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hidePivotFieldList="1" defaultThemeVersion="124226"/>
  <bookViews>
    <workbookView xWindow="-15" yWindow="-15" windowWidth="14400" windowHeight="12555" tabRatio="924" firstSheet="2" activeTab="4"/>
  </bookViews>
  <sheets>
    <sheet name="Preluare date 1." sheetId="22" state="hidden" r:id="rId1"/>
    <sheet name="Preluare date 2." sheetId="23" state="hidden" r:id="rId2"/>
    <sheet name="InstructiuniDeCompletare" sheetId="39" r:id="rId3"/>
    <sheet name="InformatiiGenerale" sheetId="5" r:id="rId4"/>
    <sheet name="Cap.1-a" sheetId="1" r:id="rId5"/>
    <sheet name="Cap.1-b" sheetId="38" r:id="rId6"/>
    <sheet name="Cap.2" sheetId="27" r:id="rId7"/>
    <sheet name="Cap.3" sheetId="28" r:id="rId8"/>
    <sheet name="Cap.4" sheetId="29" r:id="rId9"/>
    <sheet name="Cap.5" sheetId="30" r:id="rId10"/>
    <sheet name="Cap.6" sheetId="31" r:id="rId11"/>
    <sheet name="Cap.7" sheetId="37" r:id="rId12"/>
    <sheet name="Cap.8" sheetId="33" r:id="rId13"/>
    <sheet name="TranseIncasate" sheetId="35" r:id="rId14"/>
    <sheet name="A.CentralizatorRaport" sheetId="10" r:id="rId15"/>
    <sheet name="B.SurseDeFinantare" sheetId="12" r:id="rId16"/>
    <sheet name="Liste" sheetId="3" state="hidden" r:id="rId17"/>
    <sheet name="Useful Information" sheetId="4" state="hidden" r:id="rId18"/>
    <sheet name="How To Fill" sheetId="14" state="hidden" r:id="rId19"/>
    <sheet name="IsroicVersiuni" sheetId="40" state="hidden" r:id="rId20"/>
  </sheets>
  <definedNames>
    <definedName name="_xlnm._FilterDatabase" localSheetId="4" hidden="1">'Cap.1-a'!$A$10:$T$10</definedName>
    <definedName name="_xlnm._FilterDatabase" localSheetId="5" hidden="1">'Cap.1-b'!$A$8:$S$8</definedName>
    <definedName name="_xlnm._FilterDatabase" localSheetId="6" hidden="1">Cap.2!$A$10:$N$10</definedName>
    <definedName name="_xlnm._FilterDatabase" localSheetId="7" hidden="1">Cap.3!$A$10:$M$10</definedName>
    <definedName name="_xlnm._FilterDatabase" localSheetId="8" hidden="1">Cap.4!$A$10:$M$10</definedName>
    <definedName name="_xlnm._FilterDatabase" localSheetId="9" hidden="1">Cap.5!$A$10:$M$10</definedName>
    <definedName name="_xlnm._FilterDatabase" localSheetId="10" hidden="1">Cap.6!$A$10:$M$10</definedName>
    <definedName name="_xlnm._FilterDatabase" localSheetId="11" hidden="1">Cap.7!$A$10:$M$10</definedName>
    <definedName name="_xlnm._FilterDatabase" localSheetId="12" hidden="1">Cap.8!$A$10:$M$10</definedName>
    <definedName name="_xlnm._FilterDatabase" localSheetId="16" hidden="1">Liste!$A$1:$S$1159</definedName>
    <definedName name="CtrC_1">Liste!#REF!</definedName>
    <definedName name="InKind">Liste!$D$2</definedName>
    <definedName name="LBC_1">Liste!$A$2:$A$3</definedName>
    <definedName name="LBC_2">Liste!$B$2:$B$3</definedName>
    <definedName name="LBC_3">Liste!$B$4:$B$6</definedName>
    <definedName name="LBC_4">Liste!$B$7:$B$8</definedName>
    <definedName name="LBC_5">Liste!$B$9:$B$14</definedName>
    <definedName name="LBC_6">Liste!$B$15:$B$17</definedName>
    <definedName name="Luna">Liste!$N$2:$N$16</definedName>
    <definedName name="Lunazi">Liste!$M$2:$M$459</definedName>
    <definedName name="MetodaCalculIndirecte">Liste!$P$2:$P$3</definedName>
    <definedName name="Partener">Liste!$K$3:$K$22</definedName>
    <definedName name="PCode">Liste!$K$2:$K$22</definedName>
    <definedName name="Pozitia">InformatiiGenerale!$E$10:$E$150</definedName>
    <definedName name="_xlnm.Print_Area" localSheetId="14">A.CentralizatorRaport!$A$1:$M$38</definedName>
    <definedName name="_xlnm.Print_Area" localSheetId="4">'Cap.1-a'!$A$1:$O$3003</definedName>
    <definedName name="_xlnm.Print_Area" localSheetId="6">Cap.2!$A$1:$N$3003</definedName>
    <definedName name="_xlnm.Print_Area" localSheetId="7">Cap.3!$A$2:$N$3003</definedName>
    <definedName name="_xlnm.Print_Area" localSheetId="8">Cap.4!$A$2:$N$3003</definedName>
    <definedName name="_xlnm.Print_Area" localSheetId="9">Cap.5!$A$2:$N$3003</definedName>
    <definedName name="_xlnm.Print_Area" localSheetId="10">Cap.6!$A$2:$N$3003</definedName>
    <definedName name="_xlnm.Print_Area" localSheetId="11">Cap.7!$A$2:$M$3003</definedName>
    <definedName name="_xlnm.Print_Area" localSheetId="12">Cap.8!$A$2:$N$3003</definedName>
    <definedName name="_xlnm.Print_Area" localSheetId="13">TranseIncasate!$A$1:$C$19</definedName>
    <definedName name="_xlnm.Print_Titles" localSheetId="14">A.CentralizatorRaport!$1:$5</definedName>
    <definedName name="_xlnm.Print_Titles" localSheetId="4">'Cap.1-a'!$3:$10</definedName>
    <definedName name="_xlnm.Print_Titles" localSheetId="5">'Cap.1-b'!$1:$8</definedName>
    <definedName name="_xlnm.Print_Titles" localSheetId="6">Cap.2!$3:$10</definedName>
    <definedName name="_xlnm.Print_Titles" localSheetId="7">Cap.3!$3:$10</definedName>
    <definedName name="_xlnm.Print_Titles" localSheetId="8">Cap.4!$3:$10</definedName>
    <definedName name="_xlnm.Print_Titles" localSheetId="9">Cap.5!$3:$10</definedName>
    <definedName name="_xlnm.Print_Titles" localSheetId="10">Cap.6!$3:$10</definedName>
    <definedName name="_xlnm.Print_Titles" localSheetId="11">Cap.7!$3:$10</definedName>
    <definedName name="_xlnm.Print_Titles" localSheetId="12">Cap.8!$3:$10</definedName>
    <definedName name="_xlnm.Print_Titles" localSheetId="13">TranseIncasate!$1:$52</definedName>
    <definedName name="Subcomponenta">Liste!$H$2:$H$11</definedName>
    <definedName name="TipAplicant">Liste!$F$2:$F$3</definedName>
    <definedName name="TipContractLBC1">Liste!$Q$2:$Q$8</definedName>
    <definedName name="TipGrant">Liste!$H$2:$H$3</definedName>
    <definedName name="TipPartener">Liste!$E$2:$E$3</definedName>
    <definedName name="TipRapoarte">Liste!$O$2:$O$4</definedName>
    <definedName name="UM">Liste!$S$2:$S$3</definedName>
    <definedName name="Zile">Liste!$L$2:$L$459</definedName>
  </definedNames>
  <calcPr calcId="145621"/>
</workbook>
</file>

<file path=xl/calcChain.xml><?xml version="1.0" encoding="utf-8"?>
<calcChain xmlns="http://schemas.openxmlformats.org/spreadsheetml/2006/main">
  <c r="L15" i="12" l="1"/>
  <c r="J16" i="12"/>
  <c r="M11" i="12"/>
  <c r="M12" i="12" s="1"/>
  <c r="N10" i="12"/>
  <c r="N9" i="12"/>
  <c r="N8" i="12" s="1"/>
  <c r="M9" i="12"/>
  <c r="M8" i="12"/>
  <c r="E9" i="12"/>
  <c r="F27" i="10"/>
  <c r="G29" i="10"/>
  <c r="F31" i="10"/>
  <c r="F30" i="10"/>
  <c r="M12" i="33"/>
  <c r="A12" i="33"/>
  <c r="M11" i="33"/>
  <c r="F35" i="10"/>
  <c r="P12" i="1"/>
  <c r="M459" i="3"/>
  <c r="M2" i="3"/>
  <c r="L3" i="3"/>
  <c r="L4" i="3"/>
  <c r="L5" i="3" s="1"/>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L34" i="3"/>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L114" i="3" s="1"/>
  <c r="L115" i="3" s="1"/>
  <c r="L116" i="3" s="1"/>
  <c r="L117" i="3" s="1"/>
  <c r="L118" i="3" s="1"/>
  <c r="L119" i="3" s="1"/>
  <c r="L120" i="3" s="1"/>
  <c r="L121" i="3" s="1"/>
  <c r="L122" i="3" s="1"/>
  <c r="L123" i="3" s="1"/>
  <c r="L124" i="3" s="1"/>
  <c r="L125" i="3" s="1"/>
  <c r="L126" i="3" s="1"/>
  <c r="L127" i="3" s="1"/>
  <c r="L128" i="3" s="1"/>
  <c r="L129" i="3" s="1"/>
  <c r="L130" i="3" s="1"/>
  <c r="L131" i="3" s="1"/>
  <c r="L132" i="3" s="1"/>
  <c r="L133" i="3" s="1"/>
  <c r="L134" i="3" s="1"/>
  <c r="L135" i="3" s="1"/>
  <c r="L136" i="3" s="1"/>
  <c r="L137" i="3" s="1"/>
  <c r="L138" i="3" s="1"/>
  <c r="L139" i="3" s="1"/>
  <c r="L140" i="3" s="1"/>
  <c r="L141" i="3" s="1"/>
  <c r="L142" i="3" s="1"/>
  <c r="L143" i="3" s="1"/>
  <c r="L144" i="3" s="1"/>
  <c r="L145" i="3" s="1"/>
  <c r="L146" i="3" s="1"/>
  <c r="L147" i="3" s="1"/>
  <c r="L148" i="3" s="1"/>
  <c r="L149" i="3" s="1"/>
  <c r="L150" i="3" s="1"/>
  <c r="L151" i="3" s="1"/>
  <c r="L152" i="3" s="1"/>
  <c r="L153" i="3" s="1"/>
  <c r="L154" i="3" s="1"/>
  <c r="L155" i="3" s="1"/>
  <c r="L156" i="3" s="1"/>
  <c r="L157" i="3" s="1"/>
  <c r="L158" i="3" s="1"/>
  <c r="L159" i="3" s="1"/>
  <c r="L160" i="3" s="1"/>
  <c r="L161" i="3" s="1"/>
  <c r="L162" i="3" s="1"/>
  <c r="L163" i="3" s="1"/>
  <c r="L164" i="3" s="1"/>
  <c r="L165" i="3" s="1"/>
  <c r="L166" i="3" s="1"/>
  <c r="L167" i="3" s="1"/>
  <c r="L168" i="3" s="1"/>
  <c r="L169" i="3" s="1"/>
  <c r="L170" i="3" s="1"/>
  <c r="L171" i="3" s="1"/>
  <c r="L172" i="3" s="1"/>
  <c r="L173" i="3" s="1"/>
  <c r="L174" i="3" s="1"/>
  <c r="L175" i="3" s="1"/>
  <c r="L176" i="3" s="1"/>
  <c r="L177" i="3" s="1"/>
  <c r="L178" i="3" s="1"/>
  <c r="L179" i="3" s="1"/>
  <c r="L180" i="3" s="1"/>
  <c r="L181" i="3" s="1"/>
  <c r="L182" i="3" s="1"/>
  <c r="L183" i="3" s="1"/>
  <c r="L184" i="3" s="1"/>
  <c r="L185" i="3" s="1"/>
  <c r="L186" i="3" s="1"/>
  <c r="L187" i="3" s="1"/>
  <c r="L188" i="3" s="1"/>
  <c r="L189" i="3" s="1"/>
  <c r="L190" i="3" s="1"/>
  <c r="L191" i="3" s="1"/>
  <c r="L192" i="3" s="1"/>
  <c r="L193" i="3" s="1"/>
  <c r="L194" i="3" s="1"/>
  <c r="L195" i="3" s="1"/>
  <c r="L196" i="3" s="1"/>
  <c r="L197" i="3" s="1"/>
  <c r="L198" i="3" s="1"/>
  <c r="L199" i="3" s="1"/>
  <c r="L200" i="3" s="1"/>
  <c r="L201" i="3" s="1"/>
  <c r="L202" i="3" s="1"/>
  <c r="L203" i="3" s="1"/>
  <c r="L204" i="3" s="1"/>
  <c r="L205" i="3" s="1"/>
  <c r="L206" i="3" s="1"/>
  <c r="L207" i="3" s="1"/>
  <c r="L208" i="3" s="1"/>
  <c r="L209" i="3" s="1"/>
  <c r="L210" i="3" s="1"/>
  <c r="L211" i="3" s="1"/>
  <c r="L212" i="3" s="1"/>
  <c r="L213" i="3" s="1"/>
  <c r="L214" i="3" s="1"/>
  <c r="L215" i="3" s="1"/>
  <c r="L216" i="3" s="1"/>
  <c r="L217" i="3" s="1"/>
  <c r="L218" i="3" s="1"/>
  <c r="L219" i="3" s="1"/>
  <c r="L220" i="3" s="1"/>
  <c r="L221" i="3" s="1"/>
  <c r="L222" i="3" s="1"/>
  <c r="L223" i="3" s="1"/>
  <c r="L224" i="3" s="1"/>
  <c r="L225" i="3" s="1"/>
  <c r="L226" i="3" s="1"/>
  <c r="L227" i="3" s="1"/>
  <c r="L228" i="3" s="1"/>
  <c r="L229" i="3" s="1"/>
  <c r="L230" i="3" s="1"/>
  <c r="L231" i="3" s="1"/>
  <c r="L232" i="3" s="1"/>
  <c r="L233" i="3" s="1"/>
  <c r="L234" i="3" s="1"/>
  <c r="L235" i="3" s="1"/>
  <c r="L236" i="3" s="1"/>
  <c r="L237" i="3" s="1"/>
  <c r="L238" i="3" s="1"/>
  <c r="L239" i="3" s="1"/>
  <c r="L240" i="3" s="1"/>
  <c r="L241" i="3" s="1"/>
  <c r="L242" i="3" s="1"/>
  <c r="L243" i="3" s="1"/>
  <c r="L244" i="3" s="1"/>
  <c r="L245" i="3" s="1"/>
  <c r="L246" i="3" s="1"/>
  <c r="L247" i="3" s="1"/>
  <c r="L248" i="3" s="1"/>
  <c r="L249" i="3" s="1"/>
  <c r="L250" i="3" s="1"/>
  <c r="L251" i="3" s="1"/>
  <c r="L252" i="3" s="1"/>
  <c r="L253" i="3" s="1"/>
  <c r="L254" i="3" s="1"/>
  <c r="L255" i="3" s="1"/>
  <c r="L256" i="3" s="1"/>
  <c r="L257" i="3" s="1"/>
  <c r="L258" i="3" s="1"/>
  <c r="L259" i="3" s="1"/>
  <c r="L260" i="3" s="1"/>
  <c r="L261" i="3" s="1"/>
  <c r="L262" i="3" s="1"/>
  <c r="L263" i="3" s="1"/>
  <c r="L264" i="3" s="1"/>
  <c r="L265" i="3" s="1"/>
  <c r="L266" i="3" s="1"/>
  <c r="L267" i="3" s="1"/>
  <c r="L268" i="3" s="1"/>
  <c r="L269" i="3" s="1"/>
  <c r="L270" i="3" s="1"/>
  <c r="L271" i="3" s="1"/>
  <c r="L272" i="3" s="1"/>
  <c r="L273" i="3" s="1"/>
  <c r="L274" i="3" s="1"/>
  <c r="L275" i="3" s="1"/>
  <c r="L276" i="3" s="1"/>
  <c r="L277" i="3" s="1"/>
  <c r="L278" i="3" s="1"/>
  <c r="L279" i="3" s="1"/>
  <c r="L280" i="3" s="1"/>
  <c r="L281" i="3" s="1"/>
  <c r="L282" i="3" s="1"/>
  <c r="L283" i="3" s="1"/>
  <c r="L284" i="3" s="1"/>
  <c r="L285" i="3" s="1"/>
  <c r="L286" i="3" s="1"/>
  <c r="L287" i="3" s="1"/>
  <c r="L288" i="3" s="1"/>
  <c r="L289" i="3" s="1"/>
  <c r="L290" i="3" s="1"/>
  <c r="L291" i="3" s="1"/>
  <c r="L292" i="3" s="1"/>
  <c r="L293" i="3" s="1"/>
  <c r="L294" i="3" s="1"/>
  <c r="L295" i="3" s="1"/>
  <c r="L296" i="3" s="1"/>
  <c r="L297" i="3" s="1"/>
  <c r="L298" i="3" s="1"/>
  <c r="L299" i="3" s="1"/>
  <c r="L300" i="3" s="1"/>
  <c r="L301" i="3" s="1"/>
  <c r="L302" i="3" s="1"/>
  <c r="L303" i="3" s="1"/>
  <c r="L304" i="3" s="1"/>
  <c r="L305" i="3" s="1"/>
  <c r="L306" i="3" s="1"/>
  <c r="L307" i="3" s="1"/>
  <c r="L308" i="3" s="1"/>
  <c r="L309" i="3" s="1"/>
  <c r="L310" i="3" s="1"/>
  <c r="L311" i="3" s="1"/>
  <c r="L312" i="3" s="1"/>
  <c r="L313" i="3" s="1"/>
  <c r="L314" i="3" s="1"/>
  <c r="L315" i="3" s="1"/>
  <c r="L316" i="3" s="1"/>
  <c r="L317" i="3" s="1"/>
  <c r="L318" i="3" s="1"/>
  <c r="L319" i="3" s="1"/>
  <c r="L320" i="3" s="1"/>
  <c r="L321" i="3" s="1"/>
  <c r="L322" i="3" s="1"/>
  <c r="L323" i="3" s="1"/>
  <c r="L324" i="3" s="1"/>
  <c r="L325" i="3" s="1"/>
  <c r="L326" i="3" s="1"/>
  <c r="L327" i="3" s="1"/>
  <c r="L328" i="3" s="1"/>
  <c r="L329" i="3" s="1"/>
  <c r="L330" i="3" s="1"/>
  <c r="L331" i="3" s="1"/>
  <c r="L332" i="3" s="1"/>
  <c r="L333" i="3" s="1"/>
  <c r="L334" i="3" s="1"/>
  <c r="L335" i="3" s="1"/>
  <c r="L336" i="3" s="1"/>
  <c r="L337" i="3" s="1"/>
  <c r="L338" i="3" s="1"/>
  <c r="L339" i="3" s="1"/>
  <c r="L340" i="3" s="1"/>
  <c r="L341" i="3" s="1"/>
  <c r="L342" i="3" s="1"/>
  <c r="L343" i="3" s="1"/>
  <c r="L344" i="3" s="1"/>
  <c r="L345" i="3" s="1"/>
  <c r="L346" i="3" s="1"/>
  <c r="L347" i="3" s="1"/>
  <c r="L348" i="3" s="1"/>
  <c r="L349" i="3" s="1"/>
  <c r="L350" i="3" s="1"/>
  <c r="L351" i="3" s="1"/>
  <c r="L352" i="3" s="1"/>
  <c r="L353" i="3" s="1"/>
  <c r="L354" i="3" s="1"/>
  <c r="L355" i="3" s="1"/>
  <c r="L356" i="3" s="1"/>
  <c r="L357" i="3" s="1"/>
  <c r="L358" i="3" s="1"/>
  <c r="L359" i="3" s="1"/>
  <c r="L360" i="3" s="1"/>
  <c r="L361" i="3" s="1"/>
  <c r="L362" i="3" s="1"/>
  <c r="L363" i="3" s="1"/>
  <c r="L364" i="3" s="1"/>
  <c r="L365" i="3" s="1"/>
  <c r="L366" i="3" s="1"/>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F33" i="10"/>
  <c r="A35" i="10"/>
  <c r="A33" i="10"/>
  <c r="A32" i="10"/>
  <c r="A31" i="10"/>
  <c r="A30" i="10"/>
  <c r="H30" i="10" s="1"/>
  <c r="A29" i="10"/>
  <c r="B29" i="10"/>
  <c r="B34" i="10" s="1"/>
  <c r="B36" i="10" s="1"/>
  <c r="B22" i="10"/>
  <c r="B19" i="10"/>
  <c r="B15" i="10"/>
  <c r="B12" i="10"/>
  <c r="B9" i="10"/>
  <c r="C9" i="10"/>
  <c r="C12" i="10"/>
  <c r="C15" i="10"/>
  <c r="C19" i="10"/>
  <c r="C22" i="10"/>
  <c r="A28" i="10"/>
  <c r="A27" i="10"/>
  <c r="A25" i="10"/>
  <c r="J25" i="10" s="1"/>
  <c r="A26" i="10"/>
  <c r="A24" i="10"/>
  <c r="A23" i="10"/>
  <c r="A22" i="10"/>
  <c r="A21" i="10"/>
  <c r="A20" i="10"/>
  <c r="A19" i="10"/>
  <c r="A18" i="10"/>
  <c r="A17" i="10"/>
  <c r="A16" i="10"/>
  <c r="A15" i="10"/>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12" i="1"/>
  <c r="U11" i="1"/>
  <c r="P11" i="1"/>
  <c r="P13" i="1"/>
  <c r="T13" i="1" s="1"/>
  <c r="P14" i="1"/>
  <c r="P15" i="1"/>
  <c r="P16" i="1"/>
  <c r="T16" i="1" s="1"/>
  <c r="P17" i="1"/>
  <c r="T17" i="1" s="1"/>
  <c r="P18" i="1"/>
  <c r="T18" i="1" s="1"/>
  <c r="P19" i="1"/>
  <c r="P20" i="1"/>
  <c r="P21" i="1"/>
  <c r="P22" i="1"/>
  <c r="P23" i="1"/>
  <c r="P24" i="1"/>
  <c r="T24" i="1" s="1"/>
  <c r="P25" i="1"/>
  <c r="T25" i="1"/>
  <c r="P26" i="1"/>
  <c r="P27" i="1"/>
  <c r="P28" i="1"/>
  <c r="T28" i="1"/>
  <c r="P29" i="1"/>
  <c r="P30" i="1"/>
  <c r="P31" i="1"/>
  <c r="P32" i="1"/>
  <c r="T32" i="1" s="1"/>
  <c r="P33" i="1"/>
  <c r="T33" i="1" s="1"/>
  <c r="P34" i="1"/>
  <c r="P35" i="1"/>
  <c r="P36" i="1"/>
  <c r="T36" i="1" s="1"/>
  <c r="P37" i="1"/>
  <c r="P38" i="1"/>
  <c r="P39" i="1"/>
  <c r="P40" i="1"/>
  <c r="T40" i="1"/>
  <c r="P41" i="1"/>
  <c r="T41" i="1" s="1"/>
  <c r="P42" i="1"/>
  <c r="P43" i="1"/>
  <c r="P44" i="1"/>
  <c r="T44" i="1" s="1"/>
  <c r="P45" i="1"/>
  <c r="P46" i="1"/>
  <c r="P47" i="1"/>
  <c r="P48" i="1"/>
  <c r="T48" i="1" s="1"/>
  <c r="P49" i="1"/>
  <c r="T49" i="1" s="1"/>
  <c r="P50" i="1"/>
  <c r="P51" i="1"/>
  <c r="P52" i="1"/>
  <c r="T52" i="1" s="1"/>
  <c r="P53" i="1"/>
  <c r="P54" i="1"/>
  <c r="T54" i="1"/>
  <c r="P55" i="1"/>
  <c r="P56" i="1"/>
  <c r="T56" i="1" s="1"/>
  <c r="P57" i="1"/>
  <c r="P58" i="1"/>
  <c r="P59" i="1"/>
  <c r="P60" i="1"/>
  <c r="T60" i="1"/>
  <c r="P61" i="1"/>
  <c r="P62" i="1"/>
  <c r="T62" i="1" s="1"/>
  <c r="P63" i="1"/>
  <c r="P64" i="1"/>
  <c r="T64" i="1" s="1"/>
  <c r="P65" i="1"/>
  <c r="P66" i="1"/>
  <c r="P67" i="1"/>
  <c r="P68" i="1"/>
  <c r="T68" i="1" s="1"/>
  <c r="P69" i="1"/>
  <c r="P70" i="1"/>
  <c r="T70" i="1" s="1"/>
  <c r="P71" i="1"/>
  <c r="P72" i="1"/>
  <c r="T72" i="1" s="1"/>
  <c r="P73" i="1"/>
  <c r="P74" i="1"/>
  <c r="P75" i="1"/>
  <c r="P76" i="1"/>
  <c r="T76" i="1" s="1"/>
  <c r="P77" i="1"/>
  <c r="P78" i="1"/>
  <c r="T78" i="1" s="1"/>
  <c r="P79" i="1"/>
  <c r="P80" i="1"/>
  <c r="T80" i="1"/>
  <c r="P81" i="1"/>
  <c r="P82" i="1"/>
  <c r="P83" i="1"/>
  <c r="P84" i="1"/>
  <c r="T84" i="1" s="1"/>
  <c r="P85" i="1"/>
  <c r="T85" i="1" s="1"/>
  <c r="P86" i="1"/>
  <c r="P87" i="1"/>
  <c r="P88" i="1"/>
  <c r="T88" i="1" s="1"/>
  <c r="P89" i="1"/>
  <c r="P90" i="1"/>
  <c r="P91" i="1"/>
  <c r="P92" i="1"/>
  <c r="T92" i="1"/>
  <c r="P93" i="1"/>
  <c r="T93" i="1" s="1"/>
  <c r="P94" i="1"/>
  <c r="P95" i="1"/>
  <c r="P96" i="1"/>
  <c r="T96" i="1" s="1"/>
  <c r="P97" i="1"/>
  <c r="P98" i="1"/>
  <c r="P99" i="1"/>
  <c r="P100" i="1"/>
  <c r="T100" i="1" s="1"/>
  <c r="P101" i="1"/>
  <c r="T101" i="1" s="1"/>
  <c r="P102" i="1"/>
  <c r="P103" i="1"/>
  <c r="P104" i="1"/>
  <c r="T104" i="1" s="1"/>
  <c r="P105" i="1"/>
  <c r="P106" i="1"/>
  <c r="P107" i="1"/>
  <c r="P108" i="1"/>
  <c r="T108" i="1" s="1"/>
  <c r="P109" i="1"/>
  <c r="T109" i="1"/>
  <c r="P110" i="1"/>
  <c r="P111" i="1"/>
  <c r="P112" i="1"/>
  <c r="T112" i="1"/>
  <c r="P113" i="1"/>
  <c r="P114" i="1"/>
  <c r="P115" i="1"/>
  <c r="P116" i="1"/>
  <c r="T116" i="1" s="1"/>
  <c r="P117" i="1"/>
  <c r="P118" i="1"/>
  <c r="P119" i="1"/>
  <c r="P120" i="1"/>
  <c r="T120" i="1" s="1"/>
  <c r="P121" i="1"/>
  <c r="P122" i="1"/>
  <c r="T122" i="1" s="1"/>
  <c r="P123" i="1"/>
  <c r="P124" i="1"/>
  <c r="T124" i="1"/>
  <c r="P125" i="1"/>
  <c r="P126" i="1"/>
  <c r="P127" i="1"/>
  <c r="P128" i="1"/>
  <c r="T128" i="1" s="1"/>
  <c r="P129" i="1"/>
  <c r="P130" i="1"/>
  <c r="T130" i="1"/>
  <c r="P131" i="1"/>
  <c r="P132" i="1"/>
  <c r="T132" i="1" s="1"/>
  <c r="P133" i="1"/>
  <c r="P134" i="1"/>
  <c r="P135" i="1"/>
  <c r="P136" i="1"/>
  <c r="T136" i="1"/>
  <c r="P137" i="1"/>
  <c r="P138" i="1"/>
  <c r="T138" i="1" s="1"/>
  <c r="P139" i="1"/>
  <c r="P140" i="1"/>
  <c r="T140" i="1" s="1"/>
  <c r="P141" i="1"/>
  <c r="P142" i="1"/>
  <c r="P143" i="1"/>
  <c r="P144" i="1"/>
  <c r="T144" i="1" s="1"/>
  <c r="P145" i="1"/>
  <c r="P146" i="1"/>
  <c r="T146" i="1" s="1"/>
  <c r="P147" i="1"/>
  <c r="P148" i="1"/>
  <c r="T148" i="1" s="1"/>
  <c r="P149" i="1"/>
  <c r="P150" i="1"/>
  <c r="P151" i="1"/>
  <c r="P152" i="1"/>
  <c r="T152" i="1" s="1"/>
  <c r="P153" i="1"/>
  <c r="T153" i="1"/>
  <c r="P154" i="1"/>
  <c r="P155" i="1"/>
  <c r="P156" i="1"/>
  <c r="T156" i="1"/>
  <c r="P157" i="1"/>
  <c r="P158" i="1"/>
  <c r="P159" i="1"/>
  <c r="P160" i="1"/>
  <c r="T160" i="1" s="1"/>
  <c r="P161" i="1"/>
  <c r="T161" i="1" s="1"/>
  <c r="P162" i="1"/>
  <c r="P163" i="1"/>
  <c r="P164" i="1"/>
  <c r="T164" i="1" s="1"/>
  <c r="P165" i="1"/>
  <c r="P166" i="1"/>
  <c r="P167" i="1"/>
  <c r="P168" i="1"/>
  <c r="T168" i="1"/>
  <c r="P169" i="1"/>
  <c r="T169" i="1" s="1"/>
  <c r="P170" i="1"/>
  <c r="P171" i="1"/>
  <c r="P172" i="1"/>
  <c r="T172" i="1" s="1"/>
  <c r="P173" i="1"/>
  <c r="P174" i="1"/>
  <c r="P175" i="1"/>
  <c r="P176" i="1"/>
  <c r="T176" i="1" s="1"/>
  <c r="P177" i="1"/>
  <c r="T177" i="1" s="1"/>
  <c r="P178" i="1"/>
  <c r="P179" i="1"/>
  <c r="P180" i="1"/>
  <c r="T180" i="1" s="1"/>
  <c r="P181" i="1"/>
  <c r="P182" i="1"/>
  <c r="T182" i="1"/>
  <c r="P183" i="1"/>
  <c r="P184" i="1"/>
  <c r="T184" i="1" s="1"/>
  <c r="P185" i="1"/>
  <c r="P186" i="1"/>
  <c r="P187" i="1"/>
  <c r="P188" i="1"/>
  <c r="T188" i="1"/>
  <c r="P189" i="1"/>
  <c r="P190" i="1"/>
  <c r="T190" i="1" s="1"/>
  <c r="P191" i="1"/>
  <c r="P192" i="1"/>
  <c r="T192" i="1" s="1"/>
  <c r="P193" i="1"/>
  <c r="P194" i="1"/>
  <c r="P195" i="1"/>
  <c r="P196" i="1"/>
  <c r="T196" i="1" s="1"/>
  <c r="P197" i="1"/>
  <c r="P198" i="1"/>
  <c r="T198" i="1" s="1"/>
  <c r="P199" i="1"/>
  <c r="P200" i="1"/>
  <c r="T200" i="1" s="1"/>
  <c r="P201" i="1"/>
  <c r="P202" i="1"/>
  <c r="P203" i="1"/>
  <c r="P204" i="1"/>
  <c r="T204" i="1" s="1"/>
  <c r="P205" i="1"/>
  <c r="P206" i="1"/>
  <c r="T206" i="1" s="1"/>
  <c r="P207" i="1"/>
  <c r="P208" i="1"/>
  <c r="T208" i="1"/>
  <c r="P209" i="1"/>
  <c r="P210" i="1"/>
  <c r="P211" i="1"/>
  <c r="P212" i="1"/>
  <c r="T212" i="1" s="1"/>
  <c r="P213" i="1"/>
  <c r="T213" i="1" s="1"/>
  <c r="P214" i="1"/>
  <c r="P215" i="1"/>
  <c r="P216" i="1"/>
  <c r="T216" i="1" s="1"/>
  <c r="P217" i="1"/>
  <c r="P218" i="1"/>
  <c r="P219" i="1"/>
  <c r="P220" i="1"/>
  <c r="T220" i="1"/>
  <c r="P221" i="1"/>
  <c r="T221" i="1" s="1"/>
  <c r="P222" i="1"/>
  <c r="P223" i="1"/>
  <c r="P224" i="1"/>
  <c r="T224" i="1" s="1"/>
  <c r="P225" i="1"/>
  <c r="P226" i="1"/>
  <c r="P227" i="1"/>
  <c r="P228" i="1"/>
  <c r="T228" i="1" s="1"/>
  <c r="P229" i="1"/>
  <c r="T229" i="1" s="1"/>
  <c r="P230" i="1"/>
  <c r="P231" i="1"/>
  <c r="P232" i="1"/>
  <c r="T232" i="1" s="1"/>
  <c r="P233" i="1"/>
  <c r="P234" i="1"/>
  <c r="P235" i="1"/>
  <c r="P236" i="1"/>
  <c r="T236" i="1" s="1"/>
  <c r="P237" i="1"/>
  <c r="T237" i="1"/>
  <c r="P238" i="1"/>
  <c r="P239" i="1"/>
  <c r="P240" i="1"/>
  <c r="T240" i="1"/>
  <c r="P241" i="1"/>
  <c r="P242" i="1"/>
  <c r="P243" i="1"/>
  <c r="P244" i="1"/>
  <c r="T244" i="1" s="1"/>
  <c r="P245" i="1"/>
  <c r="P246" i="1"/>
  <c r="P247" i="1"/>
  <c r="P248" i="1"/>
  <c r="T248" i="1" s="1"/>
  <c r="P249" i="1"/>
  <c r="P250" i="1"/>
  <c r="T250" i="1" s="1"/>
  <c r="P251" i="1"/>
  <c r="P252" i="1"/>
  <c r="T252" i="1"/>
  <c r="P253" i="1"/>
  <c r="P254" i="1"/>
  <c r="P255" i="1"/>
  <c r="P256" i="1"/>
  <c r="T256" i="1" s="1"/>
  <c r="P257" i="1"/>
  <c r="P258" i="1"/>
  <c r="T258" i="1"/>
  <c r="P259" i="1"/>
  <c r="P260" i="1"/>
  <c r="T260" i="1" s="1"/>
  <c r="P261" i="1"/>
  <c r="P262" i="1"/>
  <c r="P263" i="1"/>
  <c r="P264" i="1"/>
  <c r="T264" i="1"/>
  <c r="P265" i="1"/>
  <c r="P266" i="1"/>
  <c r="T266" i="1" s="1"/>
  <c r="P267" i="1"/>
  <c r="P268" i="1"/>
  <c r="T268" i="1" s="1"/>
  <c r="P269" i="1"/>
  <c r="P270" i="1"/>
  <c r="P271" i="1"/>
  <c r="P272" i="1"/>
  <c r="T272" i="1" s="1"/>
  <c r="P273" i="1"/>
  <c r="P274" i="1"/>
  <c r="T274" i="1" s="1"/>
  <c r="P275" i="1"/>
  <c r="P276" i="1"/>
  <c r="T276" i="1" s="1"/>
  <c r="P277" i="1"/>
  <c r="P278" i="1"/>
  <c r="P279" i="1"/>
  <c r="P280" i="1"/>
  <c r="T280" i="1" s="1"/>
  <c r="P281" i="1"/>
  <c r="T281" i="1"/>
  <c r="P282" i="1"/>
  <c r="P283" i="1"/>
  <c r="P284" i="1"/>
  <c r="T284" i="1"/>
  <c r="P285" i="1"/>
  <c r="P286" i="1"/>
  <c r="P287" i="1"/>
  <c r="P288" i="1"/>
  <c r="T288" i="1" s="1"/>
  <c r="P289" i="1"/>
  <c r="T289" i="1" s="1"/>
  <c r="P290" i="1"/>
  <c r="P291" i="1"/>
  <c r="P292" i="1"/>
  <c r="T292" i="1" s="1"/>
  <c r="P293" i="1"/>
  <c r="P294" i="1"/>
  <c r="P295" i="1"/>
  <c r="P296" i="1"/>
  <c r="T296" i="1"/>
  <c r="P297" i="1"/>
  <c r="T297" i="1" s="1"/>
  <c r="P298" i="1"/>
  <c r="P299" i="1"/>
  <c r="P300" i="1"/>
  <c r="T300" i="1" s="1"/>
  <c r="P301" i="1"/>
  <c r="P302" i="1"/>
  <c r="P303" i="1"/>
  <c r="P304" i="1"/>
  <c r="T304" i="1"/>
  <c r="P305" i="1"/>
  <c r="T305" i="1" s="1"/>
  <c r="P306" i="1"/>
  <c r="P307" i="1"/>
  <c r="P308" i="1"/>
  <c r="T308" i="1" s="1"/>
  <c r="P309" i="1"/>
  <c r="P310" i="1"/>
  <c r="T310" i="1"/>
  <c r="P311" i="1"/>
  <c r="P312" i="1"/>
  <c r="T312" i="1"/>
  <c r="P313" i="1"/>
  <c r="P314" i="1"/>
  <c r="P315" i="1"/>
  <c r="P316" i="1"/>
  <c r="T316" i="1"/>
  <c r="P317" i="1"/>
  <c r="P318" i="1"/>
  <c r="T318" i="1"/>
  <c r="P319" i="1"/>
  <c r="P320" i="1"/>
  <c r="T320" i="1" s="1"/>
  <c r="P321" i="1"/>
  <c r="P322" i="1"/>
  <c r="P323" i="1"/>
  <c r="P324" i="1"/>
  <c r="T324" i="1"/>
  <c r="P325" i="1"/>
  <c r="P326" i="1"/>
  <c r="T326" i="1" s="1"/>
  <c r="P327" i="1"/>
  <c r="P328" i="1"/>
  <c r="T328" i="1" s="1"/>
  <c r="P329" i="1"/>
  <c r="P330" i="1"/>
  <c r="P331" i="1"/>
  <c r="P332" i="1"/>
  <c r="T332" i="1" s="1"/>
  <c r="P333" i="1"/>
  <c r="P334" i="1"/>
  <c r="T334" i="1" s="1"/>
  <c r="P335" i="1"/>
  <c r="P336" i="1"/>
  <c r="T336" i="1"/>
  <c r="P337" i="1"/>
  <c r="P338" i="1"/>
  <c r="P339" i="1"/>
  <c r="P340" i="1"/>
  <c r="T340" i="1" s="1"/>
  <c r="P341" i="1"/>
  <c r="T341" i="1" s="1"/>
  <c r="P342" i="1"/>
  <c r="P343" i="1"/>
  <c r="P344" i="1"/>
  <c r="T344" i="1" s="1"/>
  <c r="P345" i="1"/>
  <c r="P346" i="1"/>
  <c r="P347" i="1"/>
  <c r="P348" i="1"/>
  <c r="T348" i="1"/>
  <c r="P349" i="1"/>
  <c r="T349" i="1" s="1"/>
  <c r="P350" i="1"/>
  <c r="P351" i="1"/>
  <c r="P352" i="1"/>
  <c r="T352" i="1" s="1"/>
  <c r="P353" i="1"/>
  <c r="P354" i="1"/>
  <c r="P355" i="1"/>
  <c r="P356" i="1"/>
  <c r="T356" i="1" s="1"/>
  <c r="P357" i="1"/>
  <c r="T357" i="1" s="1"/>
  <c r="P358" i="1"/>
  <c r="P359" i="1"/>
  <c r="P360" i="1"/>
  <c r="T360" i="1" s="1"/>
  <c r="P361" i="1"/>
  <c r="P362" i="1"/>
  <c r="P363" i="1"/>
  <c r="P364" i="1"/>
  <c r="T364" i="1" s="1"/>
  <c r="P365" i="1"/>
  <c r="T365" i="1"/>
  <c r="P366" i="1"/>
  <c r="P367" i="1"/>
  <c r="P368" i="1"/>
  <c r="T368" i="1"/>
  <c r="P369" i="1"/>
  <c r="P370" i="1"/>
  <c r="P371" i="1"/>
  <c r="P372" i="1"/>
  <c r="T372" i="1" s="1"/>
  <c r="P373" i="1"/>
  <c r="P374" i="1"/>
  <c r="P375" i="1"/>
  <c r="P376" i="1"/>
  <c r="T376" i="1" s="1"/>
  <c r="P377" i="1"/>
  <c r="P378" i="1"/>
  <c r="T378" i="1" s="1"/>
  <c r="P379" i="1"/>
  <c r="P380" i="1"/>
  <c r="T380" i="1"/>
  <c r="P381" i="1"/>
  <c r="P382" i="1"/>
  <c r="P383" i="1"/>
  <c r="P384" i="1"/>
  <c r="T384" i="1" s="1"/>
  <c r="P385" i="1"/>
  <c r="P386" i="1"/>
  <c r="T386" i="1"/>
  <c r="P387" i="1"/>
  <c r="P388" i="1"/>
  <c r="T388" i="1" s="1"/>
  <c r="P389" i="1"/>
  <c r="P390" i="1"/>
  <c r="P391" i="1"/>
  <c r="P392" i="1"/>
  <c r="T392" i="1"/>
  <c r="P393" i="1"/>
  <c r="P394" i="1"/>
  <c r="T394" i="1" s="1"/>
  <c r="P395" i="1"/>
  <c r="P396" i="1"/>
  <c r="T396" i="1" s="1"/>
  <c r="P397" i="1"/>
  <c r="P398" i="1"/>
  <c r="P399" i="1"/>
  <c r="P400" i="1"/>
  <c r="T400" i="1" s="1"/>
  <c r="P401" i="1"/>
  <c r="P402" i="1"/>
  <c r="T402" i="1" s="1"/>
  <c r="P403" i="1"/>
  <c r="P404" i="1"/>
  <c r="T404" i="1" s="1"/>
  <c r="P405" i="1"/>
  <c r="P406" i="1"/>
  <c r="P407" i="1"/>
  <c r="P408" i="1"/>
  <c r="T408" i="1" s="1"/>
  <c r="P409" i="1"/>
  <c r="T409" i="1"/>
  <c r="P410" i="1"/>
  <c r="P411" i="1"/>
  <c r="P412" i="1"/>
  <c r="T412" i="1"/>
  <c r="P413" i="1"/>
  <c r="P414" i="1"/>
  <c r="P415" i="1"/>
  <c r="P416" i="1"/>
  <c r="T416" i="1" s="1"/>
  <c r="P417" i="1"/>
  <c r="T417" i="1" s="1"/>
  <c r="P418" i="1"/>
  <c r="P419" i="1"/>
  <c r="P420" i="1"/>
  <c r="T420" i="1" s="1"/>
  <c r="P421" i="1"/>
  <c r="P422" i="1"/>
  <c r="P423" i="1"/>
  <c r="P424" i="1"/>
  <c r="T424" i="1"/>
  <c r="P425" i="1"/>
  <c r="T425" i="1" s="1"/>
  <c r="P426" i="1"/>
  <c r="P427" i="1"/>
  <c r="P428" i="1"/>
  <c r="T428" i="1" s="1"/>
  <c r="P429" i="1"/>
  <c r="P430" i="1"/>
  <c r="P431" i="1"/>
  <c r="P432" i="1"/>
  <c r="T432" i="1" s="1"/>
  <c r="P433" i="1"/>
  <c r="T433" i="1" s="1"/>
  <c r="P434" i="1"/>
  <c r="P435" i="1"/>
  <c r="P436" i="1"/>
  <c r="T436" i="1" s="1"/>
  <c r="P437" i="1"/>
  <c r="P438" i="1"/>
  <c r="T438" i="1"/>
  <c r="P439" i="1"/>
  <c r="P440" i="1"/>
  <c r="T440" i="1" s="1"/>
  <c r="P441" i="1"/>
  <c r="P442" i="1"/>
  <c r="P443" i="1"/>
  <c r="P444" i="1"/>
  <c r="T444" i="1"/>
  <c r="P445" i="1"/>
  <c r="P446" i="1"/>
  <c r="T446" i="1" s="1"/>
  <c r="P447" i="1"/>
  <c r="P448" i="1"/>
  <c r="T448" i="1" s="1"/>
  <c r="P449" i="1"/>
  <c r="P450" i="1"/>
  <c r="P451" i="1"/>
  <c r="P452" i="1"/>
  <c r="T452" i="1" s="1"/>
  <c r="P453" i="1"/>
  <c r="P454" i="1"/>
  <c r="T454" i="1" s="1"/>
  <c r="P455" i="1"/>
  <c r="P456" i="1"/>
  <c r="T456" i="1" s="1"/>
  <c r="P457" i="1"/>
  <c r="P458" i="1"/>
  <c r="P459" i="1"/>
  <c r="P460" i="1"/>
  <c r="T460" i="1" s="1"/>
  <c r="P461" i="1"/>
  <c r="P462" i="1"/>
  <c r="T462" i="1" s="1"/>
  <c r="P463" i="1"/>
  <c r="P464" i="1"/>
  <c r="T464" i="1"/>
  <c r="P465" i="1"/>
  <c r="P466" i="1"/>
  <c r="P467" i="1"/>
  <c r="P468" i="1"/>
  <c r="T468" i="1" s="1"/>
  <c r="P469" i="1"/>
  <c r="T469" i="1"/>
  <c r="P470" i="1"/>
  <c r="P471" i="1"/>
  <c r="P472" i="1"/>
  <c r="T472" i="1" s="1"/>
  <c r="P473" i="1"/>
  <c r="P474" i="1"/>
  <c r="P475" i="1"/>
  <c r="P476" i="1"/>
  <c r="T476" i="1"/>
  <c r="P477" i="1"/>
  <c r="T477" i="1" s="1"/>
  <c r="P478" i="1"/>
  <c r="P479" i="1"/>
  <c r="P480" i="1"/>
  <c r="T480" i="1" s="1"/>
  <c r="P481" i="1"/>
  <c r="P482" i="1"/>
  <c r="P483" i="1"/>
  <c r="P484" i="1"/>
  <c r="T484" i="1" s="1"/>
  <c r="P485" i="1"/>
  <c r="T485" i="1" s="1"/>
  <c r="P486" i="1"/>
  <c r="P487" i="1"/>
  <c r="P488" i="1"/>
  <c r="T488" i="1" s="1"/>
  <c r="P489" i="1"/>
  <c r="P490" i="1"/>
  <c r="P491" i="1"/>
  <c r="P492" i="1"/>
  <c r="T492" i="1" s="1"/>
  <c r="P493" i="1"/>
  <c r="T493" i="1"/>
  <c r="P494" i="1"/>
  <c r="P495" i="1"/>
  <c r="P496" i="1"/>
  <c r="T496" i="1"/>
  <c r="P497" i="1"/>
  <c r="P498" i="1"/>
  <c r="P499" i="1"/>
  <c r="P500" i="1"/>
  <c r="T500" i="1" s="1"/>
  <c r="P501" i="1"/>
  <c r="P502" i="1"/>
  <c r="P503" i="1"/>
  <c r="P504" i="1"/>
  <c r="T504" i="1" s="1"/>
  <c r="P505" i="1"/>
  <c r="P506" i="1"/>
  <c r="T506" i="1" s="1"/>
  <c r="P507" i="1"/>
  <c r="P508" i="1"/>
  <c r="T508" i="1"/>
  <c r="P509" i="1"/>
  <c r="P510" i="1"/>
  <c r="P511" i="1"/>
  <c r="P512" i="1"/>
  <c r="P513" i="1"/>
  <c r="P514" i="1"/>
  <c r="T514" i="1" s="1"/>
  <c r="P515" i="1"/>
  <c r="P516" i="1"/>
  <c r="P517" i="1"/>
  <c r="P518" i="1"/>
  <c r="P519" i="1"/>
  <c r="P520" i="1"/>
  <c r="P521" i="1"/>
  <c r="T521" i="1" s="1"/>
  <c r="P522" i="1"/>
  <c r="P523" i="1"/>
  <c r="P524" i="1"/>
  <c r="P525" i="1"/>
  <c r="P526" i="1"/>
  <c r="T526" i="1" s="1"/>
  <c r="P527" i="1"/>
  <c r="P528" i="1"/>
  <c r="P529" i="1"/>
  <c r="P530" i="1"/>
  <c r="P531" i="1"/>
  <c r="P532" i="1"/>
  <c r="P533" i="1"/>
  <c r="P534" i="1"/>
  <c r="T534" i="1" s="1"/>
  <c r="P535" i="1"/>
  <c r="P536" i="1"/>
  <c r="P537" i="1"/>
  <c r="P538" i="1"/>
  <c r="P539" i="1"/>
  <c r="P540" i="1"/>
  <c r="P541" i="1"/>
  <c r="P542" i="1"/>
  <c r="P543" i="1"/>
  <c r="P544" i="1"/>
  <c r="P545" i="1"/>
  <c r="P546" i="1"/>
  <c r="T546" i="1" s="1"/>
  <c r="P547" i="1"/>
  <c r="P548" i="1"/>
  <c r="P549" i="1"/>
  <c r="P550" i="1"/>
  <c r="P551" i="1"/>
  <c r="P552" i="1"/>
  <c r="P553" i="1"/>
  <c r="T553" i="1" s="1"/>
  <c r="P554" i="1"/>
  <c r="P555" i="1"/>
  <c r="P556" i="1"/>
  <c r="P557" i="1"/>
  <c r="P558" i="1"/>
  <c r="T558" i="1" s="1"/>
  <c r="P559" i="1"/>
  <c r="P560" i="1"/>
  <c r="P561" i="1"/>
  <c r="P562" i="1"/>
  <c r="P563" i="1"/>
  <c r="P564" i="1"/>
  <c r="P565" i="1"/>
  <c r="P566" i="1"/>
  <c r="T566" i="1" s="1"/>
  <c r="P567" i="1"/>
  <c r="P568" i="1"/>
  <c r="P569" i="1"/>
  <c r="P570" i="1"/>
  <c r="P571" i="1"/>
  <c r="P572" i="1"/>
  <c r="P573" i="1"/>
  <c r="P574" i="1"/>
  <c r="P575" i="1"/>
  <c r="P576" i="1"/>
  <c r="P577" i="1"/>
  <c r="P578" i="1"/>
  <c r="T578" i="1" s="1"/>
  <c r="P579" i="1"/>
  <c r="P580" i="1"/>
  <c r="P581" i="1"/>
  <c r="P582" i="1"/>
  <c r="P583" i="1"/>
  <c r="P584" i="1"/>
  <c r="P585" i="1"/>
  <c r="T585" i="1" s="1"/>
  <c r="P586" i="1"/>
  <c r="P587" i="1"/>
  <c r="P588" i="1"/>
  <c r="P589" i="1"/>
  <c r="P590" i="1"/>
  <c r="T590" i="1" s="1"/>
  <c r="P591" i="1"/>
  <c r="P592" i="1"/>
  <c r="P593" i="1"/>
  <c r="P594" i="1"/>
  <c r="P595" i="1"/>
  <c r="P596" i="1"/>
  <c r="P597" i="1"/>
  <c r="P598" i="1"/>
  <c r="T598" i="1" s="1"/>
  <c r="P599" i="1"/>
  <c r="P600" i="1"/>
  <c r="P601" i="1"/>
  <c r="P602" i="1"/>
  <c r="P603" i="1"/>
  <c r="P604" i="1"/>
  <c r="P605" i="1"/>
  <c r="P606" i="1"/>
  <c r="P607" i="1"/>
  <c r="P608" i="1"/>
  <c r="P609" i="1"/>
  <c r="P610" i="1"/>
  <c r="T610" i="1" s="1"/>
  <c r="P611" i="1"/>
  <c r="P612" i="1"/>
  <c r="P613" i="1"/>
  <c r="P614" i="1"/>
  <c r="P615" i="1"/>
  <c r="P616" i="1"/>
  <c r="P617" i="1"/>
  <c r="T617" i="1" s="1"/>
  <c r="P618" i="1"/>
  <c r="P619" i="1"/>
  <c r="P620" i="1"/>
  <c r="P621" i="1"/>
  <c r="P622" i="1"/>
  <c r="T622" i="1" s="1"/>
  <c r="P623" i="1"/>
  <c r="P624" i="1"/>
  <c r="P625" i="1"/>
  <c r="P626" i="1"/>
  <c r="P627" i="1"/>
  <c r="P628" i="1"/>
  <c r="P629" i="1"/>
  <c r="P630" i="1"/>
  <c r="T630" i="1" s="1"/>
  <c r="P631" i="1"/>
  <c r="P632" i="1"/>
  <c r="P633" i="1"/>
  <c r="P634" i="1"/>
  <c r="P635" i="1"/>
  <c r="P636" i="1"/>
  <c r="P637" i="1"/>
  <c r="P638" i="1"/>
  <c r="P639" i="1"/>
  <c r="P640" i="1"/>
  <c r="P641" i="1"/>
  <c r="P642" i="1"/>
  <c r="T642" i="1" s="1"/>
  <c r="P643" i="1"/>
  <c r="P644" i="1"/>
  <c r="P645" i="1"/>
  <c r="P646" i="1"/>
  <c r="P647" i="1"/>
  <c r="P648" i="1"/>
  <c r="P649" i="1"/>
  <c r="T649" i="1" s="1"/>
  <c r="P650" i="1"/>
  <c r="P651" i="1"/>
  <c r="P652" i="1"/>
  <c r="P653" i="1"/>
  <c r="P654" i="1"/>
  <c r="T654" i="1" s="1"/>
  <c r="P655" i="1"/>
  <c r="P656" i="1"/>
  <c r="P657" i="1"/>
  <c r="P658" i="1"/>
  <c r="P659" i="1"/>
  <c r="P660" i="1"/>
  <c r="P661" i="1"/>
  <c r="P662" i="1"/>
  <c r="T662" i="1" s="1"/>
  <c r="P663" i="1"/>
  <c r="P664" i="1"/>
  <c r="P665" i="1"/>
  <c r="P666" i="1"/>
  <c r="P667" i="1"/>
  <c r="P668" i="1"/>
  <c r="P669" i="1"/>
  <c r="P670" i="1"/>
  <c r="P671" i="1"/>
  <c r="P672" i="1"/>
  <c r="P673" i="1"/>
  <c r="P674" i="1"/>
  <c r="T674" i="1" s="1"/>
  <c r="P675" i="1"/>
  <c r="P676" i="1"/>
  <c r="P677" i="1"/>
  <c r="P678" i="1"/>
  <c r="P679" i="1"/>
  <c r="P680" i="1"/>
  <c r="P681" i="1"/>
  <c r="T681" i="1" s="1"/>
  <c r="P682" i="1"/>
  <c r="P683" i="1"/>
  <c r="P684" i="1"/>
  <c r="P685" i="1"/>
  <c r="P686" i="1"/>
  <c r="T686" i="1" s="1"/>
  <c r="P687" i="1"/>
  <c r="P688" i="1"/>
  <c r="P689" i="1"/>
  <c r="P690" i="1"/>
  <c r="P691" i="1"/>
  <c r="P692" i="1"/>
  <c r="P693" i="1"/>
  <c r="P694" i="1"/>
  <c r="T694" i="1" s="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T1004" i="1" s="1"/>
  <c r="P1005" i="1"/>
  <c r="P1006" i="1"/>
  <c r="P1007" i="1"/>
  <c r="P1008" i="1"/>
  <c r="T1008" i="1" s="1"/>
  <c r="P1009" i="1"/>
  <c r="P1010" i="1"/>
  <c r="P1011" i="1"/>
  <c r="P1012" i="1"/>
  <c r="T1012" i="1" s="1"/>
  <c r="P1013" i="1"/>
  <c r="P1014" i="1"/>
  <c r="P1015" i="1"/>
  <c r="P1016" i="1"/>
  <c r="T1016" i="1"/>
  <c r="P1017" i="1"/>
  <c r="P1018" i="1"/>
  <c r="P1019" i="1"/>
  <c r="P1020" i="1"/>
  <c r="T1020" i="1"/>
  <c r="P1021" i="1"/>
  <c r="P1022" i="1"/>
  <c r="P1023" i="1"/>
  <c r="P1024" i="1"/>
  <c r="T1024" i="1" s="1"/>
  <c r="P1025" i="1"/>
  <c r="P1026" i="1"/>
  <c r="P1027" i="1"/>
  <c r="P1028" i="1"/>
  <c r="T1028" i="1"/>
  <c r="P1029" i="1"/>
  <c r="P1030" i="1"/>
  <c r="P1031" i="1"/>
  <c r="P1032" i="1"/>
  <c r="T1032" i="1"/>
  <c r="P1033" i="1"/>
  <c r="P1034" i="1"/>
  <c r="P1035" i="1"/>
  <c r="P1036" i="1"/>
  <c r="T1036" i="1"/>
  <c r="P1037" i="1"/>
  <c r="P1038" i="1"/>
  <c r="P1039" i="1"/>
  <c r="P1040" i="1"/>
  <c r="T1040" i="1" s="1"/>
  <c r="P1041" i="1"/>
  <c r="P1042" i="1"/>
  <c r="P1043" i="1"/>
  <c r="P1044" i="1"/>
  <c r="T1044" i="1"/>
  <c r="P1045" i="1"/>
  <c r="P1046" i="1"/>
  <c r="P1047" i="1"/>
  <c r="P1048" i="1"/>
  <c r="T1048" i="1"/>
  <c r="P1049" i="1"/>
  <c r="P1050" i="1"/>
  <c r="P1051" i="1"/>
  <c r="P1052" i="1"/>
  <c r="T1052" i="1"/>
  <c r="P1053" i="1"/>
  <c r="P1054" i="1"/>
  <c r="P1055" i="1"/>
  <c r="P1056" i="1"/>
  <c r="T1056" i="1" s="1"/>
  <c r="P1057" i="1"/>
  <c r="P1058" i="1"/>
  <c r="P1059" i="1"/>
  <c r="P1060" i="1"/>
  <c r="T1060" i="1" s="1"/>
  <c r="P1061" i="1"/>
  <c r="P1062" i="1"/>
  <c r="P1063" i="1"/>
  <c r="P1064" i="1"/>
  <c r="T1064" i="1"/>
  <c r="P1065" i="1"/>
  <c r="P1066" i="1"/>
  <c r="P1067" i="1"/>
  <c r="P1068" i="1"/>
  <c r="T1068" i="1"/>
  <c r="P1069" i="1"/>
  <c r="P1070" i="1"/>
  <c r="P1071" i="1"/>
  <c r="P1072" i="1"/>
  <c r="T1072" i="1" s="1"/>
  <c r="P1073" i="1"/>
  <c r="P1074" i="1"/>
  <c r="P1075" i="1"/>
  <c r="P1076" i="1"/>
  <c r="T1076" i="1" s="1"/>
  <c r="P1077" i="1"/>
  <c r="P1078" i="1"/>
  <c r="P1079" i="1"/>
  <c r="P1080" i="1"/>
  <c r="T1080" i="1"/>
  <c r="P1081" i="1"/>
  <c r="P1082" i="1"/>
  <c r="P1083" i="1"/>
  <c r="P1084" i="1"/>
  <c r="T1084" i="1"/>
  <c r="P1085" i="1"/>
  <c r="P1086" i="1"/>
  <c r="P1087" i="1"/>
  <c r="P1088" i="1"/>
  <c r="T1088" i="1" s="1"/>
  <c r="P1089" i="1"/>
  <c r="P1090" i="1"/>
  <c r="P1091" i="1"/>
  <c r="P1092" i="1"/>
  <c r="T1092" i="1" s="1"/>
  <c r="P1093" i="1"/>
  <c r="P1094" i="1"/>
  <c r="P1095" i="1"/>
  <c r="P1096" i="1"/>
  <c r="T1096" i="1"/>
  <c r="P1097" i="1"/>
  <c r="P1098" i="1"/>
  <c r="P1099" i="1"/>
  <c r="P1100" i="1"/>
  <c r="T1100" i="1"/>
  <c r="P1101" i="1"/>
  <c r="P1102" i="1"/>
  <c r="P1103" i="1"/>
  <c r="P1104" i="1"/>
  <c r="T1104" i="1" s="1"/>
  <c r="P1105" i="1"/>
  <c r="P1106" i="1"/>
  <c r="P1107" i="1"/>
  <c r="P1108" i="1"/>
  <c r="T1108" i="1" s="1"/>
  <c r="P1109" i="1"/>
  <c r="P1110" i="1"/>
  <c r="P1111" i="1"/>
  <c r="P1112" i="1"/>
  <c r="T1112" i="1"/>
  <c r="P1113" i="1"/>
  <c r="P1114" i="1"/>
  <c r="P1115" i="1"/>
  <c r="P1116" i="1"/>
  <c r="T1116" i="1"/>
  <c r="P1117" i="1"/>
  <c r="P1118" i="1"/>
  <c r="P1119" i="1"/>
  <c r="P1120" i="1"/>
  <c r="T1120" i="1" s="1"/>
  <c r="P1121" i="1"/>
  <c r="P1122" i="1"/>
  <c r="P1123" i="1"/>
  <c r="P1124" i="1"/>
  <c r="T1124" i="1" s="1"/>
  <c r="P1125" i="1"/>
  <c r="P1126" i="1"/>
  <c r="P1127" i="1"/>
  <c r="P1128" i="1"/>
  <c r="T1128" i="1"/>
  <c r="P1129" i="1"/>
  <c r="P1130" i="1"/>
  <c r="P1131" i="1"/>
  <c r="P1132" i="1"/>
  <c r="T1132" i="1"/>
  <c r="P1133" i="1"/>
  <c r="P1134" i="1"/>
  <c r="P1135" i="1"/>
  <c r="P1136" i="1"/>
  <c r="T1136" i="1" s="1"/>
  <c r="P1137" i="1"/>
  <c r="P1138" i="1"/>
  <c r="P1139" i="1"/>
  <c r="P1140" i="1"/>
  <c r="T1140" i="1" s="1"/>
  <c r="P1141" i="1"/>
  <c r="P1142" i="1"/>
  <c r="P1143" i="1"/>
  <c r="P1144" i="1"/>
  <c r="T1144" i="1"/>
  <c r="P1145" i="1"/>
  <c r="P1146" i="1"/>
  <c r="P1147" i="1"/>
  <c r="P1148" i="1"/>
  <c r="T1148" i="1"/>
  <c r="P1149" i="1"/>
  <c r="P1150" i="1"/>
  <c r="P1151" i="1"/>
  <c r="P1152" i="1"/>
  <c r="T1152" i="1" s="1"/>
  <c r="P1153" i="1"/>
  <c r="P1154" i="1"/>
  <c r="P1155" i="1"/>
  <c r="P1156" i="1"/>
  <c r="T1156" i="1" s="1"/>
  <c r="P1157" i="1"/>
  <c r="P1158" i="1"/>
  <c r="P1159" i="1"/>
  <c r="P1160" i="1"/>
  <c r="T1160" i="1"/>
  <c r="P1161" i="1"/>
  <c r="P1162" i="1"/>
  <c r="P1163" i="1"/>
  <c r="P1164" i="1"/>
  <c r="T1164" i="1"/>
  <c r="P1165" i="1"/>
  <c r="P1166" i="1"/>
  <c r="P1167" i="1"/>
  <c r="P1168" i="1"/>
  <c r="T1168" i="1" s="1"/>
  <c r="P1169" i="1"/>
  <c r="P1170" i="1"/>
  <c r="P1171" i="1"/>
  <c r="P1172" i="1"/>
  <c r="T1172" i="1" s="1"/>
  <c r="P1173" i="1"/>
  <c r="P1174" i="1"/>
  <c r="P1175" i="1"/>
  <c r="P1176" i="1"/>
  <c r="T1176" i="1"/>
  <c r="P1177" i="1"/>
  <c r="P1178" i="1"/>
  <c r="P1179" i="1"/>
  <c r="P1180" i="1"/>
  <c r="T1180" i="1"/>
  <c r="P1181" i="1"/>
  <c r="P1182" i="1"/>
  <c r="P1183" i="1"/>
  <c r="P1184" i="1"/>
  <c r="T1184" i="1" s="1"/>
  <c r="P1185" i="1"/>
  <c r="P1186" i="1"/>
  <c r="P1187" i="1"/>
  <c r="P1188" i="1"/>
  <c r="T1188" i="1" s="1"/>
  <c r="P1189" i="1"/>
  <c r="P1190" i="1"/>
  <c r="P1191" i="1"/>
  <c r="P1192" i="1"/>
  <c r="T1192" i="1"/>
  <c r="P1193" i="1"/>
  <c r="P1194" i="1"/>
  <c r="P1195" i="1"/>
  <c r="P1196" i="1"/>
  <c r="T1196" i="1"/>
  <c r="P1197" i="1"/>
  <c r="P1198" i="1"/>
  <c r="P1199" i="1"/>
  <c r="P1200" i="1"/>
  <c r="T1200" i="1" s="1"/>
  <c r="P1201" i="1"/>
  <c r="P1202" i="1"/>
  <c r="P1203" i="1"/>
  <c r="P1204" i="1"/>
  <c r="T1204" i="1" s="1"/>
  <c r="P1205" i="1"/>
  <c r="P1206" i="1"/>
  <c r="P1207" i="1"/>
  <c r="P1208" i="1"/>
  <c r="T1208" i="1"/>
  <c r="P1209" i="1"/>
  <c r="P1210" i="1"/>
  <c r="P1211" i="1"/>
  <c r="P1212" i="1"/>
  <c r="T1212" i="1"/>
  <c r="P1213" i="1"/>
  <c r="P1214" i="1"/>
  <c r="P1215" i="1"/>
  <c r="P1216" i="1"/>
  <c r="T1216" i="1" s="1"/>
  <c r="P1217" i="1"/>
  <c r="P1218" i="1"/>
  <c r="P1219" i="1"/>
  <c r="P1220" i="1"/>
  <c r="T1220" i="1" s="1"/>
  <c r="P1221" i="1"/>
  <c r="P1222" i="1"/>
  <c r="P1223" i="1"/>
  <c r="P1224" i="1"/>
  <c r="T1224" i="1"/>
  <c r="P1225" i="1"/>
  <c r="P1226" i="1"/>
  <c r="P1227" i="1"/>
  <c r="P1228" i="1"/>
  <c r="T1228" i="1"/>
  <c r="P1229" i="1"/>
  <c r="P1230" i="1"/>
  <c r="P1231" i="1"/>
  <c r="P1232" i="1"/>
  <c r="T1232" i="1" s="1"/>
  <c r="P1233" i="1"/>
  <c r="P1234" i="1"/>
  <c r="P1235" i="1"/>
  <c r="P1236" i="1"/>
  <c r="T1236" i="1" s="1"/>
  <c r="P1237" i="1"/>
  <c r="P1238" i="1"/>
  <c r="P1239" i="1"/>
  <c r="P1240" i="1"/>
  <c r="T1240" i="1"/>
  <c r="P1241" i="1"/>
  <c r="P1242" i="1"/>
  <c r="P1243" i="1"/>
  <c r="P1244" i="1"/>
  <c r="T1244" i="1"/>
  <c r="P1245" i="1"/>
  <c r="P1246" i="1"/>
  <c r="P1247" i="1"/>
  <c r="P1248" i="1"/>
  <c r="T1248" i="1" s="1"/>
  <c r="P1249" i="1"/>
  <c r="P1250" i="1"/>
  <c r="P1251" i="1"/>
  <c r="P1252" i="1"/>
  <c r="T1252" i="1"/>
  <c r="P1253" i="1"/>
  <c r="P1254" i="1"/>
  <c r="P1255" i="1"/>
  <c r="P1256" i="1"/>
  <c r="T1256" i="1"/>
  <c r="P1257" i="1"/>
  <c r="P1258" i="1"/>
  <c r="P1259" i="1"/>
  <c r="P1260" i="1"/>
  <c r="T1260" i="1" s="1"/>
  <c r="P1261" i="1"/>
  <c r="P1262" i="1"/>
  <c r="P1263" i="1"/>
  <c r="P1264" i="1"/>
  <c r="T1264" i="1" s="1"/>
  <c r="P1265" i="1"/>
  <c r="P1266" i="1"/>
  <c r="P1267" i="1"/>
  <c r="P1268" i="1"/>
  <c r="T1268" i="1" s="1"/>
  <c r="P1269" i="1"/>
  <c r="P1270" i="1"/>
  <c r="P1271" i="1"/>
  <c r="P1272" i="1"/>
  <c r="T1272" i="1"/>
  <c r="P1273" i="1"/>
  <c r="P1274" i="1"/>
  <c r="P1275" i="1"/>
  <c r="P1276" i="1"/>
  <c r="T1276" i="1" s="1"/>
  <c r="P1277" i="1"/>
  <c r="P1278" i="1"/>
  <c r="P1279" i="1"/>
  <c r="P1280" i="1"/>
  <c r="T1280" i="1" s="1"/>
  <c r="P1281" i="1"/>
  <c r="P1282" i="1"/>
  <c r="P1283" i="1"/>
  <c r="P1284" i="1"/>
  <c r="T1284" i="1" s="1"/>
  <c r="P1285" i="1"/>
  <c r="P1286" i="1"/>
  <c r="P1287" i="1"/>
  <c r="P1288" i="1"/>
  <c r="T1288" i="1"/>
  <c r="P1289" i="1"/>
  <c r="P1290" i="1"/>
  <c r="P1291" i="1"/>
  <c r="P1292" i="1"/>
  <c r="T1292" i="1" s="1"/>
  <c r="P1293" i="1"/>
  <c r="P1294" i="1"/>
  <c r="P1295" i="1"/>
  <c r="P1296" i="1"/>
  <c r="T1296" i="1"/>
  <c r="P1297" i="1"/>
  <c r="P1298" i="1"/>
  <c r="P1299" i="1"/>
  <c r="P1300" i="1"/>
  <c r="T1300" i="1" s="1"/>
  <c r="P1301" i="1"/>
  <c r="P1302" i="1"/>
  <c r="P1303" i="1"/>
  <c r="P1304" i="1"/>
  <c r="T1304" i="1"/>
  <c r="P1305" i="1"/>
  <c r="P1306" i="1"/>
  <c r="P1307" i="1"/>
  <c r="P1308" i="1"/>
  <c r="T1308" i="1" s="1"/>
  <c r="P1309" i="1"/>
  <c r="P1310" i="1"/>
  <c r="P1311" i="1"/>
  <c r="P1312" i="1"/>
  <c r="T1312" i="1"/>
  <c r="P1313" i="1"/>
  <c r="P1314" i="1"/>
  <c r="P1315" i="1"/>
  <c r="P1316" i="1"/>
  <c r="T1316" i="1" s="1"/>
  <c r="P1317" i="1"/>
  <c r="P1318" i="1"/>
  <c r="P1319" i="1"/>
  <c r="P1320" i="1"/>
  <c r="T1320" i="1"/>
  <c r="P1321" i="1"/>
  <c r="P1322" i="1"/>
  <c r="P1323" i="1"/>
  <c r="P1324" i="1"/>
  <c r="T1324" i="1" s="1"/>
  <c r="P1325" i="1"/>
  <c r="P1326" i="1"/>
  <c r="P1327" i="1"/>
  <c r="P1328" i="1"/>
  <c r="T1328" i="1"/>
  <c r="P1329" i="1"/>
  <c r="P1330" i="1"/>
  <c r="P1331" i="1"/>
  <c r="P1332" i="1"/>
  <c r="T1332" i="1" s="1"/>
  <c r="P1333" i="1"/>
  <c r="P1334" i="1"/>
  <c r="P1335" i="1"/>
  <c r="P1336" i="1"/>
  <c r="T1336" i="1"/>
  <c r="P1337" i="1"/>
  <c r="P1338" i="1"/>
  <c r="P1339" i="1"/>
  <c r="P1340" i="1"/>
  <c r="T1340" i="1" s="1"/>
  <c r="P1341" i="1"/>
  <c r="P1342" i="1"/>
  <c r="P1343" i="1"/>
  <c r="P1344" i="1"/>
  <c r="T1344" i="1"/>
  <c r="P1345" i="1"/>
  <c r="P1346" i="1"/>
  <c r="P1347" i="1"/>
  <c r="P1348" i="1"/>
  <c r="T1348" i="1" s="1"/>
  <c r="P1349" i="1"/>
  <c r="P1350" i="1"/>
  <c r="P1351" i="1"/>
  <c r="P1352" i="1"/>
  <c r="T1352" i="1"/>
  <c r="P1353" i="1"/>
  <c r="P1354" i="1"/>
  <c r="P1355" i="1"/>
  <c r="P1356" i="1"/>
  <c r="T1356" i="1" s="1"/>
  <c r="P1357" i="1"/>
  <c r="P1358" i="1"/>
  <c r="P1359" i="1"/>
  <c r="P1360" i="1"/>
  <c r="T1360" i="1"/>
  <c r="P1361" i="1"/>
  <c r="P1362" i="1"/>
  <c r="P1363" i="1"/>
  <c r="P1364" i="1"/>
  <c r="T1364" i="1" s="1"/>
  <c r="P1365" i="1"/>
  <c r="P1366" i="1"/>
  <c r="P1367" i="1"/>
  <c r="P1368" i="1"/>
  <c r="T1368" i="1"/>
  <c r="P1369" i="1"/>
  <c r="P1370" i="1"/>
  <c r="P1371" i="1"/>
  <c r="P1372" i="1"/>
  <c r="T1372" i="1" s="1"/>
  <c r="P1373" i="1"/>
  <c r="P1374" i="1"/>
  <c r="P1375" i="1"/>
  <c r="P1376" i="1"/>
  <c r="T1376" i="1"/>
  <c r="P1377" i="1"/>
  <c r="P1378" i="1"/>
  <c r="P1379" i="1"/>
  <c r="P1380" i="1"/>
  <c r="T1380" i="1" s="1"/>
  <c r="P1381" i="1"/>
  <c r="P1382" i="1"/>
  <c r="P1383" i="1"/>
  <c r="P1384" i="1"/>
  <c r="T1384" i="1"/>
  <c r="P1385" i="1"/>
  <c r="P1386" i="1"/>
  <c r="P1387" i="1"/>
  <c r="P1388" i="1"/>
  <c r="T1388" i="1" s="1"/>
  <c r="P1389" i="1"/>
  <c r="P1390" i="1"/>
  <c r="P1391" i="1"/>
  <c r="P1392" i="1"/>
  <c r="T1392" i="1"/>
  <c r="P1393" i="1"/>
  <c r="P1394" i="1"/>
  <c r="P1395" i="1"/>
  <c r="P1396" i="1"/>
  <c r="T1396" i="1" s="1"/>
  <c r="P1397" i="1"/>
  <c r="P1398" i="1"/>
  <c r="P1399" i="1"/>
  <c r="P1400" i="1"/>
  <c r="T1400" i="1"/>
  <c r="P1401" i="1"/>
  <c r="P1402" i="1"/>
  <c r="P1403" i="1"/>
  <c r="P1404" i="1"/>
  <c r="T1404" i="1" s="1"/>
  <c r="P1405" i="1"/>
  <c r="P1406" i="1"/>
  <c r="P1407" i="1"/>
  <c r="P1408" i="1"/>
  <c r="T1408" i="1"/>
  <c r="P1409" i="1"/>
  <c r="P1410" i="1"/>
  <c r="P1411" i="1"/>
  <c r="P1412" i="1"/>
  <c r="T1412" i="1" s="1"/>
  <c r="P1413" i="1"/>
  <c r="P1414" i="1"/>
  <c r="P1415" i="1"/>
  <c r="P1416" i="1"/>
  <c r="T1416" i="1"/>
  <c r="P1417" i="1"/>
  <c r="P1418" i="1"/>
  <c r="P1419" i="1"/>
  <c r="P1420" i="1"/>
  <c r="T1420" i="1" s="1"/>
  <c r="P1421" i="1"/>
  <c r="P1422" i="1"/>
  <c r="P1423" i="1"/>
  <c r="P1424" i="1"/>
  <c r="T1424" i="1"/>
  <c r="P1425" i="1"/>
  <c r="P1426" i="1"/>
  <c r="P1427" i="1"/>
  <c r="P1428" i="1"/>
  <c r="T1428" i="1" s="1"/>
  <c r="P1429" i="1"/>
  <c r="P1430" i="1"/>
  <c r="P1431" i="1"/>
  <c r="P1432" i="1"/>
  <c r="T1432" i="1"/>
  <c r="P1433" i="1"/>
  <c r="P1434" i="1"/>
  <c r="P1435" i="1"/>
  <c r="P1436" i="1"/>
  <c r="T1436" i="1" s="1"/>
  <c r="P1437" i="1"/>
  <c r="P1438" i="1"/>
  <c r="P1439" i="1"/>
  <c r="P1440" i="1"/>
  <c r="T1440" i="1"/>
  <c r="P1441" i="1"/>
  <c r="P1442" i="1"/>
  <c r="P1443" i="1"/>
  <c r="P1444" i="1"/>
  <c r="T1444" i="1"/>
  <c r="P1445" i="1"/>
  <c r="P1446" i="1"/>
  <c r="P1447" i="1"/>
  <c r="P1448" i="1"/>
  <c r="T1448" i="1"/>
  <c r="P1449" i="1"/>
  <c r="P1450" i="1"/>
  <c r="P1451" i="1"/>
  <c r="P1452" i="1"/>
  <c r="T1452" i="1" s="1"/>
  <c r="P1453" i="1"/>
  <c r="P1454" i="1"/>
  <c r="P1455" i="1"/>
  <c r="P1456" i="1"/>
  <c r="T1456" i="1"/>
  <c r="P1457" i="1"/>
  <c r="P1458" i="1"/>
  <c r="P1459" i="1"/>
  <c r="P1460" i="1"/>
  <c r="T1460" i="1"/>
  <c r="P1461" i="1"/>
  <c r="P1462" i="1"/>
  <c r="P1463" i="1"/>
  <c r="P1464" i="1"/>
  <c r="T1464" i="1"/>
  <c r="P1465" i="1"/>
  <c r="P1466" i="1"/>
  <c r="P1467" i="1"/>
  <c r="P1468" i="1"/>
  <c r="T1468" i="1" s="1"/>
  <c r="P1469" i="1"/>
  <c r="P1470" i="1"/>
  <c r="P1471" i="1"/>
  <c r="P1472" i="1"/>
  <c r="T1472" i="1"/>
  <c r="P1473" i="1"/>
  <c r="P1474" i="1"/>
  <c r="P1475" i="1"/>
  <c r="P1476" i="1"/>
  <c r="T1476" i="1"/>
  <c r="P1477" i="1"/>
  <c r="P1478" i="1"/>
  <c r="P1479" i="1"/>
  <c r="P1480" i="1"/>
  <c r="T1480" i="1"/>
  <c r="P1481" i="1"/>
  <c r="P1482" i="1"/>
  <c r="P1483" i="1"/>
  <c r="P1484" i="1"/>
  <c r="T1484" i="1" s="1"/>
  <c r="P1485" i="1"/>
  <c r="P1486" i="1"/>
  <c r="P1487" i="1"/>
  <c r="P1488" i="1"/>
  <c r="T1488" i="1"/>
  <c r="P1489" i="1"/>
  <c r="P1490" i="1"/>
  <c r="P1491" i="1"/>
  <c r="P1492" i="1"/>
  <c r="T1492" i="1"/>
  <c r="P1493" i="1"/>
  <c r="P1494" i="1"/>
  <c r="P1495" i="1"/>
  <c r="P1496" i="1"/>
  <c r="T1496" i="1"/>
  <c r="P1497" i="1"/>
  <c r="P1498" i="1"/>
  <c r="P1499" i="1"/>
  <c r="P1500" i="1"/>
  <c r="T1500" i="1" s="1"/>
  <c r="P1501" i="1"/>
  <c r="P1502" i="1"/>
  <c r="P1503" i="1"/>
  <c r="P1504" i="1"/>
  <c r="T1504" i="1"/>
  <c r="P1505" i="1"/>
  <c r="P1506" i="1"/>
  <c r="P1507" i="1"/>
  <c r="P1508" i="1"/>
  <c r="T1508" i="1"/>
  <c r="P1509" i="1"/>
  <c r="P1510" i="1"/>
  <c r="P1511" i="1"/>
  <c r="P1512" i="1"/>
  <c r="T1512" i="1"/>
  <c r="P1513" i="1"/>
  <c r="P1514" i="1"/>
  <c r="P1515" i="1"/>
  <c r="P1516" i="1"/>
  <c r="T1516" i="1" s="1"/>
  <c r="P1517" i="1"/>
  <c r="P1518" i="1"/>
  <c r="P1519" i="1"/>
  <c r="P1520" i="1"/>
  <c r="T1520" i="1"/>
  <c r="P1521" i="1"/>
  <c r="P1522" i="1"/>
  <c r="P1523" i="1"/>
  <c r="P1524" i="1"/>
  <c r="T1524" i="1"/>
  <c r="P1525" i="1"/>
  <c r="P1526" i="1"/>
  <c r="P1527" i="1"/>
  <c r="P1528" i="1"/>
  <c r="T1528" i="1"/>
  <c r="P1529" i="1"/>
  <c r="P1530" i="1"/>
  <c r="P1531" i="1"/>
  <c r="P1532" i="1"/>
  <c r="T1532" i="1" s="1"/>
  <c r="P1533" i="1"/>
  <c r="P1534" i="1"/>
  <c r="P1535" i="1"/>
  <c r="P1536" i="1"/>
  <c r="T1536" i="1"/>
  <c r="P1537" i="1"/>
  <c r="P1538" i="1"/>
  <c r="P1539" i="1"/>
  <c r="P1540" i="1"/>
  <c r="T1540" i="1"/>
  <c r="P1541" i="1"/>
  <c r="P1542" i="1"/>
  <c r="P1543" i="1"/>
  <c r="P1544" i="1"/>
  <c r="T1544" i="1"/>
  <c r="P1545" i="1"/>
  <c r="P1546" i="1"/>
  <c r="P1547" i="1"/>
  <c r="P1548" i="1"/>
  <c r="T1548" i="1" s="1"/>
  <c r="P1549" i="1"/>
  <c r="P1550" i="1"/>
  <c r="P1551" i="1"/>
  <c r="P1552" i="1"/>
  <c r="T1552" i="1"/>
  <c r="P1553" i="1"/>
  <c r="P1554" i="1"/>
  <c r="P1555" i="1"/>
  <c r="P1556" i="1"/>
  <c r="T1556" i="1"/>
  <c r="P1557" i="1"/>
  <c r="P1558" i="1"/>
  <c r="P1559" i="1"/>
  <c r="P1560" i="1"/>
  <c r="T1560" i="1"/>
  <c r="P1561" i="1"/>
  <c r="P1562" i="1"/>
  <c r="P1563" i="1"/>
  <c r="P1564" i="1"/>
  <c r="T1564" i="1" s="1"/>
  <c r="P1565" i="1"/>
  <c r="P1566" i="1"/>
  <c r="P1567" i="1"/>
  <c r="P1568" i="1"/>
  <c r="T1568" i="1"/>
  <c r="P1569" i="1"/>
  <c r="P1570" i="1"/>
  <c r="P1571" i="1"/>
  <c r="P1572" i="1"/>
  <c r="T1572" i="1"/>
  <c r="P1573" i="1"/>
  <c r="P1574" i="1"/>
  <c r="P1575" i="1"/>
  <c r="P1576" i="1"/>
  <c r="T1576" i="1"/>
  <c r="P1577" i="1"/>
  <c r="P1578" i="1"/>
  <c r="P1579" i="1"/>
  <c r="P1580" i="1"/>
  <c r="T1580" i="1" s="1"/>
  <c r="P1581" i="1"/>
  <c r="P1582" i="1"/>
  <c r="P1583" i="1"/>
  <c r="P1584" i="1"/>
  <c r="T1584" i="1"/>
  <c r="P1585" i="1"/>
  <c r="P1586" i="1"/>
  <c r="P1587" i="1"/>
  <c r="P1588" i="1"/>
  <c r="T1588" i="1"/>
  <c r="P1589" i="1"/>
  <c r="P1590" i="1"/>
  <c r="P1591" i="1"/>
  <c r="P1592" i="1"/>
  <c r="T1592" i="1"/>
  <c r="P1593" i="1"/>
  <c r="P1594" i="1"/>
  <c r="P1595" i="1"/>
  <c r="P1596" i="1"/>
  <c r="T1596" i="1" s="1"/>
  <c r="P1597" i="1"/>
  <c r="P1598" i="1"/>
  <c r="P1599" i="1"/>
  <c r="P1600" i="1"/>
  <c r="T1600" i="1"/>
  <c r="P1601" i="1"/>
  <c r="P1602" i="1"/>
  <c r="P1603" i="1"/>
  <c r="P1604" i="1"/>
  <c r="T1604" i="1"/>
  <c r="P1605" i="1"/>
  <c r="P1606" i="1"/>
  <c r="P1607" i="1"/>
  <c r="P1608" i="1"/>
  <c r="T1608" i="1"/>
  <c r="P1609" i="1"/>
  <c r="P1610" i="1"/>
  <c r="P1611" i="1"/>
  <c r="P1612" i="1"/>
  <c r="T1612" i="1" s="1"/>
  <c r="P1613" i="1"/>
  <c r="P1614" i="1"/>
  <c r="P1615" i="1"/>
  <c r="P1616" i="1"/>
  <c r="T1616" i="1"/>
  <c r="P1617" i="1"/>
  <c r="P1618" i="1"/>
  <c r="P1619" i="1"/>
  <c r="P1620" i="1"/>
  <c r="T1620" i="1"/>
  <c r="P1621" i="1"/>
  <c r="P1622" i="1"/>
  <c r="P1623" i="1"/>
  <c r="P1624" i="1"/>
  <c r="T1624" i="1"/>
  <c r="P1625" i="1"/>
  <c r="P1626" i="1"/>
  <c r="P1627" i="1"/>
  <c r="P1628" i="1"/>
  <c r="T1628" i="1" s="1"/>
  <c r="P1629" i="1"/>
  <c r="P1630" i="1"/>
  <c r="P1631" i="1"/>
  <c r="P1632" i="1"/>
  <c r="T1632" i="1"/>
  <c r="P1633" i="1"/>
  <c r="P1634" i="1"/>
  <c r="P1635" i="1"/>
  <c r="P1636" i="1"/>
  <c r="T1636" i="1"/>
  <c r="P1637" i="1"/>
  <c r="P1638" i="1"/>
  <c r="P1639" i="1"/>
  <c r="P1640" i="1"/>
  <c r="T1640" i="1"/>
  <c r="P1641" i="1"/>
  <c r="P1642" i="1"/>
  <c r="P1643" i="1"/>
  <c r="P1644" i="1"/>
  <c r="T1644" i="1" s="1"/>
  <c r="P1645" i="1"/>
  <c r="P1646" i="1"/>
  <c r="P1647" i="1"/>
  <c r="P1648" i="1"/>
  <c r="T1648" i="1"/>
  <c r="P1649" i="1"/>
  <c r="P1650" i="1"/>
  <c r="P1651" i="1"/>
  <c r="P1652" i="1"/>
  <c r="T1652" i="1"/>
  <c r="P1653" i="1"/>
  <c r="P1654" i="1"/>
  <c r="P1655" i="1"/>
  <c r="P1656" i="1"/>
  <c r="T1656" i="1"/>
  <c r="P1657" i="1"/>
  <c r="P1658" i="1"/>
  <c r="P1659" i="1"/>
  <c r="P1660" i="1"/>
  <c r="T1660" i="1" s="1"/>
  <c r="P1661" i="1"/>
  <c r="P1662" i="1"/>
  <c r="P1663" i="1"/>
  <c r="P1664" i="1"/>
  <c r="T1664" i="1"/>
  <c r="P1665" i="1"/>
  <c r="P1666" i="1"/>
  <c r="P1667" i="1"/>
  <c r="P1668" i="1"/>
  <c r="T1668" i="1"/>
  <c r="P1669" i="1"/>
  <c r="P1670" i="1"/>
  <c r="P1671" i="1"/>
  <c r="P1672" i="1"/>
  <c r="T1672" i="1"/>
  <c r="P1673" i="1"/>
  <c r="P1674" i="1"/>
  <c r="P1675" i="1"/>
  <c r="P1676" i="1"/>
  <c r="T1676" i="1" s="1"/>
  <c r="P1677" i="1"/>
  <c r="P1678" i="1"/>
  <c r="P1679" i="1"/>
  <c r="P1680" i="1"/>
  <c r="T1680" i="1"/>
  <c r="P1681" i="1"/>
  <c r="P1682" i="1"/>
  <c r="P1683" i="1"/>
  <c r="P1684" i="1"/>
  <c r="T1684" i="1"/>
  <c r="P1685" i="1"/>
  <c r="P1686" i="1"/>
  <c r="P1687" i="1"/>
  <c r="P1688" i="1"/>
  <c r="T1688" i="1"/>
  <c r="P1689" i="1"/>
  <c r="P1690" i="1"/>
  <c r="P1691" i="1"/>
  <c r="P1692" i="1"/>
  <c r="T1692" i="1" s="1"/>
  <c r="P1693" i="1"/>
  <c r="P1694" i="1"/>
  <c r="P1695" i="1"/>
  <c r="P1696" i="1"/>
  <c r="T1696" i="1"/>
  <c r="P1697" i="1"/>
  <c r="P1698" i="1"/>
  <c r="P1699" i="1"/>
  <c r="P1700" i="1"/>
  <c r="T1700" i="1"/>
  <c r="P1701" i="1"/>
  <c r="P1702" i="1"/>
  <c r="P1703" i="1"/>
  <c r="P1704" i="1"/>
  <c r="T1704" i="1"/>
  <c r="P1705" i="1"/>
  <c r="P1706" i="1"/>
  <c r="P1707" i="1"/>
  <c r="P1708" i="1"/>
  <c r="T1708" i="1" s="1"/>
  <c r="P1709" i="1"/>
  <c r="P1710" i="1"/>
  <c r="P1711" i="1"/>
  <c r="P1712" i="1"/>
  <c r="T1712" i="1"/>
  <c r="P1713" i="1"/>
  <c r="P1714" i="1"/>
  <c r="P1715" i="1"/>
  <c r="P1716" i="1"/>
  <c r="T1716" i="1"/>
  <c r="P1717" i="1"/>
  <c r="P1718" i="1"/>
  <c r="P1719" i="1"/>
  <c r="P1720" i="1"/>
  <c r="T1720" i="1"/>
  <c r="P1721" i="1"/>
  <c r="P1722" i="1"/>
  <c r="P1723" i="1"/>
  <c r="P1724" i="1"/>
  <c r="T1724" i="1" s="1"/>
  <c r="P1725" i="1"/>
  <c r="P1726" i="1"/>
  <c r="P1727" i="1"/>
  <c r="P1728" i="1"/>
  <c r="T1728" i="1"/>
  <c r="P1729" i="1"/>
  <c r="P1730" i="1"/>
  <c r="P1731" i="1"/>
  <c r="P1732" i="1"/>
  <c r="T1732" i="1"/>
  <c r="P1733" i="1"/>
  <c r="P1734" i="1"/>
  <c r="P1735" i="1"/>
  <c r="P1736" i="1"/>
  <c r="T1736" i="1"/>
  <c r="P1737" i="1"/>
  <c r="P1738" i="1"/>
  <c r="P1739" i="1"/>
  <c r="P1740" i="1"/>
  <c r="T1740" i="1" s="1"/>
  <c r="P1741" i="1"/>
  <c r="P1742" i="1"/>
  <c r="P1743" i="1"/>
  <c r="P1744" i="1"/>
  <c r="T1744" i="1"/>
  <c r="P1745" i="1"/>
  <c r="P1746" i="1"/>
  <c r="P1747" i="1"/>
  <c r="P1748" i="1"/>
  <c r="T1748" i="1"/>
  <c r="P1749" i="1"/>
  <c r="P1750" i="1"/>
  <c r="P1751" i="1"/>
  <c r="P1752" i="1"/>
  <c r="T1752" i="1"/>
  <c r="P1753" i="1"/>
  <c r="P1754" i="1"/>
  <c r="P1755" i="1"/>
  <c r="P1756" i="1"/>
  <c r="T1756" i="1" s="1"/>
  <c r="P1757" i="1"/>
  <c r="P1758" i="1"/>
  <c r="P1759" i="1"/>
  <c r="P1760" i="1"/>
  <c r="T1760" i="1"/>
  <c r="P1761" i="1"/>
  <c r="P1762" i="1"/>
  <c r="P1763" i="1"/>
  <c r="P1764" i="1"/>
  <c r="T1764" i="1"/>
  <c r="P1765" i="1"/>
  <c r="P1766" i="1"/>
  <c r="P1767" i="1"/>
  <c r="P1768" i="1"/>
  <c r="T1768" i="1"/>
  <c r="P1769" i="1"/>
  <c r="P1770" i="1"/>
  <c r="P1771" i="1"/>
  <c r="P1772" i="1"/>
  <c r="T1772" i="1" s="1"/>
  <c r="P1773" i="1"/>
  <c r="P1774" i="1"/>
  <c r="P1775" i="1"/>
  <c r="P1776" i="1"/>
  <c r="T1776" i="1"/>
  <c r="P1777" i="1"/>
  <c r="P1778" i="1"/>
  <c r="P1779" i="1"/>
  <c r="P1780" i="1"/>
  <c r="T1780" i="1"/>
  <c r="P1781" i="1"/>
  <c r="P1782" i="1"/>
  <c r="P1783" i="1"/>
  <c r="P1784" i="1"/>
  <c r="T1784" i="1"/>
  <c r="P1785" i="1"/>
  <c r="P1786" i="1"/>
  <c r="P1787" i="1"/>
  <c r="P1788" i="1"/>
  <c r="T1788" i="1" s="1"/>
  <c r="P1789" i="1"/>
  <c r="P1790" i="1"/>
  <c r="P1791" i="1"/>
  <c r="P1792" i="1"/>
  <c r="T1792" i="1"/>
  <c r="P1793" i="1"/>
  <c r="P1794" i="1"/>
  <c r="P1795" i="1"/>
  <c r="P1796" i="1"/>
  <c r="T1796" i="1"/>
  <c r="P1797" i="1"/>
  <c r="P1798" i="1"/>
  <c r="P1799" i="1"/>
  <c r="P1800" i="1"/>
  <c r="T1800" i="1"/>
  <c r="P1801" i="1"/>
  <c r="P1802" i="1"/>
  <c r="P1803" i="1"/>
  <c r="P1804" i="1"/>
  <c r="T1804" i="1" s="1"/>
  <c r="P1805" i="1"/>
  <c r="P1806" i="1"/>
  <c r="P1807" i="1"/>
  <c r="P1808" i="1"/>
  <c r="T1808" i="1"/>
  <c r="P1809" i="1"/>
  <c r="P1810" i="1"/>
  <c r="P1811" i="1"/>
  <c r="P1812" i="1"/>
  <c r="T1812" i="1"/>
  <c r="P1813" i="1"/>
  <c r="P1814" i="1"/>
  <c r="P1815" i="1"/>
  <c r="P1816" i="1"/>
  <c r="T1816" i="1"/>
  <c r="P1817" i="1"/>
  <c r="P1818" i="1"/>
  <c r="P1819" i="1"/>
  <c r="P1820" i="1"/>
  <c r="T1820" i="1" s="1"/>
  <c r="P1821" i="1"/>
  <c r="P1822" i="1"/>
  <c r="P1823" i="1"/>
  <c r="P1824" i="1"/>
  <c r="T1824" i="1"/>
  <c r="P1825" i="1"/>
  <c r="P1826" i="1"/>
  <c r="P1827" i="1"/>
  <c r="P1828" i="1"/>
  <c r="T1828" i="1"/>
  <c r="P1829" i="1"/>
  <c r="P1830" i="1"/>
  <c r="P1831" i="1"/>
  <c r="P1832" i="1"/>
  <c r="T1832" i="1"/>
  <c r="P1833" i="1"/>
  <c r="P1834" i="1"/>
  <c r="P1835" i="1"/>
  <c r="P1836" i="1"/>
  <c r="T1836" i="1" s="1"/>
  <c r="P1837" i="1"/>
  <c r="P1838" i="1"/>
  <c r="P1839" i="1"/>
  <c r="P1840" i="1"/>
  <c r="T1840" i="1"/>
  <c r="P1841" i="1"/>
  <c r="P1842" i="1"/>
  <c r="P1843" i="1"/>
  <c r="P1844" i="1"/>
  <c r="T1844" i="1"/>
  <c r="P1845" i="1"/>
  <c r="P1846" i="1"/>
  <c r="P1847" i="1"/>
  <c r="P1848" i="1"/>
  <c r="T1848" i="1"/>
  <c r="P1849" i="1"/>
  <c r="P1850" i="1"/>
  <c r="P1851" i="1"/>
  <c r="P1852" i="1"/>
  <c r="T1852" i="1" s="1"/>
  <c r="P1853" i="1"/>
  <c r="P1854" i="1"/>
  <c r="P1855" i="1"/>
  <c r="P1856" i="1"/>
  <c r="T1856" i="1"/>
  <c r="P1857" i="1"/>
  <c r="P1858" i="1"/>
  <c r="P1859" i="1"/>
  <c r="P1860" i="1"/>
  <c r="T1860" i="1"/>
  <c r="P1861" i="1"/>
  <c r="P1862" i="1"/>
  <c r="P1863" i="1"/>
  <c r="P1864" i="1"/>
  <c r="T1864" i="1"/>
  <c r="P1865" i="1"/>
  <c r="P1866" i="1"/>
  <c r="P1867" i="1"/>
  <c r="P1868" i="1"/>
  <c r="T1868" i="1" s="1"/>
  <c r="P1869" i="1"/>
  <c r="P1870" i="1"/>
  <c r="P1871" i="1"/>
  <c r="P1872" i="1"/>
  <c r="T1872" i="1"/>
  <c r="P1873" i="1"/>
  <c r="P1874" i="1"/>
  <c r="P1875" i="1"/>
  <c r="P1876" i="1"/>
  <c r="T1876" i="1"/>
  <c r="P1877" i="1"/>
  <c r="P1878" i="1"/>
  <c r="P1879" i="1"/>
  <c r="P1880" i="1"/>
  <c r="T1880" i="1"/>
  <c r="P1881" i="1"/>
  <c r="P1882" i="1"/>
  <c r="P1883" i="1"/>
  <c r="P1884" i="1"/>
  <c r="T1884" i="1" s="1"/>
  <c r="P1885" i="1"/>
  <c r="P1886" i="1"/>
  <c r="P1887" i="1"/>
  <c r="P1888" i="1"/>
  <c r="T1888" i="1"/>
  <c r="P1889" i="1"/>
  <c r="P1890" i="1"/>
  <c r="P1891" i="1"/>
  <c r="P1892" i="1"/>
  <c r="T1892" i="1"/>
  <c r="P1893" i="1"/>
  <c r="P1894" i="1"/>
  <c r="P1895" i="1"/>
  <c r="P1896" i="1"/>
  <c r="T1896" i="1"/>
  <c r="P1897" i="1"/>
  <c r="P1898" i="1"/>
  <c r="P1899" i="1"/>
  <c r="P1900" i="1"/>
  <c r="T1900" i="1" s="1"/>
  <c r="P1901" i="1"/>
  <c r="P1902" i="1"/>
  <c r="P1903" i="1"/>
  <c r="P1904" i="1"/>
  <c r="T1904" i="1"/>
  <c r="P1905" i="1"/>
  <c r="P1906" i="1"/>
  <c r="P1907" i="1"/>
  <c r="P1908" i="1"/>
  <c r="T1908" i="1"/>
  <c r="P1909" i="1"/>
  <c r="P1910" i="1"/>
  <c r="P1911" i="1"/>
  <c r="P1912" i="1"/>
  <c r="T1912" i="1"/>
  <c r="P1913" i="1"/>
  <c r="P1914" i="1"/>
  <c r="P1915" i="1"/>
  <c r="P1916" i="1"/>
  <c r="T1916" i="1" s="1"/>
  <c r="P1917" i="1"/>
  <c r="P1918" i="1"/>
  <c r="P1919" i="1"/>
  <c r="P1920" i="1"/>
  <c r="T1920" i="1"/>
  <c r="P1921" i="1"/>
  <c r="P1922" i="1"/>
  <c r="P1923" i="1"/>
  <c r="P1924" i="1"/>
  <c r="T1924" i="1"/>
  <c r="P1925" i="1"/>
  <c r="P1926" i="1"/>
  <c r="P1927" i="1"/>
  <c r="P1928" i="1"/>
  <c r="T1928" i="1"/>
  <c r="P1929" i="1"/>
  <c r="P1930" i="1"/>
  <c r="P1931" i="1"/>
  <c r="P1932" i="1"/>
  <c r="T1932" i="1" s="1"/>
  <c r="P1933" i="1"/>
  <c r="P1934" i="1"/>
  <c r="P1935" i="1"/>
  <c r="P1936" i="1"/>
  <c r="T1936" i="1"/>
  <c r="P1937" i="1"/>
  <c r="P1938" i="1"/>
  <c r="P1939" i="1"/>
  <c r="P1940" i="1"/>
  <c r="T1940" i="1"/>
  <c r="P1941" i="1"/>
  <c r="P1942" i="1"/>
  <c r="P1943" i="1"/>
  <c r="P1944" i="1"/>
  <c r="T1944" i="1"/>
  <c r="P1945" i="1"/>
  <c r="P1946" i="1"/>
  <c r="P1947" i="1"/>
  <c r="P1948" i="1"/>
  <c r="T1948" i="1" s="1"/>
  <c r="P1949" i="1"/>
  <c r="P1950" i="1"/>
  <c r="P1951" i="1"/>
  <c r="P1952" i="1"/>
  <c r="T1952" i="1"/>
  <c r="P1953" i="1"/>
  <c r="P1954" i="1"/>
  <c r="P1955" i="1"/>
  <c r="P1956" i="1"/>
  <c r="T1956" i="1"/>
  <c r="P1957" i="1"/>
  <c r="P1958" i="1"/>
  <c r="P1959" i="1"/>
  <c r="P1960" i="1"/>
  <c r="T1960" i="1"/>
  <c r="P1961" i="1"/>
  <c r="P1962" i="1"/>
  <c r="P1963" i="1"/>
  <c r="P1964" i="1"/>
  <c r="T1964" i="1" s="1"/>
  <c r="P1965" i="1"/>
  <c r="P1966" i="1"/>
  <c r="P1967" i="1"/>
  <c r="P1968" i="1"/>
  <c r="T1968" i="1"/>
  <c r="P1969" i="1"/>
  <c r="P1970" i="1"/>
  <c r="P1971" i="1"/>
  <c r="P1972" i="1"/>
  <c r="T1972" i="1"/>
  <c r="P1973" i="1"/>
  <c r="P1974" i="1"/>
  <c r="P1975" i="1"/>
  <c r="P1976" i="1"/>
  <c r="T1976" i="1"/>
  <c r="P1977" i="1"/>
  <c r="P1978" i="1"/>
  <c r="P1979" i="1"/>
  <c r="P1980" i="1"/>
  <c r="T1980" i="1" s="1"/>
  <c r="P1981" i="1"/>
  <c r="P1982" i="1"/>
  <c r="P1983" i="1"/>
  <c r="P1984" i="1"/>
  <c r="T1984" i="1"/>
  <c r="P1985" i="1"/>
  <c r="P1986" i="1"/>
  <c r="P1987" i="1"/>
  <c r="P1988" i="1"/>
  <c r="T1988" i="1"/>
  <c r="P1989" i="1"/>
  <c r="P1990" i="1"/>
  <c r="P1991" i="1"/>
  <c r="P1992" i="1"/>
  <c r="T1992" i="1"/>
  <c r="P1993" i="1"/>
  <c r="P1994" i="1"/>
  <c r="P1995" i="1"/>
  <c r="P1996" i="1"/>
  <c r="T1996" i="1" s="1"/>
  <c r="P1997" i="1"/>
  <c r="P1998" i="1"/>
  <c r="P1999" i="1"/>
  <c r="P2000" i="1"/>
  <c r="T2000" i="1"/>
  <c r="P2001" i="1"/>
  <c r="P2002" i="1"/>
  <c r="P2003" i="1"/>
  <c r="P2004" i="1"/>
  <c r="T2004" i="1"/>
  <c r="P2005" i="1"/>
  <c r="P2006" i="1"/>
  <c r="P2007" i="1"/>
  <c r="P2008" i="1"/>
  <c r="T2008" i="1"/>
  <c r="P2009" i="1"/>
  <c r="P2010" i="1"/>
  <c r="P2011" i="1"/>
  <c r="P2012" i="1"/>
  <c r="T2012" i="1" s="1"/>
  <c r="P2013" i="1"/>
  <c r="P2014" i="1"/>
  <c r="P2015" i="1"/>
  <c r="P2016" i="1"/>
  <c r="T2016" i="1"/>
  <c r="P2017" i="1"/>
  <c r="P2018" i="1"/>
  <c r="P2019" i="1"/>
  <c r="P2020" i="1"/>
  <c r="T2020" i="1"/>
  <c r="P2021" i="1"/>
  <c r="P2022" i="1"/>
  <c r="P2023" i="1"/>
  <c r="P2024" i="1"/>
  <c r="T2024" i="1"/>
  <c r="P2025" i="1"/>
  <c r="P2026" i="1"/>
  <c r="P2027" i="1"/>
  <c r="P2028" i="1"/>
  <c r="T2028" i="1" s="1"/>
  <c r="P2029" i="1"/>
  <c r="P2030" i="1"/>
  <c r="P2031" i="1"/>
  <c r="P2032" i="1"/>
  <c r="T2032" i="1"/>
  <c r="P2033" i="1"/>
  <c r="P2034" i="1"/>
  <c r="P2035" i="1"/>
  <c r="P2036" i="1"/>
  <c r="T2036" i="1"/>
  <c r="P2037" i="1"/>
  <c r="P2038" i="1"/>
  <c r="P2039" i="1"/>
  <c r="P2040" i="1"/>
  <c r="T2040" i="1"/>
  <c r="P2041" i="1"/>
  <c r="P2042" i="1"/>
  <c r="P2043" i="1"/>
  <c r="P2044" i="1"/>
  <c r="T2044" i="1" s="1"/>
  <c r="P2045" i="1"/>
  <c r="P2046" i="1"/>
  <c r="P2047" i="1"/>
  <c r="P2048" i="1"/>
  <c r="T2048" i="1"/>
  <c r="P2049" i="1"/>
  <c r="P2050" i="1"/>
  <c r="P2051" i="1"/>
  <c r="P2052" i="1"/>
  <c r="T2052" i="1"/>
  <c r="P2053" i="1"/>
  <c r="P2054" i="1"/>
  <c r="P2055" i="1"/>
  <c r="P2056" i="1"/>
  <c r="T2056" i="1"/>
  <c r="P2057" i="1"/>
  <c r="P2058" i="1"/>
  <c r="P2059" i="1"/>
  <c r="P2060" i="1"/>
  <c r="T2060" i="1" s="1"/>
  <c r="P2061" i="1"/>
  <c r="P2062" i="1"/>
  <c r="P2063" i="1"/>
  <c r="P2064" i="1"/>
  <c r="T2064" i="1"/>
  <c r="P2065" i="1"/>
  <c r="P2066" i="1"/>
  <c r="P2067" i="1"/>
  <c r="P2068" i="1"/>
  <c r="T2068" i="1"/>
  <c r="P2069" i="1"/>
  <c r="P2070" i="1"/>
  <c r="P2071" i="1"/>
  <c r="P2072" i="1"/>
  <c r="T2072" i="1"/>
  <c r="P2073" i="1"/>
  <c r="P2074" i="1"/>
  <c r="P2075" i="1"/>
  <c r="P2076" i="1"/>
  <c r="T2076" i="1" s="1"/>
  <c r="P2077" i="1"/>
  <c r="P2078" i="1"/>
  <c r="P2079" i="1"/>
  <c r="P2080" i="1"/>
  <c r="T2080" i="1"/>
  <c r="P2081" i="1"/>
  <c r="P2082" i="1"/>
  <c r="P2083" i="1"/>
  <c r="P2084" i="1"/>
  <c r="T2084" i="1"/>
  <c r="P2085" i="1"/>
  <c r="P2086" i="1"/>
  <c r="P2087" i="1"/>
  <c r="P2088" i="1"/>
  <c r="T2088" i="1"/>
  <c r="P2089" i="1"/>
  <c r="P2090" i="1"/>
  <c r="P2091" i="1"/>
  <c r="P2092" i="1"/>
  <c r="T2092" i="1" s="1"/>
  <c r="P2093" i="1"/>
  <c r="P2094" i="1"/>
  <c r="P2095" i="1"/>
  <c r="P2096" i="1"/>
  <c r="T2096" i="1" s="1"/>
  <c r="P2097" i="1"/>
  <c r="P2098" i="1"/>
  <c r="P2099" i="1"/>
  <c r="P2100" i="1"/>
  <c r="T2100" i="1"/>
  <c r="P2101" i="1"/>
  <c r="P2102" i="1"/>
  <c r="P2103" i="1"/>
  <c r="P2104" i="1"/>
  <c r="T2104" i="1"/>
  <c r="P2105" i="1"/>
  <c r="P2106" i="1"/>
  <c r="P2107" i="1"/>
  <c r="P2108" i="1"/>
  <c r="T2108" i="1" s="1"/>
  <c r="P2109" i="1"/>
  <c r="P2110" i="1"/>
  <c r="P2111" i="1"/>
  <c r="P2112" i="1"/>
  <c r="T2112" i="1" s="1"/>
  <c r="P2113" i="1"/>
  <c r="P2114" i="1"/>
  <c r="P2115" i="1"/>
  <c r="P2116" i="1"/>
  <c r="T2116" i="1"/>
  <c r="P2117" i="1"/>
  <c r="P2118" i="1"/>
  <c r="P2119" i="1"/>
  <c r="P2120" i="1"/>
  <c r="T2120" i="1"/>
  <c r="P2121" i="1"/>
  <c r="P2122" i="1"/>
  <c r="P2123" i="1"/>
  <c r="P2124" i="1"/>
  <c r="T2124" i="1" s="1"/>
  <c r="P2125" i="1"/>
  <c r="P2126" i="1"/>
  <c r="P2127" i="1"/>
  <c r="P2128" i="1"/>
  <c r="T2128" i="1" s="1"/>
  <c r="P2129" i="1"/>
  <c r="P2130" i="1"/>
  <c r="P2131" i="1"/>
  <c r="P2132" i="1"/>
  <c r="T2132" i="1"/>
  <c r="P2133" i="1"/>
  <c r="P2134" i="1"/>
  <c r="P2135" i="1"/>
  <c r="P2136" i="1"/>
  <c r="T2136" i="1"/>
  <c r="P2137" i="1"/>
  <c r="P2138" i="1"/>
  <c r="P2139" i="1"/>
  <c r="P2140" i="1"/>
  <c r="T2140" i="1" s="1"/>
  <c r="P2141" i="1"/>
  <c r="P2142" i="1"/>
  <c r="P2143" i="1"/>
  <c r="P2144" i="1"/>
  <c r="T2144" i="1" s="1"/>
  <c r="P2145" i="1"/>
  <c r="P2146" i="1"/>
  <c r="P2147" i="1"/>
  <c r="P2148" i="1"/>
  <c r="T2148" i="1"/>
  <c r="P2149" i="1"/>
  <c r="P2150" i="1"/>
  <c r="P2151" i="1"/>
  <c r="P2152" i="1"/>
  <c r="T2152" i="1"/>
  <c r="P2153" i="1"/>
  <c r="P2154" i="1"/>
  <c r="P2155" i="1"/>
  <c r="P2156" i="1"/>
  <c r="T2156" i="1" s="1"/>
  <c r="P2157" i="1"/>
  <c r="P2158" i="1"/>
  <c r="P2159" i="1"/>
  <c r="P2160" i="1"/>
  <c r="T2160" i="1" s="1"/>
  <c r="P2161" i="1"/>
  <c r="P2162" i="1"/>
  <c r="P2163" i="1"/>
  <c r="P2164" i="1"/>
  <c r="T2164" i="1"/>
  <c r="P2165" i="1"/>
  <c r="P2166" i="1"/>
  <c r="P2167" i="1"/>
  <c r="P2168" i="1"/>
  <c r="T2168" i="1"/>
  <c r="P2169" i="1"/>
  <c r="P2170" i="1"/>
  <c r="P2171" i="1"/>
  <c r="P2172" i="1"/>
  <c r="T2172" i="1" s="1"/>
  <c r="P2173" i="1"/>
  <c r="P2174" i="1"/>
  <c r="P2175" i="1"/>
  <c r="P2176" i="1"/>
  <c r="T2176" i="1" s="1"/>
  <c r="P2177" i="1"/>
  <c r="P2178" i="1"/>
  <c r="P2179" i="1"/>
  <c r="P2180" i="1"/>
  <c r="T2180" i="1"/>
  <c r="P2181" i="1"/>
  <c r="P2182" i="1"/>
  <c r="P2183" i="1"/>
  <c r="P2184" i="1"/>
  <c r="T2184" i="1"/>
  <c r="P2185" i="1"/>
  <c r="P2186" i="1"/>
  <c r="P2187" i="1"/>
  <c r="P2188" i="1"/>
  <c r="T2188" i="1" s="1"/>
  <c r="P2189" i="1"/>
  <c r="P2190" i="1"/>
  <c r="P2191" i="1"/>
  <c r="P2192" i="1"/>
  <c r="T2192" i="1" s="1"/>
  <c r="P2193" i="1"/>
  <c r="P2194" i="1"/>
  <c r="P2195" i="1"/>
  <c r="P2196" i="1"/>
  <c r="T2196" i="1"/>
  <c r="P2197" i="1"/>
  <c r="P2198" i="1"/>
  <c r="P2199" i="1"/>
  <c r="P2200" i="1"/>
  <c r="T2200" i="1"/>
  <c r="P2201" i="1"/>
  <c r="P2202" i="1"/>
  <c r="P2203" i="1"/>
  <c r="P2204" i="1"/>
  <c r="T2204" i="1" s="1"/>
  <c r="P2205" i="1"/>
  <c r="P2206" i="1"/>
  <c r="P2207" i="1"/>
  <c r="P2208" i="1"/>
  <c r="T2208" i="1" s="1"/>
  <c r="P2209" i="1"/>
  <c r="P2210" i="1"/>
  <c r="P2211" i="1"/>
  <c r="P2212" i="1"/>
  <c r="T2212" i="1"/>
  <c r="P2213" i="1"/>
  <c r="P2214" i="1"/>
  <c r="P2215" i="1"/>
  <c r="P2216" i="1"/>
  <c r="T2216" i="1"/>
  <c r="P2217" i="1"/>
  <c r="P2218" i="1"/>
  <c r="P2219" i="1"/>
  <c r="P2220" i="1"/>
  <c r="T2220" i="1" s="1"/>
  <c r="P2221" i="1"/>
  <c r="P2222" i="1"/>
  <c r="P2223" i="1"/>
  <c r="P2224" i="1"/>
  <c r="T2224" i="1" s="1"/>
  <c r="P2225" i="1"/>
  <c r="P2226" i="1"/>
  <c r="P2227" i="1"/>
  <c r="P2228" i="1"/>
  <c r="T2228" i="1"/>
  <c r="P2229" i="1"/>
  <c r="P2230" i="1"/>
  <c r="P2231" i="1"/>
  <c r="P2232" i="1"/>
  <c r="T2232" i="1"/>
  <c r="P2233" i="1"/>
  <c r="P2234" i="1"/>
  <c r="P2235" i="1"/>
  <c r="P2236" i="1"/>
  <c r="T2236" i="1" s="1"/>
  <c r="P2237" i="1"/>
  <c r="P2238" i="1"/>
  <c r="P2239" i="1"/>
  <c r="P2240" i="1"/>
  <c r="T2240" i="1" s="1"/>
  <c r="P2241" i="1"/>
  <c r="P2242" i="1"/>
  <c r="P2243" i="1"/>
  <c r="P2244" i="1"/>
  <c r="T2244" i="1"/>
  <c r="P2245" i="1"/>
  <c r="P2246" i="1"/>
  <c r="P2247" i="1"/>
  <c r="P2248" i="1"/>
  <c r="T2248" i="1"/>
  <c r="P2249" i="1"/>
  <c r="P2250" i="1"/>
  <c r="P2251" i="1"/>
  <c r="P2252" i="1"/>
  <c r="T2252" i="1" s="1"/>
  <c r="P2253" i="1"/>
  <c r="P2254" i="1"/>
  <c r="P2255" i="1"/>
  <c r="P2256" i="1"/>
  <c r="T2256" i="1" s="1"/>
  <c r="P2257" i="1"/>
  <c r="P2258" i="1"/>
  <c r="P2259" i="1"/>
  <c r="P2260" i="1"/>
  <c r="T2260" i="1"/>
  <c r="P2261" i="1"/>
  <c r="P2262" i="1"/>
  <c r="P2263" i="1"/>
  <c r="P2264" i="1"/>
  <c r="T2264" i="1"/>
  <c r="P2265" i="1"/>
  <c r="P2266" i="1"/>
  <c r="P2267" i="1"/>
  <c r="P2268" i="1"/>
  <c r="T2268" i="1" s="1"/>
  <c r="P2269" i="1"/>
  <c r="P2270" i="1"/>
  <c r="P2271" i="1"/>
  <c r="P2272" i="1"/>
  <c r="T2272" i="1" s="1"/>
  <c r="P2273" i="1"/>
  <c r="P2274" i="1"/>
  <c r="P2275" i="1"/>
  <c r="P2276" i="1"/>
  <c r="T2276" i="1"/>
  <c r="P2277" i="1"/>
  <c r="P2278" i="1"/>
  <c r="P2279" i="1"/>
  <c r="P2280" i="1"/>
  <c r="T2280" i="1"/>
  <c r="P2281" i="1"/>
  <c r="P2282" i="1"/>
  <c r="P2283" i="1"/>
  <c r="P2284" i="1"/>
  <c r="T2284" i="1" s="1"/>
  <c r="P2285" i="1"/>
  <c r="P2286" i="1"/>
  <c r="P2287" i="1"/>
  <c r="P2288" i="1"/>
  <c r="T2288" i="1" s="1"/>
  <c r="P2289" i="1"/>
  <c r="P2290" i="1"/>
  <c r="P2291" i="1"/>
  <c r="P2292" i="1"/>
  <c r="T2292" i="1"/>
  <c r="P2293" i="1"/>
  <c r="P2294" i="1"/>
  <c r="P2295" i="1"/>
  <c r="P2296" i="1"/>
  <c r="T2296" i="1"/>
  <c r="P2297" i="1"/>
  <c r="P2298" i="1"/>
  <c r="P2299" i="1"/>
  <c r="P2300" i="1"/>
  <c r="T2300" i="1" s="1"/>
  <c r="P2301" i="1"/>
  <c r="P2302" i="1"/>
  <c r="P2303" i="1"/>
  <c r="P2304" i="1"/>
  <c r="T2304" i="1" s="1"/>
  <c r="P2305" i="1"/>
  <c r="P2306" i="1"/>
  <c r="P2307" i="1"/>
  <c r="P2308" i="1"/>
  <c r="T2308" i="1"/>
  <c r="P2309" i="1"/>
  <c r="P2310" i="1"/>
  <c r="P2311" i="1"/>
  <c r="P2312" i="1"/>
  <c r="T2312" i="1"/>
  <c r="P2313" i="1"/>
  <c r="P2314" i="1"/>
  <c r="P2315" i="1"/>
  <c r="P2316" i="1"/>
  <c r="T2316" i="1" s="1"/>
  <c r="P2317" i="1"/>
  <c r="P2318" i="1"/>
  <c r="P2319" i="1"/>
  <c r="P2320" i="1"/>
  <c r="T2320" i="1" s="1"/>
  <c r="P2321" i="1"/>
  <c r="P2322" i="1"/>
  <c r="P2323" i="1"/>
  <c r="P2324" i="1"/>
  <c r="T2324" i="1"/>
  <c r="P2325" i="1"/>
  <c r="P2326" i="1"/>
  <c r="P2327" i="1"/>
  <c r="P2328" i="1"/>
  <c r="T2328" i="1"/>
  <c r="P2329" i="1"/>
  <c r="P2330" i="1"/>
  <c r="P2331" i="1"/>
  <c r="P2332" i="1"/>
  <c r="T2332" i="1" s="1"/>
  <c r="P2333" i="1"/>
  <c r="P2334" i="1"/>
  <c r="P2335" i="1"/>
  <c r="P2336" i="1"/>
  <c r="T2336" i="1" s="1"/>
  <c r="P2337" i="1"/>
  <c r="P2338" i="1"/>
  <c r="P2339" i="1"/>
  <c r="P2340" i="1"/>
  <c r="T2340" i="1"/>
  <c r="P2341" i="1"/>
  <c r="P2342" i="1"/>
  <c r="P2343" i="1"/>
  <c r="P2344" i="1"/>
  <c r="T2344" i="1"/>
  <c r="P2345" i="1"/>
  <c r="P2346" i="1"/>
  <c r="P2347" i="1"/>
  <c r="P2348" i="1"/>
  <c r="T2348" i="1" s="1"/>
  <c r="P2349" i="1"/>
  <c r="P2350" i="1"/>
  <c r="P2351" i="1"/>
  <c r="P2352" i="1"/>
  <c r="T2352" i="1" s="1"/>
  <c r="P2353" i="1"/>
  <c r="P2354" i="1"/>
  <c r="P2355" i="1"/>
  <c r="P2356" i="1"/>
  <c r="T2356" i="1"/>
  <c r="P2357" i="1"/>
  <c r="P2358" i="1"/>
  <c r="P2359" i="1"/>
  <c r="P2360" i="1"/>
  <c r="T2360" i="1"/>
  <c r="P2361" i="1"/>
  <c r="P2362" i="1"/>
  <c r="P2363" i="1"/>
  <c r="P2364" i="1"/>
  <c r="T2364" i="1" s="1"/>
  <c r="P2365" i="1"/>
  <c r="P2366" i="1"/>
  <c r="P2367" i="1"/>
  <c r="P2368" i="1"/>
  <c r="T2368" i="1" s="1"/>
  <c r="P2369" i="1"/>
  <c r="P2370" i="1"/>
  <c r="P2371" i="1"/>
  <c r="P2372" i="1"/>
  <c r="T2372" i="1"/>
  <c r="P2373" i="1"/>
  <c r="P2374" i="1"/>
  <c r="P2375" i="1"/>
  <c r="P2376" i="1"/>
  <c r="T2376" i="1"/>
  <c r="P2377" i="1"/>
  <c r="P2378" i="1"/>
  <c r="P2379" i="1"/>
  <c r="P2380" i="1"/>
  <c r="T2380" i="1" s="1"/>
  <c r="P2381" i="1"/>
  <c r="P2382" i="1"/>
  <c r="P2383" i="1"/>
  <c r="P2384" i="1"/>
  <c r="T2384" i="1" s="1"/>
  <c r="P2385" i="1"/>
  <c r="P2386" i="1"/>
  <c r="P2387" i="1"/>
  <c r="P2388" i="1"/>
  <c r="T2388" i="1"/>
  <c r="P2389" i="1"/>
  <c r="P2390" i="1"/>
  <c r="P2391" i="1"/>
  <c r="P2392" i="1"/>
  <c r="T2392" i="1"/>
  <c r="P2393" i="1"/>
  <c r="P2394" i="1"/>
  <c r="P2395" i="1"/>
  <c r="P2396" i="1"/>
  <c r="T2396" i="1" s="1"/>
  <c r="P2397" i="1"/>
  <c r="P2398" i="1"/>
  <c r="P2399" i="1"/>
  <c r="P2400" i="1"/>
  <c r="T2400" i="1" s="1"/>
  <c r="P2401" i="1"/>
  <c r="P2402" i="1"/>
  <c r="P2403" i="1"/>
  <c r="P2404" i="1"/>
  <c r="T2404" i="1"/>
  <c r="P2405" i="1"/>
  <c r="P2406" i="1"/>
  <c r="P2407" i="1"/>
  <c r="P2408" i="1"/>
  <c r="T2408" i="1"/>
  <c r="P2409" i="1"/>
  <c r="P2410" i="1"/>
  <c r="P2411" i="1"/>
  <c r="P2412" i="1"/>
  <c r="T2412" i="1" s="1"/>
  <c r="P2413" i="1"/>
  <c r="P2414" i="1"/>
  <c r="P2415" i="1"/>
  <c r="P2416" i="1"/>
  <c r="T2416" i="1" s="1"/>
  <c r="P2417" i="1"/>
  <c r="P2418" i="1"/>
  <c r="P2419" i="1"/>
  <c r="P2420" i="1"/>
  <c r="T2420" i="1"/>
  <c r="P2421" i="1"/>
  <c r="P2422" i="1"/>
  <c r="P2423" i="1"/>
  <c r="P2424" i="1"/>
  <c r="T2424" i="1"/>
  <c r="P2425" i="1"/>
  <c r="P2426" i="1"/>
  <c r="P2427" i="1"/>
  <c r="P2428" i="1"/>
  <c r="T2428" i="1" s="1"/>
  <c r="P2429" i="1"/>
  <c r="P2430" i="1"/>
  <c r="P2431" i="1"/>
  <c r="P2432" i="1"/>
  <c r="T2432" i="1" s="1"/>
  <c r="P2433" i="1"/>
  <c r="P2434" i="1"/>
  <c r="P2435" i="1"/>
  <c r="P2436" i="1"/>
  <c r="T2436" i="1"/>
  <c r="P2437" i="1"/>
  <c r="P2438" i="1"/>
  <c r="P2439" i="1"/>
  <c r="P2440" i="1"/>
  <c r="T2440" i="1"/>
  <c r="P2441" i="1"/>
  <c r="P2442" i="1"/>
  <c r="P2443" i="1"/>
  <c r="P2444" i="1"/>
  <c r="T2444" i="1" s="1"/>
  <c r="P2445" i="1"/>
  <c r="P2446" i="1"/>
  <c r="P2447" i="1"/>
  <c r="P2448" i="1"/>
  <c r="T2448" i="1" s="1"/>
  <c r="P2449" i="1"/>
  <c r="P2450" i="1"/>
  <c r="P2451" i="1"/>
  <c r="P2452" i="1"/>
  <c r="T2452" i="1"/>
  <c r="P2453" i="1"/>
  <c r="P2454" i="1"/>
  <c r="P2455" i="1"/>
  <c r="P2456" i="1"/>
  <c r="T2456" i="1"/>
  <c r="P2457" i="1"/>
  <c r="P2458" i="1"/>
  <c r="P2459" i="1"/>
  <c r="P2460" i="1"/>
  <c r="T2460" i="1" s="1"/>
  <c r="P2461" i="1"/>
  <c r="P2462" i="1"/>
  <c r="P2463" i="1"/>
  <c r="P2464" i="1"/>
  <c r="T2464" i="1" s="1"/>
  <c r="P2465" i="1"/>
  <c r="P2466" i="1"/>
  <c r="P2467" i="1"/>
  <c r="P2468" i="1"/>
  <c r="T2468" i="1"/>
  <c r="P2469" i="1"/>
  <c r="P2470" i="1"/>
  <c r="P2471" i="1"/>
  <c r="P2472" i="1"/>
  <c r="T2472" i="1"/>
  <c r="P2473" i="1"/>
  <c r="P2474" i="1"/>
  <c r="P2475" i="1"/>
  <c r="P2476" i="1"/>
  <c r="T2476" i="1" s="1"/>
  <c r="P2477" i="1"/>
  <c r="P2478" i="1"/>
  <c r="P2479" i="1"/>
  <c r="P2480" i="1"/>
  <c r="T2480" i="1" s="1"/>
  <c r="P2481" i="1"/>
  <c r="P2482" i="1"/>
  <c r="P2483" i="1"/>
  <c r="P2484" i="1"/>
  <c r="T2484" i="1"/>
  <c r="P2485" i="1"/>
  <c r="P2486" i="1"/>
  <c r="P2487" i="1"/>
  <c r="P2488" i="1"/>
  <c r="T2488" i="1"/>
  <c r="P2489" i="1"/>
  <c r="P2490" i="1"/>
  <c r="P2491" i="1"/>
  <c r="P2492" i="1"/>
  <c r="T2492" i="1" s="1"/>
  <c r="P2493" i="1"/>
  <c r="P2494" i="1"/>
  <c r="P2495" i="1"/>
  <c r="P2496" i="1"/>
  <c r="T2496" i="1" s="1"/>
  <c r="P2497" i="1"/>
  <c r="P2498" i="1"/>
  <c r="P2499" i="1"/>
  <c r="P2500" i="1"/>
  <c r="T2500" i="1"/>
  <c r="P2501" i="1"/>
  <c r="P2502" i="1"/>
  <c r="P2503" i="1"/>
  <c r="P2504" i="1"/>
  <c r="T2504" i="1"/>
  <c r="P2505" i="1"/>
  <c r="P2506" i="1"/>
  <c r="P2507" i="1"/>
  <c r="P2508" i="1"/>
  <c r="T2508" i="1" s="1"/>
  <c r="P2509" i="1"/>
  <c r="P2510" i="1"/>
  <c r="P2511" i="1"/>
  <c r="P2512" i="1"/>
  <c r="T2512" i="1" s="1"/>
  <c r="P2513" i="1"/>
  <c r="P2514" i="1"/>
  <c r="P2515" i="1"/>
  <c r="P2516" i="1"/>
  <c r="T2516" i="1"/>
  <c r="P2517" i="1"/>
  <c r="P2518" i="1"/>
  <c r="P2519" i="1"/>
  <c r="P2520" i="1"/>
  <c r="T2520" i="1"/>
  <c r="P2521" i="1"/>
  <c r="P2522" i="1"/>
  <c r="P2523" i="1"/>
  <c r="P2524" i="1"/>
  <c r="T2524" i="1" s="1"/>
  <c r="P2525" i="1"/>
  <c r="P2526" i="1"/>
  <c r="P2527" i="1"/>
  <c r="P2528" i="1"/>
  <c r="T2528" i="1" s="1"/>
  <c r="P2529" i="1"/>
  <c r="P2530" i="1"/>
  <c r="P2531" i="1"/>
  <c r="P2532" i="1"/>
  <c r="T2532" i="1"/>
  <c r="P2533" i="1"/>
  <c r="P2534" i="1"/>
  <c r="P2535" i="1"/>
  <c r="P2536" i="1"/>
  <c r="T2536" i="1"/>
  <c r="P2537" i="1"/>
  <c r="P2538" i="1"/>
  <c r="P2539" i="1"/>
  <c r="P2540" i="1"/>
  <c r="T2540" i="1" s="1"/>
  <c r="P2541" i="1"/>
  <c r="P2542" i="1"/>
  <c r="P2543" i="1"/>
  <c r="P2544" i="1"/>
  <c r="T2544" i="1"/>
  <c r="P2545" i="1"/>
  <c r="P2546" i="1"/>
  <c r="P2547" i="1"/>
  <c r="P2548" i="1"/>
  <c r="T2548" i="1"/>
  <c r="P2549" i="1"/>
  <c r="P2550" i="1"/>
  <c r="P2551" i="1"/>
  <c r="P2552" i="1"/>
  <c r="T2552" i="1"/>
  <c r="P2553" i="1"/>
  <c r="P2554" i="1"/>
  <c r="P2555" i="1"/>
  <c r="P2556" i="1"/>
  <c r="T2556" i="1" s="1"/>
  <c r="P2557" i="1"/>
  <c r="P2558" i="1"/>
  <c r="P2559" i="1"/>
  <c r="P2560" i="1"/>
  <c r="T2560" i="1" s="1"/>
  <c r="P2561" i="1"/>
  <c r="P2562" i="1"/>
  <c r="P2563" i="1"/>
  <c r="P2564" i="1"/>
  <c r="T2564" i="1"/>
  <c r="P2565" i="1"/>
  <c r="P2566" i="1"/>
  <c r="P2567" i="1"/>
  <c r="P2568" i="1"/>
  <c r="T2568" i="1"/>
  <c r="P2569" i="1"/>
  <c r="P2570" i="1"/>
  <c r="P2571" i="1"/>
  <c r="P2572" i="1"/>
  <c r="T2572" i="1" s="1"/>
  <c r="P2573" i="1"/>
  <c r="P2574" i="1"/>
  <c r="P2575" i="1"/>
  <c r="P2576" i="1"/>
  <c r="T2576" i="1" s="1"/>
  <c r="P2577" i="1"/>
  <c r="P2578" i="1"/>
  <c r="P2579" i="1"/>
  <c r="P2580" i="1"/>
  <c r="T2580" i="1"/>
  <c r="P2581" i="1"/>
  <c r="P2582" i="1"/>
  <c r="P2583" i="1"/>
  <c r="P2584" i="1"/>
  <c r="T2584" i="1"/>
  <c r="P2585" i="1"/>
  <c r="P2586" i="1"/>
  <c r="P2587" i="1"/>
  <c r="P2588" i="1"/>
  <c r="T2588" i="1" s="1"/>
  <c r="P2589" i="1"/>
  <c r="P2590" i="1"/>
  <c r="P2591" i="1"/>
  <c r="P2592" i="1"/>
  <c r="T2592" i="1" s="1"/>
  <c r="P2593" i="1"/>
  <c r="P2594" i="1"/>
  <c r="P2595" i="1"/>
  <c r="P2596" i="1"/>
  <c r="T2596" i="1"/>
  <c r="P2597" i="1"/>
  <c r="P2598" i="1"/>
  <c r="P2599" i="1"/>
  <c r="P2600" i="1"/>
  <c r="T2600" i="1"/>
  <c r="P2601" i="1"/>
  <c r="P2602" i="1"/>
  <c r="P2603" i="1"/>
  <c r="P2604" i="1"/>
  <c r="T2604" i="1" s="1"/>
  <c r="P2605" i="1"/>
  <c r="P2606" i="1"/>
  <c r="P2607" i="1"/>
  <c r="P2608" i="1"/>
  <c r="T2608" i="1" s="1"/>
  <c r="P2609" i="1"/>
  <c r="P2610" i="1"/>
  <c r="P2611" i="1"/>
  <c r="P2612" i="1"/>
  <c r="T2612" i="1"/>
  <c r="P2613" i="1"/>
  <c r="P2614" i="1"/>
  <c r="P2615" i="1"/>
  <c r="P2616" i="1"/>
  <c r="T2616" i="1"/>
  <c r="P2617" i="1"/>
  <c r="P2618" i="1"/>
  <c r="P2619" i="1"/>
  <c r="P2620" i="1"/>
  <c r="T2620" i="1" s="1"/>
  <c r="P2621" i="1"/>
  <c r="P2622" i="1"/>
  <c r="P2623" i="1"/>
  <c r="P2624" i="1"/>
  <c r="T2624" i="1" s="1"/>
  <c r="P2625" i="1"/>
  <c r="P2626" i="1"/>
  <c r="P2627" i="1"/>
  <c r="P2628" i="1"/>
  <c r="T2628" i="1"/>
  <c r="P2629" i="1"/>
  <c r="P2630" i="1"/>
  <c r="P2631" i="1"/>
  <c r="P2632" i="1"/>
  <c r="T2632" i="1"/>
  <c r="P2633" i="1"/>
  <c r="P2634" i="1"/>
  <c r="P2635" i="1"/>
  <c r="P2636" i="1"/>
  <c r="T2636" i="1" s="1"/>
  <c r="P2637" i="1"/>
  <c r="P2638" i="1"/>
  <c r="P2639" i="1"/>
  <c r="P2640" i="1"/>
  <c r="T2640" i="1" s="1"/>
  <c r="P2641" i="1"/>
  <c r="P2642" i="1"/>
  <c r="P2643" i="1"/>
  <c r="P2644" i="1"/>
  <c r="T2644" i="1"/>
  <c r="P2645" i="1"/>
  <c r="P2646" i="1"/>
  <c r="P2647" i="1"/>
  <c r="P2648" i="1"/>
  <c r="T2648" i="1"/>
  <c r="P2649" i="1"/>
  <c r="P2650" i="1"/>
  <c r="P2651" i="1"/>
  <c r="P2652" i="1"/>
  <c r="T2652" i="1" s="1"/>
  <c r="P2653" i="1"/>
  <c r="P2654" i="1"/>
  <c r="P2655" i="1"/>
  <c r="P2656" i="1"/>
  <c r="T2656" i="1" s="1"/>
  <c r="P2657" i="1"/>
  <c r="P2658" i="1"/>
  <c r="P2659" i="1"/>
  <c r="P2660" i="1"/>
  <c r="T2660" i="1"/>
  <c r="P2661" i="1"/>
  <c r="P2662" i="1"/>
  <c r="P2663" i="1"/>
  <c r="P2664" i="1"/>
  <c r="T2664" i="1"/>
  <c r="P2665" i="1"/>
  <c r="P2666" i="1"/>
  <c r="P2667" i="1"/>
  <c r="P2668" i="1"/>
  <c r="T2668" i="1" s="1"/>
  <c r="P2669" i="1"/>
  <c r="P2670" i="1"/>
  <c r="P2671" i="1"/>
  <c r="P2672" i="1"/>
  <c r="T2672" i="1" s="1"/>
  <c r="P2673" i="1"/>
  <c r="P2674" i="1"/>
  <c r="P2675" i="1"/>
  <c r="P2676" i="1"/>
  <c r="T2676" i="1"/>
  <c r="P2677" i="1"/>
  <c r="P2678" i="1"/>
  <c r="P2679" i="1"/>
  <c r="P2680" i="1"/>
  <c r="T2680" i="1"/>
  <c r="P2681" i="1"/>
  <c r="P2682" i="1"/>
  <c r="P2683" i="1"/>
  <c r="P2684" i="1"/>
  <c r="T2684" i="1" s="1"/>
  <c r="P2685" i="1"/>
  <c r="P2686" i="1"/>
  <c r="P2687" i="1"/>
  <c r="P2688" i="1"/>
  <c r="T2688" i="1" s="1"/>
  <c r="P2689" i="1"/>
  <c r="P2690" i="1"/>
  <c r="P2691" i="1"/>
  <c r="P2692" i="1"/>
  <c r="T2692" i="1"/>
  <c r="P2693" i="1"/>
  <c r="P2694" i="1"/>
  <c r="P2695" i="1"/>
  <c r="P2696" i="1"/>
  <c r="T2696" i="1"/>
  <c r="P2697" i="1"/>
  <c r="P2698" i="1"/>
  <c r="P2699" i="1"/>
  <c r="P2700" i="1"/>
  <c r="T2700" i="1" s="1"/>
  <c r="P2701" i="1"/>
  <c r="P2702" i="1"/>
  <c r="P2703" i="1"/>
  <c r="P2704" i="1"/>
  <c r="T2704" i="1" s="1"/>
  <c r="P2705" i="1"/>
  <c r="P2706" i="1"/>
  <c r="P2707" i="1"/>
  <c r="P2708" i="1"/>
  <c r="T2708" i="1"/>
  <c r="P2709" i="1"/>
  <c r="P2710" i="1"/>
  <c r="P2711" i="1"/>
  <c r="P2712" i="1"/>
  <c r="T2712" i="1"/>
  <c r="P2713" i="1"/>
  <c r="P2714" i="1"/>
  <c r="P2715" i="1"/>
  <c r="P2716" i="1"/>
  <c r="T2716" i="1" s="1"/>
  <c r="P2717" i="1"/>
  <c r="P2718" i="1"/>
  <c r="P2719" i="1"/>
  <c r="P2720" i="1"/>
  <c r="T2720" i="1" s="1"/>
  <c r="P2721" i="1"/>
  <c r="P2722" i="1"/>
  <c r="P2723" i="1"/>
  <c r="P2724" i="1"/>
  <c r="T2724" i="1"/>
  <c r="P2725" i="1"/>
  <c r="P2726" i="1"/>
  <c r="T2726" i="1" s="1"/>
  <c r="P2727" i="1"/>
  <c r="T2727" i="1"/>
  <c r="P2728" i="1"/>
  <c r="T2728" i="1" s="1"/>
  <c r="P2729" i="1"/>
  <c r="P2730" i="1"/>
  <c r="P2731" i="1"/>
  <c r="P2732" i="1"/>
  <c r="T2732" i="1"/>
  <c r="P2733" i="1"/>
  <c r="P2734" i="1"/>
  <c r="T2734" i="1" s="1"/>
  <c r="P2735" i="1"/>
  <c r="P2736" i="1"/>
  <c r="T2736" i="1" s="1"/>
  <c r="P2737" i="1"/>
  <c r="P2738" i="1"/>
  <c r="P2739" i="1"/>
  <c r="T2739" i="1" s="1"/>
  <c r="P2740" i="1"/>
  <c r="T2740" i="1"/>
  <c r="P2741" i="1"/>
  <c r="P2742" i="1"/>
  <c r="T2742" i="1" s="1"/>
  <c r="P2743" i="1"/>
  <c r="P2744" i="1"/>
  <c r="T2744" i="1" s="1"/>
  <c r="P2745" i="1"/>
  <c r="P2746" i="1"/>
  <c r="P2747" i="1"/>
  <c r="T2747" i="1" s="1"/>
  <c r="P2748" i="1"/>
  <c r="T2748" i="1"/>
  <c r="P2749" i="1"/>
  <c r="P2750" i="1"/>
  <c r="T2750" i="1"/>
  <c r="P2751" i="1"/>
  <c r="P2752" i="1"/>
  <c r="T2752" i="1" s="1"/>
  <c r="P2753" i="1"/>
  <c r="P2754" i="1"/>
  <c r="P2755" i="1"/>
  <c r="T2755" i="1" s="1"/>
  <c r="P2756" i="1"/>
  <c r="T2756" i="1"/>
  <c r="P2757" i="1"/>
  <c r="P2758" i="1"/>
  <c r="T2758" i="1"/>
  <c r="P2759" i="1"/>
  <c r="P2760" i="1"/>
  <c r="T2760" i="1" s="1"/>
  <c r="P2761" i="1"/>
  <c r="P2762" i="1"/>
  <c r="P2763" i="1"/>
  <c r="T2763" i="1" s="1"/>
  <c r="P2764" i="1"/>
  <c r="T2764" i="1"/>
  <c r="P2765" i="1"/>
  <c r="P2766" i="1"/>
  <c r="T2766" i="1"/>
  <c r="P2767" i="1"/>
  <c r="T2767" i="1"/>
  <c r="P2768" i="1"/>
  <c r="T2768" i="1" s="1"/>
  <c r="P2769" i="1"/>
  <c r="P2770" i="1"/>
  <c r="P2771" i="1"/>
  <c r="P2772" i="1"/>
  <c r="T2772" i="1"/>
  <c r="P2773" i="1"/>
  <c r="P2774" i="1"/>
  <c r="T2774" i="1" s="1"/>
  <c r="P2775" i="1"/>
  <c r="T2775" i="1"/>
  <c r="P2776" i="1"/>
  <c r="T2776" i="1" s="1"/>
  <c r="P2777" i="1"/>
  <c r="P2778" i="1"/>
  <c r="P2779" i="1"/>
  <c r="P2780" i="1"/>
  <c r="T2780" i="1"/>
  <c r="P2781" i="1"/>
  <c r="P2782" i="1"/>
  <c r="T2782" i="1" s="1"/>
  <c r="P2783" i="1"/>
  <c r="T2783" i="1"/>
  <c r="P2784" i="1"/>
  <c r="T2784" i="1" s="1"/>
  <c r="P2785" i="1"/>
  <c r="P2786" i="1"/>
  <c r="P2787" i="1"/>
  <c r="P2788" i="1"/>
  <c r="T2788" i="1"/>
  <c r="P2789" i="1"/>
  <c r="P2790" i="1"/>
  <c r="T2790" i="1" s="1"/>
  <c r="P2791" i="1"/>
  <c r="T2791" i="1"/>
  <c r="P2792" i="1"/>
  <c r="T2792" i="1" s="1"/>
  <c r="P2793" i="1"/>
  <c r="P2794" i="1"/>
  <c r="P2795" i="1"/>
  <c r="P2796" i="1"/>
  <c r="T2796" i="1"/>
  <c r="P2797" i="1"/>
  <c r="P2798" i="1"/>
  <c r="T2798" i="1" s="1"/>
  <c r="P2799" i="1"/>
  <c r="P2800" i="1"/>
  <c r="T2800" i="1" s="1"/>
  <c r="P2801" i="1"/>
  <c r="P2802" i="1"/>
  <c r="P2803" i="1"/>
  <c r="T2803" i="1" s="1"/>
  <c r="P2804" i="1"/>
  <c r="T2804" i="1"/>
  <c r="P2805" i="1"/>
  <c r="P2806" i="1"/>
  <c r="T2806" i="1" s="1"/>
  <c r="P2807" i="1"/>
  <c r="P2808" i="1"/>
  <c r="T2808" i="1" s="1"/>
  <c r="P2809" i="1"/>
  <c r="P2810" i="1"/>
  <c r="P2811" i="1"/>
  <c r="T2811" i="1" s="1"/>
  <c r="P2812" i="1"/>
  <c r="T2812" i="1"/>
  <c r="P2813" i="1"/>
  <c r="P2814" i="1"/>
  <c r="T2814" i="1" s="1"/>
  <c r="P2815" i="1"/>
  <c r="P2816" i="1"/>
  <c r="T2816" i="1" s="1"/>
  <c r="P2817" i="1"/>
  <c r="P2818" i="1"/>
  <c r="P2819" i="1"/>
  <c r="T2819" i="1" s="1"/>
  <c r="P2820" i="1"/>
  <c r="T2820" i="1"/>
  <c r="P2821" i="1"/>
  <c r="P2822" i="1"/>
  <c r="T2822" i="1"/>
  <c r="P2823" i="1"/>
  <c r="P2824" i="1"/>
  <c r="T2824" i="1" s="1"/>
  <c r="P2825" i="1"/>
  <c r="P2826" i="1"/>
  <c r="P2827" i="1"/>
  <c r="T2827" i="1" s="1"/>
  <c r="P2828" i="1"/>
  <c r="T2828" i="1"/>
  <c r="P2829" i="1"/>
  <c r="P2830" i="1"/>
  <c r="T2830" i="1"/>
  <c r="P2831" i="1"/>
  <c r="T2831" i="1"/>
  <c r="P2832" i="1"/>
  <c r="T2832" i="1"/>
  <c r="P2833" i="1"/>
  <c r="P2834" i="1"/>
  <c r="P2835" i="1"/>
  <c r="P2836" i="1"/>
  <c r="T2836" i="1"/>
  <c r="P2837" i="1"/>
  <c r="P2838" i="1"/>
  <c r="T2838" i="1" s="1"/>
  <c r="P2839" i="1"/>
  <c r="T2839" i="1"/>
  <c r="P2840" i="1"/>
  <c r="T2840" i="1" s="1"/>
  <c r="P2841" i="1"/>
  <c r="P2842" i="1"/>
  <c r="P2843" i="1"/>
  <c r="P2844" i="1"/>
  <c r="T2844" i="1"/>
  <c r="P2845" i="1"/>
  <c r="P2846" i="1"/>
  <c r="T2846" i="1" s="1"/>
  <c r="P2847" i="1"/>
  <c r="T2847" i="1"/>
  <c r="P2848" i="1"/>
  <c r="T2848" i="1" s="1"/>
  <c r="P2849" i="1"/>
  <c r="P2850" i="1"/>
  <c r="P2851" i="1"/>
  <c r="P2852" i="1"/>
  <c r="T2852" i="1"/>
  <c r="P2853" i="1"/>
  <c r="P2854" i="1"/>
  <c r="T2854" i="1" s="1"/>
  <c r="P2855" i="1"/>
  <c r="T2855" i="1"/>
  <c r="P2856" i="1"/>
  <c r="T2856" i="1" s="1"/>
  <c r="P2857" i="1"/>
  <c r="P2858" i="1"/>
  <c r="P2859" i="1"/>
  <c r="P2860" i="1"/>
  <c r="T2860" i="1"/>
  <c r="P2861" i="1"/>
  <c r="P2862" i="1"/>
  <c r="T2862" i="1" s="1"/>
  <c r="P2863" i="1"/>
  <c r="P2864" i="1"/>
  <c r="T2864" i="1" s="1"/>
  <c r="P2865" i="1"/>
  <c r="P2866" i="1"/>
  <c r="P2867" i="1"/>
  <c r="T2867" i="1" s="1"/>
  <c r="P2868" i="1"/>
  <c r="T2868" i="1"/>
  <c r="P2869" i="1"/>
  <c r="P2870" i="1"/>
  <c r="T2870" i="1" s="1"/>
  <c r="P2871" i="1"/>
  <c r="P2872" i="1"/>
  <c r="T2872" i="1" s="1"/>
  <c r="P2873" i="1"/>
  <c r="P2874" i="1"/>
  <c r="P2875" i="1"/>
  <c r="T2875" i="1" s="1"/>
  <c r="P2876" i="1"/>
  <c r="T2876" i="1"/>
  <c r="P2877" i="1"/>
  <c r="P2878" i="1"/>
  <c r="T2878" i="1" s="1"/>
  <c r="P2879" i="1"/>
  <c r="P2880" i="1"/>
  <c r="T2880" i="1" s="1"/>
  <c r="P2881" i="1"/>
  <c r="P2882" i="1"/>
  <c r="P2883" i="1"/>
  <c r="T2883" i="1" s="1"/>
  <c r="P2884" i="1"/>
  <c r="T2884" i="1"/>
  <c r="P2885" i="1"/>
  <c r="P2886" i="1"/>
  <c r="T2886" i="1" s="1"/>
  <c r="P2887" i="1"/>
  <c r="P2888" i="1"/>
  <c r="T2888" i="1" s="1"/>
  <c r="P2889" i="1"/>
  <c r="P2890" i="1"/>
  <c r="P2891" i="1"/>
  <c r="T2891" i="1" s="1"/>
  <c r="P2892" i="1"/>
  <c r="T2892" i="1"/>
  <c r="P2893" i="1"/>
  <c r="P2894" i="1"/>
  <c r="T2894" i="1"/>
  <c r="P2895" i="1"/>
  <c r="T2895" i="1"/>
  <c r="P2896" i="1"/>
  <c r="T2896" i="1"/>
  <c r="P2897" i="1"/>
  <c r="P2898" i="1"/>
  <c r="P2899" i="1"/>
  <c r="P2900" i="1"/>
  <c r="T2900" i="1"/>
  <c r="P2901" i="1"/>
  <c r="P2902" i="1"/>
  <c r="T2902" i="1" s="1"/>
  <c r="P2903" i="1"/>
  <c r="T2903" i="1"/>
  <c r="P2904" i="1"/>
  <c r="T2904" i="1" s="1"/>
  <c r="P2905" i="1"/>
  <c r="P2906" i="1"/>
  <c r="P2907" i="1"/>
  <c r="P2908" i="1"/>
  <c r="T2908" i="1"/>
  <c r="P2909" i="1"/>
  <c r="P2910" i="1"/>
  <c r="T2910" i="1" s="1"/>
  <c r="P2911" i="1"/>
  <c r="T2911" i="1"/>
  <c r="P2912" i="1"/>
  <c r="T2912" i="1" s="1"/>
  <c r="P2913" i="1"/>
  <c r="P2914" i="1"/>
  <c r="P2915" i="1"/>
  <c r="P2916" i="1"/>
  <c r="T2916" i="1"/>
  <c r="P2917" i="1"/>
  <c r="P2918" i="1"/>
  <c r="T2918" i="1" s="1"/>
  <c r="P2919" i="1"/>
  <c r="T2919" i="1"/>
  <c r="P2920" i="1"/>
  <c r="T2920" i="1" s="1"/>
  <c r="P2921" i="1"/>
  <c r="P2922" i="1"/>
  <c r="P2923" i="1"/>
  <c r="P2924" i="1"/>
  <c r="T2924" i="1"/>
  <c r="P2925" i="1"/>
  <c r="P2926" i="1"/>
  <c r="T2926" i="1" s="1"/>
  <c r="P2927" i="1"/>
  <c r="P2928" i="1"/>
  <c r="T2928" i="1" s="1"/>
  <c r="P2929" i="1"/>
  <c r="P2930" i="1"/>
  <c r="P2931" i="1"/>
  <c r="T2931" i="1" s="1"/>
  <c r="P2932" i="1"/>
  <c r="T2932" i="1"/>
  <c r="P2933" i="1"/>
  <c r="P2934" i="1"/>
  <c r="T2934" i="1" s="1"/>
  <c r="P2935" i="1"/>
  <c r="P2936" i="1"/>
  <c r="T2936" i="1" s="1"/>
  <c r="P2937" i="1"/>
  <c r="P2938" i="1"/>
  <c r="P2939" i="1"/>
  <c r="T2939" i="1" s="1"/>
  <c r="P2940" i="1"/>
  <c r="T2940" i="1"/>
  <c r="P2941" i="1"/>
  <c r="P2942" i="1"/>
  <c r="T2942" i="1" s="1"/>
  <c r="P2943" i="1"/>
  <c r="P2944" i="1"/>
  <c r="T2944" i="1" s="1"/>
  <c r="P2945" i="1"/>
  <c r="P2946" i="1"/>
  <c r="P2947" i="1"/>
  <c r="T2947" i="1" s="1"/>
  <c r="P2948" i="1"/>
  <c r="T2948" i="1"/>
  <c r="P2949" i="1"/>
  <c r="P2950" i="1"/>
  <c r="T2950" i="1" s="1"/>
  <c r="P2951" i="1"/>
  <c r="P2952" i="1"/>
  <c r="T2952" i="1" s="1"/>
  <c r="P2953" i="1"/>
  <c r="P2954" i="1"/>
  <c r="P2955" i="1"/>
  <c r="T2955" i="1" s="1"/>
  <c r="P2956" i="1"/>
  <c r="T2956" i="1"/>
  <c r="P2957" i="1"/>
  <c r="P2958" i="1"/>
  <c r="T2958" i="1"/>
  <c r="P2959" i="1"/>
  <c r="T2959" i="1"/>
  <c r="P2960" i="1"/>
  <c r="T2960" i="1" s="1"/>
  <c r="P2961" i="1"/>
  <c r="P2962" i="1"/>
  <c r="P2963" i="1"/>
  <c r="P2964" i="1"/>
  <c r="T2964" i="1"/>
  <c r="P2965" i="1"/>
  <c r="P2966" i="1"/>
  <c r="T2966" i="1" s="1"/>
  <c r="P2967" i="1"/>
  <c r="T2967" i="1"/>
  <c r="P2968" i="1"/>
  <c r="T2968" i="1" s="1"/>
  <c r="P2969" i="1"/>
  <c r="P2970" i="1"/>
  <c r="T2970" i="1" s="1"/>
  <c r="P2971" i="1"/>
  <c r="P2972" i="1"/>
  <c r="T2972" i="1"/>
  <c r="P2973" i="1"/>
  <c r="P2974" i="1"/>
  <c r="T2974" i="1"/>
  <c r="P2975" i="1"/>
  <c r="T2975" i="1" s="1"/>
  <c r="P2976" i="1"/>
  <c r="T2976" i="1"/>
  <c r="P2977" i="1"/>
  <c r="P2978" i="1"/>
  <c r="P2979" i="1"/>
  <c r="P2980" i="1"/>
  <c r="T2980" i="1"/>
  <c r="P2981" i="1"/>
  <c r="P2982" i="1"/>
  <c r="T2982" i="1"/>
  <c r="P2983" i="1"/>
  <c r="T2983" i="1" s="1"/>
  <c r="P2984" i="1"/>
  <c r="T2984" i="1"/>
  <c r="P2985" i="1"/>
  <c r="P2986" i="1"/>
  <c r="P2987" i="1"/>
  <c r="P2988" i="1"/>
  <c r="T2988" i="1"/>
  <c r="P2989" i="1"/>
  <c r="P2990" i="1"/>
  <c r="T2990" i="1"/>
  <c r="P2991" i="1"/>
  <c r="P2992" i="1"/>
  <c r="T2992" i="1" s="1"/>
  <c r="P2993" i="1"/>
  <c r="P2994" i="1"/>
  <c r="P2995" i="1"/>
  <c r="T2995" i="1" s="1"/>
  <c r="P2996" i="1"/>
  <c r="T2996" i="1"/>
  <c r="P2997" i="1"/>
  <c r="P2998" i="1"/>
  <c r="T2998" i="1"/>
  <c r="P2999" i="1"/>
  <c r="P3000" i="1"/>
  <c r="T3000" i="1" s="1"/>
  <c r="P3001" i="1"/>
  <c r="T3001" i="1" s="1"/>
  <c r="P3002" i="1"/>
  <c r="T3002" i="1" s="1"/>
  <c r="P3003" i="1"/>
  <c r="T12" i="1"/>
  <c r="T735" i="1"/>
  <c r="T815" i="1"/>
  <c r="C6" i="35"/>
  <c r="V11" i="1"/>
  <c r="T14" i="1"/>
  <c r="T15" i="1"/>
  <c r="T20" i="1"/>
  <c r="T21" i="1"/>
  <c r="T22" i="1"/>
  <c r="T26" i="1"/>
  <c r="T29" i="1"/>
  <c r="T30" i="1"/>
  <c r="T34" i="1"/>
  <c r="T37" i="1"/>
  <c r="T38" i="1"/>
  <c r="T42" i="1"/>
  <c r="T45" i="1"/>
  <c r="T46" i="1"/>
  <c r="T50" i="1"/>
  <c r="T53" i="1"/>
  <c r="T57" i="1"/>
  <c r="T58" i="1"/>
  <c r="T61" i="1"/>
  <c r="T65" i="1"/>
  <c r="T66" i="1"/>
  <c r="T69" i="1"/>
  <c r="T73" i="1"/>
  <c r="T74" i="1"/>
  <c r="T77" i="1"/>
  <c r="T81" i="1"/>
  <c r="T82" i="1"/>
  <c r="T86" i="1"/>
  <c r="T89" i="1"/>
  <c r="T90" i="1"/>
  <c r="T94" i="1"/>
  <c r="T97" i="1"/>
  <c r="T98" i="1"/>
  <c r="T102" i="1"/>
  <c r="T105" i="1"/>
  <c r="T106" i="1"/>
  <c r="T110" i="1"/>
  <c r="T113" i="1"/>
  <c r="T114" i="1"/>
  <c r="T117" i="1"/>
  <c r="T118" i="1"/>
  <c r="T121" i="1"/>
  <c r="T125" i="1"/>
  <c r="T126" i="1"/>
  <c r="T129" i="1"/>
  <c r="T133" i="1"/>
  <c r="T134" i="1"/>
  <c r="T137" i="1"/>
  <c r="T141" i="1"/>
  <c r="T142" i="1"/>
  <c r="T145" i="1"/>
  <c r="T149" i="1"/>
  <c r="T150" i="1"/>
  <c r="T154" i="1"/>
  <c r="T157" i="1"/>
  <c r="T158" i="1"/>
  <c r="T162" i="1"/>
  <c r="T165" i="1"/>
  <c r="T166" i="1"/>
  <c r="T170" i="1"/>
  <c r="T173" i="1"/>
  <c r="T174" i="1"/>
  <c r="T178" i="1"/>
  <c r="T181" i="1"/>
  <c r="T185" i="1"/>
  <c r="T186" i="1"/>
  <c r="T189" i="1"/>
  <c r="T193" i="1"/>
  <c r="T194" i="1"/>
  <c r="T197" i="1"/>
  <c r="T201" i="1"/>
  <c r="T202" i="1"/>
  <c r="T205" i="1"/>
  <c r="T209" i="1"/>
  <c r="T210" i="1"/>
  <c r="T214" i="1"/>
  <c r="T217" i="1"/>
  <c r="T218" i="1"/>
  <c r="T222" i="1"/>
  <c r="T225" i="1"/>
  <c r="T226" i="1"/>
  <c r="T230" i="1"/>
  <c r="T233" i="1"/>
  <c r="T234" i="1"/>
  <c r="T238" i="1"/>
  <c r="T241" i="1"/>
  <c r="T242" i="1"/>
  <c r="T245" i="1"/>
  <c r="T246" i="1"/>
  <c r="T249" i="1"/>
  <c r="T253" i="1"/>
  <c r="T254" i="1"/>
  <c r="T257" i="1"/>
  <c r="T261" i="1"/>
  <c r="T262" i="1"/>
  <c r="T265" i="1"/>
  <c r="T269" i="1"/>
  <c r="T270" i="1"/>
  <c r="T273" i="1"/>
  <c r="T277" i="1"/>
  <c r="T278" i="1"/>
  <c r="T282" i="1"/>
  <c r="T285" i="1"/>
  <c r="T286" i="1"/>
  <c r="T290" i="1"/>
  <c r="T293" i="1"/>
  <c r="T294" i="1"/>
  <c r="T298" i="1"/>
  <c r="T301" i="1"/>
  <c r="T302" i="1"/>
  <c r="T306" i="1"/>
  <c r="T309" i="1"/>
  <c r="T313" i="1"/>
  <c r="T314" i="1"/>
  <c r="T317" i="1"/>
  <c r="T321" i="1"/>
  <c r="T322" i="1"/>
  <c r="T325" i="1"/>
  <c r="T329" i="1"/>
  <c r="T330" i="1"/>
  <c r="T333" i="1"/>
  <c r="T337" i="1"/>
  <c r="T338" i="1"/>
  <c r="T342" i="1"/>
  <c r="T345" i="1"/>
  <c r="T346" i="1"/>
  <c r="T350" i="1"/>
  <c r="T353" i="1"/>
  <c r="T354" i="1"/>
  <c r="T358" i="1"/>
  <c r="T361" i="1"/>
  <c r="T362" i="1"/>
  <c r="T366" i="1"/>
  <c r="T369" i="1"/>
  <c r="T370" i="1"/>
  <c r="T373" i="1"/>
  <c r="T374" i="1"/>
  <c r="T377" i="1"/>
  <c r="T381" i="1"/>
  <c r="T382" i="1"/>
  <c r="T385" i="1"/>
  <c r="T389" i="1"/>
  <c r="T390" i="1"/>
  <c r="T393" i="1"/>
  <c r="T397" i="1"/>
  <c r="T398" i="1"/>
  <c r="T401" i="1"/>
  <c r="T405" i="1"/>
  <c r="T406" i="1"/>
  <c r="T410" i="1"/>
  <c r="T413" i="1"/>
  <c r="T414" i="1"/>
  <c r="T418" i="1"/>
  <c r="T421" i="1"/>
  <c r="T422" i="1"/>
  <c r="T426" i="1"/>
  <c r="T429" i="1"/>
  <c r="T430" i="1"/>
  <c r="T434" i="1"/>
  <c r="T437" i="1"/>
  <c r="T441" i="1"/>
  <c r="T442" i="1"/>
  <c r="T445" i="1"/>
  <c r="T449" i="1"/>
  <c r="T450" i="1"/>
  <c r="T453" i="1"/>
  <c r="T457" i="1"/>
  <c r="T458" i="1"/>
  <c r="T461" i="1"/>
  <c r="T465" i="1"/>
  <c r="T466" i="1"/>
  <c r="T470" i="1"/>
  <c r="T473" i="1"/>
  <c r="T474" i="1"/>
  <c r="T478" i="1"/>
  <c r="T481" i="1"/>
  <c r="T482" i="1"/>
  <c r="T486" i="1"/>
  <c r="T489" i="1"/>
  <c r="T490" i="1"/>
  <c r="T494" i="1"/>
  <c r="T497" i="1"/>
  <c r="T498" i="1"/>
  <c r="T501" i="1"/>
  <c r="T502" i="1"/>
  <c r="T505" i="1"/>
  <c r="T509" i="1"/>
  <c r="T510" i="1"/>
  <c r="T513" i="1"/>
  <c r="T517" i="1"/>
  <c r="T518" i="1"/>
  <c r="T519" i="1"/>
  <c r="T522" i="1"/>
  <c r="T523" i="1"/>
  <c r="T525" i="1"/>
  <c r="T529" i="1"/>
  <c r="T530" i="1"/>
  <c r="T533" i="1"/>
  <c r="T535" i="1"/>
  <c r="T537" i="1"/>
  <c r="T538" i="1"/>
  <c r="T539" i="1"/>
  <c r="T541" i="1"/>
  <c r="T542" i="1"/>
  <c r="T545" i="1"/>
  <c r="T549" i="1"/>
  <c r="T550" i="1"/>
  <c r="T551" i="1"/>
  <c r="T554" i="1"/>
  <c r="T555" i="1"/>
  <c r="T557" i="1"/>
  <c r="T561" i="1"/>
  <c r="T562" i="1"/>
  <c r="T565" i="1"/>
  <c r="T567" i="1"/>
  <c r="T569" i="1"/>
  <c r="T570" i="1"/>
  <c r="T571" i="1"/>
  <c r="T573" i="1"/>
  <c r="T574" i="1"/>
  <c r="T577" i="1"/>
  <c r="T581" i="1"/>
  <c r="T582" i="1"/>
  <c r="T583" i="1"/>
  <c r="T586" i="1"/>
  <c r="T587" i="1"/>
  <c r="T589" i="1"/>
  <c r="T593" i="1"/>
  <c r="T594" i="1"/>
  <c r="T597" i="1"/>
  <c r="T599" i="1"/>
  <c r="T601" i="1"/>
  <c r="T602" i="1"/>
  <c r="T603" i="1"/>
  <c r="T605" i="1"/>
  <c r="T606" i="1"/>
  <c r="T609" i="1"/>
  <c r="T613" i="1"/>
  <c r="T614" i="1"/>
  <c r="T615" i="1"/>
  <c r="T618" i="1"/>
  <c r="T619" i="1"/>
  <c r="T621" i="1"/>
  <c r="T625" i="1"/>
  <c r="T626" i="1"/>
  <c r="T629" i="1"/>
  <c r="T631" i="1"/>
  <c r="T633" i="1"/>
  <c r="T634" i="1"/>
  <c r="T635" i="1"/>
  <c r="T637" i="1"/>
  <c r="T638" i="1"/>
  <c r="T641" i="1"/>
  <c r="T645" i="1"/>
  <c r="T646" i="1"/>
  <c r="T647" i="1"/>
  <c r="T650" i="1"/>
  <c r="T651" i="1"/>
  <c r="T653" i="1"/>
  <c r="T657" i="1"/>
  <c r="T658" i="1"/>
  <c r="T661" i="1"/>
  <c r="T663" i="1"/>
  <c r="T665" i="1"/>
  <c r="T666" i="1"/>
  <c r="T667" i="1"/>
  <c r="T669" i="1"/>
  <c r="T670" i="1"/>
  <c r="T673" i="1"/>
  <c r="T677" i="1"/>
  <c r="T678" i="1"/>
  <c r="T679" i="1"/>
  <c r="T682" i="1"/>
  <c r="T683" i="1"/>
  <c r="T685" i="1"/>
  <c r="T689" i="1"/>
  <c r="T690" i="1"/>
  <c r="T693" i="1"/>
  <c r="T695" i="1"/>
  <c r="T697" i="1"/>
  <c r="T698" i="1"/>
  <c r="T699" i="1"/>
  <c r="T701" i="1"/>
  <c r="T702" i="1"/>
  <c r="T705" i="1"/>
  <c r="T706" i="1"/>
  <c r="T709" i="1"/>
  <c r="T710" i="1"/>
  <c r="T711" i="1"/>
  <c r="T713" i="1"/>
  <c r="T714" i="1"/>
  <c r="T715" i="1"/>
  <c r="T717" i="1"/>
  <c r="T718" i="1"/>
  <c r="T721" i="1"/>
  <c r="T722" i="1"/>
  <c r="T725" i="1"/>
  <c r="T726" i="1"/>
  <c r="T727" i="1"/>
  <c r="T729" i="1"/>
  <c r="T730" i="1"/>
  <c r="T731" i="1"/>
  <c r="T733" i="1"/>
  <c r="T734" i="1"/>
  <c r="T737" i="1"/>
  <c r="T738" i="1"/>
  <c r="T741" i="1"/>
  <c r="T742" i="1"/>
  <c r="T743" i="1"/>
  <c r="T745" i="1"/>
  <c r="T746" i="1"/>
  <c r="T747" i="1"/>
  <c r="T749" i="1"/>
  <c r="T750" i="1"/>
  <c r="T753" i="1"/>
  <c r="T754" i="1"/>
  <c r="T757" i="1"/>
  <c r="T758" i="1"/>
  <c r="T759" i="1"/>
  <c r="T761" i="1"/>
  <c r="T762" i="1"/>
  <c r="T763" i="1"/>
  <c r="T765" i="1"/>
  <c r="T766" i="1"/>
  <c r="T769" i="1"/>
  <c r="T770" i="1"/>
  <c r="T773" i="1"/>
  <c r="T774" i="1"/>
  <c r="T775" i="1"/>
  <c r="T777" i="1"/>
  <c r="T778" i="1"/>
  <c r="T779" i="1"/>
  <c r="T781" i="1"/>
  <c r="T782" i="1"/>
  <c r="T785" i="1"/>
  <c r="T786" i="1"/>
  <c r="T789" i="1"/>
  <c r="T790" i="1"/>
  <c r="T791" i="1"/>
  <c r="T793" i="1"/>
  <c r="T794" i="1"/>
  <c r="T795" i="1"/>
  <c r="T797" i="1"/>
  <c r="T798" i="1"/>
  <c r="T801" i="1"/>
  <c r="T802" i="1"/>
  <c r="T805" i="1"/>
  <c r="T806" i="1"/>
  <c r="T807" i="1"/>
  <c r="T809" i="1"/>
  <c r="T810" i="1"/>
  <c r="T811" i="1"/>
  <c r="T813" i="1"/>
  <c r="T814" i="1"/>
  <c r="T817" i="1"/>
  <c r="T818" i="1"/>
  <c r="T821" i="1"/>
  <c r="T822" i="1"/>
  <c r="T823" i="1"/>
  <c r="T825" i="1"/>
  <c r="T826" i="1"/>
  <c r="T827" i="1"/>
  <c r="T829" i="1"/>
  <c r="T830" i="1"/>
  <c r="T833" i="1"/>
  <c r="T834" i="1"/>
  <c r="T837" i="1"/>
  <c r="T838" i="1"/>
  <c r="T839" i="1"/>
  <c r="T841" i="1"/>
  <c r="T842" i="1"/>
  <c r="T843" i="1"/>
  <c r="T845" i="1"/>
  <c r="T846" i="1"/>
  <c r="T849" i="1"/>
  <c r="T850" i="1"/>
  <c r="T853" i="1"/>
  <c r="T854" i="1"/>
  <c r="T855" i="1"/>
  <c r="T857" i="1"/>
  <c r="T858" i="1"/>
  <c r="T859" i="1"/>
  <c r="T861" i="1"/>
  <c r="T862" i="1"/>
  <c r="T865" i="1"/>
  <c r="T866" i="1"/>
  <c r="T869" i="1"/>
  <c r="T870" i="1"/>
  <c r="T871" i="1"/>
  <c r="T873" i="1"/>
  <c r="T874" i="1"/>
  <c r="T875" i="1"/>
  <c r="T877" i="1"/>
  <c r="T878" i="1"/>
  <c r="T881" i="1"/>
  <c r="T882" i="1"/>
  <c r="T885" i="1"/>
  <c r="T886" i="1"/>
  <c r="T887" i="1"/>
  <c r="T889" i="1"/>
  <c r="T890" i="1"/>
  <c r="T891" i="1"/>
  <c r="T893" i="1"/>
  <c r="T894" i="1"/>
  <c r="T897" i="1"/>
  <c r="T898" i="1"/>
  <c r="T901" i="1"/>
  <c r="T902" i="1"/>
  <c r="T903" i="1"/>
  <c r="T905" i="1"/>
  <c r="T906" i="1"/>
  <c r="T907" i="1"/>
  <c r="T909" i="1"/>
  <c r="T910" i="1"/>
  <c r="T913" i="1"/>
  <c r="T914" i="1"/>
  <c r="T917" i="1"/>
  <c r="T918" i="1"/>
  <c r="T919" i="1"/>
  <c r="T921" i="1"/>
  <c r="T922" i="1"/>
  <c r="T923" i="1"/>
  <c r="T925" i="1"/>
  <c r="T926" i="1"/>
  <c r="T929" i="1"/>
  <c r="T930" i="1"/>
  <c r="T933" i="1"/>
  <c r="T934" i="1"/>
  <c r="T935" i="1"/>
  <c r="T937" i="1"/>
  <c r="T938" i="1"/>
  <c r="T939" i="1"/>
  <c r="T941" i="1"/>
  <c r="T942" i="1"/>
  <c r="T945" i="1"/>
  <c r="T946" i="1"/>
  <c r="T949" i="1"/>
  <c r="T950" i="1"/>
  <c r="T951" i="1"/>
  <c r="T953" i="1"/>
  <c r="T954" i="1"/>
  <c r="T955" i="1"/>
  <c r="T957" i="1"/>
  <c r="T958" i="1"/>
  <c r="T961" i="1"/>
  <c r="T962" i="1"/>
  <c r="T965" i="1"/>
  <c r="T966" i="1"/>
  <c r="T967" i="1"/>
  <c r="T969" i="1"/>
  <c r="T970" i="1"/>
  <c r="T971" i="1"/>
  <c r="T973" i="1"/>
  <c r="T974" i="1"/>
  <c r="T977" i="1"/>
  <c r="T978" i="1"/>
  <c r="T981" i="1"/>
  <c r="T982" i="1"/>
  <c r="T983" i="1"/>
  <c r="T985" i="1"/>
  <c r="T986" i="1"/>
  <c r="T987" i="1"/>
  <c r="T989" i="1"/>
  <c r="T990" i="1"/>
  <c r="T993" i="1"/>
  <c r="T994" i="1"/>
  <c r="T997" i="1"/>
  <c r="T998" i="1"/>
  <c r="T999" i="1"/>
  <c r="T1001" i="1"/>
  <c r="T1002" i="1"/>
  <c r="T1003" i="1"/>
  <c r="T1005" i="1"/>
  <c r="T1006" i="1"/>
  <c r="T1007" i="1"/>
  <c r="T1009" i="1"/>
  <c r="T1010" i="1"/>
  <c r="T1011" i="1"/>
  <c r="T1013" i="1"/>
  <c r="T1014" i="1"/>
  <c r="T1015" i="1"/>
  <c r="T1017" i="1"/>
  <c r="T1018" i="1"/>
  <c r="T1019" i="1"/>
  <c r="T1021" i="1"/>
  <c r="T1022" i="1"/>
  <c r="T1023" i="1"/>
  <c r="T1025" i="1"/>
  <c r="T1026" i="1"/>
  <c r="T1027" i="1"/>
  <c r="T1029" i="1"/>
  <c r="T1030" i="1"/>
  <c r="T1031" i="1"/>
  <c r="T1033" i="1"/>
  <c r="T1034" i="1"/>
  <c r="T1035" i="1"/>
  <c r="T1037" i="1"/>
  <c r="T1038" i="1"/>
  <c r="T1039" i="1"/>
  <c r="T1041" i="1"/>
  <c r="T1042" i="1"/>
  <c r="T1043" i="1"/>
  <c r="T1045" i="1"/>
  <c r="T1046" i="1"/>
  <c r="T1047" i="1"/>
  <c r="T1049" i="1"/>
  <c r="T1050" i="1"/>
  <c r="T1051" i="1"/>
  <c r="T1053" i="1"/>
  <c r="T1054" i="1"/>
  <c r="T1055" i="1"/>
  <c r="T1057" i="1"/>
  <c r="T1058" i="1"/>
  <c r="T1059" i="1"/>
  <c r="T1061" i="1"/>
  <c r="T1062" i="1"/>
  <c r="T1063" i="1"/>
  <c r="T1065" i="1"/>
  <c r="T1066" i="1"/>
  <c r="T1067" i="1"/>
  <c r="T1069" i="1"/>
  <c r="T1070" i="1"/>
  <c r="T1071" i="1"/>
  <c r="T1073" i="1"/>
  <c r="T1074" i="1"/>
  <c r="T1075" i="1"/>
  <c r="T1077" i="1"/>
  <c r="T1078" i="1"/>
  <c r="T1079" i="1"/>
  <c r="T1081" i="1"/>
  <c r="T1082" i="1"/>
  <c r="T1083" i="1"/>
  <c r="T1085" i="1"/>
  <c r="T1086" i="1"/>
  <c r="T1087" i="1"/>
  <c r="T1089" i="1"/>
  <c r="T1090" i="1"/>
  <c r="T1091" i="1"/>
  <c r="T1093" i="1"/>
  <c r="T1094" i="1"/>
  <c r="T1095" i="1"/>
  <c r="T1097" i="1"/>
  <c r="T1098" i="1"/>
  <c r="T1099" i="1"/>
  <c r="T1101" i="1"/>
  <c r="T1102" i="1"/>
  <c r="T1103" i="1"/>
  <c r="T1105" i="1"/>
  <c r="T1106" i="1"/>
  <c r="T1107" i="1"/>
  <c r="T1109" i="1"/>
  <c r="T1110" i="1"/>
  <c r="T1111" i="1"/>
  <c r="T1113" i="1"/>
  <c r="T1114" i="1"/>
  <c r="T1115" i="1"/>
  <c r="T1117" i="1"/>
  <c r="T1118" i="1"/>
  <c r="T1119" i="1"/>
  <c r="T1121" i="1"/>
  <c r="T1122" i="1"/>
  <c r="T1123" i="1"/>
  <c r="T1125" i="1"/>
  <c r="T1126" i="1"/>
  <c r="T1127" i="1"/>
  <c r="T1129" i="1"/>
  <c r="T1130" i="1"/>
  <c r="T1131" i="1"/>
  <c r="T1133" i="1"/>
  <c r="T1134" i="1"/>
  <c r="T1135" i="1"/>
  <c r="T1137" i="1"/>
  <c r="T1138" i="1"/>
  <c r="T1139" i="1"/>
  <c r="T1141" i="1"/>
  <c r="T1142" i="1"/>
  <c r="T1143" i="1"/>
  <c r="T1145" i="1"/>
  <c r="T1146" i="1"/>
  <c r="T1147" i="1"/>
  <c r="T1149" i="1"/>
  <c r="T1150" i="1"/>
  <c r="T1151" i="1"/>
  <c r="T1153" i="1"/>
  <c r="T1154" i="1"/>
  <c r="T1155" i="1"/>
  <c r="T1157" i="1"/>
  <c r="T1158" i="1"/>
  <c r="T1159" i="1"/>
  <c r="T1161" i="1"/>
  <c r="T1162" i="1"/>
  <c r="T1163" i="1"/>
  <c r="T1165" i="1"/>
  <c r="T1166" i="1"/>
  <c r="T1167" i="1"/>
  <c r="T1169" i="1"/>
  <c r="T1170" i="1"/>
  <c r="T1171" i="1"/>
  <c r="T1173" i="1"/>
  <c r="T1174" i="1"/>
  <c r="T1175" i="1"/>
  <c r="T1177" i="1"/>
  <c r="T1178" i="1"/>
  <c r="T1179" i="1"/>
  <c r="T1181" i="1"/>
  <c r="T1182" i="1"/>
  <c r="T1183" i="1"/>
  <c r="T1185" i="1"/>
  <c r="T1186" i="1"/>
  <c r="T1187" i="1"/>
  <c r="T1189" i="1"/>
  <c r="T1190" i="1"/>
  <c r="T1191" i="1"/>
  <c r="T1193" i="1"/>
  <c r="T1194" i="1"/>
  <c r="T1195" i="1"/>
  <c r="T1197" i="1"/>
  <c r="T1198" i="1"/>
  <c r="T1199" i="1"/>
  <c r="T1201" i="1"/>
  <c r="T1202" i="1"/>
  <c r="T1203" i="1"/>
  <c r="T1205" i="1"/>
  <c r="T1206" i="1"/>
  <c r="T1207" i="1"/>
  <c r="T1209" i="1"/>
  <c r="T1210" i="1"/>
  <c r="T1211" i="1"/>
  <c r="T1213" i="1"/>
  <c r="T1214" i="1"/>
  <c r="T1215" i="1"/>
  <c r="T1217" i="1"/>
  <c r="T1218" i="1"/>
  <c r="T1219" i="1"/>
  <c r="T1221" i="1"/>
  <c r="T1222" i="1"/>
  <c r="T1223" i="1"/>
  <c r="T1225" i="1"/>
  <c r="T1226" i="1"/>
  <c r="T1227" i="1"/>
  <c r="T1229" i="1"/>
  <c r="T1230" i="1"/>
  <c r="T1231" i="1"/>
  <c r="T1233" i="1"/>
  <c r="T1234" i="1"/>
  <c r="T1235" i="1"/>
  <c r="T1237" i="1"/>
  <c r="T1238" i="1"/>
  <c r="T1239" i="1"/>
  <c r="T1241" i="1"/>
  <c r="T1242" i="1"/>
  <c r="T1243" i="1"/>
  <c r="T1245" i="1"/>
  <c r="T1246" i="1"/>
  <c r="T1247" i="1"/>
  <c r="T1249" i="1"/>
  <c r="T1250" i="1"/>
  <c r="T1251" i="1"/>
  <c r="T1253" i="1"/>
  <c r="T1254" i="1"/>
  <c r="T1255" i="1"/>
  <c r="T1257" i="1"/>
  <c r="T1258" i="1"/>
  <c r="T1259" i="1"/>
  <c r="T1261" i="1"/>
  <c r="T1262" i="1"/>
  <c r="T1263" i="1"/>
  <c r="T1265" i="1"/>
  <c r="T1266" i="1"/>
  <c r="T1267" i="1"/>
  <c r="T1269" i="1"/>
  <c r="T1270" i="1"/>
  <c r="T1271" i="1"/>
  <c r="T1273" i="1"/>
  <c r="T1274" i="1"/>
  <c r="T1275" i="1"/>
  <c r="T1277" i="1"/>
  <c r="T1278" i="1"/>
  <c r="T1279" i="1"/>
  <c r="T1281" i="1"/>
  <c r="T1282" i="1"/>
  <c r="T1283" i="1"/>
  <c r="T1285" i="1"/>
  <c r="T1286" i="1"/>
  <c r="T1287" i="1"/>
  <c r="T1289" i="1"/>
  <c r="T1290" i="1"/>
  <c r="T1291" i="1"/>
  <c r="T1293" i="1"/>
  <c r="T1294" i="1"/>
  <c r="T1295" i="1"/>
  <c r="T1297" i="1"/>
  <c r="T1298" i="1"/>
  <c r="T1299" i="1"/>
  <c r="T1301" i="1"/>
  <c r="T1302" i="1"/>
  <c r="T1303" i="1"/>
  <c r="T1305" i="1"/>
  <c r="T1306" i="1"/>
  <c r="T1307" i="1"/>
  <c r="T1309" i="1"/>
  <c r="T1310" i="1"/>
  <c r="T1311" i="1"/>
  <c r="T1313" i="1"/>
  <c r="T1314" i="1"/>
  <c r="T1315" i="1"/>
  <c r="T1317" i="1"/>
  <c r="T1318" i="1"/>
  <c r="T1319" i="1"/>
  <c r="T1321" i="1"/>
  <c r="T1322" i="1"/>
  <c r="T1323" i="1"/>
  <c r="T1325" i="1"/>
  <c r="T1326" i="1"/>
  <c r="T1327" i="1"/>
  <c r="T1329" i="1"/>
  <c r="T1330" i="1"/>
  <c r="T1331" i="1"/>
  <c r="T1333" i="1"/>
  <c r="T1334" i="1"/>
  <c r="T1335" i="1"/>
  <c r="T1337" i="1"/>
  <c r="T1338" i="1"/>
  <c r="T1339" i="1"/>
  <c r="T1341" i="1"/>
  <c r="T1342" i="1"/>
  <c r="T1343" i="1"/>
  <c r="T1345" i="1"/>
  <c r="T1346" i="1"/>
  <c r="T1347" i="1"/>
  <c r="T1349" i="1"/>
  <c r="T1350" i="1"/>
  <c r="T1351" i="1"/>
  <c r="T1353" i="1"/>
  <c r="T1354" i="1"/>
  <c r="T1355" i="1"/>
  <c r="T1357" i="1"/>
  <c r="T1358" i="1"/>
  <c r="T1359" i="1"/>
  <c r="T1361" i="1"/>
  <c r="T1362" i="1"/>
  <c r="T1363" i="1"/>
  <c r="T1365" i="1"/>
  <c r="T1366" i="1"/>
  <c r="T1367" i="1"/>
  <c r="T1369" i="1"/>
  <c r="T1370" i="1"/>
  <c r="T1371" i="1"/>
  <c r="T1373" i="1"/>
  <c r="T1374" i="1"/>
  <c r="T1375" i="1"/>
  <c r="T1377" i="1"/>
  <c r="T1378" i="1"/>
  <c r="T1379" i="1"/>
  <c r="T1381" i="1"/>
  <c r="T1382" i="1"/>
  <c r="T1383" i="1"/>
  <c r="T1385" i="1"/>
  <c r="T1386" i="1"/>
  <c r="T1387" i="1"/>
  <c r="T1389" i="1"/>
  <c r="T1390" i="1"/>
  <c r="T1391" i="1"/>
  <c r="T1393" i="1"/>
  <c r="T1394" i="1"/>
  <c r="T1395" i="1"/>
  <c r="T1397" i="1"/>
  <c r="T1398" i="1"/>
  <c r="T1399" i="1"/>
  <c r="T1401" i="1"/>
  <c r="T1402" i="1"/>
  <c r="T1403" i="1"/>
  <c r="T1405" i="1"/>
  <c r="T1406" i="1"/>
  <c r="T1407" i="1"/>
  <c r="T1409" i="1"/>
  <c r="T1410" i="1"/>
  <c r="T1411" i="1"/>
  <c r="T1413" i="1"/>
  <c r="T1414" i="1"/>
  <c r="T1415" i="1"/>
  <c r="T1417" i="1"/>
  <c r="T1418" i="1"/>
  <c r="T1419" i="1"/>
  <c r="T1421" i="1"/>
  <c r="T1422" i="1"/>
  <c r="T1423" i="1"/>
  <c r="T1425" i="1"/>
  <c r="T1426" i="1"/>
  <c r="T1427" i="1"/>
  <c r="T1429" i="1"/>
  <c r="T1430" i="1"/>
  <c r="T1431" i="1"/>
  <c r="T1433" i="1"/>
  <c r="T1434" i="1"/>
  <c r="T1435" i="1"/>
  <c r="T1437" i="1"/>
  <c r="T1438" i="1"/>
  <c r="T1439" i="1"/>
  <c r="T1441" i="1"/>
  <c r="T1442" i="1"/>
  <c r="T1443" i="1"/>
  <c r="T1445" i="1"/>
  <c r="T1446" i="1"/>
  <c r="T1447" i="1"/>
  <c r="T1449" i="1"/>
  <c r="T1450" i="1"/>
  <c r="T1451" i="1"/>
  <c r="T1453" i="1"/>
  <c r="T1454" i="1"/>
  <c r="T1455" i="1"/>
  <c r="T1457" i="1"/>
  <c r="T1458" i="1"/>
  <c r="T1459" i="1"/>
  <c r="T1461" i="1"/>
  <c r="T1462" i="1"/>
  <c r="T1463" i="1"/>
  <c r="T1465" i="1"/>
  <c r="T1466" i="1"/>
  <c r="T1467" i="1"/>
  <c r="T1469" i="1"/>
  <c r="T1470" i="1"/>
  <c r="T1471" i="1"/>
  <c r="T1473" i="1"/>
  <c r="T1474" i="1"/>
  <c r="T1475" i="1"/>
  <c r="T1477" i="1"/>
  <c r="T1478" i="1"/>
  <c r="T1479" i="1"/>
  <c r="T1481" i="1"/>
  <c r="T1482" i="1"/>
  <c r="T1483" i="1"/>
  <c r="T1485" i="1"/>
  <c r="T1486" i="1"/>
  <c r="T1487" i="1"/>
  <c r="T1489" i="1"/>
  <c r="T1490" i="1"/>
  <c r="T1491" i="1"/>
  <c r="T1493" i="1"/>
  <c r="T1494" i="1"/>
  <c r="T1495" i="1"/>
  <c r="T1497" i="1"/>
  <c r="T1498" i="1"/>
  <c r="T1499" i="1"/>
  <c r="T1501" i="1"/>
  <c r="T1502" i="1"/>
  <c r="T1503" i="1"/>
  <c r="T1505" i="1"/>
  <c r="T1506" i="1"/>
  <c r="T1507" i="1"/>
  <c r="T1509" i="1"/>
  <c r="T1510" i="1"/>
  <c r="T1511" i="1"/>
  <c r="T1513" i="1"/>
  <c r="T1514" i="1"/>
  <c r="T1515" i="1"/>
  <c r="T1517" i="1"/>
  <c r="T1518" i="1"/>
  <c r="T1519" i="1"/>
  <c r="T1521" i="1"/>
  <c r="T1522" i="1"/>
  <c r="T1523" i="1"/>
  <c r="T1525" i="1"/>
  <c r="T1526" i="1"/>
  <c r="T1527" i="1"/>
  <c r="T1529" i="1"/>
  <c r="T1530" i="1"/>
  <c r="T1531" i="1"/>
  <c r="T1533" i="1"/>
  <c r="T1534" i="1"/>
  <c r="T1535" i="1"/>
  <c r="T1537" i="1"/>
  <c r="T1538" i="1"/>
  <c r="T1539" i="1"/>
  <c r="T1541" i="1"/>
  <c r="T1542" i="1"/>
  <c r="T1543" i="1"/>
  <c r="T1545" i="1"/>
  <c r="T1546" i="1"/>
  <c r="T1547" i="1"/>
  <c r="T1549" i="1"/>
  <c r="T1550" i="1"/>
  <c r="T1551" i="1"/>
  <c r="T1553" i="1"/>
  <c r="T1554" i="1"/>
  <c r="T1555" i="1"/>
  <c r="T1557" i="1"/>
  <c r="T1558" i="1"/>
  <c r="T1559" i="1"/>
  <c r="T1561" i="1"/>
  <c r="T1562" i="1"/>
  <c r="T1563" i="1"/>
  <c r="T1565" i="1"/>
  <c r="T1566" i="1"/>
  <c r="T1567" i="1"/>
  <c r="T1569" i="1"/>
  <c r="T1570" i="1"/>
  <c r="T1571" i="1"/>
  <c r="T1573" i="1"/>
  <c r="T1574" i="1"/>
  <c r="T1575" i="1"/>
  <c r="T1577" i="1"/>
  <c r="T1578" i="1"/>
  <c r="T1579" i="1"/>
  <c r="T1581" i="1"/>
  <c r="T1582" i="1"/>
  <c r="T1583" i="1"/>
  <c r="T1585" i="1"/>
  <c r="T1586" i="1"/>
  <c r="T1587" i="1"/>
  <c r="T1589" i="1"/>
  <c r="T1590" i="1"/>
  <c r="T1591" i="1"/>
  <c r="T1593" i="1"/>
  <c r="T1594" i="1"/>
  <c r="T1595" i="1"/>
  <c r="T1597" i="1"/>
  <c r="T1598" i="1"/>
  <c r="T1599" i="1"/>
  <c r="T1601" i="1"/>
  <c r="T1602" i="1"/>
  <c r="T1603" i="1"/>
  <c r="T1605" i="1"/>
  <c r="T1606" i="1"/>
  <c r="T1607" i="1"/>
  <c r="T1609" i="1"/>
  <c r="T1610" i="1"/>
  <c r="T1611" i="1"/>
  <c r="T1613" i="1"/>
  <c r="T1614" i="1"/>
  <c r="T1615" i="1"/>
  <c r="T1617" i="1"/>
  <c r="T1618" i="1"/>
  <c r="T1619" i="1"/>
  <c r="T1621" i="1"/>
  <c r="T1622" i="1"/>
  <c r="T1623" i="1"/>
  <c r="T1625" i="1"/>
  <c r="T1626" i="1"/>
  <c r="T1627" i="1"/>
  <c r="T1629" i="1"/>
  <c r="T1630" i="1"/>
  <c r="T1631" i="1"/>
  <c r="T1633" i="1"/>
  <c r="T1634" i="1"/>
  <c r="T1635" i="1"/>
  <c r="T1637" i="1"/>
  <c r="T1638" i="1"/>
  <c r="T1639" i="1"/>
  <c r="T1641" i="1"/>
  <c r="T1642" i="1"/>
  <c r="T1643" i="1"/>
  <c r="T1645" i="1"/>
  <c r="T1646" i="1"/>
  <c r="T1647" i="1"/>
  <c r="T1649" i="1"/>
  <c r="T1650" i="1"/>
  <c r="T1651" i="1"/>
  <c r="T1653" i="1"/>
  <c r="T1654" i="1"/>
  <c r="T1655" i="1"/>
  <c r="T1657" i="1"/>
  <c r="T1658" i="1"/>
  <c r="T1659" i="1"/>
  <c r="T1661" i="1"/>
  <c r="T1662" i="1"/>
  <c r="T1663" i="1"/>
  <c r="T1665" i="1"/>
  <c r="T1666" i="1"/>
  <c r="T1667" i="1"/>
  <c r="T1669" i="1"/>
  <c r="T1670" i="1"/>
  <c r="T1671" i="1"/>
  <c r="T1673" i="1"/>
  <c r="T1674" i="1"/>
  <c r="T1675" i="1"/>
  <c r="T1677" i="1"/>
  <c r="T1678" i="1"/>
  <c r="T1679" i="1"/>
  <c r="T1681" i="1"/>
  <c r="T1682" i="1"/>
  <c r="T1683" i="1"/>
  <c r="T1685" i="1"/>
  <c r="T1686" i="1"/>
  <c r="T1687" i="1"/>
  <c r="T1689" i="1"/>
  <c r="T1690" i="1"/>
  <c r="T1691" i="1"/>
  <c r="T1693" i="1"/>
  <c r="T1694" i="1"/>
  <c r="T1695" i="1"/>
  <c r="T1697" i="1"/>
  <c r="T1698" i="1"/>
  <c r="T1699" i="1"/>
  <c r="T1701" i="1"/>
  <c r="T1702" i="1"/>
  <c r="T1703" i="1"/>
  <c r="T1705" i="1"/>
  <c r="T1706" i="1"/>
  <c r="T1707" i="1"/>
  <c r="T1709" i="1"/>
  <c r="T1710" i="1"/>
  <c r="T1711" i="1"/>
  <c r="T1713" i="1"/>
  <c r="T1714" i="1"/>
  <c r="T1715" i="1"/>
  <c r="T1717" i="1"/>
  <c r="T1718" i="1"/>
  <c r="T1719" i="1"/>
  <c r="T1721" i="1"/>
  <c r="T1722" i="1"/>
  <c r="T1723" i="1"/>
  <c r="T1725" i="1"/>
  <c r="T1726" i="1"/>
  <c r="T1727" i="1"/>
  <c r="T1729" i="1"/>
  <c r="T1730" i="1"/>
  <c r="T1731" i="1"/>
  <c r="T1733" i="1"/>
  <c r="T1734" i="1"/>
  <c r="T1735" i="1"/>
  <c r="T1737" i="1"/>
  <c r="T1738" i="1"/>
  <c r="T1739" i="1"/>
  <c r="T1741" i="1"/>
  <c r="T1742" i="1"/>
  <c r="T1743" i="1"/>
  <c r="T1745" i="1"/>
  <c r="T1746" i="1"/>
  <c r="T1747" i="1"/>
  <c r="T1749" i="1"/>
  <c r="T1750" i="1"/>
  <c r="T1751" i="1"/>
  <c r="T1753" i="1"/>
  <c r="T1754" i="1"/>
  <c r="T1755" i="1"/>
  <c r="T1757" i="1"/>
  <c r="T1758" i="1"/>
  <c r="T1759" i="1"/>
  <c r="T1761" i="1"/>
  <c r="T1762" i="1"/>
  <c r="T1763" i="1"/>
  <c r="T1765" i="1"/>
  <c r="T1766" i="1"/>
  <c r="T1767" i="1"/>
  <c r="T1769" i="1"/>
  <c r="T1770" i="1"/>
  <c r="T1771" i="1"/>
  <c r="T1773" i="1"/>
  <c r="T1774" i="1"/>
  <c r="T1775" i="1"/>
  <c r="T1777" i="1"/>
  <c r="T1778" i="1"/>
  <c r="T1779" i="1"/>
  <c r="T1781" i="1"/>
  <c r="T1782" i="1"/>
  <c r="T1783" i="1"/>
  <c r="T1785" i="1"/>
  <c r="T1786" i="1"/>
  <c r="T1787" i="1"/>
  <c r="T1789" i="1"/>
  <c r="T1790" i="1"/>
  <c r="T1791" i="1"/>
  <c r="T1793" i="1"/>
  <c r="T1794" i="1"/>
  <c r="T1795" i="1"/>
  <c r="T1797" i="1"/>
  <c r="T1798" i="1"/>
  <c r="T1799" i="1"/>
  <c r="T1801" i="1"/>
  <c r="T1802" i="1"/>
  <c r="T1803" i="1"/>
  <c r="T1805" i="1"/>
  <c r="T1806" i="1"/>
  <c r="T1807" i="1"/>
  <c r="T1809" i="1"/>
  <c r="T1810" i="1"/>
  <c r="T1811" i="1"/>
  <c r="T1813" i="1"/>
  <c r="T1814" i="1"/>
  <c r="T1815" i="1"/>
  <c r="T1817" i="1"/>
  <c r="T1818" i="1"/>
  <c r="T1819" i="1"/>
  <c r="T1821" i="1"/>
  <c r="T1822" i="1"/>
  <c r="T1823" i="1"/>
  <c r="T1825" i="1"/>
  <c r="T1826" i="1"/>
  <c r="T1827" i="1"/>
  <c r="T1829" i="1"/>
  <c r="T1830" i="1"/>
  <c r="T1831" i="1"/>
  <c r="T1833" i="1"/>
  <c r="T1834" i="1"/>
  <c r="T1835" i="1"/>
  <c r="T1837" i="1"/>
  <c r="T1838" i="1"/>
  <c r="T1839" i="1"/>
  <c r="T1841" i="1"/>
  <c r="T1842" i="1"/>
  <c r="T1843" i="1"/>
  <c r="T1845" i="1"/>
  <c r="T1846" i="1"/>
  <c r="T1847" i="1"/>
  <c r="T1849" i="1"/>
  <c r="T1850" i="1"/>
  <c r="T1851" i="1"/>
  <c r="T1853" i="1"/>
  <c r="T1854" i="1"/>
  <c r="T1855" i="1"/>
  <c r="T1857" i="1"/>
  <c r="T1858" i="1"/>
  <c r="T1859" i="1"/>
  <c r="T1861" i="1"/>
  <c r="T1862" i="1"/>
  <c r="T1863" i="1"/>
  <c r="T1865" i="1"/>
  <c r="T1866" i="1"/>
  <c r="T1867" i="1"/>
  <c r="T1869" i="1"/>
  <c r="T1870" i="1"/>
  <c r="T1871" i="1"/>
  <c r="T1873" i="1"/>
  <c r="T1874" i="1"/>
  <c r="T1875" i="1"/>
  <c r="T1877" i="1"/>
  <c r="T1878" i="1"/>
  <c r="T1879" i="1"/>
  <c r="T1881" i="1"/>
  <c r="T1882" i="1"/>
  <c r="T1883" i="1"/>
  <c r="T1885" i="1"/>
  <c r="T1886" i="1"/>
  <c r="T1887" i="1"/>
  <c r="T1889" i="1"/>
  <c r="T1890" i="1"/>
  <c r="T1891" i="1"/>
  <c r="T1893" i="1"/>
  <c r="T1894" i="1"/>
  <c r="T1895" i="1"/>
  <c r="T1897" i="1"/>
  <c r="T1898" i="1"/>
  <c r="T1899" i="1"/>
  <c r="T1901" i="1"/>
  <c r="T1902" i="1"/>
  <c r="T1903" i="1"/>
  <c r="T1905" i="1"/>
  <c r="T1906" i="1"/>
  <c r="T1907" i="1"/>
  <c r="T1909" i="1"/>
  <c r="T1910" i="1"/>
  <c r="T1911" i="1"/>
  <c r="T1913" i="1"/>
  <c r="T1914" i="1"/>
  <c r="T1915" i="1"/>
  <c r="T1917" i="1"/>
  <c r="T1918" i="1"/>
  <c r="T1919" i="1"/>
  <c r="T1921" i="1"/>
  <c r="T1922" i="1"/>
  <c r="T1923" i="1"/>
  <c r="T1925" i="1"/>
  <c r="T1926" i="1"/>
  <c r="T1927" i="1"/>
  <c r="T1929" i="1"/>
  <c r="T1930" i="1"/>
  <c r="T1931" i="1"/>
  <c r="T1933" i="1"/>
  <c r="T1934" i="1"/>
  <c r="T1935" i="1"/>
  <c r="T1937" i="1"/>
  <c r="T1938" i="1"/>
  <c r="T1939" i="1"/>
  <c r="T1941" i="1"/>
  <c r="T1942" i="1"/>
  <c r="T1943" i="1"/>
  <c r="T1945" i="1"/>
  <c r="T1946" i="1"/>
  <c r="T1947" i="1"/>
  <c r="T1949" i="1"/>
  <c r="T1950" i="1"/>
  <c r="T1951" i="1"/>
  <c r="T1953" i="1"/>
  <c r="T1954" i="1"/>
  <c r="T1955" i="1"/>
  <c r="T1957" i="1"/>
  <c r="T1958" i="1"/>
  <c r="T1959" i="1"/>
  <c r="T1961" i="1"/>
  <c r="T1962" i="1"/>
  <c r="T1963" i="1"/>
  <c r="T1965" i="1"/>
  <c r="T1966" i="1"/>
  <c r="T1967" i="1"/>
  <c r="T1969" i="1"/>
  <c r="T1970" i="1"/>
  <c r="T1971" i="1"/>
  <c r="T1973" i="1"/>
  <c r="T1974" i="1"/>
  <c r="T1975" i="1"/>
  <c r="T1977" i="1"/>
  <c r="T1978" i="1"/>
  <c r="T1979" i="1"/>
  <c r="T1981" i="1"/>
  <c r="T1982" i="1"/>
  <c r="T1983" i="1"/>
  <c r="T1985" i="1"/>
  <c r="T1986" i="1"/>
  <c r="T1987" i="1"/>
  <c r="T1989" i="1"/>
  <c r="T1990" i="1"/>
  <c r="T1991" i="1"/>
  <c r="T1993" i="1"/>
  <c r="T1994" i="1"/>
  <c r="T1995" i="1"/>
  <c r="T1997" i="1"/>
  <c r="T1998" i="1"/>
  <c r="T1999" i="1"/>
  <c r="T2001" i="1"/>
  <c r="T2002" i="1"/>
  <c r="T2003" i="1"/>
  <c r="T2005" i="1"/>
  <c r="T2006" i="1"/>
  <c r="T2007" i="1"/>
  <c r="T2009" i="1"/>
  <c r="T2010" i="1"/>
  <c r="T2011" i="1"/>
  <c r="T2013" i="1"/>
  <c r="T2014" i="1"/>
  <c r="T2015" i="1"/>
  <c r="T2017" i="1"/>
  <c r="T2018" i="1"/>
  <c r="T2019" i="1"/>
  <c r="T2021" i="1"/>
  <c r="T2022" i="1"/>
  <c r="T2023" i="1"/>
  <c r="T2025" i="1"/>
  <c r="T2026" i="1"/>
  <c r="T2027" i="1"/>
  <c r="T2029" i="1"/>
  <c r="T2030" i="1"/>
  <c r="T2031" i="1"/>
  <c r="T2033" i="1"/>
  <c r="T2034" i="1"/>
  <c r="T2035" i="1"/>
  <c r="T2037" i="1"/>
  <c r="T2038" i="1"/>
  <c r="T2039" i="1"/>
  <c r="T2041" i="1"/>
  <c r="T2042" i="1"/>
  <c r="T2043" i="1"/>
  <c r="T2045" i="1"/>
  <c r="T2046" i="1"/>
  <c r="T2047" i="1"/>
  <c r="T2049" i="1"/>
  <c r="T2050" i="1"/>
  <c r="T2051" i="1"/>
  <c r="T2053" i="1"/>
  <c r="T2054" i="1"/>
  <c r="T2055" i="1"/>
  <c r="T2057" i="1"/>
  <c r="T2058" i="1"/>
  <c r="T2059" i="1"/>
  <c r="T2061" i="1"/>
  <c r="T2062" i="1"/>
  <c r="T2063" i="1"/>
  <c r="T2065" i="1"/>
  <c r="T2066" i="1"/>
  <c r="T2067" i="1"/>
  <c r="T2069" i="1"/>
  <c r="T2070" i="1"/>
  <c r="T2071" i="1"/>
  <c r="T2073" i="1"/>
  <c r="T2074" i="1"/>
  <c r="T2075" i="1"/>
  <c r="T2077" i="1"/>
  <c r="T2078" i="1"/>
  <c r="T2079" i="1"/>
  <c r="T2081" i="1"/>
  <c r="T2082" i="1"/>
  <c r="T2083" i="1"/>
  <c r="T2085" i="1"/>
  <c r="T2086" i="1"/>
  <c r="T2087" i="1"/>
  <c r="T2089" i="1"/>
  <c r="T2090" i="1"/>
  <c r="T2091" i="1"/>
  <c r="T2093" i="1"/>
  <c r="T2094" i="1"/>
  <c r="T2095" i="1"/>
  <c r="T2097" i="1"/>
  <c r="T2098" i="1"/>
  <c r="T2099" i="1"/>
  <c r="T2101" i="1"/>
  <c r="T2102" i="1"/>
  <c r="T2103" i="1"/>
  <c r="T2105" i="1"/>
  <c r="T2106" i="1"/>
  <c r="T2107" i="1"/>
  <c r="T2109" i="1"/>
  <c r="T2110" i="1"/>
  <c r="T2111" i="1"/>
  <c r="T2113" i="1"/>
  <c r="T2114" i="1"/>
  <c r="T2115" i="1"/>
  <c r="T2117" i="1"/>
  <c r="T2118" i="1"/>
  <c r="T2119" i="1"/>
  <c r="T2121" i="1"/>
  <c r="T2122" i="1"/>
  <c r="T2123" i="1"/>
  <c r="T2125" i="1"/>
  <c r="T2126" i="1"/>
  <c r="T2127" i="1"/>
  <c r="T2129" i="1"/>
  <c r="T2130" i="1"/>
  <c r="T2131" i="1"/>
  <c r="T2133" i="1"/>
  <c r="T2134" i="1"/>
  <c r="T2135" i="1"/>
  <c r="T2137" i="1"/>
  <c r="T2138" i="1"/>
  <c r="T2139" i="1"/>
  <c r="T2141" i="1"/>
  <c r="T2142" i="1"/>
  <c r="T2143" i="1"/>
  <c r="T2145" i="1"/>
  <c r="T2146" i="1"/>
  <c r="T2147" i="1"/>
  <c r="T2149" i="1"/>
  <c r="T2150" i="1"/>
  <c r="T2151" i="1"/>
  <c r="T2153" i="1"/>
  <c r="T2154" i="1"/>
  <c r="T2155" i="1"/>
  <c r="T2157" i="1"/>
  <c r="T2158" i="1"/>
  <c r="T2159" i="1"/>
  <c r="T2161" i="1"/>
  <c r="T2162" i="1"/>
  <c r="T2163" i="1"/>
  <c r="T2165" i="1"/>
  <c r="T2166" i="1"/>
  <c r="T2167" i="1"/>
  <c r="T2169" i="1"/>
  <c r="T2170" i="1"/>
  <c r="T2171" i="1"/>
  <c r="T2173" i="1"/>
  <c r="T2174" i="1"/>
  <c r="T2175" i="1"/>
  <c r="T2177" i="1"/>
  <c r="T2178" i="1"/>
  <c r="T2179" i="1"/>
  <c r="T2181" i="1"/>
  <c r="T2182" i="1"/>
  <c r="T2183" i="1"/>
  <c r="T2185" i="1"/>
  <c r="T2186" i="1"/>
  <c r="T2187" i="1"/>
  <c r="T2189" i="1"/>
  <c r="T2190" i="1"/>
  <c r="T2191" i="1"/>
  <c r="T2193" i="1"/>
  <c r="T2194" i="1"/>
  <c r="T2195" i="1"/>
  <c r="T2197" i="1"/>
  <c r="T2198" i="1"/>
  <c r="T2199" i="1"/>
  <c r="T2201" i="1"/>
  <c r="T2202" i="1"/>
  <c r="T2203" i="1"/>
  <c r="T2205" i="1"/>
  <c r="T2206" i="1"/>
  <c r="T2207" i="1"/>
  <c r="T2209" i="1"/>
  <c r="T2210" i="1"/>
  <c r="T2211" i="1"/>
  <c r="T2213" i="1"/>
  <c r="T2214" i="1"/>
  <c r="T2215" i="1"/>
  <c r="T2217" i="1"/>
  <c r="T2218" i="1"/>
  <c r="T2219" i="1"/>
  <c r="T2221" i="1"/>
  <c r="T2222" i="1"/>
  <c r="T2223" i="1"/>
  <c r="T2225" i="1"/>
  <c r="T2226" i="1"/>
  <c r="T2227" i="1"/>
  <c r="T2229" i="1"/>
  <c r="T2230" i="1"/>
  <c r="T2231" i="1"/>
  <c r="T2233" i="1"/>
  <c r="T2234" i="1"/>
  <c r="T2235" i="1"/>
  <c r="T2237" i="1"/>
  <c r="T2238" i="1"/>
  <c r="T2239" i="1"/>
  <c r="T2241" i="1"/>
  <c r="T2242" i="1"/>
  <c r="T2243" i="1"/>
  <c r="T2245" i="1"/>
  <c r="T2246" i="1"/>
  <c r="T2247" i="1"/>
  <c r="T2249" i="1"/>
  <c r="T2250" i="1"/>
  <c r="T2251" i="1"/>
  <c r="T2253" i="1"/>
  <c r="T2254" i="1"/>
  <c r="T2255" i="1"/>
  <c r="T2257" i="1"/>
  <c r="T2258" i="1"/>
  <c r="T2259" i="1"/>
  <c r="T2261" i="1"/>
  <c r="T2262" i="1"/>
  <c r="T2263" i="1"/>
  <c r="T2265" i="1"/>
  <c r="T2266" i="1"/>
  <c r="T2267" i="1"/>
  <c r="T2269" i="1"/>
  <c r="T2270" i="1"/>
  <c r="T2271" i="1"/>
  <c r="T2273" i="1"/>
  <c r="T2274" i="1"/>
  <c r="T2275" i="1"/>
  <c r="T2277" i="1"/>
  <c r="T2278" i="1"/>
  <c r="T2279" i="1"/>
  <c r="T2281" i="1"/>
  <c r="T2282" i="1"/>
  <c r="T2283" i="1"/>
  <c r="T2285" i="1"/>
  <c r="T2286" i="1"/>
  <c r="T2287" i="1"/>
  <c r="T2289" i="1"/>
  <c r="T2290" i="1"/>
  <c r="T2291" i="1"/>
  <c r="T2293" i="1"/>
  <c r="T2294" i="1"/>
  <c r="T2295" i="1"/>
  <c r="T2297" i="1"/>
  <c r="T2298" i="1"/>
  <c r="T2299" i="1"/>
  <c r="T2301" i="1"/>
  <c r="T2302" i="1"/>
  <c r="T2303" i="1"/>
  <c r="T2305" i="1"/>
  <c r="T2306" i="1"/>
  <c r="T2307" i="1"/>
  <c r="T2309" i="1"/>
  <c r="T2310" i="1"/>
  <c r="T2311" i="1"/>
  <c r="T2313" i="1"/>
  <c r="T2314" i="1"/>
  <c r="T2315" i="1"/>
  <c r="T2317" i="1"/>
  <c r="T2318" i="1"/>
  <c r="T2319" i="1"/>
  <c r="T2321" i="1"/>
  <c r="T2322" i="1"/>
  <c r="T2323" i="1"/>
  <c r="T2325" i="1"/>
  <c r="T2326" i="1"/>
  <c r="T2327" i="1"/>
  <c r="T2329" i="1"/>
  <c r="T2330" i="1"/>
  <c r="T2331" i="1"/>
  <c r="T2333" i="1"/>
  <c r="T2334" i="1"/>
  <c r="T2335" i="1"/>
  <c r="T2337" i="1"/>
  <c r="T2338" i="1"/>
  <c r="T2339" i="1"/>
  <c r="T2341" i="1"/>
  <c r="T2342" i="1"/>
  <c r="T2343" i="1"/>
  <c r="T2345" i="1"/>
  <c r="T2346" i="1"/>
  <c r="T2347" i="1"/>
  <c r="T2349" i="1"/>
  <c r="T2350" i="1"/>
  <c r="T2351" i="1"/>
  <c r="T2353" i="1"/>
  <c r="T2354" i="1"/>
  <c r="T2355" i="1"/>
  <c r="T2357" i="1"/>
  <c r="T2358" i="1"/>
  <c r="T2359" i="1"/>
  <c r="T2361" i="1"/>
  <c r="T2362" i="1"/>
  <c r="T2363" i="1"/>
  <c r="T2365" i="1"/>
  <c r="T2366" i="1"/>
  <c r="T2367" i="1"/>
  <c r="T2369" i="1"/>
  <c r="T2370" i="1"/>
  <c r="T2371" i="1"/>
  <c r="T2373" i="1"/>
  <c r="T2374" i="1"/>
  <c r="T2375" i="1"/>
  <c r="T2377" i="1"/>
  <c r="T2378" i="1"/>
  <c r="T2379" i="1"/>
  <c r="T2381" i="1"/>
  <c r="T2382" i="1"/>
  <c r="T2383" i="1"/>
  <c r="T2385" i="1"/>
  <c r="T2386" i="1"/>
  <c r="T2387" i="1"/>
  <c r="T2389" i="1"/>
  <c r="T2390" i="1"/>
  <c r="T2391" i="1"/>
  <c r="T2393" i="1"/>
  <c r="T2394" i="1"/>
  <c r="T2395" i="1"/>
  <c r="T2397" i="1"/>
  <c r="T2398" i="1"/>
  <c r="T2399" i="1"/>
  <c r="T2401" i="1"/>
  <c r="T2402" i="1"/>
  <c r="T2403" i="1"/>
  <c r="T2405" i="1"/>
  <c r="T2406" i="1"/>
  <c r="T2407" i="1"/>
  <c r="T2409" i="1"/>
  <c r="T2410" i="1"/>
  <c r="T2411" i="1"/>
  <c r="T2413" i="1"/>
  <c r="T2414" i="1"/>
  <c r="T2415" i="1"/>
  <c r="T2417" i="1"/>
  <c r="T2418" i="1"/>
  <c r="T2419" i="1"/>
  <c r="T2421" i="1"/>
  <c r="T2422" i="1"/>
  <c r="T2423" i="1"/>
  <c r="T2425" i="1"/>
  <c r="T2426" i="1"/>
  <c r="T2427" i="1"/>
  <c r="T2429" i="1"/>
  <c r="T2430" i="1"/>
  <c r="T2431" i="1"/>
  <c r="T2433" i="1"/>
  <c r="T2434" i="1"/>
  <c r="T2435" i="1"/>
  <c r="T2437" i="1"/>
  <c r="T2438" i="1"/>
  <c r="T2439" i="1"/>
  <c r="T2441" i="1"/>
  <c r="T2442" i="1"/>
  <c r="T2443" i="1"/>
  <c r="T2445" i="1"/>
  <c r="T2446" i="1"/>
  <c r="T2447" i="1"/>
  <c r="T2449" i="1"/>
  <c r="T2450" i="1"/>
  <c r="T2451" i="1"/>
  <c r="T2453" i="1"/>
  <c r="T2454" i="1"/>
  <c r="T2455" i="1"/>
  <c r="T2457" i="1"/>
  <c r="T2458" i="1"/>
  <c r="T2459" i="1"/>
  <c r="T2461" i="1"/>
  <c r="T2462" i="1"/>
  <c r="T2463" i="1"/>
  <c r="T2465" i="1"/>
  <c r="T2466" i="1"/>
  <c r="T2467" i="1"/>
  <c r="T2469" i="1"/>
  <c r="T2470" i="1"/>
  <c r="T2471" i="1"/>
  <c r="T2473" i="1"/>
  <c r="T2474" i="1"/>
  <c r="T2475" i="1"/>
  <c r="T2477" i="1"/>
  <c r="T2478" i="1"/>
  <c r="T2479" i="1"/>
  <c r="T2481" i="1"/>
  <c r="T2482" i="1"/>
  <c r="T2483" i="1"/>
  <c r="T2485" i="1"/>
  <c r="T2486" i="1"/>
  <c r="T2487" i="1"/>
  <c r="T2489" i="1"/>
  <c r="T2490" i="1"/>
  <c r="T2491" i="1"/>
  <c r="T2493" i="1"/>
  <c r="T2494" i="1"/>
  <c r="T2495" i="1"/>
  <c r="T2497" i="1"/>
  <c r="T2498" i="1"/>
  <c r="T2499" i="1"/>
  <c r="T2501" i="1"/>
  <c r="T2502" i="1"/>
  <c r="T2503" i="1"/>
  <c r="T2505" i="1"/>
  <c r="T2506" i="1"/>
  <c r="T2507" i="1"/>
  <c r="T2509" i="1"/>
  <c r="T2510" i="1"/>
  <c r="T2511" i="1"/>
  <c r="T2513" i="1"/>
  <c r="T2514" i="1"/>
  <c r="T2515" i="1"/>
  <c r="T2517" i="1"/>
  <c r="T2518" i="1"/>
  <c r="T2519" i="1"/>
  <c r="T2521" i="1"/>
  <c r="T2522" i="1"/>
  <c r="T2523" i="1"/>
  <c r="T2525" i="1"/>
  <c r="T2526" i="1"/>
  <c r="T2527" i="1"/>
  <c r="T2529" i="1"/>
  <c r="T2530" i="1"/>
  <c r="T2531" i="1"/>
  <c r="T2533" i="1"/>
  <c r="T2534" i="1"/>
  <c r="T2535" i="1"/>
  <c r="T2537" i="1"/>
  <c r="T2538" i="1"/>
  <c r="T2539" i="1"/>
  <c r="T2541" i="1"/>
  <c r="T2542" i="1"/>
  <c r="T2543" i="1"/>
  <c r="T2545" i="1"/>
  <c r="T2546" i="1"/>
  <c r="T2547" i="1"/>
  <c r="T2549" i="1"/>
  <c r="T2550" i="1"/>
  <c r="T2551" i="1"/>
  <c r="T2553" i="1"/>
  <c r="T2554" i="1"/>
  <c r="T2555" i="1"/>
  <c r="T2557" i="1"/>
  <c r="T2558" i="1"/>
  <c r="T2559" i="1"/>
  <c r="T2561" i="1"/>
  <c r="T2562" i="1"/>
  <c r="T2563" i="1"/>
  <c r="T2565" i="1"/>
  <c r="T2566" i="1"/>
  <c r="T2567" i="1"/>
  <c r="T2569" i="1"/>
  <c r="T2570" i="1"/>
  <c r="T2571" i="1"/>
  <c r="T2573" i="1"/>
  <c r="T2574" i="1"/>
  <c r="T2575" i="1"/>
  <c r="T2577" i="1"/>
  <c r="T2578" i="1"/>
  <c r="T2579" i="1"/>
  <c r="T2581" i="1"/>
  <c r="T2582" i="1"/>
  <c r="T2583" i="1"/>
  <c r="T2585" i="1"/>
  <c r="T2586" i="1"/>
  <c r="T2587" i="1"/>
  <c r="T2589" i="1"/>
  <c r="T2590" i="1"/>
  <c r="T2591" i="1"/>
  <c r="T2593" i="1"/>
  <c r="T2594" i="1"/>
  <c r="T2595" i="1"/>
  <c r="T2597" i="1"/>
  <c r="T2598" i="1"/>
  <c r="T2599" i="1"/>
  <c r="T2601" i="1"/>
  <c r="T2602" i="1"/>
  <c r="T2603" i="1"/>
  <c r="T2605" i="1"/>
  <c r="T2606" i="1"/>
  <c r="T2607" i="1"/>
  <c r="T2609" i="1"/>
  <c r="T2610" i="1"/>
  <c r="T2611" i="1"/>
  <c r="T2613" i="1"/>
  <c r="T2614" i="1"/>
  <c r="T2615" i="1"/>
  <c r="T2617" i="1"/>
  <c r="T2618" i="1"/>
  <c r="T2619" i="1"/>
  <c r="T2621" i="1"/>
  <c r="T2622" i="1"/>
  <c r="T2623" i="1"/>
  <c r="T2625" i="1"/>
  <c r="T2626" i="1"/>
  <c r="T2627" i="1"/>
  <c r="T2629" i="1"/>
  <c r="T2630" i="1"/>
  <c r="T2631" i="1"/>
  <c r="T2633" i="1"/>
  <c r="T2634" i="1"/>
  <c r="T2635" i="1"/>
  <c r="T2637" i="1"/>
  <c r="T2638" i="1"/>
  <c r="T2639" i="1"/>
  <c r="T2641" i="1"/>
  <c r="T2642" i="1"/>
  <c r="T2643" i="1"/>
  <c r="T2645" i="1"/>
  <c r="T2646" i="1"/>
  <c r="T2647" i="1"/>
  <c r="T2649" i="1"/>
  <c r="T2650" i="1"/>
  <c r="T2651" i="1"/>
  <c r="T2653" i="1"/>
  <c r="T2654" i="1"/>
  <c r="T2655" i="1"/>
  <c r="T2657" i="1"/>
  <c r="T2658" i="1"/>
  <c r="T2659" i="1"/>
  <c r="T2661" i="1"/>
  <c r="T2662" i="1"/>
  <c r="T2663" i="1"/>
  <c r="T2665" i="1"/>
  <c r="T2666" i="1"/>
  <c r="T2667" i="1"/>
  <c r="T2669" i="1"/>
  <c r="T2670" i="1"/>
  <c r="T2671" i="1"/>
  <c r="T2673" i="1"/>
  <c r="T2674" i="1"/>
  <c r="T2675" i="1"/>
  <c r="T2677" i="1"/>
  <c r="T2678" i="1"/>
  <c r="T2679" i="1"/>
  <c r="T2681" i="1"/>
  <c r="T2682" i="1"/>
  <c r="T2683" i="1"/>
  <c r="T2685" i="1"/>
  <c r="T2686" i="1"/>
  <c r="T2687" i="1"/>
  <c r="T2689" i="1"/>
  <c r="T2690" i="1"/>
  <c r="T2691" i="1"/>
  <c r="T2693" i="1"/>
  <c r="T2694" i="1"/>
  <c r="T2695" i="1"/>
  <c r="T2697" i="1"/>
  <c r="T2698" i="1"/>
  <c r="T2699" i="1"/>
  <c r="T2701" i="1"/>
  <c r="T2702" i="1"/>
  <c r="T2703" i="1"/>
  <c r="T2705" i="1"/>
  <c r="T2706" i="1"/>
  <c r="T2707" i="1"/>
  <c r="T2709" i="1"/>
  <c r="T2710" i="1"/>
  <c r="T2711" i="1"/>
  <c r="T2713" i="1"/>
  <c r="T2714" i="1"/>
  <c r="T2715" i="1"/>
  <c r="T2717" i="1"/>
  <c r="T2718" i="1"/>
  <c r="T2719" i="1"/>
  <c r="T2721" i="1"/>
  <c r="T2722" i="1"/>
  <c r="T2725" i="1"/>
  <c r="T2729" i="1"/>
  <c r="T2730" i="1"/>
  <c r="T2733" i="1"/>
  <c r="T2737" i="1"/>
  <c r="T2738" i="1"/>
  <c r="T2741" i="1"/>
  <c r="T2745" i="1"/>
  <c r="T2746" i="1"/>
  <c r="T2749" i="1"/>
  <c r="T2753" i="1"/>
  <c r="T2754" i="1"/>
  <c r="T2757" i="1"/>
  <c r="T2761" i="1"/>
  <c r="T2762" i="1"/>
  <c r="T2765" i="1"/>
  <c r="T2769" i="1"/>
  <c r="T2770" i="1"/>
  <c r="T2773" i="1"/>
  <c r="T2777" i="1"/>
  <c r="T2778" i="1"/>
  <c r="T2781" i="1"/>
  <c r="T2785" i="1"/>
  <c r="T2786" i="1"/>
  <c r="T2789" i="1"/>
  <c r="T2793" i="1"/>
  <c r="T2794" i="1"/>
  <c r="T2797" i="1"/>
  <c r="T2801" i="1"/>
  <c r="T2802" i="1"/>
  <c r="T2805" i="1"/>
  <c r="T2809" i="1"/>
  <c r="T2810" i="1"/>
  <c r="T2813" i="1"/>
  <c r="T2817" i="1"/>
  <c r="T2818" i="1"/>
  <c r="T2821" i="1"/>
  <c r="T2825" i="1"/>
  <c r="T2826" i="1"/>
  <c r="T2829" i="1"/>
  <c r="T2833" i="1"/>
  <c r="T2834" i="1"/>
  <c r="T2837" i="1"/>
  <c r="T2841" i="1"/>
  <c r="T2842" i="1"/>
  <c r="T2845" i="1"/>
  <c r="T2849" i="1"/>
  <c r="T2850" i="1"/>
  <c r="T2853" i="1"/>
  <c r="T2857" i="1"/>
  <c r="T2858" i="1"/>
  <c r="T2861" i="1"/>
  <c r="T2865" i="1"/>
  <c r="T2866" i="1"/>
  <c r="T2869" i="1"/>
  <c r="T2873" i="1"/>
  <c r="T2874" i="1"/>
  <c r="T2877" i="1"/>
  <c r="T2881" i="1"/>
  <c r="T2882" i="1"/>
  <c r="T2885" i="1"/>
  <c r="T2889" i="1"/>
  <c r="T2890" i="1"/>
  <c r="T2893" i="1"/>
  <c r="T2897" i="1"/>
  <c r="T2898" i="1"/>
  <c r="T2901" i="1"/>
  <c r="T2905" i="1"/>
  <c r="T2906" i="1"/>
  <c r="T2909" i="1"/>
  <c r="T2913" i="1"/>
  <c r="T2914" i="1"/>
  <c r="T2917" i="1"/>
  <c r="T2921" i="1"/>
  <c r="T2922" i="1"/>
  <c r="T2925" i="1"/>
  <c r="T2929" i="1"/>
  <c r="T2930" i="1"/>
  <c r="T2933" i="1"/>
  <c r="T2937" i="1"/>
  <c r="T2938" i="1"/>
  <c r="T2941" i="1"/>
  <c r="T2945" i="1"/>
  <c r="T2946" i="1"/>
  <c r="T2949" i="1"/>
  <c r="T2953" i="1"/>
  <c r="T2954" i="1"/>
  <c r="T2957" i="1"/>
  <c r="T2961" i="1"/>
  <c r="T2962" i="1"/>
  <c r="T2965" i="1"/>
  <c r="T2969" i="1"/>
  <c r="T2973" i="1"/>
  <c r="T2977" i="1"/>
  <c r="T2978" i="1"/>
  <c r="T2981" i="1"/>
  <c r="T2985" i="1"/>
  <c r="T2986" i="1"/>
  <c r="T2989" i="1"/>
  <c r="T2993" i="1"/>
  <c r="T2994" i="1"/>
  <c r="T2997" i="1"/>
  <c r="A4" i="33"/>
  <c r="A4" i="37"/>
  <c r="A4" i="31"/>
  <c r="A4" i="30"/>
  <c r="A4" i="29"/>
  <c r="A4" i="28"/>
  <c r="A4" i="27"/>
  <c r="A4" i="1"/>
  <c r="T11" i="1"/>
  <c r="T2999" i="1"/>
  <c r="T2991" i="1"/>
  <c r="T2987" i="1"/>
  <c r="T2979" i="1"/>
  <c r="T2971" i="1"/>
  <c r="T2963" i="1"/>
  <c r="T2951" i="1"/>
  <c r="T2943" i="1"/>
  <c r="T2935" i="1"/>
  <c r="T2927" i="1"/>
  <c r="T2923" i="1"/>
  <c r="T2915" i="1"/>
  <c r="T2907" i="1"/>
  <c r="T2899" i="1"/>
  <c r="T2887" i="1"/>
  <c r="T2879" i="1"/>
  <c r="T2871" i="1"/>
  <c r="T2863" i="1"/>
  <c r="T2859" i="1"/>
  <c r="T2851" i="1"/>
  <c r="T2843" i="1"/>
  <c r="T2835" i="1"/>
  <c r="T2823" i="1"/>
  <c r="T2815" i="1"/>
  <c r="T2807" i="1"/>
  <c r="T2799" i="1"/>
  <c r="T2795" i="1"/>
  <c r="T2787" i="1"/>
  <c r="T2779" i="1"/>
  <c r="T2771" i="1"/>
  <c r="T2759" i="1"/>
  <c r="T2751" i="1"/>
  <c r="T2743" i="1"/>
  <c r="T2735" i="1"/>
  <c r="T2731" i="1"/>
  <c r="T2723" i="1"/>
  <c r="T1000" i="1"/>
  <c r="T996" i="1"/>
  <c r="T992" i="1"/>
  <c r="T988" i="1"/>
  <c r="T984" i="1"/>
  <c r="T980" i="1"/>
  <c r="T976" i="1"/>
  <c r="T972" i="1"/>
  <c r="T968" i="1"/>
  <c r="T964" i="1"/>
  <c r="T960" i="1"/>
  <c r="T956" i="1"/>
  <c r="T952" i="1"/>
  <c r="T948" i="1"/>
  <c r="T944" i="1"/>
  <c r="T940" i="1"/>
  <c r="T936" i="1"/>
  <c r="T932" i="1"/>
  <c r="T928" i="1"/>
  <c r="T924" i="1"/>
  <c r="T920" i="1"/>
  <c r="T916" i="1"/>
  <c r="T912" i="1"/>
  <c r="T908" i="1"/>
  <c r="T904" i="1"/>
  <c r="T900" i="1"/>
  <c r="T896" i="1"/>
  <c r="T892" i="1"/>
  <c r="T888" i="1"/>
  <c r="T884" i="1"/>
  <c r="T880" i="1"/>
  <c r="T876" i="1"/>
  <c r="T872" i="1"/>
  <c r="T868" i="1"/>
  <c r="T864" i="1"/>
  <c r="T860" i="1"/>
  <c r="T856" i="1"/>
  <c r="T852" i="1"/>
  <c r="T848" i="1"/>
  <c r="T844" i="1"/>
  <c r="T840" i="1"/>
  <c r="T836" i="1"/>
  <c r="T832" i="1"/>
  <c r="T828" i="1"/>
  <c r="T824" i="1"/>
  <c r="T820" i="1"/>
  <c r="T816" i="1"/>
  <c r="T812" i="1"/>
  <c r="T808" i="1"/>
  <c r="T804" i="1"/>
  <c r="T800" i="1"/>
  <c r="T796" i="1"/>
  <c r="T792" i="1"/>
  <c r="T788" i="1"/>
  <c r="T784" i="1"/>
  <c r="T780" i="1"/>
  <c r="T776" i="1"/>
  <c r="T772" i="1"/>
  <c r="T768" i="1"/>
  <c r="T764" i="1"/>
  <c r="T760" i="1"/>
  <c r="T756" i="1"/>
  <c r="T752" i="1"/>
  <c r="T748" i="1"/>
  <c r="T744" i="1"/>
  <c r="T740" i="1"/>
  <c r="T736" i="1"/>
  <c r="T732" i="1"/>
  <c r="T728" i="1"/>
  <c r="T724" i="1"/>
  <c r="T720" i="1"/>
  <c r="T716" i="1"/>
  <c r="T712" i="1"/>
  <c r="T708" i="1"/>
  <c r="T704" i="1"/>
  <c r="T700" i="1"/>
  <c r="T696" i="1"/>
  <c r="T692" i="1"/>
  <c r="T688" i="1"/>
  <c r="T684" i="1"/>
  <c r="T680" i="1"/>
  <c r="T676" i="1"/>
  <c r="T672" i="1"/>
  <c r="T668" i="1"/>
  <c r="T664" i="1"/>
  <c r="T660" i="1"/>
  <c r="T656" i="1"/>
  <c r="T652" i="1"/>
  <c r="T648" i="1"/>
  <c r="T644" i="1"/>
  <c r="T640" i="1"/>
  <c r="T636" i="1"/>
  <c r="T632" i="1"/>
  <c r="T628" i="1"/>
  <c r="T624" i="1"/>
  <c r="T620" i="1"/>
  <c r="T616" i="1"/>
  <c r="T612" i="1"/>
  <c r="T608" i="1"/>
  <c r="T604" i="1"/>
  <c r="T600" i="1"/>
  <c r="T596" i="1"/>
  <c r="T592" i="1"/>
  <c r="T588" i="1"/>
  <c r="T584" i="1"/>
  <c r="T580" i="1"/>
  <c r="T576" i="1"/>
  <c r="T572" i="1"/>
  <c r="T568" i="1"/>
  <c r="T564" i="1"/>
  <c r="T560" i="1"/>
  <c r="T556" i="1"/>
  <c r="T552" i="1"/>
  <c r="T548" i="1"/>
  <c r="T544" i="1"/>
  <c r="T540" i="1"/>
  <c r="T536" i="1"/>
  <c r="T532" i="1"/>
  <c r="T528" i="1"/>
  <c r="T524" i="1"/>
  <c r="T520" i="1"/>
  <c r="T516" i="1"/>
  <c r="T512" i="1"/>
  <c r="T447" i="1"/>
  <c r="T443" i="1"/>
  <c r="T439" i="1"/>
  <c r="T435" i="1"/>
  <c r="T431" i="1"/>
  <c r="T427" i="1"/>
  <c r="T423" i="1"/>
  <c r="T419" i="1"/>
  <c r="T415" i="1"/>
  <c r="T411" i="1"/>
  <c r="T407" i="1"/>
  <c r="T403" i="1"/>
  <c r="T399" i="1"/>
  <c r="T395" i="1"/>
  <c r="T391" i="1"/>
  <c r="T387" i="1"/>
  <c r="T383" i="1"/>
  <c r="T379" i="1"/>
  <c r="T375" i="1"/>
  <c r="T371" i="1"/>
  <c r="T367" i="1"/>
  <c r="T363" i="1"/>
  <c r="T359" i="1"/>
  <c r="T355" i="1"/>
  <c r="T351" i="1"/>
  <c r="T347" i="1"/>
  <c r="T343" i="1"/>
  <c r="T339" i="1"/>
  <c r="T335" i="1"/>
  <c r="T331" i="1"/>
  <c r="T327" i="1"/>
  <c r="T323" i="1"/>
  <c r="T319" i="1"/>
  <c r="T315" i="1"/>
  <c r="T311" i="1"/>
  <c r="T307" i="1"/>
  <c r="T303" i="1"/>
  <c r="T299" i="1"/>
  <c r="T295" i="1"/>
  <c r="T291" i="1"/>
  <c r="T287" i="1"/>
  <c r="T283" i="1"/>
  <c r="T279" i="1"/>
  <c r="T275" i="1"/>
  <c r="T271" i="1"/>
  <c r="T267" i="1"/>
  <c r="T263" i="1"/>
  <c r="T259" i="1"/>
  <c r="T255" i="1"/>
  <c r="T251" i="1"/>
  <c r="T247" i="1"/>
  <c r="T243" i="1"/>
  <c r="T239" i="1"/>
  <c r="T235" i="1"/>
  <c r="T231" i="1"/>
  <c r="T227" i="1"/>
  <c r="T223" i="1"/>
  <c r="T219" i="1"/>
  <c r="T215" i="1"/>
  <c r="T211" i="1"/>
  <c r="T207" i="1"/>
  <c r="T203" i="1"/>
  <c r="T199" i="1"/>
  <c r="T195" i="1"/>
  <c r="T191" i="1"/>
  <c r="T187" i="1"/>
  <c r="T183" i="1"/>
  <c r="T179" i="1"/>
  <c r="T175" i="1"/>
  <c r="T171" i="1"/>
  <c r="T167" i="1"/>
  <c r="T163" i="1"/>
  <c r="T159" i="1"/>
  <c r="T155" i="1"/>
  <c r="T151" i="1"/>
  <c r="T147" i="1"/>
  <c r="T143" i="1"/>
  <c r="T139" i="1"/>
  <c r="T135" i="1"/>
  <c r="T131" i="1"/>
  <c r="T127" i="1"/>
  <c r="T123" i="1"/>
  <c r="T119" i="1"/>
  <c r="T115" i="1"/>
  <c r="T111" i="1"/>
  <c r="T107" i="1"/>
  <c r="T103" i="1"/>
  <c r="T99" i="1"/>
  <c r="T95" i="1"/>
  <c r="T91" i="1"/>
  <c r="T87" i="1"/>
  <c r="T83" i="1"/>
  <c r="T79" i="1"/>
  <c r="T75" i="1"/>
  <c r="T71" i="1"/>
  <c r="T67" i="1"/>
  <c r="T63" i="1"/>
  <c r="T59" i="1"/>
  <c r="T55" i="1"/>
  <c r="T51" i="1"/>
  <c r="T47" i="1"/>
  <c r="T43" i="1"/>
  <c r="T39" i="1"/>
  <c r="T35" i="1"/>
  <c r="T31" i="1"/>
  <c r="T27" i="1"/>
  <c r="T23" i="1"/>
  <c r="T19" i="1"/>
  <c r="T3003" i="1"/>
  <c r="T991" i="1"/>
  <c r="T975" i="1"/>
  <c r="T959" i="1"/>
  <c r="T943" i="1"/>
  <c r="T927" i="1"/>
  <c r="T911" i="1"/>
  <c r="T895" i="1"/>
  <c r="T879" i="1"/>
  <c r="T863" i="1"/>
  <c r="T847" i="1"/>
  <c r="T831" i="1"/>
  <c r="T799" i="1"/>
  <c r="T783" i="1"/>
  <c r="T767" i="1"/>
  <c r="T751" i="1"/>
  <c r="T719" i="1"/>
  <c r="T703" i="1"/>
  <c r="T687" i="1"/>
  <c r="T671" i="1"/>
  <c r="T655" i="1"/>
  <c r="T639" i="1"/>
  <c r="T623" i="1"/>
  <c r="T607" i="1"/>
  <c r="T591" i="1"/>
  <c r="T575" i="1"/>
  <c r="T559" i="1"/>
  <c r="T543" i="1"/>
  <c r="T527" i="1"/>
  <c r="T511" i="1"/>
  <c r="T507" i="1"/>
  <c r="T503" i="1"/>
  <c r="T499" i="1"/>
  <c r="T495" i="1"/>
  <c r="T491" i="1"/>
  <c r="T487" i="1"/>
  <c r="T483" i="1"/>
  <c r="T479" i="1"/>
  <c r="T475" i="1"/>
  <c r="T471" i="1"/>
  <c r="T467" i="1"/>
  <c r="T463" i="1"/>
  <c r="T459" i="1"/>
  <c r="T455" i="1"/>
  <c r="T451" i="1"/>
  <c r="T995" i="1"/>
  <c r="T979" i="1"/>
  <c r="T963" i="1"/>
  <c r="T947" i="1"/>
  <c r="T931" i="1"/>
  <c r="T915" i="1"/>
  <c r="T899" i="1"/>
  <c r="T883" i="1"/>
  <c r="T867" i="1"/>
  <c r="T851" i="1"/>
  <c r="T835" i="1"/>
  <c r="T819" i="1"/>
  <c r="T803" i="1"/>
  <c r="T787" i="1"/>
  <c r="T771" i="1"/>
  <c r="T755" i="1"/>
  <c r="T739" i="1"/>
  <c r="T723" i="1"/>
  <c r="T707" i="1"/>
  <c r="T691" i="1"/>
  <c r="T675" i="1"/>
  <c r="T659" i="1"/>
  <c r="T643" i="1"/>
  <c r="T627" i="1"/>
  <c r="T611" i="1"/>
  <c r="T595" i="1"/>
  <c r="T579" i="1"/>
  <c r="T563" i="1"/>
  <c r="T547" i="1"/>
  <c r="T531" i="1"/>
  <c r="T515" i="1"/>
  <c r="M18" i="30"/>
  <c r="M19" i="30"/>
  <c r="M22" i="30"/>
  <c r="M23" i="30"/>
  <c r="M26" i="30"/>
  <c r="M27" i="30"/>
  <c r="M30" i="30"/>
  <c r="M31" i="30"/>
  <c r="M34" i="30"/>
  <c r="M35" i="30"/>
  <c r="M38" i="30"/>
  <c r="M39" i="30"/>
  <c r="M42" i="30"/>
  <c r="M43" i="30"/>
  <c r="M46" i="30"/>
  <c r="M47" i="30"/>
  <c r="M50" i="30"/>
  <c r="M51" i="30"/>
  <c r="M54" i="30"/>
  <c r="M55" i="30"/>
  <c r="M59" i="30"/>
  <c r="M62" i="30"/>
  <c r="M63" i="30"/>
  <c r="M66" i="30"/>
  <c r="M67" i="30"/>
  <c r="M70" i="30"/>
  <c r="M71" i="30"/>
  <c r="M74" i="30"/>
  <c r="M78" i="30"/>
  <c r="M79" i="30"/>
  <c r="M82" i="30"/>
  <c r="M83" i="30"/>
  <c r="M86" i="30"/>
  <c r="M87" i="30"/>
  <c r="M91" i="30"/>
  <c r="M94" i="30"/>
  <c r="M95" i="30"/>
  <c r="M102" i="30"/>
  <c r="M103" i="30"/>
  <c r="M106" i="30"/>
  <c r="M107" i="30"/>
  <c r="M110" i="30"/>
  <c r="M111" i="30"/>
  <c r="M114" i="30"/>
  <c r="M115" i="30"/>
  <c r="M118" i="30"/>
  <c r="M122" i="30"/>
  <c r="M123" i="30"/>
  <c r="M127" i="30"/>
  <c r="M130" i="30"/>
  <c r="M131" i="30"/>
  <c r="M134" i="30"/>
  <c r="M135" i="30"/>
  <c r="M138" i="30"/>
  <c r="M139" i="30"/>
  <c r="M142" i="30"/>
  <c r="M143" i="30"/>
  <c r="M146" i="30"/>
  <c r="M147" i="30"/>
  <c r="M150" i="30"/>
  <c r="M151" i="30"/>
  <c r="M154" i="30"/>
  <c r="M155" i="30"/>
  <c r="M159" i="30"/>
  <c r="M162" i="30"/>
  <c r="M163" i="30"/>
  <c r="M166" i="30"/>
  <c r="M171" i="30"/>
  <c r="M174" i="30"/>
  <c r="M175" i="30"/>
  <c r="M178" i="30"/>
  <c r="M179" i="30"/>
  <c r="M182" i="30"/>
  <c r="M183" i="30"/>
  <c r="M186" i="30"/>
  <c r="M187" i="30"/>
  <c r="M190" i="30"/>
  <c r="M191" i="30"/>
  <c r="M194" i="30"/>
  <c r="M195" i="30"/>
  <c r="M198" i="30"/>
  <c r="M199" i="30"/>
  <c r="M202" i="30"/>
  <c r="M203" i="30"/>
  <c r="M206" i="30"/>
  <c r="M207" i="30"/>
  <c r="M210" i="30"/>
  <c r="M211" i="30"/>
  <c r="M214" i="30"/>
  <c r="M215" i="30"/>
  <c r="M218" i="30"/>
  <c r="M222" i="30"/>
  <c r="M223" i="30"/>
  <c r="M226" i="30"/>
  <c r="M230" i="30"/>
  <c r="M231" i="30"/>
  <c r="M234" i="30"/>
  <c r="M235" i="30"/>
  <c r="M242" i="30"/>
  <c r="M243" i="30"/>
  <c r="M246" i="30"/>
  <c r="M247" i="30"/>
  <c r="M250" i="30"/>
  <c r="M255" i="30"/>
  <c r="M258" i="30"/>
  <c r="M259" i="30"/>
  <c r="M262" i="30"/>
  <c r="M263" i="30"/>
  <c r="M270" i="30"/>
  <c r="M271" i="30"/>
  <c r="M274" i="30"/>
  <c r="M278" i="30"/>
  <c r="M279" i="30"/>
  <c r="M282" i="30"/>
  <c r="M283" i="30"/>
  <c r="M286" i="30"/>
  <c r="M291" i="30"/>
  <c r="M294" i="30"/>
  <c r="M295" i="30"/>
  <c r="M298" i="30"/>
  <c r="M299" i="30"/>
  <c r="M302" i="30"/>
  <c r="M306" i="30"/>
  <c r="M307" i="30"/>
  <c r="M310" i="30"/>
  <c r="M311" i="30"/>
  <c r="M314" i="30"/>
  <c r="M315" i="30"/>
  <c r="M318" i="30"/>
  <c r="M322" i="30"/>
  <c r="M323" i="30"/>
  <c r="M326" i="30"/>
  <c r="M327" i="30"/>
  <c r="M330" i="30"/>
  <c r="M331" i="30"/>
  <c r="M334" i="30"/>
  <c r="M335" i="30"/>
  <c r="M338" i="30"/>
  <c r="M339" i="30"/>
  <c r="M342" i="30"/>
  <c r="M343" i="30"/>
  <c r="M347" i="30"/>
  <c r="M350" i="30"/>
  <c r="M351" i="30"/>
  <c r="M354" i="30"/>
  <c r="M355" i="30"/>
  <c r="M358" i="30"/>
  <c r="M359" i="30"/>
  <c r="M362" i="30"/>
  <c r="M363" i="30"/>
  <c r="M366" i="30"/>
  <c r="M367" i="30"/>
  <c r="M371" i="30"/>
  <c r="M374" i="30"/>
  <c r="M375" i="30"/>
  <c r="M378" i="30"/>
  <c r="M379" i="30"/>
  <c r="M382" i="30"/>
  <c r="M383" i="30"/>
  <c r="M386" i="30"/>
  <c r="M387" i="30"/>
  <c r="M390" i="30"/>
  <c r="M391" i="30"/>
  <c r="M394" i="30"/>
  <c r="M395" i="30"/>
  <c r="M398" i="30"/>
  <c r="M399" i="30"/>
  <c r="M403" i="30"/>
  <c r="M406" i="30"/>
  <c r="M407" i="30"/>
  <c r="M410" i="30"/>
  <c r="M411" i="30"/>
  <c r="M415" i="30"/>
  <c r="M418" i="30"/>
  <c r="M419" i="30"/>
  <c r="M422" i="30"/>
  <c r="M423" i="30"/>
  <c r="M426" i="30"/>
  <c r="M427" i="30"/>
  <c r="M430" i="30"/>
  <c r="M431" i="30"/>
  <c r="M434" i="30"/>
  <c r="M435" i="30"/>
  <c r="M438" i="30"/>
  <c r="M439" i="30"/>
  <c r="M442" i="30"/>
  <c r="M443" i="30"/>
  <c r="M446" i="30"/>
  <c r="M447" i="30"/>
  <c r="M450" i="30"/>
  <c r="M451" i="30"/>
  <c r="M455" i="30"/>
  <c r="M458" i="30"/>
  <c r="M459" i="30"/>
  <c r="M466" i="30"/>
  <c r="M467" i="30"/>
  <c r="M470" i="30"/>
  <c r="M471" i="30"/>
  <c r="M474" i="30"/>
  <c r="M475" i="30"/>
  <c r="M478" i="30"/>
  <c r="M479" i="30"/>
  <c r="M482" i="30"/>
  <c r="M483" i="30"/>
  <c r="M486" i="30"/>
  <c r="M487" i="30"/>
  <c r="M491" i="30"/>
  <c r="M494" i="30"/>
  <c r="M495" i="30"/>
  <c r="M498" i="30"/>
  <c r="M499" i="30"/>
  <c r="M502" i="30"/>
  <c r="M503" i="30"/>
  <c r="M507" i="30"/>
  <c r="M510" i="30"/>
  <c r="M514" i="30"/>
  <c r="M515" i="30"/>
  <c r="M523" i="30"/>
  <c r="M526" i="30"/>
  <c r="M527" i="30"/>
  <c r="M530" i="30"/>
  <c r="M531" i="30"/>
  <c r="M534" i="30"/>
  <c r="M535" i="30"/>
  <c r="M538" i="30"/>
  <c r="M539" i="30"/>
  <c r="M542" i="30"/>
  <c r="M543" i="30"/>
  <c r="M546" i="30"/>
  <c r="M547" i="30"/>
  <c r="M551" i="30"/>
  <c r="M554" i="30"/>
  <c r="M555" i="30"/>
  <c r="M558" i="30"/>
  <c r="M559" i="30"/>
  <c r="M562" i="30"/>
  <c r="M563" i="30"/>
  <c r="M566" i="30"/>
  <c r="M567" i="30"/>
  <c r="M570" i="30"/>
  <c r="M571" i="30"/>
  <c r="M574" i="30"/>
  <c r="M575" i="30"/>
  <c r="M578" i="30"/>
  <c r="M579" i="30"/>
  <c r="M582" i="30"/>
  <c r="M586" i="30"/>
  <c r="M587" i="30"/>
  <c r="M591" i="30"/>
  <c r="M594" i="30"/>
  <c r="M595" i="30"/>
  <c r="M598" i="30"/>
  <c r="M599" i="30"/>
  <c r="M602" i="30"/>
  <c r="M603" i="30"/>
  <c r="M607" i="30"/>
  <c r="M610" i="30"/>
  <c r="M611" i="30"/>
  <c r="M614" i="30"/>
  <c r="M615" i="30"/>
  <c r="M618" i="30"/>
  <c r="M619" i="30"/>
  <c r="M622" i="30"/>
  <c r="M626" i="30"/>
  <c r="M627" i="30"/>
  <c r="M630" i="30"/>
  <c r="M631" i="30"/>
  <c r="M634" i="30"/>
  <c r="M635" i="30"/>
  <c r="M638" i="30"/>
  <c r="M639" i="30"/>
  <c r="M642" i="30"/>
  <c r="M643" i="30"/>
  <c r="M646" i="30"/>
  <c r="M651" i="30"/>
  <c r="M654" i="30"/>
  <c r="M655" i="30"/>
  <c r="M658" i="30"/>
  <c r="M659" i="30"/>
  <c r="M662" i="30"/>
  <c r="M663" i="30"/>
  <c r="M666" i="30"/>
  <c r="M667" i="30"/>
  <c r="M671" i="30"/>
  <c r="M675" i="30"/>
  <c r="M679" i="30"/>
  <c r="M683" i="30"/>
  <c r="M686" i="30"/>
  <c r="M687" i="30"/>
  <c r="M690" i="30"/>
  <c r="M691" i="30"/>
  <c r="M694" i="30"/>
  <c r="M695" i="30"/>
  <c r="M698" i="30"/>
  <c r="M699" i="30"/>
  <c r="M702" i="30"/>
  <c r="M703" i="30"/>
  <c r="M706" i="30"/>
  <c r="M707" i="30"/>
  <c r="M711" i="30"/>
  <c r="M714" i="30"/>
  <c r="M715" i="30"/>
  <c r="M718" i="30"/>
  <c r="M719" i="30"/>
  <c r="M722" i="30"/>
  <c r="M723" i="30"/>
  <c r="M726" i="30"/>
  <c r="M727" i="30"/>
  <c r="M730" i="30"/>
  <c r="M734" i="30"/>
  <c r="M735" i="30"/>
  <c r="M738" i="30"/>
  <c r="M739" i="30"/>
  <c r="M742" i="30"/>
  <c r="M743" i="30"/>
  <c r="M746" i="30"/>
  <c r="M747" i="30"/>
  <c r="M750" i="30"/>
  <c r="M751" i="30"/>
  <c r="M755" i="30"/>
  <c r="M758" i="30"/>
  <c r="M759" i="30"/>
  <c r="M763" i="30"/>
  <c r="M766" i="30"/>
  <c r="M767" i="30"/>
  <c r="M771" i="30"/>
  <c r="M775" i="30"/>
  <c r="M778" i="30"/>
  <c r="M779" i="30"/>
  <c r="M782" i="30"/>
  <c r="M783" i="30"/>
  <c r="M787" i="30"/>
  <c r="M790" i="30"/>
  <c r="M791" i="30"/>
  <c r="M794" i="30"/>
  <c r="M795" i="30"/>
  <c r="M799" i="30"/>
  <c r="M802" i="30"/>
  <c r="M803" i="30"/>
  <c r="M806" i="30"/>
  <c r="M807" i="30"/>
  <c r="M811" i="30"/>
  <c r="M814" i="30"/>
  <c r="M815" i="30"/>
  <c r="M818" i="30"/>
  <c r="M819" i="30"/>
  <c r="M823" i="30"/>
  <c r="M826" i="30"/>
  <c r="M827" i="30"/>
  <c r="M830" i="30"/>
  <c r="M831" i="30"/>
  <c r="M834" i="30"/>
  <c r="M835" i="30"/>
  <c r="M838" i="30"/>
  <c r="M839" i="30"/>
  <c r="M842" i="30"/>
  <c r="M843" i="30"/>
  <c r="M846" i="30"/>
  <c r="M850" i="30"/>
  <c r="M851" i="30"/>
  <c r="M854" i="30"/>
  <c r="M858" i="30"/>
  <c r="M859" i="30"/>
  <c r="M862" i="30"/>
  <c r="M863" i="30"/>
  <c r="M866" i="30"/>
  <c r="M867" i="30"/>
  <c r="M871" i="30"/>
  <c r="M874" i="30"/>
  <c r="M875" i="30"/>
  <c r="M878" i="30"/>
  <c r="M879" i="30"/>
  <c r="M882" i="30"/>
  <c r="M883" i="30"/>
  <c r="M886" i="30"/>
  <c r="M890" i="30"/>
  <c r="M891" i="30"/>
  <c r="M894" i="30"/>
  <c r="M895" i="30"/>
  <c r="M898" i="30"/>
  <c r="M899" i="30"/>
  <c r="M902" i="30"/>
  <c r="M903" i="30"/>
  <c r="M907" i="30"/>
  <c r="M910" i="30"/>
  <c r="M911" i="30"/>
  <c r="M914" i="30"/>
  <c r="M915" i="30"/>
  <c r="M918" i="30"/>
  <c r="M919" i="30"/>
  <c r="M922" i="30"/>
  <c r="M923" i="30"/>
  <c r="M926" i="30"/>
  <c r="M927" i="30"/>
  <c r="M930" i="30"/>
  <c r="M931" i="30"/>
  <c r="M934" i="30"/>
  <c r="M935" i="30"/>
  <c r="M938" i="30"/>
  <c r="M942" i="30"/>
  <c r="M943" i="30"/>
  <c r="M946" i="30"/>
  <c r="M947" i="30"/>
  <c r="M950" i="30"/>
  <c r="M951" i="30"/>
  <c r="M954" i="30"/>
  <c r="M955" i="30"/>
  <c r="M958" i="30"/>
  <c r="M959" i="30"/>
  <c r="M962" i="30"/>
  <c r="M963" i="30"/>
  <c r="M966" i="30"/>
  <c r="M967" i="30"/>
  <c r="M970" i="30"/>
  <c r="M971" i="30"/>
  <c r="M974" i="30"/>
  <c r="M978" i="30"/>
  <c r="M979" i="30"/>
  <c r="M983" i="30"/>
  <c r="M986" i="30"/>
  <c r="M987" i="30"/>
  <c r="M991" i="30"/>
  <c r="M994" i="30"/>
  <c r="M995" i="30"/>
  <c r="M998" i="30"/>
  <c r="M999" i="30"/>
  <c r="M1002" i="30"/>
  <c r="M1003" i="30"/>
  <c r="M1006" i="30"/>
  <c r="M1007" i="30"/>
  <c r="M1010" i="30"/>
  <c r="M1011" i="30"/>
  <c r="M1014" i="30"/>
  <c r="M1015" i="30"/>
  <c r="M1019" i="30"/>
  <c r="M1022" i="30"/>
  <c r="M1023" i="30"/>
  <c r="M1026" i="30"/>
  <c r="M1027" i="30"/>
  <c r="M1030" i="30"/>
  <c r="M1031" i="30"/>
  <c r="M1034" i="30"/>
  <c r="M1035" i="30"/>
  <c r="M1038" i="30"/>
  <c r="M1039" i="30"/>
  <c r="M1042" i="30"/>
  <c r="M1043" i="30"/>
  <c r="M1047" i="30"/>
  <c r="M1051" i="30"/>
  <c r="M1054" i="30"/>
  <c r="M1055" i="30"/>
  <c r="M1058" i="30"/>
  <c r="M1062" i="30"/>
  <c r="M1063" i="30"/>
  <c r="M1066" i="30"/>
  <c r="M1067" i="30"/>
  <c r="M1070" i="30"/>
  <c r="M1071" i="30"/>
  <c r="M1074" i="30"/>
  <c r="M1075" i="30"/>
  <c r="M1078" i="30"/>
  <c r="M1079" i="30"/>
  <c r="M1082" i="30"/>
  <c r="M1083" i="30"/>
  <c r="M1086" i="30"/>
  <c r="M1087" i="30"/>
  <c r="M1090" i="30"/>
  <c r="M1091" i="30"/>
  <c r="M1094" i="30"/>
  <c r="M1095" i="30"/>
  <c r="M1099" i="30"/>
  <c r="M1102" i="30"/>
  <c r="M1103" i="30"/>
  <c r="M1106" i="30"/>
  <c r="M1107" i="30"/>
  <c r="M1110" i="30"/>
  <c r="M1111" i="30"/>
  <c r="M1114" i="30"/>
  <c r="M1115" i="30"/>
  <c r="M1118" i="30"/>
  <c r="M1119" i="30"/>
  <c r="M1122" i="30"/>
  <c r="M1123" i="30"/>
  <c r="M1126" i="30"/>
  <c r="M1127" i="30"/>
  <c r="M1130" i="30"/>
  <c r="M1131" i="30"/>
  <c r="M1134" i="30"/>
  <c r="M1135" i="30"/>
  <c r="M1139" i="30"/>
  <c r="M1142" i="30"/>
  <c r="M1143" i="30"/>
  <c r="M1146" i="30"/>
  <c r="M1147" i="30"/>
  <c r="M1150" i="30"/>
  <c r="M1151" i="30"/>
  <c r="M1154" i="30"/>
  <c r="M1155" i="30"/>
  <c r="M1158" i="30"/>
  <c r="M1159" i="30"/>
  <c r="M1162" i="30"/>
  <c r="M1163" i="30"/>
  <c r="M1166" i="30"/>
  <c r="M1167" i="30"/>
  <c r="M1170" i="30"/>
  <c r="M1171" i="30"/>
  <c r="M1174" i="30"/>
  <c r="M1175" i="30"/>
  <c r="M1178" i="30"/>
  <c r="M1179" i="30"/>
  <c r="M1182" i="30"/>
  <c r="M1183" i="30"/>
  <c r="M1186" i="30"/>
  <c r="M1187" i="30"/>
  <c r="M1190" i="30"/>
  <c r="M1191" i="30"/>
  <c r="M1194" i="30"/>
  <c r="M1195" i="30"/>
  <c r="M1198" i="30"/>
  <c r="M1199" i="30"/>
  <c r="M1202" i="30"/>
  <c r="M1203" i="30"/>
  <c r="M1206" i="30"/>
  <c r="M1207" i="30"/>
  <c r="M1210" i="30"/>
  <c r="M1211" i="30"/>
  <c r="M1214" i="30"/>
  <c r="M1215" i="30"/>
  <c r="M1219" i="30"/>
  <c r="M1223" i="30"/>
  <c r="M1226" i="30"/>
  <c r="M1227" i="30"/>
  <c r="M1230" i="30"/>
  <c r="M1231" i="30"/>
  <c r="M1234" i="30"/>
  <c r="M1235" i="30"/>
  <c r="M1238" i="30"/>
  <c r="M1239" i="30"/>
  <c r="M1242" i="30"/>
  <c r="M1243" i="30"/>
  <c r="M1246" i="30"/>
  <c r="M1247" i="30"/>
  <c r="M1250" i="30"/>
  <c r="M1251" i="30"/>
  <c r="M1254" i="30"/>
  <c r="M1255" i="30"/>
  <c r="M1258" i="30"/>
  <c r="M1259" i="30"/>
  <c r="M1262" i="30"/>
  <c r="M1263" i="30"/>
  <c r="M1266" i="30"/>
  <c r="M1267" i="30"/>
  <c r="M1270" i="30"/>
  <c r="M1271" i="30"/>
  <c r="M1274" i="30"/>
  <c r="M1275" i="30"/>
  <c r="M1278" i="30"/>
  <c r="M1279" i="30"/>
  <c r="M1283" i="30"/>
  <c r="M1287" i="30"/>
  <c r="M1290" i="30"/>
  <c r="M1291" i="30"/>
  <c r="M1294" i="30"/>
  <c r="M1295" i="30"/>
  <c r="M1298" i="30"/>
  <c r="M1299" i="30"/>
  <c r="M1302" i="30"/>
  <c r="M1303" i="30"/>
  <c r="M1306" i="30"/>
  <c r="M1307" i="30"/>
  <c r="M1311" i="30"/>
  <c r="M1314" i="30"/>
  <c r="M1315" i="30"/>
  <c r="M1318" i="30"/>
  <c r="M1319" i="30"/>
  <c r="M1322" i="30"/>
  <c r="M1323" i="30"/>
  <c r="M1326" i="30"/>
  <c r="M1327" i="30"/>
  <c r="M1330" i="30"/>
  <c r="M1331" i="30"/>
  <c r="M1334" i="30"/>
  <c r="M1342" i="30"/>
  <c r="M1343" i="30"/>
  <c r="M1346" i="30"/>
  <c r="M1347" i="30"/>
  <c r="M1350" i="30"/>
  <c r="M1351" i="30"/>
  <c r="M1354" i="30"/>
  <c r="M1355" i="30"/>
  <c r="M1358" i="30"/>
  <c r="M1359" i="30"/>
  <c r="M1363" i="30"/>
  <c r="M1366" i="30"/>
  <c r="M1367" i="30"/>
  <c r="M1370" i="30"/>
  <c r="M1371" i="30"/>
  <c r="M1374" i="30"/>
  <c r="M1375" i="30"/>
  <c r="M1378" i="30"/>
  <c r="M1379" i="30"/>
  <c r="M1382" i="30"/>
  <c r="M1387" i="30"/>
  <c r="M1390" i="30"/>
  <c r="M1391" i="30"/>
  <c r="M1394" i="30"/>
  <c r="M1395" i="30"/>
  <c r="M1398" i="30"/>
  <c r="M1402" i="30"/>
  <c r="M1403" i="30"/>
  <c r="M1406" i="30"/>
  <c r="M1407" i="30"/>
  <c r="M1410" i="30"/>
  <c r="M1411" i="30"/>
  <c r="M1414" i="30"/>
  <c r="M1415" i="30"/>
  <c r="M1418" i="30"/>
  <c r="M1419" i="30"/>
  <c r="M1422" i="30"/>
  <c r="M1423" i="30"/>
  <c r="M1426" i="30"/>
  <c r="M1427" i="30"/>
  <c r="M1430" i="30"/>
  <c r="M1431" i="30"/>
  <c r="M1434" i="30"/>
  <c r="M1439" i="30"/>
  <c r="M1442" i="30"/>
  <c r="M1450" i="30"/>
  <c r="M1451" i="30"/>
  <c r="M1454" i="30"/>
  <c r="M1455" i="30"/>
  <c r="M1458" i="30"/>
  <c r="M1459" i="30"/>
  <c r="M1462" i="30"/>
  <c r="M1463" i="30"/>
  <c r="M1466" i="30"/>
  <c r="M1467" i="30"/>
  <c r="M1470" i="30"/>
  <c r="M1471" i="30"/>
  <c r="M1474" i="30"/>
  <c r="M1475" i="30"/>
  <c r="M1479" i="30"/>
  <c r="M1483" i="30"/>
  <c r="M1486" i="30"/>
  <c r="M1487" i="30"/>
  <c r="M1490" i="30"/>
  <c r="M1491" i="30"/>
  <c r="M1494" i="30"/>
  <c r="M1495" i="30"/>
  <c r="M1498" i="30"/>
  <c r="M1502" i="30"/>
  <c r="M1503" i="30"/>
  <c r="M1506" i="30"/>
  <c r="M1507" i="30"/>
  <c r="M1510" i="30"/>
  <c r="M1511" i="30"/>
  <c r="M1514" i="30"/>
  <c r="M1515" i="30"/>
  <c r="M1518" i="30"/>
  <c r="M1522" i="30"/>
  <c r="M1523" i="30"/>
  <c r="M1526" i="30"/>
  <c r="M1527" i="30"/>
  <c r="M1530" i="30"/>
  <c r="M1531" i="30"/>
  <c r="M1534" i="30"/>
  <c r="M1535" i="30"/>
  <c r="M1538" i="30"/>
  <c r="M1539" i="30"/>
  <c r="M1542" i="30"/>
  <c r="M1543" i="30"/>
  <c r="M1546" i="30"/>
  <c r="M1547" i="30"/>
  <c r="M1550" i="30"/>
  <c r="M1551" i="30"/>
  <c r="M1554" i="30"/>
  <c r="M1555" i="30"/>
  <c r="M1558" i="30"/>
  <c r="M1562" i="30"/>
  <c r="M1563" i="30"/>
  <c r="M1566" i="30"/>
  <c r="M1567" i="30"/>
  <c r="M1570" i="30"/>
  <c r="M1571" i="30"/>
  <c r="M1574" i="30"/>
  <c r="M1575" i="30"/>
  <c r="M1578" i="30"/>
  <c r="M1579" i="30"/>
  <c r="M1582" i="30"/>
  <c r="M1583" i="30"/>
  <c r="M1586" i="30"/>
  <c r="M1587" i="30"/>
  <c r="M1590" i="30"/>
  <c r="M1591" i="30"/>
  <c r="M1594" i="30"/>
  <c r="M1595" i="30"/>
  <c r="M1598" i="30"/>
  <c r="M1599" i="30"/>
  <c r="M1602" i="30"/>
  <c r="M1603" i="30"/>
  <c r="M1606" i="30"/>
  <c r="M1607" i="30"/>
  <c r="M1610" i="30"/>
  <c r="M1611" i="30"/>
  <c r="M1614" i="30"/>
  <c r="M1615" i="30"/>
  <c r="M1618" i="30"/>
  <c r="M1619" i="30"/>
  <c r="M1623" i="30"/>
  <c r="M1626" i="30"/>
  <c r="M1627" i="30"/>
  <c r="M1630" i="30"/>
  <c r="M1631" i="30"/>
  <c r="M1634" i="30"/>
  <c r="M1635" i="30"/>
  <c r="M1639" i="30"/>
  <c r="M1643" i="30"/>
  <c r="M1646" i="30"/>
  <c r="M1647" i="30"/>
  <c r="M1650" i="30"/>
  <c r="M1654" i="30"/>
  <c r="M1655" i="30"/>
  <c r="M1658" i="30"/>
  <c r="M1659" i="30"/>
  <c r="M1662" i="30"/>
  <c r="M1663" i="30"/>
  <c r="M1666" i="30"/>
  <c r="M1667" i="30"/>
  <c r="M1670" i="30"/>
  <c r="M1671" i="30"/>
  <c r="M1678" i="30"/>
  <c r="M1682" i="30"/>
  <c r="M1683" i="30"/>
  <c r="M1686" i="30"/>
  <c r="M1687" i="30"/>
  <c r="M1690" i="30"/>
  <c r="M1691" i="30"/>
  <c r="M1694" i="30"/>
  <c r="M1695" i="30"/>
  <c r="M1698" i="30"/>
  <c r="M1699" i="30"/>
  <c r="M1702" i="30"/>
  <c r="M1703" i="30"/>
  <c r="M1706" i="30"/>
  <c r="M1707" i="30"/>
  <c r="M1710" i="30"/>
  <c r="M1711" i="30"/>
  <c r="M1714" i="30"/>
  <c r="M1715" i="30"/>
  <c r="M1718" i="30"/>
  <c r="M1719" i="30"/>
  <c r="M1722" i="30"/>
  <c r="M1723" i="30"/>
  <c r="M1726" i="30"/>
  <c r="M1727" i="30"/>
  <c r="M1730" i="30"/>
  <c r="M1731" i="30"/>
  <c r="M1734" i="30"/>
  <c r="M1735" i="30"/>
  <c r="M1738" i="30"/>
  <c r="M1739" i="30"/>
  <c r="M1742" i="30"/>
  <c r="M1743" i="30"/>
  <c r="M1746" i="30"/>
  <c r="M1750" i="30"/>
  <c r="M1751" i="30"/>
  <c r="M1755" i="30"/>
  <c r="M1758" i="30"/>
  <c r="M1759" i="30"/>
  <c r="M1762" i="30"/>
  <c r="M1763" i="30"/>
  <c r="M1766" i="30"/>
  <c r="M1767" i="30"/>
  <c r="M1770" i="30"/>
  <c r="M1774" i="30"/>
  <c r="M1775" i="30"/>
  <c r="M1778" i="30"/>
  <c r="M1779" i="30"/>
  <c r="M1782" i="30"/>
  <c r="M1783" i="30"/>
  <c r="M1786" i="30"/>
  <c r="M1787" i="30"/>
  <c r="M1790" i="30"/>
  <c r="M1791" i="30"/>
  <c r="M1794" i="30"/>
  <c r="M1795" i="30"/>
  <c r="M1798" i="30"/>
  <c r="M1799" i="30"/>
  <c r="M1802" i="30"/>
  <c r="M1803" i="30"/>
  <c r="M1806" i="30"/>
  <c r="M1807" i="30"/>
  <c r="M1810" i="30"/>
  <c r="M1811" i="30"/>
  <c r="M1814" i="30"/>
  <c r="M1815" i="30"/>
  <c r="M1818" i="30"/>
  <c r="M1819" i="30"/>
  <c r="M1823" i="30"/>
  <c r="M1826" i="30"/>
  <c r="M1827" i="30"/>
  <c r="M1831" i="30"/>
  <c r="M1834" i="30"/>
  <c r="M1835" i="30"/>
  <c r="M1838" i="30"/>
  <c r="M1839" i="30"/>
  <c r="M1842" i="30"/>
  <c r="M1843" i="30"/>
  <c r="M1846" i="30"/>
  <c r="M1847" i="30"/>
  <c r="M1850" i="30"/>
  <c r="M1851" i="30"/>
  <c r="M1854" i="30"/>
  <c r="M1855" i="30"/>
  <c r="M1859" i="30"/>
  <c r="M1862" i="30"/>
  <c r="M1863" i="30"/>
  <c r="M1866" i="30"/>
  <c r="M1867" i="30"/>
  <c r="M1870" i="30"/>
  <c r="M1871" i="30"/>
  <c r="M1874" i="30"/>
  <c r="M1875" i="30"/>
  <c r="M1878" i="30"/>
  <c r="M1879" i="30"/>
  <c r="M1883" i="30"/>
  <c r="M1886" i="30"/>
  <c r="M1887" i="30"/>
  <c r="M1890" i="30"/>
  <c r="M1891" i="30"/>
  <c r="M1894" i="30"/>
  <c r="M1895" i="30"/>
  <c r="M1898" i="30"/>
  <c r="M1899" i="30"/>
  <c r="M1902" i="30"/>
  <c r="M1903" i="30"/>
  <c r="M1906" i="30"/>
  <c r="M1907" i="30"/>
  <c r="M1910" i="30"/>
  <c r="M1911" i="30"/>
  <c r="M1914" i="30"/>
  <c r="M1915" i="30"/>
  <c r="M1918" i="30"/>
  <c r="M1919" i="30"/>
  <c r="M1922" i="30"/>
  <c r="M1923" i="30"/>
  <c r="M1926" i="30"/>
  <c r="M1927" i="30"/>
  <c r="M1930" i="30"/>
  <c r="M1931" i="30"/>
  <c r="M1934" i="30"/>
  <c r="M1935" i="30"/>
  <c r="M1938" i="30"/>
  <c r="M1942" i="30"/>
  <c r="M1946" i="30"/>
  <c r="M1947" i="30"/>
  <c r="M1950" i="30"/>
  <c r="M1951" i="30"/>
  <c r="M1954" i="30"/>
  <c r="M1955" i="30"/>
  <c r="M1958" i="30"/>
  <c r="M1959" i="30"/>
  <c r="M1962" i="30"/>
  <c r="M1966" i="30"/>
  <c r="M1967" i="30"/>
  <c r="M1970" i="30"/>
  <c r="M1971" i="30"/>
  <c r="M1974" i="30"/>
  <c r="M1975" i="30"/>
  <c r="M1978" i="30"/>
  <c r="M1979" i="30"/>
  <c r="M1982" i="30"/>
  <c r="M1983" i="30"/>
  <c r="M1987" i="30"/>
  <c r="M1990" i="30"/>
  <c r="M1991" i="30"/>
  <c r="M1994" i="30"/>
  <c r="M1995" i="30"/>
  <c r="M1998" i="30"/>
  <c r="M1999" i="30"/>
  <c r="M2002" i="30"/>
  <c r="M2003" i="30"/>
  <c r="M2006" i="30"/>
  <c r="M2007" i="30"/>
  <c r="M2010" i="30"/>
  <c r="M2011" i="30"/>
  <c r="M2014" i="30"/>
  <c r="M2015" i="30"/>
  <c r="M2018" i="30"/>
  <c r="M2019" i="30"/>
  <c r="M2023" i="30"/>
  <c r="M2026" i="30"/>
  <c r="M2027" i="30"/>
  <c r="M2030" i="30"/>
  <c r="M2031" i="30"/>
  <c r="M2034" i="30"/>
  <c r="M2035" i="30"/>
  <c r="M2038" i="30"/>
  <c r="M2039" i="30"/>
  <c r="M2042" i="30"/>
  <c r="M2043" i="30"/>
  <c r="M2046" i="30"/>
  <c r="M2047" i="30"/>
  <c r="M2050" i="30"/>
  <c r="M2051" i="30"/>
  <c r="M2054" i="30"/>
  <c r="M2055" i="30"/>
  <c r="M2058" i="30"/>
  <c r="M2059" i="30"/>
  <c r="M2063" i="30"/>
  <c r="M2067" i="30"/>
  <c r="M2070" i="30"/>
  <c r="M2071" i="30"/>
  <c r="M2074" i="30"/>
  <c r="M2075" i="30"/>
  <c r="M2078" i="30"/>
  <c r="M2079" i="30"/>
  <c r="M2082" i="30"/>
  <c r="M2083" i="30"/>
  <c r="M2086" i="30"/>
  <c r="M2087" i="30"/>
  <c r="M2090" i="30"/>
  <c r="M2091" i="30"/>
  <c r="M2095" i="30"/>
  <c r="M2098" i="30"/>
  <c r="M2099" i="30"/>
  <c r="M2102" i="30"/>
  <c r="M2103" i="30"/>
  <c r="M2106" i="30"/>
  <c r="M2107" i="30"/>
  <c r="M2111" i="30"/>
  <c r="M2115" i="30"/>
  <c r="M2118" i="30"/>
  <c r="M2119" i="30"/>
  <c r="M2122" i="30"/>
  <c r="M2123" i="30"/>
  <c r="M2126" i="30"/>
  <c r="M2127" i="30"/>
  <c r="M2130" i="30"/>
  <c r="M2131" i="30"/>
  <c r="M2134" i="30"/>
  <c r="M2135" i="30"/>
  <c r="M2138" i="30"/>
  <c r="M2139" i="30"/>
  <c r="M2142" i="30"/>
  <c r="M2143" i="30"/>
  <c r="M2146" i="30"/>
  <c r="M2147" i="30"/>
  <c r="M2150" i="30"/>
  <c r="M2151" i="30"/>
  <c r="M2154" i="30"/>
  <c r="M2155" i="30"/>
  <c r="M2158" i="30"/>
  <c r="M2163" i="30"/>
  <c r="M2167" i="30"/>
  <c r="M2170" i="30"/>
  <c r="M2171" i="30"/>
  <c r="M2174" i="30"/>
  <c r="M2175" i="30"/>
  <c r="M2178" i="30"/>
  <c r="M2179" i="30"/>
  <c r="M2182" i="30"/>
  <c r="M2183" i="30"/>
  <c r="M2186" i="30"/>
  <c r="M2190" i="30"/>
  <c r="M2191" i="30"/>
  <c r="M2194" i="30"/>
  <c r="M2195" i="30"/>
  <c r="M2199" i="30"/>
  <c r="M2202" i="30"/>
  <c r="M2203" i="30"/>
  <c r="M2206" i="30"/>
  <c r="M2207" i="30"/>
  <c r="M2210" i="30"/>
  <c r="M2211" i="30"/>
  <c r="M2214" i="30"/>
  <c r="M2215" i="30"/>
  <c r="M2218" i="30"/>
  <c r="M2219" i="30"/>
  <c r="M2222" i="30"/>
  <c r="M2223" i="30"/>
  <c r="M2226" i="30"/>
  <c r="M2227" i="30"/>
  <c r="M2230" i="30"/>
  <c r="M2231" i="30"/>
  <c r="M2234" i="30"/>
  <c r="M2235" i="30"/>
  <c r="M2239" i="30"/>
  <c r="M2242" i="30"/>
  <c r="M2243" i="30"/>
  <c r="M2246" i="30"/>
  <c r="M2247" i="30"/>
  <c r="M2250" i="30"/>
  <c r="M2251" i="30"/>
  <c r="M2254" i="30"/>
  <c r="M2255" i="30"/>
  <c r="M2258" i="30"/>
  <c r="M2259" i="30"/>
  <c r="M2263" i="30"/>
  <c r="M2266" i="30"/>
  <c r="M2267" i="30"/>
  <c r="M2270" i="30"/>
  <c r="M2271" i="30"/>
  <c r="M2274" i="30"/>
  <c r="M2278" i="30"/>
  <c r="M2279" i="30"/>
  <c r="M2283" i="30"/>
  <c r="M2286" i="30"/>
  <c r="M2287" i="30"/>
  <c r="M2290" i="30"/>
  <c r="M2291" i="30"/>
  <c r="M2294" i="30"/>
  <c r="M2295" i="30"/>
  <c r="M2298" i="30"/>
  <c r="M2299" i="30"/>
  <c r="M2302" i="30"/>
  <c r="M2303" i="30"/>
  <c r="M2306" i="30"/>
  <c r="M2307" i="30"/>
  <c r="M2310" i="30"/>
  <c r="M2311" i="30"/>
  <c r="M2314" i="30"/>
  <c r="M2315" i="30"/>
  <c r="M2318" i="30"/>
  <c r="M2319" i="30"/>
  <c r="M2323" i="30"/>
  <c r="M2327" i="30"/>
  <c r="M2331" i="30"/>
  <c r="M2334" i="30"/>
  <c r="M2338" i="30"/>
  <c r="M2339" i="30"/>
  <c r="M2342" i="30"/>
  <c r="M2343" i="30"/>
  <c r="M2346" i="30"/>
  <c r="M2347" i="30"/>
  <c r="M2350" i="30"/>
  <c r="M2351" i="30"/>
  <c r="M2354" i="30"/>
  <c r="M2355" i="30"/>
  <c r="M2358" i="30"/>
  <c r="M2362" i="30"/>
  <c r="M2363" i="30"/>
  <c r="M2366" i="30"/>
  <c r="M2367" i="30"/>
  <c r="M2371" i="30"/>
  <c r="M2375" i="30"/>
  <c r="M2379" i="30"/>
  <c r="M2382" i="30"/>
  <c r="M2386" i="30"/>
  <c r="M2387" i="30"/>
  <c r="M2390" i="30"/>
  <c r="M2391" i="30"/>
  <c r="M2394" i="30"/>
  <c r="M2395" i="30"/>
  <c r="M2398" i="30"/>
  <c r="M2399" i="30"/>
  <c r="M2403" i="30"/>
  <c r="M2406" i="30"/>
  <c r="M2407" i="30"/>
  <c r="M2411" i="30"/>
  <c r="M2414" i="30"/>
  <c r="M2415" i="30"/>
  <c r="M2418" i="30"/>
  <c r="M2419" i="30"/>
  <c r="M2422" i="30"/>
  <c r="M2426" i="30"/>
  <c r="M2427" i="30"/>
  <c r="M2431" i="30"/>
  <c r="M2435" i="30"/>
  <c r="M2439" i="30"/>
  <c r="M2442" i="30"/>
  <c r="M2443" i="30"/>
  <c r="M2450" i="30"/>
  <c r="M2451" i="30"/>
  <c r="M2454" i="30"/>
  <c r="M2455" i="30"/>
  <c r="M2458" i="30"/>
  <c r="M2459" i="30"/>
  <c r="M2462" i="30"/>
  <c r="M2463" i="30"/>
  <c r="M2466" i="30"/>
  <c r="M2467" i="30"/>
  <c r="M2470" i="30"/>
  <c r="M2471" i="30"/>
  <c r="M2475" i="30"/>
  <c r="M2479" i="30"/>
  <c r="M2482" i="30"/>
  <c r="M2483" i="30"/>
  <c r="M2487" i="30"/>
  <c r="M2490" i="30"/>
  <c r="M2491" i="30"/>
  <c r="M2494" i="30"/>
  <c r="M2495" i="30"/>
  <c r="M2498" i="30"/>
  <c r="M2499" i="30"/>
  <c r="M2502" i="30"/>
  <c r="M2503" i="30"/>
  <c r="M2506" i="30"/>
  <c r="M2507" i="30"/>
  <c r="M2510" i="30"/>
  <c r="M2511" i="30"/>
  <c r="M2514" i="30"/>
  <c r="M2515" i="30"/>
  <c r="M2518" i="30"/>
  <c r="M2519" i="30"/>
  <c r="M2522" i="30"/>
  <c r="M2523" i="30"/>
  <c r="M2526" i="30"/>
  <c r="M2527" i="30"/>
  <c r="M2534" i="30"/>
  <c r="M2535" i="30"/>
  <c r="M2538" i="30"/>
  <c r="M2539" i="30"/>
  <c r="M2542" i="30"/>
  <c r="M2543" i="30"/>
  <c r="M2546" i="30"/>
  <c r="M2547" i="30"/>
  <c r="M2550" i="30"/>
  <c r="M2551" i="30"/>
  <c r="M2554" i="30"/>
  <c r="M2555" i="30"/>
  <c r="M2558" i="30"/>
  <c r="M2559" i="30"/>
  <c r="M2562" i="30"/>
  <c r="M2563" i="30"/>
  <c r="M2566" i="30"/>
  <c r="M2570" i="30"/>
  <c r="M2571" i="30"/>
  <c r="M2575" i="30"/>
  <c r="M2578" i="30"/>
  <c r="M2579" i="30"/>
  <c r="M2582" i="30"/>
  <c r="M2583" i="30"/>
  <c r="M2590" i="30"/>
  <c r="M2591" i="30"/>
  <c r="M2594" i="30"/>
  <c r="M2595" i="30"/>
  <c r="M2598" i="30"/>
  <c r="M2599" i="30"/>
  <c r="M2602" i="30"/>
  <c r="M2603" i="30"/>
  <c r="M2606" i="30"/>
  <c r="M2607" i="30"/>
  <c r="M2610" i="30"/>
  <c r="M2611" i="30"/>
  <c r="M2614" i="30"/>
  <c r="M2615" i="30"/>
  <c r="M2619" i="30"/>
  <c r="M2623" i="30"/>
  <c r="M2626" i="30"/>
  <c r="M2627" i="30"/>
  <c r="M2630" i="30"/>
  <c r="M2631" i="30"/>
  <c r="M2634" i="30"/>
  <c r="M2635" i="30"/>
  <c r="M2639" i="30"/>
  <c r="M2642" i="30"/>
  <c r="M2643" i="30"/>
  <c r="M2647" i="30"/>
  <c r="M2650" i="30"/>
  <c r="M2651" i="30"/>
  <c r="M2654" i="30"/>
  <c r="M2655" i="30"/>
  <c r="M2658" i="30"/>
  <c r="M2659" i="30"/>
  <c r="M2662" i="30"/>
  <c r="M2663" i="30"/>
  <c r="M2666" i="30"/>
  <c r="M2667" i="30"/>
  <c r="M2670" i="30"/>
  <c r="M2671" i="30"/>
  <c r="M2674" i="30"/>
  <c r="M2675" i="30"/>
  <c r="M2679" i="30"/>
  <c r="M2682" i="30"/>
  <c r="M2683" i="30"/>
  <c r="M2686" i="30"/>
  <c r="M2687" i="30"/>
  <c r="M2690" i="30"/>
  <c r="M2691" i="30"/>
  <c r="M2694" i="30"/>
  <c r="M2695" i="30"/>
  <c r="M2698" i="30"/>
  <c r="M2699" i="30"/>
  <c r="M2702" i="30"/>
  <c r="M2703" i="30"/>
  <c r="M2706" i="30"/>
  <c r="M2710" i="30"/>
  <c r="M2711" i="30"/>
  <c r="M2714" i="30"/>
  <c r="M2715" i="30"/>
  <c r="M2718" i="30"/>
  <c r="M2719" i="30"/>
  <c r="M2726" i="30"/>
  <c r="M2727" i="30"/>
  <c r="M2730" i="30"/>
  <c r="M2731" i="30"/>
  <c r="M2735" i="30"/>
  <c r="M2739" i="30"/>
  <c r="M2743" i="30"/>
  <c r="M2746" i="30"/>
  <c r="M2747" i="30"/>
  <c r="M2750" i="30"/>
  <c r="M2751" i="30"/>
  <c r="M2754" i="30"/>
  <c r="M2755" i="30"/>
  <c r="M2758" i="30"/>
  <c r="M2759" i="30"/>
  <c r="M2762" i="30"/>
  <c r="M2763" i="30"/>
  <c r="M2767" i="30"/>
  <c r="M2770" i="30"/>
  <c r="M2771" i="30"/>
  <c r="M2775" i="30"/>
  <c r="M2778" i="30"/>
  <c r="M2779" i="30"/>
  <c r="M2782" i="30"/>
  <c r="M2783" i="30"/>
  <c r="M2786" i="30"/>
  <c r="M2790" i="30"/>
  <c r="M2791" i="30"/>
  <c r="M2794" i="30"/>
  <c r="M2795" i="30"/>
  <c r="M2798" i="30"/>
  <c r="M2799" i="30"/>
  <c r="M2802" i="30"/>
  <c r="M2803" i="30"/>
  <c r="M2807" i="30"/>
  <c r="M2810" i="30"/>
  <c r="M2811" i="30"/>
  <c r="M2814" i="30"/>
  <c r="M2815" i="30"/>
  <c r="M2818" i="30"/>
  <c r="M2819" i="30"/>
  <c r="M2822" i="30"/>
  <c r="M2823" i="30"/>
  <c r="M2826" i="30"/>
  <c r="M2827" i="30"/>
  <c r="M2830" i="30"/>
  <c r="M2831" i="30"/>
  <c r="M2834" i="30"/>
  <c r="M2835" i="30"/>
  <c r="M2838" i="30"/>
  <c r="M2839" i="30"/>
  <c r="M2842" i="30"/>
  <c r="M2843" i="30"/>
  <c r="M2846" i="30"/>
  <c r="M2847" i="30"/>
  <c r="M2850" i="30"/>
  <c r="M2851" i="30"/>
  <c r="M2854" i="30"/>
  <c r="M2855" i="30"/>
  <c r="M2858" i="30"/>
  <c r="M2859" i="30"/>
  <c r="M2863" i="30"/>
  <c r="M2867" i="30"/>
  <c r="M2870" i="30"/>
  <c r="M2871" i="30"/>
  <c r="M2874" i="30"/>
  <c r="M2878" i="30"/>
  <c r="M2879" i="30"/>
  <c r="M2882" i="30"/>
  <c r="M2883" i="30"/>
  <c r="M2886" i="30"/>
  <c r="M2887" i="30"/>
  <c r="M2890" i="30"/>
  <c r="M2891" i="30"/>
  <c r="M2894" i="30"/>
  <c r="M2895" i="30"/>
  <c r="M2899" i="30"/>
  <c r="M2902" i="30"/>
  <c r="M2903" i="30"/>
  <c r="M2907" i="30"/>
  <c r="M2910" i="30"/>
  <c r="M2911" i="30"/>
  <c r="M2914" i="30"/>
  <c r="M2915" i="30"/>
  <c r="M2918" i="30"/>
  <c r="M2919" i="30"/>
  <c r="M2922" i="30"/>
  <c r="M2923" i="30"/>
  <c r="M2926" i="30"/>
  <c r="M2927" i="30"/>
  <c r="M2930" i="30"/>
  <c r="M2931" i="30"/>
  <c r="M2934" i="30"/>
  <c r="M2935" i="30"/>
  <c r="M2939" i="30"/>
  <c r="M2943" i="30"/>
  <c r="M2946" i="30"/>
  <c r="M2947" i="30"/>
  <c r="M2950" i="30"/>
  <c r="M2951" i="30"/>
  <c r="M2954" i="30"/>
  <c r="M2955" i="30"/>
  <c r="M2958" i="30"/>
  <c r="M2959" i="30"/>
  <c r="M2962" i="30"/>
  <c r="M2963" i="30"/>
  <c r="M2966" i="30"/>
  <c r="M2967" i="30"/>
  <c r="M2970" i="30"/>
  <c r="M2971" i="30"/>
  <c r="M2975" i="30"/>
  <c r="M2979" i="30"/>
  <c r="M2982" i="30"/>
  <c r="M2983" i="30"/>
  <c r="M2986" i="30"/>
  <c r="M2987" i="30"/>
  <c r="M2990" i="30"/>
  <c r="M2991" i="30"/>
  <c r="M2994" i="30"/>
  <c r="M2995" i="30"/>
  <c r="M2998" i="30"/>
  <c r="M2999" i="30"/>
  <c r="M3003" i="30"/>
  <c r="R3003" i="1"/>
  <c r="S3003" i="1" s="1"/>
  <c r="R3002" i="1"/>
  <c r="S3002" i="1" s="1"/>
  <c r="R3001" i="1"/>
  <c r="S3001" i="1" s="1"/>
  <c r="R3000" i="1"/>
  <c r="S3000" i="1" s="1"/>
  <c r="R2999" i="1"/>
  <c r="S2999" i="1" s="1"/>
  <c r="R2998" i="1"/>
  <c r="S2998" i="1" s="1"/>
  <c r="R2997" i="1"/>
  <c r="S2997" i="1" s="1"/>
  <c r="R2996" i="1"/>
  <c r="S2996" i="1" s="1"/>
  <c r="R2995" i="1"/>
  <c r="S2995" i="1" s="1"/>
  <c r="R2994" i="1"/>
  <c r="S2994" i="1" s="1"/>
  <c r="R2993" i="1"/>
  <c r="S2993" i="1" s="1"/>
  <c r="R2992" i="1"/>
  <c r="S2992" i="1" s="1"/>
  <c r="R2991" i="1"/>
  <c r="S2991" i="1" s="1"/>
  <c r="R2990" i="1"/>
  <c r="S2990" i="1" s="1"/>
  <c r="R2989" i="1"/>
  <c r="S2989" i="1" s="1"/>
  <c r="R2988" i="1"/>
  <c r="S2988" i="1" s="1"/>
  <c r="R2987" i="1"/>
  <c r="S2987" i="1" s="1"/>
  <c r="R2986" i="1"/>
  <c r="S2986" i="1" s="1"/>
  <c r="R2985" i="1"/>
  <c r="S2985" i="1" s="1"/>
  <c r="R2984" i="1"/>
  <c r="S2984" i="1" s="1"/>
  <c r="R2983" i="1"/>
  <c r="S2983" i="1" s="1"/>
  <c r="R2982" i="1"/>
  <c r="S2982" i="1" s="1"/>
  <c r="R2981" i="1"/>
  <c r="S2981" i="1" s="1"/>
  <c r="R2980" i="1"/>
  <c r="R2979" i="1"/>
  <c r="S2979" i="1"/>
  <c r="R2978" i="1"/>
  <c r="S2978" i="1"/>
  <c r="R2977" i="1"/>
  <c r="S2977" i="1"/>
  <c r="R2976" i="1"/>
  <c r="S2976" i="1"/>
  <c r="R2975" i="1"/>
  <c r="S2975" i="1"/>
  <c r="R2974" i="1"/>
  <c r="S2974" i="1"/>
  <c r="R2973" i="1"/>
  <c r="S2973" i="1"/>
  <c r="R2972" i="1"/>
  <c r="S2972" i="1"/>
  <c r="R2971" i="1"/>
  <c r="S2971" i="1"/>
  <c r="R2970" i="1"/>
  <c r="S2970" i="1"/>
  <c r="R2969" i="1"/>
  <c r="S2969" i="1"/>
  <c r="R2968" i="1"/>
  <c r="S2968" i="1"/>
  <c r="R2967" i="1"/>
  <c r="S2967" i="1"/>
  <c r="R2966" i="1"/>
  <c r="S2966" i="1"/>
  <c r="R2965" i="1"/>
  <c r="S2965" i="1"/>
  <c r="R2964" i="1"/>
  <c r="S2964" i="1"/>
  <c r="R2963" i="1"/>
  <c r="S2963" i="1"/>
  <c r="R2962" i="1"/>
  <c r="S2962" i="1"/>
  <c r="R2961" i="1"/>
  <c r="S2961" i="1"/>
  <c r="R2960" i="1"/>
  <c r="S2960" i="1"/>
  <c r="R2959" i="1"/>
  <c r="S2959" i="1"/>
  <c r="R2958" i="1"/>
  <c r="S2958" i="1"/>
  <c r="R2957" i="1"/>
  <c r="S2957" i="1"/>
  <c r="R2956" i="1"/>
  <c r="S2956" i="1"/>
  <c r="R2955" i="1"/>
  <c r="S2955" i="1"/>
  <c r="R2954" i="1"/>
  <c r="S2954" i="1"/>
  <c r="R2953" i="1"/>
  <c r="S2953" i="1"/>
  <c r="R2952" i="1"/>
  <c r="S2952" i="1"/>
  <c r="R2951" i="1"/>
  <c r="S2951" i="1"/>
  <c r="R2950" i="1"/>
  <c r="S2950" i="1"/>
  <c r="R2949" i="1"/>
  <c r="S2949" i="1"/>
  <c r="R2948" i="1"/>
  <c r="S2948" i="1"/>
  <c r="R2947" i="1"/>
  <c r="S2947" i="1"/>
  <c r="R2946" i="1"/>
  <c r="S2946" i="1"/>
  <c r="R2945" i="1"/>
  <c r="S2945" i="1"/>
  <c r="R2944" i="1"/>
  <c r="S2944" i="1"/>
  <c r="R2943" i="1"/>
  <c r="S2943" i="1"/>
  <c r="R2942" i="1"/>
  <c r="S2942" i="1"/>
  <c r="R2941" i="1"/>
  <c r="S2941" i="1"/>
  <c r="R2940" i="1"/>
  <c r="S2940" i="1"/>
  <c r="R2939" i="1"/>
  <c r="S2939" i="1"/>
  <c r="R2938" i="1"/>
  <c r="S2938" i="1"/>
  <c r="R2937" i="1"/>
  <c r="S2937" i="1"/>
  <c r="R2936" i="1"/>
  <c r="R2935" i="1"/>
  <c r="S2935" i="1" s="1"/>
  <c r="R2934" i="1"/>
  <c r="S2934" i="1" s="1"/>
  <c r="R2933" i="1"/>
  <c r="S2933" i="1" s="1"/>
  <c r="R2932" i="1"/>
  <c r="S2932" i="1" s="1"/>
  <c r="R2931" i="1"/>
  <c r="S2931" i="1" s="1"/>
  <c r="R2930" i="1"/>
  <c r="S2930" i="1" s="1"/>
  <c r="R2929" i="1"/>
  <c r="S2929" i="1" s="1"/>
  <c r="R2928" i="1"/>
  <c r="S2928" i="1" s="1"/>
  <c r="R2927" i="1"/>
  <c r="S2927" i="1" s="1"/>
  <c r="R2926" i="1"/>
  <c r="S2926" i="1" s="1"/>
  <c r="R2925" i="1"/>
  <c r="S2925" i="1" s="1"/>
  <c r="R2924" i="1"/>
  <c r="S2924" i="1" s="1"/>
  <c r="R2923" i="1"/>
  <c r="S2923" i="1" s="1"/>
  <c r="R2922" i="1"/>
  <c r="S2922" i="1" s="1"/>
  <c r="R2921" i="1"/>
  <c r="S2921" i="1" s="1"/>
  <c r="R2920" i="1"/>
  <c r="R2919" i="1"/>
  <c r="S2919" i="1"/>
  <c r="R2918" i="1"/>
  <c r="S2918" i="1"/>
  <c r="R2917" i="1"/>
  <c r="S2917" i="1"/>
  <c r="R2916" i="1"/>
  <c r="S2916" i="1"/>
  <c r="R2915" i="1"/>
  <c r="S2915" i="1"/>
  <c r="R2914" i="1"/>
  <c r="S2914" i="1"/>
  <c r="R2913" i="1"/>
  <c r="S2913" i="1"/>
  <c r="R2912" i="1"/>
  <c r="S2912" i="1"/>
  <c r="R2911" i="1"/>
  <c r="S2911" i="1"/>
  <c r="R2910" i="1"/>
  <c r="S2910" i="1"/>
  <c r="R2909" i="1"/>
  <c r="S2909" i="1"/>
  <c r="R2908" i="1"/>
  <c r="S2908" i="1"/>
  <c r="R2907" i="1"/>
  <c r="S2907" i="1"/>
  <c r="R2906" i="1"/>
  <c r="S2906" i="1"/>
  <c r="R2905" i="1"/>
  <c r="S2905" i="1"/>
  <c r="R2904" i="1"/>
  <c r="S2904" i="1"/>
  <c r="R2903" i="1"/>
  <c r="S2903" i="1"/>
  <c r="R2902" i="1"/>
  <c r="S2902" i="1"/>
  <c r="R2901" i="1"/>
  <c r="S2901" i="1"/>
  <c r="R2900" i="1"/>
  <c r="S2900" i="1"/>
  <c r="R2899" i="1"/>
  <c r="S2899" i="1"/>
  <c r="R2898" i="1"/>
  <c r="S2898" i="1"/>
  <c r="R2897" i="1"/>
  <c r="S2897" i="1"/>
  <c r="R2896" i="1"/>
  <c r="S2896" i="1"/>
  <c r="R2895" i="1"/>
  <c r="S2895" i="1"/>
  <c r="R2894" i="1"/>
  <c r="S2894" i="1"/>
  <c r="R2893" i="1"/>
  <c r="S2893" i="1"/>
  <c r="R2892" i="1"/>
  <c r="R2891" i="1"/>
  <c r="S2891" i="1" s="1"/>
  <c r="R2890" i="1"/>
  <c r="S2890" i="1" s="1"/>
  <c r="R2889" i="1"/>
  <c r="S2889" i="1" s="1"/>
  <c r="R2888" i="1"/>
  <c r="S2888" i="1" s="1"/>
  <c r="R2887" i="1"/>
  <c r="S2887" i="1" s="1"/>
  <c r="R2886" i="1"/>
  <c r="S2886" i="1" s="1"/>
  <c r="R2885" i="1"/>
  <c r="S2885" i="1" s="1"/>
  <c r="R2884" i="1"/>
  <c r="S2884" i="1" s="1"/>
  <c r="R2883" i="1"/>
  <c r="S2883" i="1" s="1"/>
  <c r="R2882" i="1"/>
  <c r="S2882" i="1" s="1"/>
  <c r="R2881" i="1"/>
  <c r="S2881" i="1" s="1"/>
  <c r="R2880" i="1"/>
  <c r="S2880" i="1" s="1"/>
  <c r="R2879" i="1"/>
  <c r="S2879" i="1" s="1"/>
  <c r="R2878" i="1"/>
  <c r="S2878" i="1" s="1"/>
  <c r="R2877" i="1"/>
  <c r="S2877" i="1" s="1"/>
  <c r="R2876" i="1"/>
  <c r="S2876" i="1" s="1"/>
  <c r="R2875" i="1"/>
  <c r="S2875" i="1" s="1"/>
  <c r="R2874" i="1"/>
  <c r="S2874" i="1" s="1"/>
  <c r="R2873" i="1"/>
  <c r="S2873" i="1" s="1"/>
  <c r="R2872" i="1"/>
  <c r="S2872" i="1" s="1"/>
  <c r="R2871" i="1"/>
  <c r="S2871" i="1" s="1"/>
  <c r="R2870" i="1"/>
  <c r="S2870" i="1" s="1"/>
  <c r="R2869" i="1"/>
  <c r="S2869" i="1" s="1"/>
  <c r="R2868" i="1"/>
  <c r="S2868" i="1" s="1"/>
  <c r="R2867" i="1"/>
  <c r="S2867" i="1" s="1"/>
  <c r="R2866" i="1"/>
  <c r="S2866" i="1" s="1"/>
  <c r="R2865" i="1"/>
  <c r="S2865" i="1" s="1"/>
  <c r="R2864" i="1"/>
  <c r="S2864" i="1" s="1"/>
  <c r="R2863" i="1"/>
  <c r="S2863" i="1" s="1"/>
  <c r="R2862" i="1"/>
  <c r="S2862" i="1" s="1"/>
  <c r="R2861" i="1"/>
  <c r="S2861" i="1" s="1"/>
  <c r="R2860" i="1"/>
  <c r="S2860" i="1" s="1"/>
  <c r="R2859" i="1"/>
  <c r="S2859" i="1" s="1"/>
  <c r="R2858" i="1"/>
  <c r="S2858" i="1" s="1"/>
  <c r="R2857" i="1"/>
  <c r="S2857" i="1" s="1"/>
  <c r="R2856" i="1"/>
  <c r="S2856" i="1" s="1"/>
  <c r="R2855" i="1"/>
  <c r="S2855" i="1" s="1"/>
  <c r="R2854" i="1"/>
  <c r="S2854" i="1" s="1"/>
  <c r="R2853" i="1"/>
  <c r="S2853" i="1" s="1"/>
  <c r="R2852" i="1"/>
  <c r="S2852" i="1" s="1"/>
  <c r="R2851" i="1"/>
  <c r="S2851" i="1" s="1"/>
  <c r="R2850" i="1"/>
  <c r="S2850" i="1" s="1"/>
  <c r="R2849" i="1"/>
  <c r="S2849" i="1" s="1"/>
  <c r="R2848" i="1"/>
  <c r="S2848" i="1" s="1"/>
  <c r="R2847" i="1"/>
  <c r="S2847" i="1" s="1"/>
  <c r="R2846" i="1"/>
  <c r="S2846" i="1" s="1"/>
  <c r="R2845" i="1"/>
  <c r="S2845" i="1" s="1"/>
  <c r="R2844" i="1"/>
  <c r="S2844" i="1" s="1"/>
  <c r="R2843" i="1"/>
  <c r="S2843" i="1" s="1"/>
  <c r="R2842" i="1"/>
  <c r="S2842" i="1" s="1"/>
  <c r="R2841" i="1"/>
  <c r="S2841" i="1" s="1"/>
  <c r="R2840" i="1"/>
  <c r="S2840" i="1" s="1"/>
  <c r="R2839" i="1"/>
  <c r="S2839" i="1" s="1"/>
  <c r="R2838" i="1"/>
  <c r="S2838" i="1" s="1"/>
  <c r="R2837" i="1"/>
  <c r="S2837" i="1" s="1"/>
  <c r="R2836" i="1"/>
  <c r="S2836" i="1" s="1"/>
  <c r="R2835" i="1"/>
  <c r="S2835" i="1" s="1"/>
  <c r="R2834" i="1"/>
  <c r="S2834" i="1" s="1"/>
  <c r="R2833" i="1"/>
  <c r="S2833" i="1" s="1"/>
  <c r="R2832" i="1"/>
  <c r="S2832" i="1" s="1"/>
  <c r="R2831" i="1"/>
  <c r="S2831" i="1" s="1"/>
  <c r="R2830" i="1"/>
  <c r="S2830" i="1" s="1"/>
  <c r="R2829" i="1"/>
  <c r="S2829" i="1" s="1"/>
  <c r="R2828" i="1"/>
  <c r="S2828" i="1" s="1"/>
  <c r="R2827" i="1"/>
  <c r="S2827" i="1" s="1"/>
  <c r="R2826" i="1"/>
  <c r="S2826" i="1" s="1"/>
  <c r="R2825" i="1"/>
  <c r="S2825" i="1" s="1"/>
  <c r="R2824" i="1"/>
  <c r="S2824" i="1" s="1"/>
  <c r="R2823" i="1"/>
  <c r="S2823" i="1" s="1"/>
  <c r="R2822" i="1"/>
  <c r="S2822" i="1" s="1"/>
  <c r="R2821" i="1"/>
  <c r="S2821" i="1" s="1"/>
  <c r="R2820" i="1"/>
  <c r="S2820" i="1" s="1"/>
  <c r="R2819" i="1"/>
  <c r="S2819" i="1" s="1"/>
  <c r="R2818" i="1"/>
  <c r="S2818" i="1" s="1"/>
  <c r="R2817" i="1"/>
  <c r="S2817" i="1" s="1"/>
  <c r="R2816" i="1"/>
  <c r="S2816" i="1" s="1"/>
  <c r="R2815" i="1"/>
  <c r="S2815" i="1" s="1"/>
  <c r="R2814" i="1"/>
  <c r="S2814" i="1" s="1"/>
  <c r="R2813" i="1"/>
  <c r="S2813" i="1" s="1"/>
  <c r="R2812" i="1"/>
  <c r="R2811" i="1"/>
  <c r="S2811" i="1"/>
  <c r="R2810" i="1"/>
  <c r="S2810" i="1"/>
  <c r="R2809" i="1"/>
  <c r="S2809" i="1"/>
  <c r="R2808" i="1"/>
  <c r="S2808" i="1"/>
  <c r="R2807" i="1"/>
  <c r="S2807" i="1"/>
  <c r="R2806" i="1"/>
  <c r="S2806" i="1"/>
  <c r="R2805" i="1"/>
  <c r="S2805" i="1"/>
  <c r="R2804" i="1"/>
  <c r="S2804" i="1"/>
  <c r="R2803" i="1"/>
  <c r="S2803" i="1"/>
  <c r="R2802" i="1"/>
  <c r="S2802" i="1"/>
  <c r="R2801" i="1"/>
  <c r="S2801" i="1"/>
  <c r="R2800" i="1"/>
  <c r="S2800" i="1"/>
  <c r="R2799" i="1"/>
  <c r="S2799" i="1"/>
  <c r="R2798" i="1"/>
  <c r="S2798" i="1"/>
  <c r="R2797" i="1"/>
  <c r="S2797" i="1"/>
  <c r="R2796" i="1"/>
  <c r="S2796" i="1"/>
  <c r="R2795" i="1"/>
  <c r="S2795" i="1"/>
  <c r="R2794" i="1"/>
  <c r="S2794" i="1"/>
  <c r="R2793" i="1"/>
  <c r="R2792" i="1"/>
  <c r="S2792" i="1" s="1"/>
  <c r="R2791" i="1"/>
  <c r="S2791" i="1" s="1"/>
  <c r="R2790" i="1"/>
  <c r="S2790" i="1" s="1"/>
  <c r="R2789" i="1"/>
  <c r="S2789" i="1" s="1"/>
  <c r="R2788" i="1"/>
  <c r="S2788" i="1" s="1"/>
  <c r="R2787" i="1"/>
  <c r="S2787" i="1" s="1"/>
  <c r="R2786" i="1"/>
  <c r="S2786" i="1" s="1"/>
  <c r="R2785" i="1"/>
  <c r="S2785" i="1" s="1"/>
  <c r="R2784" i="1"/>
  <c r="S2784" i="1" s="1"/>
  <c r="R2783" i="1"/>
  <c r="S2783" i="1" s="1"/>
  <c r="R2782" i="1"/>
  <c r="S2782" i="1" s="1"/>
  <c r="R2781" i="1"/>
  <c r="S2781" i="1" s="1"/>
  <c r="R2780" i="1"/>
  <c r="S2780" i="1" s="1"/>
  <c r="R2779" i="1"/>
  <c r="S2779" i="1" s="1"/>
  <c r="R2778" i="1"/>
  <c r="S2778" i="1" s="1"/>
  <c r="R2777" i="1"/>
  <c r="S2777" i="1" s="1"/>
  <c r="R2776" i="1"/>
  <c r="S2776" i="1" s="1"/>
  <c r="R2775" i="1"/>
  <c r="S2775" i="1" s="1"/>
  <c r="R2774" i="1"/>
  <c r="S2774" i="1" s="1"/>
  <c r="R2773" i="1"/>
  <c r="S2773" i="1" s="1"/>
  <c r="R2772" i="1"/>
  <c r="R2771" i="1"/>
  <c r="S2771" i="1"/>
  <c r="R2770" i="1"/>
  <c r="S2770" i="1"/>
  <c r="R2769" i="1"/>
  <c r="S2769" i="1"/>
  <c r="R2768" i="1"/>
  <c r="S2768" i="1"/>
  <c r="R2767" i="1"/>
  <c r="S2767" i="1"/>
  <c r="R2766" i="1"/>
  <c r="S2766" i="1"/>
  <c r="R2765" i="1"/>
  <c r="S2765" i="1"/>
  <c r="R2764" i="1"/>
  <c r="S2764" i="1"/>
  <c r="R2763" i="1"/>
  <c r="S2763" i="1"/>
  <c r="R2762" i="1"/>
  <c r="S2762" i="1"/>
  <c r="R2761" i="1"/>
  <c r="S2761" i="1"/>
  <c r="R2760" i="1"/>
  <c r="S2760" i="1"/>
  <c r="R2759" i="1"/>
  <c r="S2759" i="1"/>
  <c r="R2758" i="1"/>
  <c r="S2758" i="1"/>
  <c r="R2757" i="1"/>
  <c r="S2757" i="1"/>
  <c r="R2756" i="1"/>
  <c r="S2756" i="1"/>
  <c r="R2755" i="1"/>
  <c r="S2755" i="1"/>
  <c r="R2754" i="1"/>
  <c r="S2754" i="1"/>
  <c r="R2753" i="1"/>
  <c r="S2753" i="1"/>
  <c r="R2752" i="1"/>
  <c r="R2751" i="1"/>
  <c r="S2751" i="1" s="1"/>
  <c r="R2750" i="1"/>
  <c r="S2750" i="1" s="1"/>
  <c r="R2749" i="1"/>
  <c r="S2749" i="1" s="1"/>
  <c r="R2748" i="1"/>
  <c r="S2748" i="1" s="1"/>
  <c r="R2747" i="1"/>
  <c r="S2747" i="1" s="1"/>
  <c r="R2746" i="1"/>
  <c r="S2746" i="1" s="1"/>
  <c r="R2745" i="1"/>
  <c r="S2745" i="1" s="1"/>
  <c r="R2744" i="1"/>
  <c r="S2744" i="1" s="1"/>
  <c r="R2743" i="1"/>
  <c r="S2743" i="1" s="1"/>
  <c r="R2742" i="1"/>
  <c r="S2742" i="1" s="1"/>
  <c r="R2741" i="1"/>
  <c r="S2741" i="1" s="1"/>
  <c r="R2740" i="1"/>
  <c r="S2740" i="1" s="1"/>
  <c r="R2739" i="1"/>
  <c r="S2739" i="1" s="1"/>
  <c r="R2738" i="1"/>
  <c r="S2738" i="1" s="1"/>
  <c r="R2737" i="1"/>
  <c r="S2737" i="1" s="1"/>
  <c r="R2736" i="1"/>
  <c r="R2735" i="1"/>
  <c r="S2735" i="1"/>
  <c r="R2734" i="1"/>
  <c r="S2734" i="1"/>
  <c r="R2733" i="1"/>
  <c r="S2733" i="1"/>
  <c r="R2732" i="1"/>
  <c r="S2732" i="1"/>
  <c r="R2731" i="1"/>
  <c r="S2731" i="1"/>
  <c r="R2730" i="1"/>
  <c r="S2730" i="1"/>
  <c r="R2729" i="1"/>
  <c r="S2729" i="1"/>
  <c r="R2728" i="1"/>
  <c r="S2728" i="1"/>
  <c r="R2727" i="1"/>
  <c r="S2727" i="1"/>
  <c r="R2726" i="1"/>
  <c r="S2726" i="1"/>
  <c r="R2725" i="1"/>
  <c r="S2725" i="1"/>
  <c r="R2724" i="1"/>
  <c r="S2724" i="1"/>
  <c r="R2723" i="1"/>
  <c r="S2723" i="1"/>
  <c r="R2722" i="1"/>
  <c r="S2722" i="1"/>
  <c r="R2721" i="1"/>
  <c r="S2721" i="1"/>
  <c r="R2720" i="1"/>
  <c r="S2720" i="1"/>
  <c r="R2719" i="1"/>
  <c r="S2719" i="1"/>
  <c r="R2718" i="1"/>
  <c r="S2718" i="1"/>
  <c r="R2717" i="1"/>
  <c r="S2717" i="1"/>
  <c r="R2716" i="1"/>
  <c r="R2715" i="1"/>
  <c r="S2715" i="1" s="1"/>
  <c r="R2714" i="1"/>
  <c r="S2714" i="1" s="1"/>
  <c r="R2713" i="1"/>
  <c r="S2713" i="1" s="1"/>
  <c r="R2712" i="1"/>
  <c r="R2711" i="1"/>
  <c r="S2711" i="1"/>
  <c r="R2710" i="1"/>
  <c r="S2710" i="1"/>
  <c r="R2709" i="1"/>
  <c r="S2709" i="1"/>
  <c r="R2708" i="1"/>
  <c r="S2708" i="1"/>
  <c r="R2707" i="1"/>
  <c r="S2707" i="1"/>
  <c r="R2706" i="1"/>
  <c r="S2706" i="1"/>
  <c r="R2705" i="1"/>
  <c r="S2705" i="1"/>
  <c r="R2704" i="1"/>
  <c r="S2704" i="1"/>
  <c r="R2703" i="1"/>
  <c r="S2703" i="1"/>
  <c r="R2702" i="1"/>
  <c r="S2702" i="1"/>
  <c r="R2701" i="1"/>
  <c r="S2701" i="1"/>
  <c r="R2700" i="1"/>
  <c r="S2700" i="1"/>
  <c r="R2699" i="1"/>
  <c r="S2699" i="1"/>
  <c r="R2698" i="1"/>
  <c r="S2698" i="1"/>
  <c r="R2697" i="1"/>
  <c r="S2697" i="1"/>
  <c r="R2696" i="1"/>
  <c r="S2696" i="1"/>
  <c r="R2695" i="1"/>
  <c r="S2695" i="1"/>
  <c r="R2694" i="1"/>
  <c r="S2694" i="1"/>
  <c r="R2693" i="1"/>
  <c r="S2693" i="1"/>
  <c r="R2692" i="1"/>
  <c r="R2691" i="1"/>
  <c r="S2691" i="1" s="1"/>
  <c r="R2690" i="1"/>
  <c r="S2690" i="1" s="1"/>
  <c r="R2689" i="1"/>
  <c r="S2689" i="1" s="1"/>
  <c r="R2688" i="1"/>
  <c r="S2688" i="1" s="1"/>
  <c r="R2687" i="1"/>
  <c r="S2687" i="1" s="1"/>
  <c r="R2686" i="1"/>
  <c r="S2686" i="1" s="1"/>
  <c r="R2685" i="1"/>
  <c r="S2685" i="1" s="1"/>
  <c r="R2684" i="1"/>
  <c r="S2684" i="1" s="1"/>
  <c r="R2683" i="1"/>
  <c r="S2683" i="1" s="1"/>
  <c r="R2682" i="1"/>
  <c r="S2682" i="1" s="1"/>
  <c r="R2681" i="1"/>
  <c r="S2681" i="1" s="1"/>
  <c r="R2680" i="1"/>
  <c r="S2680" i="1" s="1"/>
  <c r="R2679" i="1"/>
  <c r="S2679" i="1" s="1"/>
  <c r="R2678" i="1"/>
  <c r="S2678" i="1" s="1"/>
  <c r="R2677" i="1"/>
  <c r="S2677" i="1" s="1"/>
  <c r="R2676" i="1"/>
  <c r="S2676" i="1" s="1"/>
  <c r="R2675" i="1"/>
  <c r="S2675" i="1" s="1"/>
  <c r="R2674" i="1"/>
  <c r="S2674" i="1" s="1"/>
  <c r="R2673" i="1"/>
  <c r="S2673" i="1" s="1"/>
  <c r="R2672" i="1"/>
  <c r="S2672" i="1" s="1"/>
  <c r="R2671" i="1"/>
  <c r="S2671" i="1" s="1"/>
  <c r="R2670" i="1"/>
  <c r="S2670" i="1" s="1"/>
  <c r="R2669" i="1"/>
  <c r="S2669" i="1" s="1"/>
  <c r="R2668" i="1"/>
  <c r="S2668" i="1" s="1"/>
  <c r="R2667" i="1"/>
  <c r="S2667" i="1" s="1"/>
  <c r="R2666" i="1"/>
  <c r="S2666" i="1" s="1"/>
  <c r="R2665" i="1"/>
  <c r="S2665" i="1" s="1"/>
  <c r="R2664" i="1"/>
  <c r="S2664" i="1" s="1"/>
  <c r="R2663" i="1"/>
  <c r="S2663" i="1" s="1"/>
  <c r="R2662" i="1"/>
  <c r="S2662" i="1" s="1"/>
  <c r="R2661" i="1"/>
  <c r="S2661" i="1" s="1"/>
  <c r="R2660" i="1"/>
  <c r="S2660" i="1" s="1"/>
  <c r="R2659" i="1"/>
  <c r="S2659" i="1" s="1"/>
  <c r="R2658" i="1"/>
  <c r="S2658" i="1" s="1"/>
  <c r="R2657" i="1"/>
  <c r="S2657" i="1" s="1"/>
  <c r="R2656" i="1"/>
  <c r="R2655" i="1"/>
  <c r="S2655" i="1"/>
  <c r="R2654" i="1"/>
  <c r="S2654" i="1"/>
  <c r="R2653" i="1"/>
  <c r="S2653" i="1"/>
  <c r="R2652" i="1"/>
  <c r="R2651" i="1"/>
  <c r="S2651" i="1" s="1"/>
  <c r="R2650" i="1"/>
  <c r="S2650" i="1" s="1"/>
  <c r="R2649" i="1"/>
  <c r="S2649" i="1" s="1"/>
  <c r="R2648" i="1"/>
  <c r="S2648" i="1" s="1"/>
  <c r="R2647" i="1"/>
  <c r="S2647" i="1" s="1"/>
  <c r="R2646" i="1"/>
  <c r="S2646" i="1" s="1"/>
  <c r="R2645" i="1"/>
  <c r="S2645" i="1" s="1"/>
  <c r="R2644" i="1"/>
  <c r="S2644" i="1" s="1"/>
  <c r="R2643" i="1"/>
  <c r="S2643" i="1" s="1"/>
  <c r="R2642" i="1"/>
  <c r="S2642" i="1" s="1"/>
  <c r="R2641" i="1"/>
  <c r="S2641" i="1" s="1"/>
  <c r="R2640" i="1"/>
  <c r="S2640" i="1" s="1"/>
  <c r="R2639" i="1"/>
  <c r="S2639" i="1" s="1"/>
  <c r="R2638" i="1"/>
  <c r="S2638" i="1" s="1"/>
  <c r="R2637" i="1"/>
  <c r="S2637" i="1" s="1"/>
  <c r="R2636" i="1"/>
  <c r="S2636" i="1" s="1"/>
  <c r="R2635" i="1"/>
  <c r="S2635" i="1" s="1"/>
  <c r="R2634" i="1"/>
  <c r="S2634" i="1" s="1"/>
  <c r="R2633" i="1"/>
  <c r="S2633" i="1" s="1"/>
  <c r="R2632" i="1"/>
  <c r="S2632" i="1" s="1"/>
  <c r="R2631" i="1"/>
  <c r="S2631" i="1" s="1"/>
  <c r="R2630" i="1"/>
  <c r="S2630" i="1" s="1"/>
  <c r="R2629" i="1"/>
  <c r="S2629" i="1" s="1"/>
  <c r="R2628" i="1"/>
  <c r="S2628" i="1" s="1"/>
  <c r="R2627" i="1"/>
  <c r="S2627" i="1" s="1"/>
  <c r="R2626" i="1"/>
  <c r="S2626" i="1" s="1"/>
  <c r="R2625" i="1"/>
  <c r="S2625" i="1" s="1"/>
  <c r="R2624" i="1"/>
  <c r="S2624" i="1" s="1"/>
  <c r="R2623" i="1"/>
  <c r="S2623" i="1" s="1"/>
  <c r="R2622" i="1"/>
  <c r="S2622" i="1" s="1"/>
  <c r="R2621" i="1"/>
  <c r="S2621" i="1" s="1"/>
  <c r="R2620" i="1"/>
  <c r="S2620" i="1" s="1"/>
  <c r="R2619" i="1"/>
  <c r="S2619" i="1" s="1"/>
  <c r="R2618" i="1"/>
  <c r="S2618" i="1" s="1"/>
  <c r="R2617" i="1"/>
  <c r="S2617" i="1" s="1"/>
  <c r="R2616" i="1"/>
  <c r="R2615" i="1"/>
  <c r="S2615" i="1"/>
  <c r="R2614" i="1"/>
  <c r="S2614" i="1"/>
  <c r="R2613" i="1"/>
  <c r="S2613" i="1"/>
  <c r="R2612" i="1"/>
  <c r="S2612" i="1"/>
  <c r="R2611" i="1"/>
  <c r="S2611" i="1"/>
  <c r="R2610" i="1"/>
  <c r="S2610" i="1"/>
  <c r="R2609" i="1"/>
  <c r="S2609" i="1"/>
  <c r="R2608" i="1"/>
  <c r="S2608" i="1"/>
  <c r="R2607" i="1"/>
  <c r="S2607" i="1"/>
  <c r="R2606" i="1"/>
  <c r="S2606" i="1"/>
  <c r="R2605" i="1"/>
  <c r="S2605" i="1"/>
  <c r="R2604" i="1"/>
  <c r="S2604" i="1"/>
  <c r="R2603" i="1"/>
  <c r="S2603" i="1"/>
  <c r="R2602" i="1"/>
  <c r="S2602" i="1"/>
  <c r="R2601" i="1"/>
  <c r="S2601" i="1"/>
  <c r="R2600" i="1"/>
  <c r="S2600" i="1"/>
  <c r="R2599" i="1"/>
  <c r="S2599" i="1"/>
  <c r="R2598" i="1"/>
  <c r="S2598" i="1"/>
  <c r="R2597" i="1"/>
  <c r="S2597" i="1"/>
  <c r="R2596" i="1"/>
  <c r="S2596" i="1"/>
  <c r="R2595" i="1"/>
  <c r="S2595" i="1"/>
  <c r="R2594" i="1"/>
  <c r="S2594" i="1"/>
  <c r="R2593" i="1"/>
  <c r="S2593" i="1"/>
  <c r="R2592" i="1"/>
  <c r="R2591" i="1"/>
  <c r="S2591" i="1" s="1"/>
  <c r="R2590" i="1"/>
  <c r="S2590" i="1" s="1"/>
  <c r="R2589" i="1"/>
  <c r="S2589" i="1" s="1"/>
  <c r="R2588" i="1"/>
  <c r="S2588" i="1" s="1"/>
  <c r="R2587" i="1"/>
  <c r="S2587" i="1" s="1"/>
  <c r="R2586" i="1"/>
  <c r="S2586" i="1" s="1"/>
  <c r="R2585" i="1"/>
  <c r="S2585" i="1" s="1"/>
  <c r="R2584" i="1"/>
  <c r="S2584" i="1" s="1"/>
  <c r="R2583" i="1"/>
  <c r="S2583" i="1" s="1"/>
  <c r="R2582" i="1"/>
  <c r="S2582" i="1" s="1"/>
  <c r="R2581" i="1"/>
  <c r="S2581" i="1" s="1"/>
  <c r="R2580" i="1"/>
  <c r="S2580" i="1" s="1"/>
  <c r="R2579" i="1"/>
  <c r="S2579" i="1" s="1"/>
  <c r="R2578" i="1"/>
  <c r="S2578" i="1" s="1"/>
  <c r="R2577" i="1"/>
  <c r="S2577" i="1" s="1"/>
  <c r="R2576" i="1"/>
  <c r="S2576" i="1" s="1"/>
  <c r="R2575" i="1"/>
  <c r="S2575" i="1" s="1"/>
  <c r="R2574" i="1"/>
  <c r="S2574" i="1" s="1"/>
  <c r="R2573" i="1"/>
  <c r="S2573" i="1" s="1"/>
  <c r="R2572" i="1"/>
  <c r="S2572" i="1" s="1"/>
  <c r="R2571" i="1"/>
  <c r="S2571" i="1" s="1"/>
  <c r="R2570" i="1"/>
  <c r="S2570" i="1" s="1"/>
  <c r="R2569" i="1"/>
  <c r="S2569" i="1" s="1"/>
  <c r="R2568" i="1"/>
  <c r="S2568" i="1" s="1"/>
  <c r="R2567" i="1"/>
  <c r="S2567" i="1" s="1"/>
  <c r="R2566" i="1"/>
  <c r="S2566" i="1" s="1"/>
  <c r="R2565" i="1"/>
  <c r="S2565" i="1" s="1"/>
  <c r="R2564" i="1"/>
  <c r="R2563" i="1"/>
  <c r="S2563" i="1"/>
  <c r="R2562" i="1"/>
  <c r="S2562" i="1"/>
  <c r="R2561" i="1"/>
  <c r="S2561" i="1"/>
  <c r="R2560" i="1"/>
  <c r="S2560" i="1"/>
  <c r="R2559" i="1"/>
  <c r="S2559" i="1"/>
  <c r="R2558" i="1"/>
  <c r="S2558" i="1"/>
  <c r="R2557" i="1"/>
  <c r="S2557" i="1"/>
  <c r="R2556" i="1"/>
  <c r="S2556" i="1"/>
  <c r="R2555" i="1"/>
  <c r="S2555" i="1"/>
  <c r="R2554" i="1"/>
  <c r="S2554" i="1"/>
  <c r="R2553" i="1"/>
  <c r="S2553" i="1"/>
  <c r="R2552" i="1"/>
  <c r="S2552" i="1"/>
  <c r="R2551" i="1"/>
  <c r="S2551" i="1"/>
  <c r="R2550" i="1"/>
  <c r="S2550" i="1"/>
  <c r="R2549" i="1"/>
  <c r="S2549" i="1"/>
  <c r="R2548" i="1"/>
  <c r="S2548" i="1"/>
  <c r="R2547" i="1"/>
  <c r="S2547" i="1"/>
  <c r="R2546" i="1"/>
  <c r="S2546" i="1"/>
  <c r="R2545" i="1"/>
  <c r="S2545" i="1"/>
  <c r="R2544" i="1"/>
  <c r="S2544" i="1"/>
  <c r="R2543" i="1"/>
  <c r="S2543" i="1"/>
  <c r="R2542" i="1"/>
  <c r="S2542" i="1"/>
  <c r="R2541" i="1"/>
  <c r="S2541" i="1"/>
  <c r="R2540" i="1"/>
  <c r="S2540" i="1"/>
  <c r="R2539" i="1"/>
  <c r="S2539" i="1"/>
  <c r="R2538" i="1"/>
  <c r="S2538" i="1"/>
  <c r="R2537" i="1"/>
  <c r="S2537" i="1"/>
  <c r="R2536" i="1"/>
  <c r="S2536" i="1"/>
  <c r="R2535" i="1"/>
  <c r="S2535" i="1"/>
  <c r="R2534" i="1"/>
  <c r="S2534" i="1"/>
  <c r="R2533" i="1"/>
  <c r="S2533" i="1"/>
  <c r="R2532" i="1"/>
  <c r="S2532" i="1"/>
  <c r="R2531" i="1"/>
  <c r="S2531" i="1"/>
  <c r="R2530" i="1"/>
  <c r="S2530" i="1"/>
  <c r="R2529" i="1"/>
  <c r="S2529" i="1"/>
  <c r="R2528" i="1"/>
  <c r="S2528" i="1"/>
  <c r="R2527" i="1"/>
  <c r="S2527" i="1"/>
  <c r="R2526" i="1"/>
  <c r="S2526" i="1"/>
  <c r="R2525" i="1"/>
  <c r="S2525" i="1"/>
  <c r="R2524" i="1"/>
  <c r="S2524" i="1"/>
  <c r="R2523" i="1"/>
  <c r="S2523" i="1"/>
  <c r="R2522" i="1"/>
  <c r="S2522" i="1"/>
  <c r="R2521" i="1"/>
  <c r="S2521" i="1"/>
  <c r="R2520" i="1"/>
  <c r="S2520" i="1"/>
  <c r="R2519" i="1"/>
  <c r="S2519" i="1"/>
  <c r="R2518" i="1"/>
  <c r="S2518" i="1"/>
  <c r="R2517" i="1"/>
  <c r="S2517" i="1"/>
  <c r="R2516" i="1"/>
  <c r="S2516" i="1"/>
  <c r="R2515" i="1"/>
  <c r="S2515" i="1"/>
  <c r="R2514" i="1"/>
  <c r="S2514" i="1"/>
  <c r="R2513" i="1"/>
  <c r="S2513" i="1"/>
  <c r="R2512" i="1"/>
  <c r="S2512" i="1"/>
  <c r="R2511" i="1"/>
  <c r="S2511" i="1"/>
  <c r="R2510" i="1"/>
  <c r="S2510" i="1"/>
  <c r="R2509" i="1"/>
  <c r="S2509" i="1"/>
  <c r="R2508" i="1"/>
  <c r="S2508" i="1"/>
  <c r="R2507" i="1"/>
  <c r="S2507" i="1"/>
  <c r="R2506" i="1"/>
  <c r="S2506" i="1"/>
  <c r="R2505" i="1"/>
  <c r="S2505" i="1"/>
  <c r="R2504" i="1"/>
  <c r="S2504" i="1"/>
  <c r="R2503" i="1"/>
  <c r="S2503" i="1"/>
  <c r="R2502" i="1"/>
  <c r="S2502" i="1"/>
  <c r="R2501" i="1"/>
  <c r="S2501" i="1"/>
  <c r="R2500" i="1"/>
  <c r="S2500" i="1"/>
  <c r="R2499" i="1"/>
  <c r="S2499" i="1"/>
  <c r="R2498" i="1"/>
  <c r="S2498" i="1"/>
  <c r="R2497" i="1"/>
  <c r="S2497" i="1"/>
  <c r="R2496" i="1"/>
  <c r="S2496" i="1"/>
  <c r="R2495" i="1"/>
  <c r="S2495" i="1"/>
  <c r="R2494" i="1"/>
  <c r="S2494" i="1"/>
  <c r="R2493" i="1"/>
  <c r="S2493" i="1"/>
  <c r="R2492" i="1"/>
  <c r="S2492" i="1"/>
  <c r="R2491" i="1"/>
  <c r="S2491" i="1"/>
  <c r="R2490" i="1"/>
  <c r="S2490" i="1"/>
  <c r="R2489" i="1"/>
  <c r="S2489" i="1"/>
  <c r="R2488" i="1"/>
  <c r="S2488" i="1"/>
  <c r="R2487" i="1"/>
  <c r="S2487" i="1"/>
  <c r="R2486" i="1"/>
  <c r="S2486" i="1"/>
  <c r="R2485" i="1"/>
  <c r="S2485" i="1"/>
  <c r="R2484" i="1"/>
  <c r="S2484" i="1"/>
  <c r="R2483" i="1"/>
  <c r="S2483" i="1"/>
  <c r="R2482" i="1"/>
  <c r="S2482" i="1"/>
  <c r="R2481" i="1"/>
  <c r="S2481" i="1"/>
  <c r="R2480" i="1"/>
  <c r="S2480" i="1"/>
  <c r="R2479" i="1"/>
  <c r="S2479" i="1"/>
  <c r="R2478" i="1"/>
  <c r="S2478" i="1"/>
  <c r="R2477" i="1"/>
  <c r="S2477" i="1"/>
  <c r="R2476" i="1"/>
  <c r="S2476" i="1"/>
  <c r="R2475" i="1"/>
  <c r="S2475" i="1"/>
  <c r="R2474" i="1"/>
  <c r="S2474" i="1"/>
  <c r="R2473" i="1"/>
  <c r="S2473" i="1"/>
  <c r="R2472" i="1"/>
  <c r="S2472" i="1"/>
  <c r="R2471" i="1"/>
  <c r="S2471" i="1"/>
  <c r="R2470" i="1"/>
  <c r="S2470" i="1"/>
  <c r="R2469" i="1"/>
  <c r="S2469" i="1"/>
  <c r="R2468" i="1"/>
  <c r="S2468" i="1"/>
  <c r="R2467" i="1"/>
  <c r="S2467" i="1"/>
  <c r="R2466" i="1"/>
  <c r="S2466" i="1"/>
  <c r="R2465" i="1"/>
  <c r="S2465" i="1"/>
  <c r="R2464" i="1"/>
  <c r="S2464" i="1"/>
  <c r="R2463" i="1"/>
  <c r="S2463" i="1"/>
  <c r="R2462" i="1"/>
  <c r="S2462" i="1"/>
  <c r="R2461" i="1"/>
  <c r="S2461" i="1"/>
  <c r="R2460" i="1"/>
  <c r="R2459" i="1"/>
  <c r="S2459" i="1" s="1"/>
  <c r="R2458" i="1"/>
  <c r="S2458" i="1" s="1"/>
  <c r="R2457" i="1"/>
  <c r="S2457" i="1" s="1"/>
  <c r="R2456" i="1"/>
  <c r="S2456" i="1" s="1"/>
  <c r="R2455" i="1"/>
  <c r="S2455" i="1" s="1"/>
  <c r="R2454" i="1"/>
  <c r="S2454" i="1" s="1"/>
  <c r="R2453" i="1"/>
  <c r="S2453" i="1" s="1"/>
  <c r="R2452" i="1"/>
  <c r="S2452" i="1" s="1"/>
  <c r="R2451" i="1"/>
  <c r="S2451" i="1" s="1"/>
  <c r="R2450" i="1"/>
  <c r="S2450" i="1" s="1"/>
  <c r="R2449" i="1"/>
  <c r="S2449" i="1" s="1"/>
  <c r="R2448" i="1"/>
  <c r="R2447" i="1"/>
  <c r="S2447" i="1"/>
  <c r="R2446" i="1"/>
  <c r="S2446" i="1"/>
  <c r="R2445" i="1"/>
  <c r="S2445" i="1"/>
  <c r="R2444" i="1"/>
  <c r="S2444" i="1"/>
  <c r="R2443" i="1"/>
  <c r="S2443" i="1"/>
  <c r="R2442" i="1"/>
  <c r="S2442" i="1"/>
  <c r="R2441" i="1"/>
  <c r="S2441" i="1"/>
  <c r="R2440" i="1"/>
  <c r="S2440" i="1"/>
  <c r="R2439" i="1"/>
  <c r="S2439" i="1"/>
  <c r="R2438" i="1"/>
  <c r="S2438" i="1"/>
  <c r="R2437" i="1"/>
  <c r="R2436" i="1"/>
  <c r="S2436" i="1" s="1"/>
  <c r="R2435" i="1"/>
  <c r="S2435" i="1" s="1"/>
  <c r="R2434" i="1"/>
  <c r="S2434" i="1" s="1"/>
  <c r="R2433" i="1"/>
  <c r="S2433" i="1" s="1"/>
  <c r="R2432" i="1"/>
  <c r="S2432" i="1" s="1"/>
  <c r="R2431" i="1"/>
  <c r="S2431" i="1" s="1"/>
  <c r="R2430" i="1"/>
  <c r="S2430" i="1" s="1"/>
  <c r="R2429" i="1"/>
  <c r="S2429" i="1" s="1"/>
  <c r="R2428" i="1"/>
  <c r="R2427" i="1"/>
  <c r="S2427" i="1"/>
  <c r="R2426" i="1"/>
  <c r="S2426" i="1"/>
  <c r="R2425" i="1"/>
  <c r="S2425" i="1"/>
  <c r="R2424" i="1"/>
  <c r="S2424" i="1"/>
  <c r="R2423" i="1"/>
  <c r="S2423" i="1"/>
  <c r="R2422" i="1"/>
  <c r="S2422" i="1"/>
  <c r="R2421" i="1"/>
  <c r="S2421" i="1"/>
  <c r="R2420" i="1"/>
  <c r="R2419" i="1"/>
  <c r="S2419" i="1" s="1"/>
  <c r="R2418" i="1"/>
  <c r="S2418" i="1" s="1"/>
  <c r="R2417" i="1"/>
  <c r="S2417" i="1" s="1"/>
  <c r="R2416" i="1"/>
  <c r="R2415" i="1"/>
  <c r="S2415" i="1"/>
  <c r="R2414" i="1"/>
  <c r="S2414" i="1"/>
  <c r="R2413" i="1"/>
  <c r="S2413" i="1"/>
  <c r="R2412" i="1"/>
  <c r="S2412" i="1"/>
  <c r="R2411" i="1"/>
  <c r="S2411" i="1"/>
  <c r="R2410" i="1"/>
  <c r="S2410" i="1"/>
  <c r="R2409" i="1"/>
  <c r="S2409" i="1"/>
  <c r="R2408" i="1"/>
  <c r="R2407" i="1"/>
  <c r="S2407" i="1" s="1"/>
  <c r="R2406" i="1"/>
  <c r="S2406" i="1" s="1"/>
  <c r="R2405" i="1"/>
  <c r="S2405" i="1" s="1"/>
  <c r="R2404" i="1"/>
  <c r="S2404" i="1" s="1"/>
  <c r="R2403" i="1"/>
  <c r="S2403" i="1" s="1"/>
  <c r="R2402" i="1"/>
  <c r="S2402" i="1" s="1"/>
  <c r="R2401" i="1"/>
  <c r="S2401" i="1" s="1"/>
  <c r="R2400" i="1"/>
  <c r="S2400" i="1" s="1"/>
  <c r="R2399" i="1"/>
  <c r="S2399" i="1" s="1"/>
  <c r="R2398" i="1"/>
  <c r="S2398" i="1" s="1"/>
  <c r="R2397" i="1"/>
  <c r="S2397" i="1" s="1"/>
  <c r="R2396" i="1"/>
  <c r="S2396" i="1" s="1"/>
  <c r="R2395" i="1"/>
  <c r="S2395" i="1"/>
  <c r="R2394" i="1"/>
  <c r="S2394" i="1"/>
  <c r="R2393" i="1"/>
  <c r="S2393" i="1"/>
  <c r="R2392" i="1"/>
  <c r="S2392" i="1"/>
  <c r="R2391" i="1"/>
  <c r="S2391" i="1"/>
  <c r="R2390" i="1"/>
  <c r="S2390" i="1"/>
  <c r="R2389" i="1"/>
  <c r="S2389" i="1"/>
  <c r="R2388" i="1"/>
  <c r="S2388" i="1"/>
  <c r="R2387" i="1"/>
  <c r="S2387" i="1"/>
  <c r="R2386" i="1"/>
  <c r="S2386" i="1"/>
  <c r="R2385" i="1"/>
  <c r="S2385" i="1"/>
  <c r="R2384" i="1"/>
  <c r="S2384" i="1"/>
  <c r="R2383" i="1"/>
  <c r="S2383" i="1"/>
  <c r="R2382" i="1"/>
  <c r="S2382" i="1"/>
  <c r="R2381" i="1"/>
  <c r="S2381" i="1"/>
  <c r="R2380" i="1"/>
  <c r="S2380" i="1"/>
  <c r="R2379" i="1"/>
  <c r="S2379" i="1"/>
  <c r="R2378" i="1"/>
  <c r="S2378" i="1"/>
  <c r="R2377" i="1"/>
  <c r="S2377" i="1"/>
  <c r="R2376" i="1"/>
  <c r="R2375" i="1"/>
  <c r="S2375" i="1" s="1"/>
  <c r="R2374" i="1"/>
  <c r="S2374" i="1" s="1"/>
  <c r="R2373" i="1"/>
  <c r="S2373" i="1" s="1"/>
  <c r="R2372" i="1"/>
  <c r="S2372" i="1" s="1"/>
  <c r="R2371" i="1"/>
  <c r="S2371" i="1" s="1"/>
  <c r="R2370" i="1"/>
  <c r="S2370" i="1" s="1"/>
  <c r="R2369" i="1"/>
  <c r="S2369" i="1" s="1"/>
  <c r="R2368" i="1"/>
  <c r="S2368" i="1" s="1"/>
  <c r="R2367" i="1"/>
  <c r="S2367" i="1" s="1"/>
  <c r="R2366" i="1"/>
  <c r="S2366" i="1" s="1"/>
  <c r="R2365" i="1"/>
  <c r="S2365" i="1" s="1"/>
  <c r="R2364" i="1"/>
  <c r="S2364" i="1" s="1"/>
  <c r="R2363" i="1"/>
  <c r="S2363" i="1" s="1"/>
  <c r="R2362" i="1"/>
  <c r="S2362" i="1" s="1"/>
  <c r="R2361" i="1"/>
  <c r="S2361" i="1" s="1"/>
  <c r="R2360" i="1"/>
  <c r="S2360" i="1" s="1"/>
  <c r="R2359" i="1"/>
  <c r="S2359" i="1" s="1"/>
  <c r="R2358" i="1"/>
  <c r="S2358" i="1" s="1"/>
  <c r="R2357" i="1"/>
  <c r="S2357" i="1" s="1"/>
  <c r="R2356" i="1"/>
  <c r="S2356" i="1" s="1"/>
  <c r="R2355" i="1"/>
  <c r="S2355" i="1" s="1"/>
  <c r="R2354" i="1"/>
  <c r="S2354" i="1" s="1"/>
  <c r="R2353" i="1"/>
  <c r="S2353" i="1" s="1"/>
  <c r="R2352" i="1"/>
  <c r="R2351" i="1"/>
  <c r="S2351" i="1"/>
  <c r="R2350" i="1"/>
  <c r="S2350" i="1"/>
  <c r="R2349" i="1"/>
  <c r="S2349" i="1"/>
  <c r="R2348" i="1"/>
  <c r="S2348" i="1"/>
  <c r="R2347" i="1"/>
  <c r="S2347" i="1"/>
  <c r="R2346" i="1"/>
  <c r="S2346" i="1"/>
  <c r="R2345" i="1"/>
  <c r="S2345" i="1"/>
  <c r="R2344" i="1"/>
  <c r="S2344" i="1"/>
  <c r="R2343" i="1"/>
  <c r="S2343" i="1"/>
  <c r="R2342" i="1"/>
  <c r="S2342" i="1"/>
  <c r="R2341" i="1"/>
  <c r="S2341" i="1"/>
  <c r="R2340" i="1"/>
  <c r="R2339" i="1"/>
  <c r="S2339" i="1" s="1"/>
  <c r="R2338" i="1"/>
  <c r="S2338" i="1" s="1"/>
  <c r="R2337" i="1"/>
  <c r="S2337" i="1" s="1"/>
  <c r="R2336" i="1"/>
  <c r="S2336" i="1" s="1"/>
  <c r="R2335" i="1"/>
  <c r="S2335" i="1" s="1"/>
  <c r="R2334" i="1"/>
  <c r="S2334" i="1" s="1"/>
  <c r="R2333" i="1"/>
  <c r="S2333" i="1" s="1"/>
  <c r="R2332" i="1"/>
  <c r="S2332" i="1" s="1"/>
  <c r="R2331" i="1"/>
  <c r="S2331" i="1" s="1"/>
  <c r="R2330" i="1"/>
  <c r="S2330" i="1" s="1"/>
  <c r="R2329" i="1"/>
  <c r="S2329" i="1" s="1"/>
  <c r="R2328" i="1"/>
  <c r="S2328" i="1" s="1"/>
  <c r="R2327" i="1"/>
  <c r="S2327" i="1" s="1"/>
  <c r="R2326" i="1"/>
  <c r="S2326" i="1" s="1"/>
  <c r="R2325" i="1"/>
  <c r="S2325" i="1" s="1"/>
  <c r="R2324" i="1"/>
  <c r="S2324" i="1" s="1"/>
  <c r="R2323" i="1"/>
  <c r="S2323" i="1" s="1"/>
  <c r="R2322" i="1"/>
  <c r="S2322" i="1" s="1"/>
  <c r="R2321" i="1"/>
  <c r="S2321" i="1" s="1"/>
  <c r="R2320" i="1"/>
  <c r="R2319" i="1"/>
  <c r="S2319" i="1"/>
  <c r="R2318" i="1"/>
  <c r="S2318" i="1"/>
  <c r="R2317" i="1"/>
  <c r="S2317" i="1"/>
  <c r="R2316" i="1"/>
  <c r="S2316" i="1"/>
  <c r="R2315" i="1"/>
  <c r="S2315" i="1"/>
  <c r="R2314" i="1"/>
  <c r="S2314" i="1"/>
  <c r="R2313" i="1"/>
  <c r="S2313" i="1"/>
  <c r="R2312" i="1"/>
  <c r="S2312" i="1"/>
  <c r="R2311" i="1"/>
  <c r="S2311" i="1"/>
  <c r="R2310" i="1"/>
  <c r="S2310" i="1"/>
  <c r="R2309" i="1"/>
  <c r="S2309" i="1"/>
  <c r="R2308" i="1"/>
  <c r="S2308" i="1"/>
  <c r="R2307" i="1"/>
  <c r="S2307" i="1"/>
  <c r="R2306" i="1"/>
  <c r="S2306" i="1"/>
  <c r="R2305" i="1"/>
  <c r="S2305" i="1"/>
  <c r="R2304" i="1"/>
  <c r="S2304" i="1"/>
  <c r="R2303" i="1"/>
  <c r="S2303" i="1"/>
  <c r="R2302" i="1"/>
  <c r="S2302" i="1"/>
  <c r="R2301" i="1"/>
  <c r="S2301" i="1"/>
  <c r="R2300" i="1"/>
  <c r="S2300" i="1"/>
  <c r="R2299" i="1"/>
  <c r="S2299" i="1"/>
  <c r="R2298" i="1"/>
  <c r="S2298" i="1"/>
  <c r="R2297" i="1"/>
  <c r="S2297" i="1"/>
  <c r="R2296" i="1"/>
  <c r="S2296" i="1"/>
  <c r="R2295" i="1"/>
  <c r="S2295" i="1"/>
  <c r="R2294" i="1"/>
  <c r="S2294" i="1"/>
  <c r="R2293" i="1"/>
  <c r="S2293" i="1"/>
  <c r="R2292" i="1"/>
  <c r="S2292" i="1"/>
  <c r="R2291" i="1"/>
  <c r="S2291" i="1"/>
  <c r="R2290" i="1"/>
  <c r="S2290" i="1"/>
  <c r="R2289" i="1"/>
  <c r="S2289" i="1"/>
  <c r="R2288" i="1"/>
  <c r="S2288" i="1"/>
  <c r="R2287" i="1"/>
  <c r="S2287" i="1"/>
  <c r="R2286" i="1"/>
  <c r="S2286" i="1"/>
  <c r="R2285" i="1"/>
  <c r="S2285" i="1"/>
  <c r="R2284" i="1"/>
  <c r="S2284" i="1"/>
  <c r="R2283" i="1"/>
  <c r="S2283" i="1"/>
  <c r="R2282" i="1"/>
  <c r="S2282" i="1"/>
  <c r="R2281" i="1"/>
  <c r="S2281" i="1"/>
  <c r="R2280" i="1"/>
  <c r="S2280" i="1"/>
  <c r="R2279" i="1"/>
  <c r="S2279" i="1"/>
  <c r="R2278" i="1"/>
  <c r="S2278" i="1"/>
  <c r="R2277" i="1"/>
  <c r="S2277" i="1"/>
  <c r="R2276" i="1"/>
  <c r="R2275" i="1"/>
  <c r="S2275" i="1" s="1"/>
  <c r="R2274" i="1"/>
  <c r="S2274" i="1" s="1"/>
  <c r="R2273" i="1"/>
  <c r="S2273" i="1" s="1"/>
  <c r="R2272" i="1"/>
  <c r="S2272" i="1" s="1"/>
  <c r="R2271" i="1"/>
  <c r="S2271" i="1" s="1"/>
  <c r="R2270" i="1"/>
  <c r="S2270" i="1" s="1"/>
  <c r="R2269" i="1"/>
  <c r="S2269" i="1" s="1"/>
  <c r="R2268" i="1"/>
  <c r="S2268" i="1" s="1"/>
  <c r="R2267" i="1"/>
  <c r="S2267" i="1" s="1"/>
  <c r="R2266" i="1"/>
  <c r="S2266" i="1" s="1"/>
  <c r="R2265" i="1"/>
  <c r="S2265" i="1" s="1"/>
  <c r="R2264" i="1"/>
  <c r="S2264" i="1" s="1"/>
  <c r="R2263" i="1"/>
  <c r="S2263" i="1" s="1"/>
  <c r="R2262" i="1"/>
  <c r="S2262" i="1" s="1"/>
  <c r="R2261" i="1"/>
  <c r="S2261" i="1" s="1"/>
  <c r="R2260" i="1"/>
  <c r="R2259" i="1"/>
  <c r="S2259" i="1"/>
  <c r="R2258" i="1"/>
  <c r="S2258" i="1"/>
  <c r="R2257" i="1"/>
  <c r="S2257" i="1"/>
  <c r="R2256" i="1"/>
  <c r="R2255" i="1"/>
  <c r="S2255" i="1" s="1"/>
  <c r="R2254" i="1"/>
  <c r="S2254" i="1" s="1"/>
  <c r="R2253" i="1"/>
  <c r="S2253" i="1" s="1"/>
  <c r="R2252" i="1"/>
  <c r="S2252" i="1" s="1"/>
  <c r="R2251" i="1"/>
  <c r="S2251" i="1" s="1"/>
  <c r="R2250" i="1"/>
  <c r="S2250" i="1" s="1"/>
  <c r="R2249" i="1"/>
  <c r="S2249" i="1" s="1"/>
  <c r="R2248" i="1"/>
  <c r="S2248" i="1" s="1"/>
  <c r="R2247" i="1"/>
  <c r="S2247" i="1" s="1"/>
  <c r="R2246" i="1"/>
  <c r="S2246" i="1" s="1"/>
  <c r="R2245" i="1"/>
  <c r="S2245" i="1" s="1"/>
  <c r="R2244" i="1"/>
  <c r="S2244" i="1" s="1"/>
  <c r="R2243" i="1"/>
  <c r="S2243" i="1" s="1"/>
  <c r="R2242" i="1"/>
  <c r="S2242" i="1" s="1"/>
  <c r="R2241" i="1"/>
  <c r="S2241" i="1" s="1"/>
  <c r="R2240" i="1"/>
  <c r="S2240" i="1" s="1"/>
  <c r="R2239" i="1"/>
  <c r="S2239" i="1" s="1"/>
  <c r="R2238" i="1"/>
  <c r="S2238" i="1" s="1"/>
  <c r="R2237" i="1"/>
  <c r="S2237" i="1" s="1"/>
  <c r="R2236" i="1"/>
  <c r="S2236" i="1" s="1"/>
  <c r="R2235" i="1"/>
  <c r="S2235" i="1" s="1"/>
  <c r="R2234" i="1"/>
  <c r="S2234" i="1" s="1"/>
  <c r="R2233" i="1"/>
  <c r="S2233" i="1" s="1"/>
  <c r="R2232" i="1"/>
  <c r="R2231" i="1"/>
  <c r="S2231" i="1"/>
  <c r="R2230" i="1"/>
  <c r="S2230" i="1"/>
  <c r="R2229" i="1"/>
  <c r="S2229" i="1"/>
  <c r="R2228" i="1"/>
  <c r="S2228" i="1"/>
  <c r="R2227" i="1"/>
  <c r="S2227" i="1"/>
  <c r="R2226" i="1"/>
  <c r="S2226" i="1"/>
  <c r="R2225" i="1"/>
  <c r="S2225" i="1"/>
  <c r="R2224" i="1"/>
  <c r="S2224" i="1"/>
  <c r="R2223" i="1"/>
  <c r="S2223" i="1"/>
  <c r="R2222" i="1"/>
  <c r="S2222" i="1"/>
  <c r="R2221" i="1"/>
  <c r="S2221" i="1"/>
  <c r="R2220" i="1"/>
  <c r="S2220" i="1"/>
  <c r="R2219" i="1"/>
  <c r="S2219" i="1"/>
  <c r="R2218" i="1"/>
  <c r="S2218" i="1"/>
  <c r="R2217" i="1"/>
  <c r="S2217" i="1"/>
  <c r="R2216" i="1"/>
  <c r="S2216" i="1"/>
  <c r="R2215" i="1"/>
  <c r="S2215" i="1"/>
  <c r="R2214" i="1"/>
  <c r="S2214" i="1"/>
  <c r="R2213" i="1"/>
  <c r="S2213" i="1"/>
  <c r="R2212" i="1"/>
  <c r="S2212" i="1"/>
  <c r="R2211" i="1"/>
  <c r="S2211" i="1"/>
  <c r="R2210" i="1"/>
  <c r="S2210" i="1"/>
  <c r="R2209" i="1"/>
  <c r="S2209" i="1"/>
  <c r="R2208" i="1"/>
  <c r="S2208" i="1"/>
  <c r="R2207" i="1"/>
  <c r="S2207" i="1"/>
  <c r="R2206" i="1"/>
  <c r="S2206" i="1"/>
  <c r="R2205" i="1"/>
  <c r="S2205" i="1"/>
  <c r="R2204" i="1"/>
  <c r="R2203" i="1"/>
  <c r="S2203" i="1" s="1"/>
  <c r="R2202" i="1"/>
  <c r="S2202" i="1" s="1"/>
  <c r="R2201" i="1"/>
  <c r="S2201" i="1" s="1"/>
  <c r="R2200" i="1"/>
  <c r="S2200" i="1" s="1"/>
  <c r="R2199" i="1"/>
  <c r="S2199" i="1" s="1"/>
  <c r="R2198" i="1"/>
  <c r="S2198" i="1" s="1"/>
  <c r="R2197" i="1"/>
  <c r="S2197" i="1" s="1"/>
  <c r="R2196" i="1"/>
  <c r="S2196" i="1" s="1"/>
  <c r="R2195" i="1"/>
  <c r="S2195" i="1" s="1"/>
  <c r="R2194" i="1"/>
  <c r="S2194" i="1" s="1"/>
  <c r="R2193" i="1"/>
  <c r="S2193" i="1" s="1"/>
  <c r="R2192" i="1"/>
  <c r="S2192" i="1" s="1"/>
  <c r="R2191" i="1"/>
  <c r="S2191" i="1" s="1"/>
  <c r="R2190" i="1"/>
  <c r="S2190" i="1" s="1"/>
  <c r="R2189" i="1"/>
  <c r="S2189" i="1" s="1"/>
  <c r="R2188" i="1"/>
  <c r="S2188" i="1" s="1"/>
  <c r="R2187" i="1"/>
  <c r="S2187" i="1" s="1"/>
  <c r="R2186" i="1"/>
  <c r="S2186" i="1" s="1"/>
  <c r="R2185" i="1"/>
  <c r="S2185" i="1" s="1"/>
  <c r="R2184" i="1"/>
  <c r="S2184" i="1" s="1"/>
  <c r="R2183" i="1"/>
  <c r="S2183" i="1" s="1"/>
  <c r="R2182" i="1"/>
  <c r="S2182" i="1" s="1"/>
  <c r="R2181" i="1"/>
  <c r="S2181" i="1" s="1"/>
  <c r="R2180" i="1"/>
  <c r="S2180" i="1" s="1"/>
  <c r="R2179" i="1"/>
  <c r="S2179" i="1" s="1"/>
  <c r="R2178" i="1"/>
  <c r="S2178" i="1" s="1"/>
  <c r="R2177" i="1"/>
  <c r="S2177" i="1" s="1"/>
  <c r="R2176" i="1"/>
  <c r="S2176" i="1" s="1"/>
  <c r="R2175" i="1"/>
  <c r="S2175" i="1" s="1"/>
  <c r="R2174" i="1"/>
  <c r="S2174" i="1" s="1"/>
  <c r="R2173" i="1"/>
  <c r="S2173" i="1" s="1"/>
  <c r="R2172" i="1"/>
  <c r="S2172" i="1" s="1"/>
  <c r="R2171" i="1"/>
  <c r="S2171" i="1" s="1"/>
  <c r="R2170" i="1"/>
  <c r="S2170" i="1" s="1"/>
  <c r="R2169" i="1"/>
  <c r="S2169" i="1" s="1"/>
  <c r="R2168" i="1"/>
  <c r="S2168" i="1" s="1"/>
  <c r="R2167" i="1"/>
  <c r="S2167" i="1" s="1"/>
  <c r="R2166" i="1"/>
  <c r="S2166" i="1" s="1"/>
  <c r="R2165" i="1"/>
  <c r="R2164" i="1"/>
  <c r="S2164" i="1"/>
  <c r="R2163" i="1"/>
  <c r="S2163" i="1"/>
  <c r="R2162" i="1"/>
  <c r="S2162" i="1"/>
  <c r="R2161" i="1"/>
  <c r="S2161" i="1"/>
  <c r="R2160" i="1"/>
  <c r="S2160" i="1"/>
  <c r="R2159" i="1"/>
  <c r="S2159" i="1"/>
  <c r="R2158" i="1"/>
  <c r="S2158" i="1"/>
  <c r="R2157" i="1"/>
  <c r="S2157" i="1"/>
  <c r="R2156" i="1"/>
  <c r="S2156" i="1"/>
  <c r="R2155" i="1"/>
  <c r="S2155" i="1"/>
  <c r="R2154" i="1"/>
  <c r="S2154" i="1"/>
  <c r="R2153" i="1"/>
  <c r="S2153" i="1"/>
  <c r="R2152" i="1"/>
  <c r="R2151" i="1"/>
  <c r="S2151" i="1" s="1"/>
  <c r="R2150" i="1"/>
  <c r="S2150" i="1" s="1"/>
  <c r="R2149" i="1"/>
  <c r="S2149" i="1" s="1"/>
  <c r="R2148" i="1"/>
  <c r="S2148" i="1" s="1"/>
  <c r="R2147" i="1"/>
  <c r="S2147" i="1" s="1"/>
  <c r="R2146" i="1"/>
  <c r="S2146" i="1" s="1"/>
  <c r="R2145" i="1"/>
  <c r="S2145" i="1" s="1"/>
  <c r="R2144" i="1"/>
  <c r="S2144" i="1" s="1"/>
  <c r="R2143" i="1"/>
  <c r="S2143" i="1" s="1"/>
  <c r="R2142" i="1"/>
  <c r="S2142" i="1" s="1"/>
  <c r="R2141" i="1"/>
  <c r="S2141" i="1" s="1"/>
  <c r="R2140" i="1"/>
  <c r="S2140" i="1" s="1"/>
  <c r="R2139" i="1"/>
  <c r="S2139" i="1" s="1"/>
  <c r="R2138" i="1"/>
  <c r="S2138" i="1" s="1"/>
  <c r="R2137" i="1"/>
  <c r="S2137" i="1" s="1"/>
  <c r="R2136" i="1"/>
  <c r="R2135" i="1"/>
  <c r="S2135" i="1"/>
  <c r="R2134" i="1"/>
  <c r="S2134" i="1"/>
  <c r="R2133" i="1"/>
  <c r="S2133" i="1"/>
  <c r="R2132" i="1"/>
  <c r="S2132" i="1"/>
  <c r="R2131" i="1"/>
  <c r="S2131" i="1"/>
  <c r="R2130" i="1"/>
  <c r="S2130" i="1"/>
  <c r="R2129" i="1"/>
  <c r="S2129" i="1"/>
  <c r="R2128" i="1"/>
  <c r="S2128" i="1"/>
  <c r="R2127" i="1"/>
  <c r="S2127" i="1"/>
  <c r="R2126" i="1"/>
  <c r="S2126" i="1"/>
  <c r="R2125" i="1"/>
  <c r="S2125" i="1"/>
  <c r="R2124" i="1"/>
  <c r="R2123" i="1"/>
  <c r="S2123" i="1" s="1"/>
  <c r="R2122" i="1"/>
  <c r="S2122" i="1" s="1"/>
  <c r="R2121" i="1"/>
  <c r="S2121" i="1" s="1"/>
  <c r="R2120" i="1"/>
  <c r="S2120" i="1" s="1"/>
  <c r="R2119" i="1"/>
  <c r="S2119" i="1" s="1"/>
  <c r="R2118" i="1"/>
  <c r="S2118" i="1" s="1"/>
  <c r="R2117" i="1"/>
  <c r="S2117" i="1" s="1"/>
  <c r="R2116" i="1"/>
  <c r="S2116" i="1" s="1"/>
  <c r="R2115" i="1"/>
  <c r="S2115" i="1" s="1"/>
  <c r="R2114" i="1"/>
  <c r="S2114" i="1" s="1"/>
  <c r="R2113" i="1"/>
  <c r="S2113" i="1" s="1"/>
  <c r="R2112" i="1"/>
  <c r="S2112" i="1" s="1"/>
  <c r="R2111" i="1"/>
  <c r="S2111" i="1" s="1"/>
  <c r="R2110" i="1"/>
  <c r="S2110" i="1" s="1"/>
  <c r="R2109" i="1"/>
  <c r="S2109" i="1" s="1"/>
  <c r="R2108" i="1"/>
  <c r="R2107" i="1"/>
  <c r="S2107" i="1"/>
  <c r="R2106" i="1"/>
  <c r="S2106" i="1"/>
  <c r="R2105" i="1"/>
  <c r="S2105" i="1"/>
  <c r="R2104" i="1"/>
  <c r="S2104" i="1"/>
  <c r="R2103" i="1"/>
  <c r="S2103" i="1"/>
  <c r="R2102" i="1"/>
  <c r="S2102" i="1"/>
  <c r="R2101" i="1"/>
  <c r="S2101" i="1"/>
  <c r="R2100" i="1"/>
  <c r="R2099" i="1"/>
  <c r="S2099" i="1" s="1"/>
  <c r="R2098" i="1"/>
  <c r="S2098" i="1" s="1"/>
  <c r="R2097" i="1"/>
  <c r="S2097" i="1" s="1"/>
  <c r="R2096" i="1"/>
  <c r="S2096" i="1" s="1"/>
  <c r="R2095" i="1"/>
  <c r="S2095" i="1" s="1"/>
  <c r="R2094" i="1"/>
  <c r="S2094" i="1" s="1"/>
  <c r="R2093" i="1"/>
  <c r="S2093" i="1" s="1"/>
  <c r="R2092" i="1"/>
  <c r="S2092" i="1" s="1"/>
  <c r="R2091" i="1"/>
  <c r="S2091" i="1" s="1"/>
  <c r="R2090" i="1"/>
  <c r="S2090" i="1" s="1"/>
  <c r="R2089" i="1"/>
  <c r="S2089" i="1" s="1"/>
  <c r="R2088" i="1"/>
  <c r="S2088" i="1" s="1"/>
  <c r="R2087" i="1"/>
  <c r="S2087" i="1" s="1"/>
  <c r="R2086" i="1"/>
  <c r="S2086" i="1" s="1"/>
  <c r="R2085" i="1"/>
  <c r="S2085" i="1" s="1"/>
  <c r="R2084" i="1"/>
  <c r="S2084" i="1" s="1"/>
  <c r="R2083" i="1"/>
  <c r="S2083" i="1" s="1"/>
  <c r="R2082" i="1"/>
  <c r="S2082" i="1" s="1"/>
  <c r="R2081" i="1"/>
  <c r="S2081" i="1" s="1"/>
  <c r="R2080" i="1"/>
  <c r="S2080" i="1" s="1"/>
  <c r="R2079" i="1"/>
  <c r="S2079" i="1" s="1"/>
  <c r="R2078" i="1"/>
  <c r="S2078" i="1" s="1"/>
  <c r="R2077" i="1"/>
  <c r="S2077" i="1" s="1"/>
  <c r="R2076" i="1"/>
  <c r="S2076" i="1" s="1"/>
  <c r="R2075" i="1"/>
  <c r="S2075" i="1" s="1"/>
  <c r="R2074" i="1"/>
  <c r="S2074" i="1" s="1"/>
  <c r="R2073" i="1"/>
  <c r="S2073" i="1" s="1"/>
  <c r="R2072" i="1"/>
  <c r="S2072" i="1" s="1"/>
  <c r="R2071" i="1"/>
  <c r="S2071" i="1" s="1"/>
  <c r="R2070" i="1"/>
  <c r="S2070" i="1" s="1"/>
  <c r="R2069" i="1"/>
  <c r="S2069" i="1" s="1"/>
  <c r="R2068" i="1"/>
  <c r="S2068" i="1" s="1"/>
  <c r="R2067" i="1"/>
  <c r="S2067" i="1" s="1"/>
  <c r="R2066" i="1"/>
  <c r="S2066" i="1" s="1"/>
  <c r="R2065" i="1"/>
  <c r="S2065" i="1" s="1"/>
  <c r="R2064" i="1"/>
  <c r="S2064" i="1" s="1"/>
  <c r="R2063" i="1"/>
  <c r="S2063" i="1" s="1"/>
  <c r="R2062" i="1"/>
  <c r="S2062" i="1" s="1"/>
  <c r="R2061" i="1"/>
  <c r="S2061" i="1" s="1"/>
  <c r="R2060" i="1"/>
  <c r="S2060" i="1" s="1"/>
  <c r="R2059" i="1"/>
  <c r="S2059" i="1" s="1"/>
  <c r="R2058" i="1"/>
  <c r="S2058" i="1" s="1"/>
  <c r="R2057" i="1"/>
  <c r="S2057" i="1" s="1"/>
  <c r="R2056" i="1"/>
  <c r="R2055" i="1"/>
  <c r="S2055" i="1"/>
  <c r="R2054" i="1"/>
  <c r="S2054" i="1"/>
  <c r="R2053" i="1"/>
  <c r="S2053" i="1"/>
  <c r="R2052" i="1"/>
  <c r="S2052" i="1"/>
  <c r="R2051" i="1"/>
  <c r="S2051" i="1"/>
  <c r="R2050" i="1"/>
  <c r="S2050" i="1"/>
  <c r="R2049" i="1"/>
  <c r="S2049" i="1"/>
  <c r="R2048" i="1"/>
  <c r="S2048" i="1"/>
  <c r="R2047" i="1"/>
  <c r="S2047" i="1"/>
  <c r="R2046" i="1"/>
  <c r="S2046" i="1"/>
  <c r="R2045" i="1"/>
  <c r="S2045" i="1"/>
  <c r="R2044" i="1"/>
  <c r="S2044" i="1"/>
  <c r="R2043" i="1"/>
  <c r="S2043" i="1"/>
  <c r="R2042" i="1"/>
  <c r="S2042" i="1"/>
  <c r="R2041" i="1"/>
  <c r="S2041" i="1"/>
  <c r="R2040" i="1"/>
  <c r="S2040" i="1"/>
  <c r="R2039" i="1"/>
  <c r="S2039" i="1"/>
  <c r="R2038" i="1"/>
  <c r="S2038" i="1"/>
  <c r="R2037" i="1"/>
  <c r="S2037" i="1"/>
  <c r="R2036" i="1"/>
  <c r="S2036" i="1"/>
  <c r="R2035" i="1"/>
  <c r="S2035" i="1"/>
  <c r="R2034" i="1"/>
  <c r="S2034" i="1"/>
  <c r="R2033" i="1"/>
  <c r="S2033" i="1"/>
  <c r="R2032" i="1"/>
  <c r="S2032" i="1"/>
  <c r="R2031" i="1"/>
  <c r="S2031" i="1"/>
  <c r="R2030" i="1"/>
  <c r="S2030" i="1"/>
  <c r="R2029" i="1"/>
  <c r="S2029" i="1"/>
  <c r="R2028" i="1"/>
  <c r="S2028" i="1"/>
  <c r="R2027" i="1"/>
  <c r="S2027" i="1"/>
  <c r="R2026" i="1"/>
  <c r="S2026" i="1"/>
  <c r="R2025" i="1"/>
  <c r="S2025" i="1"/>
  <c r="R2024" i="1"/>
  <c r="S2024" i="1"/>
  <c r="R2023" i="1"/>
  <c r="S2023" i="1"/>
  <c r="R2022" i="1"/>
  <c r="S2022" i="1"/>
  <c r="R2021" i="1"/>
  <c r="S2021" i="1"/>
  <c r="R2020" i="1"/>
  <c r="R2019" i="1"/>
  <c r="S2019" i="1" s="1"/>
  <c r="R2018" i="1"/>
  <c r="S2018" i="1" s="1"/>
  <c r="R2017" i="1"/>
  <c r="S2017" i="1" s="1"/>
  <c r="R2016" i="1"/>
  <c r="S2016" i="1" s="1"/>
  <c r="R2015" i="1"/>
  <c r="S2015" i="1" s="1"/>
  <c r="R2014" i="1"/>
  <c r="S2014" i="1" s="1"/>
  <c r="R2013" i="1"/>
  <c r="S2013" i="1" s="1"/>
  <c r="R2012" i="1"/>
  <c r="S2012" i="1" s="1"/>
  <c r="R2011" i="1"/>
  <c r="S2011" i="1" s="1"/>
  <c r="R2010" i="1"/>
  <c r="S2010" i="1" s="1"/>
  <c r="R2009" i="1"/>
  <c r="S2009" i="1" s="1"/>
  <c r="R2008" i="1"/>
  <c r="S2008" i="1" s="1"/>
  <c r="R2007" i="1"/>
  <c r="S2007" i="1" s="1"/>
  <c r="R2006" i="1"/>
  <c r="S2006" i="1" s="1"/>
  <c r="R2005" i="1"/>
  <c r="S2005" i="1" s="1"/>
  <c r="R2004" i="1"/>
  <c r="S2004" i="1" s="1"/>
  <c r="R2003" i="1"/>
  <c r="S2003" i="1" s="1"/>
  <c r="R2002" i="1"/>
  <c r="S2002" i="1" s="1"/>
  <c r="R2001" i="1"/>
  <c r="S2001" i="1" s="1"/>
  <c r="R2000" i="1"/>
  <c r="S2000" i="1" s="1"/>
  <c r="R1999" i="1"/>
  <c r="S1999" i="1" s="1"/>
  <c r="R1998" i="1"/>
  <c r="S1998" i="1" s="1"/>
  <c r="R1997" i="1"/>
  <c r="S1997" i="1" s="1"/>
  <c r="R1996" i="1"/>
  <c r="R1995" i="1"/>
  <c r="S1995" i="1"/>
  <c r="R1994" i="1"/>
  <c r="S1994" i="1"/>
  <c r="R1993" i="1"/>
  <c r="S1993" i="1"/>
  <c r="R1992" i="1"/>
  <c r="S1992" i="1"/>
  <c r="R1991" i="1"/>
  <c r="S1991" i="1"/>
  <c r="R1990" i="1"/>
  <c r="S1990" i="1"/>
  <c r="R1989" i="1"/>
  <c r="S1989" i="1"/>
  <c r="R1988" i="1"/>
  <c r="S1988" i="1"/>
  <c r="R1987" i="1"/>
  <c r="S1987" i="1"/>
  <c r="R1986" i="1"/>
  <c r="S1986" i="1"/>
  <c r="R1985" i="1"/>
  <c r="S1985" i="1"/>
  <c r="R1984" i="1"/>
  <c r="R1983" i="1"/>
  <c r="S1983" i="1" s="1"/>
  <c r="R1982" i="1"/>
  <c r="S1982" i="1" s="1"/>
  <c r="R1981" i="1"/>
  <c r="S1981" i="1" s="1"/>
  <c r="R1980" i="1"/>
  <c r="R1979" i="1"/>
  <c r="S1979" i="1"/>
  <c r="R1978" i="1"/>
  <c r="S1978" i="1"/>
  <c r="R1977" i="1"/>
  <c r="S1977" i="1"/>
  <c r="R1976" i="1"/>
  <c r="S1976" i="1"/>
  <c r="R1975" i="1"/>
  <c r="S1975" i="1"/>
  <c r="R1974" i="1"/>
  <c r="S1974" i="1"/>
  <c r="R1973" i="1"/>
  <c r="S1973" i="1"/>
  <c r="R1972" i="1"/>
  <c r="R1971" i="1"/>
  <c r="S1971" i="1" s="1"/>
  <c r="R1970" i="1"/>
  <c r="S1970" i="1" s="1"/>
  <c r="R1969" i="1"/>
  <c r="S1969" i="1" s="1"/>
  <c r="R1968" i="1"/>
  <c r="S1968" i="1" s="1"/>
  <c r="R1967" i="1"/>
  <c r="S1967" i="1" s="1"/>
  <c r="R1966" i="1"/>
  <c r="S1966" i="1" s="1"/>
  <c r="R1965" i="1"/>
  <c r="S1965" i="1" s="1"/>
  <c r="R1964" i="1"/>
  <c r="S1964" i="1" s="1"/>
  <c r="R1963" i="1"/>
  <c r="S1963" i="1" s="1"/>
  <c r="R1962" i="1"/>
  <c r="S1962" i="1" s="1"/>
  <c r="R1961" i="1"/>
  <c r="S1961" i="1" s="1"/>
  <c r="R1960" i="1"/>
  <c r="S1960" i="1" s="1"/>
  <c r="R1959" i="1"/>
  <c r="S1959" i="1" s="1"/>
  <c r="R1958" i="1"/>
  <c r="S1958" i="1" s="1"/>
  <c r="R1957" i="1"/>
  <c r="S1957" i="1" s="1"/>
  <c r="R1956" i="1"/>
  <c r="S1956" i="1" s="1"/>
  <c r="R1955" i="1"/>
  <c r="S1955" i="1" s="1"/>
  <c r="R1954" i="1"/>
  <c r="S1954" i="1" s="1"/>
  <c r="R1953" i="1"/>
  <c r="S1953" i="1" s="1"/>
  <c r="R1952" i="1"/>
  <c r="S1952" i="1" s="1"/>
  <c r="R1951" i="1"/>
  <c r="S1951" i="1" s="1"/>
  <c r="R1950" i="1"/>
  <c r="S1950" i="1" s="1"/>
  <c r="R1949" i="1"/>
  <c r="S1949" i="1" s="1"/>
  <c r="R1948" i="1"/>
  <c r="R1947" i="1"/>
  <c r="S1947" i="1"/>
  <c r="R1946" i="1"/>
  <c r="S1946" i="1"/>
  <c r="R1945" i="1"/>
  <c r="S1945" i="1"/>
  <c r="R1944" i="1"/>
  <c r="S1944" i="1"/>
  <c r="R1943" i="1"/>
  <c r="S1943" i="1"/>
  <c r="R1942" i="1"/>
  <c r="S1942" i="1"/>
  <c r="R1941" i="1"/>
  <c r="S1941" i="1"/>
  <c r="R1940" i="1"/>
  <c r="S1940" i="1"/>
  <c r="R1939" i="1"/>
  <c r="S1939" i="1"/>
  <c r="R1938" i="1"/>
  <c r="S1938" i="1"/>
  <c r="R1937" i="1"/>
  <c r="S1937" i="1"/>
  <c r="R1936" i="1"/>
  <c r="S1936" i="1"/>
  <c r="R1935" i="1"/>
  <c r="S1935" i="1"/>
  <c r="R1934" i="1"/>
  <c r="S1934" i="1"/>
  <c r="R1933" i="1"/>
  <c r="S1933" i="1"/>
  <c r="R1932" i="1"/>
  <c r="S1932" i="1"/>
  <c r="R1931" i="1"/>
  <c r="S1931" i="1"/>
  <c r="R1930" i="1"/>
  <c r="S1930" i="1"/>
  <c r="R1929" i="1"/>
  <c r="S1929" i="1"/>
  <c r="R1928" i="1"/>
  <c r="S1928" i="1"/>
  <c r="R1927" i="1"/>
  <c r="S1927" i="1"/>
  <c r="R1926" i="1"/>
  <c r="S1926" i="1"/>
  <c r="R1925" i="1"/>
  <c r="S1925" i="1"/>
  <c r="R1924" i="1"/>
  <c r="R1923" i="1"/>
  <c r="S1923" i="1" s="1"/>
  <c r="R1922" i="1"/>
  <c r="S1922" i="1" s="1"/>
  <c r="R1921" i="1"/>
  <c r="S1921" i="1" s="1"/>
  <c r="R1920" i="1"/>
  <c r="S1920" i="1" s="1"/>
  <c r="R1919" i="1"/>
  <c r="S1919" i="1" s="1"/>
  <c r="R1918" i="1"/>
  <c r="S1918" i="1" s="1"/>
  <c r="R1917" i="1"/>
  <c r="S1917" i="1" s="1"/>
  <c r="R1916" i="1"/>
  <c r="S1916" i="1" s="1"/>
  <c r="R1915" i="1"/>
  <c r="S1915" i="1" s="1"/>
  <c r="R1914" i="1"/>
  <c r="S1914" i="1" s="1"/>
  <c r="R1913" i="1"/>
  <c r="S1913" i="1" s="1"/>
  <c r="R1912" i="1"/>
  <c r="R1911" i="1"/>
  <c r="S1911" i="1"/>
  <c r="R1910" i="1"/>
  <c r="S1910" i="1"/>
  <c r="R1909" i="1"/>
  <c r="S1909" i="1"/>
  <c r="R1908" i="1"/>
  <c r="S1908" i="1"/>
  <c r="R1907" i="1"/>
  <c r="S1907" i="1"/>
  <c r="R1906" i="1"/>
  <c r="S1906" i="1"/>
  <c r="R1905" i="1"/>
  <c r="S1905" i="1"/>
  <c r="R1904" i="1"/>
  <c r="S1904" i="1"/>
  <c r="R1903" i="1"/>
  <c r="S1903" i="1"/>
  <c r="R1902" i="1"/>
  <c r="S1902" i="1"/>
  <c r="R1901" i="1"/>
  <c r="S1901" i="1"/>
  <c r="R1900" i="1"/>
  <c r="S1900" i="1"/>
  <c r="R1899" i="1"/>
  <c r="S1899" i="1"/>
  <c r="R1898" i="1"/>
  <c r="S1898" i="1"/>
  <c r="R1897" i="1"/>
  <c r="S1897" i="1"/>
  <c r="R1896" i="1"/>
  <c r="S1896" i="1"/>
  <c r="R1895" i="1"/>
  <c r="S1895" i="1"/>
  <c r="R1894" i="1"/>
  <c r="S1894" i="1"/>
  <c r="R1893" i="1"/>
  <c r="S1893" i="1"/>
  <c r="R1892" i="1"/>
  <c r="S1892" i="1"/>
  <c r="R1891" i="1"/>
  <c r="S1891" i="1"/>
  <c r="R1890" i="1"/>
  <c r="S1890" i="1"/>
  <c r="R1889" i="1"/>
  <c r="S1889" i="1"/>
  <c r="R1888" i="1"/>
  <c r="R1887" i="1"/>
  <c r="S1887" i="1" s="1"/>
  <c r="R1886" i="1"/>
  <c r="S1886" i="1" s="1"/>
  <c r="R1885" i="1"/>
  <c r="S1885" i="1" s="1"/>
  <c r="R1884" i="1"/>
  <c r="S1884" i="1" s="1"/>
  <c r="R1883" i="1"/>
  <c r="S1883" i="1" s="1"/>
  <c r="R1882" i="1"/>
  <c r="S1882" i="1" s="1"/>
  <c r="R1881" i="1"/>
  <c r="S1881" i="1" s="1"/>
  <c r="R1880" i="1"/>
  <c r="S1880" i="1" s="1"/>
  <c r="R1879" i="1"/>
  <c r="S1879" i="1" s="1"/>
  <c r="R1878" i="1"/>
  <c r="S1878" i="1" s="1"/>
  <c r="R1877" i="1"/>
  <c r="S1877" i="1" s="1"/>
  <c r="R1876" i="1"/>
  <c r="S1876" i="1" s="1"/>
  <c r="R1875" i="1"/>
  <c r="S1875" i="1" s="1"/>
  <c r="R1874" i="1"/>
  <c r="S1874" i="1" s="1"/>
  <c r="R1873" i="1"/>
  <c r="S1873" i="1" s="1"/>
  <c r="R1872" i="1"/>
  <c r="R1871" i="1"/>
  <c r="S1871" i="1"/>
  <c r="R1870" i="1"/>
  <c r="S1870" i="1"/>
  <c r="R1869" i="1"/>
  <c r="S1869" i="1"/>
  <c r="R1868" i="1"/>
  <c r="S1868" i="1"/>
  <c r="R1867" i="1"/>
  <c r="S1867" i="1"/>
  <c r="R1866" i="1"/>
  <c r="S1866" i="1"/>
  <c r="R1865" i="1"/>
  <c r="S1865" i="1"/>
  <c r="R1864" i="1"/>
  <c r="S1864" i="1"/>
  <c r="R1863" i="1"/>
  <c r="S1863" i="1"/>
  <c r="R1862" i="1"/>
  <c r="S1862" i="1"/>
  <c r="R1861" i="1"/>
  <c r="S1861" i="1"/>
  <c r="R1860" i="1"/>
  <c r="S1860" i="1"/>
  <c r="R1859" i="1"/>
  <c r="S1859" i="1"/>
  <c r="R1858" i="1"/>
  <c r="S1858" i="1"/>
  <c r="R1857" i="1"/>
  <c r="S1857" i="1"/>
  <c r="R1856" i="1"/>
  <c r="S1856" i="1"/>
  <c r="R1855" i="1"/>
  <c r="S1855" i="1"/>
  <c r="R1854" i="1"/>
  <c r="S1854" i="1"/>
  <c r="R1853" i="1"/>
  <c r="S1853" i="1"/>
  <c r="R1852" i="1"/>
  <c r="S1852" i="1"/>
  <c r="R1851" i="1"/>
  <c r="S1851" i="1"/>
  <c r="R1850" i="1"/>
  <c r="S1850" i="1"/>
  <c r="R1849" i="1"/>
  <c r="S1849" i="1"/>
  <c r="R1848" i="1"/>
  <c r="R1847" i="1"/>
  <c r="S1847" i="1" s="1"/>
  <c r="R1846" i="1"/>
  <c r="S1846" i="1" s="1"/>
  <c r="R1845" i="1"/>
  <c r="S1845" i="1" s="1"/>
  <c r="R1844" i="1"/>
  <c r="S1844" i="1" s="1"/>
  <c r="R1843" i="1"/>
  <c r="S1843" i="1" s="1"/>
  <c r="R1842" i="1"/>
  <c r="S1842" i="1" s="1"/>
  <c r="R1841" i="1"/>
  <c r="S1841" i="1" s="1"/>
  <c r="R1840" i="1"/>
  <c r="S1840" i="1" s="1"/>
  <c r="R1839" i="1"/>
  <c r="S1839" i="1" s="1"/>
  <c r="R1838" i="1"/>
  <c r="S1838" i="1" s="1"/>
  <c r="R1837" i="1"/>
  <c r="S1837" i="1" s="1"/>
  <c r="R1836" i="1"/>
  <c r="S1836" i="1" s="1"/>
  <c r="R1835" i="1"/>
  <c r="S1835" i="1" s="1"/>
  <c r="R1834" i="1"/>
  <c r="S1834" i="1" s="1"/>
  <c r="R1833" i="1"/>
  <c r="S1833" i="1" s="1"/>
  <c r="R1832" i="1"/>
  <c r="S1832" i="1" s="1"/>
  <c r="R1831" i="1"/>
  <c r="S1831" i="1" s="1"/>
  <c r="R1830" i="1"/>
  <c r="S1830" i="1" s="1"/>
  <c r="R1829" i="1"/>
  <c r="S1829" i="1" s="1"/>
  <c r="R1828" i="1"/>
  <c r="S1828" i="1" s="1"/>
  <c r="R1827" i="1"/>
  <c r="S1827" i="1" s="1"/>
  <c r="R1826" i="1"/>
  <c r="S1826" i="1" s="1"/>
  <c r="R1825" i="1"/>
  <c r="S1825" i="1" s="1"/>
  <c r="R1824" i="1"/>
  <c r="R1823" i="1"/>
  <c r="S1823" i="1"/>
  <c r="R1822" i="1"/>
  <c r="S1822" i="1"/>
  <c r="R1821" i="1"/>
  <c r="S1821" i="1"/>
  <c r="R1820" i="1"/>
  <c r="S1820" i="1"/>
  <c r="R1819" i="1"/>
  <c r="S1819" i="1"/>
  <c r="R1818" i="1"/>
  <c r="S1818" i="1"/>
  <c r="R1817" i="1"/>
  <c r="S1817" i="1"/>
  <c r="R1816" i="1"/>
  <c r="R1815" i="1"/>
  <c r="S1815" i="1" s="1"/>
  <c r="R1814" i="1"/>
  <c r="S1814" i="1" s="1"/>
  <c r="R1813" i="1"/>
  <c r="S1813" i="1" s="1"/>
  <c r="R1812" i="1"/>
  <c r="R1811" i="1"/>
  <c r="S1811" i="1"/>
  <c r="R1810" i="1"/>
  <c r="S1810" i="1"/>
  <c r="R1809" i="1"/>
  <c r="S1809" i="1"/>
  <c r="R1808" i="1"/>
  <c r="S1808" i="1"/>
  <c r="R1807" i="1"/>
  <c r="S1807" i="1"/>
  <c r="R1806" i="1"/>
  <c r="S1806" i="1"/>
  <c r="R1805" i="1"/>
  <c r="S1805" i="1"/>
  <c r="R1804" i="1"/>
  <c r="S1804" i="1"/>
  <c r="R1803" i="1"/>
  <c r="S1803" i="1"/>
  <c r="R1802" i="1"/>
  <c r="S1802" i="1"/>
  <c r="R1801" i="1"/>
  <c r="S1801" i="1"/>
  <c r="R1800" i="1"/>
  <c r="S1800" i="1"/>
  <c r="R1799" i="1"/>
  <c r="S1799" i="1"/>
  <c r="R1798" i="1"/>
  <c r="S1798" i="1"/>
  <c r="R1797" i="1"/>
  <c r="S1797" i="1"/>
  <c r="R1796" i="1"/>
  <c r="S1796" i="1"/>
  <c r="R1795" i="1"/>
  <c r="S1795" i="1"/>
  <c r="R1794" i="1"/>
  <c r="S1794" i="1"/>
  <c r="R1793" i="1"/>
  <c r="S1793" i="1"/>
  <c r="R1792" i="1"/>
  <c r="S1792" i="1"/>
  <c r="R1791" i="1"/>
  <c r="S1791" i="1"/>
  <c r="R1790" i="1"/>
  <c r="S1790" i="1"/>
  <c r="R1789" i="1"/>
  <c r="S1789" i="1"/>
  <c r="R1788" i="1"/>
  <c r="S1788" i="1"/>
  <c r="R1787" i="1"/>
  <c r="S1787" i="1"/>
  <c r="R1786" i="1"/>
  <c r="S1786" i="1"/>
  <c r="R1785" i="1"/>
  <c r="S1785" i="1"/>
  <c r="R1784" i="1"/>
  <c r="R1783" i="1"/>
  <c r="S1783" i="1" s="1"/>
  <c r="R1782" i="1"/>
  <c r="S1782" i="1" s="1"/>
  <c r="R1781" i="1"/>
  <c r="S1781" i="1" s="1"/>
  <c r="R1780" i="1"/>
  <c r="S1780" i="1" s="1"/>
  <c r="R1779" i="1"/>
  <c r="S1779" i="1" s="1"/>
  <c r="R1778" i="1"/>
  <c r="S1778" i="1" s="1"/>
  <c r="R1777" i="1"/>
  <c r="S1777" i="1" s="1"/>
  <c r="R1776" i="1"/>
  <c r="S1776" i="1" s="1"/>
  <c r="R1775" i="1"/>
  <c r="S1775" i="1" s="1"/>
  <c r="R1774" i="1"/>
  <c r="S1774" i="1" s="1"/>
  <c r="R1773" i="1"/>
  <c r="S1773" i="1" s="1"/>
  <c r="R1772" i="1"/>
  <c r="S1772" i="1" s="1"/>
  <c r="R1771" i="1"/>
  <c r="S1771" i="1" s="1"/>
  <c r="R1770" i="1"/>
  <c r="S1770" i="1" s="1"/>
  <c r="R1769" i="1"/>
  <c r="S1769" i="1" s="1"/>
  <c r="R1768" i="1"/>
  <c r="R1767" i="1"/>
  <c r="S1767" i="1"/>
  <c r="R1766" i="1"/>
  <c r="S1766" i="1"/>
  <c r="R1765" i="1"/>
  <c r="S1765" i="1"/>
  <c r="R1764" i="1"/>
  <c r="S1764" i="1"/>
  <c r="R1763" i="1"/>
  <c r="S1763" i="1"/>
  <c r="R1762" i="1"/>
  <c r="S1762" i="1"/>
  <c r="R1761" i="1"/>
  <c r="S1761" i="1"/>
  <c r="R1760" i="1"/>
  <c r="S1760" i="1"/>
  <c r="R1759" i="1"/>
  <c r="S1759" i="1"/>
  <c r="R1758" i="1"/>
  <c r="S1758" i="1"/>
  <c r="R1757" i="1"/>
  <c r="S1757" i="1"/>
  <c r="R1756" i="1"/>
  <c r="R1755" i="1"/>
  <c r="S1755" i="1" s="1"/>
  <c r="R1754" i="1"/>
  <c r="S1754" i="1" s="1"/>
  <c r="R1753" i="1"/>
  <c r="S1753" i="1" s="1"/>
  <c r="R1752" i="1"/>
  <c r="R1751" i="1"/>
  <c r="S1751" i="1"/>
  <c r="R1750" i="1"/>
  <c r="S1750" i="1"/>
  <c r="R1749" i="1"/>
  <c r="S1749" i="1"/>
  <c r="R1748" i="1"/>
  <c r="S1748" i="1"/>
  <c r="R1747" i="1"/>
  <c r="S1747" i="1"/>
  <c r="R1746" i="1"/>
  <c r="S1746" i="1"/>
  <c r="R1745" i="1"/>
  <c r="S1745" i="1"/>
  <c r="R1744" i="1"/>
  <c r="S1744" i="1"/>
  <c r="R1743" i="1"/>
  <c r="S1743" i="1"/>
  <c r="R1742" i="1"/>
  <c r="S1742" i="1"/>
  <c r="R1741" i="1"/>
  <c r="S1741" i="1"/>
  <c r="R1740" i="1"/>
  <c r="S1740" i="1"/>
  <c r="R1739" i="1"/>
  <c r="S1739" i="1"/>
  <c r="R1738" i="1"/>
  <c r="S1738" i="1"/>
  <c r="R1737" i="1"/>
  <c r="S1737" i="1"/>
  <c r="R1736" i="1"/>
  <c r="S1736" i="1"/>
  <c r="R1735" i="1"/>
  <c r="S1735" i="1"/>
  <c r="R1734" i="1"/>
  <c r="S1734" i="1"/>
  <c r="R1733" i="1"/>
  <c r="S1733" i="1"/>
  <c r="R1732" i="1"/>
  <c r="R1731" i="1"/>
  <c r="S1731" i="1" s="1"/>
  <c r="R1730" i="1"/>
  <c r="S1730" i="1" s="1"/>
  <c r="R1729" i="1"/>
  <c r="S1729" i="1" s="1"/>
  <c r="R1728" i="1"/>
  <c r="S1728" i="1" s="1"/>
  <c r="R1727" i="1"/>
  <c r="S1727" i="1" s="1"/>
  <c r="R1726" i="1"/>
  <c r="S1726" i="1" s="1"/>
  <c r="R1725" i="1"/>
  <c r="S1725" i="1" s="1"/>
  <c r="R1724" i="1"/>
  <c r="S1724" i="1" s="1"/>
  <c r="R1723" i="1"/>
  <c r="S1723" i="1" s="1"/>
  <c r="R1722" i="1"/>
  <c r="S1722" i="1" s="1"/>
  <c r="R1721" i="1"/>
  <c r="S1721" i="1" s="1"/>
  <c r="R1720" i="1"/>
  <c r="R1719" i="1"/>
  <c r="S1719" i="1"/>
  <c r="R1718" i="1"/>
  <c r="S1718" i="1"/>
  <c r="R1717" i="1"/>
  <c r="S1717" i="1"/>
  <c r="R1716" i="1"/>
  <c r="S1716" i="1"/>
  <c r="R1715" i="1"/>
  <c r="S1715" i="1"/>
  <c r="R1714" i="1"/>
  <c r="S1714" i="1"/>
  <c r="R1713" i="1"/>
  <c r="S1713" i="1"/>
  <c r="R1712" i="1"/>
  <c r="S1712" i="1"/>
  <c r="R1711" i="1"/>
  <c r="S1711" i="1"/>
  <c r="R1710" i="1"/>
  <c r="S1710" i="1"/>
  <c r="R1709" i="1"/>
  <c r="S1709" i="1"/>
  <c r="R1708" i="1"/>
  <c r="S1708" i="1"/>
  <c r="R1707" i="1"/>
  <c r="S1707" i="1"/>
  <c r="R1706" i="1"/>
  <c r="S1706" i="1"/>
  <c r="R1705" i="1"/>
  <c r="S1705" i="1"/>
  <c r="R1704" i="1"/>
  <c r="S1704" i="1"/>
  <c r="R1703" i="1"/>
  <c r="S1703" i="1"/>
  <c r="R1702" i="1"/>
  <c r="S1702" i="1"/>
  <c r="R1701" i="1"/>
  <c r="S1701" i="1"/>
  <c r="R1700" i="1"/>
  <c r="S1700" i="1"/>
  <c r="R1699" i="1"/>
  <c r="S1699" i="1"/>
  <c r="R1698" i="1"/>
  <c r="S1698" i="1"/>
  <c r="R1697" i="1"/>
  <c r="S1697" i="1"/>
  <c r="R1696" i="1"/>
  <c r="S1696" i="1"/>
  <c r="R1695" i="1"/>
  <c r="S1695" i="1"/>
  <c r="R1694" i="1"/>
  <c r="S1694" i="1"/>
  <c r="R1693" i="1"/>
  <c r="S1693" i="1"/>
  <c r="R1692" i="1"/>
  <c r="R1691" i="1"/>
  <c r="S1691" i="1" s="1"/>
  <c r="R1690" i="1"/>
  <c r="S1690" i="1" s="1"/>
  <c r="R1689" i="1"/>
  <c r="S1689" i="1" s="1"/>
  <c r="R1688" i="1"/>
  <c r="S1688" i="1" s="1"/>
  <c r="R1687" i="1"/>
  <c r="S1687" i="1" s="1"/>
  <c r="R1686" i="1"/>
  <c r="S1686" i="1" s="1"/>
  <c r="R1685" i="1"/>
  <c r="S1685" i="1" s="1"/>
  <c r="R1684" i="1"/>
  <c r="S1684" i="1" s="1"/>
  <c r="R1683" i="1"/>
  <c r="S1683" i="1" s="1"/>
  <c r="R1682" i="1"/>
  <c r="S1682" i="1" s="1"/>
  <c r="R1681" i="1"/>
  <c r="S1681" i="1" s="1"/>
  <c r="R1680" i="1"/>
  <c r="S1680" i="1" s="1"/>
  <c r="R1679" i="1"/>
  <c r="S1679" i="1" s="1"/>
  <c r="R1678" i="1"/>
  <c r="S1678" i="1" s="1"/>
  <c r="R1677" i="1"/>
  <c r="S1677" i="1" s="1"/>
  <c r="R1676" i="1"/>
  <c r="S1676" i="1" s="1"/>
  <c r="R1675" i="1"/>
  <c r="S1675" i="1" s="1"/>
  <c r="R1674" i="1"/>
  <c r="S1674" i="1" s="1"/>
  <c r="R1673" i="1"/>
  <c r="S1673" i="1" s="1"/>
  <c r="R1672" i="1"/>
  <c r="S1672" i="1" s="1"/>
  <c r="R1671" i="1"/>
  <c r="S1671" i="1" s="1"/>
  <c r="R1670" i="1"/>
  <c r="S1670" i="1" s="1"/>
  <c r="R1669" i="1"/>
  <c r="S1669" i="1" s="1"/>
  <c r="R1668" i="1"/>
  <c r="S1668" i="1" s="1"/>
  <c r="R1667" i="1"/>
  <c r="S1667" i="1" s="1"/>
  <c r="R1666" i="1"/>
  <c r="S1666" i="1" s="1"/>
  <c r="R1665" i="1"/>
  <c r="S1665" i="1" s="1"/>
  <c r="R1664" i="1"/>
  <c r="R1663" i="1"/>
  <c r="S1663" i="1"/>
  <c r="R1662" i="1"/>
  <c r="S1662" i="1"/>
  <c r="R1661" i="1"/>
  <c r="S1661" i="1"/>
  <c r="R1660" i="1"/>
  <c r="S1660" i="1"/>
  <c r="R1659" i="1"/>
  <c r="S1659" i="1"/>
  <c r="R1658" i="1"/>
  <c r="S1658" i="1"/>
  <c r="R1657" i="1"/>
  <c r="S1657" i="1"/>
  <c r="R1656" i="1"/>
  <c r="S1656" i="1"/>
  <c r="R1655" i="1"/>
  <c r="S1655" i="1"/>
  <c r="R1654" i="1"/>
  <c r="S1654" i="1"/>
  <c r="R1653" i="1"/>
  <c r="S1653" i="1"/>
  <c r="R1652" i="1"/>
  <c r="R1651" i="1"/>
  <c r="S1651" i="1" s="1"/>
  <c r="R1650" i="1"/>
  <c r="S1650" i="1" s="1"/>
  <c r="R1649" i="1"/>
  <c r="S1649" i="1" s="1"/>
  <c r="R1648" i="1"/>
  <c r="S1648" i="1" s="1"/>
  <c r="R1647" i="1"/>
  <c r="S1647" i="1" s="1"/>
  <c r="R1646" i="1"/>
  <c r="S1646" i="1" s="1"/>
  <c r="R1645" i="1"/>
  <c r="S1645" i="1" s="1"/>
  <c r="R1644" i="1"/>
  <c r="S1644" i="1" s="1"/>
  <c r="R1643" i="1"/>
  <c r="S1643" i="1" s="1"/>
  <c r="R1642" i="1"/>
  <c r="S1642" i="1" s="1"/>
  <c r="R1641" i="1"/>
  <c r="S1641" i="1" s="1"/>
  <c r="R1640" i="1"/>
  <c r="S1640" i="1" s="1"/>
  <c r="R1639" i="1"/>
  <c r="S1639" i="1" s="1"/>
  <c r="R1638" i="1"/>
  <c r="S1638" i="1" s="1"/>
  <c r="R1637" i="1"/>
  <c r="S1637" i="1" s="1"/>
  <c r="R1636" i="1"/>
  <c r="S1636" i="1" s="1"/>
  <c r="R1635" i="1"/>
  <c r="S1635" i="1" s="1"/>
  <c r="R1634" i="1"/>
  <c r="S1634" i="1" s="1"/>
  <c r="R1633" i="1"/>
  <c r="S1633" i="1" s="1"/>
  <c r="R1632" i="1"/>
  <c r="R1631" i="1"/>
  <c r="S1631" i="1"/>
  <c r="R1630" i="1"/>
  <c r="S1630" i="1"/>
  <c r="R1629" i="1"/>
  <c r="S1629" i="1"/>
  <c r="R1628" i="1"/>
  <c r="S1628" i="1"/>
  <c r="R1627" i="1"/>
  <c r="S1627" i="1"/>
  <c r="R1626" i="1"/>
  <c r="S1626" i="1"/>
  <c r="R1625" i="1"/>
  <c r="S1625" i="1"/>
  <c r="R1624" i="1"/>
  <c r="S1624" i="1"/>
  <c r="R1623" i="1"/>
  <c r="S1623" i="1"/>
  <c r="R1622" i="1"/>
  <c r="S1622" i="1"/>
  <c r="R1621" i="1"/>
  <c r="S1621" i="1"/>
  <c r="R1620" i="1"/>
  <c r="S1620" i="1"/>
  <c r="R1619" i="1"/>
  <c r="S1619" i="1"/>
  <c r="R1618" i="1"/>
  <c r="S1618" i="1"/>
  <c r="R1617" i="1"/>
  <c r="S1617" i="1"/>
  <c r="R1616" i="1"/>
  <c r="S1616" i="1"/>
  <c r="R1615" i="1"/>
  <c r="S1615" i="1"/>
  <c r="R1614" i="1"/>
  <c r="S1614" i="1"/>
  <c r="R1613" i="1"/>
  <c r="S1613" i="1"/>
  <c r="R1612" i="1"/>
  <c r="S1612" i="1"/>
  <c r="R1611" i="1"/>
  <c r="S1611" i="1"/>
  <c r="R1610" i="1"/>
  <c r="S1610" i="1"/>
  <c r="R1609" i="1"/>
  <c r="S1609" i="1"/>
  <c r="R1608" i="1"/>
  <c r="S1608" i="1"/>
  <c r="R1607" i="1"/>
  <c r="S1607" i="1"/>
  <c r="R1606" i="1"/>
  <c r="S1606" i="1"/>
  <c r="R1605" i="1"/>
  <c r="S1605" i="1"/>
  <c r="R1604" i="1"/>
  <c r="S1604" i="1"/>
  <c r="R1603" i="1"/>
  <c r="S1603" i="1"/>
  <c r="R1602" i="1"/>
  <c r="S1602" i="1"/>
  <c r="R1601" i="1"/>
  <c r="R1600" i="1"/>
  <c r="S1600" i="1" s="1"/>
  <c r="R1599" i="1"/>
  <c r="S1599" i="1" s="1"/>
  <c r="R1598" i="1"/>
  <c r="S1598" i="1" s="1"/>
  <c r="R1597" i="1"/>
  <c r="S1597" i="1" s="1"/>
  <c r="R1596" i="1"/>
  <c r="S1596" i="1" s="1"/>
  <c r="R1595" i="1"/>
  <c r="S1595" i="1" s="1"/>
  <c r="R1594" i="1"/>
  <c r="S1594" i="1" s="1"/>
  <c r="R1593" i="1"/>
  <c r="S1593" i="1" s="1"/>
  <c r="R1592" i="1"/>
  <c r="S1592" i="1" s="1"/>
  <c r="R1591" i="1"/>
  <c r="S1591" i="1" s="1"/>
  <c r="R1590" i="1"/>
  <c r="S1590" i="1" s="1"/>
  <c r="R1589" i="1"/>
  <c r="S1589" i="1" s="1"/>
  <c r="R1588" i="1"/>
  <c r="S1588" i="1" s="1"/>
  <c r="R1587" i="1"/>
  <c r="S1587" i="1" s="1"/>
  <c r="R1586" i="1"/>
  <c r="S1586" i="1" s="1"/>
  <c r="R1585" i="1"/>
  <c r="S1585" i="1" s="1"/>
  <c r="R1584" i="1"/>
  <c r="S1584" i="1" s="1"/>
  <c r="R1583" i="1"/>
  <c r="S1583" i="1" s="1"/>
  <c r="R1582" i="1"/>
  <c r="S1582" i="1" s="1"/>
  <c r="R1581" i="1"/>
  <c r="S1581" i="1" s="1"/>
  <c r="R1580" i="1"/>
  <c r="R1579" i="1"/>
  <c r="S1579" i="1"/>
  <c r="R1578" i="1"/>
  <c r="S1578" i="1"/>
  <c r="R1577" i="1"/>
  <c r="S1577" i="1"/>
  <c r="R1576" i="1"/>
  <c r="R1575" i="1"/>
  <c r="S1575" i="1" s="1"/>
  <c r="R1574" i="1"/>
  <c r="S1574" i="1" s="1"/>
  <c r="R1573" i="1"/>
  <c r="S1573" i="1" s="1"/>
  <c r="R1572" i="1"/>
  <c r="S1572" i="1" s="1"/>
  <c r="R1571" i="1"/>
  <c r="S1571" i="1" s="1"/>
  <c r="R1570" i="1"/>
  <c r="S1570" i="1" s="1"/>
  <c r="R1569" i="1"/>
  <c r="S1569" i="1" s="1"/>
  <c r="R1568" i="1"/>
  <c r="S1568" i="1" s="1"/>
  <c r="R1567" i="1"/>
  <c r="S1567" i="1" s="1"/>
  <c r="R1566" i="1"/>
  <c r="S1566" i="1" s="1"/>
  <c r="R1565" i="1"/>
  <c r="S1565" i="1" s="1"/>
  <c r="R1564" i="1"/>
  <c r="S1564" i="1" s="1"/>
  <c r="R1563" i="1"/>
  <c r="S1563" i="1" s="1"/>
  <c r="R1562" i="1"/>
  <c r="S1562" i="1" s="1"/>
  <c r="R1561" i="1"/>
  <c r="S1561" i="1" s="1"/>
  <c r="R1560" i="1"/>
  <c r="R1559" i="1"/>
  <c r="S1559" i="1"/>
  <c r="R1558" i="1"/>
  <c r="S1558" i="1"/>
  <c r="R1557" i="1"/>
  <c r="S1557" i="1"/>
  <c r="R1556" i="1"/>
  <c r="S1556" i="1"/>
  <c r="R1555" i="1"/>
  <c r="S1555" i="1"/>
  <c r="R1554" i="1"/>
  <c r="S1554" i="1"/>
  <c r="R1553" i="1"/>
  <c r="S1553" i="1"/>
  <c r="R1552" i="1"/>
  <c r="R1551" i="1"/>
  <c r="S1551" i="1" s="1"/>
  <c r="R1550" i="1"/>
  <c r="S1550" i="1" s="1"/>
  <c r="R1549" i="1"/>
  <c r="S1549" i="1" s="1"/>
  <c r="R1548" i="1"/>
  <c r="S1548" i="1" s="1"/>
  <c r="R1547" i="1"/>
  <c r="S1547" i="1" s="1"/>
  <c r="R1546" i="1"/>
  <c r="S1546" i="1" s="1"/>
  <c r="R1545" i="1"/>
  <c r="S1545" i="1" s="1"/>
  <c r="R1544" i="1"/>
  <c r="S1544" i="1" s="1"/>
  <c r="R1543" i="1"/>
  <c r="S1543" i="1" s="1"/>
  <c r="R1542" i="1"/>
  <c r="S1542" i="1" s="1"/>
  <c r="R1541" i="1"/>
  <c r="S1541" i="1" s="1"/>
  <c r="R1540" i="1"/>
  <c r="S1540" i="1" s="1"/>
  <c r="R1539" i="1"/>
  <c r="S1539" i="1" s="1"/>
  <c r="R1538" i="1"/>
  <c r="S1538" i="1" s="1"/>
  <c r="R1537" i="1"/>
  <c r="S1537" i="1" s="1"/>
  <c r="R1536" i="1"/>
  <c r="S1536" i="1" s="1"/>
  <c r="R1535" i="1"/>
  <c r="S1535" i="1" s="1"/>
  <c r="R1534" i="1"/>
  <c r="S1534" i="1" s="1"/>
  <c r="R1533" i="1"/>
  <c r="S1533" i="1" s="1"/>
  <c r="R1532" i="1"/>
  <c r="R1531" i="1"/>
  <c r="S1531" i="1"/>
  <c r="R1530" i="1"/>
  <c r="S1530" i="1"/>
  <c r="R1529" i="1"/>
  <c r="S1529" i="1"/>
  <c r="R1528" i="1"/>
  <c r="S1528" i="1"/>
  <c r="R1527" i="1"/>
  <c r="S1527" i="1"/>
  <c r="R1526" i="1"/>
  <c r="S1526" i="1"/>
  <c r="R1525" i="1"/>
  <c r="S1525" i="1"/>
  <c r="R1524" i="1"/>
  <c r="S1524" i="1"/>
  <c r="R1523" i="1"/>
  <c r="S1523" i="1"/>
  <c r="R1522" i="1"/>
  <c r="S1522" i="1"/>
  <c r="R1521" i="1"/>
  <c r="S1521" i="1"/>
  <c r="R1520" i="1"/>
  <c r="R1519" i="1"/>
  <c r="S1519" i="1" s="1"/>
  <c r="R1518" i="1"/>
  <c r="S1518" i="1" s="1"/>
  <c r="R1517" i="1"/>
  <c r="S1517" i="1" s="1"/>
  <c r="R1516" i="1"/>
  <c r="S1516" i="1" s="1"/>
  <c r="R1515" i="1"/>
  <c r="S1515" i="1" s="1"/>
  <c r="R1514" i="1"/>
  <c r="S1514" i="1" s="1"/>
  <c r="R1513" i="1"/>
  <c r="S1513" i="1" s="1"/>
  <c r="R1512" i="1"/>
  <c r="S1512" i="1" s="1"/>
  <c r="R1511" i="1"/>
  <c r="S1511" i="1" s="1"/>
  <c r="R1510" i="1"/>
  <c r="S1510" i="1" s="1"/>
  <c r="R1509" i="1"/>
  <c r="S1509" i="1" s="1"/>
  <c r="R1508" i="1"/>
  <c r="S1508" i="1" s="1"/>
  <c r="R1507" i="1"/>
  <c r="S1507" i="1" s="1"/>
  <c r="R1506" i="1"/>
  <c r="S1506" i="1" s="1"/>
  <c r="R1505" i="1"/>
  <c r="S1505" i="1" s="1"/>
  <c r="R1504" i="1"/>
  <c r="S1504" i="1" s="1"/>
  <c r="R1503" i="1"/>
  <c r="S1503" i="1" s="1"/>
  <c r="R1502" i="1"/>
  <c r="S1502" i="1" s="1"/>
  <c r="R1501" i="1"/>
  <c r="S1501" i="1" s="1"/>
  <c r="R1500" i="1"/>
  <c r="S1500" i="1" s="1"/>
  <c r="R1499" i="1"/>
  <c r="S1499" i="1" s="1"/>
  <c r="R1498" i="1"/>
  <c r="S1498" i="1" s="1"/>
  <c r="R1497" i="1"/>
  <c r="S1497" i="1" s="1"/>
  <c r="R1496" i="1"/>
  <c r="S1496" i="1" s="1"/>
  <c r="R1495" i="1"/>
  <c r="S1495" i="1" s="1"/>
  <c r="R1494" i="1"/>
  <c r="S1494" i="1" s="1"/>
  <c r="R1493" i="1"/>
  <c r="S1493" i="1" s="1"/>
  <c r="R1492" i="1"/>
  <c r="S1492" i="1" s="1"/>
  <c r="R1491" i="1"/>
  <c r="S1491" i="1" s="1"/>
  <c r="R1490" i="1"/>
  <c r="S1490" i="1" s="1"/>
  <c r="R1489" i="1"/>
  <c r="S1489" i="1" s="1"/>
  <c r="R1488" i="1"/>
  <c r="S1488" i="1" s="1"/>
  <c r="R1487" i="1"/>
  <c r="S1487" i="1" s="1"/>
  <c r="R1486" i="1"/>
  <c r="S1486" i="1" s="1"/>
  <c r="R1485" i="1"/>
  <c r="S1485" i="1" s="1"/>
  <c r="R1484" i="1"/>
  <c r="S1484" i="1" s="1"/>
  <c r="R1483" i="1"/>
  <c r="S1483" i="1" s="1"/>
  <c r="R1482" i="1"/>
  <c r="S1482" i="1" s="1"/>
  <c r="R1481" i="1"/>
  <c r="S1481" i="1" s="1"/>
  <c r="R1480" i="1"/>
  <c r="S1480" i="1" s="1"/>
  <c r="R1479" i="1"/>
  <c r="S1479" i="1" s="1"/>
  <c r="R1478" i="1"/>
  <c r="S1478" i="1" s="1"/>
  <c r="R1477" i="1"/>
  <c r="S1477" i="1" s="1"/>
  <c r="R1476" i="1"/>
  <c r="S1476" i="1" s="1"/>
  <c r="R1475" i="1"/>
  <c r="S1475" i="1" s="1"/>
  <c r="R1474" i="1"/>
  <c r="S1474" i="1" s="1"/>
  <c r="R1473" i="1"/>
  <c r="R1472" i="1"/>
  <c r="R1471" i="1"/>
  <c r="S1471" i="1" s="1"/>
  <c r="R1470" i="1"/>
  <c r="S1470" i="1" s="1"/>
  <c r="R1469" i="1"/>
  <c r="S1469" i="1" s="1"/>
  <c r="R1468" i="1"/>
  <c r="S1468" i="1" s="1"/>
  <c r="R1467" i="1"/>
  <c r="S1467" i="1" s="1"/>
  <c r="R1466" i="1"/>
  <c r="S1466" i="1" s="1"/>
  <c r="R1465" i="1"/>
  <c r="S1465" i="1" s="1"/>
  <c r="R1464" i="1"/>
  <c r="S1464" i="1" s="1"/>
  <c r="R1463" i="1"/>
  <c r="S1463" i="1" s="1"/>
  <c r="R1462" i="1"/>
  <c r="S1462" i="1" s="1"/>
  <c r="R1461" i="1"/>
  <c r="S1461" i="1" s="1"/>
  <c r="R1460" i="1"/>
  <c r="S1460" i="1" s="1"/>
  <c r="R1459" i="1"/>
  <c r="S1459" i="1" s="1"/>
  <c r="R1458" i="1"/>
  <c r="S1458" i="1" s="1"/>
  <c r="R1457" i="1"/>
  <c r="S1457" i="1" s="1"/>
  <c r="R1456" i="1"/>
  <c r="S1456" i="1" s="1"/>
  <c r="R1455" i="1"/>
  <c r="S1455" i="1" s="1"/>
  <c r="R1454" i="1"/>
  <c r="S1454" i="1" s="1"/>
  <c r="R1453" i="1"/>
  <c r="S1453" i="1" s="1"/>
  <c r="R1452" i="1"/>
  <c r="S1452" i="1" s="1"/>
  <c r="R1451" i="1"/>
  <c r="S1451" i="1" s="1"/>
  <c r="R1450" i="1"/>
  <c r="S1450" i="1" s="1"/>
  <c r="R1449" i="1"/>
  <c r="S1449" i="1" s="1"/>
  <c r="R1448" i="1"/>
  <c r="S1448" i="1" s="1"/>
  <c r="R1447" i="1"/>
  <c r="S1447" i="1" s="1"/>
  <c r="R1446" i="1"/>
  <c r="S1446" i="1" s="1"/>
  <c r="R1445" i="1"/>
  <c r="S1445" i="1" s="1"/>
  <c r="R1444" i="1"/>
  <c r="R1443" i="1"/>
  <c r="S1443" i="1"/>
  <c r="R1442" i="1"/>
  <c r="S1442" i="1"/>
  <c r="R1441" i="1"/>
  <c r="S1441" i="1"/>
  <c r="R1440" i="1"/>
  <c r="S1440" i="1"/>
  <c r="R1439" i="1"/>
  <c r="S1439" i="1"/>
  <c r="R1438" i="1"/>
  <c r="S1438" i="1"/>
  <c r="R1437" i="1"/>
  <c r="S1437" i="1"/>
  <c r="R1436" i="1"/>
  <c r="S1436" i="1"/>
  <c r="R1435" i="1"/>
  <c r="S1435" i="1"/>
  <c r="R1434" i="1"/>
  <c r="S1434" i="1"/>
  <c r="R1433" i="1"/>
  <c r="S1433" i="1"/>
  <c r="R1432" i="1"/>
  <c r="S1432" i="1"/>
  <c r="R1431" i="1"/>
  <c r="S1431" i="1"/>
  <c r="R1430" i="1"/>
  <c r="S1430" i="1"/>
  <c r="R1429" i="1"/>
  <c r="S1429" i="1"/>
  <c r="R1428" i="1"/>
  <c r="S1428" i="1"/>
  <c r="R1427" i="1"/>
  <c r="S1427" i="1"/>
  <c r="R1426" i="1"/>
  <c r="S1426" i="1"/>
  <c r="R1425" i="1"/>
  <c r="S1425" i="1"/>
  <c r="R1424" i="1"/>
  <c r="R1423" i="1"/>
  <c r="S1423" i="1" s="1"/>
  <c r="R1422" i="1"/>
  <c r="S1422" i="1" s="1"/>
  <c r="R1421" i="1"/>
  <c r="S1421" i="1" s="1"/>
  <c r="R1420" i="1"/>
  <c r="S1420" i="1" s="1"/>
  <c r="R1419" i="1"/>
  <c r="S1419" i="1" s="1"/>
  <c r="R1418" i="1"/>
  <c r="S1418" i="1" s="1"/>
  <c r="R1417" i="1"/>
  <c r="S1417" i="1" s="1"/>
  <c r="R1416" i="1"/>
  <c r="S1416" i="1" s="1"/>
  <c r="R1415" i="1"/>
  <c r="S1415" i="1" s="1"/>
  <c r="R1414" i="1"/>
  <c r="S1414" i="1" s="1"/>
  <c r="R1413" i="1"/>
  <c r="S1413" i="1" s="1"/>
  <c r="R1412" i="1"/>
  <c r="S1412" i="1" s="1"/>
  <c r="R1411" i="1"/>
  <c r="S1411" i="1" s="1"/>
  <c r="R1410" i="1"/>
  <c r="S1410" i="1" s="1"/>
  <c r="R1409" i="1"/>
  <c r="S1409" i="1" s="1"/>
  <c r="R1408" i="1"/>
  <c r="S1408" i="1" s="1"/>
  <c r="R1407" i="1"/>
  <c r="S1407" i="1" s="1"/>
  <c r="R1406" i="1"/>
  <c r="S1406" i="1" s="1"/>
  <c r="R1405" i="1"/>
  <c r="S1405" i="1" s="1"/>
  <c r="R1404" i="1"/>
  <c r="R1403" i="1"/>
  <c r="S1403" i="1"/>
  <c r="R1402" i="1"/>
  <c r="S1402" i="1"/>
  <c r="R1401" i="1"/>
  <c r="S1401" i="1"/>
  <c r="R1400" i="1"/>
  <c r="S1400" i="1"/>
  <c r="R1399" i="1"/>
  <c r="S1399" i="1"/>
  <c r="R1398" i="1"/>
  <c r="S1398" i="1"/>
  <c r="R1397" i="1"/>
  <c r="S1397" i="1"/>
  <c r="R1396" i="1"/>
  <c r="S1396" i="1"/>
  <c r="R1395" i="1"/>
  <c r="S1395" i="1"/>
  <c r="R1394" i="1"/>
  <c r="S1394" i="1"/>
  <c r="R1393" i="1"/>
  <c r="S1393" i="1"/>
  <c r="R1392" i="1"/>
  <c r="S1392" i="1"/>
  <c r="R1391" i="1"/>
  <c r="S1391" i="1"/>
  <c r="R1390" i="1"/>
  <c r="S1390" i="1"/>
  <c r="R1389" i="1"/>
  <c r="S1389" i="1"/>
  <c r="R1388" i="1"/>
  <c r="R1387" i="1"/>
  <c r="S1387" i="1" s="1"/>
  <c r="R1386" i="1"/>
  <c r="S1386" i="1" s="1"/>
  <c r="R1385" i="1"/>
  <c r="S1385" i="1" s="1"/>
  <c r="R1384" i="1"/>
  <c r="S1384" i="1" s="1"/>
  <c r="R1383" i="1"/>
  <c r="S1383" i="1" s="1"/>
  <c r="R1382" i="1"/>
  <c r="S1382" i="1" s="1"/>
  <c r="R1381" i="1"/>
  <c r="S1381" i="1" s="1"/>
  <c r="R1380" i="1"/>
  <c r="S1380" i="1" s="1"/>
  <c r="R1379" i="1"/>
  <c r="S1379" i="1" s="1"/>
  <c r="R1378" i="1"/>
  <c r="S1378" i="1" s="1"/>
  <c r="R1377" i="1"/>
  <c r="S1377" i="1" s="1"/>
  <c r="R1376" i="1"/>
  <c r="S1376" i="1" s="1"/>
  <c r="R1375" i="1"/>
  <c r="S1375" i="1" s="1"/>
  <c r="R1374" i="1"/>
  <c r="S1374" i="1" s="1"/>
  <c r="R1373" i="1"/>
  <c r="S1373" i="1" s="1"/>
  <c r="R1372" i="1"/>
  <c r="S1372" i="1" s="1"/>
  <c r="R1371" i="1"/>
  <c r="S1371" i="1" s="1"/>
  <c r="R1370" i="1"/>
  <c r="S1370" i="1" s="1"/>
  <c r="R1369" i="1"/>
  <c r="S1369" i="1" s="1"/>
  <c r="R1368" i="1"/>
  <c r="R1367" i="1"/>
  <c r="S1367" i="1"/>
  <c r="R1366" i="1"/>
  <c r="S1366" i="1"/>
  <c r="R1365" i="1"/>
  <c r="S1365" i="1"/>
  <c r="R1364" i="1"/>
  <c r="S1364" i="1"/>
  <c r="R1363" i="1"/>
  <c r="S1363" i="1"/>
  <c r="R1362" i="1"/>
  <c r="S1362" i="1"/>
  <c r="R1361" i="1"/>
  <c r="S1361" i="1"/>
  <c r="R1360" i="1"/>
  <c r="R1359" i="1"/>
  <c r="S1359" i="1" s="1"/>
  <c r="R1358" i="1"/>
  <c r="S1358" i="1" s="1"/>
  <c r="R1357" i="1"/>
  <c r="S1357" i="1" s="1"/>
  <c r="R1356" i="1"/>
  <c r="S1356" i="1" s="1"/>
  <c r="R1355" i="1"/>
  <c r="S1355" i="1" s="1"/>
  <c r="R1354" i="1"/>
  <c r="S1354" i="1" s="1"/>
  <c r="R1353" i="1"/>
  <c r="S1353" i="1" s="1"/>
  <c r="R1352" i="1"/>
  <c r="S1352" i="1" s="1"/>
  <c r="R1351" i="1"/>
  <c r="S1351" i="1" s="1"/>
  <c r="R1350" i="1"/>
  <c r="S1350" i="1" s="1"/>
  <c r="R1349" i="1"/>
  <c r="S1349" i="1" s="1"/>
  <c r="R1348" i="1"/>
  <c r="R1347" i="1"/>
  <c r="S1347" i="1"/>
  <c r="R1346" i="1"/>
  <c r="S1346" i="1"/>
  <c r="R1345" i="1"/>
  <c r="S1345" i="1"/>
  <c r="R1344" i="1"/>
  <c r="S1344" i="1"/>
  <c r="R1343" i="1"/>
  <c r="S1343" i="1"/>
  <c r="R1342" i="1"/>
  <c r="S1342" i="1"/>
  <c r="R1341" i="1"/>
  <c r="S1341" i="1"/>
  <c r="R1340" i="1"/>
  <c r="S1340" i="1"/>
  <c r="R1339" i="1"/>
  <c r="S1339" i="1"/>
  <c r="R1338" i="1"/>
  <c r="S1338" i="1"/>
  <c r="R1337" i="1"/>
  <c r="S1337" i="1"/>
  <c r="R1336" i="1"/>
  <c r="R1335" i="1"/>
  <c r="S1335" i="1" s="1"/>
  <c r="R1334" i="1"/>
  <c r="S1334" i="1" s="1"/>
  <c r="R1333" i="1"/>
  <c r="S1333" i="1" s="1"/>
  <c r="R1332" i="1"/>
  <c r="S1332" i="1" s="1"/>
  <c r="R1331" i="1"/>
  <c r="S1331" i="1" s="1"/>
  <c r="R1330" i="1"/>
  <c r="S1330" i="1" s="1"/>
  <c r="R1329" i="1"/>
  <c r="S1329" i="1" s="1"/>
  <c r="R1328" i="1"/>
  <c r="R1327" i="1"/>
  <c r="S1327" i="1"/>
  <c r="R1326" i="1"/>
  <c r="S1326" i="1"/>
  <c r="R1325" i="1"/>
  <c r="S1325" i="1"/>
  <c r="R1324" i="1"/>
  <c r="S1324" i="1"/>
  <c r="R1323" i="1"/>
  <c r="S1323" i="1"/>
  <c r="R1322" i="1"/>
  <c r="S1322" i="1"/>
  <c r="R1321" i="1"/>
  <c r="S1321" i="1"/>
  <c r="R1320" i="1"/>
  <c r="S1320" i="1"/>
  <c r="R1319" i="1"/>
  <c r="S1319" i="1"/>
  <c r="R1318" i="1"/>
  <c r="S1318" i="1"/>
  <c r="R1317" i="1"/>
  <c r="S1317" i="1"/>
  <c r="R1316" i="1"/>
  <c r="R1315" i="1"/>
  <c r="S1315" i="1" s="1"/>
  <c r="R1314" i="1"/>
  <c r="S1314" i="1" s="1"/>
  <c r="R1313" i="1"/>
  <c r="S1313" i="1" s="1"/>
  <c r="R1312" i="1"/>
  <c r="S1312" i="1" s="1"/>
  <c r="R1311" i="1"/>
  <c r="S1311" i="1" s="1"/>
  <c r="R1310" i="1"/>
  <c r="S1310" i="1" s="1"/>
  <c r="R1309" i="1"/>
  <c r="S1309" i="1" s="1"/>
  <c r="R1308" i="1"/>
  <c r="R1307" i="1"/>
  <c r="S1307" i="1"/>
  <c r="R1306" i="1"/>
  <c r="S1306" i="1"/>
  <c r="R1305" i="1"/>
  <c r="S1305" i="1"/>
  <c r="R1304" i="1"/>
  <c r="R1303" i="1"/>
  <c r="S1303" i="1" s="1"/>
  <c r="R1302" i="1"/>
  <c r="S1302" i="1" s="1"/>
  <c r="R1301" i="1"/>
  <c r="S1301" i="1" s="1"/>
  <c r="R1300" i="1"/>
  <c r="S1300" i="1" s="1"/>
  <c r="R1299" i="1"/>
  <c r="S1299" i="1" s="1"/>
  <c r="R1298" i="1"/>
  <c r="S1298" i="1" s="1"/>
  <c r="R1297" i="1"/>
  <c r="S1297" i="1" s="1"/>
  <c r="R1296" i="1"/>
  <c r="R1295" i="1"/>
  <c r="S1295" i="1"/>
  <c r="R1294" i="1"/>
  <c r="S1294" i="1"/>
  <c r="R1293" i="1"/>
  <c r="S1293" i="1"/>
  <c r="R1292" i="1"/>
  <c r="S1292" i="1"/>
  <c r="R1291" i="1"/>
  <c r="S1291" i="1"/>
  <c r="R1290" i="1"/>
  <c r="S1290" i="1"/>
  <c r="R1289" i="1"/>
  <c r="S1289" i="1"/>
  <c r="R1288" i="1"/>
  <c r="S1288" i="1"/>
  <c r="R1287" i="1"/>
  <c r="S1287" i="1"/>
  <c r="R1286" i="1"/>
  <c r="S1286" i="1"/>
  <c r="R1285" i="1"/>
  <c r="S1285" i="1"/>
  <c r="R1284" i="1"/>
  <c r="R1283" i="1"/>
  <c r="S1283" i="1" s="1"/>
  <c r="R1282" i="1"/>
  <c r="S1282" i="1" s="1"/>
  <c r="R1281" i="1"/>
  <c r="S1281" i="1" s="1"/>
  <c r="R1280" i="1"/>
  <c r="S1280" i="1" s="1"/>
  <c r="R1279" i="1"/>
  <c r="S1279" i="1" s="1"/>
  <c r="R1278" i="1"/>
  <c r="S1278" i="1" s="1"/>
  <c r="R1277" i="1"/>
  <c r="S1277" i="1" s="1"/>
  <c r="R1276" i="1"/>
  <c r="S1276" i="1" s="1"/>
  <c r="R1275" i="1"/>
  <c r="S1275" i="1" s="1"/>
  <c r="R1274" i="1"/>
  <c r="S1274" i="1" s="1"/>
  <c r="R1273" i="1"/>
  <c r="S1273" i="1" s="1"/>
  <c r="R1272" i="1"/>
  <c r="R1271" i="1"/>
  <c r="S1271" i="1"/>
  <c r="R1270" i="1"/>
  <c r="S1270" i="1"/>
  <c r="R1269" i="1"/>
  <c r="S1269" i="1"/>
  <c r="R1268" i="1"/>
  <c r="R1267" i="1"/>
  <c r="S1267" i="1" s="1"/>
  <c r="R1266" i="1"/>
  <c r="S1266" i="1" s="1"/>
  <c r="R1265" i="1"/>
  <c r="S1265" i="1" s="1"/>
  <c r="R1264" i="1"/>
  <c r="S1264" i="1" s="1"/>
  <c r="R1263" i="1"/>
  <c r="S1263" i="1" s="1"/>
  <c r="R1262" i="1"/>
  <c r="S1262" i="1" s="1"/>
  <c r="R1261" i="1"/>
  <c r="S1261" i="1" s="1"/>
  <c r="R1260" i="1"/>
  <c r="R1259" i="1"/>
  <c r="S1259" i="1"/>
  <c r="R1258" i="1"/>
  <c r="S1258" i="1"/>
  <c r="R1257" i="1"/>
  <c r="S1257" i="1"/>
  <c r="R1256" i="1"/>
  <c r="S1256" i="1"/>
  <c r="R1255" i="1"/>
  <c r="S1255" i="1"/>
  <c r="R1254" i="1"/>
  <c r="S1254" i="1"/>
  <c r="R1253" i="1"/>
  <c r="S1253" i="1"/>
  <c r="R1252" i="1"/>
  <c r="S1252" i="1"/>
  <c r="R1251" i="1"/>
  <c r="S1251" i="1"/>
  <c r="R1250" i="1"/>
  <c r="S1250" i="1"/>
  <c r="R1249" i="1"/>
  <c r="S1249" i="1"/>
  <c r="R1248" i="1"/>
  <c r="R1247" i="1"/>
  <c r="S1247" i="1" s="1"/>
  <c r="R1246" i="1"/>
  <c r="S1246" i="1" s="1"/>
  <c r="R1245" i="1"/>
  <c r="S1245" i="1" s="1"/>
  <c r="R1244" i="1"/>
  <c r="S1244" i="1" s="1"/>
  <c r="R1243" i="1"/>
  <c r="S1243" i="1" s="1"/>
  <c r="R1242" i="1"/>
  <c r="S1242" i="1" s="1"/>
  <c r="R1241" i="1"/>
  <c r="S1241" i="1" s="1"/>
  <c r="R1240" i="1"/>
  <c r="R1239" i="1"/>
  <c r="S1239" i="1"/>
  <c r="R1238" i="1"/>
  <c r="S1238" i="1"/>
  <c r="R1237" i="1"/>
  <c r="S1237" i="1"/>
  <c r="R1236" i="1"/>
  <c r="R1235" i="1"/>
  <c r="S1235" i="1" s="1"/>
  <c r="R1234" i="1"/>
  <c r="S1234" i="1" s="1"/>
  <c r="R1233" i="1"/>
  <c r="S1233" i="1" s="1"/>
  <c r="R1232" i="1"/>
  <c r="S1232" i="1" s="1"/>
  <c r="R1231" i="1"/>
  <c r="S1231" i="1" s="1"/>
  <c r="R1230" i="1"/>
  <c r="S1230" i="1" s="1"/>
  <c r="R1229" i="1"/>
  <c r="S1229" i="1" s="1"/>
  <c r="R1228" i="1"/>
  <c r="R1227" i="1"/>
  <c r="S1227" i="1"/>
  <c r="R1226" i="1"/>
  <c r="S1226" i="1"/>
  <c r="R1225" i="1"/>
  <c r="S1225" i="1"/>
  <c r="R1224" i="1"/>
  <c r="R1223" i="1"/>
  <c r="S1223" i="1" s="1"/>
  <c r="R1222" i="1"/>
  <c r="S1222" i="1" s="1"/>
  <c r="R1221" i="1"/>
  <c r="S1221" i="1" s="1"/>
  <c r="R1220" i="1"/>
  <c r="S1220" i="1" s="1"/>
  <c r="R1219" i="1"/>
  <c r="S1219" i="1" s="1"/>
  <c r="R1218" i="1"/>
  <c r="S1218" i="1" s="1"/>
  <c r="R1217" i="1"/>
  <c r="S1217" i="1" s="1"/>
  <c r="R1216" i="1"/>
  <c r="R1215" i="1"/>
  <c r="S1215" i="1"/>
  <c r="R1214" i="1"/>
  <c r="S1214" i="1"/>
  <c r="R1213" i="1"/>
  <c r="S1213" i="1"/>
  <c r="R1212" i="1"/>
  <c r="R1211" i="1"/>
  <c r="S1211" i="1" s="1"/>
  <c r="R1210" i="1"/>
  <c r="S1210" i="1" s="1"/>
  <c r="R1209" i="1"/>
  <c r="S1209" i="1" s="1"/>
  <c r="R1208" i="1"/>
  <c r="S1208" i="1" s="1"/>
  <c r="R1207" i="1"/>
  <c r="S1207" i="1" s="1"/>
  <c r="R1206" i="1"/>
  <c r="S1206" i="1" s="1"/>
  <c r="R1205" i="1"/>
  <c r="S1205" i="1" s="1"/>
  <c r="R1204" i="1"/>
  <c r="R1203" i="1"/>
  <c r="S1203" i="1"/>
  <c r="R1202" i="1"/>
  <c r="S1202" i="1"/>
  <c r="R1201" i="1"/>
  <c r="S1201" i="1"/>
  <c r="R1200" i="1"/>
  <c r="R1199" i="1"/>
  <c r="S1199" i="1" s="1"/>
  <c r="R1198" i="1"/>
  <c r="S1198" i="1" s="1"/>
  <c r="R1197" i="1"/>
  <c r="S1197" i="1" s="1"/>
  <c r="R1196" i="1"/>
  <c r="R1195" i="1"/>
  <c r="S1195" i="1"/>
  <c r="R1194" i="1"/>
  <c r="S1194" i="1"/>
  <c r="R1193" i="1"/>
  <c r="S1193" i="1"/>
  <c r="R1192" i="1"/>
  <c r="R1191" i="1"/>
  <c r="S1191" i="1" s="1"/>
  <c r="R1190" i="1"/>
  <c r="S1190" i="1" s="1"/>
  <c r="R1189" i="1"/>
  <c r="S1189" i="1" s="1"/>
  <c r="R1188" i="1"/>
  <c r="S1188" i="1" s="1"/>
  <c r="R1187" i="1"/>
  <c r="S1187" i="1" s="1"/>
  <c r="R1186" i="1"/>
  <c r="S1186" i="1" s="1"/>
  <c r="R1185" i="1"/>
  <c r="S1185" i="1" s="1"/>
  <c r="R1184" i="1"/>
  <c r="R1183" i="1"/>
  <c r="S1183" i="1"/>
  <c r="R1182" i="1"/>
  <c r="S1182" i="1"/>
  <c r="R1181" i="1"/>
  <c r="S1181" i="1"/>
  <c r="R1180" i="1"/>
  <c r="R1179" i="1"/>
  <c r="S1179" i="1" s="1"/>
  <c r="R1178" i="1"/>
  <c r="S1178" i="1" s="1"/>
  <c r="R1177" i="1"/>
  <c r="S1177" i="1" s="1"/>
  <c r="R1176" i="1"/>
  <c r="S1176" i="1" s="1"/>
  <c r="R1175" i="1"/>
  <c r="S1175" i="1" s="1"/>
  <c r="R1174" i="1"/>
  <c r="S1174" i="1" s="1"/>
  <c r="R1173" i="1"/>
  <c r="S1173" i="1" s="1"/>
  <c r="R1172" i="1"/>
  <c r="R1171" i="1"/>
  <c r="S1171" i="1"/>
  <c r="R1170" i="1"/>
  <c r="S1170" i="1"/>
  <c r="R1169" i="1"/>
  <c r="S1169" i="1"/>
  <c r="R1168" i="1"/>
  <c r="S1168" i="1"/>
  <c r="R1167" i="1"/>
  <c r="S1167" i="1"/>
  <c r="R1166" i="1"/>
  <c r="S1166" i="1"/>
  <c r="R1165" i="1"/>
  <c r="S1165" i="1"/>
  <c r="R1164" i="1"/>
  <c r="S1164" i="1"/>
  <c r="R1163" i="1"/>
  <c r="S1163" i="1"/>
  <c r="R1162" i="1"/>
  <c r="S1162" i="1"/>
  <c r="R1161" i="1"/>
  <c r="S1161" i="1"/>
  <c r="R1160" i="1"/>
  <c r="R1159" i="1"/>
  <c r="S1159" i="1" s="1"/>
  <c r="R1158" i="1"/>
  <c r="S1158" i="1" s="1"/>
  <c r="R1157" i="1"/>
  <c r="S1157" i="1" s="1"/>
  <c r="R1156" i="1"/>
  <c r="S1156" i="1" s="1"/>
  <c r="R1155" i="1"/>
  <c r="S1155" i="1" s="1"/>
  <c r="R1154" i="1"/>
  <c r="S1154" i="1" s="1"/>
  <c r="R1153" i="1"/>
  <c r="S1153" i="1" s="1"/>
  <c r="R1152" i="1"/>
  <c r="S1152" i="1" s="1"/>
  <c r="R1151" i="1"/>
  <c r="S1151" i="1" s="1"/>
  <c r="R1150" i="1"/>
  <c r="S1150" i="1" s="1"/>
  <c r="R1149" i="1"/>
  <c r="S1149" i="1" s="1"/>
  <c r="R1148" i="1"/>
  <c r="R1147" i="1"/>
  <c r="S1147" i="1"/>
  <c r="R1146" i="1"/>
  <c r="S1146" i="1"/>
  <c r="R1145" i="1"/>
  <c r="S1145" i="1"/>
  <c r="R1144" i="1"/>
  <c r="S1144" i="1"/>
  <c r="R1143" i="1"/>
  <c r="S1143" i="1"/>
  <c r="R1142" i="1"/>
  <c r="S1142" i="1"/>
  <c r="R1141" i="1"/>
  <c r="S1141" i="1"/>
  <c r="R1140" i="1"/>
  <c r="R1139" i="1"/>
  <c r="S1139" i="1" s="1"/>
  <c r="R1138" i="1"/>
  <c r="S1138" i="1" s="1"/>
  <c r="R1137" i="1"/>
  <c r="S1137" i="1" s="1"/>
  <c r="R1136" i="1"/>
  <c r="S1136" i="1" s="1"/>
  <c r="R1135" i="1"/>
  <c r="S1135" i="1" s="1"/>
  <c r="R1134" i="1"/>
  <c r="S1134" i="1" s="1"/>
  <c r="R1133" i="1"/>
  <c r="S1133" i="1" s="1"/>
  <c r="R1132" i="1"/>
  <c r="R1131" i="1"/>
  <c r="S1131" i="1"/>
  <c r="R1130" i="1"/>
  <c r="S1130" i="1"/>
  <c r="R1129" i="1"/>
  <c r="S1129" i="1"/>
  <c r="R1128" i="1"/>
  <c r="S1128" i="1"/>
  <c r="R1127" i="1"/>
  <c r="S1127" i="1"/>
  <c r="R1126" i="1"/>
  <c r="S1126" i="1"/>
  <c r="R1125" i="1"/>
  <c r="S1125" i="1"/>
  <c r="R1124" i="1"/>
  <c r="R1123" i="1"/>
  <c r="S1123" i="1" s="1"/>
  <c r="R1122" i="1"/>
  <c r="S1122" i="1" s="1"/>
  <c r="R1121" i="1"/>
  <c r="S1121" i="1" s="1"/>
  <c r="R1120" i="1"/>
  <c r="S1120" i="1" s="1"/>
  <c r="R1119" i="1"/>
  <c r="S1119" i="1" s="1"/>
  <c r="R1118" i="1"/>
  <c r="S1118" i="1" s="1"/>
  <c r="R1117" i="1"/>
  <c r="S1117" i="1" s="1"/>
  <c r="R1116" i="1"/>
  <c r="R1115" i="1"/>
  <c r="S1115" i="1"/>
  <c r="R1114" i="1"/>
  <c r="S1114" i="1"/>
  <c r="R1113" i="1"/>
  <c r="S1113" i="1"/>
  <c r="R1112" i="1"/>
  <c r="R1111" i="1"/>
  <c r="S1111" i="1" s="1"/>
  <c r="R1110" i="1"/>
  <c r="S1110" i="1" s="1"/>
  <c r="R1109" i="1"/>
  <c r="S1109" i="1" s="1"/>
  <c r="R1108" i="1"/>
  <c r="S1108" i="1" s="1"/>
  <c r="R1107" i="1"/>
  <c r="S1107" i="1" s="1"/>
  <c r="R1106" i="1"/>
  <c r="S1106" i="1" s="1"/>
  <c r="R1105" i="1"/>
  <c r="S1105" i="1" s="1"/>
  <c r="R1104" i="1"/>
  <c r="R1103" i="1"/>
  <c r="S1103" i="1"/>
  <c r="R1102" i="1"/>
  <c r="S1102" i="1"/>
  <c r="R1101" i="1"/>
  <c r="S1101" i="1"/>
  <c r="R1100" i="1"/>
  <c r="R1099" i="1"/>
  <c r="S1099" i="1" s="1"/>
  <c r="R1098" i="1"/>
  <c r="S1098" i="1" s="1"/>
  <c r="R1097" i="1"/>
  <c r="R1096" i="1"/>
  <c r="S1096" i="1"/>
  <c r="R1095" i="1"/>
  <c r="S1095" i="1"/>
  <c r="R1094" i="1"/>
  <c r="S1094" i="1"/>
  <c r="R1093" i="1"/>
  <c r="S1093" i="1"/>
  <c r="R1092" i="1"/>
  <c r="R1091" i="1"/>
  <c r="S1091" i="1" s="1"/>
  <c r="R1090" i="1"/>
  <c r="S1090" i="1" s="1"/>
  <c r="R1089" i="1"/>
  <c r="S1089" i="1" s="1"/>
  <c r="R1088" i="1"/>
  <c r="R1087" i="1"/>
  <c r="S1087" i="1"/>
  <c r="R1086" i="1"/>
  <c r="S1086" i="1"/>
  <c r="R1085" i="1"/>
  <c r="S1085" i="1"/>
  <c r="R1084" i="1"/>
  <c r="S1084" i="1"/>
  <c r="R1083" i="1"/>
  <c r="S1083" i="1"/>
  <c r="R1082" i="1"/>
  <c r="S1082" i="1"/>
  <c r="R1081" i="1"/>
  <c r="S1081" i="1"/>
  <c r="R1080" i="1"/>
  <c r="R1079" i="1"/>
  <c r="S1079" i="1" s="1"/>
  <c r="R1078" i="1"/>
  <c r="S1078" i="1" s="1"/>
  <c r="R1077" i="1"/>
  <c r="S1077" i="1" s="1"/>
  <c r="R1076" i="1"/>
  <c r="S1076" i="1" s="1"/>
  <c r="R1075" i="1"/>
  <c r="S1075" i="1" s="1"/>
  <c r="R1074" i="1"/>
  <c r="S1074" i="1" s="1"/>
  <c r="R1073" i="1"/>
  <c r="S1073" i="1" s="1"/>
  <c r="R1072" i="1"/>
  <c r="R1071" i="1"/>
  <c r="S1071" i="1"/>
  <c r="R1070" i="1"/>
  <c r="S1070" i="1"/>
  <c r="R1069" i="1"/>
  <c r="S1069" i="1"/>
  <c r="R1068" i="1"/>
  <c r="R1067" i="1"/>
  <c r="S1067" i="1" s="1"/>
  <c r="R1066" i="1"/>
  <c r="S1066" i="1" s="1"/>
  <c r="R1065" i="1"/>
  <c r="S1065" i="1" s="1"/>
  <c r="R1064" i="1"/>
  <c r="S1064" i="1" s="1"/>
  <c r="R1063" i="1"/>
  <c r="S1063" i="1" s="1"/>
  <c r="R1062" i="1"/>
  <c r="S1062" i="1" s="1"/>
  <c r="R1061" i="1"/>
  <c r="S1061" i="1" s="1"/>
  <c r="R1060" i="1"/>
  <c r="S1060" i="1" s="1"/>
  <c r="R1059" i="1"/>
  <c r="S1059" i="1" s="1"/>
  <c r="R1058" i="1"/>
  <c r="S1058" i="1" s="1"/>
  <c r="R1057" i="1"/>
  <c r="S1057" i="1"/>
  <c r="R1056" i="1"/>
  <c r="R1055" i="1"/>
  <c r="S1055" i="1" s="1"/>
  <c r="R1054" i="1"/>
  <c r="S1054" i="1" s="1"/>
  <c r="R1053" i="1"/>
  <c r="S1053" i="1" s="1"/>
  <c r="R1052" i="1"/>
  <c r="S1052" i="1" s="1"/>
  <c r="R1051" i="1"/>
  <c r="S1051" i="1" s="1"/>
  <c r="R1050" i="1"/>
  <c r="S1050" i="1" s="1"/>
  <c r="R1049" i="1"/>
  <c r="S1049" i="1" s="1"/>
  <c r="R1048" i="1"/>
  <c r="S1048" i="1" s="1"/>
  <c r="R1047" i="1"/>
  <c r="S1047" i="1" s="1"/>
  <c r="R1046" i="1"/>
  <c r="S1046" i="1" s="1"/>
  <c r="R1045" i="1"/>
  <c r="S1045" i="1" s="1"/>
  <c r="R1044" i="1"/>
  <c r="R1043" i="1"/>
  <c r="S1043" i="1"/>
  <c r="R1042" i="1"/>
  <c r="S1042" i="1"/>
  <c r="R1041" i="1"/>
  <c r="S1041" i="1"/>
  <c r="R1040" i="1"/>
  <c r="S1040" i="1"/>
  <c r="R1039" i="1"/>
  <c r="S1039" i="1"/>
  <c r="R1038" i="1"/>
  <c r="S1038" i="1"/>
  <c r="R1037" i="1"/>
  <c r="S1037" i="1"/>
  <c r="R1036" i="1"/>
  <c r="S1036" i="1"/>
  <c r="R1035" i="1"/>
  <c r="S1035" i="1"/>
  <c r="R1034" i="1"/>
  <c r="S1034" i="1"/>
  <c r="R1033" i="1"/>
  <c r="S1033" i="1"/>
  <c r="R1032" i="1"/>
  <c r="S1032" i="1"/>
  <c r="R1031" i="1"/>
  <c r="S1031" i="1"/>
  <c r="R1030" i="1"/>
  <c r="S1030" i="1"/>
  <c r="R1029" i="1"/>
  <c r="S1029" i="1"/>
  <c r="R1028" i="1"/>
  <c r="S1028" i="1"/>
  <c r="R1027" i="1"/>
  <c r="S1027" i="1"/>
  <c r="R1026" i="1"/>
  <c r="S1026" i="1"/>
  <c r="R1025" i="1"/>
  <c r="S1025" i="1"/>
  <c r="R1024" i="1"/>
  <c r="R1023" i="1"/>
  <c r="S1023" i="1" s="1"/>
  <c r="R1022" i="1"/>
  <c r="S1022" i="1" s="1"/>
  <c r="R1021" i="1"/>
  <c r="S1021" i="1" s="1"/>
  <c r="R1020" i="1"/>
  <c r="S1020" i="1" s="1"/>
  <c r="R1019" i="1"/>
  <c r="S1019" i="1" s="1"/>
  <c r="R1018" i="1"/>
  <c r="S1018" i="1" s="1"/>
  <c r="R1017" i="1"/>
  <c r="S1017" i="1" s="1"/>
  <c r="R1016" i="1"/>
  <c r="R1015" i="1"/>
  <c r="S1015" i="1"/>
  <c r="R1014" i="1"/>
  <c r="S1014" i="1"/>
  <c r="R1013" i="1"/>
  <c r="S1013" i="1"/>
  <c r="R1012" i="1"/>
  <c r="R1011" i="1"/>
  <c r="S1011" i="1" s="1"/>
  <c r="R1010" i="1"/>
  <c r="S1010" i="1" s="1"/>
  <c r="R1009" i="1"/>
  <c r="S1009" i="1" s="1"/>
  <c r="R1008" i="1"/>
  <c r="S1008" i="1" s="1"/>
  <c r="R1007" i="1"/>
  <c r="S1007" i="1" s="1"/>
  <c r="R1006" i="1"/>
  <c r="S1006" i="1" s="1"/>
  <c r="R1005" i="1"/>
  <c r="S1005" i="1" s="1"/>
  <c r="R1004" i="1"/>
  <c r="R1003" i="1"/>
  <c r="S1003" i="1"/>
  <c r="R1002" i="1"/>
  <c r="S1002" i="1"/>
  <c r="R1001" i="1"/>
  <c r="S1001" i="1"/>
  <c r="R1000" i="1"/>
  <c r="S1000" i="1"/>
  <c r="R999" i="1"/>
  <c r="S999" i="1"/>
  <c r="R998" i="1"/>
  <c r="S998" i="1"/>
  <c r="R997" i="1"/>
  <c r="S997" i="1"/>
  <c r="R996" i="1"/>
  <c r="S996" i="1"/>
  <c r="R995" i="1"/>
  <c r="S995" i="1"/>
  <c r="R994" i="1"/>
  <c r="S994" i="1"/>
  <c r="R993" i="1"/>
  <c r="S993" i="1"/>
  <c r="R992" i="1"/>
  <c r="R991" i="1"/>
  <c r="S991" i="1" s="1"/>
  <c r="R990" i="1"/>
  <c r="S990" i="1" s="1"/>
  <c r="R989" i="1"/>
  <c r="S989" i="1" s="1"/>
  <c r="R988" i="1"/>
  <c r="S988" i="1" s="1"/>
  <c r="R987" i="1"/>
  <c r="S987" i="1" s="1"/>
  <c r="R986" i="1"/>
  <c r="S986" i="1" s="1"/>
  <c r="R985" i="1"/>
  <c r="S985" i="1" s="1"/>
  <c r="R984" i="1"/>
  <c r="S984" i="1" s="1"/>
  <c r="R983" i="1"/>
  <c r="S983" i="1" s="1"/>
  <c r="R982" i="1"/>
  <c r="S982" i="1" s="1"/>
  <c r="R981" i="1"/>
  <c r="S981" i="1" s="1"/>
  <c r="R980" i="1"/>
  <c r="R979" i="1"/>
  <c r="S979" i="1"/>
  <c r="R978" i="1"/>
  <c r="S978" i="1"/>
  <c r="R977" i="1"/>
  <c r="S977" i="1"/>
  <c r="R976" i="1"/>
  <c r="S976" i="1"/>
  <c r="R975" i="1"/>
  <c r="S975" i="1"/>
  <c r="R974" i="1"/>
  <c r="S974" i="1"/>
  <c r="R973" i="1"/>
  <c r="S973" i="1"/>
  <c r="R972" i="1"/>
  <c r="R971" i="1"/>
  <c r="S971" i="1" s="1"/>
  <c r="R970" i="1"/>
  <c r="S970" i="1" s="1"/>
  <c r="R969" i="1"/>
  <c r="S969" i="1" s="1"/>
  <c r="R968" i="1"/>
  <c r="S968" i="1" s="1"/>
  <c r="R967" i="1"/>
  <c r="S967" i="1" s="1"/>
  <c r="R966" i="1"/>
  <c r="S966" i="1" s="1"/>
  <c r="R965" i="1"/>
  <c r="S965" i="1" s="1"/>
  <c r="R964" i="1"/>
  <c r="S964" i="1" s="1"/>
  <c r="R963" i="1"/>
  <c r="S963" i="1" s="1"/>
  <c r="R962" i="1"/>
  <c r="S962" i="1" s="1"/>
  <c r="R961" i="1"/>
  <c r="S961" i="1" s="1"/>
  <c r="R960" i="1"/>
  <c r="R959" i="1"/>
  <c r="S959" i="1"/>
  <c r="R958" i="1"/>
  <c r="S958" i="1"/>
  <c r="R957" i="1"/>
  <c r="S957" i="1"/>
  <c r="R956" i="1"/>
  <c r="S956" i="1"/>
  <c r="R955" i="1"/>
  <c r="S955" i="1"/>
  <c r="R954" i="1"/>
  <c r="S954" i="1"/>
  <c r="R953" i="1"/>
  <c r="S953" i="1"/>
  <c r="R952" i="1"/>
  <c r="R951" i="1"/>
  <c r="S951" i="1" s="1"/>
  <c r="R950" i="1"/>
  <c r="S950" i="1" s="1"/>
  <c r="R949" i="1"/>
  <c r="S949" i="1" s="1"/>
  <c r="R948" i="1"/>
  <c r="R947" i="1"/>
  <c r="S947" i="1"/>
  <c r="R946" i="1"/>
  <c r="S946" i="1"/>
  <c r="R945" i="1"/>
  <c r="S945" i="1"/>
  <c r="R944" i="1"/>
  <c r="S944" i="1"/>
  <c r="R943" i="1"/>
  <c r="S943" i="1"/>
  <c r="R942" i="1"/>
  <c r="S942" i="1"/>
  <c r="R941" i="1"/>
  <c r="S941" i="1"/>
  <c r="R940" i="1"/>
  <c r="R939" i="1"/>
  <c r="S939" i="1" s="1"/>
  <c r="R938" i="1"/>
  <c r="S938" i="1" s="1"/>
  <c r="R937" i="1"/>
  <c r="S937" i="1" s="1"/>
  <c r="R936" i="1"/>
  <c r="S936" i="1" s="1"/>
  <c r="R935" i="1"/>
  <c r="S935" i="1" s="1"/>
  <c r="R934" i="1"/>
  <c r="S934" i="1" s="1"/>
  <c r="R933" i="1"/>
  <c r="S933" i="1" s="1"/>
  <c r="R932" i="1"/>
  <c r="R931" i="1"/>
  <c r="S931" i="1"/>
  <c r="R930" i="1"/>
  <c r="S930" i="1"/>
  <c r="R929" i="1"/>
  <c r="S929" i="1"/>
  <c r="R928" i="1"/>
  <c r="S928" i="1"/>
  <c r="R927" i="1"/>
  <c r="S927" i="1"/>
  <c r="R926" i="1"/>
  <c r="S926" i="1"/>
  <c r="R925" i="1"/>
  <c r="S925" i="1"/>
  <c r="R924" i="1"/>
  <c r="S924" i="1"/>
  <c r="R923" i="1"/>
  <c r="S923" i="1"/>
  <c r="R922" i="1"/>
  <c r="S922" i="1"/>
  <c r="R921" i="1"/>
  <c r="S921" i="1"/>
  <c r="R920" i="1"/>
  <c r="R919" i="1"/>
  <c r="S919" i="1" s="1"/>
  <c r="R918" i="1"/>
  <c r="S918" i="1" s="1"/>
  <c r="R917" i="1"/>
  <c r="S917" i="1" s="1"/>
  <c r="R916" i="1"/>
  <c r="R915" i="1"/>
  <c r="S915" i="1"/>
  <c r="R914" i="1"/>
  <c r="S914" i="1"/>
  <c r="R913" i="1"/>
  <c r="S913" i="1"/>
  <c r="R912" i="1"/>
  <c r="S912" i="1"/>
  <c r="R911" i="1"/>
  <c r="S911" i="1"/>
  <c r="R910" i="1"/>
  <c r="S910" i="1"/>
  <c r="R909" i="1"/>
  <c r="S909" i="1"/>
  <c r="R908" i="1"/>
  <c r="S908" i="1"/>
  <c r="R907" i="1"/>
  <c r="S907" i="1"/>
  <c r="R906" i="1"/>
  <c r="S906" i="1"/>
  <c r="R905" i="1"/>
  <c r="S905" i="1"/>
  <c r="R904" i="1"/>
  <c r="S904" i="1"/>
  <c r="R903" i="1"/>
  <c r="S903" i="1"/>
  <c r="R902" i="1"/>
  <c r="S902" i="1"/>
  <c r="R901" i="1"/>
  <c r="S901" i="1"/>
  <c r="R900" i="1"/>
  <c r="S900" i="1"/>
  <c r="R899" i="1"/>
  <c r="S899" i="1"/>
  <c r="R898" i="1"/>
  <c r="S898" i="1"/>
  <c r="R897" i="1"/>
  <c r="S897" i="1"/>
  <c r="R896" i="1"/>
  <c r="R895" i="1"/>
  <c r="S895" i="1" s="1"/>
  <c r="R894" i="1"/>
  <c r="S894" i="1" s="1"/>
  <c r="R893" i="1"/>
  <c r="S893" i="1" s="1"/>
  <c r="R892" i="1"/>
  <c r="S892" i="1" s="1"/>
  <c r="R891" i="1"/>
  <c r="S891" i="1" s="1"/>
  <c r="R890" i="1"/>
  <c r="S890" i="1" s="1"/>
  <c r="R889" i="1"/>
  <c r="S889" i="1" s="1"/>
  <c r="R888" i="1"/>
  <c r="R887" i="1"/>
  <c r="S887" i="1"/>
  <c r="R886" i="1"/>
  <c r="S886" i="1"/>
  <c r="R885" i="1"/>
  <c r="S885" i="1"/>
  <c r="R884" i="1"/>
  <c r="S884" i="1"/>
  <c r="R883" i="1"/>
  <c r="S883" i="1"/>
  <c r="R882" i="1"/>
  <c r="S882" i="1"/>
  <c r="R881" i="1"/>
  <c r="S881" i="1"/>
  <c r="R880" i="1"/>
  <c r="R879" i="1"/>
  <c r="S879" i="1" s="1"/>
  <c r="R878" i="1"/>
  <c r="S878" i="1" s="1"/>
  <c r="R877" i="1"/>
  <c r="S877" i="1" s="1"/>
  <c r="R876" i="1"/>
  <c r="S876" i="1" s="1"/>
  <c r="R875" i="1"/>
  <c r="S875" i="1" s="1"/>
  <c r="R874" i="1"/>
  <c r="S874" i="1" s="1"/>
  <c r="R873" i="1"/>
  <c r="S873" i="1" s="1"/>
  <c r="R872" i="1"/>
  <c r="R871" i="1"/>
  <c r="S871" i="1"/>
  <c r="R870" i="1"/>
  <c r="S870" i="1"/>
  <c r="R869" i="1"/>
  <c r="S869" i="1"/>
  <c r="R868" i="1"/>
  <c r="R867" i="1"/>
  <c r="S867" i="1" s="1"/>
  <c r="R866" i="1"/>
  <c r="S866" i="1" s="1"/>
  <c r="R865" i="1"/>
  <c r="S865" i="1" s="1"/>
  <c r="R864" i="1"/>
  <c r="S864" i="1" s="1"/>
  <c r="R863" i="1"/>
  <c r="S863" i="1" s="1"/>
  <c r="R862" i="1"/>
  <c r="S862" i="1" s="1"/>
  <c r="R861" i="1"/>
  <c r="S861" i="1" s="1"/>
  <c r="R860" i="1"/>
  <c r="R859" i="1"/>
  <c r="S859" i="1"/>
  <c r="R858" i="1"/>
  <c r="S858" i="1"/>
  <c r="R857" i="1"/>
  <c r="S857" i="1"/>
  <c r="R856" i="1"/>
  <c r="R855" i="1"/>
  <c r="S855" i="1" s="1"/>
  <c r="R854" i="1"/>
  <c r="S854" i="1" s="1"/>
  <c r="R853" i="1"/>
  <c r="S853" i="1" s="1"/>
  <c r="R852" i="1"/>
  <c r="S852" i="1" s="1"/>
  <c r="R851" i="1"/>
  <c r="S851" i="1" s="1"/>
  <c r="R850" i="1"/>
  <c r="S850" i="1" s="1"/>
  <c r="R849" i="1"/>
  <c r="S849" i="1" s="1"/>
  <c r="R848" i="1"/>
  <c r="S848" i="1" s="1"/>
  <c r="R847" i="1"/>
  <c r="S847" i="1" s="1"/>
  <c r="R846" i="1"/>
  <c r="S846" i="1" s="1"/>
  <c r="R845" i="1"/>
  <c r="S845" i="1" s="1"/>
  <c r="R844" i="1"/>
  <c r="R843" i="1"/>
  <c r="S843" i="1"/>
  <c r="R842" i="1"/>
  <c r="S842" i="1"/>
  <c r="R841" i="1"/>
  <c r="S841" i="1"/>
  <c r="R840" i="1"/>
  <c r="S840" i="1"/>
  <c r="R839" i="1"/>
  <c r="S839" i="1"/>
  <c r="R838" i="1"/>
  <c r="S838" i="1"/>
  <c r="R837" i="1"/>
  <c r="S837" i="1"/>
  <c r="R836" i="1"/>
  <c r="R835" i="1"/>
  <c r="S835" i="1" s="1"/>
  <c r="R834" i="1"/>
  <c r="S834" i="1" s="1"/>
  <c r="R833" i="1"/>
  <c r="S833" i="1" s="1"/>
  <c r="R832" i="1"/>
  <c r="R831" i="1"/>
  <c r="S831" i="1"/>
  <c r="R830" i="1"/>
  <c r="S830" i="1"/>
  <c r="R829" i="1"/>
  <c r="S829" i="1"/>
  <c r="R828" i="1"/>
  <c r="S828" i="1"/>
  <c r="R827" i="1"/>
  <c r="S827" i="1"/>
  <c r="R826" i="1"/>
  <c r="S826" i="1"/>
  <c r="R825" i="1"/>
  <c r="S825" i="1"/>
  <c r="R824" i="1"/>
  <c r="R823" i="1"/>
  <c r="S823" i="1" s="1"/>
  <c r="R822" i="1"/>
  <c r="S822" i="1" s="1"/>
  <c r="R821" i="1"/>
  <c r="S821" i="1" s="1"/>
  <c r="R820" i="1"/>
  <c r="S820" i="1" s="1"/>
  <c r="R819" i="1"/>
  <c r="S819" i="1" s="1"/>
  <c r="R818" i="1"/>
  <c r="S818" i="1" s="1"/>
  <c r="R817" i="1"/>
  <c r="S817" i="1" s="1"/>
  <c r="R816" i="1"/>
  <c r="R815" i="1"/>
  <c r="S815" i="1"/>
  <c r="R814" i="1"/>
  <c r="S814" i="1"/>
  <c r="R813" i="1"/>
  <c r="S813" i="1"/>
  <c r="R812" i="1"/>
  <c r="S812" i="1"/>
  <c r="R811" i="1"/>
  <c r="S811" i="1"/>
  <c r="R810" i="1"/>
  <c r="S810" i="1"/>
  <c r="R809" i="1"/>
  <c r="S809" i="1"/>
  <c r="R808" i="1"/>
  <c r="S808" i="1"/>
  <c r="R807" i="1"/>
  <c r="S807" i="1"/>
  <c r="R806" i="1"/>
  <c r="S806" i="1"/>
  <c r="R805" i="1"/>
  <c r="S805" i="1"/>
  <c r="R804" i="1"/>
  <c r="R803" i="1"/>
  <c r="S803" i="1" s="1"/>
  <c r="R802" i="1"/>
  <c r="S802" i="1" s="1"/>
  <c r="R801" i="1"/>
  <c r="S801" i="1" s="1"/>
  <c r="R800" i="1"/>
  <c r="S800" i="1" s="1"/>
  <c r="R799" i="1"/>
  <c r="S799" i="1" s="1"/>
  <c r="R798" i="1"/>
  <c r="S798" i="1" s="1"/>
  <c r="R797" i="1"/>
  <c r="S797" i="1" s="1"/>
  <c r="R796" i="1"/>
  <c r="S796" i="1" s="1"/>
  <c r="R795" i="1"/>
  <c r="S795" i="1" s="1"/>
  <c r="R794" i="1"/>
  <c r="S794" i="1" s="1"/>
  <c r="R793" i="1"/>
  <c r="S793" i="1" s="1"/>
  <c r="R792" i="1"/>
  <c r="R791" i="1"/>
  <c r="S791" i="1"/>
  <c r="R790" i="1"/>
  <c r="S790" i="1"/>
  <c r="R789" i="1"/>
  <c r="S789" i="1"/>
  <c r="R788" i="1"/>
  <c r="S788" i="1"/>
  <c r="R787" i="1"/>
  <c r="S787" i="1"/>
  <c r="R786" i="1"/>
  <c r="S786" i="1"/>
  <c r="R785" i="1"/>
  <c r="S785" i="1"/>
  <c r="R784" i="1"/>
  <c r="S784" i="1"/>
  <c r="R783" i="1"/>
  <c r="S783" i="1"/>
  <c r="R782" i="1"/>
  <c r="S782" i="1"/>
  <c r="R781" i="1"/>
  <c r="S781" i="1"/>
  <c r="R780" i="1"/>
  <c r="R779" i="1"/>
  <c r="S779" i="1" s="1"/>
  <c r="R778" i="1"/>
  <c r="S778" i="1" s="1"/>
  <c r="R777" i="1"/>
  <c r="R776" i="1"/>
  <c r="S776" i="1"/>
  <c r="R775" i="1"/>
  <c r="S775" i="1"/>
  <c r="R774" i="1"/>
  <c r="S774" i="1"/>
  <c r="R773" i="1"/>
  <c r="S773" i="1"/>
  <c r="R772" i="1"/>
  <c r="S772" i="1"/>
  <c r="R771" i="1"/>
  <c r="S771" i="1"/>
  <c r="R770" i="1"/>
  <c r="S770" i="1"/>
  <c r="R769" i="1"/>
  <c r="S769" i="1"/>
  <c r="R768" i="1"/>
  <c r="R767" i="1"/>
  <c r="S767" i="1" s="1"/>
  <c r="R766" i="1"/>
  <c r="S766" i="1" s="1"/>
  <c r="R765" i="1"/>
  <c r="S765" i="1" s="1"/>
  <c r="R764" i="1"/>
  <c r="S764" i="1" s="1"/>
  <c r="R763" i="1"/>
  <c r="S763" i="1" s="1"/>
  <c r="R762" i="1"/>
  <c r="S762" i="1" s="1"/>
  <c r="R761" i="1"/>
  <c r="S761" i="1" s="1"/>
  <c r="R760" i="1"/>
  <c r="R759" i="1"/>
  <c r="S759" i="1"/>
  <c r="R758" i="1"/>
  <c r="S758" i="1"/>
  <c r="R757" i="1"/>
  <c r="S757" i="1"/>
  <c r="R756" i="1"/>
  <c r="S756" i="1"/>
  <c r="R755" i="1"/>
  <c r="S755" i="1"/>
  <c r="R754" i="1"/>
  <c r="S754" i="1"/>
  <c r="R753" i="1"/>
  <c r="S753" i="1"/>
  <c r="R752" i="1"/>
  <c r="R751" i="1"/>
  <c r="S751" i="1" s="1"/>
  <c r="R750" i="1"/>
  <c r="S750" i="1" s="1"/>
  <c r="R749" i="1"/>
  <c r="S749" i="1" s="1"/>
  <c r="R748" i="1"/>
  <c r="R747" i="1"/>
  <c r="S747" i="1"/>
  <c r="R746" i="1"/>
  <c r="S746" i="1"/>
  <c r="R745" i="1"/>
  <c r="S745" i="1"/>
  <c r="R744" i="1"/>
  <c r="R743" i="1"/>
  <c r="S743" i="1" s="1"/>
  <c r="R742" i="1"/>
  <c r="S742" i="1" s="1"/>
  <c r="R741" i="1"/>
  <c r="S741" i="1" s="1"/>
  <c r="R740" i="1"/>
  <c r="S740" i="1" s="1"/>
  <c r="R739" i="1"/>
  <c r="S739" i="1" s="1"/>
  <c r="R738" i="1"/>
  <c r="S738" i="1" s="1"/>
  <c r="R737" i="1"/>
  <c r="S737" i="1" s="1"/>
  <c r="R736" i="1"/>
  <c r="R735" i="1"/>
  <c r="S735" i="1"/>
  <c r="R734" i="1"/>
  <c r="S734" i="1"/>
  <c r="R733" i="1"/>
  <c r="S733" i="1"/>
  <c r="R732" i="1"/>
  <c r="S732" i="1"/>
  <c r="R731" i="1"/>
  <c r="S731" i="1"/>
  <c r="R730" i="1"/>
  <c r="S730" i="1"/>
  <c r="R729" i="1"/>
  <c r="S729" i="1"/>
  <c r="R728" i="1"/>
  <c r="R727" i="1"/>
  <c r="S727" i="1" s="1"/>
  <c r="R726" i="1"/>
  <c r="S726" i="1" s="1"/>
  <c r="R725" i="1"/>
  <c r="S725" i="1" s="1"/>
  <c r="R724" i="1"/>
  <c r="R723" i="1"/>
  <c r="S723" i="1"/>
  <c r="R722" i="1"/>
  <c r="S722" i="1"/>
  <c r="R721" i="1"/>
  <c r="S721" i="1"/>
  <c r="R720" i="1"/>
  <c r="S720" i="1"/>
  <c r="R719" i="1"/>
  <c r="S719" i="1"/>
  <c r="R718" i="1"/>
  <c r="S718" i="1"/>
  <c r="R717" i="1"/>
  <c r="S717" i="1"/>
  <c r="R716" i="1"/>
  <c r="S716" i="1"/>
  <c r="R715" i="1"/>
  <c r="S715" i="1"/>
  <c r="R714" i="1"/>
  <c r="S714" i="1"/>
  <c r="R713" i="1"/>
  <c r="S713" i="1"/>
  <c r="R712" i="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R699" i="1"/>
  <c r="S699" i="1"/>
  <c r="R698" i="1"/>
  <c r="S698" i="1"/>
  <c r="R697" i="1"/>
  <c r="S697" i="1"/>
  <c r="R696" i="1"/>
  <c r="S696" i="1"/>
  <c r="R695" i="1"/>
  <c r="S695" i="1"/>
  <c r="R694" i="1"/>
  <c r="S694" i="1"/>
  <c r="R693" i="1"/>
  <c r="S693" i="1"/>
  <c r="R692" i="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R675" i="1"/>
  <c r="S675" i="1"/>
  <c r="R674" i="1"/>
  <c r="S674" i="1"/>
  <c r="R673" i="1"/>
  <c r="S673" i="1"/>
  <c r="R672" i="1"/>
  <c r="S672" i="1"/>
  <c r="R671" i="1"/>
  <c r="S671" i="1"/>
  <c r="R670" i="1"/>
  <c r="S670" i="1"/>
  <c r="R669" i="1"/>
  <c r="S669" i="1"/>
  <c r="R668" i="1"/>
  <c r="S668" i="1"/>
  <c r="R667" i="1"/>
  <c r="S667" i="1"/>
  <c r="R666" i="1"/>
  <c r="S666" i="1"/>
  <c r="R665" i="1"/>
  <c r="S665" i="1"/>
  <c r="R664" i="1"/>
  <c r="R663" i="1"/>
  <c r="S663" i="1" s="1"/>
  <c r="R662" i="1"/>
  <c r="S662" i="1" s="1"/>
  <c r="R661" i="1"/>
  <c r="S661" i="1" s="1"/>
  <c r="R660" i="1"/>
  <c r="S660" i="1" s="1"/>
  <c r="R659" i="1"/>
  <c r="S659" i="1" s="1"/>
  <c r="R658" i="1"/>
  <c r="S658" i="1" s="1"/>
  <c r="R657" i="1"/>
  <c r="S657" i="1" s="1"/>
  <c r="R656" i="1"/>
  <c r="R655" i="1"/>
  <c r="S655" i="1"/>
  <c r="R654" i="1"/>
  <c r="S654" i="1"/>
  <c r="R653" i="1"/>
  <c r="S653" i="1"/>
  <c r="R652" i="1"/>
  <c r="R651" i="1"/>
  <c r="S651" i="1" s="1"/>
  <c r="R650" i="1"/>
  <c r="S650" i="1" s="1"/>
  <c r="R649" i="1"/>
  <c r="S649" i="1" s="1"/>
  <c r="R648" i="1"/>
  <c r="S648" i="1" s="1"/>
  <c r="R647" i="1"/>
  <c r="S647" i="1" s="1"/>
  <c r="R646" i="1"/>
  <c r="S646" i="1" s="1"/>
  <c r="R645" i="1"/>
  <c r="S645" i="1" s="1"/>
  <c r="R644" i="1"/>
  <c r="R643" i="1"/>
  <c r="S643" i="1"/>
  <c r="R642" i="1"/>
  <c r="S642" i="1"/>
  <c r="R641" i="1"/>
  <c r="S641" i="1"/>
  <c r="R640" i="1"/>
  <c r="R639" i="1"/>
  <c r="S639" i="1" s="1"/>
  <c r="R638" i="1"/>
  <c r="S638" i="1" s="1"/>
  <c r="R637" i="1"/>
  <c r="S637" i="1" s="1"/>
  <c r="R636" i="1"/>
  <c r="S636" i="1" s="1"/>
  <c r="R635" i="1"/>
  <c r="S635" i="1" s="1"/>
  <c r="R634" i="1"/>
  <c r="S634" i="1" s="1"/>
  <c r="R633" i="1"/>
  <c r="S633" i="1" s="1"/>
  <c r="R632" i="1"/>
  <c r="R631" i="1"/>
  <c r="S631" i="1"/>
  <c r="R630" i="1"/>
  <c r="S630" i="1"/>
  <c r="R629" i="1"/>
  <c r="S629" i="1"/>
  <c r="R628" i="1"/>
  <c r="S628" i="1"/>
  <c r="R627" i="1"/>
  <c r="S627" i="1"/>
  <c r="R626" i="1"/>
  <c r="S626" i="1"/>
  <c r="R625" i="1"/>
  <c r="S625" i="1"/>
  <c r="R624" i="1"/>
  <c r="R623" i="1"/>
  <c r="S623" i="1" s="1"/>
  <c r="R622" i="1"/>
  <c r="S622" i="1" s="1"/>
  <c r="R621" i="1"/>
  <c r="S621" i="1" s="1"/>
  <c r="R620" i="1"/>
  <c r="S620" i="1" s="1"/>
  <c r="R619" i="1"/>
  <c r="S619" i="1" s="1"/>
  <c r="R618" i="1"/>
  <c r="S618" i="1" s="1"/>
  <c r="R617" i="1"/>
  <c r="S617" i="1" s="1"/>
  <c r="R616" i="1"/>
  <c r="R615" i="1"/>
  <c r="S615" i="1"/>
  <c r="R614" i="1"/>
  <c r="S614" i="1"/>
  <c r="R613" i="1"/>
  <c r="S613" i="1"/>
  <c r="R612" i="1"/>
  <c r="S612" i="1"/>
  <c r="R611" i="1"/>
  <c r="S611" i="1"/>
  <c r="R610" i="1"/>
  <c r="S610" i="1"/>
  <c r="R609" i="1"/>
  <c r="S609" i="1"/>
  <c r="R608" i="1"/>
  <c r="R607" i="1"/>
  <c r="S607" i="1" s="1"/>
  <c r="R606" i="1"/>
  <c r="S606" i="1" s="1"/>
  <c r="R605" i="1"/>
  <c r="S605" i="1" s="1"/>
  <c r="R604" i="1"/>
  <c r="S604" i="1" s="1"/>
  <c r="R603" i="1"/>
  <c r="S603" i="1" s="1"/>
  <c r="R602" i="1"/>
  <c r="S602" i="1" s="1"/>
  <c r="R601" i="1"/>
  <c r="S601" i="1" s="1"/>
  <c r="R600" i="1"/>
  <c r="S600" i="1" s="1"/>
  <c r="R599" i="1"/>
  <c r="S599" i="1" s="1"/>
  <c r="R598" i="1"/>
  <c r="S598" i="1" s="1"/>
  <c r="R597" i="1"/>
  <c r="S597" i="1" s="1"/>
  <c r="R596" i="1"/>
  <c r="R595" i="1"/>
  <c r="S595" i="1"/>
  <c r="R594" i="1"/>
  <c r="S594" i="1"/>
  <c r="R593" i="1"/>
  <c r="S593" i="1"/>
  <c r="R592" i="1"/>
  <c r="S592" i="1"/>
  <c r="R591" i="1"/>
  <c r="S591" i="1"/>
  <c r="R590" i="1"/>
  <c r="S590" i="1"/>
  <c r="R589" i="1"/>
  <c r="S589" i="1"/>
  <c r="R588" i="1"/>
  <c r="S588" i="1"/>
  <c r="R587" i="1"/>
  <c r="S587" i="1"/>
  <c r="R586" i="1"/>
  <c r="S586" i="1"/>
  <c r="R585" i="1"/>
  <c r="S585" i="1"/>
  <c r="R584" i="1"/>
  <c r="R583" i="1"/>
  <c r="S583" i="1" s="1"/>
  <c r="R582" i="1"/>
  <c r="S582" i="1" s="1"/>
  <c r="R581" i="1"/>
  <c r="S581" i="1" s="1"/>
  <c r="R580" i="1"/>
  <c r="S580" i="1" s="1"/>
  <c r="R579" i="1"/>
  <c r="S579" i="1" s="1"/>
  <c r="R578" i="1"/>
  <c r="S578" i="1" s="1"/>
  <c r="R577" i="1"/>
  <c r="S577" i="1" s="1"/>
  <c r="R576" i="1"/>
  <c r="S576" i="1" s="1"/>
  <c r="R575" i="1"/>
  <c r="S575" i="1" s="1"/>
  <c r="R574" i="1"/>
  <c r="S574" i="1" s="1"/>
  <c r="R573" i="1"/>
  <c r="S573" i="1" s="1"/>
  <c r="R572" i="1"/>
  <c r="R571" i="1"/>
  <c r="S571" i="1"/>
  <c r="R570" i="1"/>
  <c r="S570" i="1"/>
  <c r="R569" i="1"/>
  <c r="S569" i="1"/>
  <c r="R568" i="1"/>
  <c r="S568" i="1"/>
  <c r="R567" i="1"/>
  <c r="S567" i="1"/>
  <c r="R566" i="1"/>
  <c r="S566" i="1"/>
  <c r="R565" i="1"/>
  <c r="S565" i="1"/>
  <c r="R564" i="1"/>
  <c r="R563" i="1"/>
  <c r="S563" i="1" s="1"/>
  <c r="R562" i="1"/>
  <c r="S562" i="1" s="1"/>
  <c r="R561" i="1"/>
  <c r="R560" i="1"/>
  <c r="S560" i="1"/>
  <c r="R559" i="1"/>
  <c r="S559" i="1"/>
  <c r="R558" i="1"/>
  <c r="S558" i="1"/>
  <c r="R557" i="1"/>
  <c r="S557" i="1"/>
  <c r="R556" i="1"/>
  <c r="S556" i="1"/>
  <c r="R555" i="1"/>
  <c r="S555" i="1"/>
  <c r="R554" i="1"/>
  <c r="S554" i="1"/>
  <c r="R553" i="1"/>
  <c r="S553" i="1"/>
  <c r="R552" i="1"/>
  <c r="R551" i="1"/>
  <c r="S551" i="1" s="1"/>
  <c r="R550" i="1"/>
  <c r="S550" i="1" s="1"/>
  <c r="R549" i="1"/>
  <c r="S549" i="1" s="1"/>
  <c r="R548" i="1"/>
  <c r="R547" i="1"/>
  <c r="S547" i="1"/>
  <c r="R546" i="1"/>
  <c r="S546" i="1"/>
  <c r="R545" i="1"/>
  <c r="S545" i="1"/>
  <c r="R544" i="1"/>
  <c r="S544" i="1"/>
  <c r="R543" i="1"/>
  <c r="S543" i="1"/>
  <c r="R542" i="1"/>
  <c r="S542" i="1"/>
  <c r="R541" i="1"/>
  <c r="S541" i="1"/>
  <c r="R540" i="1"/>
  <c r="R539" i="1"/>
  <c r="S539" i="1" s="1"/>
  <c r="R538" i="1"/>
  <c r="S538" i="1" s="1"/>
  <c r="R537" i="1"/>
  <c r="S537" i="1" s="1"/>
  <c r="R536" i="1"/>
  <c r="R535" i="1"/>
  <c r="S535" i="1"/>
  <c r="R534" i="1"/>
  <c r="S534" i="1"/>
  <c r="R533" i="1"/>
  <c r="S533" i="1"/>
  <c r="R532" i="1"/>
  <c r="S532" i="1"/>
  <c r="R531" i="1"/>
  <c r="S531" i="1"/>
  <c r="R530" i="1"/>
  <c r="S530" i="1"/>
  <c r="R529" i="1"/>
  <c r="S529" i="1"/>
  <c r="R528" i="1"/>
  <c r="R527" i="1"/>
  <c r="S527" i="1" s="1"/>
  <c r="R526" i="1"/>
  <c r="S526" i="1" s="1"/>
  <c r="R525" i="1"/>
  <c r="S525" i="1" s="1"/>
  <c r="R524" i="1"/>
  <c r="R523" i="1"/>
  <c r="S523" i="1"/>
  <c r="R522" i="1"/>
  <c r="S522" i="1"/>
  <c r="R521" i="1"/>
  <c r="S521" i="1"/>
  <c r="R520" i="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R507" i="1"/>
  <c r="S507" i="1"/>
  <c r="R506" i="1"/>
  <c r="S506" i="1"/>
  <c r="R505" i="1"/>
  <c r="S505" i="1"/>
  <c r="R504" i="1"/>
  <c r="S504" i="1"/>
  <c r="R503" i="1"/>
  <c r="S503" i="1"/>
  <c r="R502" i="1"/>
  <c r="S502" i="1"/>
  <c r="R501" i="1"/>
  <c r="S501" i="1"/>
  <c r="R500" i="1"/>
  <c r="R499" i="1"/>
  <c r="S499" i="1" s="1"/>
  <c r="R498" i="1"/>
  <c r="S498" i="1" s="1"/>
  <c r="R497" i="1"/>
  <c r="S497" i="1" s="1"/>
  <c r="R496" i="1"/>
  <c r="R495" i="1"/>
  <c r="S495" i="1"/>
  <c r="R494" i="1"/>
  <c r="S494" i="1"/>
  <c r="R493" i="1"/>
  <c r="S493" i="1"/>
  <c r="R492" i="1"/>
  <c r="S492" i="1"/>
  <c r="R491" i="1"/>
  <c r="S491" i="1"/>
  <c r="R490" i="1"/>
  <c r="S490" i="1"/>
  <c r="R489" i="1"/>
  <c r="S489" i="1"/>
  <c r="R488" i="1"/>
  <c r="R487" i="1"/>
  <c r="S487" i="1" s="1"/>
  <c r="R486" i="1"/>
  <c r="S486" i="1" s="1"/>
  <c r="R485" i="1"/>
  <c r="S485" i="1" s="1"/>
  <c r="R484" i="1"/>
  <c r="S484" i="1" s="1"/>
  <c r="R483" i="1"/>
  <c r="S483" i="1" s="1"/>
  <c r="R482" i="1"/>
  <c r="S482" i="1" s="1"/>
  <c r="R481" i="1"/>
  <c r="S481" i="1" s="1"/>
  <c r="R480" i="1"/>
  <c r="R479" i="1"/>
  <c r="S479" i="1"/>
  <c r="R478" i="1"/>
  <c r="S478" i="1"/>
  <c r="R477" i="1"/>
  <c r="S477" i="1"/>
  <c r="R476" i="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R459" i="1"/>
  <c r="S459" i="1"/>
  <c r="R458" i="1"/>
  <c r="S458" i="1"/>
  <c r="R457" i="1"/>
  <c r="S457" i="1"/>
  <c r="R456" i="1"/>
  <c r="S456" i="1"/>
  <c r="R455" i="1"/>
  <c r="S455" i="1"/>
  <c r="R454" i="1"/>
  <c r="S454" i="1"/>
  <c r="R453" i="1"/>
  <c r="S453" i="1"/>
  <c r="R452" i="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R440" i="1"/>
  <c r="R439" i="1"/>
  <c r="S439" i="1"/>
  <c r="R438" i="1"/>
  <c r="S438" i="1"/>
  <c r="R437" i="1"/>
  <c r="S437" i="1"/>
  <c r="R436" i="1"/>
  <c r="R435" i="1"/>
  <c r="S435" i="1" s="1"/>
  <c r="R434" i="1"/>
  <c r="S434" i="1" s="1"/>
  <c r="R433" i="1"/>
  <c r="S433" i="1" s="1"/>
  <c r="R432" i="1"/>
  <c r="R431" i="1"/>
  <c r="S431" i="1"/>
  <c r="R430" i="1"/>
  <c r="S430" i="1"/>
  <c r="R429" i="1"/>
  <c r="S429" i="1"/>
  <c r="R428" i="1"/>
  <c r="S428" i="1"/>
  <c r="R427" i="1"/>
  <c r="S427" i="1"/>
  <c r="R426" i="1"/>
  <c r="S426" i="1"/>
  <c r="R425" i="1"/>
  <c r="S425" i="1"/>
  <c r="R424" i="1"/>
  <c r="R423" i="1"/>
  <c r="S423" i="1" s="1"/>
  <c r="R422" i="1"/>
  <c r="S422" i="1" s="1"/>
  <c r="R421" i="1"/>
  <c r="S421" i="1" s="1"/>
  <c r="R420" i="1"/>
  <c r="S420" i="1" s="1"/>
  <c r="R419" i="1"/>
  <c r="S419" i="1" s="1"/>
  <c r="R418" i="1"/>
  <c r="S418" i="1" s="1"/>
  <c r="R417" i="1"/>
  <c r="S417" i="1" s="1"/>
  <c r="R416" i="1"/>
  <c r="R415" i="1"/>
  <c r="S415" i="1"/>
  <c r="R414" i="1"/>
  <c r="S414" i="1"/>
  <c r="R413" i="1"/>
  <c r="S413" i="1"/>
  <c r="R412" i="1"/>
  <c r="R411" i="1"/>
  <c r="S411" i="1" s="1"/>
  <c r="R410" i="1"/>
  <c r="S410" i="1" s="1"/>
  <c r="R409" i="1"/>
  <c r="R408" i="1"/>
  <c r="S408" i="1"/>
  <c r="R407" i="1"/>
  <c r="S407" i="1"/>
  <c r="R406" i="1"/>
  <c r="S406" i="1"/>
  <c r="R405" i="1"/>
  <c r="S405" i="1"/>
  <c r="R404" i="1"/>
  <c r="S404" i="1"/>
  <c r="R403" i="1"/>
  <c r="S403" i="1"/>
  <c r="R402" i="1"/>
  <c r="S402" i="1"/>
  <c r="R401" i="1"/>
  <c r="S401" i="1"/>
  <c r="R400" i="1"/>
  <c r="S400" i="1"/>
  <c r="R399" i="1"/>
  <c r="S399" i="1"/>
  <c r="R398" i="1"/>
  <c r="S398" i="1"/>
  <c r="R397" i="1"/>
  <c r="S397" i="1"/>
  <c r="R396" i="1"/>
  <c r="R395" i="1"/>
  <c r="S395" i="1" s="1"/>
  <c r="R394" i="1"/>
  <c r="S394" i="1" s="1"/>
  <c r="R393" i="1"/>
  <c r="S393" i="1" s="1"/>
  <c r="R392" i="1"/>
  <c r="S392" i="1" s="1"/>
  <c r="R391" i="1"/>
  <c r="S391" i="1" s="1"/>
  <c r="R390" i="1"/>
  <c r="S390" i="1" s="1"/>
  <c r="R389" i="1"/>
  <c r="S389" i="1" s="1"/>
  <c r="R388" i="1"/>
  <c r="R387" i="1"/>
  <c r="S387" i="1"/>
  <c r="R386" i="1"/>
  <c r="S386" i="1"/>
  <c r="R385" i="1"/>
  <c r="S385" i="1"/>
  <c r="R384" i="1"/>
  <c r="S384" i="1"/>
  <c r="R383" i="1"/>
  <c r="S383" i="1"/>
  <c r="R382" i="1"/>
  <c r="S382" i="1"/>
  <c r="R381" i="1"/>
  <c r="S381" i="1"/>
  <c r="R380" i="1"/>
  <c r="S380" i="1"/>
  <c r="R379" i="1"/>
  <c r="S379" i="1"/>
  <c r="R378" i="1"/>
  <c r="S378" i="1"/>
  <c r="R377" i="1"/>
  <c r="S377" i="1"/>
  <c r="R376" i="1"/>
  <c r="R375" i="1"/>
  <c r="S375" i="1" s="1"/>
  <c r="R374" i="1"/>
  <c r="S374" i="1" s="1"/>
  <c r="R373" i="1"/>
  <c r="S373" i="1" s="1"/>
  <c r="R372" i="1"/>
  <c r="R371" i="1"/>
  <c r="S371" i="1"/>
  <c r="R370" i="1"/>
  <c r="S370" i="1"/>
  <c r="R369" i="1"/>
  <c r="S369" i="1"/>
  <c r="R368" i="1"/>
  <c r="R367" i="1"/>
  <c r="S367" i="1" s="1"/>
  <c r="R366" i="1"/>
  <c r="S366" i="1" s="1"/>
  <c r="R365" i="1"/>
  <c r="S365" i="1" s="1"/>
  <c r="R364" i="1"/>
  <c r="S364" i="1" s="1"/>
  <c r="R363" i="1"/>
  <c r="S363" i="1" s="1"/>
  <c r="R362" i="1"/>
  <c r="S362" i="1" s="1"/>
  <c r="R361" i="1"/>
  <c r="S361" i="1" s="1"/>
  <c r="R360" i="1"/>
  <c r="R359" i="1"/>
  <c r="S359" i="1"/>
  <c r="R358" i="1"/>
  <c r="S358" i="1"/>
  <c r="R357" i="1"/>
  <c r="S357" i="1"/>
  <c r="R356" i="1"/>
  <c r="S356" i="1"/>
  <c r="R355" i="1"/>
  <c r="S355" i="1"/>
  <c r="R354" i="1"/>
  <c r="S354" i="1"/>
  <c r="R353" i="1"/>
  <c r="S353" i="1"/>
  <c r="R352" i="1"/>
  <c r="R351" i="1"/>
  <c r="S351" i="1" s="1"/>
  <c r="R350" i="1"/>
  <c r="S350" i="1" s="1"/>
  <c r="R349" i="1"/>
  <c r="S349" i="1" s="1"/>
  <c r="R348" i="1"/>
  <c r="R347" i="1"/>
  <c r="S347" i="1"/>
  <c r="R346" i="1"/>
  <c r="S346" i="1"/>
  <c r="R345" i="1"/>
  <c r="S345" i="1"/>
  <c r="R344" i="1"/>
  <c r="S344" i="1"/>
  <c r="R343" i="1"/>
  <c r="S343" i="1"/>
  <c r="R342" i="1"/>
  <c r="S342" i="1"/>
  <c r="R341" i="1"/>
  <c r="S341" i="1"/>
  <c r="R340" i="1"/>
  <c r="S340" i="1"/>
  <c r="R339" i="1"/>
  <c r="S339" i="1"/>
  <c r="R338" i="1"/>
  <c r="S338" i="1"/>
  <c r="R337" i="1"/>
  <c r="S337" i="1"/>
  <c r="R336" i="1"/>
  <c r="S336" i="1"/>
  <c r="R335" i="1"/>
  <c r="S335" i="1"/>
  <c r="R334" i="1"/>
  <c r="S334" i="1"/>
  <c r="R333" i="1"/>
  <c r="S333" i="1"/>
  <c r="R332" i="1"/>
  <c r="R331" i="1"/>
  <c r="S331" i="1" s="1"/>
  <c r="R330" i="1"/>
  <c r="S330" i="1" s="1"/>
  <c r="R329" i="1"/>
  <c r="S329" i="1" s="1"/>
  <c r="R328" i="1"/>
  <c r="S328" i="1" s="1"/>
  <c r="R327" i="1"/>
  <c r="S327" i="1" s="1"/>
  <c r="R326" i="1"/>
  <c r="S326" i="1" s="1"/>
  <c r="R325" i="1"/>
  <c r="S325" i="1" s="1"/>
  <c r="R324" i="1"/>
  <c r="R323" i="1"/>
  <c r="S323" i="1"/>
  <c r="R322" i="1"/>
  <c r="S322" i="1"/>
  <c r="R321" i="1"/>
  <c r="S321" i="1"/>
  <c r="R320" i="1"/>
  <c r="S320" i="1"/>
  <c r="R319" i="1"/>
  <c r="S319" i="1"/>
  <c r="R318" i="1"/>
  <c r="S318" i="1"/>
  <c r="R317" i="1"/>
  <c r="S317" i="1"/>
  <c r="R316" i="1"/>
  <c r="S316" i="1"/>
  <c r="R315" i="1"/>
  <c r="S315" i="1"/>
  <c r="R314" i="1"/>
  <c r="S314" i="1"/>
  <c r="R313" i="1"/>
  <c r="S313" i="1"/>
  <c r="R312" i="1"/>
  <c r="R311" i="1"/>
  <c r="S311" i="1" s="1"/>
  <c r="R310" i="1"/>
  <c r="S310" i="1" s="1"/>
  <c r="R309" i="1"/>
  <c r="S309" i="1" s="1"/>
  <c r="R308" i="1"/>
  <c r="R307" i="1"/>
  <c r="S307" i="1"/>
  <c r="R306" i="1"/>
  <c r="S306" i="1"/>
  <c r="R305" i="1"/>
  <c r="S305" i="1"/>
  <c r="R304" i="1"/>
  <c r="R303" i="1"/>
  <c r="S303" i="1" s="1"/>
  <c r="R302" i="1"/>
  <c r="S302" i="1" s="1"/>
  <c r="R301" i="1"/>
  <c r="S301" i="1" s="1"/>
  <c r="R300" i="1"/>
  <c r="S300" i="1" s="1"/>
  <c r="R299" i="1"/>
  <c r="S299" i="1" s="1"/>
  <c r="R298" i="1"/>
  <c r="S298" i="1" s="1"/>
  <c r="R297" i="1"/>
  <c r="S297" i="1" s="1"/>
  <c r="R296" i="1"/>
  <c r="R295" i="1"/>
  <c r="S295" i="1"/>
  <c r="R294" i="1"/>
  <c r="S294" i="1"/>
  <c r="R293" i="1"/>
  <c r="S293" i="1"/>
  <c r="R292" i="1"/>
  <c r="S292" i="1"/>
  <c r="R291" i="1"/>
  <c r="S291" i="1"/>
  <c r="R290" i="1"/>
  <c r="S290" i="1"/>
  <c r="R289" i="1"/>
  <c r="S289" i="1"/>
  <c r="R288" i="1"/>
  <c r="R287" i="1"/>
  <c r="S287" i="1" s="1"/>
  <c r="R286" i="1"/>
  <c r="S286" i="1" s="1"/>
  <c r="R285" i="1"/>
  <c r="S285" i="1" s="1"/>
  <c r="R284" i="1"/>
  <c r="R283" i="1"/>
  <c r="S283" i="1"/>
  <c r="R282" i="1"/>
  <c r="S282" i="1"/>
  <c r="R281" i="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R267" i="1"/>
  <c r="S267" i="1"/>
  <c r="R266" i="1"/>
  <c r="S266" i="1"/>
  <c r="R265" i="1"/>
  <c r="S265" i="1"/>
  <c r="R264" i="1"/>
  <c r="S264" i="1"/>
  <c r="R263" i="1"/>
  <c r="S263" i="1"/>
  <c r="R262" i="1"/>
  <c r="S262" i="1"/>
  <c r="R261" i="1"/>
  <c r="S261" i="1"/>
  <c r="R260" i="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R247" i="1"/>
  <c r="S247" i="1"/>
  <c r="R246" i="1"/>
  <c r="S246" i="1"/>
  <c r="R245" i="1"/>
  <c r="S245" i="1"/>
  <c r="R244" i="1"/>
  <c r="R243" i="1"/>
  <c r="S243" i="1" s="1"/>
  <c r="R242" i="1"/>
  <c r="S242" i="1" s="1"/>
  <c r="R241" i="1"/>
  <c r="S241" i="1" s="1"/>
  <c r="R240" i="1"/>
  <c r="R239" i="1"/>
  <c r="S239" i="1"/>
  <c r="R238" i="1"/>
  <c r="S238" i="1"/>
  <c r="R237" i="1"/>
  <c r="S237" i="1"/>
  <c r="R236" i="1"/>
  <c r="S236" i="1"/>
  <c r="R235" i="1"/>
  <c r="S235" i="1"/>
  <c r="R234" i="1"/>
  <c r="S234" i="1"/>
  <c r="R233" i="1"/>
  <c r="S233" i="1"/>
  <c r="R232" i="1"/>
  <c r="R231" i="1"/>
  <c r="S231" i="1" s="1"/>
  <c r="R230" i="1"/>
  <c r="S230" i="1" s="1"/>
  <c r="R229" i="1"/>
  <c r="S229" i="1" s="1"/>
  <c r="R228" i="1"/>
  <c r="S228" i="1" s="1"/>
  <c r="R227" i="1"/>
  <c r="S227" i="1" s="1"/>
  <c r="R226" i="1"/>
  <c r="S226" i="1" s="1"/>
  <c r="R225" i="1"/>
  <c r="S225" i="1" s="1"/>
  <c r="R224" i="1"/>
  <c r="R223" i="1"/>
  <c r="S223" i="1"/>
  <c r="R222" i="1"/>
  <c r="S222" i="1"/>
  <c r="R221" i="1"/>
  <c r="S221" i="1"/>
  <c r="R220" i="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R203" i="1"/>
  <c r="S203" i="1"/>
  <c r="R202" i="1"/>
  <c r="S202" i="1"/>
  <c r="R201" i="1"/>
  <c r="S201" i="1"/>
  <c r="R200" i="1"/>
  <c r="S200" i="1"/>
  <c r="R199" i="1"/>
  <c r="S199" i="1"/>
  <c r="R198" i="1"/>
  <c r="S198" i="1"/>
  <c r="R197" i="1"/>
  <c r="S197" i="1"/>
  <c r="R196" i="1"/>
  <c r="R195" i="1"/>
  <c r="S195" i="1" s="1"/>
  <c r="R194" i="1"/>
  <c r="S194" i="1" s="1"/>
  <c r="R193" i="1"/>
  <c r="S193" i="1" s="1"/>
  <c r="R192" i="1"/>
  <c r="S192" i="1" s="1"/>
  <c r="R191" i="1"/>
  <c r="S191" i="1" s="1"/>
  <c r="R190" i="1"/>
  <c r="S190" i="1" s="1"/>
  <c r="R189" i="1"/>
  <c r="S189" i="1" s="1"/>
  <c r="R188" i="1"/>
  <c r="S188" i="1" s="1"/>
  <c r="R187" i="1"/>
  <c r="S187" i="1" s="1"/>
  <c r="R186" i="1"/>
  <c r="S186" i="1" s="1"/>
  <c r="R185" i="1"/>
  <c r="S185" i="1" s="1"/>
  <c r="R184" i="1"/>
  <c r="R183" i="1"/>
  <c r="S183" i="1"/>
  <c r="R182" i="1"/>
  <c r="S182" i="1"/>
  <c r="R181" i="1"/>
  <c r="S181" i="1"/>
  <c r="R180" i="1"/>
  <c r="R179" i="1"/>
  <c r="S179" i="1" s="1"/>
  <c r="R178" i="1"/>
  <c r="S178" i="1" s="1"/>
  <c r="R177" i="1"/>
  <c r="S177" i="1" s="1"/>
  <c r="R176" i="1"/>
  <c r="R175" i="1"/>
  <c r="S175" i="1"/>
  <c r="R174" i="1"/>
  <c r="S174" i="1"/>
  <c r="R173" i="1"/>
  <c r="S173" i="1"/>
  <c r="R172" i="1"/>
  <c r="S172" i="1"/>
  <c r="R171" i="1"/>
  <c r="S171" i="1"/>
  <c r="R170" i="1"/>
  <c r="S170" i="1"/>
  <c r="R169" i="1"/>
  <c r="S169" i="1"/>
  <c r="R168" i="1"/>
  <c r="R167" i="1"/>
  <c r="S167" i="1" s="1"/>
  <c r="R166" i="1"/>
  <c r="S166" i="1" s="1"/>
  <c r="R165" i="1"/>
  <c r="S165" i="1" s="1"/>
  <c r="R164" i="1"/>
  <c r="S164" i="1" s="1"/>
  <c r="R163" i="1"/>
  <c r="S163" i="1" s="1"/>
  <c r="R162" i="1"/>
  <c r="S162" i="1" s="1"/>
  <c r="R161" i="1"/>
  <c r="S161" i="1" s="1"/>
  <c r="R160" i="1"/>
  <c r="R159" i="1"/>
  <c r="S159" i="1"/>
  <c r="R158" i="1"/>
  <c r="S158" i="1"/>
  <c r="R157" i="1"/>
  <c r="S157" i="1"/>
  <c r="R156" i="1"/>
  <c r="R155" i="1"/>
  <c r="S155" i="1" s="1"/>
  <c r="R154" i="1"/>
  <c r="S154" i="1" s="1"/>
  <c r="R153" i="1"/>
  <c r="R152" i="1"/>
  <c r="S152" i="1"/>
  <c r="R151" i="1"/>
  <c r="S151" i="1"/>
  <c r="R150" i="1"/>
  <c r="S150" i="1"/>
  <c r="R149" i="1"/>
  <c r="S149" i="1"/>
  <c r="R148" i="1"/>
  <c r="S148" i="1"/>
  <c r="R147" i="1"/>
  <c r="S147" i="1"/>
  <c r="R146" i="1"/>
  <c r="S146" i="1"/>
  <c r="R145" i="1"/>
  <c r="S145" i="1"/>
  <c r="R144" i="1"/>
  <c r="S144" i="1"/>
  <c r="R143" i="1"/>
  <c r="S143" i="1"/>
  <c r="R142" i="1"/>
  <c r="S142" i="1"/>
  <c r="R141" i="1"/>
  <c r="S141" i="1"/>
  <c r="R140" i="1"/>
  <c r="R139" i="1"/>
  <c r="S139" i="1" s="1"/>
  <c r="R138" i="1"/>
  <c r="S138" i="1" s="1"/>
  <c r="R137" i="1"/>
  <c r="S137" i="1" s="1"/>
  <c r="R136" i="1"/>
  <c r="S136" i="1" s="1"/>
  <c r="R135" i="1"/>
  <c r="S135" i="1" s="1"/>
  <c r="R134" i="1"/>
  <c r="S134" i="1" s="1"/>
  <c r="R133" i="1"/>
  <c r="S133" i="1" s="1"/>
  <c r="R132" i="1"/>
  <c r="R131" i="1"/>
  <c r="S131" i="1"/>
  <c r="R130" i="1"/>
  <c r="S130" i="1"/>
  <c r="R129" i="1"/>
  <c r="S129" i="1"/>
  <c r="R128" i="1"/>
  <c r="S128" i="1"/>
  <c r="R127" i="1"/>
  <c r="S127" i="1"/>
  <c r="R126" i="1"/>
  <c r="S126" i="1"/>
  <c r="R125" i="1"/>
  <c r="S125" i="1"/>
  <c r="R124" i="1"/>
  <c r="S124" i="1"/>
  <c r="R123" i="1"/>
  <c r="S123" i="1"/>
  <c r="R122" i="1"/>
  <c r="S122" i="1"/>
  <c r="R121" i="1"/>
  <c r="S121" i="1"/>
  <c r="R120" i="1"/>
  <c r="R119" i="1"/>
  <c r="S119" i="1" s="1"/>
  <c r="R118" i="1"/>
  <c r="S118" i="1" s="1"/>
  <c r="R117" i="1"/>
  <c r="S117" i="1" s="1"/>
  <c r="R116" i="1"/>
  <c r="R115" i="1"/>
  <c r="S115" i="1"/>
  <c r="R114" i="1"/>
  <c r="S114" i="1"/>
  <c r="R113" i="1"/>
  <c r="S113" i="1"/>
  <c r="R112" i="1"/>
  <c r="R111" i="1"/>
  <c r="S111" i="1" s="1"/>
  <c r="R110" i="1"/>
  <c r="S110" i="1" s="1"/>
  <c r="R109" i="1"/>
  <c r="S109" i="1" s="1"/>
  <c r="R108" i="1"/>
  <c r="S108" i="1" s="1"/>
  <c r="R107" i="1"/>
  <c r="S107" i="1" s="1"/>
  <c r="R106" i="1"/>
  <c r="S106" i="1" s="1"/>
  <c r="R105" i="1"/>
  <c r="S105" i="1" s="1"/>
  <c r="R104" i="1"/>
  <c r="R103" i="1"/>
  <c r="S103" i="1"/>
  <c r="R102" i="1"/>
  <c r="S102" i="1"/>
  <c r="R101" i="1"/>
  <c r="S101" i="1"/>
  <c r="R100" i="1"/>
  <c r="S100" i="1"/>
  <c r="R99" i="1"/>
  <c r="S99" i="1"/>
  <c r="R98" i="1"/>
  <c r="S98" i="1"/>
  <c r="R97" i="1"/>
  <c r="S97" i="1"/>
  <c r="R96" i="1"/>
  <c r="R95" i="1"/>
  <c r="S95" i="1" s="1"/>
  <c r="R94" i="1"/>
  <c r="S94" i="1" s="1"/>
  <c r="R93" i="1"/>
  <c r="S93" i="1" s="1"/>
  <c r="R92" i="1"/>
  <c r="R91" i="1"/>
  <c r="S91" i="1"/>
  <c r="R90" i="1"/>
  <c r="S90" i="1"/>
  <c r="R89" i="1"/>
  <c r="S89" i="1"/>
  <c r="R88" i="1"/>
  <c r="S88" i="1"/>
  <c r="R87" i="1"/>
  <c r="S87" i="1"/>
  <c r="R86" i="1"/>
  <c r="S86" i="1"/>
  <c r="R85" i="1"/>
  <c r="S85" i="1"/>
  <c r="R84" i="1"/>
  <c r="S84" i="1"/>
  <c r="R83" i="1"/>
  <c r="S83" i="1"/>
  <c r="R82" i="1"/>
  <c r="S82" i="1"/>
  <c r="R81" i="1"/>
  <c r="S81" i="1"/>
  <c r="R80" i="1"/>
  <c r="S80" i="1"/>
  <c r="R79" i="1"/>
  <c r="S79" i="1"/>
  <c r="R78" i="1"/>
  <c r="S78" i="1"/>
  <c r="R77" i="1"/>
  <c r="S77" i="1"/>
  <c r="R76" i="1"/>
  <c r="R75" i="1"/>
  <c r="S75" i="1" s="1"/>
  <c r="R74" i="1"/>
  <c r="S74" i="1" s="1"/>
  <c r="R73" i="1"/>
  <c r="S73" i="1" s="1"/>
  <c r="R72" i="1"/>
  <c r="S72" i="1" s="1"/>
  <c r="R71" i="1"/>
  <c r="S71" i="1" s="1"/>
  <c r="R70" i="1"/>
  <c r="S70" i="1" s="1"/>
  <c r="R69" i="1"/>
  <c r="S69" i="1" s="1"/>
  <c r="R68" i="1"/>
  <c r="R67" i="1"/>
  <c r="S67" i="1"/>
  <c r="R66" i="1"/>
  <c r="S66" i="1"/>
  <c r="R65" i="1"/>
  <c r="S65" i="1"/>
  <c r="R64" i="1"/>
  <c r="S64" i="1"/>
  <c r="R63" i="1"/>
  <c r="S63" i="1"/>
  <c r="R62" i="1"/>
  <c r="S62" i="1"/>
  <c r="R61" i="1"/>
  <c r="S61" i="1"/>
  <c r="R60" i="1"/>
  <c r="S60" i="1"/>
  <c r="R59" i="1"/>
  <c r="S59" i="1"/>
  <c r="R58" i="1"/>
  <c r="S58" i="1"/>
  <c r="R57" i="1"/>
  <c r="S57" i="1"/>
  <c r="R56" i="1"/>
  <c r="R55" i="1"/>
  <c r="S55" i="1" s="1"/>
  <c r="R54" i="1"/>
  <c r="S54" i="1" s="1"/>
  <c r="R53" i="1"/>
  <c r="S53" i="1" s="1"/>
  <c r="R52" i="1"/>
  <c r="R51" i="1"/>
  <c r="S51" i="1"/>
  <c r="R50" i="1"/>
  <c r="S50" i="1"/>
  <c r="R49" i="1"/>
  <c r="S49" i="1"/>
  <c r="R48" i="1"/>
  <c r="R47" i="1"/>
  <c r="S47" i="1" s="1"/>
  <c r="R46" i="1"/>
  <c r="S46" i="1" s="1"/>
  <c r="R45" i="1"/>
  <c r="S45" i="1" s="1"/>
  <c r="R44" i="1"/>
  <c r="S44" i="1" s="1"/>
  <c r="R43" i="1"/>
  <c r="S43" i="1" s="1"/>
  <c r="R42" i="1"/>
  <c r="S42" i="1" s="1"/>
  <c r="R41" i="1"/>
  <c r="S41" i="1" s="1"/>
  <c r="R40" i="1"/>
  <c r="R39" i="1"/>
  <c r="S39" i="1"/>
  <c r="R38" i="1"/>
  <c r="S38" i="1"/>
  <c r="R37" i="1"/>
  <c r="S37" i="1"/>
  <c r="R36" i="1"/>
  <c r="S36" i="1"/>
  <c r="R35" i="1"/>
  <c r="S35" i="1"/>
  <c r="R34" i="1"/>
  <c r="S34" i="1"/>
  <c r="R33" i="1"/>
  <c r="S33" i="1"/>
  <c r="R32" i="1"/>
  <c r="R31" i="1"/>
  <c r="S31" i="1" s="1"/>
  <c r="R30" i="1"/>
  <c r="S30" i="1" s="1"/>
  <c r="R29" i="1"/>
  <c r="S29" i="1" s="1"/>
  <c r="R28" i="1"/>
  <c r="R27" i="1"/>
  <c r="S27" i="1"/>
  <c r="R26" i="1"/>
  <c r="S26" i="1"/>
  <c r="R25" i="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L367" i="3"/>
  <c r="L368" i="3" s="1"/>
  <c r="L369" i="3" s="1"/>
  <c r="L370" i="3" s="1"/>
  <c r="L371" i="3" s="1"/>
  <c r="L372" i="3" s="1"/>
  <c r="L373" i="3" s="1"/>
  <c r="L374" i="3" s="1"/>
  <c r="L375" i="3" s="1"/>
  <c r="L376" i="3" s="1"/>
  <c r="L377" i="3" s="1"/>
  <c r="L378" i="3" s="1"/>
  <c r="L379" i="3" s="1"/>
  <c r="L380" i="3" s="1"/>
  <c r="L381" i="3" s="1"/>
  <c r="L382" i="3" s="1"/>
  <c r="L383" i="3" s="1"/>
  <c r="L384" i="3" s="1"/>
  <c r="L385" i="3" s="1"/>
  <c r="L386" i="3" s="1"/>
  <c r="L387" i="3" s="1"/>
  <c r="L388" i="3" s="1"/>
  <c r="L389" i="3" s="1"/>
  <c r="L390" i="3" s="1"/>
  <c r="L391" i="3" s="1"/>
  <c r="L392" i="3" s="1"/>
  <c r="L393" i="3" s="1"/>
  <c r="L394" i="3" s="1"/>
  <c r="L395" i="3" s="1"/>
  <c r="L396" i="3" s="1"/>
  <c r="L397" i="3" s="1"/>
  <c r="L398" i="3" s="1"/>
  <c r="L399" i="3" s="1"/>
  <c r="L400" i="3" s="1"/>
  <c r="L401" i="3" s="1"/>
  <c r="L402" i="3" s="1"/>
  <c r="L403" i="3" s="1"/>
  <c r="L404" i="3" s="1"/>
  <c r="L405" i="3" s="1"/>
  <c r="L406" i="3" s="1"/>
  <c r="L407" i="3" s="1"/>
  <c r="L408" i="3" s="1"/>
  <c r="L409" i="3" s="1"/>
  <c r="L410" i="3" s="1"/>
  <c r="L411" i="3" s="1"/>
  <c r="L412" i="3" s="1"/>
  <c r="L413" i="3" s="1"/>
  <c r="L414" i="3" s="1"/>
  <c r="L415" i="3" s="1"/>
  <c r="L416" i="3" s="1"/>
  <c r="L417" i="3" s="1"/>
  <c r="L418" i="3" s="1"/>
  <c r="L419" i="3" s="1"/>
  <c r="L420" i="3" s="1"/>
  <c r="L421" i="3" s="1"/>
  <c r="L422" i="3" s="1"/>
  <c r="L423" i="3" s="1"/>
  <c r="L424" i="3" s="1"/>
  <c r="L425" i="3" s="1"/>
  <c r="L426" i="3" s="1"/>
  <c r="L427" i="3" s="1"/>
  <c r="L428" i="3" s="1"/>
  <c r="L429" i="3" s="1"/>
  <c r="L430" i="3" s="1"/>
  <c r="L431" i="3" s="1"/>
  <c r="L432" i="3" s="1"/>
  <c r="L433" i="3" s="1"/>
  <c r="L434" i="3" s="1"/>
  <c r="L435" i="3" s="1"/>
  <c r="L436" i="3" s="1"/>
  <c r="L437" i="3" s="1"/>
  <c r="L438" i="3" s="1"/>
  <c r="L439" i="3" s="1"/>
  <c r="L440" i="3" s="1"/>
  <c r="L441" i="3" s="1"/>
  <c r="L442" i="3" s="1"/>
  <c r="L443" i="3" s="1"/>
  <c r="L444" i="3" s="1"/>
  <c r="L445" i="3" s="1"/>
  <c r="L446" i="3" s="1"/>
  <c r="L447" i="3" s="1"/>
  <c r="L448" i="3" s="1"/>
  <c r="L449" i="3" s="1"/>
  <c r="L450" i="3" s="1"/>
  <c r="L451" i="3" s="1"/>
  <c r="L452" i="3" s="1"/>
  <c r="L453" i="3" s="1"/>
  <c r="L454" i="3" s="1"/>
  <c r="L455" i="3" s="1"/>
  <c r="L456" i="3" s="1"/>
  <c r="L457" i="3" s="1"/>
  <c r="L458" i="3" s="1"/>
  <c r="L459" i="3" s="1"/>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11" i="37"/>
  <c r="A11" i="37"/>
  <c r="A11" i="5"/>
  <c r="D4" i="23"/>
  <c r="A10" i="5"/>
  <c r="D3" i="23"/>
  <c r="A13" i="5"/>
  <c r="S507" i="38"/>
  <c r="S506" i="38"/>
  <c r="S505" i="38"/>
  <c r="S504" i="38"/>
  <c r="S503" i="38"/>
  <c r="S502" i="38"/>
  <c r="S501" i="38"/>
  <c r="S500" i="38"/>
  <c r="S499" i="38"/>
  <c r="S498" i="38"/>
  <c r="S497" i="38"/>
  <c r="S496" i="38"/>
  <c r="S495" i="38"/>
  <c r="S494" i="38"/>
  <c r="S493" i="38"/>
  <c r="S492" i="38"/>
  <c r="S491" i="38"/>
  <c r="S490" i="38"/>
  <c r="S489" i="38"/>
  <c r="S488" i="38"/>
  <c r="S487" i="38"/>
  <c r="S486" i="38"/>
  <c r="S485" i="38"/>
  <c r="S484" i="38"/>
  <c r="S483" i="38"/>
  <c r="S482" i="38"/>
  <c r="S481" i="38"/>
  <c r="S480" i="38"/>
  <c r="S479" i="38"/>
  <c r="S478" i="38"/>
  <c r="S477" i="38"/>
  <c r="S476" i="38"/>
  <c r="S475" i="38"/>
  <c r="S474" i="38"/>
  <c r="S473" i="38"/>
  <c r="S472" i="38"/>
  <c r="S471" i="38"/>
  <c r="S470" i="38"/>
  <c r="S469" i="38"/>
  <c r="S468" i="38"/>
  <c r="S467" i="38"/>
  <c r="S466" i="38"/>
  <c r="S465" i="38"/>
  <c r="S464" i="38"/>
  <c r="S463" i="38"/>
  <c r="S462" i="38"/>
  <c r="S461" i="38"/>
  <c r="S460" i="38"/>
  <c r="S459" i="38"/>
  <c r="S458" i="38"/>
  <c r="S457" i="38"/>
  <c r="S456" i="38"/>
  <c r="S455" i="38"/>
  <c r="S454" i="38"/>
  <c r="S453" i="38"/>
  <c r="S452" i="38"/>
  <c r="S451" i="38"/>
  <c r="S450" i="38"/>
  <c r="S449" i="38"/>
  <c r="S448" i="38"/>
  <c r="S447" i="38"/>
  <c r="S446" i="38"/>
  <c r="S445" i="38"/>
  <c r="S444" i="38"/>
  <c r="S443" i="38"/>
  <c r="S442" i="38"/>
  <c r="S441" i="38"/>
  <c r="S440" i="38"/>
  <c r="S439" i="38"/>
  <c r="S438" i="38"/>
  <c r="S437" i="38"/>
  <c r="S436" i="38"/>
  <c r="S435" i="38"/>
  <c r="S434" i="38"/>
  <c r="S433" i="38"/>
  <c r="S432" i="38"/>
  <c r="S431" i="38"/>
  <c r="S430" i="38"/>
  <c r="S429" i="38"/>
  <c r="S428" i="38"/>
  <c r="S427" i="38"/>
  <c r="S426" i="38"/>
  <c r="S425" i="38"/>
  <c r="S424" i="38"/>
  <c r="S423" i="38"/>
  <c r="S422" i="38"/>
  <c r="S421" i="38"/>
  <c r="S420" i="38"/>
  <c r="S419" i="38"/>
  <c r="S418" i="38"/>
  <c r="S417" i="38"/>
  <c r="S416" i="38"/>
  <c r="S415" i="38"/>
  <c r="S414" i="38"/>
  <c r="S413" i="38"/>
  <c r="S412" i="38"/>
  <c r="S411" i="38"/>
  <c r="S410" i="38"/>
  <c r="S409" i="38"/>
  <c r="S408" i="38"/>
  <c r="S407" i="38"/>
  <c r="S406" i="38"/>
  <c r="S405" i="38"/>
  <c r="S404" i="38"/>
  <c r="S403" i="38"/>
  <c r="S402" i="38"/>
  <c r="S401" i="38"/>
  <c r="S400" i="38"/>
  <c r="S399" i="38"/>
  <c r="S398" i="38"/>
  <c r="S397" i="38"/>
  <c r="S396" i="38"/>
  <c r="S395" i="38"/>
  <c r="S394" i="38"/>
  <c r="S393" i="38"/>
  <c r="S392" i="38"/>
  <c r="S391" i="38"/>
  <c r="S390" i="38"/>
  <c r="S389" i="38"/>
  <c r="S388" i="38"/>
  <c r="S387" i="38"/>
  <c r="S386" i="38"/>
  <c r="S385" i="38"/>
  <c r="S384" i="38"/>
  <c r="S383" i="38"/>
  <c r="S382" i="38"/>
  <c r="S381" i="38"/>
  <c r="S380" i="38"/>
  <c r="S379" i="38"/>
  <c r="S378" i="38"/>
  <c r="S377" i="38"/>
  <c r="S376" i="38"/>
  <c r="S375" i="38"/>
  <c r="S374" i="38"/>
  <c r="S373" i="38"/>
  <c r="S372" i="38"/>
  <c r="S371" i="38"/>
  <c r="S370" i="38"/>
  <c r="S369" i="38"/>
  <c r="S368" i="38"/>
  <c r="S367" i="38"/>
  <c r="S366" i="38"/>
  <c r="S365" i="38"/>
  <c r="S364" i="38"/>
  <c r="S363" i="38"/>
  <c r="S362" i="38"/>
  <c r="S361" i="38"/>
  <c r="S360" i="38"/>
  <c r="S359" i="38"/>
  <c r="S358" i="38"/>
  <c r="S357" i="38"/>
  <c r="S356" i="38"/>
  <c r="S355" i="38"/>
  <c r="S354" i="38"/>
  <c r="S353" i="38"/>
  <c r="S352" i="38"/>
  <c r="S351" i="38"/>
  <c r="S350" i="38"/>
  <c r="S349" i="38"/>
  <c r="S348" i="38"/>
  <c r="S347" i="38"/>
  <c r="S346" i="38"/>
  <c r="S345" i="38"/>
  <c r="S344" i="38"/>
  <c r="S343" i="38"/>
  <c r="S342" i="38"/>
  <c r="S341" i="38"/>
  <c r="S340" i="38"/>
  <c r="S339" i="38"/>
  <c r="S338" i="38"/>
  <c r="S337" i="38"/>
  <c r="S336" i="38"/>
  <c r="S335" i="38"/>
  <c r="S334" i="38"/>
  <c r="S333" i="38"/>
  <c r="S332" i="38"/>
  <c r="S331" i="38"/>
  <c r="S330" i="38"/>
  <c r="S329" i="38"/>
  <c r="S328" i="38"/>
  <c r="S327" i="38"/>
  <c r="S326" i="38"/>
  <c r="S325" i="38"/>
  <c r="S324" i="38"/>
  <c r="S323" i="38"/>
  <c r="S322" i="38"/>
  <c r="S321" i="38"/>
  <c r="S320" i="38"/>
  <c r="S319" i="38"/>
  <c r="S318" i="38"/>
  <c r="S317" i="38"/>
  <c r="S316" i="38"/>
  <c r="S315" i="38"/>
  <c r="S314" i="38"/>
  <c r="S313" i="38"/>
  <c r="S312" i="38"/>
  <c r="S311" i="38"/>
  <c r="S310" i="38"/>
  <c r="S309" i="38"/>
  <c r="S308" i="38"/>
  <c r="S307" i="38"/>
  <c r="S306" i="38"/>
  <c r="S305" i="38"/>
  <c r="S304" i="38"/>
  <c r="S303" i="38"/>
  <c r="S302" i="38"/>
  <c r="S301" i="38"/>
  <c r="S300" i="38"/>
  <c r="S299" i="38"/>
  <c r="S298" i="38"/>
  <c r="S297" i="38"/>
  <c r="S296" i="38"/>
  <c r="S295" i="38"/>
  <c r="S294" i="38"/>
  <c r="S293" i="38"/>
  <c r="S292" i="38"/>
  <c r="S291" i="38"/>
  <c r="S290" i="38"/>
  <c r="S289" i="38"/>
  <c r="S288" i="38"/>
  <c r="S287" i="38"/>
  <c r="S286" i="38"/>
  <c r="S285" i="38"/>
  <c r="S284" i="38"/>
  <c r="S283" i="38"/>
  <c r="S282" i="38"/>
  <c r="S281" i="38"/>
  <c r="S280" i="38"/>
  <c r="S279" i="38"/>
  <c r="S278" i="38"/>
  <c r="S277" i="38"/>
  <c r="S276" i="38"/>
  <c r="S275" i="38"/>
  <c r="S274" i="38"/>
  <c r="S273" i="38"/>
  <c r="S272" i="38"/>
  <c r="S271" i="38"/>
  <c r="S270" i="38"/>
  <c r="S269" i="38"/>
  <c r="S268" i="38"/>
  <c r="S267" i="38"/>
  <c r="S266" i="38"/>
  <c r="S265" i="38"/>
  <c r="S264" i="38"/>
  <c r="S263" i="38"/>
  <c r="S262" i="38"/>
  <c r="S261" i="38"/>
  <c r="S260" i="38"/>
  <c r="S259" i="38"/>
  <c r="S258" i="38"/>
  <c r="S257" i="38"/>
  <c r="S256" i="38"/>
  <c r="S255" i="38"/>
  <c r="S254" i="38"/>
  <c r="S253" i="38"/>
  <c r="S252" i="38"/>
  <c r="S251" i="38"/>
  <c r="S250" i="38"/>
  <c r="S249" i="38"/>
  <c r="S248" i="38"/>
  <c r="S247" i="38"/>
  <c r="S246" i="38"/>
  <c r="S245" i="38"/>
  <c r="S244" i="38"/>
  <c r="S243" i="38"/>
  <c r="S242" i="38"/>
  <c r="S241" i="38"/>
  <c r="S240" i="38"/>
  <c r="S239" i="38"/>
  <c r="S238" i="38"/>
  <c r="S237" i="38"/>
  <c r="S236" i="38"/>
  <c r="S235" i="38"/>
  <c r="S234" i="38"/>
  <c r="S233" i="38"/>
  <c r="S232" i="38"/>
  <c r="S231" i="38"/>
  <c r="S230" i="38"/>
  <c r="S229" i="38"/>
  <c r="S228" i="38"/>
  <c r="S227" i="38"/>
  <c r="S226" i="38"/>
  <c r="S225" i="38"/>
  <c r="S224" i="38"/>
  <c r="S223" i="38"/>
  <c r="S222" i="38"/>
  <c r="S221" i="38"/>
  <c r="S220" i="38"/>
  <c r="S219" i="38"/>
  <c r="S218" i="38"/>
  <c r="S217" i="38"/>
  <c r="S216" i="38"/>
  <c r="S215" i="38"/>
  <c r="S214" i="38"/>
  <c r="S213" i="38"/>
  <c r="S212" i="38"/>
  <c r="S211" i="38"/>
  <c r="S210" i="38"/>
  <c r="S209" i="38"/>
  <c r="S208" i="38"/>
  <c r="S207" i="38"/>
  <c r="S206" i="38"/>
  <c r="S205" i="38"/>
  <c r="S204" i="38"/>
  <c r="S203" i="38"/>
  <c r="S202" i="38"/>
  <c r="S201" i="38"/>
  <c r="S200" i="38"/>
  <c r="S199" i="38"/>
  <c r="S198" i="38"/>
  <c r="S197" i="38"/>
  <c r="S196" i="38"/>
  <c r="S195" i="38"/>
  <c r="S194" i="38"/>
  <c r="S193" i="38"/>
  <c r="S192" i="38"/>
  <c r="S191" i="38"/>
  <c r="S190" i="38"/>
  <c r="S189" i="38"/>
  <c r="S188" i="38"/>
  <c r="S187" i="38"/>
  <c r="S186" i="38"/>
  <c r="S185" i="38"/>
  <c r="S184" i="38"/>
  <c r="S183" i="38"/>
  <c r="S182" i="38"/>
  <c r="S181" i="38"/>
  <c r="S180" i="38"/>
  <c r="S179" i="38"/>
  <c r="S178" i="38"/>
  <c r="S177" i="38"/>
  <c r="S176" i="38"/>
  <c r="S175" i="38"/>
  <c r="S174" i="38"/>
  <c r="S173" i="38"/>
  <c r="S172" i="38"/>
  <c r="S171" i="38"/>
  <c r="S170" i="38"/>
  <c r="S169" i="38"/>
  <c r="S168" i="38"/>
  <c r="S167" i="38"/>
  <c r="S166" i="38"/>
  <c r="S165" i="38"/>
  <c r="S164" i="38"/>
  <c r="S163" i="38"/>
  <c r="S162" i="38"/>
  <c r="S161" i="38"/>
  <c r="S160" i="38"/>
  <c r="S159" i="38"/>
  <c r="S158" i="38"/>
  <c r="S157" i="38"/>
  <c r="S156" i="38"/>
  <c r="S155" i="38"/>
  <c r="S154" i="38"/>
  <c r="S153" i="38"/>
  <c r="S152" i="38"/>
  <c r="S151" i="38"/>
  <c r="S150" i="38"/>
  <c r="S149" i="38"/>
  <c r="S148" i="38"/>
  <c r="S147" i="38"/>
  <c r="S146" i="38"/>
  <c r="S145" i="38"/>
  <c r="S144" i="38"/>
  <c r="S143" i="38"/>
  <c r="S142" i="38"/>
  <c r="S141" i="38"/>
  <c r="S140" i="38"/>
  <c r="S139" i="38"/>
  <c r="S138" i="38"/>
  <c r="S137" i="38"/>
  <c r="S136" i="38"/>
  <c r="S135" i="38"/>
  <c r="S134" i="38"/>
  <c r="S133" i="38"/>
  <c r="S132" i="38"/>
  <c r="S131" i="38"/>
  <c r="S130" i="38"/>
  <c r="S129" i="38"/>
  <c r="S128" i="38"/>
  <c r="S127" i="38"/>
  <c r="S126" i="38"/>
  <c r="S125" i="38"/>
  <c r="S124" i="38"/>
  <c r="S123" i="38"/>
  <c r="S122" i="38"/>
  <c r="S121" i="38"/>
  <c r="S120" i="38"/>
  <c r="S119" i="38"/>
  <c r="S118" i="38"/>
  <c r="S117" i="38"/>
  <c r="S116" i="38"/>
  <c r="S115" i="38"/>
  <c r="S114" i="38"/>
  <c r="S113" i="38"/>
  <c r="S112" i="38"/>
  <c r="S111" i="38"/>
  <c r="S110" i="38"/>
  <c r="S109" i="38"/>
  <c r="S108" i="38"/>
  <c r="S107" i="38"/>
  <c r="S106" i="38"/>
  <c r="S105" i="38"/>
  <c r="S104" i="38"/>
  <c r="S103" i="38"/>
  <c r="S102" i="38"/>
  <c r="S101" i="38"/>
  <c r="S100" i="38"/>
  <c r="S99" i="38"/>
  <c r="S98" i="38"/>
  <c r="S97" i="38"/>
  <c r="S96" i="38"/>
  <c r="S95" i="38"/>
  <c r="S94" i="38"/>
  <c r="S93" i="38"/>
  <c r="S92" i="38"/>
  <c r="S91" i="38"/>
  <c r="S90" i="38"/>
  <c r="S89" i="38"/>
  <c r="S88" i="38"/>
  <c r="S87" i="38"/>
  <c r="S86" i="38"/>
  <c r="S85" i="38"/>
  <c r="S84" i="38"/>
  <c r="S83" i="38"/>
  <c r="S82"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A38" i="10"/>
  <c r="C38" i="10"/>
  <c r="F32" i="10"/>
  <c r="F28" i="10"/>
  <c r="F26" i="10"/>
  <c r="F25" i="10"/>
  <c r="L25" i="10" s="1"/>
  <c r="F24" i="10"/>
  <c r="F23" i="10"/>
  <c r="F21" i="10"/>
  <c r="F20" i="10"/>
  <c r="F18" i="10"/>
  <c r="F17" i="10"/>
  <c r="F16" i="10"/>
  <c r="F14" i="10"/>
  <c r="F13" i="10"/>
  <c r="F11" i="10"/>
  <c r="F10" i="10"/>
  <c r="AQ41" i="10"/>
  <c r="AM41" i="10"/>
  <c r="AI41" i="10"/>
  <c r="AE41" i="10"/>
  <c r="AA41" i="10"/>
  <c r="W41" i="10"/>
  <c r="S41" i="10"/>
  <c r="O41" i="10"/>
  <c r="F63" i="10"/>
  <c r="F62" i="10"/>
  <c r="F61" i="10"/>
  <c r="F60" i="10"/>
  <c r="F59" i="10"/>
  <c r="F58" i="10"/>
  <c r="F57" i="10"/>
  <c r="F56" i="10"/>
  <c r="F55" i="10"/>
  <c r="F54" i="10"/>
  <c r="F53" i="10"/>
  <c r="F52" i="10"/>
  <c r="F51" i="10"/>
  <c r="F50" i="10"/>
  <c r="F49" i="10"/>
  <c r="F48" i="10"/>
  <c r="F47" i="10"/>
  <c r="F46" i="10"/>
  <c r="F45" i="10"/>
  <c r="F44" i="10"/>
  <c r="F43" i="10"/>
  <c r="G22" i="10"/>
  <c r="G19" i="10"/>
  <c r="G15" i="10"/>
  <c r="G12" i="10"/>
  <c r="G9" i="10"/>
  <c r="C29" i="10"/>
  <c r="C34" i="10" s="1"/>
  <c r="N2" i="33"/>
  <c r="N2" i="31"/>
  <c r="N2" i="30"/>
  <c r="N2" i="29"/>
  <c r="N2" i="28"/>
  <c r="O2" i="1"/>
  <c r="M2" i="1"/>
  <c r="N2" i="27"/>
  <c r="E10" i="12"/>
  <c r="E8" i="12" s="1"/>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K507" i="38"/>
  <c r="K506" i="38"/>
  <c r="K505" i="38"/>
  <c r="K504" i="38"/>
  <c r="K503" i="38"/>
  <c r="K502" i="38"/>
  <c r="K501" i="38"/>
  <c r="K500" i="38"/>
  <c r="K499" i="38"/>
  <c r="K498" i="38"/>
  <c r="K497" i="38"/>
  <c r="K496" i="38"/>
  <c r="K495" i="38"/>
  <c r="K494" i="38"/>
  <c r="K493" i="38"/>
  <c r="K492" i="38"/>
  <c r="K491" i="38"/>
  <c r="K490" i="38"/>
  <c r="K489" i="38"/>
  <c r="K488" i="38"/>
  <c r="K487" i="38"/>
  <c r="K486" i="38"/>
  <c r="K485" i="38"/>
  <c r="K484" i="38"/>
  <c r="K483" i="38"/>
  <c r="K482" i="38"/>
  <c r="K481" i="38"/>
  <c r="K480" i="38"/>
  <c r="K479" i="38"/>
  <c r="K478" i="38"/>
  <c r="K477" i="38"/>
  <c r="K476" i="38"/>
  <c r="K475" i="38"/>
  <c r="K474" i="38"/>
  <c r="K473" i="38"/>
  <c r="K472" i="38"/>
  <c r="K471" i="38"/>
  <c r="K470" i="38"/>
  <c r="K469" i="38"/>
  <c r="K468" i="38"/>
  <c r="K467" i="38"/>
  <c r="K466" i="38"/>
  <c r="K465" i="38"/>
  <c r="K464" i="38"/>
  <c r="K463" i="38"/>
  <c r="K462" i="38"/>
  <c r="K461" i="38"/>
  <c r="K460" i="38"/>
  <c r="K459" i="38"/>
  <c r="K458" i="38"/>
  <c r="K457" i="38"/>
  <c r="K456" i="38"/>
  <c r="K455" i="38"/>
  <c r="K454" i="38"/>
  <c r="K453" i="38"/>
  <c r="K452" i="38"/>
  <c r="K451" i="38"/>
  <c r="K450" i="38"/>
  <c r="K449" i="38"/>
  <c r="K448" i="38"/>
  <c r="K447" i="38"/>
  <c r="K446" i="38"/>
  <c r="K445" i="38"/>
  <c r="K444" i="38"/>
  <c r="K443" i="38"/>
  <c r="K442" i="38"/>
  <c r="K441" i="38"/>
  <c r="K440" i="38"/>
  <c r="K439" i="38"/>
  <c r="K438" i="38"/>
  <c r="K437" i="38"/>
  <c r="K436" i="38"/>
  <c r="K435" i="38"/>
  <c r="K434" i="38"/>
  <c r="K433" i="38"/>
  <c r="K432" i="38"/>
  <c r="K431" i="38"/>
  <c r="K430" i="38"/>
  <c r="K429" i="38"/>
  <c r="K428" i="38"/>
  <c r="K427" i="38"/>
  <c r="K426" i="38"/>
  <c r="K425" i="38"/>
  <c r="K424" i="38"/>
  <c r="K423" i="38"/>
  <c r="K422" i="38"/>
  <c r="K421" i="38"/>
  <c r="K420" i="38"/>
  <c r="K419" i="38"/>
  <c r="K418" i="38"/>
  <c r="K417" i="38"/>
  <c r="K416" i="38"/>
  <c r="K415" i="38"/>
  <c r="K414" i="38"/>
  <c r="K413" i="38"/>
  <c r="K412" i="38"/>
  <c r="K411" i="38"/>
  <c r="K410" i="38"/>
  <c r="K409" i="38"/>
  <c r="K408" i="38"/>
  <c r="K407" i="38"/>
  <c r="K406" i="38"/>
  <c r="K405" i="38"/>
  <c r="K404" i="38"/>
  <c r="K403" i="38"/>
  <c r="K402" i="38"/>
  <c r="K401" i="38"/>
  <c r="K400" i="38"/>
  <c r="K399" i="38"/>
  <c r="K398" i="38"/>
  <c r="K397" i="38"/>
  <c r="K396" i="38"/>
  <c r="K395" i="38"/>
  <c r="K394" i="38"/>
  <c r="K393" i="38"/>
  <c r="K392" i="38"/>
  <c r="K391"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64" i="38"/>
  <c r="K363" i="38"/>
  <c r="K362" i="38"/>
  <c r="K361" i="38"/>
  <c r="K360" i="38"/>
  <c r="K359" i="38"/>
  <c r="K358" i="38"/>
  <c r="K357" i="38"/>
  <c r="K356" i="38"/>
  <c r="K355" i="38"/>
  <c r="K354" i="38"/>
  <c r="K353" i="38"/>
  <c r="K352" i="38"/>
  <c r="K351" i="38"/>
  <c r="K350" i="38"/>
  <c r="K349" i="38"/>
  <c r="K348" i="38"/>
  <c r="K347" i="38"/>
  <c r="K346" i="38"/>
  <c r="K345" i="38"/>
  <c r="K344" i="38"/>
  <c r="K343" i="38"/>
  <c r="K342" i="38"/>
  <c r="K341" i="38"/>
  <c r="K340" i="38"/>
  <c r="K339" i="38"/>
  <c r="K338" i="38"/>
  <c r="K337" i="38"/>
  <c r="K336" i="38"/>
  <c r="K335" i="38"/>
  <c r="K334" i="38"/>
  <c r="K333" i="38"/>
  <c r="K332" i="38"/>
  <c r="K331" i="38"/>
  <c r="K330" i="38"/>
  <c r="K329" i="38"/>
  <c r="K328" i="38"/>
  <c r="K327" i="38"/>
  <c r="K326" i="38"/>
  <c r="K325" i="38"/>
  <c r="K324" i="38"/>
  <c r="K323" i="38"/>
  <c r="K322" i="38"/>
  <c r="K321" i="38"/>
  <c r="K320" i="38"/>
  <c r="K319" i="38"/>
  <c r="K318" i="38"/>
  <c r="K317" i="38"/>
  <c r="K316" i="38"/>
  <c r="K315" i="38"/>
  <c r="K314" i="38"/>
  <c r="K313" i="38"/>
  <c r="K312" i="38"/>
  <c r="K311" i="38"/>
  <c r="K310" i="38"/>
  <c r="K309" i="38"/>
  <c r="K308" i="38"/>
  <c r="K307" i="38"/>
  <c r="K306" i="38"/>
  <c r="K305" i="38"/>
  <c r="K304" i="38"/>
  <c r="K303" i="38"/>
  <c r="K302" i="38"/>
  <c r="K301" i="38"/>
  <c r="K300" i="38"/>
  <c r="K299" i="38"/>
  <c r="K298" i="38"/>
  <c r="K297" i="38"/>
  <c r="K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L16" i="38" s="1"/>
  <c r="K15" i="38"/>
  <c r="K14" i="38"/>
  <c r="K13" i="38"/>
  <c r="Q507" i="38"/>
  <c r="Q506" i="38"/>
  <c r="Q505" i="38"/>
  <c r="Q504" i="38"/>
  <c r="Q503" i="38"/>
  <c r="Q502" i="38"/>
  <c r="Q501" i="38"/>
  <c r="Q500" i="38"/>
  <c r="Q499" i="38"/>
  <c r="Q498" i="38"/>
  <c r="Q497" i="38"/>
  <c r="Q496" i="38"/>
  <c r="Q495" i="38"/>
  <c r="Q494" i="38"/>
  <c r="Q493" i="38"/>
  <c r="Q492" i="38"/>
  <c r="Q491" i="38"/>
  <c r="Q490" i="38"/>
  <c r="Q489" i="38"/>
  <c r="Q488" i="38"/>
  <c r="Q487" i="38"/>
  <c r="Q486" i="38"/>
  <c r="Q485" i="38"/>
  <c r="Q484" i="38"/>
  <c r="Q483" i="38"/>
  <c r="Q482" i="38"/>
  <c r="Q481" i="38"/>
  <c r="Q480" i="38"/>
  <c r="Q479" i="38"/>
  <c r="Q478" i="38"/>
  <c r="Q477" i="38"/>
  <c r="Q476" i="38"/>
  <c r="Q475" i="38"/>
  <c r="Q474" i="38"/>
  <c r="Q473" i="38"/>
  <c r="Q472" i="38"/>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Q79" i="38"/>
  <c r="Q78" i="38"/>
  <c r="Q77" i="38"/>
  <c r="Q76" i="38"/>
  <c r="Q75" i="38"/>
  <c r="Q74" i="38"/>
  <c r="Q73" i="38"/>
  <c r="Q72" i="38"/>
  <c r="Q71" i="38"/>
  <c r="Q70" i="38"/>
  <c r="Q69" i="38"/>
  <c r="Q68" i="38"/>
  <c r="Q67" i="38"/>
  <c r="Q66" i="38"/>
  <c r="Q65" i="38"/>
  <c r="Q64" i="38"/>
  <c r="Q63" i="38"/>
  <c r="Q62" i="38"/>
  <c r="Q61" i="38"/>
  <c r="Q60" i="38"/>
  <c r="Q59" i="38"/>
  <c r="Q58" i="38"/>
  <c r="Q57" i="38"/>
  <c r="Q56" i="38"/>
  <c r="Q55" i="38"/>
  <c r="Q54" i="38"/>
  <c r="Q53" i="38"/>
  <c r="Q52" i="38"/>
  <c r="Q51" i="38"/>
  <c r="Q50" i="38"/>
  <c r="Q49" i="38"/>
  <c r="Q48" i="38"/>
  <c r="Q47" i="38"/>
  <c r="Q46" i="38"/>
  <c r="Q45" i="38"/>
  <c r="Q44" i="38"/>
  <c r="Q43" i="38"/>
  <c r="Q42" i="38"/>
  <c r="Q41" i="38"/>
  <c r="Q40" i="38"/>
  <c r="Q39" i="38"/>
  <c r="Q38" i="38"/>
  <c r="Q37" i="38"/>
  <c r="Q36" i="38"/>
  <c r="Q35" i="38"/>
  <c r="Q34" i="38"/>
  <c r="Q33" i="38"/>
  <c r="Q32" i="38"/>
  <c r="Q31" i="38"/>
  <c r="Q30" i="38"/>
  <c r="Q29" i="38"/>
  <c r="Q28" i="38"/>
  <c r="Q27" i="38"/>
  <c r="Q26" i="38"/>
  <c r="Q25" i="38"/>
  <c r="Q24" i="38"/>
  <c r="Q23" i="38"/>
  <c r="Q22" i="38"/>
  <c r="Q21" i="38"/>
  <c r="Q20" i="38"/>
  <c r="Q19" i="38"/>
  <c r="Q18" i="38"/>
  <c r="Q17" i="38"/>
  <c r="Q16" i="38"/>
  <c r="Q15" i="38"/>
  <c r="Q14" i="38"/>
  <c r="Q13" i="38"/>
  <c r="Q12" i="38"/>
  <c r="Q11" i="38"/>
  <c r="Q10" i="38"/>
  <c r="Q9" i="38"/>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J507" i="38"/>
  <c r="J506" i="38"/>
  <c r="L506" i="38" s="1"/>
  <c r="J505" i="38"/>
  <c r="L505" i="38" s="1"/>
  <c r="J504" i="38"/>
  <c r="L504" i="38"/>
  <c r="J503" i="38"/>
  <c r="L503" i="38"/>
  <c r="J502" i="38"/>
  <c r="L502" i="38"/>
  <c r="J501" i="38"/>
  <c r="L501" i="38"/>
  <c r="J500" i="38"/>
  <c r="L500" i="38"/>
  <c r="J499" i="38"/>
  <c r="L499" i="38"/>
  <c r="J498" i="38"/>
  <c r="L498" i="38"/>
  <c r="J497" i="38"/>
  <c r="L497" i="38"/>
  <c r="J496" i="38"/>
  <c r="L496" i="38"/>
  <c r="J495" i="38"/>
  <c r="L495" i="38"/>
  <c r="J494" i="38"/>
  <c r="L494" i="38"/>
  <c r="J493" i="38"/>
  <c r="L493" i="38"/>
  <c r="J492" i="38"/>
  <c r="L492" i="38"/>
  <c r="J491" i="38"/>
  <c r="L491" i="38"/>
  <c r="J490" i="38"/>
  <c r="L490" i="38"/>
  <c r="J489" i="38"/>
  <c r="L489" i="38"/>
  <c r="J488" i="38"/>
  <c r="L488" i="38"/>
  <c r="J487" i="38"/>
  <c r="L487" i="38"/>
  <c r="J486" i="38"/>
  <c r="L486" i="38"/>
  <c r="J485" i="38"/>
  <c r="L485" i="38"/>
  <c r="J484" i="38"/>
  <c r="L484" i="38"/>
  <c r="J483" i="38"/>
  <c r="L483" i="38"/>
  <c r="J482" i="38"/>
  <c r="L482" i="38"/>
  <c r="J481" i="38"/>
  <c r="L481" i="38"/>
  <c r="J480" i="38"/>
  <c r="L480" i="38"/>
  <c r="J479" i="38"/>
  <c r="L479" i="38"/>
  <c r="J478" i="38"/>
  <c r="L478" i="38"/>
  <c r="J477" i="38"/>
  <c r="L477" i="38"/>
  <c r="J476" i="38"/>
  <c r="L476" i="38"/>
  <c r="J475" i="38"/>
  <c r="L475" i="38"/>
  <c r="J474" i="38"/>
  <c r="L474" i="38"/>
  <c r="J473" i="38"/>
  <c r="L473" i="38"/>
  <c r="J472" i="38"/>
  <c r="L472" i="38"/>
  <c r="J471" i="38"/>
  <c r="L471" i="38"/>
  <c r="J470" i="38"/>
  <c r="L470" i="38"/>
  <c r="J469" i="38"/>
  <c r="L469" i="38"/>
  <c r="J468" i="38"/>
  <c r="L468" i="38"/>
  <c r="J467" i="38"/>
  <c r="L467" i="38"/>
  <c r="J466" i="38"/>
  <c r="L466" i="38"/>
  <c r="J465" i="38"/>
  <c r="L465" i="38"/>
  <c r="J464" i="38"/>
  <c r="L464" i="38"/>
  <c r="J463" i="38"/>
  <c r="L463" i="38"/>
  <c r="J462" i="38"/>
  <c r="L462" i="38"/>
  <c r="J461" i="38"/>
  <c r="L461" i="38"/>
  <c r="J460" i="38"/>
  <c r="L460" i="38"/>
  <c r="J459" i="38"/>
  <c r="J458" i="38"/>
  <c r="L458" i="38" s="1"/>
  <c r="J457" i="38"/>
  <c r="L457" i="38" s="1"/>
  <c r="J456" i="38"/>
  <c r="L456" i="38" s="1"/>
  <c r="J455" i="38"/>
  <c r="L455" i="38" s="1"/>
  <c r="J454" i="38"/>
  <c r="L454" i="38" s="1"/>
  <c r="J453" i="38"/>
  <c r="L453" i="38" s="1"/>
  <c r="J452" i="38"/>
  <c r="L452" i="38" s="1"/>
  <c r="J451" i="38"/>
  <c r="L451" i="38" s="1"/>
  <c r="J450" i="38"/>
  <c r="L450" i="38" s="1"/>
  <c r="J449" i="38"/>
  <c r="L449" i="38" s="1"/>
  <c r="J448" i="38"/>
  <c r="L448" i="38" s="1"/>
  <c r="J447" i="38"/>
  <c r="L447" i="38" s="1"/>
  <c r="J446" i="38"/>
  <c r="L446" i="38" s="1"/>
  <c r="J445" i="38"/>
  <c r="L445" i="38" s="1"/>
  <c r="J444" i="38"/>
  <c r="L444" i="38" s="1"/>
  <c r="J443" i="38"/>
  <c r="L443" i="38" s="1"/>
  <c r="J442" i="38"/>
  <c r="L442" i="38" s="1"/>
  <c r="J441" i="38"/>
  <c r="L441" i="38" s="1"/>
  <c r="J440" i="38"/>
  <c r="L440" i="38" s="1"/>
  <c r="J439" i="38"/>
  <c r="L439" i="38" s="1"/>
  <c r="J438" i="38"/>
  <c r="L438" i="38" s="1"/>
  <c r="J437" i="38"/>
  <c r="L437" i="38" s="1"/>
  <c r="J436" i="38"/>
  <c r="L436" i="38" s="1"/>
  <c r="J435" i="38"/>
  <c r="L435" i="38" s="1"/>
  <c r="J434" i="38"/>
  <c r="J433" i="38"/>
  <c r="L433" i="38"/>
  <c r="J432" i="38"/>
  <c r="L432" i="38"/>
  <c r="J431" i="38"/>
  <c r="L431" i="38"/>
  <c r="J430" i="38"/>
  <c r="L430" i="38"/>
  <c r="J429" i="38"/>
  <c r="L429" i="38"/>
  <c r="J428" i="38"/>
  <c r="L428" i="38"/>
  <c r="J427" i="38"/>
  <c r="L427" i="38"/>
  <c r="J426" i="38"/>
  <c r="L426" i="38"/>
  <c r="J425" i="38"/>
  <c r="L425" i="38"/>
  <c r="J424" i="38"/>
  <c r="L424" i="38"/>
  <c r="J423" i="38"/>
  <c r="L423" i="38"/>
  <c r="J422" i="38"/>
  <c r="L422" i="38"/>
  <c r="J421" i="38"/>
  <c r="L421" i="38"/>
  <c r="J420" i="38"/>
  <c r="L420" i="38"/>
  <c r="J419" i="38"/>
  <c r="L419" i="38"/>
  <c r="J418" i="38"/>
  <c r="L418" i="38"/>
  <c r="J417" i="38"/>
  <c r="L417" i="38"/>
  <c r="J416" i="38"/>
  <c r="L416" i="38"/>
  <c r="J415" i="38"/>
  <c r="L415" i="38"/>
  <c r="J414" i="38"/>
  <c r="L414" i="38"/>
  <c r="J413" i="38"/>
  <c r="L413" i="38"/>
  <c r="J412" i="38"/>
  <c r="L412" i="38"/>
  <c r="J411" i="38"/>
  <c r="L411" i="38"/>
  <c r="J410" i="38"/>
  <c r="L410" i="38"/>
  <c r="J409" i="38"/>
  <c r="L409" i="38"/>
  <c r="J408" i="38"/>
  <c r="L408" i="38"/>
  <c r="J407" i="38"/>
  <c r="L407" i="38"/>
  <c r="J406" i="38"/>
  <c r="L406" i="38"/>
  <c r="J405" i="38"/>
  <c r="L405" i="38"/>
  <c r="J404" i="38"/>
  <c r="L404" i="38"/>
  <c r="J403" i="38"/>
  <c r="L403" i="38"/>
  <c r="J402" i="38"/>
  <c r="L402" i="38"/>
  <c r="J401" i="38"/>
  <c r="L401" i="38"/>
  <c r="J400" i="38"/>
  <c r="L400" i="38"/>
  <c r="J399" i="38"/>
  <c r="L399" i="38"/>
  <c r="J398" i="38"/>
  <c r="L398" i="38"/>
  <c r="J397" i="38"/>
  <c r="L397" i="38"/>
  <c r="J396" i="38"/>
  <c r="L396" i="38"/>
  <c r="J395" i="38"/>
  <c r="L395" i="38"/>
  <c r="J394" i="38"/>
  <c r="L394" i="38"/>
  <c r="J393" i="38"/>
  <c r="L393" i="38"/>
  <c r="J392" i="38"/>
  <c r="L392" i="38"/>
  <c r="J391" i="38"/>
  <c r="L391" i="38"/>
  <c r="J390" i="38"/>
  <c r="L390" i="38"/>
  <c r="J389" i="38"/>
  <c r="L389" i="38"/>
  <c r="J388" i="38"/>
  <c r="L388" i="38"/>
  <c r="J387" i="38"/>
  <c r="L387" i="38"/>
  <c r="J386" i="38"/>
  <c r="L386" i="38"/>
  <c r="J385" i="38"/>
  <c r="L385" i="38"/>
  <c r="J384" i="38"/>
  <c r="L384" i="38"/>
  <c r="J383" i="38"/>
  <c r="L383" i="38"/>
  <c r="J382" i="38"/>
  <c r="L382" i="38"/>
  <c r="J381" i="38"/>
  <c r="L381" i="38"/>
  <c r="J380" i="38"/>
  <c r="L380" i="38"/>
  <c r="J379" i="38"/>
  <c r="J378" i="38"/>
  <c r="L378" i="38" s="1"/>
  <c r="J377" i="38"/>
  <c r="L377" i="38" s="1"/>
  <c r="J376" i="38"/>
  <c r="L376" i="38" s="1"/>
  <c r="J375" i="38"/>
  <c r="L375" i="38" s="1"/>
  <c r="J374" i="38"/>
  <c r="L374" i="38" s="1"/>
  <c r="J373" i="38"/>
  <c r="L373" i="38" s="1"/>
  <c r="J372" i="38"/>
  <c r="L372" i="38" s="1"/>
  <c r="J371" i="38"/>
  <c r="L371" i="38" s="1"/>
  <c r="J370" i="38"/>
  <c r="L370" i="38" s="1"/>
  <c r="J369" i="38"/>
  <c r="L369" i="38" s="1"/>
  <c r="J368" i="38"/>
  <c r="L368" i="38" s="1"/>
  <c r="J367" i="38"/>
  <c r="L367" i="38" s="1"/>
  <c r="J366" i="38"/>
  <c r="L366" i="38" s="1"/>
  <c r="J365" i="38"/>
  <c r="L365" i="38" s="1"/>
  <c r="J364" i="38"/>
  <c r="L364" i="38" s="1"/>
  <c r="J363" i="38"/>
  <c r="L363" i="38" s="1"/>
  <c r="J362" i="38"/>
  <c r="L362" i="38" s="1"/>
  <c r="J361" i="38"/>
  <c r="L361" i="38" s="1"/>
  <c r="J360" i="38"/>
  <c r="L360" i="38" s="1"/>
  <c r="J359" i="38"/>
  <c r="L359" i="38" s="1"/>
  <c r="J358" i="38"/>
  <c r="L358" i="38" s="1"/>
  <c r="J357" i="38"/>
  <c r="L357" i="38" s="1"/>
  <c r="J356" i="38"/>
  <c r="L356" i="38" s="1"/>
  <c r="J355" i="38"/>
  <c r="L355" i="38" s="1"/>
  <c r="J354" i="38"/>
  <c r="L354" i="38" s="1"/>
  <c r="J353" i="38"/>
  <c r="L353" i="38" s="1"/>
  <c r="J352" i="38"/>
  <c r="L352" i="38" s="1"/>
  <c r="J351" i="38"/>
  <c r="L351" i="38" s="1"/>
  <c r="J350" i="38"/>
  <c r="L350" i="38" s="1"/>
  <c r="J349" i="38"/>
  <c r="L349" i="38" s="1"/>
  <c r="J348" i="38"/>
  <c r="L348" i="38" s="1"/>
  <c r="J347" i="38"/>
  <c r="L347" i="38" s="1"/>
  <c r="J346" i="38"/>
  <c r="L346" i="38" s="1"/>
  <c r="J345" i="38"/>
  <c r="L345" i="38" s="1"/>
  <c r="J344" i="38"/>
  <c r="L344" i="38" s="1"/>
  <c r="J343" i="38"/>
  <c r="L343" i="38" s="1"/>
  <c r="J342" i="38"/>
  <c r="L342" i="38" s="1"/>
  <c r="J341" i="38"/>
  <c r="L341" i="38" s="1"/>
  <c r="J340" i="38"/>
  <c r="L340" i="38" s="1"/>
  <c r="J339" i="38"/>
  <c r="L339" i="38" s="1"/>
  <c r="J338" i="38"/>
  <c r="L338" i="38" s="1"/>
  <c r="J337" i="38"/>
  <c r="L337" i="38" s="1"/>
  <c r="J336" i="38"/>
  <c r="L336" i="38" s="1"/>
  <c r="J335" i="38"/>
  <c r="L335" i="38" s="1"/>
  <c r="J334" i="38"/>
  <c r="L334" i="38" s="1"/>
  <c r="J333" i="38"/>
  <c r="L333" i="38" s="1"/>
  <c r="J332" i="38"/>
  <c r="L332" i="38" s="1"/>
  <c r="J331" i="38"/>
  <c r="J330" i="38"/>
  <c r="L330" i="38"/>
  <c r="J329" i="38"/>
  <c r="L329" i="38"/>
  <c r="J328" i="38"/>
  <c r="L328" i="38"/>
  <c r="J327" i="38"/>
  <c r="L327" i="38"/>
  <c r="J326" i="38"/>
  <c r="L326" i="38"/>
  <c r="J325" i="38"/>
  <c r="L325" i="38"/>
  <c r="J324" i="38"/>
  <c r="L324" i="38"/>
  <c r="J323" i="38"/>
  <c r="L323" i="38"/>
  <c r="J322" i="38"/>
  <c r="L322" i="38"/>
  <c r="J321" i="38"/>
  <c r="L321" i="38"/>
  <c r="J320" i="38"/>
  <c r="L320" i="38"/>
  <c r="J319" i="38"/>
  <c r="L319" i="38"/>
  <c r="J318" i="38"/>
  <c r="L318" i="38"/>
  <c r="J317" i="38"/>
  <c r="L317" i="38"/>
  <c r="J316" i="38"/>
  <c r="L316" i="38"/>
  <c r="J315" i="38"/>
  <c r="L315" i="38"/>
  <c r="J314" i="38"/>
  <c r="L314" i="38"/>
  <c r="J313" i="38"/>
  <c r="L313" i="38"/>
  <c r="J312" i="38"/>
  <c r="L312" i="38"/>
  <c r="J311" i="38"/>
  <c r="L311" i="38"/>
  <c r="J310" i="38"/>
  <c r="L310" i="38"/>
  <c r="J309" i="38"/>
  <c r="L309" i="38"/>
  <c r="J308" i="38"/>
  <c r="L308" i="38"/>
  <c r="J307" i="38"/>
  <c r="L307" i="38"/>
  <c r="J306" i="38"/>
  <c r="L306" i="38"/>
  <c r="J305" i="38"/>
  <c r="L305" i="38"/>
  <c r="J304" i="38"/>
  <c r="L304" i="38"/>
  <c r="J303" i="38"/>
  <c r="L303" i="38"/>
  <c r="J302" i="38"/>
  <c r="L302" i="38"/>
  <c r="J301" i="38"/>
  <c r="L301" i="38"/>
  <c r="J300" i="38"/>
  <c r="L300" i="38"/>
  <c r="J299" i="38"/>
  <c r="L299" i="38"/>
  <c r="J298" i="38"/>
  <c r="L298" i="38"/>
  <c r="J297" i="38"/>
  <c r="L297" i="38"/>
  <c r="J296" i="38"/>
  <c r="L296" i="38"/>
  <c r="J295" i="38"/>
  <c r="L295" i="38"/>
  <c r="J294" i="38"/>
  <c r="L294" i="38"/>
  <c r="J293" i="38"/>
  <c r="L293" i="38"/>
  <c r="J292" i="38"/>
  <c r="L292" i="38" s="1"/>
  <c r="J291" i="38"/>
  <c r="L291" i="38" s="1"/>
  <c r="J290" i="38"/>
  <c r="L290" i="38" s="1"/>
  <c r="J289" i="38"/>
  <c r="L289" i="38" s="1"/>
  <c r="J288" i="38"/>
  <c r="L288" i="38" s="1"/>
  <c r="J287" i="38"/>
  <c r="L287" i="38" s="1"/>
  <c r="J286" i="38"/>
  <c r="L286" i="38" s="1"/>
  <c r="J285" i="38"/>
  <c r="L285" i="38" s="1"/>
  <c r="J284" i="38"/>
  <c r="L284" i="38" s="1"/>
  <c r="J283" i="38"/>
  <c r="L283" i="38" s="1"/>
  <c r="J282" i="38"/>
  <c r="L282" i="38" s="1"/>
  <c r="J281" i="38"/>
  <c r="L281" i="38" s="1"/>
  <c r="J280" i="38"/>
  <c r="L280" i="38" s="1"/>
  <c r="J279" i="38"/>
  <c r="L279" i="38" s="1"/>
  <c r="J278" i="38"/>
  <c r="L278" i="38" s="1"/>
  <c r="J277" i="38"/>
  <c r="L277" i="38" s="1"/>
  <c r="J276" i="38"/>
  <c r="L276" i="38" s="1"/>
  <c r="J275" i="38"/>
  <c r="L275" i="38" s="1"/>
  <c r="J274" i="38"/>
  <c r="L274" i="38" s="1"/>
  <c r="J273" i="38"/>
  <c r="L273" i="38" s="1"/>
  <c r="J272" i="38"/>
  <c r="L272" i="38" s="1"/>
  <c r="J271" i="38"/>
  <c r="L271" i="38" s="1"/>
  <c r="J270" i="38"/>
  <c r="L270" i="38" s="1"/>
  <c r="J269" i="38"/>
  <c r="L269" i="38" s="1"/>
  <c r="J268" i="38"/>
  <c r="L268" i="38" s="1"/>
  <c r="J267" i="38"/>
  <c r="L267" i="38" s="1"/>
  <c r="J266" i="38"/>
  <c r="L266" i="38" s="1"/>
  <c r="J265" i="38"/>
  <c r="L265" i="38" s="1"/>
  <c r="J264" i="38"/>
  <c r="L264" i="38" s="1"/>
  <c r="J263" i="38"/>
  <c r="L263" i="38" s="1"/>
  <c r="J262" i="38"/>
  <c r="L262" i="38" s="1"/>
  <c r="J261" i="38"/>
  <c r="L261" i="38" s="1"/>
  <c r="J260" i="38"/>
  <c r="L260" i="38" s="1"/>
  <c r="J259" i="38"/>
  <c r="L259" i="38" s="1"/>
  <c r="J258" i="38"/>
  <c r="L258" i="38" s="1"/>
  <c r="J257" i="38"/>
  <c r="L257" i="38" s="1"/>
  <c r="J256" i="38"/>
  <c r="L256" i="38" s="1"/>
  <c r="J255" i="38"/>
  <c r="L255" i="38" s="1"/>
  <c r="J254" i="38"/>
  <c r="L254" i="38" s="1"/>
  <c r="J253" i="38"/>
  <c r="L253" i="38" s="1"/>
  <c r="J252" i="38"/>
  <c r="L252" i="38" s="1"/>
  <c r="J251" i="38"/>
  <c r="J250" i="38"/>
  <c r="L250" i="38"/>
  <c r="J249" i="38"/>
  <c r="L249" i="38"/>
  <c r="J248" i="38"/>
  <c r="L248" i="38"/>
  <c r="J247" i="38"/>
  <c r="L247" i="38"/>
  <c r="J246" i="38"/>
  <c r="L246" i="38"/>
  <c r="J245" i="38"/>
  <c r="L245" i="38"/>
  <c r="J244" i="38"/>
  <c r="L244" i="38"/>
  <c r="J243" i="38"/>
  <c r="L243" i="38"/>
  <c r="J242" i="38"/>
  <c r="L242" i="38"/>
  <c r="J241" i="38"/>
  <c r="L241" i="38"/>
  <c r="J240" i="38"/>
  <c r="L240" i="38"/>
  <c r="J239" i="38"/>
  <c r="L239" i="38"/>
  <c r="J238" i="38"/>
  <c r="L238" i="38"/>
  <c r="J237" i="38"/>
  <c r="L237" i="38"/>
  <c r="J236" i="38"/>
  <c r="L236" i="38"/>
  <c r="J235" i="38"/>
  <c r="L235" i="38"/>
  <c r="J234" i="38"/>
  <c r="L234" i="38"/>
  <c r="J233" i="38"/>
  <c r="L233" i="38"/>
  <c r="J232" i="38"/>
  <c r="L232" i="38"/>
  <c r="J231" i="38"/>
  <c r="L231" i="38"/>
  <c r="J230" i="38"/>
  <c r="L230" i="38"/>
  <c r="J229" i="38"/>
  <c r="L229" i="38"/>
  <c r="J228" i="38"/>
  <c r="L228" i="38"/>
  <c r="J227" i="38"/>
  <c r="L227" i="38"/>
  <c r="J226" i="38"/>
  <c r="L226" i="38"/>
  <c r="J225" i="38"/>
  <c r="L225" i="38"/>
  <c r="J224" i="38"/>
  <c r="L224" i="38"/>
  <c r="J223" i="38"/>
  <c r="L223" i="38"/>
  <c r="J222" i="38"/>
  <c r="L222" i="38"/>
  <c r="J221" i="38"/>
  <c r="L221" i="38"/>
  <c r="J220" i="38"/>
  <c r="L220" i="38"/>
  <c r="J219" i="38"/>
  <c r="L219" i="38"/>
  <c r="J218" i="38"/>
  <c r="L218" i="38"/>
  <c r="J217" i="38"/>
  <c r="L217" i="38"/>
  <c r="J216" i="38"/>
  <c r="L216" i="38"/>
  <c r="J215" i="38"/>
  <c r="L215" i="38"/>
  <c r="J214" i="38"/>
  <c r="L214" i="38"/>
  <c r="J213" i="38"/>
  <c r="L213" i="38"/>
  <c r="J212" i="38"/>
  <c r="L212" i="38"/>
  <c r="J211" i="38"/>
  <c r="L211" i="38"/>
  <c r="J210" i="38"/>
  <c r="L210" i="38"/>
  <c r="J209" i="38"/>
  <c r="L209" i="38"/>
  <c r="J208" i="38"/>
  <c r="L208" i="38"/>
  <c r="J207" i="38"/>
  <c r="L207" i="38"/>
  <c r="J206" i="38"/>
  <c r="L206" i="38"/>
  <c r="J205" i="38"/>
  <c r="L205" i="38"/>
  <c r="J204" i="38"/>
  <c r="L204" i="38"/>
  <c r="J203" i="38"/>
  <c r="L203" i="38"/>
  <c r="J202" i="38"/>
  <c r="L202" i="38"/>
  <c r="J201" i="38"/>
  <c r="L201" i="38"/>
  <c r="J200" i="38"/>
  <c r="L200" i="38"/>
  <c r="J199" i="38"/>
  <c r="J198" i="38"/>
  <c r="L198" i="38" s="1"/>
  <c r="J197" i="38"/>
  <c r="L197" i="38" s="1"/>
  <c r="J196" i="38"/>
  <c r="L196" i="38" s="1"/>
  <c r="J195" i="38"/>
  <c r="L195" i="38" s="1"/>
  <c r="J194" i="38"/>
  <c r="L194" i="38" s="1"/>
  <c r="J193" i="38"/>
  <c r="L193" i="38" s="1"/>
  <c r="J192" i="38"/>
  <c r="J191" i="38"/>
  <c r="L191" i="38"/>
  <c r="J190" i="38"/>
  <c r="L190" i="38"/>
  <c r="J189" i="38"/>
  <c r="L189" i="38"/>
  <c r="J188" i="38"/>
  <c r="L188" i="38"/>
  <c r="J187" i="38"/>
  <c r="L187" i="38"/>
  <c r="J186" i="38"/>
  <c r="L186" i="38"/>
  <c r="J185" i="38"/>
  <c r="L185" i="38"/>
  <c r="J184" i="38"/>
  <c r="L184" i="38"/>
  <c r="J183" i="38"/>
  <c r="L183" i="38"/>
  <c r="J182" i="38"/>
  <c r="L182" i="38"/>
  <c r="J181" i="38"/>
  <c r="L181" i="38"/>
  <c r="J180" i="38"/>
  <c r="L180" i="38"/>
  <c r="J179" i="38"/>
  <c r="L179" i="38"/>
  <c r="J178" i="38"/>
  <c r="L178" i="38"/>
  <c r="J177" i="38"/>
  <c r="L177" i="38"/>
  <c r="J176" i="38"/>
  <c r="L176" i="38"/>
  <c r="J175" i="38"/>
  <c r="L175" i="38"/>
  <c r="J174" i="38"/>
  <c r="J173" i="38"/>
  <c r="L173" i="38" s="1"/>
  <c r="J172" i="38"/>
  <c r="L172" i="38" s="1"/>
  <c r="J171" i="38"/>
  <c r="L171" i="38" s="1"/>
  <c r="J170" i="38"/>
  <c r="L170" i="38" s="1"/>
  <c r="J169" i="38"/>
  <c r="L169" i="38" s="1"/>
  <c r="J168" i="38"/>
  <c r="L168" i="38" s="1"/>
  <c r="J167" i="38"/>
  <c r="L167" i="38" s="1"/>
  <c r="J166" i="38"/>
  <c r="L166" i="38" s="1"/>
  <c r="J165" i="38"/>
  <c r="L165" i="38" s="1"/>
  <c r="J164" i="38"/>
  <c r="L164" i="38" s="1"/>
  <c r="J163" i="38"/>
  <c r="L163" i="38" s="1"/>
  <c r="J162" i="38"/>
  <c r="L162" i="38" s="1"/>
  <c r="J161" i="38"/>
  <c r="L161" i="38" s="1"/>
  <c r="J160" i="38"/>
  <c r="L160" i="38" s="1"/>
  <c r="J159" i="38"/>
  <c r="J158" i="38"/>
  <c r="L158" i="38"/>
  <c r="J157" i="38"/>
  <c r="L157" i="38"/>
  <c r="J156" i="38"/>
  <c r="L156" i="38"/>
  <c r="J155" i="38"/>
  <c r="L155" i="38"/>
  <c r="J154" i="38"/>
  <c r="L154" i="38"/>
  <c r="J153" i="38"/>
  <c r="L153" i="38"/>
  <c r="J152" i="38"/>
  <c r="L152" i="38"/>
  <c r="J151" i="38"/>
  <c r="L151" i="38"/>
  <c r="J150" i="38"/>
  <c r="L150" i="38"/>
  <c r="J149" i="38"/>
  <c r="L149" i="38"/>
  <c r="J148" i="38"/>
  <c r="L148" i="38"/>
  <c r="J147" i="38"/>
  <c r="L147" i="38"/>
  <c r="J146" i="38"/>
  <c r="L146" i="38"/>
  <c r="J145" i="38"/>
  <c r="L145" i="38"/>
  <c r="J144" i="38"/>
  <c r="L144" i="38"/>
  <c r="J143" i="38"/>
  <c r="L143" i="38"/>
  <c r="J142" i="38"/>
  <c r="L142" i="38"/>
  <c r="J141" i="38"/>
  <c r="L141" i="38"/>
  <c r="J140" i="38"/>
  <c r="L140" i="38"/>
  <c r="J139" i="38"/>
  <c r="L139" i="38"/>
  <c r="J138" i="38"/>
  <c r="L138" i="38"/>
  <c r="J137" i="38"/>
  <c r="L137" i="38"/>
  <c r="J136" i="38"/>
  <c r="L136" i="38"/>
  <c r="J135" i="38"/>
  <c r="L135" i="38"/>
  <c r="J134" i="38"/>
  <c r="L134" i="38"/>
  <c r="J133" i="38"/>
  <c r="L133" i="38"/>
  <c r="J132" i="38"/>
  <c r="L132" i="38"/>
  <c r="J131" i="38"/>
  <c r="L131" i="38"/>
  <c r="J130" i="38"/>
  <c r="L130" i="38"/>
  <c r="J129" i="38"/>
  <c r="L129" i="38"/>
  <c r="J128" i="38"/>
  <c r="L128" i="38"/>
  <c r="J127" i="38"/>
  <c r="L127" i="38"/>
  <c r="J126" i="38"/>
  <c r="L126" i="38"/>
  <c r="J125" i="38"/>
  <c r="L125" i="38"/>
  <c r="J124" i="38"/>
  <c r="L124" i="38"/>
  <c r="J123" i="38"/>
  <c r="L123" i="38"/>
  <c r="J122" i="38"/>
  <c r="L122" i="38"/>
  <c r="J121" i="38"/>
  <c r="L121" i="38"/>
  <c r="J120" i="38"/>
  <c r="L120" i="38"/>
  <c r="J119" i="38"/>
  <c r="L119" i="38"/>
  <c r="J118" i="38"/>
  <c r="L118" i="38"/>
  <c r="J117" i="38"/>
  <c r="L117" i="38"/>
  <c r="J116" i="38"/>
  <c r="L116" i="38"/>
  <c r="J115" i="38"/>
  <c r="L115" i="38"/>
  <c r="J114" i="38"/>
  <c r="L114" i="38"/>
  <c r="J113" i="38"/>
  <c r="L113" i="38"/>
  <c r="J112" i="38"/>
  <c r="L112" i="38"/>
  <c r="J111" i="38"/>
  <c r="L111" i="38"/>
  <c r="J110" i="38"/>
  <c r="L110" i="38"/>
  <c r="J109" i="38"/>
  <c r="L109" i="38"/>
  <c r="J108" i="38"/>
  <c r="L108" i="38"/>
  <c r="J107" i="38"/>
  <c r="L107" i="38"/>
  <c r="J106" i="38"/>
  <c r="L106" i="38"/>
  <c r="J105" i="38"/>
  <c r="L105" i="38"/>
  <c r="J104" i="38"/>
  <c r="L104" i="38"/>
  <c r="J103" i="38"/>
  <c r="L103" i="38"/>
  <c r="J102" i="38"/>
  <c r="L102" i="38"/>
  <c r="J101" i="38"/>
  <c r="L101" i="38"/>
  <c r="J100" i="38"/>
  <c r="L100" i="38"/>
  <c r="J99" i="38"/>
  <c r="L99" i="38"/>
  <c r="J98" i="38"/>
  <c r="L98" i="38"/>
  <c r="J97" i="38"/>
  <c r="L97" i="38"/>
  <c r="J96" i="38"/>
  <c r="L96" i="38"/>
  <c r="J95" i="38"/>
  <c r="L95" i="38"/>
  <c r="J94" i="38"/>
  <c r="L94" i="38"/>
  <c r="J93" i="38"/>
  <c r="L93" i="38"/>
  <c r="J92" i="38"/>
  <c r="L92" i="38"/>
  <c r="J91" i="38"/>
  <c r="L91" i="38"/>
  <c r="J90" i="38"/>
  <c r="L90" i="38"/>
  <c r="J89" i="38"/>
  <c r="L89" i="38"/>
  <c r="J88" i="38"/>
  <c r="L88" i="38"/>
  <c r="J87" i="38"/>
  <c r="L87" i="38"/>
  <c r="J86" i="38"/>
  <c r="L86" i="38"/>
  <c r="J85" i="38"/>
  <c r="L85" i="38"/>
  <c r="J84" i="38"/>
  <c r="L84" i="38"/>
  <c r="J83" i="38"/>
  <c r="L83" i="38"/>
  <c r="J82" i="38"/>
  <c r="L82" i="38"/>
  <c r="J81" i="38"/>
  <c r="L81" i="38"/>
  <c r="J80" i="38"/>
  <c r="L80" i="38"/>
  <c r="J79" i="38"/>
  <c r="L79" i="38"/>
  <c r="J78" i="38"/>
  <c r="L78" i="38"/>
  <c r="J77" i="38"/>
  <c r="L77" i="38"/>
  <c r="J76" i="38"/>
  <c r="L76" i="38"/>
  <c r="J75" i="38"/>
  <c r="L75" i="38"/>
  <c r="J74" i="38"/>
  <c r="L74" i="38"/>
  <c r="J73" i="38"/>
  <c r="L73" i="38"/>
  <c r="J72" i="38"/>
  <c r="L72" i="38"/>
  <c r="J71" i="38"/>
  <c r="L71" i="38"/>
  <c r="J70" i="38"/>
  <c r="L70" i="38"/>
  <c r="J69" i="38"/>
  <c r="L69" i="38"/>
  <c r="J68" i="38"/>
  <c r="L68" i="38"/>
  <c r="J67" i="38"/>
  <c r="L67" i="38"/>
  <c r="J66" i="38"/>
  <c r="L66" i="38"/>
  <c r="J65" i="38"/>
  <c r="L65" i="38"/>
  <c r="J64" i="38"/>
  <c r="L64" i="38"/>
  <c r="J63" i="38"/>
  <c r="L63" i="38"/>
  <c r="J62" i="38"/>
  <c r="L62" i="38"/>
  <c r="J61" i="38"/>
  <c r="L61" i="38"/>
  <c r="J60" i="38"/>
  <c r="L60" i="38"/>
  <c r="J59" i="38"/>
  <c r="L59" i="38"/>
  <c r="J58" i="38"/>
  <c r="L58" i="38"/>
  <c r="J57" i="38"/>
  <c r="L57" i="38"/>
  <c r="J56" i="38"/>
  <c r="L56" i="38"/>
  <c r="J55" i="38"/>
  <c r="L55" i="38"/>
  <c r="J54" i="38"/>
  <c r="L54" i="38"/>
  <c r="J53" i="38"/>
  <c r="L53" i="38"/>
  <c r="J52" i="38"/>
  <c r="L52" i="38"/>
  <c r="J51" i="38"/>
  <c r="L51" i="38"/>
  <c r="J50" i="38"/>
  <c r="L50" i="38"/>
  <c r="J49" i="38"/>
  <c r="L49" i="38"/>
  <c r="J48" i="38"/>
  <c r="L48" i="38"/>
  <c r="J47" i="38"/>
  <c r="L47" i="38"/>
  <c r="J46" i="38"/>
  <c r="L46" i="38"/>
  <c r="J45" i="38"/>
  <c r="L45" i="38"/>
  <c r="J44" i="38"/>
  <c r="L44" i="38"/>
  <c r="J43" i="38"/>
  <c r="L43" i="38"/>
  <c r="J42" i="38"/>
  <c r="L42" i="38"/>
  <c r="J41" i="38"/>
  <c r="L41" i="38"/>
  <c r="J40" i="38"/>
  <c r="L40" i="38"/>
  <c r="J39" i="38"/>
  <c r="J38" i="38"/>
  <c r="L38" i="38" s="1"/>
  <c r="J37" i="38"/>
  <c r="L37" i="38" s="1"/>
  <c r="J36" i="38"/>
  <c r="L36" i="38" s="1"/>
  <c r="J35" i="38"/>
  <c r="L35" i="38" s="1"/>
  <c r="J34" i="38"/>
  <c r="L34" i="38" s="1"/>
  <c r="J33" i="38"/>
  <c r="L33" i="38" s="1"/>
  <c r="J32" i="38"/>
  <c r="L32" i="38" s="1"/>
  <c r="J31" i="38"/>
  <c r="L31" i="38" s="1"/>
  <c r="J30" i="38"/>
  <c r="L30" i="38" s="1"/>
  <c r="J29" i="38"/>
  <c r="L29" i="38" s="1"/>
  <c r="J28" i="38"/>
  <c r="L28" i="38" s="1"/>
  <c r="J27" i="38"/>
  <c r="L27" i="38" s="1"/>
  <c r="J26" i="38"/>
  <c r="L26" i="38" s="1"/>
  <c r="J25" i="38"/>
  <c r="L25" i="38" s="1"/>
  <c r="J24" i="38"/>
  <c r="L24" i="38" s="1"/>
  <c r="J23" i="38"/>
  <c r="J22" i="38"/>
  <c r="L22" i="38"/>
  <c r="J21" i="38"/>
  <c r="L21" i="38"/>
  <c r="J20" i="38"/>
  <c r="L20" i="38"/>
  <c r="J19" i="38"/>
  <c r="L19" i="38"/>
  <c r="J18" i="38"/>
  <c r="L18" i="38"/>
  <c r="J17" i="38"/>
  <c r="L17" i="38"/>
  <c r="J16" i="38"/>
  <c r="J15" i="38"/>
  <c r="L15" i="38" s="1"/>
  <c r="J14" i="38"/>
  <c r="L14" i="38" s="1"/>
  <c r="J13" i="38"/>
  <c r="L13" i="38" s="1"/>
  <c r="P507" i="38"/>
  <c r="P506" i="38"/>
  <c r="P505" i="38"/>
  <c r="P504" i="38"/>
  <c r="P503" i="38"/>
  <c r="P502" i="38"/>
  <c r="P501" i="38"/>
  <c r="P500" i="38"/>
  <c r="P499" i="38"/>
  <c r="P498" i="38"/>
  <c r="P497" i="38"/>
  <c r="P496" i="38"/>
  <c r="P495" i="38"/>
  <c r="P494" i="38"/>
  <c r="P493" i="38"/>
  <c r="P492" i="38"/>
  <c r="P491" i="38"/>
  <c r="P490" i="38"/>
  <c r="P489" i="38"/>
  <c r="P488" i="38"/>
  <c r="P487" i="38"/>
  <c r="P486" i="38"/>
  <c r="P485" i="38"/>
  <c r="P484" i="38"/>
  <c r="P483" i="38"/>
  <c r="P482" i="38"/>
  <c r="P481" i="38"/>
  <c r="P480" i="38"/>
  <c r="P479" i="38"/>
  <c r="P478" i="38"/>
  <c r="P477" i="38"/>
  <c r="P476" i="38"/>
  <c r="P475" i="38"/>
  <c r="P474" i="38"/>
  <c r="P473" i="38"/>
  <c r="P472" i="38"/>
  <c r="P471" i="38"/>
  <c r="P470" i="38"/>
  <c r="P469" i="38"/>
  <c r="P468" i="38"/>
  <c r="P467" i="38"/>
  <c r="P466" i="38"/>
  <c r="P465" i="38"/>
  <c r="P464" i="38"/>
  <c r="P463" i="38"/>
  <c r="P462" i="38"/>
  <c r="P461" i="38"/>
  <c r="P460" i="38"/>
  <c r="P459" i="38"/>
  <c r="P458" i="38"/>
  <c r="P457" i="38"/>
  <c r="P456" i="38"/>
  <c r="P455" i="38"/>
  <c r="P454" i="38"/>
  <c r="P453" i="38"/>
  <c r="P452" i="38"/>
  <c r="P451" i="38"/>
  <c r="P450" i="38"/>
  <c r="P449" i="38"/>
  <c r="P448" i="38"/>
  <c r="P447" i="38"/>
  <c r="P446" i="38"/>
  <c r="P445" i="38"/>
  <c r="P444" i="38"/>
  <c r="P443" i="38"/>
  <c r="P442" i="38"/>
  <c r="P441" i="38"/>
  <c r="P440" i="38"/>
  <c r="P439" i="38"/>
  <c r="P438" i="38"/>
  <c r="P437" i="38"/>
  <c r="P436" i="38"/>
  <c r="P435" i="38"/>
  <c r="P434" i="38"/>
  <c r="P433" i="38"/>
  <c r="P432" i="38"/>
  <c r="P431" i="38"/>
  <c r="P430" i="38"/>
  <c r="P429" i="38"/>
  <c r="P428" i="38"/>
  <c r="P427" i="38"/>
  <c r="P426" i="38"/>
  <c r="P425" i="38"/>
  <c r="P424" i="38"/>
  <c r="P423" i="38"/>
  <c r="P422" i="38"/>
  <c r="P421" i="38"/>
  <c r="P420" i="38"/>
  <c r="P419" i="38"/>
  <c r="P418" i="38"/>
  <c r="P417" i="38"/>
  <c r="P416" i="38"/>
  <c r="P415" i="38"/>
  <c r="P414" i="38"/>
  <c r="P413" i="38"/>
  <c r="P412" i="38"/>
  <c r="P411" i="38"/>
  <c r="P410" i="38"/>
  <c r="P409" i="38"/>
  <c r="P408" i="38"/>
  <c r="P407" i="38"/>
  <c r="P406" i="38"/>
  <c r="P405" i="38"/>
  <c r="P404" i="38"/>
  <c r="P403" i="38"/>
  <c r="P402" i="38"/>
  <c r="P401" i="38"/>
  <c r="P400" i="38"/>
  <c r="P399" i="38"/>
  <c r="P398" i="38"/>
  <c r="P397" i="38"/>
  <c r="P396" i="38"/>
  <c r="P395" i="38"/>
  <c r="P394" i="38"/>
  <c r="P393" i="38"/>
  <c r="P392" i="38"/>
  <c r="P391" i="38"/>
  <c r="P390" i="38"/>
  <c r="P389" i="38"/>
  <c r="P388" i="38"/>
  <c r="P387" i="38"/>
  <c r="P386" i="38"/>
  <c r="P385" i="38"/>
  <c r="P384" i="38"/>
  <c r="P383" i="38"/>
  <c r="P382" i="38"/>
  <c r="P381" i="38"/>
  <c r="P380" i="38"/>
  <c r="P379" i="38"/>
  <c r="P378" i="38"/>
  <c r="P377" i="38"/>
  <c r="P376" i="38"/>
  <c r="P375" i="38"/>
  <c r="P374" i="38"/>
  <c r="P373" i="38"/>
  <c r="P372" i="38"/>
  <c r="P371" i="38"/>
  <c r="P370" i="38"/>
  <c r="P369" i="38"/>
  <c r="P368" i="38"/>
  <c r="P367" i="38"/>
  <c r="P366" i="38"/>
  <c r="P365" i="38"/>
  <c r="P364" i="38"/>
  <c r="P363" i="38"/>
  <c r="P362" i="38"/>
  <c r="P361" i="38"/>
  <c r="P360" i="38"/>
  <c r="P359" i="38"/>
  <c r="P358" i="38"/>
  <c r="P357" i="38"/>
  <c r="P356" i="38"/>
  <c r="P355" i="38"/>
  <c r="P354" i="38"/>
  <c r="P353" i="38"/>
  <c r="P352" i="38"/>
  <c r="P351" i="38"/>
  <c r="P350" i="38"/>
  <c r="P349" i="38"/>
  <c r="P348" i="38"/>
  <c r="P347" i="38"/>
  <c r="P346" i="38"/>
  <c r="P345" i="38"/>
  <c r="P344" i="38"/>
  <c r="P343" i="38"/>
  <c r="P342" i="38"/>
  <c r="P341" i="38"/>
  <c r="P340" i="38"/>
  <c r="P339" i="38"/>
  <c r="P338" i="38"/>
  <c r="P337" i="38"/>
  <c r="P336" i="38"/>
  <c r="P335" i="38"/>
  <c r="P334" i="38"/>
  <c r="P333" i="38"/>
  <c r="P332" i="38"/>
  <c r="P331" i="38"/>
  <c r="P330" i="38"/>
  <c r="P329" i="38"/>
  <c r="P328" i="38"/>
  <c r="P327" i="38"/>
  <c r="P326" i="38"/>
  <c r="P325" i="38"/>
  <c r="P324" i="38"/>
  <c r="P323" i="38"/>
  <c r="P322" i="38"/>
  <c r="P321" i="38"/>
  <c r="P320" i="38"/>
  <c r="P319" i="38"/>
  <c r="P318" i="38"/>
  <c r="P317" i="38"/>
  <c r="P316" i="38"/>
  <c r="P315" i="38"/>
  <c r="P314" i="38"/>
  <c r="P313" i="38"/>
  <c r="P312" i="38"/>
  <c r="P311" i="38"/>
  <c r="P310" i="38"/>
  <c r="P309" i="38"/>
  <c r="P308" i="38"/>
  <c r="P307" i="38"/>
  <c r="P306" i="38"/>
  <c r="P305" i="38"/>
  <c r="P304" i="38"/>
  <c r="P303" i="38"/>
  <c r="P302" i="38"/>
  <c r="P301" i="38"/>
  <c r="P300" i="38"/>
  <c r="P299" i="38"/>
  <c r="P298" i="38"/>
  <c r="P297" i="38"/>
  <c r="P296" i="38"/>
  <c r="P295" i="38"/>
  <c r="P294" i="38"/>
  <c r="P293" i="38"/>
  <c r="P292" i="38"/>
  <c r="P291" i="38"/>
  <c r="P290" i="38"/>
  <c r="P289" i="38"/>
  <c r="P288" i="38"/>
  <c r="P287" i="38"/>
  <c r="P286" i="38"/>
  <c r="P285" i="38"/>
  <c r="P284" i="38"/>
  <c r="P283" i="38"/>
  <c r="P282" i="38"/>
  <c r="P281" i="38"/>
  <c r="P280" i="38"/>
  <c r="P279" i="38"/>
  <c r="P278" i="38"/>
  <c r="P277" i="38"/>
  <c r="P276" i="38"/>
  <c r="P275" i="38"/>
  <c r="P274" i="38"/>
  <c r="P273" i="38"/>
  <c r="P272" i="38"/>
  <c r="P271" i="38"/>
  <c r="P270" i="38"/>
  <c r="P269" i="38"/>
  <c r="P268" i="38"/>
  <c r="P267" i="38"/>
  <c r="P266" i="38"/>
  <c r="P265" i="38"/>
  <c r="P264" i="38"/>
  <c r="P263" i="38"/>
  <c r="P262" i="38"/>
  <c r="P261" i="38"/>
  <c r="P260" i="38"/>
  <c r="P259" i="38"/>
  <c r="P258" i="38"/>
  <c r="P257" i="38"/>
  <c r="P256" i="38"/>
  <c r="P255" i="38"/>
  <c r="P254" i="38"/>
  <c r="P253" i="38"/>
  <c r="P252" i="38"/>
  <c r="P251" i="38"/>
  <c r="P250" i="38"/>
  <c r="P249" i="38"/>
  <c r="P248" i="38"/>
  <c r="P247" i="38"/>
  <c r="P246" i="38"/>
  <c r="P245" i="38"/>
  <c r="P244" i="38"/>
  <c r="P243" i="38"/>
  <c r="P242" i="38"/>
  <c r="P241" i="38"/>
  <c r="P240" i="38"/>
  <c r="P239" i="38"/>
  <c r="P238" i="38"/>
  <c r="P237" i="38"/>
  <c r="P236" i="38"/>
  <c r="P235" i="38"/>
  <c r="P234" i="38"/>
  <c r="P233" i="38"/>
  <c r="P232" i="38"/>
  <c r="P231" i="38"/>
  <c r="P230" i="38"/>
  <c r="P229" i="38"/>
  <c r="P228" i="38"/>
  <c r="P227" i="38"/>
  <c r="P226" i="38"/>
  <c r="P225" i="38"/>
  <c r="P224" i="38"/>
  <c r="P223" i="38"/>
  <c r="P222" i="38"/>
  <c r="P221" i="38"/>
  <c r="P220" i="38"/>
  <c r="P219" i="38"/>
  <c r="P218" i="38"/>
  <c r="P217" i="38"/>
  <c r="P216" i="38"/>
  <c r="P215" i="38"/>
  <c r="P214" i="38"/>
  <c r="P213" i="38"/>
  <c r="P212" i="38"/>
  <c r="P211" i="38"/>
  <c r="P210" i="38"/>
  <c r="P209" i="38"/>
  <c r="P208" i="38"/>
  <c r="P207" i="38"/>
  <c r="P206" i="38"/>
  <c r="P205" i="38"/>
  <c r="P204" i="38"/>
  <c r="P203" i="38"/>
  <c r="P202" i="38"/>
  <c r="P201" i="38"/>
  <c r="P200" i="38"/>
  <c r="P199" i="38"/>
  <c r="P198" i="38"/>
  <c r="P197" i="38"/>
  <c r="P196" i="38"/>
  <c r="P195" i="38"/>
  <c r="P194" i="38"/>
  <c r="P193" i="38"/>
  <c r="P192" i="38"/>
  <c r="P191" i="38"/>
  <c r="P190" i="38"/>
  <c r="P189" i="38"/>
  <c r="P188" i="38"/>
  <c r="P187" i="38"/>
  <c r="P186" i="38"/>
  <c r="P185" i="38"/>
  <c r="P184" i="38"/>
  <c r="P183" i="38"/>
  <c r="P182" i="38"/>
  <c r="P181" i="38"/>
  <c r="P180" i="38"/>
  <c r="P179" i="38"/>
  <c r="P178" i="38"/>
  <c r="P177" i="38"/>
  <c r="P176" i="38"/>
  <c r="P175" i="38"/>
  <c r="P174" i="38"/>
  <c r="P173" i="38"/>
  <c r="P172" i="38"/>
  <c r="P171" i="38"/>
  <c r="P170" i="38"/>
  <c r="P169" i="38"/>
  <c r="P168" i="38"/>
  <c r="P167" i="38"/>
  <c r="P166" i="38"/>
  <c r="P165" i="38"/>
  <c r="P164" i="38"/>
  <c r="P163" i="38"/>
  <c r="P162" i="38"/>
  <c r="P161" i="38"/>
  <c r="P160" i="38"/>
  <c r="P159" i="38"/>
  <c r="P158" i="38"/>
  <c r="P157" i="38"/>
  <c r="P156" i="38"/>
  <c r="P155" i="38"/>
  <c r="P154" i="38"/>
  <c r="P153" i="38"/>
  <c r="P152" i="38"/>
  <c r="P151" i="38"/>
  <c r="P150" i="38"/>
  <c r="P149" i="38"/>
  <c r="P148" i="38"/>
  <c r="P147" i="38"/>
  <c r="P146" i="38"/>
  <c r="P145" i="38"/>
  <c r="P144" i="38"/>
  <c r="P143" i="38"/>
  <c r="P142" i="38"/>
  <c r="P141" i="38"/>
  <c r="P140" i="38"/>
  <c r="P139" i="38"/>
  <c r="P138" i="38"/>
  <c r="P137" i="38"/>
  <c r="P136" i="38"/>
  <c r="P135" i="38"/>
  <c r="P134" i="38"/>
  <c r="P133" i="38"/>
  <c r="P132" i="38"/>
  <c r="P131" i="38"/>
  <c r="P130" i="38"/>
  <c r="P129" i="38"/>
  <c r="P128" i="38"/>
  <c r="P127" i="38"/>
  <c r="P126" i="38"/>
  <c r="P125" i="38"/>
  <c r="P124" i="38"/>
  <c r="P123" i="38"/>
  <c r="P122" i="38"/>
  <c r="P121" i="38"/>
  <c r="P120" i="38"/>
  <c r="P119" i="38"/>
  <c r="P118" i="38"/>
  <c r="P117" i="38"/>
  <c r="P116" i="38"/>
  <c r="P115" i="38"/>
  <c r="P114" i="38"/>
  <c r="P113" i="38"/>
  <c r="P112" i="38"/>
  <c r="P111" i="38"/>
  <c r="P110" i="38"/>
  <c r="P109" i="38"/>
  <c r="P108" i="38"/>
  <c r="P107" i="38"/>
  <c r="P106" i="38"/>
  <c r="P105" i="38"/>
  <c r="P104" i="38"/>
  <c r="P103" i="38"/>
  <c r="P102" i="38"/>
  <c r="P101" i="38"/>
  <c r="P100" i="38"/>
  <c r="P99" i="38"/>
  <c r="P98" i="38"/>
  <c r="P97" i="38"/>
  <c r="P96" i="38"/>
  <c r="P95" i="38"/>
  <c r="P94" i="38"/>
  <c r="P93" i="38"/>
  <c r="P92" i="38"/>
  <c r="P91" i="38"/>
  <c r="P90" i="38"/>
  <c r="P89" i="38"/>
  <c r="P88" i="38"/>
  <c r="P87" i="38"/>
  <c r="P86" i="38"/>
  <c r="P85" i="38"/>
  <c r="P84" i="38"/>
  <c r="P83" i="38"/>
  <c r="P82" i="38"/>
  <c r="P81" i="38"/>
  <c r="P80"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M9" i="38" s="1"/>
  <c r="S2980" i="1"/>
  <c r="S2936" i="1"/>
  <c r="S2920" i="1"/>
  <c r="S2892" i="1"/>
  <c r="S2812" i="1"/>
  <c r="S2793" i="1"/>
  <c r="S2772" i="1"/>
  <c r="S2752" i="1"/>
  <c r="S2736" i="1"/>
  <c r="S2716" i="1"/>
  <c r="S2712" i="1"/>
  <c r="S2692" i="1"/>
  <c r="S2656" i="1"/>
  <c r="S2652" i="1"/>
  <c r="S2616" i="1"/>
  <c r="S2592" i="1"/>
  <c r="S2564" i="1"/>
  <c r="S2460" i="1"/>
  <c r="S2448" i="1"/>
  <c r="S2437" i="1"/>
  <c r="S2428" i="1"/>
  <c r="S2420" i="1"/>
  <c r="S2416" i="1"/>
  <c r="S2408" i="1"/>
  <c r="S2376" i="1"/>
  <c r="S2352" i="1"/>
  <c r="S2340" i="1"/>
  <c r="S2320" i="1"/>
  <c r="S2276" i="1"/>
  <c r="S2260" i="1"/>
  <c r="S2256" i="1"/>
  <c r="S2232" i="1"/>
  <c r="S2204" i="1"/>
  <c r="S2165" i="1"/>
  <c r="S2152" i="1"/>
  <c r="S2136" i="1"/>
  <c r="S2124" i="1"/>
  <c r="S2108" i="1"/>
  <c r="S2100" i="1"/>
  <c r="S2056" i="1"/>
  <c r="S2020" i="1"/>
  <c r="S1996" i="1"/>
  <c r="S1984" i="1"/>
  <c r="S1980" i="1"/>
  <c r="S1972" i="1"/>
  <c r="S1948" i="1"/>
  <c r="S1924" i="1"/>
  <c r="S1912" i="1"/>
  <c r="S1888" i="1"/>
  <c r="S1872" i="1"/>
  <c r="S1848" i="1"/>
  <c r="S1824" i="1"/>
  <c r="S1816" i="1"/>
  <c r="S1812" i="1"/>
  <c r="S1784" i="1"/>
  <c r="S1768" i="1"/>
  <c r="S1756" i="1"/>
  <c r="S1752" i="1"/>
  <c r="S1732" i="1"/>
  <c r="S1720" i="1"/>
  <c r="S1692" i="1"/>
  <c r="S1664" i="1"/>
  <c r="S1652" i="1"/>
  <c r="S1632" i="1"/>
  <c r="S1601" i="1"/>
  <c r="S1580" i="1"/>
  <c r="S1576" i="1"/>
  <c r="S1560" i="1"/>
  <c r="S1552" i="1"/>
  <c r="S1532" i="1"/>
  <c r="S1520" i="1"/>
  <c r="S1473" i="1"/>
  <c r="S1472" i="1"/>
  <c r="S1444" i="1"/>
  <c r="S1424" i="1"/>
  <c r="S1404" i="1"/>
  <c r="S1388" i="1"/>
  <c r="S1368" i="1"/>
  <c r="S1360" i="1"/>
  <c r="S1348" i="1"/>
  <c r="S1336" i="1"/>
  <c r="S1328" i="1"/>
  <c r="S1316" i="1"/>
  <c r="S1308" i="1"/>
  <c r="S1304" i="1"/>
  <c r="S1296" i="1"/>
  <c r="S1284" i="1"/>
  <c r="S1272" i="1"/>
  <c r="S1268" i="1"/>
  <c r="S1260" i="1"/>
  <c r="S1248" i="1"/>
  <c r="S1240" i="1"/>
  <c r="S1236" i="1"/>
  <c r="S1228" i="1"/>
  <c r="S1224" i="1"/>
  <c r="S1216" i="1"/>
  <c r="S1212" i="1"/>
  <c r="S1204" i="1"/>
  <c r="S1200" i="1"/>
  <c r="S1196" i="1"/>
  <c r="S1192" i="1"/>
  <c r="S1184" i="1"/>
  <c r="S1180" i="1"/>
  <c r="S1172" i="1"/>
  <c r="S1160" i="1"/>
  <c r="S1148" i="1"/>
  <c r="S1140" i="1"/>
  <c r="S1132" i="1"/>
  <c r="S1124" i="1"/>
  <c r="S1116" i="1"/>
  <c r="S1112" i="1"/>
  <c r="S1104" i="1"/>
  <c r="S1100" i="1"/>
  <c r="S1097" i="1"/>
  <c r="S1092" i="1"/>
  <c r="S1088" i="1"/>
  <c r="S1080" i="1"/>
  <c r="S1072" i="1"/>
  <c r="S1068" i="1"/>
  <c r="S1056" i="1"/>
  <c r="S1044" i="1"/>
  <c r="S1024" i="1"/>
  <c r="S1016" i="1"/>
  <c r="S1012" i="1"/>
  <c r="S1004" i="1"/>
  <c r="S992" i="1"/>
  <c r="S980" i="1"/>
  <c r="S972" i="1"/>
  <c r="S960" i="1"/>
  <c r="S952" i="1"/>
  <c r="S948" i="1"/>
  <c r="S940" i="1"/>
  <c r="S932" i="1"/>
  <c r="S920" i="1"/>
  <c r="S916" i="1"/>
  <c r="S896" i="1"/>
  <c r="S888" i="1"/>
  <c r="S880" i="1"/>
  <c r="S872" i="1"/>
  <c r="S868" i="1"/>
  <c r="S860" i="1"/>
  <c r="S856" i="1"/>
  <c r="S844" i="1"/>
  <c r="S836" i="1"/>
  <c r="S832" i="1"/>
  <c r="S824" i="1"/>
  <c r="S816" i="1"/>
  <c r="S804" i="1"/>
  <c r="S792" i="1"/>
  <c r="S780" i="1"/>
  <c r="S777" i="1"/>
  <c r="S768" i="1"/>
  <c r="S760" i="1"/>
  <c r="S752" i="1"/>
  <c r="S748" i="1"/>
  <c r="S744" i="1"/>
  <c r="S736" i="1"/>
  <c r="S728" i="1"/>
  <c r="S724" i="1"/>
  <c r="S712" i="1"/>
  <c r="S700" i="1"/>
  <c r="S692" i="1"/>
  <c r="S676" i="1"/>
  <c r="S664" i="1"/>
  <c r="S656" i="1"/>
  <c r="S652" i="1"/>
  <c r="S644" i="1"/>
  <c r="S640" i="1"/>
  <c r="S632" i="1"/>
  <c r="S624" i="1"/>
  <c r="S616" i="1"/>
  <c r="S608" i="1"/>
  <c r="S596" i="1"/>
  <c r="S584" i="1"/>
  <c r="S572" i="1"/>
  <c r="S564" i="1"/>
  <c r="S561" i="1"/>
  <c r="S552" i="1"/>
  <c r="S548" i="1"/>
  <c r="S540" i="1"/>
  <c r="S536" i="1"/>
  <c r="S528" i="1"/>
  <c r="S524" i="1"/>
  <c r="S520" i="1"/>
  <c r="S508" i="1"/>
  <c r="S500" i="1"/>
  <c r="S496" i="1"/>
  <c r="S488" i="1"/>
  <c r="S480" i="1"/>
  <c r="S476" i="1"/>
  <c r="S460" i="1"/>
  <c r="S452" i="1"/>
  <c r="S440" i="1"/>
  <c r="S436" i="1"/>
  <c r="S432" i="1"/>
  <c r="S424" i="1"/>
  <c r="S416" i="1"/>
  <c r="S412" i="1"/>
  <c r="S409" i="1"/>
  <c r="S396" i="1"/>
  <c r="S388" i="1"/>
  <c r="S376" i="1"/>
  <c r="S372" i="1"/>
  <c r="S368" i="1"/>
  <c r="S360" i="1"/>
  <c r="S352" i="1"/>
  <c r="S348" i="1"/>
  <c r="S332" i="1"/>
  <c r="S324" i="1"/>
  <c r="S312" i="1"/>
  <c r="S308" i="1"/>
  <c r="S304" i="1"/>
  <c r="S296" i="1"/>
  <c r="S288" i="1"/>
  <c r="S284" i="1"/>
  <c r="S281" i="1"/>
  <c r="S268" i="1"/>
  <c r="S260" i="1"/>
  <c r="S248" i="1"/>
  <c r="S244" i="1"/>
  <c r="S240" i="1"/>
  <c r="S232" i="1"/>
  <c r="S224" i="1"/>
  <c r="S220" i="1"/>
  <c r="S204" i="1"/>
  <c r="S196" i="1"/>
  <c r="S184" i="1"/>
  <c r="S180" i="1"/>
  <c r="S176" i="1"/>
  <c r="S168" i="1"/>
  <c r="S160" i="1"/>
  <c r="S156" i="1"/>
  <c r="S153" i="1"/>
  <c r="S140" i="1"/>
  <c r="S132" i="1"/>
  <c r="S120" i="1"/>
  <c r="S116" i="1"/>
  <c r="S112" i="1"/>
  <c r="S104" i="1"/>
  <c r="S96" i="1"/>
  <c r="S92" i="1"/>
  <c r="S76" i="1"/>
  <c r="S68" i="1"/>
  <c r="S56" i="1"/>
  <c r="S52" i="1"/>
  <c r="S48" i="1"/>
  <c r="S40" i="1"/>
  <c r="S32" i="1"/>
  <c r="S28" i="1"/>
  <c r="S25" i="1"/>
  <c r="I507" i="38"/>
  <c r="I506" i="38"/>
  <c r="I505" i="38"/>
  <c r="I504" i="38"/>
  <c r="I503" i="38"/>
  <c r="I502" i="38"/>
  <c r="I501" i="38"/>
  <c r="I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I464" i="38"/>
  <c r="I463" i="38"/>
  <c r="I462" i="38"/>
  <c r="I461" i="38"/>
  <c r="I460" i="38"/>
  <c r="I459" i="38"/>
  <c r="I458" i="38"/>
  <c r="I457" i="38"/>
  <c r="I456" i="38"/>
  <c r="I455" i="38"/>
  <c r="I454" i="38"/>
  <c r="I453" i="38"/>
  <c r="I452" i="38"/>
  <c r="I451" i="38"/>
  <c r="I450" i="38"/>
  <c r="I449" i="38"/>
  <c r="I448" i="38"/>
  <c r="I447" i="38"/>
  <c r="I446" i="38"/>
  <c r="I445" i="38"/>
  <c r="I444" i="38"/>
  <c r="I443" i="38"/>
  <c r="I442" i="38"/>
  <c r="I441" i="38"/>
  <c r="I440" i="38"/>
  <c r="I439" i="38"/>
  <c r="I438" i="38"/>
  <c r="I437" i="38"/>
  <c r="I436" i="38"/>
  <c r="I435" i="38"/>
  <c r="I434" i="38"/>
  <c r="I433" i="38"/>
  <c r="I432" i="38"/>
  <c r="I431" i="38"/>
  <c r="I430" i="38"/>
  <c r="I429" i="38"/>
  <c r="I428" i="38"/>
  <c r="I427" i="38"/>
  <c r="I426" i="38"/>
  <c r="I425" i="38"/>
  <c r="I424" i="38"/>
  <c r="I423" i="38"/>
  <c r="I422" i="38"/>
  <c r="I421" i="38"/>
  <c r="I420" i="38"/>
  <c r="I419" i="38"/>
  <c r="I418" i="38"/>
  <c r="I417" i="38"/>
  <c r="I416" i="38"/>
  <c r="I415" i="38"/>
  <c r="I414" i="38"/>
  <c r="I413" i="38"/>
  <c r="I412" i="38"/>
  <c r="I411" i="38"/>
  <c r="I410" i="38"/>
  <c r="I409" i="38"/>
  <c r="I408" i="38"/>
  <c r="I407" i="38"/>
  <c r="I406" i="38"/>
  <c r="I405" i="38"/>
  <c r="I404" i="38"/>
  <c r="I403" i="38"/>
  <c r="I402" i="38"/>
  <c r="I401" i="38"/>
  <c r="I400" i="38"/>
  <c r="I399" i="38"/>
  <c r="I398" i="38"/>
  <c r="I397" i="38"/>
  <c r="I396" i="38"/>
  <c r="I395" i="38"/>
  <c r="I394" i="38"/>
  <c r="I393" i="38"/>
  <c r="I392" i="38"/>
  <c r="I391" i="38"/>
  <c r="I390" i="38"/>
  <c r="I389" i="38"/>
  <c r="I388" i="38"/>
  <c r="I387" i="38"/>
  <c r="I386" i="38"/>
  <c r="I385" i="38"/>
  <c r="I384" i="38"/>
  <c r="I383" i="38"/>
  <c r="I382" i="38"/>
  <c r="I381" i="38"/>
  <c r="I380" i="38"/>
  <c r="I379" i="38"/>
  <c r="I378" i="38"/>
  <c r="I377" i="38"/>
  <c r="I376" i="38"/>
  <c r="I375" i="38"/>
  <c r="I374" i="38"/>
  <c r="I373" i="38"/>
  <c r="I372" i="38"/>
  <c r="I371" i="38"/>
  <c r="I370" i="38"/>
  <c r="I369" i="38"/>
  <c r="I368" i="38"/>
  <c r="I367" i="38"/>
  <c r="I366" i="38"/>
  <c r="I365" i="38"/>
  <c r="I364" i="38"/>
  <c r="I363" i="38"/>
  <c r="I362" i="38"/>
  <c r="I361" i="38"/>
  <c r="I360" i="38"/>
  <c r="I359" i="38"/>
  <c r="I358" i="38"/>
  <c r="I357" i="38"/>
  <c r="I356" i="38"/>
  <c r="I355" i="38"/>
  <c r="I354" i="38"/>
  <c r="I353" i="38"/>
  <c r="I352" i="38"/>
  <c r="I351" i="38"/>
  <c r="I350" i="38"/>
  <c r="I349" i="38"/>
  <c r="I348" i="38"/>
  <c r="I347" i="38"/>
  <c r="I346" i="38"/>
  <c r="I345" i="38"/>
  <c r="I344" i="38"/>
  <c r="I343" i="38"/>
  <c r="I342" i="38"/>
  <c r="I341" i="38"/>
  <c r="I340" i="38"/>
  <c r="I339" i="38"/>
  <c r="I338" i="38"/>
  <c r="I337" i="38"/>
  <c r="I336" i="38"/>
  <c r="I335" i="38"/>
  <c r="I334" i="38"/>
  <c r="I333" i="38"/>
  <c r="I332" i="38"/>
  <c r="I331" i="38"/>
  <c r="I330" i="38"/>
  <c r="I329" i="38"/>
  <c r="I328" i="38"/>
  <c r="I327" i="38"/>
  <c r="I326" i="38"/>
  <c r="I325" i="38"/>
  <c r="I324" i="38"/>
  <c r="I323" i="38"/>
  <c r="I322" i="38"/>
  <c r="I321" i="38"/>
  <c r="I320" i="38"/>
  <c r="I319" i="38"/>
  <c r="I318" i="38"/>
  <c r="I317" i="38"/>
  <c r="I316" i="38"/>
  <c r="I315" i="38"/>
  <c r="I314" i="38"/>
  <c r="I313" i="38"/>
  <c r="I312" i="38"/>
  <c r="I311" i="38"/>
  <c r="I310" i="38"/>
  <c r="I309" i="38"/>
  <c r="I308" i="38"/>
  <c r="I307" i="38"/>
  <c r="I306" i="38"/>
  <c r="I305" i="38"/>
  <c r="I304" i="38"/>
  <c r="I303" i="38"/>
  <c r="I302" i="38"/>
  <c r="I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I262" i="38"/>
  <c r="I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I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I163" i="38"/>
  <c r="I162" i="38"/>
  <c r="I161" i="38"/>
  <c r="I160" i="38"/>
  <c r="I159" i="38"/>
  <c r="I158" i="38"/>
  <c r="I157" i="38"/>
  <c r="I156" i="38"/>
  <c r="I155" i="38"/>
  <c r="I154" i="38"/>
  <c r="I153" i="38"/>
  <c r="I152" i="38"/>
  <c r="I151" i="38"/>
  <c r="I150" i="38"/>
  <c r="I149" i="38"/>
  <c r="I148" i="38"/>
  <c r="I147" i="38"/>
  <c r="I146" i="38"/>
  <c r="I145" i="38"/>
  <c r="I144" i="38"/>
  <c r="I143" i="38"/>
  <c r="I142" i="38"/>
  <c r="I141" i="38"/>
  <c r="I140" i="38"/>
  <c r="I139" i="38"/>
  <c r="I138" i="38"/>
  <c r="I137" i="38"/>
  <c r="I136" i="38"/>
  <c r="I135" i="38"/>
  <c r="I134" i="38"/>
  <c r="I133" i="38"/>
  <c r="I132" i="38"/>
  <c r="I131" i="38"/>
  <c r="I130" i="38"/>
  <c r="I129" i="38"/>
  <c r="I128" i="38"/>
  <c r="I127" i="38"/>
  <c r="I126" i="38"/>
  <c r="I125" i="38"/>
  <c r="I124" i="38"/>
  <c r="I123" i="38"/>
  <c r="I122" i="38"/>
  <c r="I121"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J11" i="38"/>
  <c r="I10" i="38"/>
  <c r="J10" i="38"/>
  <c r="I9" i="38"/>
  <c r="J9" i="38"/>
  <c r="J12" i="38"/>
  <c r="C6" i="38"/>
  <c r="A6" i="38"/>
  <c r="C5" i="38"/>
  <c r="A5" i="38"/>
  <c r="C4" i="38"/>
  <c r="A4" i="38"/>
  <c r="C3" i="38"/>
  <c r="R466" i="38" s="1"/>
  <c r="A3" i="38"/>
  <c r="K32" i="10"/>
  <c r="M32" i="10" s="1"/>
  <c r="I30" i="10"/>
  <c r="E29" i="10"/>
  <c r="D29" i="10"/>
  <c r="I28" i="10"/>
  <c r="H28" i="10"/>
  <c r="H26" i="10"/>
  <c r="K25" i="10"/>
  <c r="M25" i="10" s="1"/>
  <c r="J24" i="10"/>
  <c r="L24" i="10" s="1"/>
  <c r="J23" i="10"/>
  <c r="I23" i="10"/>
  <c r="J21" i="10"/>
  <c r="H20" i="10"/>
  <c r="I20" i="10"/>
  <c r="J18" i="10"/>
  <c r="J17" i="10"/>
  <c r="K17" i="10"/>
  <c r="M17" i="10" s="1"/>
  <c r="I16" i="10"/>
  <c r="A12" i="10"/>
  <c r="A14" i="10"/>
  <c r="J14" i="10" s="1"/>
  <c r="L14" i="10" s="1"/>
  <c r="A13" i="10"/>
  <c r="H13" i="10" s="1"/>
  <c r="H12" i="10" s="1"/>
  <c r="A11" i="10"/>
  <c r="H11" i="10"/>
  <c r="A10" i="10"/>
  <c r="M3003" i="37"/>
  <c r="A3003" i="37" s="1"/>
  <c r="M3002" i="37"/>
  <c r="A3002" i="37" s="1"/>
  <c r="M3001" i="37"/>
  <c r="A3001" i="37" s="1"/>
  <c r="M3000" i="37"/>
  <c r="A3000" i="37" s="1"/>
  <c r="M2999" i="37"/>
  <c r="A2999" i="37" s="1"/>
  <c r="M2998" i="37"/>
  <c r="A2998" i="37" s="1"/>
  <c r="M2997" i="37"/>
  <c r="A2997" i="37" s="1"/>
  <c r="M2996" i="37"/>
  <c r="A2996" i="37" s="1"/>
  <c r="M2995" i="37"/>
  <c r="A2995" i="37" s="1"/>
  <c r="M2994" i="37"/>
  <c r="A2994" i="37" s="1"/>
  <c r="M2993" i="37"/>
  <c r="A2993" i="37" s="1"/>
  <c r="M2992" i="37"/>
  <c r="A2992" i="37" s="1"/>
  <c r="M2991" i="37"/>
  <c r="A2991" i="37" s="1"/>
  <c r="M2990" i="37"/>
  <c r="A2990" i="37" s="1"/>
  <c r="M2989" i="37"/>
  <c r="A2989" i="37" s="1"/>
  <c r="M2988" i="37"/>
  <c r="A2988" i="37" s="1"/>
  <c r="M2987" i="37"/>
  <c r="A2987" i="37" s="1"/>
  <c r="M2986" i="37"/>
  <c r="A2986" i="37" s="1"/>
  <c r="M2985" i="37"/>
  <c r="A2985" i="37" s="1"/>
  <c r="M2984" i="37"/>
  <c r="A2984" i="37" s="1"/>
  <c r="M2983" i="37"/>
  <c r="A2983" i="37" s="1"/>
  <c r="M2982" i="37"/>
  <c r="A2982" i="37" s="1"/>
  <c r="M2981" i="37"/>
  <c r="A2981" i="37" s="1"/>
  <c r="M2980" i="37"/>
  <c r="A2980" i="37" s="1"/>
  <c r="M2979" i="37"/>
  <c r="A2979" i="37" s="1"/>
  <c r="M2978" i="37"/>
  <c r="A2978" i="37" s="1"/>
  <c r="M2977" i="37"/>
  <c r="A2977" i="37" s="1"/>
  <c r="M2976" i="37"/>
  <c r="A2976" i="37" s="1"/>
  <c r="M2975" i="37"/>
  <c r="A2975" i="37" s="1"/>
  <c r="M2974" i="37"/>
  <c r="A2974" i="37" s="1"/>
  <c r="M2973" i="37"/>
  <c r="A2973" i="37" s="1"/>
  <c r="M2972" i="37"/>
  <c r="A2972" i="37" s="1"/>
  <c r="M2971" i="37"/>
  <c r="A2971" i="37" s="1"/>
  <c r="M2970" i="37"/>
  <c r="A2970" i="37" s="1"/>
  <c r="M2969" i="37"/>
  <c r="A2969" i="37" s="1"/>
  <c r="M2968" i="37"/>
  <c r="A2968" i="37" s="1"/>
  <c r="M2967" i="37"/>
  <c r="A2967" i="37" s="1"/>
  <c r="M2966" i="37"/>
  <c r="A2966" i="37" s="1"/>
  <c r="M2965" i="37"/>
  <c r="A2965" i="37" s="1"/>
  <c r="M2964" i="37"/>
  <c r="A2964" i="37" s="1"/>
  <c r="M2963" i="37"/>
  <c r="A2963" i="37" s="1"/>
  <c r="M2962" i="37"/>
  <c r="A2962" i="37" s="1"/>
  <c r="M2961" i="37"/>
  <c r="A2961" i="37" s="1"/>
  <c r="M2960" i="37"/>
  <c r="A2960" i="37" s="1"/>
  <c r="M2959" i="37"/>
  <c r="A2959" i="37" s="1"/>
  <c r="M2958" i="37"/>
  <c r="A2958" i="37" s="1"/>
  <c r="M2957" i="37"/>
  <c r="A2957" i="37" s="1"/>
  <c r="M2956" i="37"/>
  <c r="A2956" i="37" s="1"/>
  <c r="M2955" i="37"/>
  <c r="A2955" i="37" s="1"/>
  <c r="M2954" i="37"/>
  <c r="A2954" i="37" s="1"/>
  <c r="M2953" i="37"/>
  <c r="A2953" i="37" s="1"/>
  <c r="M2952" i="37"/>
  <c r="A2952" i="37" s="1"/>
  <c r="M2951" i="37"/>
  <c r="A2951" i="37" s="1"/>
  <c r="M2950" i="37"/>
  <c r="A2950" i="37" s="1"/>
  <c r="M2949" i="37"/>
  <c r="A2949" i="37" s="1"/>
  <c r="M2948" i="37"/>
  <c r="A2948" i="37" s="1"/>
  <c r="M2947" i="37"/>
  <c r="A2947" i="37" s="1"/>
  <c r="M2946" i="37"/>
  <c r="A2946" i="37" s="1"/>
  <c r="M2945" i="37"/>
  <c r="A2945" i="37" s="1"/>
  <c r="M2944" i="37"/>
  <c r="A2944" i="37" s="1"/>
  <c r="M2943" i="37"/>
  <c r="A2943" i="37" s="1"/>
  <c r="M2942" i="37"/>
  <c r="A2942" i="37" s="1"/>
  <c r="M2941" i="37"/>
  <c r="A2941" i="37" s="1"/>
  <c r="M2940" i="37"/>
  <c r="A2940" i="37" s="1"/>
  <c r="M2939" i="37"/>
  <c r="A2939" i="37" s="1"/>
  <c r="M2938" i="37"/>
  <c r="A2938" i="37" s="1"/>
  <c r="M2937" i="37"/>
  <c r="A2937" i="37" s="1"/>
  <c r="M2936" i="37"/>
  <c r="A2936" i="37" s="1"/>
  <c r="M2935" i="37"/>
  <c r="A2935" i="37" s="1"/>
  <c r="M2934" i="37"/>
  <c r="A2934" i="37" s="1"/>
  <c r="M2933" i="37"/>
  <c r="A2933" i="37" s="1"/>
  <c r="M2932" i="37"/>
  <c r="A2932" i="37" s="1"/>
  <c r="M2931" i="37"/>
  <c r="A2931" i="37" s="1"/>
  <c r="M2930" i="37"/>
  <c r="A2930" i="37" s="1"/>
  <c r="M2929" i="37"/>
  <c r="A2929" i="37" s="1"/>
  <c r="M2928" i="37"/>
  <c r="A2928" i="37" s="1"/>
  <c r="M2927" i="37"/>
  <c r="A2927" i="37" s="1"/>
  <c r="M2926" i="37"/>
  <c r="A2926" i="37" s="1"/>
  <c r="M2925" i="37"/>
  <c r="A2925" i="37" s="1"/>
  <c r="M2924" i="37"/>
  <c r="A2924" i="37" s="1"/>
  <c r="M2923" i="37"/>
  <c r="A2923" i="37" s="1"/>
  <c r="M2922" i="37"/>
  <c r="A2922" i="37" s="1"/>
  <c r="M2921" i="37"/>
  <c r="A2921" i="37" s="1"/>
  <c r="M2920" i="37"/>
  <c r="A2920" i="37" s="1"/>
  <c r="M2919" i="37"/>
  <c r="A2919" i="37" s="1"/>
  <c r="M2918" i="37"/>
  <c r="A2918" i="37" s="1"/>
  <c r="M2917" i="37"/>
  <c r="A2917" i="37" s="1"/>
  <c r="M2916" i="37"/>
  <c r="A2916" i="37" s="1"/>
  <c r="M2915" i="37"/>
  <c r="A2915" i="37" s="1"/>
  <c r="M2914" i="37"/>
  <c r="A2914" i="37" s="1"/>
  <c r="M2913" i="37"/>
  <c r="A2913" i="37" s="1"/>
  <c r="M2912" i="37"/>
  <c r="A2912" i="37" s="1"/>
  <c r="M2911" i="37"/>
  <c r="A2911" i="37" s="1"/>
  <c r="M2910" i="37"/>
  <c r="A2910" i="37" s="1"/>
  <c r="M2909" i="37"/>
  <c r="A2909" i="37" s="1"/>
  <c r="M2908" i="37"/>
  <c r="A2908" i="37" s="1"/>
  <c r="M2907" i="37"/>
  <c r="A2907" i="37" s="1"/>
  <c r="M2906" i="37"/>
  <c r="A2906" i="37" s="1"/>
  <c r="M2905" i="37"/>
  <c r="A2905" i="37" s="1"/>
  <c r="M2904" i="37"/>
  <c r="A2904" i="37" s="1"/>
  <c r="M2903" i="37"/>
  <c r="A2903" i="37" s="1"/>
  <c r="M2902" i="37"/>
  <c r="A2902" i="37" s="1"/>
  <c r="M2901" i="37"/>
  <c r="A2901" i="37" s="1"/>
  <c r="M2900" i="37"/>
  <c r="A2900" i="37" s="1"/>
  <c r="M2899" i="37"/>
  <c r="A2899" i="37" s="1"/>
  <c r="M2898" i="37"/>
  <c r="A2898" i="37" s="1"/>
  <c r="M2897" i="37"/>
  <c r="A2897" i="37" s="1"/>
  <c r="M2896" i="37"/>
  <c r="A2896" i="37" s="1"/>
  <c r="M2895" i="37"/>
  <c r="A2895" i="37" s="1"/>
  <c r="M2894" i="37"/>
  <c r="A2894" i="37" s="1"/>
  <c r="M2893" i="37"/>
  <c r="A2893" i="37" s="1"/>
  <c r="M2892" i="37"/>
  <c r="A2892" i="37" s="1"/>
  <c r="M2891" i="37"/>
  <c r="A2891" i="37" s="1"/>
  <c r="M2890" i="37"/>
  <c r="A2890" i="37" s="1"/>
  <c r="M2889" i="37"/>
  <c r="A2889" i="37" s="1"/>
  <c r="M2888" i="37"/>
  <c r="A2888" i="37" s="1"/>
  <c r="M2887" i="37"/>
  <c r="A2887" i="37" s="1"/>
  <c r="M2886" i="37"/>
  <c r="A2886" i="37" s="1"/>
  <c r="M2885" i="37"/>
  <c r="A2885" i="37" s="1"/>
  <c r="M2884" i="37"/>
  <c r="A2884" i="37" s="1"/>
  <c r="M2883" i="37"/>
  <c r="A2883" i="37" s="1"/>
  <c r="M2882" i="37"/>
  <c r="A2882" i="37" s="1"/>
  <c r="M2881" i="37"/>
  <c r="A2881" i="37" s="1"/>
  <c r="M2880" i="37"/>
  <c r="A2880" i="37" s="1"/>
  <c r="M2879" i="37"/>
  <c r="A2879" i="37" s="1"/>
  <c r="M2878" i="37"/>
  <c r="A2878" i="37" s="1"/>
  <c r="M2877" i="37"/>
  <c r="A2877" i="37" s="1"/>
  <c r="M2876" i="37"/>
  <c r="A2876" i="37" s="1"/>
  <c r="M2875" i="37"/>
  <c r="A2875" i="37" s="1"/>
  <c r="M2874" i="37"/>
  <c r="A2874" i="37" s="1"/>
  <c r="M2873" i="37"/>
  <c r="A2873" i="37" s="1"/>
  <c r="M2872" i="37"/>
  <c r="A2872" i="37" s="1"/>
  <c r="M2871" i="37"/>
  <c r="A2871" i="37" s="1"/>
  <c r="M2870" i="37"/>
  <c r="A2870" i="37" s="1"/>
  <c r="M2869" i="37"/>
  <c r="A2869" i="37" s="1"/>
  <c r="M2868" i="37"/>
  <c r="A2868" i="37" s="1"/>
  <c r="M2867" i="37"/>
  <c r="A2867" i="37" s="1"/>
  <c r="M2866" i="37"/>
  <c r="A2866" i="37" s="1"/>
  <c r="M2865" i="37"/>
  <c r="A2865" i="37" s="1"/>
  <c r="M2864" i="37"/>
  <c r="A2864" i="37" s="1"/>
  <c r="M2863" i="37"/>
  <c r="A2863" i="37" s="1"/>
  <c r="M2862" i="37"/>
  <c r="A2862" i="37" s="1"/>
  <c r="M2861" i="37"/>
  <c r="A2861" i="37" s="1"/>
  <c r="M2860" i="37"/>
  <c r="A2860" i="37" s="1"/>
  <c r="M2859" i="37"/>
  <c r="A2859" i="37" s="1"/>
  <c r="M2858" i="37"/>
  <c r="A2858" i="37" s="1"/>
  <c r="M2857" i="37"/>
  <c r="A2857" i="37" s="1"/>
  <c r="M2856" i="37"/>
  <c r="A2856" i="37" s="1"/>
  <c r="M2855" i="37"/>
  <c r="A2855" i="37" s="1"/>
  <c r="M2854" i="37"/>
  <c r="A2854" i="37" s="1"/>
  <c r="M2853" i="37"/>
  <c r="A2853" i="37" s="1"/>
  <c r="M2852" i="37"/>
  <c r="A2852" i="37" s="1"/>
  <c r="M2851" i="37"/>
  <c r="A2851" i="37" s="1"/>
  <c r="M2850" i="37"/>
  <c r="A2850" i="37" s="1"/>
  <c r="M2849" i="37"/>
  <c r="A2849" i="37" s="1"/>
  <c r="M2848" i="37"/>
  <c r="A2848" i="37" s="1"/>
  <c r="M2847" i="37"/>
  <c r="A2847" i="37" s="1"/>
  <c r="M2846" i="37"/>
  <c r="A2846" i="37" s="1"/>
  <c r="M2845" i="37"/>
  <c r="A2845" i="37" s="1"/>
  <c r="M2844" i="37"/>
  <c r="A2844" i="37" s="1"/>
  <c r="M2843" i="37"/>
  <c r="A2843" i="37" s="1"/>
  <c r="M2842" i="37"/>
  <c r="A2842" i="37" s="1"/>
  <c r="M2841" i="37"/>
  <c r="A2841" i="37" s="1"/>
  <c r="M2840" i="37"/>
  <c r="A2840" i="37" s="1"/>
  <c r="M2839" i="37"/>
  <c r="A2839" i="37" s="1"/>
  <c r="M2838" i="37"/>
  <c r="A2838" i="37" s="1"/>
  <c r="M2837" i="37"/>
  <c r="A2837" i="37" s="1"/>
  <c r="M2836" i="37"/>
  <c r="A2836" i="37" s="1"/>
  <c r="M2835" i="37"/>
  <c r="A2835" i="37" s="1"/>
  <c r="M2834" i="37"/>
  <c r="A2834" i="37" s="1"/>
  <c r="M2833" i="37"/>
  <c r="A2833" i="37" s="1"/>
  <c r="M2832" i="37"/>
  <c r="A2832" i="37" s="1"/>
  <c r="M2831" i="37"/>
  <c r="A2831" i="37" s="1"/>
  <c r="M2830" i="37"/>
  <c r="A2830" i="37" s="1"/>
  <c r="M2829" i="37"/>
  <c r="A2829" i="37" s="1"/>
  <c r="M2828" i="37"/>
  <c r="A2828" i="37" s="1"/>
  <c r="M2827" i="37"/>
  <c r="A2827" i="37" s="1"/>
  <c r="M2826" i="37"/>
  <c r="A2826" i="37" s="1"/>
  <c r="M2825" i="37"/>
  <c r="A2825" i="37" s="1"/>
  <c r="M2824" i="37"/>
  <c r="A2824" i="37" s="1"/>
  <c r="M2823" i="37"/>
  <c r="A2823" i="37" s="1"/>
  <c r="M2822" i="37"/>
  <c r="A2822" i="37" s="1"/>
  <c r="M2821" i="37"/>
  <c r="A2821" i="37" s="1"/>
  <c r="M2820" i="37"/>
  <c r="A2820" i="37" s="1"/>
  <c r="M2819" i="37"/>
  <c r="A2819" i="37" s="1"/>
  <c r="M2818" i="37"/>
  <c r="A2818" i="37" s="1"/>
  <c r="M2817" i="37"/>
  <c r="A2817" i="37" s="1"/>
  <c r="M2816" i="37"/>
  <c r="A2816" i="37" s="1"/>
  <c r="M2815" i="37"/>
  <c r="A2815" i="37" s="1"/>
  <c r="M2814" i="37"/>
  <c r="A2814" i="37" s="1"/>
  <c r="M2813" i="37"/>
  <c r="A2813" i="37" s="1"/>
  <c r="M2812" i="37"/>
  <c r="A2812" i="37" s="1"/>
  <c r="M2811" i="37"/>
  <c r="A2811" i="37" s="1"/>
  <c r="M2810" i="37"/>
  <c r="A2810" i="37" s="1"/>
  <c r="M2809" i="37"/>
  <c r="A2809" i="37" s="1"/>
  <c r="M2808" i="37"/>
  <c r="A2808" i="37" s="1"/>
  <c r="M2807" i="37"/>
  <c r="A2807" i="37" s="1"/>
  <c r="M2806" i="37"/>
  <c r="A2806" i="37" s="1"/>
  <c r="M2805" i="37"/>
  <c r="A2805" i="37" s="1"/>
  <c r="M2804" i="37"/>
  <c r="A2804" i="37" s="1"/>
  <c r="M2803" i="37"/>
  <c r="A2803" i="37" s="1"/>
  <c r="M2802" i="37"/>
  <c r="A2802" i="37" s="1"/>
  <c r="M2801" i="37"/>
  <c r="A2801" i="37" s="1"/>
  <c r="M2800" i="37"/>
  <c r="A2800" i="37" s="1"/>
  <c r="M2799" i="37"/>
  <c r="A2799" i="37" s="1"/>
  <c r="M2798" i="37"/>
  <c r="A2798" i="37" s="1"/>
  <c r="M2797" i="37"/>
  <c r="A2797" i="37" s="1"/>
  <c r="M2796" i="37"/>
  <c r="A2796" i="37" s="1"/>
  <c r="M2795" i="37"/>
  <c r="A2795" i="37" s="1"/>
  <c r="M2794" i="37"/>
  <c r="A2794" i="37" s="1"/>
  <c r="M2793" i="37"/>
  <c r="A2793" i="37" s="1"/>
  <c r="M2792" i="37"/>
  <c r="A2792" i="37" s="1"/>
  <c r="M2791" i="37"/>
  <c r="A2791" i="37" s="1"/>
  <c r="M2790" i="37"/>
  <c r="A2790" i="37" s="1"/>
  <c r="M2789" i="37"/>
  <c r="A2789" i="37" s="1"/>
  <c r="M2788" i="37"/>
  <c r="A2788" i="37" s="1"/>
  <c r="M2787" i="37"/>
  <c r="A2787" i="37" s="1"/>
  <c r="M2786" i="37"/>
  <c r="A2786" i="37" s="1"/>
  <c r="M2785" i="37"/>
  <c r="A2785" i="37" s="1"/>
  <c r="M2784" i="37"/>
  <c r="A2784" i="37" s="1"/>
  <c r="M2783" i="37"/>
  <c r="A2783" i="37" s="1"/>
  <c r="M2782" i="37"/>
  <c r="A2782" i="37" s="1"/>
  <c r="M2781" i="37"/>
  <c r="A2781" i="37" s="1"/>
  <c r="M2780" i="37"/>
  <c r="A2780" i="37" s="1"/>
  <c r="M2779" i="37"/>
  <c r="A2779" i="37" s="1"/>
  <c r="M2778" i="37"/>
  <c r="A2778" i="37" s="1"/>
  <c r="M2777" i="37"/>
  <c r="A2777" i="37" s="1"/>
  <c r="M2776" i="37"/>
  <c r="A2776" i="37" s="1"/>
  <c r="M2775" i="37"/>
  <c r="A2775" i="37" s="1"/>
  <c r="M2774" i="37"/>
  <c r="A2774" i="37" s="1"/>
  <c r="M2773" i="37"/>
  <c r="A2773" i="37" s="1"/>
  <c r="M2772" i="37"/>
  <c r="A2772" i="37" s="1"/>
  <c r="M2771" i="37"/>
  <c r="A2771" i="37" s="1"/>
  <c r="M2770" i="37"/>
  <c r="A2770" i="37" s="1"/>
  <c r="M2769" i="37"/>
  <c r="A2769" i="37" s="1"/>
  <c r="M2768" i="37"/>
  <c r="A2768" i="37" s="1"/>
  <c r="M2767" i="37"/>
  <c r="A2767" i="37" s="1"/>
  <c r="M2766" i="37"/>
  <c r="A2766" i="37" s="1"/>
  <c r="M2765" i="37"/>
  <c r="A2765" i="37" s="1"/>
  <c r="M2764" i="37"/>
  <c r="A2764" i="37" s="1"/>
  <c r="M2763" i="37"/>
  <c r="A2763" i="37" s="1"/>
  <c r="M2762" i="37"/>
  <c r="A2762" i="37" s="1"/>
  <c r="M2761" i="37"/>
  <c r="A2761" i="37" s="1"/>
  <c r="M2760" i="37"/>
  <c r="A2760" i="37" s="1"/>
  <c r="M2759" i="37"/>
  <c r="A2759" i="37" s="1"/>
  <c r="M2758" i="37"/>
  <c r="A2758" i="37" s="1"/>
  <c r="M2757" i="37"/>
  <c r="A2757" i="37" s="1"/>
  <c r="M2756" i="37"/>
  <c r="A2756" i="37" s="1"/>
  <c r="M2755" i="37"/>
  <c r="A2755" i="37" s="1"/>
  <c r="M2754" i="37"/>
  <c r="A2754" i="37" s="1"/>
  <c r="M2753" i="37"/>
  <c r="A2753" i="37" s="1"/>
  <c r="M2752" i="37"/>
  <c r="A2752" i="37" s="1"/>
  <c r="M2751" i="37"/>
  <c r="A2751" i="37" s="1"/>
  <c r="M2750" i="37"/>
  <c r="A2750" i="37" s="1"/>
  <c r="M2749" i="37"/>
  <c r="A2749" i="37" s="1"/>
  <c r="M2748" i="37"/>
  <c r="A2748" i="37" s="1"/>
  <c r="M2747" i="37"/>
  <c r="A2747" i="37" s="1"/>
  <c r="M2746" i="37"/>
  <c r="A2746" i="37" s="1"/>
  <c r="M2745" i="37"/>
  <c r="A2745" i="37" s="1"/>
  <c r="M2744" i="37"/>
  <c r="A2744" i="37" s="1"/>
  <c r="M2743" i="37"/>
  <c r="A2743" i="37" s="1"/>
  <c r="M2742" i="37"/>
  <c r="A2742" i="37" s="1"/>
  <c r="M2741" i="37"/>
  <c r="A2741" i="37" s="1"/>
  <c r="M2740" i="37"/>
  <c r="A2740" i="37" s="1"/>
  <c r="M2739" i="37"/>
  <c r="A2739" i="37" s="1"/>
  <c r="M2738" i="37"/>
  <c r="A2738" i="37" s="1"/>
  <c r="M2737" i="37"/>
  <c r="A2737" i="37" s="1"/>
  <c r="M2736" i="37"/>
  <c r="A2736" i="37" s="1"/>
  <c r="M2735" i="37"/>
  <c r="A2735" i="37" s="1"/>
  <c r="M2734" i="37"/>
  <c r="A2734" i="37" s="1"/>
  <c r="M2733" i="37"/>
  <c r="A2733" i="37" s="1"/>
  <c r="M2732" i="37"/>
  <c r="A2732" i="37" s="1"/>
  <c r="M2731" i="37"/>
  <c r="A2731" i="37" s="1"/>
  <c r="M2730" i="37"/>
  <c r="A2730" i="37" s="1"/>
  <c r="M2729" i="37"/>
  <c r="A2729" i="37" s="1"/>
  <c r="M2728" i="37"/>
  <c r="A2728" i="37" s="1"/>
  <c r="M2727" i="37"/>
  <c r="A2727" i="37" s="1"/>
  <c r="M2726" i="37"/>
  <c r="A2726" i="37" s="1"/>
  <c r="M2725" i="37"/>
  <c r="A2725" i="37" s="1"/>
  <c r="M2724" i="37"/>
  <c r="A2724" i="37" s="1"/>
  <c r="M2723" i="37"/>
  <c r="A2723" i="37" s="1"/>
  <c r="M2722" i="37"/>
  <c r="A2722" i="37" s="1"/>
  <c r="M2721" i="37"/>
  <c r="A2721" i="37" s="1"/>
  <c r="M2720" i="37"/>
  <c r="A2720" i="37" s="1"/>
  <c r="M2719" i="37"/>
  <c r="A2719" i="37" s="1"/>
  <c r="M2718" i="37"/>
  <c r="A2718" i="37" s="1"/>
  <c r="M2717" i="37"/>
  <c r="A2717" i="37" s="1"/>
  <c r="M2716" i="37"/>
  <c r="A2716" i="37" s="1"/>
  <c r="M2715" i="37"/>
  <c r="A2715" i="37" s="1"/>
  <c r="M2714" i="37"/>
  <c r="A2714" i="37" s="1"/>
  <c r="M2713" i="37"/>
  <c r="A2713" i="37" s="1"/>
  <c r="M2712" i="37"/>
  <c r="A2712" i="37" s="1"/>
  <c r="M2711" i="37"/>
  <c r="A2711" i="37" s="1"/>
  <c r="M2710" i="37"/>
  <c r="A2710" i="37" s="1"/>
  <c r="M2709" i="37"/>
  <c r="A2709" i="37" s="1"/>
  <c r="M2708" i="37"/>
  <c r="A2708" i="37" s="1"/>
  <c r="M2707" i="37"/>
  <c r="A2707" i="37" s="1"/>
  <c r="M2706" i="37"/>
  <c r="A2706" i="37" s="1"/>
  <c r="M2705" i="37"/>
  <c r="A2705" i="37" s="1"/>
  <c r="M2704" i="37"/>
  <c r="A2704" i="37" s="1"/>
  <c r="M2703" i="37"/>
  <c r="A2703" i="37" s="1"/>
  <c r="M2702" i="37"/>
  <c r="A2702" i="37" s="1"/>
  <c r="M2701" i="37"/>
  <c r="A2701" i="37" s="1"/>
  <c r="M2700" i="37"/>
  <c r="A2700" i="37" s="1"/>
  <c r="M2699" i="37"/>
  <c r="A2699" i="37" s="1"/>
  <c r="M2698" i="37"/>
  <c r="A2698" i="37" s="1"/>
  <c r="M2697" i="37"/>
  <c r="A2697" i="37" s="1"/>
  <c r="M2696" i="37"/>
  <c r="A2696" i="37" s="1"/>
  <c r="M2695" i="37"/>
  <c r="A2695" i="37" s="1"/>
  <c r="M2694" i="37"/>
  <c r="A2694" i="37" s="1"/>
  <c r="M2693" i="37"/>
  <c r="A2693" i="37" s="1"/>
  <c r="M2692" i="37"/>
  <c r="A2692" i="37" s="1"/>
  <c r="M2691" i="37"/>
  <c r="A2691" i="37" s="1"/>
  <c r="M2690" i="37"/>
  <c r="A2690" i="37" s="1"/>
  <c r="M2689" i="37"/>
  <c r="A2689" i="37" s="1"/>
  <c r="M2688" i="37"/>
  <c r="A2688" i="37" s="1"/>
  <c r="M2687" i="37"/>
  <c r="A2687" i="37" s="1"/>
  <c r="M2686" i="37"/>
  <c r="A2686" i="37" s="1"/>
  <c r="M2685" i="37"/>
  <c r="A2685" i="37" s="1"/>
  <c r="M2684" i="37"/>
  <c r="A2684" i="37" s="1"/>
  <c r="M2683" i="37"/>
  <c r="A2683" i="37" s="1"/>
  <c r="M2682" i="37"/>
  <c r="A2682" i="37" s="1"/>
  <c r="M2681" i="37"/>
  <c r="A2681" i="37" s="1"/>
  <c r="M2680" i="37"/>
  <c r="A2680" i="37" s="1"/>
  <c r="M2679" i="37"/>
  <c r="A2679" i="37" s="1"/>
  <c r="M2678" i="37"/>
  <c r="A2678" i="37" s="1"/>
  <c r="M2677" i="37"/>
  <c r="A2677" i="37" s="1"/>
  <c r="M2676" i="37"/>
  <c r="A2676" i="37" s="1"/>
  <c r="M2675" i="37"/>
  <c r="A2675" i="37" s="1"/>
  <c r="M2674" i="37"/>
  <c r="A2674" i="37" s="1"/>
  <c r="M2673" i="37"/>
  <c r="A2673" i="37" s="1"/>
  <c r="M2672" i="37"/>
  <c r="A2672" i="37" s="1"/>
  <c r="M2671" i="37"/>
  <c r="A2671" i="37" s="1"/>
  <c r="M2670" i="37"/>
  <c r="A2670" i="37" s="1"/>
  <c r="M2669" i="37"/>
  <c r="A2669" i="37" s="1"/>
  <c r="M2668" i="37"/>
  <c r="A2668" i="37" s="1"/>
  <c r="M2667" i="37"/>
  <c r="A2667" i="37" s="1"/>
  <c r="M2666" i="37"/>
  <c r="A2666" i="37" s="1"/>
  <c r="M2665" i="37"/>
  <c r="A2665" i="37" s="1"/>
  <c r="M2664" i="37"/>
  <c r="A2664" i="37" s="1"/>
  <c r="M2663" i="37"/>
  <c r="A2663" i="37" s="1"/>
  <c r="M2662" i="37"/>
  <c r="A2662" i="37" s="1"/>
  <c r="M2661" i="37"/>
  <c r="A2661" i="37" s="1"/>
  <c r="M2660" i="37"/>
  <c r="A2660" i="37" s="1"/>
  <c r="M2659" i="37"/>
  <c r="A2659" i="37" s="1"/>
  <c r="M2658" i="37"/>
  <c r="A2658" i="37" s="1"/>
  <c r="M2657" i="37"/>
  <c r="A2657" i="37" s="1"/>
  <c r="M2656" i="37"/>
  <c r="A2656" i="37" s="1"/>
  <c r="M2655" i="37"/>
  <c r="A2655" i="37" s="1"/>
  <c r="M2654" i="37"/>
  <c r="A2654" i="37" s="1"/>
  <c r="M2653" i="37"/>
  <c r="A2653" i="37" s="1"/>
  <c r="M2652" i="37"/>
  <c r="A2652" i="37" s="1"/>
  <c r="M2651" i="37"/>
  <c r="A2651" i="37" s="1"/>
  <c r="M2650" i="37"/>
  <c r="A2650" i="37" s="1"/>
  <c r="M2649" i="37"/>
  <c r="A2649" i="37" s="1"/>
  <c r="M2648" i="37"/>
  <c r="A2648" i="37" s="1"/>
  <c r="M2647" i="37"/>
  <c r="A2647" i="37" s="1"/>
  <c r="M2646" i="37"/>
  <c r="A2646" i="37" s="1"/>
  <c r="M2645" i="37"/>
  <c r="A2645" i="37" s="1"/>
  <c r="M2644" i="37"/>
  <c r="A2644" i="37" s="1"/>
  <c r="M2643" i="37"/>
  <c r="A2643" i="37" s="1"/>
  <c r="M2642" i="37"/>
  <c r="A2642" i="37" s="1"/>
  <c r="M2641" i="37"/>
  <c r="A2641" i="37" s="1"/>
  <c r="M2640" i="37"/>
  <c r="A2640" i="37" s="1"/>
  <c r="M2639" i="37"/>
  <c r="A2639" i="37" s="1"/>
  <c r="M2638" i="37"/>
  <c r="A2638" i="37" s="1"/>
  <c r="M2637" i="37"/>
  <c r="A2637" i="37" s="1"/>
  <c r="M2636" i="37"/>
  <c r="A2636" i="37" s="1"/>
  <c r="M2635" i="37"/>
  <c r="A2635" i="37" s="1"/>
  <c r="M2634" i="37"/>
  <c r="A2634" i="37" s="1"/>
  <c r="M2633" i="37"/>
  <c r="A2633" i="37" s="1"/>
  <c r="M2632" i="37"/>
  <c r="A2632" i="37" s="1"/>
  <c r="M2631" i="37"/>
  <c r="A2631" i="37" s="1"/>
  <c r="M2630" i="37"/>
  <c r="A2630" i="37" s="1"/>
  <c r="M2629" i="37"/>
  <c r="A2629" i="37" s="1"/>
  <c r="M2628" i="37"/>
  <c r="A2628" i="37" s="1"/>
  <c r="M2627" i="37"/>
  <c r="A2627" i="37" s="1"/>
  <c r="M2626" i="37"/>
  <c r="A2626" i="37" s="1"/>
  <c r="M2625" i="37"/>
  <c r="A2625" i="37" s="1"/>
  <c r="M2624" i="37"/>
  <c r="A2624" i="37" s="1"/>
  <c r="M2623" i="37"/>
  <c r="A2623" i="37" s="1"/>
  <c r="M2622" i="37"/>
  <c r="A2622" i="37" s="1"/>
  <c r="M2621" i="37"/>
  <c r="A2621" i="37" s="1"/>
  <c r="M2620" i="37"/>
  <c r="A2620" i="37" s="1"/>
  <c r="M2619" i="37"/>
  <c r="A2619" i="37" s="1"/>
  <c r="M2618" i="37"/>
  <c r="A2618" i="37" s="1"/>
  <c r="M2617" i="37"/>
  <c r="A2617" i="37" s="1"/>
  <c r="M2616" i="37"/>
  <c r="A2616" i="37" s="1"/>
  <c r="M2615" i="37"/>
  <c r="A2615" i="37" s="1"/>
  <c r="M2614" i="37"/>
  <c r="A2614" i="37" s="1"/>
  <c r="M2613" i="37"/>
  <c r="A2613" i="37" s="1"/>
  <c r="M2612" i="37"/>
  <c r="A2612" i="37" s="1"/>
  <c r="M2611" i="37"/>
  <c r="A2611" i="37" s="1"/>
  <c r="M2610" i="37"/>
  <c r="A2610" i="37" s="1"/>
  <c r="M2609" i="37"/>
  <c r="A2609" i="37" s="1"/>
  <c r="M2608" i="37"/>
  <c r="A2608" i="37" s="1"/>
  <c r="M2607" i="37"/>
  <c r="A2607" i="37" s="1"/>
  <c r="M2606" i="37"/>
  <c r="A2606" i="37" s="1"/>
  <c r="M2605" i="37"/>
  <c r="A2605" i="37" s="1"/>
  <c r="M2604" i="37"/>
  <c r="A2604" i="37" s="1"/>
  <c r="M2603" i="37"/>
  <c r="A2603" i="37" s="1"/>
  <c r="M2602" i="37"/>
  <c r="A2602" i="37" s="1"/>
  <c r="M2601" i="37"/>
  <c r="A2601" i="37" s="1"/>
  <c r="M2600" i="37"/>
  <c r="A2600" i="37" s="1"/>
  <c r="M2599" i="37"/>
  <c r="A2599" i="37" s="1"/>
  <c r="M2598" i="37"/>
  <c r="A2598" i="37" s="1"/>
  <c r="M2597" i="37"/>
  <c r="A2597" i="37" s="1"/>
  <c r="M2596" i="37"/>
  <c r="A2596" i="37" s="1"/>
  <c r="M2595" i="37"/>
  <c r="A2595" i="37" s="1"/>
  <c r="M2594" i="37"/>
  <c r="A2594" i="37" s="1"/>
  <c r="M2593" i="37"/>
  <c r="A2593" i="37" s="1"/>
  <c r="M2592" i="37"/>
  <c r="A2592" i="37" s="1"/>
  <c r="M2591" i="37"/>
  <c r="A2591" i="37" s="1"/>
  <c r="M2590" i="37"/>
  <c r="A2590" i="37" s="1"/>
  <c r="M2589" i="37"/>
  <c r="A2589" i="37" s="1"/>
  <c r="M2588" i="37"/>
  <c r="A2588" i="37" s="1"/>
  <c r="M2587" i="37"/>
  <c r="A2587" i="37" s="1"/>
  <c r="M2586" i="37"/>
  <c r="A2586" i="37" s="1"/>
  <c r="M2585" i="37"/>
  <c r="A2585" i="37" s="1"/>
  <c r="M2584" i="37"/>
  <c r="A2584" i="37" s="1"/>
  <c r="M2583" i="37"/>
  <c r="A2583" i="37" s="1"/>
  <c r="M2582" i="37"/>
  <c r="A2582" i="37" s="1"/>
  <c r="M2581" i="37"/>
  <c r="A2581" i="37" s="1"/>
  <c r="M2580" i="37"/>
  <c r="A2580" i="37" s="1"/>
  <c r="M2579" i="37"/>
  <c r="A2579" i="37" s="1"/>
  <c r="M2578" i="37"/>
  <c r="A2578" i="37" s="1"/>
  <c r="M2577" i="37"/>
  <c r="A2577" i="37" s="1"/>
  <c r="M2576" i="37"/>
  <c r="A2576" i="37" s="1"/>
  <c r="M2575" i="37"/>
  <c r="A2575" i="37" s="1"/>
  <c r="M2574" i="37"/>
  <c r="A2574" i="37" s="1"/>
  <c r="M2573" i="37"/>
  <c r="A2573" i="37" s="1"/>
  <c r="M2572" i="37"/>
  <c r="A2572" i="37" s="1"/>
  <c r="M2571" i="37"/>
  <c r="A2571" i="37" s="1"/>
  <c r="M2570" i="37"/>
  <c r="A2570" i="37" s="1"/>
  <c r="M2569" i="37"/>
  <c r="A2569" i="37" s="1"/>
  <c r="M2568" i="37"/>
  <c r="A2568" i="37" s="1"/>
  <c r="M2567" i="37"/>
  <c r="A2567" i="37" s="1"/>
  <c r="M2566" i="37"/>
  <c r="A2566" i="37" s="1"/>
  <c r="M2565" i="37"/>
  <c r="A2565" i="37" s="1"/>
  <c r="M2564" i="37"/>
  <c r="A2564" i="37" s="1"/>
  <c r="M2563" i="37"/>
  <c r="A2563" i="37" s="1"/>
  <c r="M2562" i="37"/>
  <c r="A2562" i="37" s="1"/>
  <c r="M2561" i="37"/>
  <c r="A2561" i="37" s="1"/>
  <c r="M2560" i="37"/>
  <c r="A2560" i="37" s="1"/>
  <c r="M2559" i="37"/>
  <c r="A2559" i="37" s="1"/>
  <c r="M2558" i="37"/>
  <c r="A2558" i="37" s="1"/>
  <c r="M2557" i="37"/>
  <c r="A2557" i="37" s="1"/>
  <c r="M2556" i="37"/>
  <c r="A2556" i="37" s="1"/>
  <c r="M2555" i="37"/>
  <c r="A2555" i="37" s="1"/>
  <c r="M2554" i="37"/>
  <c r="A2554" i="37" s="1"/>
  <c r="M2553" i="37"/>
  <c r="A2553" i="37" s="1"/>
  <c r="M2552" i="37"/>
  <c r="A2552" i="37" s="1"/>
  <c r="M2551" i="37"/>
  <c r="A2551" i="37" s="1"/>
  <c r="M2550" i="37"/>
  <c r="A2550" i="37" s="1"/>
  <c r="M2549" i="37"/>
  <c r="A2549" i="37" s="1"/>
  <c r="M2548" i="37"/>
  <c r="A2548" i="37" s="1"/>
  <c r="M2547" i="37"/>
  <c r="A2547" i="37" s="1"/>
  <c r="M2546" i="37"/>
  <c r="A2546" i="37" s="1"/>
  <c r="M2545" i="37"/>
  <c r="A2545" i="37" s="1"/>
  <c r="M2544" i="37"/>
  <c r="A2544" i="37" s="1"/>
  <c r="M2543" i="37"/>
  <c r="A2543" i="37" s="1"/>
  <c r="M2542" i="37"/>
  <c r="A2542" i="37" s="1"/>
  <c r="M2541" i="37"/>
  <c r="A2541" i="37" s="1"/>
  <c r="M2540" i="37"/>
  <c r="A2540" i="37" s="1"/>
  <c r="M2539" i="37"/>
  <c r="A2539" i="37" s="1"/>
  <c r="M2538" i="37"/>
  <c r="A2538" i="37" s="1"/>
  <c r="M2537" i="37"/>
  <c r="A2537" i="37" s="1"/>
  <c r="M2536" i="37"/>
  <c r="A2536" i="37" s="1"/>
  <c r="M2535" i="37"/>
  <c r="A2535" i="37" s="1"/>
  <c r="M2534" i="37"/>
  <c r="A2534" i="37" s="1"/>
  <c r="M2533" i="37"/>
  <c r="A2533" i="37" s="1"/>
  <c r="M2532" i="37"/>
  <c r="A2532" i="37" s="1"/>
  <c r="M2531" i="37"/>
  <c r="A2531" i="37" s="1"/>
  <c r="M2530" i="37"/>
  <c r="A2530" i="37" s="1"/>
  <c r="M2529" i="37"/>
  <c r="A2529" i="37" s="1"/>
  <c r="M2528" i="37"/>
  <c r="A2528" i="37" s="1"/>
  <c r="M2527" i="37"/>
  <c r="A2527" i="37" s="1"/>
  <c r="M2526" i="37"/>
  <c r="A2526" i="37" s="1"/>
  <c r="M2525" i="37"/>
  <c r="A2525" i="37" s="1"/>
  <c r="M2524" i="37"/>
  <c r="A2524" i="37" s="1"/>
  <c r="M2523" i="37"/>
  <c r="A2523" i="37" s="1"/>
  <c r="M2522" i="37"/>
  <c r="A2522" i="37" s="1"/>
  <c r="M2521" i="37"/>
  <c r="A2521" i="37" s="1"/>
  <c r="M2520" i="37"/>
  <c r="A2520" i="37" s="1"/>
  <c r="M2519" i="37"/>
  <c r="A2519" i="37" s="1"/>
  <c r="M2518" i="37"/>
  <c r="A2518" i="37" s="1"/>
  <c r="M2517" i="37"/>
  <c r="A2517" i="37" s="1"/>
  <c r="M2516" i="37"/>
  <c r="A2516" i="37" s="1"/>
  <c r="M2515" i="37"/>
  <c r="A2515" i="37" s="1"/>
  <c r="M2514" i="37"/>
  <c r="A2514" i="37" s="1"/>
  <c r="M2513" i="37"/>
  <c r="A2513" i="37" s="1"/>
  <c r="M2512" i="37"/>
  <c r="A2512" i="37" s="1"/>
  <c r="M2511" i="37"/>
  <c r="A2511" i="37" s="1"/>
  <c r="M2510" i="37"/>
  <c r="A2510" i="37" s="1"/>
  <c r="M2509" i="37"/>
  <c r="A2509" i="37" s="1"/>
  <c r="M2508" i="37"/>
  <c r="A2508" i="37" s="1"/>
  <c r="M2507" i="37"/>
  <c r="A2507" i="37" s="1"/>
  <c r="M2506" i="37"/>
  <c r="A2506" i="37" s="1"/>
  <c r="M2505" i="37"/>
  <c r="A2505" i="37" s="1"/>
  <c r="M2504" i="37"/>
  <c r="A2504" i="37" s="1"/>
  <c r="M2503" i="37"/>
  <c r="A2503" i="37" s="1"/>
  <c r="M2502" i="37"/>
  <c r="A2502" i="37" s="1"/>
  <c r="M2501" i="37"/>
  <c r="A2501" i="37" s="1"/>
  <c r="M2500" i="37"/>
  <c r="A2500" i="37" s="1"/>
  <c r="M2499" i="37"/>
  <c r="A2499" i="37" s="1"/>
  <c r="M2498" i="37"/>
  <c r="A2498" i="37" s="1"/>
  <c r="M2497" i="37"/>
  <c r="A2497" i="37" s="1"/>
  <c r="M2496" i="37"/>
  <c r="A2496" i="37" s="1"/>
  <c r="M2495" i="37"/>
  <c r="A2495" i="37" s="1"/>
  <c r="M2494" i="37"/>
  <c r="A2494" i="37" s="1"/>
  <c r="M2493" i="37"/>
  <c r="A2493" i="37" s="1"/>
  <c r="M2492" i="37"/>
  <c r="A2492" i="37" s="1"/>
  <c r="M2491" i="37"/>
  <c r="A2491" i="37" s="1"/>
  <c r="M2490" i="37"/>
  <c r="A2490" i="37" s="1"/>
  <c r="M2489" i="37"/>
  <c r="A2489" i="37" s="1"/>
  <c r="M2488" i="37"/>
  <c r="A2488" i="37" s="1"/>
  <c r="M2487" i="37"/>
  <c r="A2487" i="37" s="1"/>
  <c r="M2486" i="37"/>
  <c r="A2486" i="37" s="1"/>
  <c r="M2485" i="37"/>
  <c r="A2485" i="37" s="1"/>
  <c r="M2484" i="37"/>
  <c r="A2484" i="37" s="1"/>
  <c r="M2483" i="37"/>
  <c r="A2483" i="37" s="1"/>
  <c r="M2482" i="37"/>
  <c r="A2482" i="37" s="1"/>
  <c r="M2481" i="37"/>
  <c r="A2481" i="37" s="1"/>
  <c r="M2480" i="37"/>
  <c r="A2480" i="37" s="1"/>
  <c r="M2479" i="37"/>
  <c r="A2479" i="37" s="1"/>
  <c r="M2478" i="37"/>
  <c r="A2478" i="37" s="1"/>
  <c r="M2477" i="37"/>
  <c r="A2477" i="37" s="1"/>
  <c r="M2476" i="37"/>
  <c r="A2476" i="37" s="1"/>
  <c r="M2475" i="37"/>
  <c r="A2475" i="37" s="1"/>
  <c r="M2474" i="37"/>
  <c r="A2474" i="37" s="1"/>
  <c r="M2473" i="37"/>
  <c r="A2473" i="37" s="1"/>
  <c r="M2472" i="37"/>
  <c r="A2472" i="37" s="1"/>
  <c r="M2471" i="37"/>
  <c r="A2471" i="37" s="1"/>
  <c r="M2470" i="37"/>
  <c r="A2470" i="37" s="1"/>
  <c r="M2469" i="37"/>
  <c r="A2469" i="37" s="1"/>
  <c r="M2468" i="37"/>
  <c r="A2468" i="37" s="1"/>
  <c r="M2467" i="37"/>
  <c r="A2467" i="37" s="1"/>
  <c r="M2466" i="37"/>
  <c r="A2466" i="37" s="1"/>
  <c r="M2465" i="37"/>
  <c r="A2465" i="37" s="1"/>
  <c r="M2464" i="37"/>
  <c r="A2464" i="37" s="1"/>
  <c r="M2463" i="37"/>
  <c r="A2463" i="37" s="1"/>
  <c r="M2462" i="37"/>
  <c r="A2462" i="37" s="1"/>
  <c r="M2461" i="37"/>
  <c r="A2461" i="37" s="1"/>
  <c r="M2460" i="37"/>
  <c r="A2460" i="37" s="1"/>
  <c r="M2459" i="37"/>
  <c r="A2459" i="37" s="1"/>
  <c r="M2458" i="37"/>
  <c r="A2458" i="37" s="1"/>
  <c r="M2457" i="37"/>
  <c r="A2457" i="37" s="1"/>
  <c r="M2456" i="37"/>
  <c r="A2456" i="37" s="1"/>
  <c r="M2455" i="37"/>
  <c r="A2455" i="37" s="1"/>
  <c r="M2454" i="37"/>
  <c r="A2454" i="37" s="1"/>
  <c r="M2453" i="37"/>
  <c r="A2453" i="37" s="1"/>
  <c r="M2452" i="37"/>
  <c r="A2452" i="37" s="1"/>
  <c r="M2451" i="37"/>
  <c r="A2451" i="37" s="1"/>
  <c r="M2450" i="37"/>
  <c r="A2450" i="37" s="1"/>
  <c r="M2449" i="37"/>
  <c r="A2449" i="37" s="1"/>
  <c r="M2448" i="37"/>
  <c r="A2448" i="37" s="1"/>
  <c r="M2447" i="37"/>
  <c r="A2447" i="37" s="1"/>
  <c r="M2446" i="37"/>
  <c r="A2446" i="37" s="1"/>
  <c r="M2445" i="37"/>
  <c r="A2445" i="37" s="1"/>
  <c r="M2444" i="37"/>
  <c r="A2444" i="37" s="1"/>
  <c r="M2443" i="37"/>
  <c r="A2443" i="37" s="1"/>
  <c r="M2442" i="37"/>
  <c r="A2442" i="37" s="1"/>
  <c r="M2441" i="37"/>
  <c r="A2441" i="37" s="1"/>
  <c r="M2440" i="37"/>
  <c r="A2440" i="37" s="1"/>
  <c r="M2439" i="37"/>
  <c r="A2439" i="37" s="1"/>
  <c r="M2438" i="37"/>
  <c r="A2438" i="37" s="1"/>
  <c r="M2437" i="37"/>
  <c r="A2437" i="37" s="1"/>
  <c r="M2436" i="37"/>
  <c r="A2436" i="37" s="1"/>
  <c r="M2435" i="37"/>
  <c r="A2435" i="37" s="1"/>
  <c r="M2434" i="37"/>
  <c r="A2434" i="37" s="1"/>
  <c r="M2433" i="37"/>
  <c r="A2433" i="37" s="1"/>
  <c r="M2432" i="37"/>
  <c r="A2432" i="37" s="1"/>
  <c r="M2431" i="37"/>
  <c r="A2431" i="37" s="1"/>
  <c r="M2430" i="37"/>
  <c r="A2430" i="37" s="1"/>
  <c r="M2429" i="37"/>
  <c r="A2429" i="37" s="1"/>
  <c r="M2428" i="37"/>
  <c r="A2428" i="37" s="1"/>
  <c r="M2427" i="37"/>
  <c r="A2427" i="37" s="1"/>
  <c r="M2426" i="37"/>
  <c r="A2426" i="37" s="1"/>
  <c r="M2425" i="37"/>
  <c r="A2425" i="37" s="1"/>
  <c r="M2424" i="37"/>
  <c r="A2424" i="37" s="1"/>
  <c r="M2423" i="37"/>
  <c r="A2423" i="37" s="1"/>
  <c r="M2422" i="37"/>
  <c r="A2422" i="37" s="1"/>
  <c r="M2421" i="37"/>
  <c r="A2421" i="37" s="1"/>
  <c r="M2420" i="37"/>
  <c r="A2420" i="37" s="1"/>
  <c r="M2419" i="37"/>
  <c r="A2419" i="37" s="1"/>
  <c r="M2418" i="37"/>
  <c r="A2418" i="37" s="1"/>
  <c r="M2417" i="37"/>
  <c r="A2417" i="37" s="1"/>
  <c r="M2416" i="37"/>
  <c r="A2416" i="37" s="1"/>
  <c r="M2415" i="37"/>
  <c r="A2415" i="37" s="1"/>
  <c r="M2414" i="37"/>
  <c r="A2414" i="37" s="1"/>
  <c r="M2413" i="37"/>
  <c r="A2413" i="37" s="1"/>
  <c r="M2412" i="37"/>
  <c r="A2412" i="37" s="1"/>
  <c r="M2411" i="37"/>
  <c r="A2411" i="37" s="1"/>
  <c r="M2410" i="37"/>
  <c r="A2410" i="37" s="1"/>
  <c r="M2409" i="37"/>
  <c r="A2409" i="37" s="1"/>
  <c r="M2408" i="37"/>
  <c r="A2408" i="37" s="1"/>
  <c r="M2407" i="37"/>
  <c r="A2407" i="37" s="1"/>
  <c r="M2406" i="37"/>
  <c r="A2406" i="37" s="1"/>
  <c r="M2405" i="37"/>
  <c r="A2405" i="37" s="1"/>
  <c r="M2404" i="37"/>
  <c r="A2404" i="37" s="1"/>
  <c r="M2403" i="37"/>
  <c r="A2403" i="37" s="1"/>
  <c r="M2402" i="37"/>
  <c r="A2402" i="37" s="1"/>
  <c r="M2401" i="37"/>
  <c r="A2401" i="37" s="1"/>
  <c r="M2400" i="37"/>
  <c r="A2400" i="37" s="1"/>
  <c r="M2399" i="37"/>
  <c r="A2399" i="37" s="1"/>
  <c r="M2398" i="37"/>
  <c r="A2398" i="37" s="1"/>
  <c r="M2397" i="37"/>
  <c r="A2397" i="37" s="1"/>
  <c r="M2396" i="37"/>
  <c r="A2396" i="37" s="1"/>
  <c r="M2395" i="37"/>
  <c r="A2395" i="37" s="1"/>
  <c r="M2394" i="37"/>
  <c r="A2394" i="37" s="1"/>
  <c r="M2393" i="37"/>
  <c r="A2393" i="37" s="1"/>
  <c r="M2392" i="37"/>
  <c r="A2392" i="37" s="1"/>
  <c r="M2391" i="37"/>
  <c r="A2391" i="37" s="1"/>
  <c r="M2390" i="37"/>
  <c r="A2390" i="37" s="1"/>
  <c r="M2389" i="37"/>
  <c r="A2389" i="37" s="1"/>
  <c r="M2388" i="37"/>
  <c r="A2388" i="37" s="1"/>
  <c r="M2387" i="37"/>
  <c r="A2387" i="37" s="1"/>
  <c r="M2386" i="37"/>
  <c r="A2386" i="37" s="1"/>
  <c r="M2385" i="37"/>
  <c r="A2385" i="37" s="1"/>
  <c r="M2384" i="37"/>
  <c r="A2384" i="37" s="1"/>
  <c r="M2383" i="37"/>
  <c r="A2383" i="37" s="1"/>
  <c r="M2382" i="37"/>
  <c r="A2382" i="37" s="1"/>
  <c r="M2381" i="37"/>
  <c r="A2381" i="37" s="1"/>
  <c r="M2380" i="37"/>
  <c r="A2380" i="37" s="1"/>
  <c r="M2379" i="37"/>
  <c r="A2379" i="37" s="1"/>
  <c r="M2378" i="37"/>
  <c r="A2378" i="37" s="1"/>
  <c r="M2377" i="37"/>
  <c r="A2377" i="37" s="1"/>
  <c r="M2376" i="37"/>
  <c r="A2376" i="37" s="1"/>
  <c r="M2375" i="37"/>
  <c r="A2375" i="37" s="1"/>
  <c r="M2374" i="37"/>
  <c r="A2374" i="37" s="1"/>
  <c r="M2373" i="37"/>
  <c r="A2373" i="37" s="1"/>
  <c r="M2372" i="37"/>
  <c r="A2372" i="37" s="1"/>
  <c r="M2371" i="37"/>
  <c r="A2371" i="37" s="1"/>
  <c r="M2370" i="37"/>
  <c r="A2370" i="37" s="1"/>
  <c r="M2369" i="37"/>
  <c r="A2369" i="37" s="1"/>
  <c r="M2368" i="37"/>
  <c r="A2368" i="37" s="1"/>
  <c r="M2367" i="37"/>
  <c r="A2367" i="37" s="1"/>
  <c r="M2366" i="37"/>
  <c r="A2366" i="37" s="1"/>
  <c r="M2365" i="37"/>
  <c r="A2365" i="37" s="1"/>
  <c r="M2364" i="37"/>
  <c r="A2364" i="37" s="1"/>
  <c r="M2363" i="37"/>
  <c r="A2363" i="37" s="1"/>
  <c r="M2362" i="37"/>
  <c r="A2362" i="37" s="1"/>
  <c r="M2361" i="37"/>
  <c r="A2361" i="37" s="1"/>
  <c r="M2360" i="37"/>
  <c r="A2360" i="37" s="1"/>
  <c r="M2359" i="37"/>
  <c r="A2359" i="37" s="1"/>
  <c r="M2358" i="37"/>
  <c r="A2358" i="37" s="1"/>
  <c r="M2357" i="37"/>
  <c r="A2357" i="37" s="1"/>
  <c r="M2356" i="37"/>
  <c r="A2356" i="37" s="1"/>
  <c r="M2355" i="37"/>
  <c r="A2355" i="37" s="1"/>
  <c r="M2354" i="37"/>
  <c r="A2354" i="37" s="1"/>
  <c r="M2353" i="37"/>
  <c r="A2353" i="37" s="1"/>
  <c r="M2352" i="37"/>
  <c r="A2352" i="37" s="1"/>
  <c r="M2351" i="37"/>
  <c r="A2351" i="37" s="1"/>
  <c r="M2350" i="37"/>
  <c r="A2350" i="37" s="1"/>
  <c r="M2349" i="37"/>
  <c r="A2349" i="37" s="1"/>
  <c r="M2348" i="37"/>
  <c r="A2348" i="37" s="1"/>
  <c r="M2347" i="37"/>
  <c r="A2347" i="37" s="1"/>
  <c r="M2346" i="37"/>
  <c r="A2346" i="37" s="1"/>
  <c r="M2345" i="37"/>
  <c r="A2345" i="37" s="1"/>
  <c r="M2344" i="37"/>
  <c r="A2344" i="37" s="1"/>
  <c r="M2343" i="37"/>
  <c r="A2343" i="37" s="1"/>
  <c r="M2342" i="37"/>
  <c r="A2342" i="37" s="1"/>
  <c r="M2341" i="37"/>
  <c r="A2341" i="37" s="1"/>
  <c r="M2340" i="37"/>
  <c r="A2340" i="37" s="1"/>
  <c r="M2339" i="37"/>
  <c r="A2339" i="37" s="1"/>
  <c r="M2338" i="37"/>
  <c r="A2338" i="37" s="1"/>
  <c r="M2337" i="37"/>
  <c r="A2337" i="37" s="1"/>
  <c r="M2336" i="37"/>
  <c r="A2336" i="37" s="1"/>
  <c r="M2335" i="37"/>
  <c r="A2335" i="37" s="1"/>
  <c r="M2334" i="37"/>
  <c r="A2334" i="37" s="1"/>
  <c r="M2333" i="37"/>
  <c r="A2333" i="37" s="1"/>
  <c r="M2332" i="37"/>
  <c r="A2332" i="37" s="1"/>
  <c r="M2331" i="37"/>
  <c r="A2331" i="37" s="1"/>
  <c r="M2330" i="37"/>
  <c r="A2330" i="37" s="1"/>
  <c r="M2329" i="37"/>
  <c r="A2329" i="37" s="1"/>
  <c r="M2328" i="37"/>
  <c r="A2328" i="37" s="1"/>
  <c r="M2327" i="37"/>
  <c r="A2327" i="37" s="1"/>
  <c r="M2326" i="37"/>
  <c r="A2326" i="37" s="1"/>
  <c r="M2325" i="37"/>
  <c r="A2325" i="37" s="1"/>
  <c r="M2324" i="37"/>
  <c r="A2324" i="37" s="1"/>
  <c r="M2323" i="37"/>
  <c r="A2323" i="37" s="1"/>
  <c r="M2322" i="37"/>
  <c r="A2322" i="37" s="1"/>
  <c r="M2321" i="37"/>
  <c r="A2321" i="37" s="1"/>
  <c r="M2320" i="37"/>
  <c r="A2320" i="37" s="1"/>
  <c r="M2319" i="37"/>
  <c r="A2319" i="37" s="1"/>
  <c r="M2318" i="37"/>
  <c r="A2318" i="37" s="1"/>
  <c r="M2317" i="37"/>
  <c r="A2317" i="37" s="1"/>
  <c r="M2316" i="37"/>
  <c r="A2316" i="37" s="1"/>
  <c r="M2315" i="37"/>
  <c r="A2315" i="37" s="1"/>
  <c r="M2314" i="37"/>
  <c r="A2314" i="37" s="1"/>
  <c r="M2313" i="37"/>
  <c r="A2313" i="37" s="1"/>
  <c r="M2312" i="37"/>
  <c r="A2312" i="37" s="1"/>
  <c r="M2311" i="37"/>
  <c r="A2311" i="37" s="1"/>
  <c r="M2310" i="37"/>
  <c r="A2310" i="37" s="1"/>
  <c r="M2309" i="37"/>
  <c r="A2309" i="37" s="1"/>
  <c r="M2308" i="37"/>
  <c r="A2308" i="37" s="1"/>
  <c r="M2307" i="37"/>
  <c r="A2307" i="37" s="1"/>
  <c r="M2306" i="37"/>
  <c r="A2306" i="37" s="1"/>
  <c r="M2305" i="37"/>
  <c r="A2305" i="37" s="1"/>
  <c r="M2304" i="37"/>
  <c r="A2304" i="37" s="1"/>
  <c r="M2303" i="37"/>
  <c r="A2303" i="37" s="1"/>
  <c r="M2302" i="37"/>
  <c r="A2302" i="37" s="1"/>
  <c r="M2301" i="37"/>
  <c r="A2301" i="37" s="1"/>
  <c r="M2300" i="37"/>
  <c r="A2300" i="37" s="1"/>
  <c r="M2299" i="37"/>
  <c r="A2299" i="37" s="1"/>
  <c r="M2298" i="37"/>
  <c r="A2298" i="37" s="1"/>
  <c r="M2297" i="37"/>
  <c r="A2297" i="37" s="1"/>
  <c r="M2296" i="37"/>
  <c r="A2296" i="37" s="1"/>
  <c r="M2295" i="37"/>
  <c r="A2295" i="37" s="1"/>
  <c r="M2294" i="37"/>
  <c r="A2294" i="37" s="1"/>
  <c r="M2293" i="37"/>
  <c r="A2293" i="37" s="1"/>
  <c r="M2292" i="37"/>
  <c r="A2292" i="37" s="1"/>
  <c r="M2291" i="37"/>
  <c r="A2291" i="37" s="1"/>
  <c r="M2290" i="37"/>
  <c r="A2290" i="37" s="1"/>
  <c r="M2289" i="37"/>
  <c r="A2289" i="37" s="1"/>
  <c r="M2288" i="37"/>
  <c r="A2288" i="37" s="1"/>
  <c r="M2287" i="37"/>
  <c r="A2287" i="37" s="1"/>
  <c r="M2286" i="37"/>
  <c r="A2286" i="37" s="1"/>
  <c r="M2285" i="37"/>
  <c r="A2285" i="37" s="1"/>
  <c r="M2284" i="37"/>
  <c r="A2284" i="37" s="1"/>
  <c r="M2283" i="37"/>
  <c r="A2283" i="37" s="1"/>
  <c r="M2282" i="37"/>
  <c r="A2282" i="37" s="1"/>
  <c r="M2281" i="37"/>
  <c r="A2281" i="37" s="1"/>
  <c r="M2280" i="37"/>
  <c r="A2280" i="37" s="1"/>
  <c r="M2279" i="37"/>
  <c r="A2279" i="37" s="1"/>
  <c r="M2278" i="37"/>
  <c r="A2278" i="37" s="1"/>
  <c r="M2277" i="37"/>
  <c r="A2277" i="37" s="1"/>
  <c r="M2276" i="37"/>
  <c r="A2276" i="37" s="1"/>
  <c r="M2275" i="37"/>
  <c r="A2275" i="37" s="1"/>
  <c r="M2274" i="37"/>
  <c r="A2274" i="37" s="1"/>
  <c r="M2273" i="37"/>
  <c r="A2273" i="37" s="1"/>
  <c r="M2272" i="37"/>
  <c r="A2272" i="37" s="1"/>
  <c r="M2271" i="37"/>
  <c r="A2271" i="37" s="1"/>
  <c r="M2270" i="37"/>
  <c r="A2270" i="37" s="1"/>
  <c r="M2269" i="37"/>
  <c r="A2269" i="37" s="1"/>
  <c r="M2268" i="37"/>
  <c r="A2268" i="37" s="1"/>
  <c r="M2267" i="37"/>
  <c r="A2267" i="37" s="1"/>
  <c r="M2266" i="37"/>
  <c r="A2266" i="37" s="1"/>
  <c r="M2265" i="37"/>
  <c r="A2265" i="37" s="1"/>
  <c r="M2264" i="37"/>
  <c r="A2264" i="37" s="1"/>
  <c r="M2263" i="37"/>
  <c r="A2263" i="37" s="1"/>
  <c r="M2262" i="37"/>
  <c r="A2262" i="37" s="1"/>
  <c r="M2261" i="37"/>
  <c r="A2261" i="37" s="1"/>
  <c r="M2260" i="37"/>
  <c r="A2260" i="37" s="1"/>
  <c r="M2259" i="37"/>
  <c r="A2259" i="37" s="1"/>
  <c r="M2258" i="37"/>
  <c r="A2258" i="37" s="1"/>
  <c r="M2257" i="37"/>
  <c r="A2257" i="37" s="1"/>
  <c r="M2256" i="37"/>
  <c r="A2256" i="37" s="1"/>
  <c r="M2255" i="37"/>
  <c r="A2255" i="37" s="1"/>
  <c r="M2254" i="37"/>
  <c r="A2254" i="37" s="1"/>
  <c r="M2253" i="37"/>
  <c r="A2253" i="37" s="1"/>
  <c r="M2252" i="37"/>
  <c r="A2252" i="37" s="1"/>
  <c r="M2251" i="37"/>
  <c r="A2251" i="37" s="1"/>
  <c r="M2250" i="37"/>
  <c r="A2250" i="37" s="1"/>
  <c r="M2249" i="37"/>
  <c r="A2249" i="37" s="1"/>
  <c r="M2248" i="37"/>
  <c r="A2248" i="37" s="1"/>
  <c r="M2247" i="37"/>
  <c r="A2247" i="37" s="1"/>
  <c r="M2246" i="37"/>
  <c r="A2246" i="37" s="1"/>
  <c r="M2245" i="37"/>
  <c r="A2245" i="37" s="1"/>
  <c r="M2244" i="37"/>
  <c r="A2244" i="37" s="1"/>
  <c r="M2243" i="37"/>
  <c r="A2243" i="37" s="1"/>
  <c r="M2242" i="37"/>
  <c r="A2242" i="37" s="1"/>
  <c r="M2241" i="37"/>
  <c r="A2241" i="37" s="1"/>
  <c r="M2240" i="37"/>
  <c r="A2240" i="37" s="1"/>
  <c r="M2239" i="37"/>
  <c r="A2239" i="37" s="1"/>
  <c r="M2238" i="37"/>
  <c r="A2238" i="37" s="1"/>
  <c r="M2237" i="37"/>
  <c r="A2237" i="37" s="1"/>
  <c r="M2236" i="37"/>
  <c r="A2236" i="37" s="1"/>
  <c r="M2235" i="37"/>
  <c r="A2235" i="37" s="1"/>
  <c r="M2234" i="37"/>
  <c r="A2234" i="37" s="1"/>
  <c r="M2233" i="37"/>
  <c r="A2233" i="37" s="1"/>
  <c r="M2232" i="37"/>
  <c r="A2232" i="37" s="1"/>
  <c r="M2231" i="37"/>
  <c r="A2231" i="37" s="1"/>
  <c r="M2230" i="37"/>
  <c r="A2230" i="37" s="1"/>
  <c r="M2229" i="37"/>
  <c r="A2229" i="37" s="1"/>
  <c r="M2228" i="37"/>
  <c r="A2228" i="37" s="1"/>
  <c r="M2227" i="37"/>
  <c r="A2227" i="37" s="1"/>
  <c r="M2226" i="37"/>
  <c r="A2226" i="37" s="1"/>
  <c r="M2225" i="37"/>
  <c r="A2225" i="37" s="1"/>
  <c r="M2224" i="37"/>
  <c r="A2224" i="37" s="1"/>
  <c r="M2223" i="37"/>
  <c r="A2223" i="37" s="1"/>
  <c r="M2222" i="37"/>
  <c r="A2222" i="37" s="1"/>
  <c r="M2221" i="37"/>
  <c r="A2221" i="37" s="1"/>
  <c r="M2220" i="37"/>
  <c r="A2220" i="37" s="1"/>
  <c r="M2219" i="37"/>
  <c r="A2219" i="37" s="1"/>
  <c r="M2218" i="37"/>
  <c r="A2218" i="37" s="1"/>
  <c r="M2217" i="37"/>
  <c r="A2217" i="37" s="1"/>
  <c r="M2216" i="37"/>
  <c r="A2216" i="37" s="1"/>
  <c r="M2215" i="37"/>
  <c r="A2215" i="37" s="1"/>
  <c r="M2214" i="37"/>
  <c r="A2214" i="37" s="1"/>
  <c r="M2213" i="37"/>
  <c r="A2213" i="37" s="1"/>
  <c r="M2212" i="37"/>
  <c r="A2212" i="37" s="1"/>
  <c r="M2211" i="37"/>
  <c r="A2211" i="37" s="1"/>
  <c r="M2210" i="37"/>
  <c r="A2210" i="37" s="1"/>
  <c r="M2209" i="37"/>
  <c r="A2209" i="37" s="1"/>
  <c r="M2208" i="37"/>
  <c r="A2208" i="37" s="1"/>
  <c r="M2207" i="37"/>
  <c r="A2207" i="37" s="1"/>
  <c r="M2206" i="37"/>
  <c r="A2206" i="37" s="1"/>
  <c r="M2205" i="37"/>
  <c r="A2205" i="37" s="1"/>
  <c r="M2204" i="37"/>
  <c r="A2204" i="37" s="1"/>
  <c r="M2203" i="37"/>
  <c r="A2203" i="37" s="1"/>
  <c r="M2202" i="37"/>
  <c r="A2202" i="37" s="1"/>
  <c r="M2201" i="37"/>
  <c r="A2201" i="37" s="1"/>
  <c r="M2200" i="37"/>
  <c r="A2200" i="37" s="1"/>
  <c r="M2199" i="37"/>
  <c r="A2199" i="37" s="1"/>
  <c r="M2198" i="37"/>
  <c r="A2198" i="37" s="1"/>
  <c r="M2197" i="37"/>
  <c r="A2197" i="37" s="1"/>
  <c r="M2196" i="37"/>
  <c r="A2196" i="37" s="1"/>
  <c r="M2195" i="37"/>
  <c r="A2195" i="37" s="1"/>
  <c r="M2194" i="37"/>
  <c r="A2194" i="37" s="1"/>
  <c r="M2193" i="37"/>
  <c r="A2193" i="37" s="1"/>
  <c r="M2192" i="37"/>
  <c r="A2192" i="37" s="1"/>
  <c r="M2191" i="37"/>
  <c r="A2191" i="37" s="1"/>
  <c r="M2190" i="37"/>
  <c r="A2190" i="37" s="1"/>
  <c r="M2189" i="37"/>
  <c r="A2189" i="37" s="1"/>
  <c r="M2188" i="37"/>
  <c r="A2188" i="37" s="1"/>
  <c r="M2187" i="37"/>
  <c r="A2187" i="37" s="1"/>
  <c r="M2186" i="37"/>
  <c r="A2186" i="37" s="1"/>
  <c r="M2185" i="37"/>
  <c r="A2185" i="37" s="1"/>
  <c r="M2184" i="37"/>
  <c r="A2184" i="37" s="1"/>
  <c r="M2183" i="37"/>
  <c r="A2183" i="37" s="1"/>
  <c r="M2182" i="37"/>
  <c r="A2182" i="37" s="1"/>
  <c r="M2181" i="37"/>
  <c r="A2181" i="37" s="1"/>
  <c r="M2180" i="37"/>
  <c r="A2180" i="37" s="1"/>
  <c r="M2179" i="37"/>
  <c r="A2179" i="37" s="1"/>
  <c r="M2178" i="37"/>
  <c r="A2178" i="37" s="1"/>
  <c r="M2177" i="37"/>
  <c r="A2177" i="37" s="1"/>
  <c r="M2176" i="37"/>
  <c r="A2176" i="37" s="1"/>
  <c r="M2175" i="37"/>
  <c r="A2175" i="37" s="1"/>
  <c r="M2174" i="37"/>
  <c r="A2174" i="37" s="1"/>
  <c r="M2173" i="37"/>
  <c r="A2173" i="37" s="1"/>
  <c r="M2172" i="37"/>
  <c r="A2172" i="37" s="1"/>
  <c r="M2171" i="37"/>
  <c r="A2171" i="37" s="1"/>
  <c r="M2170" i="37"/>
  <c r="A2170" i="37" s="1"/>
  <c r="M2169" i="37"/>
  <c r="A2169" i="37" s="1"/>
  <c r="M2168" i="37"/>
  <c r="A2168" i="37" s="1"/>
  <c r="M2167" i="37"/>
  <c r="A2167" i="37" s="1"/>
  <c r="M2166" i="37"/>
  <c r="A2166" i="37" s="1"/>
  <c r="M2165" i="37"/>
  <c r="A2165" i="37" s="1"/>
  <c r="M2164" i="37"/>
  <c r="A2164" i="37" s="1"/>
  <c r="M2163" i="37"/>
  <c r="A2163" i="37" s="1"/>
  <c r="M2162" i="37"/>
  <c r="A2162" i="37" s="1"/>
  <c r="M2161" i="37"/>
  <c r="A2161" i="37" s="1"/>
  <c r="M2160" i="37"/>
  <c r="A2160" i="37" s="1"/>
  <c r="M2159" i="37"/>
  <c r="A2159" i="37" s="1"/>
  <c r="M2158" i="37"/>
  <c r="A2158" i="37" s="1"/>
  <c r="M2157" i="37"/>
  <c r="A2157" i="37" s="1"/>
  <c r="M2156" i="37"/>
  <c r="A2156" i="37" s="1"/>
  <c r="M2155" i="37"/>
  <c r="A2155" i="37" s="1"/>
  <c r="M2154" i="37"/>
  <c r="A2154" i="37" s="1"/>
  <c r="M2153" i="37"/>
  <c r="A2153" i="37" s="1"/>
  <c r="M2152" i="37"/>
  <c r="A2152" i="37" s="1"/>
  <c r="M2151" i="37"/>
  <c r="A2151" i="37" s="1"/>
  <c r="M2150" i="37"/>
  <c r="A2150" i="37" s="1"/>
  <c r="M2149" i="37"/>
  <c r="A2149" i="37" s="1"/>
  <c r="M2148" i="37"/>
  <c r="A2148" i="37" s="1"/>
  <c r="M2147" i="37"/>
  <c r="A2147" i="37" s="1"/>
  <c r="M2146" i="37"/>
  <c r="A2146" i="37" s="1"/>
  <c r="M2145" i="37"/>
  <c r="A2145" i="37" s="1"/>
  <c r="M2144" i="37"/>
  <c r="A2144" i="37" s="1"/>
  <c r="M2143" i="37"/>
  <c r="A2143" i="37" s="1"/>
  <c r="M2142" i="37"/>
  <c r="A2142" i="37" s="1"/>
  <c r="M2141" i="37"/>
  <c r="A2141" i="37" s="1"/>
  <c r="M2140" i="37"/>
  <c r="A2140" i="37" s="1"/>
  <c r="M2139" i="37"/>
  <c r="A2139" i="37" s="1"/>
  <c r="M2138" i="37"/>
  <c r="A2138" i="37" s="1"/>
  <c r="M2137" i="37"/>
  <c r="A2137" i="37" s="1"/>
  <c r="M2136" i="37"/>
  <c r="A2136" i="37" s="1"/>
  <c r="M2135" i="37"/>
  <c r="A2135" i="37" s="1"/>
  <c r="M2134" i="37"/>
  <c r="A2134" i="37" s="1"/>
  <c r="M2133" i="37"/>
  <c r="A2133" i="37" s="1"/>
  <c r="M2132" i="37"/>
  <c r="A2132" i="37" s="1"/>
  <c r="M2131" i="37"/>
  <c r="A2131" i="37" s="1"/>
  <c r="M2130" i="37"/>
  <c r="A2130" i="37" s="1"/>
  <c r="M2129" i="37"/>
  <c r="A2129" i="37" s="1"/>
  <c r="M2128" i="37"/>
  <c r="A2128" i="37" s="1"/>
  <c r="M2127" i="37"/>
  <c r="A2127" i="37" s="1"/>
  <c r="M2126" i="37"/>
  <c r="A2126" i="37" s="1"/>
  <c r="M2125" i="37"/>
  <c r="A2125" i="37" s="1"/>
  <c r="M2124" i="37"/>
  <c r="A2124" i="37" s="1"/>
  <c r="M2123" i="37"/>
  <c r="A2123" i="37" s="1"/>
  <c r="M2122" i="37"/>
  <c r="A2122" i="37" s="1"/>
  <c r="M2121" i="37"/>
  <c r="A2121" i="37" s="1"/>
  <c r="M2120" i="37"/>
  <c r="A2120" i="37" s="1"/>
  <c r="M2119" i="37"/>
  <c r="A2119" i="37" s="1"/>
  <c r="M2118" i="37"/>
  <c r="A2118" i="37" s="1"/>
  <c r="M2117" i="37"/>
  <c r="A2117" i="37" s="1"/>
  <c r="M2116" i="37"/>
  <c r="A2116" i="37" s="1"/>
  <c r="M2115" i="37"/>
  <c r="A2115" i="37" s="1"/>
  <c r="M2114" i="37"/>
  <c r="A2114" i="37" s="1"/>
  <c r="M2113" i="37"/>
  <c r="A2113" i="37" s="1"/>
  <c r="M2112" i="37"/>
  <c r="A2112" i="37" s="1"/>
  <c r="M2111" i="37"/>
  <c r="A2111" i="37" s="1"/>
  <c r="M2110" i="37"/>
  <c r="A2110" i="37" s="1"/>
  <c r="M2109" i="37"/>
  <c r="A2109" i="37" s="1"/>
  <c r="M2108" i="37"/>
  <c r="A2108" i="37" s="1"/>
  <c r="M2107" i="37"/>
  <c r="A2107" i="37" s="1"/>
  <c r="M2106" i="37"/>
  <c r="A2106" i="37" s="1"/>
  <c r="M2105" i="37"/>
  <c r="A2105" i="37" s="1"/>
  <c r="M2104" i="37"/>
  <c r="A2104" i="37" s="1"/>
  <c r="M2103" i="37"/>
  <c r="A2103" i="37" s="1"/>
  <c r="M2102" i="37"/>
  <c r="A2102" i="37" s="1"/>
  <c r="M2101" i="37"/>
  <c r="A2101" i="37" s="1"/>
  <c r="M2100" i="37"/>
  <c r="A2100" i="37" s="1"/>
  <c r="M2099" i="37"/>
  <c r="A2099" i="37" s="1"/>
  <c r="M2098" i="37"/>
  <c r="A2098" i="37" s="1"/>
  <c r="M2097" i="37"/>
  <c r="A2097" i="37" s="1"/>
  <c r="M2096" i="37"/>
  <c r="A2096" i="37" s="1"/>
  <c r="M2095" i="37"/>
  <c r="A2095" i="37" s="1"/>
  <c r="M2094" i="37"/>
  <c r="A2094" i="37" s="1"/>
  <c r="M2093" i="37"/>
  <c r="A2093" i="37" s="1"/>
  <c r="M2092" i="37"/>
  <c r="A2092" i="37" s="1"/>
  <c r="M2091" i="37"/>
  <c r="A2091" i="37" s="1"/>
  <c r="M2090" i="37"/>
  <c r="A2090" i="37" s="1"/>
  <c r="M2089" i="37"/>
  <c r="A2089" i="37" s="1"/>
  <c r="M2088" i="37"/>
  <c r="A2088" i="37" s="1"/>
  <c r="M2087" i="37"/>
  <c r="A2087" i="37" s="1"/>
  <c r="M2086" i="37"/>
  <c r="A2086" i="37" s="1"/>
  <c r="M2085" i="37"/>
  <c r="A2085" i="37" s="1"/>
  <c r="M2084" i="37"/>
  <c r="A2084" i="37" s="1"/>
  <c r="M2083" i="37"/>
  <c r="A2083" i="37" s="1"/>
  <c r="M2082" i="37"/>
  <c r="A2082" i="37" s="1"/>
  <c r="M2081" i="37"/>
  <c r="A2081" i="37" s="1"/>
  <c r="M2080" i="37"/>
  <c r="A2080" i="37" s="1"/>
  <c r="M2079" i="37"/>
  <c r="A2079" i="37" s="1"/>
  <c r="M2078" i="37"/>
  <c r="A2078" i="37" s="1"/>
  <c r="M2077" i="37"/>
  <c r="A2077" i="37" s="1"/>
  <c r="M2076" i="37"/>
  <c r="A2076" i="37" s="1"/>
  <c r="M2075" i="37"/>
  <c r="A2075" i="37" s="1"/>
  <c r="M2074" i="37"/>
  <c r="A2074" i="37" s="1"/>
  <c r="M2073" i="37"/>
  <c r="A2073" i="37" s="1"/>
  <c r="M2072" i="37"/>
  <c r="A2072" i="37" s="1"/>
  <c r="M2071" i="37"/>
  <c r="A2071" i="37" s="1"/>
  <c r="M2070" i="37"/>
  <c r="A2070" i="37" s="1"/>
  <c r="M2069" i="37"/>
  <c r="A2069" i="37" s="1"/>
  <c r="M2068" i="37"/>
  <c r="A2068" i="37" s="1"/>
  <c r="M2067" i="37"/>
  <c r="A2067" i="37" s="1"/>
  <c r="M2066" i="37"/>
  <c r="A2066" i="37" s="1"/>
  <c r="M2065" i="37"/>
  <c r="A2065" i="37" s="1"/>
  <c r="M2064" i="37"/>
  <c r="A2064" i="37" s="1"/>
  <c r="M2063" i="37"/>
  <c r="A2063" i="37" s="1"/>
  <c r="M2062" i="37"/>
  <c r="A2062" i="37" s="1"/>
  <c r="M2061" i="37"/>
  <c r="A2061" i="37" s="1"/>
  <c r="M2060" i="37"/>
  <c r="A2060" i="37" s="1"/>
  <c r="M2059" i="37"/>
  <c r="A2059" i="37" s="1"/>
  <c r="M2058" i="37"/>
  <c r="A2058" i="37" s="1"/>
  <c r="M2057" i="37"/>
  <c r="A2057" i="37" s="1"/>
  <c r="M2056" i="37"/>
  <c r="A2056" i="37" s="1"/>
  <c r="M2055" i="37"/>
  <c r="A2055" i="37" s="1"/>
  <c r="M2054" i="37"/>
  <c r="A2054" i="37" s="1"/>
  <c r="M2053" i="37"/>
  <c r="A2053" i="37" s="1"/>
  <c r="M2052" i="37"/>
  <c r="A2052" i="37" s="1"/>
  <c r="M2051" i="37"/>
  <c r="A2051" i="37" s="1"/>
  <c r="M2050" i="37"/>
  <c r="A2050" i="37" s="1"/>
  <c r="M2049" i="37"/>
  <c r="A2049" i="37" s="1"/>
  <c r="M2048" i="37"/>
  <c r="A2048" i="37" s="1"/>
  <c r="M2047" i="37"/>
  <c r="A2047" i="37" s="1"/>
  <c r="M2046" i="37"/>
  <c r="A2046" i="37" s="1"/>
  <c r="M2045" i="37"/>
  <c r="A2045" i="37" s="1"/>
  <c r="M2044" i="37"/>
  <c r="A2044" i="37" s="1"/>
  <c r="M2043" i="37"/>
  <c r="A2043" i="37" s="1"/>
  <c r="M2042" i="37"/>
  <c r="A2042" i="37" s="1"/>
  <c r="M2041" i="37"/>
  <c r="A2041" i="37" s="1"/>
  <c r="M2040" i="37"/>
  <c r="A2040" i="37" s="1"/>
  <c r="M2039" i="37"/>
  <c r="A2039" i="37" s="1"/>
  <c r="M2038" i="37"/>
  <c r="A2038" i="37" s="1"/>
  <c r="M2037" i="37"/>
  <c r="A2037" i="37" s="1"/>
  <c r="M2036" i="37"/>
  <c r="A2036" i="37" s="1"/>
  <c r="M2035" i="37"/>
  <c r="A2035" i="37" s="1"/>
  <c r="M2034" i="37"/>
  <c r="A2034" i="37" s="1"/>
  <c r="M2033" i="37"/>
  <c r="A2033" i="37" s="1"/>
  <c r="M2032" i="37"/>
  <c r="A2032" i="37" s="1"/>
  <c r="M2031" i="37"/>
  <c r="A2031" i="37" s="1"/>
  <c r="M2030" i="37"/>
  <c r="A2030" i="37" s="1"/>
  <c r="M2029" i="37"/>
  <c r="A2029" i="37" s="1"/>
  <c r="M2028" i="37"/>
  <c r="A2028" i="37" s="1"/>
  <c r="M2027" i="37"/>
  <c r="A2027" i="37" s="1"/>
  <c r="M2026" i="37"/>
  <c r="A2026" i="37" s="1"/>
  <c r="M2025" i="37"/>
  <c r="A2025" i="37" s="1"/>
  <c r="M2024" i="37"/>
  <c r="A2024" i="37" s="1"/>
  <c r="M2023" i="37"/>
  <c r="A2023" i="37" s="1"/>
  <c r="M2022" i="37"/>
  <c r="A2022" i="37" s="1"/>
  <c r="M2021" i="37"/>
  <c r="A2021" i="37" s="1"/>
  <c r="M2020" i="37"/>
  <c r="A2020" i="37" s="1"/>
  <c r="M2019" i="37"/>
  <c r="A2019" i="37" s="1"/>
  <c r="M2018" i="37"/>
  <c r="A2018" i="37" s="1"/>
  <c r="M2017" i="37"/>
  <c r="A2017" i="37" s="1"/>
  <c r="M2016" i="37"/>
  <c r="A2016" i="37" s="1"/>
  <c r="M2015" i="37"/>
  <c r="A2015" i="37" s="1"/>
  <c r="M2014" i="37"/>
  <c r="A2014" i="37" s="1"/>
  <c r="M2013" i="37"/>
  <c r="A2013" i="37" s="1"/>
  <c r="M2012" i="37"/>
  <c r="A2012" i="37" s="1"/>
  <c r="M2011" i="37"/>
  <c r="A2011" i="37" s="1"/>
  <c r="M2010" i="37"/>
  <c r="A2010" i="37" s="1"/>
  <c r="M2009" i="37"/>
  <c r="A2009" i="37" s="1"/>
  <c r="M2008" i="37"/>
  <c r="A2008" i="37" s="1"/>
  <c r="M2007" i="37"/>
  <c r="A2007" i="37" s="1"/>
  <c r="M2006" i="37"/>
  <c r="A2006" i="37" s="1"/>
  <c r="M2005" i="37"/>
  <c r="A2005" i="37" s="1"/>
  <c r="M2004" i="37"/>
  <c r="A2004" i="37" s="1"/>
  <c r="M2003" i="37"/>
  <c r="A2003" i="37" s="1"/>
  <c r="M2002" i="37"/>
  <c r="A2002" i="37" s="1"/>
  <c r="M2001" i="37"/>
  <c r="A2001" i="37" s="1"/>
  <c r="M2000" i="37"/>
  <c r="A2000" i="37" s="1"/>
  <c r="M1999" i="37"/>
  <c r="A1999" i="37" s="1"/>
  <c r="M1998" i="37"/>
  <c r="A1998" i="37" s="1"/>
  <c r="M1997" i="37"/>
  <c r="A1997" i="37" s="1"/>
  <c r="M1996" i="37"/>
  <c r="A1996" i="37" s="1"/>
  <c r="M1995" i="37"/>
  <c r="A1995" i="37" s="1"/>
  <c r="M1994" i="37"/>
  <c r="A1994" i="37" s="1"/>
  <c r="M1993" i="37"/>
  <c r="A1993" i="37" s="1"/>
  <c r="M1992" i="37"/>
  <c r="A1992" i="37" s="1"/>
  <c r="M1991" i="37"/>
  <c r="A1991" i="37" s="1"/>
  <c r="M1990" i="37"/>
  <c r="A1990" i="37" s="1"/>
  <c r="M1989" i="37"/>
  <c r="A1989" i="37" s="1"/>
  <c r="M1988" i="37"/>
  <c r="A1988" i="37" s="1"/>
  <c r="M1987" i="37"/>
  <c r="A1987" i="37" s="1"/>
  <c r="M1986" i="37"/>
  <c r="A1986" i="37" s="1"/>
  <c r="M1985" i="37"/>
  <c r="A1985" i="37" s="1"/>
  <c r="M1984" i="37"/>
  <c r="A1984" i="37" s="1"/>
  <c r="M1983" i="37"/>
  <c r="A1983" i="37" s="1"/>
  <c r="M1982" i="37"/>
  <c r="A1982" i="37" s="1"/>
  <c r="M1981" i="37"/>
  <c r="A1981" i="37" s="1"/>
  <c r="M1980" i="37"/>
  <c r="A1980" i="37" s="1"/>
  <c r="M1979" i="37"/>
  <c r="A1979" i="37" s="1"/>
  <c r="M1978" i="37"/>
  <c r="A1978" i="37" s="1"/>
  <c r="M1977" i="37"/>
  <c r="A1977" i="37" s="1"/>
  <c r="M1976" i="37"/>
  <c r="A1976" i="37" s="1"/>
  <c r="M1975" i="37"/>
  <c r="A1975" i="37" s="1"/>
  <c r="M1974" i="37"/>
  <c r="A1974" i="37" s="1"/>
  <c r="M1973" i="37"/>
  <c r="A1973" i="37" s="1"/>
  <c r="M1972" i="37"/>
  <c r="A1972" i="37" s="1"/>
  <c r="M1971" i="37"/>
  <c r="A1971" i="37" s="1"/>
  <c r="M1970" i="37"/>
  <c r="A1970" i="37" s="1"/>
  <c r="M1969" i="37"/>
  <c r="A1969" i="37" s="1"/>
  <c r="M1968" i="37"/>
  <c r="A1968" i="37" s="1"/>
  <c r="M1967" i="37"/>
  <c r="A1967" i="37" s="1"/>
  <c r="M1966" i="37"/>
  <c r="A1966" i="37" s="1"/>
  <c r="M1965" i="37"/>
  <c r="A1965" i="37" s="1"/>
  <c r="M1964" i="37"/>
  <c r="A1964" i="37" s="1"/>
  <c r="M1963" i="37"/>
  <c r="A1963" i="37" s="1"/>
  <c r="M1962" i="37"/>
  <c r="A1962" i="37" s="1"/>
  <c r="M1961" i="37"/>
  <c r="A1961" i="37" s="1"/>
  <c r="M1960" i="37"/>
  <c r="A1960" i="37" s="1"/>
  <c r="M1959" i="37"/>
  <c r="A1959" i="37" s="1"/>
  <c r="M1958" i="37"/>
  <c r="A1958" i="37" s="1"/>
  <c r="M1957" i="37"/>
  <c r="A1957" i="37" s="1"/>
  <c r="M1956" i="37"/>
  <c r="A1956" i="37" s="1"/>
  <c r="M1955" i="37"/>
  <c r="A1955" i="37" s="1"/>
  <c r="M1954" i="37"/>
  <c r="A1954" i="37" s="1"/>
  <c r="M1953" i="37"/>
  <c r="A1953" i="37" s="1"/>
  <c r="M1952" i="37"/>
  <c r="A1952" i="37" s="1"/>
  <c r="M1951" i="37"/>
  <c r="A1951" i="37" s="1"/>
  <c r="M1950" i="37"/>
  <c r="A1950" i="37" s="1"/>
  <c r="M1949" i="37"/>
  <c r="A1949" i="37" s="1"/>
  <c r="M1948" i="37"/>
  <c r="A1948" i="37" s="1"/>
  <c r="M1947" i="37"/>
  <c r="A1947" i="37" s="1"/>
  <c r="M1946" i="37"/>
  <c r="A1946" i="37" s="1"/>
  <c r="M1945" i="37"/>
  <c r="A1945" i="37" s="1"/>
  <c r="M1944" i="37"/>
  <c r="A1944" i="37" s="1"/>
  <c r="M1943" i="37"/>
  <c r="A1943" i="37" s="1"/>
  <c r="M1942" i="37"/>
  <c r="A1942" i="37" s="1"/>
  <c r="M1941" i="37"/>
  <c r="A1941" i="37" s="1"/>
  <c r="M1940" i="37"/>
  <c r="A1940" i="37" s="1"/>
  <c r="M1939" i="37"/>
  <c r="A1939" i="37" s="1"/>
  <c r="M1938" i="37"/>
  <c r="A1938" i="37" s="1"/>
  <c r="M1937" i="37"/>
  <c r="A1937" i="37" s="1"/>
  <c r="M1936" i="37"/>
  <c r="A1936" i="37" s="1"/>
  <c r="M1935" i="37"/>
  <c r="A1935" i="37" s="1"/>
  <c r="M1934" i="37"/>
  <c r="A1934" i="37" s="1"/>
  <c r="M1933" i="37"/>
  <c r="A1933" i="37" s="1"/>
  <c r="M1932" i="37"/>
  <c r="A1932" i="37" s="1"/>
  <c r="M1931" i="37"/>
  <c r="A1931" i="37" s="1"/>
  <c r="M1930" i="37"/>
  <c r="A1930" i="37" s="1"/>
  <c r="M1929" i="37"/>
  <c r="A1929" i="37" s="1"/>
  <c r="M1928" i="37"/>
  <c r="A1928" i="37" s="1"/>
  <c r="M1927" i="37"/>
  <c r="A1927" i="37" s="1"/>
  <c r="M1926" i="37"/>
  <c r="A1926" i="37" s="1"/>
  <c r="M1925" i="37"/>
  <c r="A1925" i="37" s="1"/>
  <c r="M1924" i="37"/>
  <c r="A1924" i="37" s="1"/>
  <c r="M1923" i="37"/>
  <c r="A1923" i="37" s="1"/>
  <c r="M1922" i="37"/>
  <c r="A1922" i="37" s="1"/>
  <c r="M1921" i="37"/>
  <c r="A1921" i="37" s="1"/>
  <c r="M1920" i="37"/>
  <c r="A1920" i="37" s="1"/>
  <c r="M1919" i="37"/>
  <c r="A1919" i="37" s="1"/>
  <c r="M1918" i="37"/>
  <c r="A1918" i="37" s="1"/>
  <c r="M1917" i="37"/>
  <c r="A1917" i="37" s="1"/>
  <c r="M1916" i="37"/>
  <c r="A1916" i="37" s="1"/>
  <c r="M1915" i="37"/>
  <c r="A1915" i="37" s="1"/>
  <c r="M1914" i="37"/>
  <c r="A1914" i="37" s="1"/>
  <c r="M1913" i="37"/>
  <c r="A1913" i="37" s="1"/>
  <c r="M1912" i="37"/>
  <c r="A1912" i="37" s="1"/>
  <c r="M1911" i="37"/>
  <c r="A1911" i="37" s="1"/>
  <c r="M1910" i="37"/>
  <c r="A1910" i="37" s="1"/>
  <c r="M1909" i="37"/>
  <c r="A1909" i="37" s="1"/>
  <c r="M1908" i="37"/>
  <c r="A1908" i="37" s="1"/>
  <c r="M1907" i="37"/>
  <c r="A1907" i="37" s="1"/>
  <c r="M1906" i="37"/>
  <c r="A1906" i="37" s="1"/>
  <c r="M1905" i="37"/>
  <c r="A1905" i="37" s="1"/>
  <c r="M1904" i="37"/>
  <c r="A1904" i="37" s="1"/>
  <c r="M1903" i="37"/>
  <c r="A1903" i="37" s="1"/>
  <c r="M1902" i="37"/>
  <c r="A1902" i="37" s="1"/>
  <c r="M1901" i="37"/>
  <c r="A1901" i="37" s="1"/>
  <c r="M1900" i="37"/>
  <c r="A1900" i="37" s="1"/>
  <c r="M1899" i="37"/>
  <c r="A1899" i="37" s="1"/>
  <c r="M1898" i="37"/>
  <c r="A1898" i="37" s="1"/>
  <c r="M1897" i="37"/>
  <c r="A1897" i="37" s="1"/>
  <c r="M1896" i="37"/>
  <c r="A1896" i="37" s="1"/>
  <c r="M1895" i="37"/>
  <c r="A1895" i="37" s="1"/>
  <c r="M1894" i="37"/>
  <c r="A1894" i="37" s="1"/>
  <c r="M1893" i="37"/>
  <c r="A1893" i="37" s="1"/>
  <c r="M1892" i="37"/>
  <c r="A1892" i="37" s="1"/>
  <c r="M1891" i="37"/>
  <c r="A1891" i="37" s="1"/>
  <c r="M1890" i="37"/>
  <c r="A1890" i="37" s="1"/>
  <c r="M1889" i="37"/>
  <c r="A1889" i="37" s="1"/>
  <c r="M1888" i="37"/>
  <c r="A1888" i="37" s="1"/>
  <c r="M1887" i="37"/>
  <c r="A1887" i="37" s="1"/>
  <c r="M1886" i="37"/>
  <c r="A1886" i="37" s="1"/>
  <c r="M1885" i="37"/>
  <c r="A1885" i="37" s="1"/>
  <c r="M1884" i="37"/>
  <c r="A1884" i="37" s="1"/>
  <c r="M1883" i="37"/>
  <c r="A1883" i="37" s="1"/>
  <c r="M1882" i="37"/>
  <c r="A1882" i="37" s="1"/>
  <c r="M1881" i="37"/>
  <c r="A1881" i="37" s="1"/>
  <c r="M1880" i="37"/>
  <c r="A1880" i="37" s="1"/>
  <c r="M1879" i="37"/>
  <c r="A1879" i="37" s="1"/>
  <c r="M1878" i="37"/>
  <c r="A1878" i="37" s="1"/>
  <c r="M1877" i="37"/>
  <c r="A1877" i="37" s="1"/>
  <c r="M1876" i="37"/>
  <c r="A1876" i="37" s="1"/>
  <c r="M1875" i="37"/>
  <c r="A1875" i="37" s="1"/>
  <c r="M1874" i="37"/>
  <c r="A1874" i="37" s="1"/>
  <c r="M1873" i="37"/>
  <c r="A1873" i="37" s="1"/>
  <c r="M1872" i="37"/>
  <c r="A1872" i="37" s="1"/>
  <c r="M1871" i="37"/>
  <c r="A1871" i="37" s="1"/>
  <c r="M1870" i="37"/>
  <c r="A1870" i="37" s="1"/>
  <c r="M1869" i="37"/>
  <c r="A1869" i="37" s="1"/>
  <c r="M1868" i="37"/>
  <c r="A1868" i="37" s="1"/>
  <c r="M1867" i="37"/>
  <c r="A1867" i="37" s="1"/>
  <c r="M1866" i="37"/>
  <c r="A1866" i="37" s="1"/>
  <c r="M1865" i="37"/>
  <c r="A1865" i="37" s="1"/>
  <c r="M1864" i="37"/>
  <c r="A1864" i="37" s="1"/>
  <c r="M1863" i="37"/>
  <c r="A1863" i="37" s="1"/>
  <c r="M1862" i="37"/>
  <c r="A1862" i="37" s="1"/>
  <c r="M1861" i="37"/>
  <c r="A1861" i="37" s="1"/>
  <c r="M1860" i="37"/>
  <c r="A1860" i="37" s="1"/>
  <c r="M1859" i="37"/>
  <c r="A1859" i="37" s="1"/>
  <c r="M1858" i="37"/>
  <c r="A1858" i="37" s="1"/>
  <c r="M1857" i="37"/>
  <c r="A1857" i="37" s="1"/>
  <c r="M1856" i="37"/>
  <c r="A1856" i="37" s="1"/>
  <c r="M1855" i="37"/>
  <c r="A1855" i="37" s="1"/>
  <c r="M1854" i="37"/>
  <c r="A1854" i="37" s="1"/>
  <c r="M1853" i="37"/>
  <c r="A1853" i="37" s="1"/>
  <c r="M1852" i="37"/>
  <c r="A1852" i="37" s="1"/>
  <c r="M1851" i="37"/>
  <c r="A1851" i="37" s="1"/>
  <c r="M1850" i="37"/>
  <c r="A1850" i="37" s="1"/>
  <c r="M1849" i="37"/>
  <c r="A1849" i="37" s="1"/>
  <c r="M1848" i="37"/>
  <c r="A1848" i="37" s="1"/>
  <c r="M1847" i="37"/>
  <c r="A1847" i="37" s="1"/>
  <c r="M1846" i="37"/>
  <c r="A1846" i="37" s="1"/>
  <c r="M1845" i="37"/>
  <c r="A1845" i="37" s="1"/>
  <c r="M1844" i="37"/>
  <c r="A1844" i="37" s="1"/>
  <c r="M1843" i="37"/>
  <c r="A1843" i="37" s="1"/>
  <c r="M1842" i="37"/>
  <c r="A1842" i="37" s="1"/>
  <c r="M1841" i="37"/>
  <c r="A1841" i="37" s="1"/>
  <c r="M1840" i="37"/>
  <c r="A1840" i="37" s="1"/>
  <c r="M1839" i="37"/>
  <c r="A1839" i="37" s="1"/>
  <c r="M1838" i="37"/>
  <c r="A1838" i="37" s="1"/>
  <c r="M1837" i="37"/>
  <c r="A1837" i="37" s="1"/>
  <c r="M1836" i="37"/>
  <c r="A1836" i="37" s="1"/>
  <c r="M1835" i="37"/>
  <c r="A1835" i="37" s="1"/>
  <c r="M1834" i="37"/>
  <c r="A1834" i="37" s="1"/>
  <c r="M1833" i="37"/>
  <c r="A1833" i="37" s="1"/>
  <c r="M1832" i="37"/>
  <c r="A1832" i="37" s="1"/>
  <c r="M1831" i="37"/>
  <c r="A1831" i="37" s="1"/>
  <c r="M1830" i="37"/>
  <c r="A1830" i="37" s="1"/>
  <c r="M1829" i="37"/>
  <c r="A1829" i="37" s="1"/>
  <c r="M1828" i="37"/>
  <c r="A1828" i="37" s="1"/>
  <c r="M1827" i="37"/>
  <c r="A1827" i="37" s="1"/>
  <c r="M1826" i="37"/>
  <c r="A1826" i="37" s="1"/>
  <c r="M1825" i="37"/>
  <c r="A1825" i="37" s="1"/>
  <c r="M1824" i="37"/>
  <c r="A1824" i="37" s="1"/>
  <c r="M1823" i="37"/>
  <c r="A1823" i="37" s="1"/>
  <c r="M1822" i="37"/>
  <c r="A1822" i="37" s="1"/>
  <c r="M1821" i="37"/>
  <c r="A1821" i="37" s="1"/>
  <c r="M1820" i="37"/>
  <c r="A1820" i="37" s="1"/>
  <c r="M1819" i="37"/>
  <c r="A1819" i="37" s="1"/>
  <c r="M1818" i="37"/>
  <c r="A1818" i="37" s="1"/>
  <c r="M1817" i="37"/>
  <c r="A1817" i="37" s="1"/>
  <c r="M1816" i="37"/>
  <c r="A1816" i="37" s="1"/>
  <c r="M1815" i="37"/>
  <c r="A1815" i="37" s="1"/>
  <c r="M1814" i="37"/>
  <c r="A1814" i="37" s="1"/>
  <c r="M1813" i="37"/>
  <c r="A1813" i="37" s="1"/>
  <c r="M1812" i="37"/>
  <c r="A1812" i="37" s="1"/>
  <c r="M1811" i="37"/>
  <c r="A1811" i="37" s="1"/>
  <c r="M1810" i="37"/>
  <c r="A1810" i="37" s="1"/>
  <c r="M1809" i="37"/>
  <c r="A1809" i="37" s="1"/>
  <c r="M1808" i="37"/>
  <c r="A1808" i="37" s="1"/>
  <c r="M1807" i="37"/>
  <c r="A1807" i="37" s="1"/>
  <c r="M1806" i="37"/>
  <c r="A1806" i="37" s="1"/>
  <c r="M1805" i="37"/>
  <c r="A1805" i="37" s="1"/>
  <c r="M1804" i="37"/>
  <c r="A1804" i="37" s="1"/>
  <c r="M1803" i="37"/>
  <c r="A1803" i="37" s="1"/>
  <c r="M1802" i="37"/>
  <c r="A1802" i="37" s="1"/>
  <c r="M1801" i="37"/>
  <c r="A1801" i="37" s="1"/>
  <c r="M1800" i="37"/>
  <c r="A1800" i="37" s="1"/>
  <c r="M1799" i="37"/>
  <c r="A1799" i="37" s="1"/>
  <c r="M1798" i="37"/>
  <c r="A1798" i="37" s="1"/>
  <c r="M1797" i="37"/>
  <c r="A1797" i="37" s="1"/>
  <c r="M1796" i="37"/>
  <c r="A1796" i="37" s="1"/>
  <c r="M1795" i="37"/>
  <c r="A1795" i="37" s="1"/>
  <c r="M1794" i="37"/>
  <c r="A1794" i="37" s="1"/>
  <c r="M1793" i="37"/>
  <c r="A1793" i="37" s="1"/>
  <c r="M1792" i="37"/>
  <c r="A1792" i="37" s="1"/>
  <c r="M1791" i="37"/>
  <c r="A1791" i="37" s="1"/>
  <c r="M1790" i="37"/>
  <c r="A1790" i="37" s="1"/>
  <c r="M1789" i="37"/>
  <c r="A1789" i="37" s="1"/>
  <c r="M1788" i="37"/>
  <c r="A1788" i="37" s="1"/>
  <c r="M1787" i="37"/>
  <c r="A1787" i="37" s="1"/>
  <c r="M1786" i="37"/>
  <c r="A1786" i="37" s="1"/>
  <c r="M1785" i="37"/>
  <c r="A1785" i="37" s="1"/>
  <c r="M1784" i="37"/>
  <c r="A1784" i="37" s="1"/>
  <c r="M1783" i="37"/>
  <c r="A1783" i="37" s="1"/>
  <c r="M1782" i="37"/>
  <c r="A1782" i="37" s="1"/>
  <c r="M1781" i="37"/>
  <c r="A1781" i="37" s="1"/>
  <c r="M1780" i="37"/>
  <c r="A1780" i="37" s="1"/>
  <c r="M1779" i="37"/>
  <c r="A1779" i="37" s="1"/>
  <c r="M1778" i="37"/>
  <c r="A1778" i="37" s="1"/>
  <c r="M1777" i="37"/>
  <c r="A1777" i="37" s="1"/>
  <c r="M1776" i="37"/>
  <c r="A1776" i="37" s="1"/>
  <c r="M1775" i="37"/>
  <c r="A1775" i="37" s="1"/>
  <c r="M1774" i="37"/>
  <c r="A1774" i="37" s="1"/>
  <c r="M1773" i="37"/>
  <c r="A1773" i="37" s="1"/>
  <c r="M1772" i="37"/>
  <c r="A1772" i="37" s="1"/>
  <c r="M1771" i="37"/>
  <c r="A1771" i="37" s="1"/>
  <c r="M1770" i="37"/>
  <c r="A1770" i="37" s="1"/>
  <c r="M1769" i="37"/>
  <c r="A1769" i="37" s="1"/>
  <c r="M1768" i="37"/>
  <c r="A1768" i="37" s="1"/>
  <c r="M1767" i="37"/>
  <c r="A1767" i="37" s="1"/>
  <c r="M1766" i="37"/>
  <c r="A1766" i="37" s="1"/>
  <c r="M1765" i="37"/>
  <c r="A1765" i="37" s="1"/>
  <c r="M1764" i="37"/>
  <c r="A1764" i="37" s="1"/>
  <c r="M1763" i="37"/>
  <c r="A1763" i="37" s="1"/>
  <c r="M1762" i="37"/>
  <c r="A1762" i="37" s="1"/>
  <c r="M1761" i="37"/>
  <c r="A1761" i="37" s="1"/>
  <c r="M1760" i="37"/>
  <c r="A1760" i="37" s="1"/>
  <c r="M1759" i="37"/>
  <c r="A1759" i="37" s="1"/>
  <c r="M1758" i="37"/>
  <c r="A1758" i="37" s="1"/>
  <c r="M1757" i="37"/>
  <c r="A1757" i="37" s="1"/>
  <c r="M1756" i="37"/>
  <c r="A1756" i="37" s="1"/>
  <c r="M1755" i="37"/>
  <c r="A1755" i="37" s="1"/>
  <c r="M1754" i="37"/>
  <c r="A1754" i="37" s="1"/>
  <c r="M1753" i="37"/>
  <c r="A1753" i="37" s="1"/>
  <c r="M1752" i="37"/>
  <c r="A1752" i="37" s="1"/>
  <c r="M1751" i="37"/>
  <c r="A1751" i="37" s="1"/>
  <c r="M1750" i="37"/>
  <c r="A1750" i="37" s="1"/>
  <c r="M1749" i="37"/>
  <c r="A1749" i="37" s="1"/>
  <c r="M1748" i="37"/>
  <c r="A1748" i="37" s="1"/>
  <c r="M1747" i="37"/>
  <c r="A1747" i="37" s="1"/>
  <c r="M1746" i="37"/>
  <c r="A1746" i="37" s="1"/>
  <c r="M1745" i="37"/>
  <c r="A1745" i="37" s="1"/>
  <c r="M1744" i="37"/>
  <c r="A1744" i="37" s="1"/>
  <c r="M1743" i="37"/>
  <c r="A1743" i="37" s="1"/>
  <c r="M1742" i="37"/>
  <c r="A1742" i="37" s="1"/>
  <c r="M1741" i="37"/>
  <c r="A1741" i="37" s="1"/>
  <c r="M1740" i="37"/>
  <c r="A1740" i="37" s="1"/>
  <c r="M1739" i="37"/>
  <c r="A1739" i="37" s="1"/>
  <c r="M1738" i="37"/>
  <c r="A1738" i="37" s="1"/>
  <c r="M1737" i="37"/>
  <c r="A1737" i="37" s="1"/>
  <c r="M1736" i="37"/>
  <c r="A1736" i="37" s="1"/>
  <c r="M1735" i="37"/>
  <c r="A1735" i="37" s="1"/>
  <c r="M1734" i="37"/>
  <c r="A1734" i="37" s="1"/>
  <c r="M1733" i="37"/>
  <c r="A1733" i="37" s="1"/>
  <c r="M1732" i="37"/>
  <c r="A1732" i="37" s="1"/>
  <c r="M1731" i="37"/>
  <c r="A1731" i="37" s="1"/>
  <c r="M1730" i="37"/>
  <c r="A1730" i="37" s="1"/>
  <c r="M1729" i="37"/>
  <c r="A1729" i="37" s="1"/>
  <c r="M1728" i="37"/>
  <c r="A1728" i="37" s="1"/>
  <c r="M1727" i="37"/>
  <c r="A1727" i="37" s="1"/>
  <c r="M1726" i="37"/>
  <c r="A1726" i="37" s="1"/>
  <c r="M1725" i="37"/>
  <c r="A1725" i="37" s="1"/>
  <c r="M1724" i="37"/>
  <c r="A1724" i="37" s="1"/>
  <c r="M1723" i="37"/>
  <c r="A1723" i="37" s="1"/>
  <c r="M1722" i="37"/>
  <c r="A1722" i="37" s="1"/>
  <c r="M1721" i="37"/>
  <c r="A1721" i="37" s="1"/>
  <c r="M1720" i="37"/>
  <c r="A1720" i="37" s="1"/>
  <c r="M1719" i="37"/>
  <c r="A1719" i="37" s="1"/>
  <c r="M1718" i="37"/>
  <c r="A1718" i="37" s="1"/>
  <c r="M1717" i="37"/>
  <c r="A1717" i="37" s="1"/>
  <c r="M1716" i="37"/>
  <c r="A1716" i="37" s="1"/>
  <c r="M1715" i="37"/>
  <c r="A1715" i="37" s="1"/>
  <c r="M1714" i="37"/>
  <c r="A1714" i="37" s="1"/>
  <c r="M1713" i="37"/>
  <c r="A1713" i="37" s="1"/>
  <c r="M1712" i="37"/>
  <c r="A1712" i="37" s="1"/>
  <c r="M1711" i="37"/>
  <c r="A1711" i="37" s="1"/>
  <c r="M1710" i="37"/>
  <c r="A1710" i="37" s="1"/>
  <c r="M1709" i="37"/>
  <c r="A1709" i="37" s="1"/>
  <c r="M1708" i="37"/>
  <c r="A1708" i="37" s="1"/>
  <c r="M1707" i="37"/>
  <c r="A1707" i="37" s="1"/>
  <c r="M1706" i="37"/>
  <c r="A1706" i="37" s="1"/>
  <c r="M1705" i="37"/>
  <c r="A1705" i="37" s="1"/>
  <c r="M1704" i="37"/>
  <c r="A1704" i="37" s="1"/>
  <c r="M1703" i="37"/>
  <c r="A1703" i="37" s="1"/>
  <c r="M1702" i="37"/>
  <c r="A1702" i="37" s="1"/>
  <c r="M1701" i="37"/>
  <c r="A1701" i="37" s="1"/>
  <c r="M1700" i="37"/>
  <c r="A1700" i="37" s="1"/>
  <c r="M1699" i="37"/>
  <c r="A1699" i="37" s="1"/>
  <c r="M1698" i="37"/>
  <c r="A1698" i="37" s="1"/>
  <c r="M1697" i="37"/>
  <c r="A1697" i="37" s="1"/>
  <c r="M1696" i="37"/>
  <c r="A1696" i="37" s="1"/>
  <c r="M1695" i="37"/>
  <c r="A1695" i="37" s="1"/>
  <c r="M1694" i="37"/>
  <c r="A1694" i="37" s="1"/>
  <c r="M1693" i="37"/>
  <c r="A1693" i="37" s="1"/>
  <c r="M1692" i="37"/>
  <c r="A1692" i="37" s="1"/>
  <c r="M1691" i="37"/>
  <c r="A1691" i="37" s="1"/>
  <c r="M1690" i="37"/>
  <c r="A1690" i="37" s="1"/>
  <c r="M1689" i="37"/>
  <c r="A1689" i="37" s="1"/>
  <c r="M1688" i="37"/>
  <c r="A1688" i="37" s="1"/>
  <c r="M1687" i="37"/>
  <c r="A1687" i="37" s="1"/>
  <c r="M1686" i="37"/>
  <c r="A1686" i="37" s="1"/>
  <c r="M1685" i="37"/>
  <c r="A1685" i="37" s="1"/>
  <c r="M1684" i="37"/>
  <c r="A1684" i="37" s="1"/>
  <c r="M1683" i="37"/>
  <c r="A1683" i="37" s="1"/>
  <c r="M1682" i="37"/>
  <c r="A1682" i="37" s="1"/>
  <c r="M1681" i="37"/>
  <c r="A1681" i="37" s="1"/>
  <c r="M1680" i="37"/>
  <c r="A1680" i="37" s="1"/>
  <c r="M1679" i="37"/>
  <c r="A1679" i="37" s="1"/>
  <c r="M1678" i="37"/>
  <c r="A1678" i="37" s="1"/>
  <c r="M1677" i="37"/>
  <c r="A1677" i="37" s="1"/>
  <c r="M1676" i="37"/>
  <c r="A1676" i="37" s="1"/>
  <c r="M1675" i="37"/>
  <c r="A1675" i="37" s="1"/>
  <c r="M1674" i="37"/>
  <c r="A1674" i="37" s="1"/>
  <c r="M1673" i="37"/>
  <c r="A1673" i="37" s="1"/>
  <c r="M1672" i="37"/>
  <c r="A1672" i="37" s="1"/>
  <c r="M1671" i="37"/>
  <c r="A1671" i="37" s="1"/>
  <c r="M1670" i="37"/>
  <c r="A1670" i="37" s="1"/>
  <c r="M1669" i="37"/>
  <c r="A1669" i="37" s="1"/>
  <c r="M1668" i="37"/>
  <c r="A1668" i="37" s="1"/>
  <c r="M1667" i="37"/>
  <c r="A1667" i="37" s="1"/>
  <c r="M1666" i="37"/>
  <c r="A1666" i="37" s="1"/>
  <c r="M1665" i="37"/>
  <c r="A1665" i="37" s="1"/>
  <c r="M1664" i="37"/>
  <c r="A1664" i="37" s="1"/>
  <c r="M1663" i="37"/>
  <c r="A1663" i="37" s="1"/>
  <c r="M1662" i="37"/>
  <c r="A1662" i="37" s="1"/>
  <c r="M1661" i="37"/>
  <c r="A1661" i="37" s="1"/>
  <c r="M1660" i="37"/>
  <c r="A1660" i="37" s="1"/>
  <c r="M1659" i="37"/>
  <c r="A1659" i="37" s="1"/>
  <c r="M1658" i="37"/>
  <c r="A1658" i="37" s="1"/>
  <c r="M1657" i="37"/>
  <c r="A1657" i="37" s="1"/>
  <c r="M1656" i="37"/>
  <c r="A1656" i="37" s="1"/>
  <c r="M1655" i="37"/>
  <c r="A1655" i="37" s="1"/>
  <c r="M1654" i="37"/>
  <c r="A1654" i="37" s="1"/>
  <c r="M1653" i="37"/>
  <c r="A1653" i="37" s="1"/>
  <c r="M1652" i="37"/>
  <c r="A1652" i="37" s="1"/>
  <c r="M1651" i="37"/>
  <c r="A1651" i="37" s="1"/>
  <c r="M1650" i="37"/>
  <c r="A1650" i="37" s="1"/>
  <c r="M1649" i="37"/>
  <c r="A1649" i="37" s="1"/>
  <c r="M1648" i="37"/>
  <c r="A1648" i="37" s="1"/>
  <c r="M1647" i="37"/>
  <c r="A1647" i="37" s="1"/>
  <c r="M1646" i="37"/>
  <c r="A1646" i="37" s="1"/>
  <c r="M1645" i="37"/>
  <c r="A1645" i="37" s="1"/>
  <c r="M1644" i="37"/>
  <c r="A1644" i="37" s="1"/>
  <c r="M1643" i="37"/>
  <c r="A1643" i="37" s="1"/>
  <c r="M1642" i="37"/>
  <c r="A1642" i="37" s="1"/>
  <c r="M1641" i="37"/>
  <c r="A1641" i="37" s="1"/>
  <c r="M1640" i="37"/>
  <c r="A1640" i="37" s="1"/>
  <c r="M1639" i="37"/>
  <c r="A1639" i="37" s="1"/>
  <c r="M1638" i="37"/>
  <c r="A1638" i="37" s="1"/>
  <c r="M1637" i="37"/>
  <c r="A1637" i="37" s="1"/>
  <c r="M1636" i="37"/>
  <c r="A1636" i="37" s="1"/>
  <c r="M1635" i="37"/>
  <c r="A1635" i="37" s="1"/>
  <c r="M1634" i="37"/>
  <c r="A1634" i="37" s="1"/>
  <c r="M1633" i="37"/>
  <c r="A1633" i="37" s="1"/>
  <c r="M1632" i="37"/>
  <c r="A1632" i="37" s="1"/>
  <c r="M1631" i="37"/>
  <c r="A1631" i="37" s="1"/>
  <c r="M1630" i="37"/>
  <c r="A1630" i="37" s="1"/>
  <c r="M1629" i="37"/>
  <c r="A1629" i="37" s="1"/>
  <c r="M1628" i="37"/>
  <c r="A1628" i="37" s="1"/>
  <c r="M1627" i="37"/>
  <c r="A1627" i="37" s="1"/>
  <c r="M1626" i="37"/>
  <c r="A1626" i="37" s="1"/>
  <c r="M1625" i="37"/>
  <c r="A1625" i="37" s="1"/>
  <c r="M1624" i="37"/>
  <c r="A1624" i="37" s="1"/>
  <c r="M1623" i="37"/>
  <c r="A1623" i="37" s="1"/>
  <c r="M1622" i="37"/>
  <c r="A1622" i="37" s="1"/>
  <c r="M1621" i="37"/>
  <c r="A1621" i="37" s="1"/>
  <c r="M1620" i="37"/>
  <c r="A1620" i="37" s="1"/>
  <c r="M1619" i="37"/>
  <c r="A1619" i="37" s="1"/>
  <c r="M1618" i="37"/>
  <c r="A1618" i="37" s="1"/>
  <c r="M1617" i="37"/>
  <c r="A1617" i="37" s="1"/>
  <c r="M1616" i="37"/>
  <c r="A1616" i="37" s="1"/>
  <c r="M1615" i="37"/>
  <c r="A1615" i="37" s="1"/>
  <c r="M1614" i="37"/>
  <c r="A1614" i="37" s="1"/>
  <c r="M1613" i="37"/>
  <c r="A1613" i="37" s="1"/>
  <c r="M1612" i="37"/>
  <c r="A1612" i="37" s="1"/>
  <c r="M1611" i="37"/>
  <c r="A1611" i="37" s="1"/>
  <c r="M1610" i="37"/>
  <c r="A1610" i="37" s="1"/>
  <c r="M1609" i="37"/>
  <c r="A1609" i="37" s="1"/>
  <c r="M1608" i="37"/>
  <c r="A1608" i="37" s="1"/>
  <c r="M1607" i="37"/>
  <c r="A1607" i="37" s="1"/>
  <c r="M1606" i="37"/>
  <c r="A1606" i="37" s="1"/>
  <c r="M1605" i="37"/>
  <c r="A1605" i="37" s="1"/>
  <c r="M1604" i="37"/>
  <c r="A1604" i="37" s="1"/>
  <c r="M1603" i="37"/>
  <c r="A1603" i="37" s="1"/>
  <c r="M1602" i="37"/>
  <c r="A1602" i="37" s="1"/>
  <c r="M1601" i="37"/>
  <c r="A1601" i="37" s="1"/>
  <c r="M1600" i="37"/>
  <c r="A1600" i="37" s="1"/>
  <c r="M1599" i="37"/>
  <c r="A1599" i="37" s="1"/>
  <c r="M1598" i="37"/>
  <c r="A1598" i="37" s="1"/>
  <c r="M1597" i="37"/>
  <c r="A1597" i="37" s="1"/>
  <c r="M1596" i="37"/>
  <c r="A1596" i="37" s="1"/>
  <c r="M1595" i="37"/>
  <c r="A1595" i="37" s="1"/>
  <c r="M1594" i="37"/>
  <c r="A1594" i="37" s="1"/>
  <c r="M1593" i="37"/>
  <c r="A1593" i="37" s="1"/>
  <c r="M1592" i="37"/>
  <c r="A1592" i="37" s="1"/>
  <c r="M1591" i="37"/>
  <c r="A1591" i="37" s="1"/>
  <c r="M1590" i="37"/>
  <c r="A1590" i="37" s="1"/>
  <c r="M1589" i="37"/>
  <c r="A1589" i="37" s="1"/>
  <c r="M1588" i="37"/>
  <c r="A1588" i="37" s="1"/>
  <c r="M1587" i="37"/>
  <c r="A1587" i="37" s="1"/>
  <c r="M1586" i="37"/>
  <c r="A1586" i="37" s="1"/>
  <c r="M1585" i="37"/>
  <c r="A1585" i="37" s="1"/>
  <c r="M1584" i="37"/>
  <c r="A1584" i="37" s="1"/>
  <c r="M1583" i="37"/>
  <c r="A1583" i="37" s="1"/>
  <c r="M1582" i="37"/>
  <c r="A1582" i="37" s="1"/>
  <c r="M1581" i="37"/>
  <c r="A1581" i="37" s="1"/>
  <c r="M1580" i="37"/>
  <c r="A1580" i="37" s="1"/>
  <c r="M1579" i="37"/>
  <c r="A1579" i="37" s="1"/>
  <c r="M1578" i="37"/>
  <c r="A1578" i="37" s="1"/>
  <c r="M1577" i="37"/>
  <c r="A1577" i="37" s="1"/>
  <c r="M1576" i="37"/>
  <c r="A1576" i="37" s="1"/>
  <c r="M1575" i="37"/>
  <c r="A1575" i="37" s="1"/>
  <c r="M1574" i="37"/>
  <c r="A1574" i="37" s="1"/>
  <c r="M1573" i="37"/>
  <c r="A1573" i="37" s="1"/>
  <c r="M1572" i="37"/>
  <c r="A1572" i="37" s="1"/>
  <c r="M1571" i="37"/>
  <c r="A1571" i="37" s="1"/>
  <c r="M1570" i="37"/>
  <c r="A1570" i="37" s="1"/>
  <c r="M1569" i="37"/>
  <c r="A1569" i="37" s="1"/>
  <c r="M1568" i="37"/>
  <c r="A1568" i="37" s="1"/>
  <c r="M1567" i="37"/>
  <c r="A1567" i="37" s="1"/>
  <c r="M1566" i="37"/>
  <c r="A1566" i="37" s="1"/>
  <c r="M1565" i="37"/>
  <c r="A1565" i="37" s="1"/>
  <c r="M1564" i="37"/>
  <c r="A1564" i="37" s="1"/>
  <c r="M1563" i="37"/>
  <c r="A1563" i="37" s="1"/>
  <c r="M1562" i="37"/>
  <c r="A1562" i="37" s="1"/>
  <c r="M1561" i="37"/>
  <c r="A1561" i="37" s="1"/>
  <c r="M1560" i="37"/>
  <c r="A1560" i="37" s="1"/>
  <c r="M1559" i="37"/>
  <c r="A1559" i="37" s="1"/>
  <c r="M1558" i="37"/>
  <c r="A1558" i="37" s="1"/>
  <c r="M1557" i="37"/>
  <c r="A1557" i="37" s="1"/>
  <c r="M1556" i="37"/>
  <c r="A1556" i="37" s="1"/>
  <c r="M1555" i="37"/>
  <c r="A1555" i="37" s="1"/>
  <c r="M1554" i="37"/>
  <c r="A1554" i="37" s="1"/>
  <c r="M1553" i="37"/>
  <c r="A1553" i="37" s="1"/>
  <c r="M1552" i="37"/>
  <c r="A1552" i="37" s="1"/>
  <c r="M1551" i="37"/>
  <c r="A1551" i="37" s="1"/>
  <c r="M1550" i="37"/>
  <c r="A1550" i="37" s="1"/>
  <c r="M1549" i="37"/>
  <c r="A1549" i="37" s="1"/>
  <c r="M1548" i="37"/>
  <c r="A1548" i="37" s="1"/>
  <c r="M1547" i="37"/>
  <c r="A1547" i="37" s="1"/>
  <c r="M1546" i="37"/>
  <c r="A1546" i="37" s="1"/>
  <c r="M1545" i="37"/>
  <c r="A1545" i="37" s="1"/>
  <c r="M1544" i="37"/>
  <c r="A1544" i="37" s="1"/>
  <c r="M1543" i="37"/>
  <c r="A1543" i="37" s="1"/>
  <c r="M1542" i="37"/>
  <c r="A1542" i="37" s="1"/>
  <c r="M1541" i="37"/>
  <c r="A1541" i="37" s="1"/>
  <c r="M1540" i="37"/>
  <c r="A1540" i="37" s="1"/>
  <c r="M1539" i="37"/>
  <c r="A1539" i="37" s="1"/>
  <c r="M1538" i="37"/>
  <c r="A1538" i="37" s="1"/>
  <c r="M1537" i="37"/>
  <c r="A1537" i="37" s="1"/>
  <c r="M1536" i="37"/>
  <c r="A1536" i="37" s="1"/>
  <c r="M1535" i="37"/>
  <c r="A1535" i="37" s="1"/>
  <c r="M1534" i="37"/>
  <c r="A1534" i="37" s="1"/>
  <c r="M1533" i="37"/>
  <c r="A1533" i="37" s="1"/>
  <c r="M1532" i="37"/>
  <c r="A1532" i="37" s="1"/>
  <c r="M1531" i="37"/>
  <c r="A1531" i="37" s="1"/>
  <c r="M1530" i="37"/>
  <c r="A1530" i="37" s="1"/>
  <c r="M1529" i="37"/>
  <c r="A1529" i="37" s="1"/>
  <c r="M1528" i="37"/>
  <c r="A1528" i="37" s="1"/>
  <c r="M1527" i="37"/>
  <c r="A1527" i="37" s="1"/>
  <c r="M1526" i="37"/>
  <c r="A1526" i="37" s="1"/>
  <c r="M1525" i="37"/>
  <c r="A1525" i="37" s="1"/>
  <c r="M1524" i="37"/>
  <c r="A1524" i="37" s="1"/>
  <c r="M1523" i="37"/>
  <c r="A1523" i="37" s="1"/>
  <c r="M1522" i="37"/>
  <c r="A1522" i="37" s="1"/>
  <c r="M1521" i="37"/>
  <c r="A1521" i="37" s="1"/>
  <c r="M1520" i="37"/>
  <c r="A1520" i="37" s="1"/>
  <c r="M1519" i="37"/>
  <c r="A1519" i="37" s="1"/>
  <c r="M1518" i="37"/>
  <c r="A1518" i="37" s="1"/>
  <c r="M1517" i="37"/>
  <c r="A1517" i="37" s="1"/>
  <c r="M1516" i="37"/>
  <c r="A1516" i="37" s="1"/>
  <c r="M1515" i="37"/>
  <c r="A1515" i="37" s="1"/>
  <c r="M1514" i="37"/>
  <c r="A1514" i="37" s="1"/>
  <c r="M1513" i="37"/>
  <c r="A1513" i="37" s="1"/>
  <c r="M1512" i="37"/>
  <c r="A1512" i="37" s="1"/>
  <c r="M1511" i="37"/>
  <c r="A1511" i="37" s="1"/>
  <c r="M1510" i="37"/>
  <c r="A1510" i="37" s="1"/>
  <c r="M1509" i="37"/>
  <c r="A1509" i="37" s="1"/>
  <c r="M1508" i="37"/>
  <c r="A1508" i="37" s="1"/>
  <c r="M1507" i="37"/>
  <c r="A1507" i="37" s="1"/>
  <c r="M1506" i="37"/>
  <c r="A1506" i="37" s="1"/>
  <c r="M1505" i="37"/>
  <c r="A1505" i="37" s="1"/>
  <c r="M1504" i="37"/>
  <c r="A1504" i="37" s="1"/>
  <c r="M1503" i="37"/>
  <c r="A1503" i="37" s="1"/>
  <c r="M1502" i="37"/>
  <c r="A1502" i="37" s="1"/>
  <c r="M1501" i="37"/>
  <c r="A1501" i="37" s="1"/>
  <c r="M1500" i="37"/>
  <c r="A1500" i="37" s="1"/>
  <c r="M1499" i="37"/>
  <c r="A1499" i="37" s="1"/>
  <c r="M1498" i="37"/>
  <c r="A1498" i="37" s="1"/>
  <c r="M1497" i="37"/>
  <c r="A1497" i="37" s="1"/>
  <c r="M1496" i="37"/>
  <c r="A1496" i="37" s="1"/>
  <c r="M1495" i="37"/>
  <c r="A1495" i="37" s="1"/>
  <c r="M1494" i="37"/>
  <c r="A1494" i="37" s="1"/>
  <c r="M1493" i="37"/>
  <c r="A1493" i="37" s="1"/>
  <c r="M1492" i="37"/>
  <c r="A1492" i="37" s="1"/>
  <c r="M1491" i="37"/>
  <c r="A1491" i="37" s="1"/>
  <c r="M1490" i="37"/>
  <c r="A1490" i="37" s="1"/>
  <c r="M1489" i="37"/>
  <c r="A1489" i="37" s="1"/>
  <c r="M1488" i="37"/>
  <c r="A1488" i="37" s="1"/>
  <c r="M1487" i="37"/>
  <c r="A1487" i="37" s="1"/>
  <c r="M1486" i="37"/>
  <c r="A1486" i="37" s="1"/>
  <c r="M1485" i="37"/>
  <c r="A1485" i="37" s="1"/>
  <c r="M1484" i="37"/>
  <c r="A1484" i="37" s="1"/>
  <c r="M1483" i="37"/>
  <c r="A1483" i="37" s="1"/>
  <c r="M1482" i="37"/>
  <c r="A1482" i="37" s="1"/>
  <c r="M1481" i="37"/>
  <c r="A1481" i="37" s="1"/>
  <c r="M1480" i="37"/>
  <c r="A1480" i="37" s="1"/>
  <c r="M1479" i="37"/>
  <c r="A1479" i="37" s="1"/>
  <c r="M1478" i="37"/>
  <c r="A1478" i="37" s="1"/>
  <c r="M1477" i="37"/>
  <c r="A1477" i="37" s="1"/>
  <c r="M1476" i="37"/>
  <c r="A1476" i="37" s="1"/>
  <c r="M1475" i="37"/>
  <c r="A1475" i="37" s="1"/>
  <c r="M1474" i="37"/>
  <c r="A1474" i="37" s="1"/>
  <c r="M1473" i="37"/>
  <c r="A1473" i="37" s="1"/>
  <c r="M1472" i="37"/>
  <c r="A1472" i="37" s="1"/>
  <c r="M1471" i="37"/>
  <c r="A1471" i="37" s="1"/>
  <c r="M1470" i="37"/>
  <c r="A1470" i="37" s="1"/>
  <c r="M1469" i="37"/>
  <c r="A1469" i="37" s="1"/>
  <c r="M1468" i="37"/>
  <c r="A1468" i="37" s="1"/>
  <c r="M1467" i="37"/>
  <c r="A1467" i="37" s="1"/>
  <c r="M1466" i="37"/>
  <c r="A1466" i="37" s="1"/>
  <c r="M1465" i="37"/>
  <c r="A1465" i="37" s="1"/>
  <c r="M1464" i="37"/>
  <c r="A1464" i="37" s="1"/>
  <c r="M1463" i="37"/>
  <c r="A1463" i="37" s="1"/>
  <c r="M1462" i="37"/>
  <c r="A1462" i="37" s="1"/>
  <c r="M1461" i="37"/>
  <c r="A1461" i="37" s="1"/>
  <c r="M1460" i="37"/>
  <c r="A1460" i="37" s="1"/>
  <c r="M1459" i="37"/>
  <c r="A1459" i="37" s="1"/>
  <c r="M1458" i="37"/>
  <c r="A1458" i="37" s="1"/>
  <c r="M1457" i="37"/>
  <c r="A1457" i="37" s="1"/>
  <c r="M1456" i="37"/>
  <c r="A1456" i="37" s="1"/>
  <c r="M1455" i="37"/>
  <c r="A1455" i="37" s="1"/>
  <c r="M1454" i="37"/>
  <c r="A1454" i="37" s="1"/>
  <c r="M1453" i="37"/>
  <c r="A1453" i="37" s="1"/>
  <c r="M1452" i="37"/>
  <c r="A1452" i="37" s="1"/>
  <c r="M1451" i="37"/>
  <c r="A1451" i="37" s="1"/>
  <c r="M1450" i="37"/>
  <c r="A1450" i="37" s="1"/>
  <c r="M1449" i="37"/>
  <c r="A1449" i="37" s="1"/>
  <c r="M1448" i="37"/>
  <c r="A1448" i="37" s="1"/>
  <c r="M1447" i="37"/>
  <c r="A1447" i="37" s="1"/>
  <c r="M1446" i="37"/>
  <c r="A1446" i="37" s="1"/>
  <c r="M1445" i="37"/>
  <c r="A1445" i="37" s="1"/>
  <c r="M1444" i="37"/>
  <c r="A1444" i="37" s="1"/>
  <c r="M1443" i="37"/>
  <c r="A1443" i="37" s="1"/>
  <c r="M1442" i="37"/>
  <c r="A1442" i="37" s="1"/>
  <c r="M1441" i="37"/>
  <c r="A1441" i="37" s="1"/>
  <c r="M1440" i="37"/>
  <c r="A1440" i="37" s="1"/>
  <c r="M1439" i="37"/>
  <c r="A1439" i="37" s="1"/>
  <c r="M1438" i="37"/>
  <c r="A1438" i="37" s="1"/>
  <c r="M1437" i="37"/>
  <c r="A1437" i="37" s="1"/>
  <c r="M1436" i="37"/>
  <c r="A1436" i="37" s="1"/>
  <c r="M1435" i="37"/>
  <c r="A1435" i="37" s="1"/>
  <c r="M1434" i="37"/>
  <c r="A1434" i="37" s="1"/>
  <c r="M1433" i="37"/>
  <c r="A1433" i="37" s="1"/>
  <c r="M1432" i="37"/>
  <c r="A1432" i="37" s="1"/>
  <c r="M1431" i="37"/>
  <c r="A1431" i="37" s="1"/>
  <c r="M1430" i="37"/>
  <c r="A1430" i="37" s="1"/>
  <c r="M1429" i="37"/>
  <c r="A1429" i="37" s="1"/>
  <c r="M1428" i="37"/>
  <c r="A1428" i="37" s="1"/>
  <c r="M1427" i="37"/>
  <c r="A1427" i="37" s="1"/>
  <c r="M1426" i="37"/>
  <c r="A1426" i="37" s="1"/>
  <c r="M1425" i="37"/>
  <c r="A1425" i="37" s="1"/>
  <c r="M1424" i="37"/>
  <c r="A1424" i="37" s="1"/>
  <c r="M1423" i="37"/>
  <c r="A1423" i="37" s="1"/>
  <c r="M1422" i="37"/>
  <c r="A1422" i="37" s="1"/>
  <c r="M1421" i="37"/>
  <c r="A1421" i="37" s="1"/>
  <c r="M1420" i="37"/>
  <c r="A1420" i="37" s="1"/>
  <c r="M1419" i="37"/>
  <c r="A1419" i="37" s="1"/>
  <c r="M1418" i="37"/>
  <c r="A1418" i="37" s="1"/>
  <c r="M1417" i="37"/>
  <c r="A1417" i="37" s="1"/>
  <c r="M1416" i="37"/>
  <c r="A1416" i="37" s="1"/>
  <c r="M1415" i="37"/>
  <c r="A1415" i="37" s="1"/>
  <c r="M1414" i="37"/>
  <c r="A1414" i="37" s="1"/>
  <c r="M1413" i="37"/>
  <c r="A1413" i="37" s="1"/>
  <c r="M1412" i="37"/>
  <c r="A1412" i="37" s="1"/>
  <c r="M1411" i="37"/>
  <c r="A1411" i="37" s="1"/>
  <c r="M1410" i="37"/>
  <c r="A1410" i="37" s="1"/>
  <c r="M1409" i="37"/>
  <c r="A1409" i="37" s="1"/>
  <c r="M1408" i="37"/>
  <c r="A1408" i="37" s="1"/>
  <c r="M1407" i="37"/>
  <c r="A1407" i="37" s="1"/>
  <c r="M1406" i="37"/>
  <c r="A1406" i="37" s="1"/>
  <c r="M1405" i="37"/>
  <c r="A1405" i="37" s="1"/>
  <c r="M1404" i="37"/>
  <c r="A1404" i="37" s="1"/>
  <c r="M1403" i="37"/>
  <c r="A1403" i="37" s="1"/>
  <c r="M1402" i="37"/>
  <c r="A1402" i="37" s="1"/>
  <c r="M1401" i="37"/>
  <c r="A1401" i="37" s="1"/>
  <c r="M1400" i="37"/>
  <c r="A1400" i="37" s="1"/>
  <c r="M1399" i="37"/>
  <c r="A1399" i="37" s="1"/>
  <c r="M1398" i="37"/>
  <c r="A1398" i="37" s="1"/>
  <c r="M1397" i="37"/>
  <c r="A1397" i="37" s="1"/>
  <c r="M1396" i="37"/>
  <c r="A1396" i="37" s="1"/>
  <c r="M1395" i="37"/>
  <c r="A1395" i="37" s="1"/>
  <c r="M1394" i="37"/>
  <c r="A1394" i="37" s="1"/>
  <c r="M1393" i="37"/>
  <c r="A1393" i="37" s="1"/>
  <c r="M1392" i="37"/>
  <c r="A1392" i="37" s="1"/>
  <c r="M1391" i="37"/>
  <c r="A1391" i="37" s="1"/>
  <c r="M1390" i="37"/>
  <c r="A1390" i="37" s="1"/>
  <c r="M1389" i="37"/>
  <c r="A1389" i="37" s="1"/>
  <c r="M1388" i="37"/>
  <c r="A1388" i="37" s="1"/>
  <c r="M1387" i="37"/>
  <c r="A1387" i="37" s="1"/>
  <c r="M1386" i="37"/>
  <c r="A1386" i="37" s="1"/>
  <c r="M1385" i="37"/>
  <c r="A1385" i="37" s="1"/>
  <c r="M1384" i="37"/>
  <c r="A1384" i="37" s="1"/>
  <c r="M1383" i="37"/>
  <c r="A1383" i="37" s="1"/>
  <c r="M1382" i="37"/>
  <c r="A1382" i="37" s="1"/>
  <c r="M1381" i="37"/>
  <c r="A1381" i="37" s="1"/>
  <c r="M1380" i="37"/>
  <c r="A1380" i="37" s="1"/>
  <c r="M1379" i="37"/>
  <c r="A1379" i="37" s="1"/>
  <c r="M1378" i="37"/>
  <c r="A1378" i="37" s="1"/>
  <c r="M1377" i="37"/>
  <c r="A1377" i="37" s="1"/>
  <c r="M1376" i="37"/>
  <c r="A1376" i="37" s="1"/>
  <c r="M1375" i="37"/>
  <c r="A1375" i="37" s="1"/>
  <c r="M1374" i="37"/>
  <c r="A1374" i="37" s="1"/>
  <c r="M1373" i="37"/>
  <c r="A1373" i="37" s="1"/>
  <c r="M1372" i="37"/>
  <c r="A1372" i="37" s="1"/>
  <c r="M1371" i="37"/>
  <c r="A1371" i="37" s="1"/>
  <c r="M1370" i="37"/>
  <c r="A1370" i="37" s="1"/>
  <c r="M1369" i="37"/>
  <c r="A1369" i="37" s="1"/>
  <c r="M1368" i="37"/>
  <c r="A1368" i="37" s="1"/>
  <c r="M1367" i="37"/>
  <c r="A1367" i="37" s="1"/>
  <c r="M1366" i="37"/>
  <c r="A1366" i="37" s="1"/>
  <c r="M1365" i="37"/>
  <c r="A1365" i="37" s="1"/>
  <c r="M1364" i="37"/>
  <c r="A1364" i="37" s="1"/>
  <c r="M1363" i="37"/>
  <c r="A1363" i="37" s="1"/>
  <c r="M1362" i="37"/>
  <c r="A1362" i="37" s="1"/>
  <c r="M1361" i="37"/>
  <c r="A1361" i="37" s="1"/>
  <c r="M1360" i="37"/>
  <c r="A1360" i="37" s="1"/>
  <c r="M1359" i="37"/>
  <c r="A1359" i="37" s="1"/>
  <c r="M1358" i="37"/>
  <c r="A1358" i="37" s="1"/>
  <c r="M1357" i="37"/>
  <c r="A1357" i="37" s="1"/>
  <c r="M1356" i="37"/>
  <c r="A1356" i="37" s="1"/>
  <c r="M1355" i="37"/>
  <c r="A1355" i="37" s="1"/>
  <c r="M1354" i="37"/>
  <c r="A1354" i="37" s="1"/>
  <c r="M1353" i="37"/>
  <c r="A1353" i="37" s="1"/>
  <c r="M1352" i="37"/>
  <c r="A1352" i="37" s="1"/>
  <c r="M1351" i="37"/>
  <c r="A1351" i="37" s="1"/>
  <c r="M1350" i="37"/>
  <c r="A1350" i="37" s="1"/>
  <c r="M1349" i="37"/>
  <c r="A1349" i="37" s="1"/>
  <c r="M1348" i="37"/>
  <c r="A1348" i="37" s="1"/>
  <c r="M1347" i="37"/>
  <c r="A1347" i="37" s="1"/>
  <c r="M1346" i="37"/>
  <c r="A1346" i="37" s="1"/>
  <c r="M1345" i="37"/>
  <c r="A1345" i="37" s="1"/>
  <c r="M1344" i="37"/>
  <c r="A1344" i="37" s="1"/>
  <c r="M1343" i="37"/>
  <c r="A1343" i="37" s="1"/>
  <c r="M1342" i="37"/>
  <c r="A1342" i="37" s="1"/>
  <c r="M1341" i="37"/>
  <c r="A1341" i="37" s="1"/>
  <c r="M1340" i="37"/>
  <c r="A1340" i="37" s="1"/>
  <c r="M1339" i="37"/>
  <c r="A1339" i="37" s="1"/>
  <c r="M1338" i="37"/>
  <c r="A1338" i="37" s="1"/>
  <c r="M1337" i="37"/>
  <c r="A1337" i="37" s="1"/>
  <c r="M1336" i="37"/>
  <c r="A1336" i="37" s="1"/>
  <c r="M1335" i="37"/>
  <c r="A1335" i="37" s="1"/>
  <c r="M1334" i="37"/>
  <c r="A1334" i="37" s="1"/>
  <c r="M1333" i="37"/>
  <c r="A1333" i="37" s="1"/>
  <c r="M1332" i="37"/>
  <c r="A1332" i="37" s="1"/>
  <c r="M1331" i="37"/>
  <c r="A1331" i="37" s="1"/>
  <c r="M1330" i="37"/>
  <c r="A1330" i="37" s="1"/>
  <c r="M1329" i="37"/>
  <c r="A1329" i="37" s="1"/>
  <c r="M1328" i="37"/>
  <c r="A1328" i="37" s="1"/>
  <c r="M1327" i="37"/>
  <c r="A1327" i="37" s="1"/>
  <c r="M1326" i="37"/>
  <c r="A1326" i="37" s="1"/>
  <c r="M1325" i="37"/>
  <c r="A1325" i="37" s="1"/>
  <c r="M1324" i="37"/>
  <c r="A1324" i="37" s="1"/>
  <c r="M1323" i="37"/>
  <c r="A1323" i="37" s="1"/>
  <c r="M1322" i="37"/>
  <c r="A1322" i="37" s="1"/>
  <c r="M1321" i="37"/>
  <c r="A1321" i="37" s="1"/>
  <c r="M1320" i="37"/>
  <c r="A1320" i="37" s="1"/>
  <c r="M1319" i="37"/>
  <c r="A1319" i="37" s="1"/>
  <c r="M1318" i="37"/>
  <c r="A1318" i="37" s="1"/>
  <c r="M1317" i="37"/>
  <c r="A1317" i="37" s="1"/>
  <c r="M1316" i="37"/>
  <c r="A1316" i="37" s="1"/>
  <c r="M1315" i="37"/>
  <c r="A1315" i="37" s="1"/>
  <c r="M1314" i="37"/>
  <c r="A1314" i="37" s="1"/>
  <c r="M1313" i="37"/>
  <c r="A1313" i="37" s="1"/>
  <c r="M1312" i="37"/>
  <c r="A1312" i="37" s="1"/>
  <c r="M1311" i="37"/>
  <c r="A1311" i="37" s="1"/>
  <c r="M1310" i="37"/>
  <c r="A1310" i="37" s="1"/>
  <c r="M1309" i="37"/>
  <c r="A1309" i="37" s="1"/>
  <c r="M1308" i="37"/>
  <c r="A1308" i="37" s="1"/>
  <c r="M1307" i="37"/>
  <c r="A1307" i="37" s="1"/>
  <c r="M1306" i="37"/>
  <c r="A1306" i="37" s="1"/>
  <c r="M1305" i="37"/>
  <c r="A1305" i="37" s="1"/>
  <c r="M1304" i="37"/>
  <c r="A1304" i="37" s="1"/>
  <c r="M1303" i="37"/>
  <c r="A1303" i="37" s="1"/>
  <c r="M1302" i="37"/>
  <c r="A1302" i="37" s="1"/>
  <c r="M1301" i="37"/>
  <c r="A1301" i="37" s="1"/>
  <c r="M1300" i="37"/>
  <c r="A1300" i="37" s="1"/>
  <c r="M1299" i="37"/>
  <c r="A1299" i="37" s="1"/>
  <c r="M1298" i="37"/>
  <c r="A1298" i="37" s="1"/>
  <c r="M1297" i="37"/>
  <c r="A1297" i="37" s="1"/>
  <c r="M1296" i="37"/>
  <c r="A1296" i="37" s="1"/>
  <c r="M1295" i="37"/>
  <c r="A1295" i="37" s="1"/>
  <c r="M1294" i="37"/>
  <c r="A1294" i="37" s="1"/>
  <c r="M1293" i="37"/>
  <c r="A1293" i="37" s="1"/>
  <c r="M1292" i="37"/>
  <c r="A1292" i="37" s="1"/>
  <c r="M1291" i="37"/>
  <c r="A1291" i="37" s="1"/>
  <c r="M1290" i="37"/>
  <c r="A1290" i="37" s="1"/>
  <c r="M1289" i="37"/>
  <c r="A1289" i="37" s="1"/>
  <c r="M1288" i="37"/>
  <c r="A1288" i="37" s="1"/>
  <c r="M1287" i="37"/>
  <c r="A1287" i="37" s="1"/>
  <c r="M1286" i="37"/>
  <c r="A1286" i="37" s="1"/>
  <c r="M1285" i="37"/>
  <c r="A1285" i="37" s="1"/>
  <c r="M1284" i="37"/>
  <c r="A1284" i="37" s="1"/>
  <c r="M1283" i="37"/>
  <c r="A1283" i="37" s="1"/>
  <c r="M1282" i="37"/>
  <c r="A1282" i="37" s="1"/>
  <c r="M1281" i="37"/>
  <c r="A1281" i="37" s="1"/>
  <c r="M1280" i="37"/>
  <c r="A1280" i="37" s="1"/>
  <c r="M1279" i="37"/>
  <c r="A1279" i="37" s="1"/>
  <c r="M1278" i="37"/>
  <c r="A1278" i="37" s="1"/>
  <c r="M1277" i="37"/>
  <c r="A1277" i="37" s="1"/>
  <c r="M1276" i="37"/>
  <c r="A1276" i="37" s="1"/>
  <c r="M1275" i="37"/>
  <c r="A1275" i="37" s="1"/>
  <c r="M1274" i="37"/>
  <c r="A1274" i="37" s="1"/>
  <c r="M1273" i="37"/>
  <c r="A1273" i="37" s="1"/>
  <c r="M1272" i="37"/>
  <c r="A1272" i="37" s="1"/>
  <c r="M1271" i="37"/>
  <c r="A1271" i="37" s="1"/>
  <c r="M1270" i="37"/>
  <c r="A1270" i="37" s="1"/>
  <c r="M1269" i="37"/>
  <c r="A1269" i="37" s="1"/>
  <c r="M1268" i="37"/>
  <c r="A1268" i="37" s="1"/>
  <c r="M1267" i="37"/>
  <c r="A1267" i="37" s="1"/>
  <c r="M1266" i="37"/>
  <c r="A1266" i="37" s="1"/>
  <c r="M1265" i="37"/>
  <c r="A1265" i="37" s="1"/>
  <c r="M1264" i="37"/>
  <c r="A1264" i="37" s="1"/>
  <c r="M1263" i="37"/>
  <c r="A1263" i="37" s="1"/>
  <c r="M1262" i="37"/>
  <c r="A1262" i="37" s="1"/>
  <c r="M1261" i="37"/>
  <c r="A1261" i="37" s="1"/>
  <c r="M1260" i="37"/>
  <c r="A1260" i="37" s="1"/>
  <c r="M1259" i="37"/>
  <c r="A1259" i="37" s="1"/>
  <c r="M1258" i="37"/>
  <c r="A1258" i="37" s="1"/>
  <c r="M1257" i="37"/>
  <c r="A1257" i="37" s="1"/>
  <c r="M1256" i="37"/>
  <c r="A1256" i="37" s="1"/>
  <c r="M1255" i="37"/>
  <c r="A1255" i="37" s="1"/>
  <c r="M1254" i="37"/>
  <c r="A1254" i="37" s="1"/>
  <c r="M1253" i="37"/>
  <c r="A1253" i="37" s="1"/>
  <c r="M1252" i="37"/>
  <c r="A1252" i="37" s="1"/>
  <c r="M1251" i="37"/>
  <c r="A1251" i="37" s="1"/>
  <c r="M1250" i="37"/>
  <c r="A1250" i="37" s="1"/>
  <c r="M1249" i="37"/>
  <c r="A1249" i="37" s="1"/>
  <c r="M1248" i="37"/>
  <c r="A1248" i="37" s="1"/>
  <c r="M1247" i="37"/>
  <c r="A1247" i="37" s="1"/>
  <c r="M1246" i="37"/>
  <c r="A1246" i="37" s="1"/>
  <c r="M1245" i="37"/>
  <c r="A1245" i="37" s="1"/>
  <c r="M1244" i="37"/>
  <c r="A1244" i="37" s="1"/>
  <c r="M1243" i="37"/>
  <c r="A1243" i="37" s="1"/>
  <c r="M1242" i="37"/>
  <c r="A1242" i="37" s="1"/>
  <c r="M1241" i="37"/>
  <c r="A1241" i="37" s="1"/>
  <c r="M1240" i="37"/>
  <c r="A1240" i="37" s="1"/>
  <c r="M1239" i="37"/>
  <c r="A1239" i="37" s="1"/>
  <c r="M1238" i="37"/>
  <c r="A1238" i="37" s="1"/>
  <c r="M1237" i="37"/>
  <c r="A1237" i="37" s="1"/>
  <c r="M1236" i="37"/>
  <c r="A1236" i="37" s="1"/>
  <c r="M1235" i="37"/>
  <c r="A1235" i="37" s="1"/>
  <c r="M1234" i="37"/>
  <c r="A1234" i="37" s="1"/>
  <c r="M1233" i="37"/>
  <c r="A1233" i="37" s="1"/>
  <c r="M1232" i="37"/>
  <c r="A1232" i="37" s="1"/>
  <c r="M1231" i="37"/>
  <c r="A1231" i="37" s="1"/>
  <c r="M1230" i="37"/>
  <c r="A1230" i="37" s="1"/>
  <c r="M1229" i="37"/>
  <c r="A1229" i="37" s="1"/>
  <c r="M1228" i="37"/>
  <c r="A1228" i="37" s="1"/>
  <c r="M1227" i="37"/>
  <c r="A1227" i="37" s="1"/>
  <c r="M1226" i="37"/>
  <c r="A1226" i="37" s="1"/>
  <c r="M1225" i="37"/>
  <c r="A1225" i="37" s="1"/>
  <c r="M1224" i="37"/>
  <c r="A1224" i="37" s="1"/>
  <c r="M1223" i="37"/>
  <c r="A1223" i="37" s="1"/>
  <c r="M1222" i="37"/>
  <c r="A1222" i="37" s="1"/>
  <c r="M1221" i="37"/>
  <c r="A1221" i="37" s="1"/>
  <c r="M1220" i="37"/>
  <c r="A1220" i="37" s="1"/>
  <c r="M1219" i="37"/>
  <c r="A1219" i="37" s="1"/>
  <c r="M1218" i="37"/>
  <c r="A1218" i="37" s="1"/>
  <c r="M1217" i="37"/>
  <c r="A1217" i="37" s="1"/>
  <c r="M1216" i="37"/>
  <c r="A1216" i="37" s="1"/>
  <c r="M1215" i="37"/>
  <c r="A1215" i="37" s="1"/>
  <c r="M1214" i="37"/>
  <c r="A1214" i="37" s="1"/>
  <c r="M1213" i="37"/>
  <c r="A1213" i="37" s="1"/>
  <c r="M1212" i="37"/>
  <c r="A1212" i="37" s="1"/>
  <c r="M1211" i="37"/>
  <c r="A1211" i="37" s="1"/>
  <c r="M1210" i="37"/>
  <c r="A1210" i="37" s="1"/>
  <c r="M1209" i="37"/>
  <c r="A1209" i="37" s="1"/>
  <c r="M1208" i="37"/>
  <c r="A1208" i="37" s="1"/>
  <c r="M1207" i="37"/>
  <c r="A1207" i="37" s="1"/>
  <c r="M1206" i="37"/>
  <c r="A1206" i="37" s="1"/>
  <c r="M1205" i="37"/>
  <c r="A1205" i="37" s="1"/>
  <c r="M1204" i="37"/>
  <c r="A1204" i="37" s="1"/>
  <c r="M1203" i="37"/>
  <c r="A1203" i="37" s="1"/>
  <c r="M1202" i="37"/>
  <c r="A1202" i="37" s="1"/>
  <c r="M1201" i="37"/>
  <c r="A1201" i="37" s="1"/>
  <c r="M1200" i="37"/>
  <c r="A1200" i="37" s="1"/>
  <c r="M1199" i="37"/>
  <c r="A1199" i="37" s="1"/>
  <c r="M1198" i="37"/>
  <c r="A1198" i="37" s="1"/>
  <c r="M1197" i="37"/>
  <c r="A1197" i="37" s="1"/>
  <c r="M1196" i="37"/>
  <c r="A1196" i="37" s="1"/>
  <c r="M1195" i="37"/>
  <c r="A1195" i="37" s="1"/>
  <c r="M1194" i="37"/>
  <c r="A1194" i="37" s="1"/>
  <c r="M1193" i="37"/>
  <c r="A1193" i="37" s="1"/>
  <c r="M1192" i="37"/>
  <c r="A1192" i="37" s="1"/>
  <c r="M1191" i="37"/>
  <c r="A1191" i="37" s="1"/>
  <c r="M1190" i="37"/>
  <c r="A1190" i="37" s="1"/>
  <c r="M1189" i="37"/>
  <c r="A1189" i="37" s="1"/>
  <c r="M1188" i="37"/>
  <c r="A1188" i="37" s="1"/>
  <c r="M1187" i="37"/>
  <c r="A1187" i="37" s="1"/>
  <c r="M1186" i="37"/>
  <c r="A1186" i="37" s="1"/>
  <c r="M1185" i="37"/>
  <c r="A1185" i="37" s="1"/>
  <c r="M1184" i="37"/>
  <c r="A1184" i="37" s="1"/>
  <c r="M1183" i="37"/>
  <c r="A1183" i="37" s="1"/>
  <c r="M1182" i="37"/>
  <c r="A1182" i="37" s="1"/>
  <c r="M1181" i="37"/>
  <c r="A1181" i="37" s="1"/>
  <c r="M1180" i="37"/>
  <c r="A1180" i="37" s="1"/>
  <c r="M1179" i="37"/>
  <c r="A1179" i="37" s="1"/>
  <c r="M1178" i="37"/>
  <c r="A1178" i="37" s="1"/>
  <c r="M1177" i="37"/>
  <c r="A1177" i="37" s="1"/>
  <c r="M1176" i="37"/>
  <c r="A1176" i="37" s="1"/>
  <c r="M1175" i="37"/>
  <c r="A1175" i="37" s="1"/>
  <c r="M1174" i="37"/>
  <c r="A1174" i="37" s="1"/>
  <c r="M1173" i="37"/>
  <c r="A1173" i="37" s="1"/>
  <c r="M1172" i="37"/>
  <c r="A1172" i="37" s="1"/>
  <c r="M1171" i="37"/>
  <c r="A1171" i="37" s="1"/>
  <c r="M1170" i="37"/>
  <c r="A1170" i="37" s="1"/>
  <c r="M1169" i="37"/>
  <c r="A1169" i="37" s="1"/>
  <c r="M1168" i="37"/>
  <c r="A1168" i="37" s="1"/>
  <c r="M1167" i="37"/>
  <c r="A1167" i="37" s="1"/>
  <c r="M1166" i="37"/>
  <c r="A1166" i="37" s="1"/>
  <c r="M1165" i="37"/>
  <c r="A1165" i="37" s="1"/>
  <c r="M1164" i="37"/>
  <c r="A1164" i="37" s="1"/>
  <c r="M1163" i="37"/>
  <c r="A1163" i="37" s="1"/>
  <c r="M1162" i="37"/>
  <c r="A1162" i="37" s="1"/>
  <c r="M1161" i="37"/>
  <c r="A1161" i="37" s="1"/>
  <c r="M1160" i="37"/>
  <c r="A1160" i="37" s="1"/>
  <c r="M1159" i="37"/>
  <c r="A1159" i="37" s="1"/>
  <c r="M1158" i="37"/>
  <c r="A1158" i="37" s="1"/>
  <c r="M1157" i="37"/>
  <c r="A1157" i="37" s="1"/>
  <c r="M1156" i="37"/>
  <c r="A1156" i="37" s="1"/>
  <c r="M1155" i="37"/>
  <c r="A1155" i="37" s="1"/>
  <c r="M1154" i="37"/>
  <c r="A1154" i="37" s="1"/>
  <c r="M1153" i="37"/>
  <c r="A1153" i="37" s="1"/>
  <c r="M1152" i="37"/>
  <c r="A1152" i="37" s="1"/>
  <c r="M1151" i="37"/>
  <c r="A1151" i="37" s="1"/>
  <c r="M1150" i="37"/>
  <c r="A1150" i="37" s="1"/>
  <c r="M1149" i="37"/>
  <c r="A1149" i="37" s="1"/>
  <c r="M1148" i="37"/>
  <c r="A1148" i="37" s="1"/>
  <c r="M1147" i="37"/>
  <c r="A1147" i="37" s="1"/>
  <c r="M1146" i="37"/>
  <c r="A1146" i="37" s="1"/>
  <c r="M1145" i="37"/>
  <c r="A1145" i="37" s="1"/>
  <c r="M1144" i="37"/>
  <c r="A1144" i="37" s="1"/>
  <c r="M1143" i="37"/>
  <c r="A1143" i="37" s="1"/>
  <c r="M1142" i="37"/>
  <c r="A1142" i="37" s="1"/>
  <c r="M1141" i="37"/>
  <c r="A1141" i="37" s="1"/>
  <c r="M1140" i="37"/>
  <c r="A1140" i="37" s="1"/>
  <c r="M1139" i="37"/>
  <c r="A1139" i="37" s="1"/>
  <c r="M1138" i="37"/>
  <c r="A1138" i="37" s="1"/>
  <c r="M1137" i="37"/>
  <c r="A1137" i="37" s="1"/>
  <c r="M1136" i="37"/>
  <c r="A1136" i="37" s="1"/>
  <c r="M1135" i="37"/>
  <c r="A1135" i="37" s="1"/>
  <c r="M1134" i="37"/>
  <c r="A1134" i="37" s="1"/>
  <c r="M1133" i="37"/>
  <c r="A1133" i="37" s="1"/>
  <c r="M1132" i="37"/>
  <c r="A1132" i="37" s="1"/>
  <c r="M1131" i="37"/>
  <c r="A1131" i="37" s="1"/>
  <c r="M1130" i="37"/>
  <c r="A1130" i="37" s="1"/>
  <c r="M1129" i="37"/>
  <c r="A1129" i="37" s="1"/>
  <c r="M1128" i="37"/>
  <c r="A1128" i="37" s="1"/>
  <c r="M1127" i="37"/>
  <c r="A1127" i="37" s="1"/>
  <c r="M1126" i="37"/>
  <c r="A1126" i="37" s="1"/>
  <c r="M1125" i="37"/>
  <c r="A1125" i="37" s="1"/>
  <c r="M1124" i="37"/>
  <c r="A1124" i="37" s="1"/>
  <c r="M1123" i="37"/>
  <c r="A1123" i="37" s="1"/>
  <c r="M1122" i="37"/>
  <c r="A1122" i="37" s="1"/>
  <c r="M1121" i="37"/>
  <c r="A1121" i="37" s="1"/>
  <c r="M1120" i="37"/>
  <c r="A1120" i="37" s="1"/>
  <c r="M1119" i="37"/>
  <c r="A1119" i="37" s="1"/>
  <c r="M1118" i="37"/>
  <c r="A1118" i="37" s="1"/>
  <c r="M1117" i="37"/>
  <c r="A1117" i="37" s="1"/>
  <c r="M1116" i="37"/>
  <c r="A1116" i="37" s="1"/>
  <c r="M1115" i="37"/>
  <c r="A1115" i="37" s="1"/>
  <c r="M1114" i="37"/>
  <c r="A1114" i="37" s="1"/>
  <c r="M1113" i="37"/>
  <c r="A1113" i="37" s="1"/>
  <c r="M1112" i="37"/>
  <c r="A1112" i="37" s="1"/>
  <c r="M1111" i="37"/>
  <c r="A1111" i="37" s="1"/>
  <c r="M1110" i="37"/>
  <c r="A1110" i="37" s="1"/>
  <c r="M1109" i="37"/>
  <c r="A1109" i="37" s="1"/>
  <c r="M1108" i="37"/>
  <c r="A1108" i="37" s="1"/>
  <c r="M1107" i="37"/>
  <c r="A1107" i="37" s="1"/>
  <c r="M1106" i="37"/>
  <c r="A1106" i="37" s="1"/>
  <c r="M1105" i="37"/>
  <c r="A1105" i="37" s="1"/>
  <c r="M1104" i="37"/>
  <c r="A1104" i="37" s="1"/>
  <c r="M1103" i="37"/>
  <c r="A1103" i="37" s="1"/>
  <c r="M1102" i="37"/>
  <c r="A1102" i="37" s="1"/>
  <c r="M1101" i="37"/>
  <c r="A1101" i="37" s="1"/>
  <c r="M1100" i="37"/>
  <c r="A1100" i="37" s="1"/>
  <c r="M1099" i="37"/>
  <c r="A1099" i="37" s="1"/>
  <c r="M1098" i="37"/>
  <c r="A1098" i="37" s="1"/>
  <c r="M1097" i="37"/>
  <c r="A1097" i="37" s="1"/>
  <c r="M1096" i="37"/>
  <c r="A1096" i="37" s="1"/>
  <c r="M1095" i="37"/>
  <c r="A1095" i="37" s="1"/>
  <c r="M1094" i="37"/>
  <c r="A1094" i="37" s="1"/>
  <c r="M1093" i="37"/>
  <c r="A1093" i="37" s="1"/>
  <c r="M1092" i="37"/>
  <c r="A1092" i="37" s="1"/>
  <c r="M1091" i="37"/>
  <c r="A1091" i="37" s="1"/>
  <c r="M1090" i="37"/>
  <c r="A1090" i="37" s="1"/>
  <c r="M1089" i="37"/>
  <c r="A1089" i="37" s="1"/>
  <c r="M1088" i="37"/>
  <c r="A1088" i="37" s="1"/>
  <c r="M1087" i="37"/>
  <c r="A1087" i="37" s="1"/>
  <c r="M1086" i="37"/>
  <c r="A1086" i="37" s="1"/>
  <c r="M1085" i="37"/>
  <c r="A1085" i="37" s="1"/>
  <c r="M1084" i="37"/>
  <c r="A1084" i="37" s="1"/>
  <c r="M1083" i="37"/>
  <c r="A1083" i="37" s="1"/>
  <c r="M1082" i="37"/>
  <c r="A1082" i="37" s="1"/>
  <c r="M1081" i="37"/>
  <c r="A1081" i="37" s="1"/>
  <c r="M1080" i="37"/>
  <c r="A1080" i="37" s="1"/>
  <c r="M1079" i="37"/>
  <c r="A1079" i="37" s="1"/>
  <c r="M1078" i="37"/>
  <c r="A1078" i="37" s="1"/>
  <c r="M1077" i="37"/>
  <c r="A1077" i="37" s="1"/>
  <c r="M1076" i="37"/>
  <c r="A1076" i="37" s="1"/>
  <c r="M1075" i="37"/>
  <c r="A1075" i="37" s="1"/>
  <c r="M1074" i="37"/>
  <c r="A1074" i="37" s="1"/>
  <c r="M1073" i="37"/>
  <c r="A1073" i="37" s="1"/>
  <c r="M1072" i="37"/>
  <c r="A1072" i="37" s="1"/>
  <c r="M1071" i="37"/>
  <c r="A1071" i="37" s="1"/>
  <c r="M1070" i="37"/>
  <c r="A1070" i="37" s="1"/>
  <c r="M1069" i="37"/>
  <c r="A1069" i="37" s="1"/>
  <c r="M1068" i="37"/>
  <c r="A1068" i="37" s="1"/>
  <c r="M1067" i="37"/>
  <c r="A1067" i="37" s="1"/>
  <c r="M1066" i="37"/>
  <c r="A1066" i="37" s="1"/>
  <c r="M1065" i="37"/>
  <c r="A1065" i="37" s="1"/>
  <c r="M1064" i="37"/>
  <c r="A1064" i="37" s="1"/>
  <c r="M1063" i="37"/>
  <c r="A1063" i="37" s="1"/>
  <c r="M1062" i="37"/>
  <c r="A1062" i="37" s="1"/>
  <c r="M1061" i="37"/>
  <c r="A1061" i="37" s="1"/>
  <c r="M1060" i="37"/>
  <c r="A1060" i="37" s="1"/>
  <c r="M1059" i="37"/>
  <c r="A1059" i="37" s="1"/>
  <c r="M1058" i="37"/>
  <c r="A1058" i="37" s="1"/>
  <c r="M1057" i="37"/>
  <c r="A1057" i="37" s="1"/>
  <c r="M1056" i="37"/>
  <c r="A1056" i="37" s="1"/>
  <c r="M1055" i="37"/>
  <c r="A1055" i="37" s="1"/>
  <c r="M1054" i="37"/>
  <c r="A1054" i="37" s="1"/>
  <c r="M1053" i="37"/>
  <c r="A1053" i="37" s="1"/>
  <c r="M1052" i="37"/>
  <c r="A1052" i="37" s="1"/>
  <c r="M1051" i="37"/>
  <c r="A1051" i="37" s="1"/>
  <c r="M1050" i="37"/>
  <c r="A1050" i="37" s="1"/>
  <c r="M1049" i="37"/>
  <c r="A1049" i="37" s="1"/>
  <c r="M1048" i="37"/>
  <c r="A1048" i="37" s="1"/>
  <c r="M1047" i="37"/>
  <c r="A1047" i="37" s="1"/>
  <c r="M1046" i="37"/>
  <c r="A1046" i="37" s="1"/>
  <c r="M1045" i="37"/>
  <c r="A1045" i="37" s="1"/>
  <c r="M1044" i="37"/>
  <c r="A1044" i="37" s="1"/>
  <c r="M1043" i="37"/>
  <c r="A1043" i="37" s="1"/>
  <c r="M1042" i="37"/>
  <c r="A1042" i="37" s="1"/>
  <c r="M1041" i="37"/>
  <c r="A1041" i="37" s="1"/>
  <c r="M1040" i="37"/>
  <c r="A1040" i="37" s="1"/>
  <c r="M1039" i="37"/>
  <c r="A1039" i="37" s="1"/>
  <c r="M1038" i="37"/>
  <c r="A1038" i="37" s="1"/>
  <c r="M1037" i="37"/>
  <c r="A1037" i="37" s="1"/>
  <c r="M1036" i="37"/>
  <c r="A1036" i="37" s="1"/>
  <c r="M1035" i="37"/>
  <c r="A1035" i="37" s="1"/>
  <c r="M1034" i="37"/>
  <c r="A1034" i="37" s="1"/>
  <c r="M1033" i="37"/>
  <c r="A1033" i="37" s="1"/>
  <c r="M1032" i="37"/>
  <c r="A1032" i="37" s="1"/>
  <c r="M1031" i="37"/>
  <c r="A1031" i="37" s="1"/>
  <c r="M1030" i="37"/>
  <c r="A1030" i="37" s="1"/>
  <c r="M1029" i="37"/>
  <c r="A1029" i="37" s="1"/>
  <c r="M1028" i="37"/>
  <c r="A1028" i="37" s="1"/>
  <c r="M1027" i="37"/>
  <c r="A1027" i="37" s="1"/>
  <c r="M1026" i="37"/>
  <c r="A1026" i="37" s="1"/>
  <c r="M1025" i="37"/>
  <c r="A1025" i="37" s="1"/>
  <c r="M1024" i="37"/>
  <c r="A1024" i="37" s="1"/>
  <c r="M1023" i="37"/>
  <c r="A1023" i="37" s="1"/>
  <c r="M1022" i="37"/>
  <c r="A1022" i="37" s="1"/>
  <c r="M1021" i="37"/>
  <c r="A1021" i="37" s="1"/>
  <c r="M1020" i="37"/>
  <c r="A1020" i="37" s="1"/>
  <c r="M1019" i="37"/>
  <c r="A1019" i="37" s="1"/>
  <c r="M1018" i="37"/>
  <c r="A1018" i="37" s="1"/>
  <c r="M1017" i="37"/>
  <c r="A1017" i="37" s="1"/>
  <c r="M1016" i="37"/>
  <c r="A1016" i="37" s="1"/>
  <c r="M1015" i="37"/>
  <c r="A1015" i="37" s="1"/>
  <c r="M1014" i="37"/>
  <c r="A1014" i="37" s="1"/>
  <c r="M1013" i="37"/>
  <c r="A1013" i="37" s="1"/>
  <c r="M1012" i="37"/>
  <c r="A1012" i="37" s="1"/>
  <c r="M1011" i="37"/>
  <c r="A1011" i="37" s="1"/>
  <c r="M1010" i="37"/>
  <c r="A1010" i="37" s="1"/>
  <c r="M1009" i="37"/>
  <c r="A1009" i="37" s="1"/>
  <c r="M1008" i="37"/>
  <c r="A1008" i="37" s="1"/>
  <c r="M1007" i="37"/>
  <c r="A1007" i="37" s="1"/>
  <c r="M1006" i="37"/>
  <c r="A1006" i="37" s="1"/>
  <c r="M1005" i="37"/>
  <c r="A1005" i="37" s="1"/>
  <c r="M1004" i="37"/>
  <c r="A1004" i="37" s="1"/>
  <c r="M1003" i="37"/>
  <c r="A1003" i="37" s="1"/>
  <c r="M1002" i="37"/>
  <c r="A1002" i="37" s="1"/>
  <c r="M1001" i="37"/>
  <c r="A1001" i="37" s="1"/>
  <c r="M1000" i="37"/>
  <c r="A1000" i="37" s="1"/>
  <c r="M999" i="37"/>
  <c r="A999" i="37" s="1"/>
  <c r="M998" i="37"/>
  <c r="A998" i="37" s="1"/>
  <c r="M997" i="37"/>
  <c r="A997" i="37" s="1"/>
  <c r="M996" i="37"/>
  <c r="A996" i="37" s="1"/>
  <c r="M995" i="37"/>
  <c r="A995" i="37" s="1"/>
  <c r="M994" i="37"/>
  <c r="A994" i="37" s="1"/>
  <c r="M993" i="37"/>
  <c r="A993" i="37" s="1"/>
  <c r="M992" i="37"/>
  <c r="A992" i="37" s="1"/>
  <c r="M991" i="37"/>
  <c r="A991" i="37" s="1"/>
  <c r="M990" i="37"/>
  <c r="A990" i="37" s="1"/>
  <c r="M989" i="37"/>
  <c r="A989" i="37" s="1"/>
  <c r="M988" i="37"/>
  <c r="A988" i="37" s="1"/>
  <c r="M987" i="37"/>
  <c r="A987" i="37" s="1"/>
  <c r="M986" i="37"/>
  <c r="A986" i="37" s="1"/>
  <c r="M985" i="37"/>
  <c r="A985" i="37" s="1"/>
  <c r="M984" i="37"/>
  <c r="A984" i="37" s="1"/>
  <c r="M983" i="37"/>
  <c r="A983" i="37" s="1"/>
  <c r="M982" i="37"/>
  <c r="A982" i="37" s="1"/>
  <c r="M981" i="37"/>
  <c r="A981" i="37" s="1"/>
  <c r="M980" i="37"/>
  <c r="A980" i="37" s="1"/>
  <c r="M979" i="37"/>
  <c r="A979" i="37" s="1"/>
  <c r="M978" i="37"/>
  <c r="A978" i="37" s="1"/>
  <c r="M977" i="37"/>
  <c r="A977" i="37" s="1"/>
  <c r="M976" i="37"/>
  <c r="A976" i="37" s="1"/>
  <c r="M975" i="37"/>
  <c r="A975" i="37" s="1"/>
  <c r="M974" i="37"/>
  <c r="A974" i="37" s="1"/>
  <c r="M973" i="37"/>
  <c r="A973" i="37" s="1"/>
  <c r="M972" i="37"/>
  <c r="A972" i="37" s="1"/>
  <c r="M971" i="37"/>
  <c r="A971" i="37" s="1"/>
  <c r="M970" i="37"/>
  <c r="A970" i="37" s="1"/>
  <c r="M969" i="37"/>
  <c r="A969" i="37" s="1"/>
  <c r="M968" i="37"/>
  <c r="A968" i="37" s="1"/>
  <c r="M967" i="37"/>
  <c r="A967" i="37" s="1"/>
  <c r="M966" i="37"/>
  <c r="A966" i="37" s="1"/>
  <c r="M965" i="37"/>
  <c r="A965" i="37" s="1"/>
  <c r="M964" i="37"/>
  <c r="A964" i="37" s="1"/>
  <c r="M963" i="37"/>
  <c r="A963" i="37" s="1"/>
  <c r="M962" i="37"/>
  <c r="A962" i="37" s="1"/>
  <c r="M961" i="37"/>
  <c r="A961" i="37" s="1"/>
  <c r="M960" i="37"/>
  <c r="A960" i="37" s="1"/>
  <c r="M959" i="37"/>
  <c r="A959" i="37" s="1"/>
  <c r="M958" i="37"/>
  <c r="A958" i="37" s="1"/>
  <c r="M957" i="37"/>
  <c r="A957" i="37" s="1"/>
  <c r="M956" i="37"/>
  <c r="A956" i="37" s="1"/>
  <c r="M955" i="37"/>
  <c r="A955" i="37" s="1"/>
  <c r="M954" i="37"/>
  <c r="A954" i="37" s="1"/>
  <c r="M953" i="37"/>
  <c r="A953" i="37" s="1"/>
  <c r="M952" i="37"/>
  <c r="A952" i="37" s="1"/>
  <c r="M951" i="37"/>
  <c r="A951" i="37" s="1"/>
  <c r="M950" i="37"/>
  <c r="A950" i="37" s="1"/>
  <c r="M949" i="37"/>
  <c r="A949" i="37" s="1"/>
  <c r="M948" i="37"/>
  <c r="A948" i="37" s="1"/>
  <c r="M947" i="37"/>
  <c r="A947" i="37" s="1"/>
  <c r="M946" i="37"/>
  <c r="A946" i="37" s="1"/>
  <c r="M945" i="37"/>
  <c r="A945" i="37" s="1"/>
  <c r="M944" i="37"/>
  <c r="A944" i="37" s="1"/>
  <c r="M943" i="37"/>
  <c r="A943" i="37" s="1"/>
  <c r="M942" i="37"/>
  <c r="A942" i="37" s="1"/>
  <c r="M941" i="37"/>
  <c r="A941" i="37" s="1"/>
  <c r="M940" i="37"/>
  <c r="A940" i="37" s="1"/>
  <c r="M939" i="37"/>
  <c r="A939" i="37" s="1"/>
  <c r="M938" i="37"/>
  <c r="A938" i="37" s="1"/>
  <c r="M937" i="37"/>
  <c r="A937" i="37" s="1"/>
  <c r="M936" i="37"/>
  <c r="A936" i="37" s="1"/>
  <c r="M935" i="37"/>
  <c r="A935" i="37" s="1"/>
  <c r="M934" i="37"/>
  <c r="A934" i="37" s="1"/>
  <c r="M933" i="37"/>
  <c r="A933" i="37" s="1"/>
  <c r="M932" i="37"/>
  <c r="A932" i="37" s="1"/>
  <c r="M931" i="37"/>
  <c r="A931" i="37" s="1"/>
  <c r="M930" i="37"/>
  <c r="A930" i="37" s="1"/>
  <c r="M929" i="37"/>
  <c r="A929" i="37" s="1"/>
  <c r="M928" i="37"/>
  <c r="A928" i="37" s="1"/>
  <c r="M927" i="37"/>
  <c r="A927" i="37" s="1"/>
  <c r="M926" i="37"/>
  <c r="A926" i="37" s="1"/>
  <c r="M925" i="37"/>
  <c r="A925" i="37" s="1"/>
  <c r="M924" i="37"/>
  <c r="A924" i="37" s="1"/>
  <c r="M923" i="37"/>
  <c r="A923" i="37" s="1"/>
  <c r="M922" i="37"/>
  <c r="A922" i="37" s="1"/>
  <c r="M921" i="37"/>
  <c r="A921" i="37" s="1"/>
  <c r="M920" i="37"/>
  <c r="A920" i="37" s="1"/>
  <c r="M919" i="37"/>
  <c r="A919" i="37" s="1"/>
  <c r="M918" i="37"/>
  <c r="A918" i="37" s="1"/>
  <c r="M917" i="37"/>
  <c r="A917" i="37" s="1"/>
  <c r="M916" i="37"/>
  <c r="A916" i="37" s="1"/>
  <c r="M915" i="37"/>
  <c r="A915" i="37" s="1"/>
  <c r="M914" i="37"/>
  <c r="A914" i="37" s="1"/>
  <c r="M913" i="37"/>
  <c r="A913" i="37" s="1"/>
  <c r="M912" i="37"/>
  <c r="A912" i="37" s="1"/>
  <c r="M911" i="37"/>
  <c r="A911" i="37" s="1"/>
  <c r="M910" i="37"/>
  <c r="A910" i="37" s="1"/>
  <c r="M909" i="37"/>
  <c r="A909" i="37" s="1"/>
  <c r="M908" i="37"/>
  <c r="A908" i="37" s="1"/>
  <c r="M907" i="37"/>
  <c r="A907" i="37" s="1"/>
  <c r="M906" i="37"/>
  <c r="A906" i="37" s="1"/>
  <c r="M905" i="37"/>
  <c r="A905" i="37" s="1"/>
  <c r="M904" i="37"/>
  <c r="A904" i="37" s="1"/>
  <c r="M903" i="37"/>
  <c r="A903" i="37" s="1"/>
  <c r="M902" i="37"/>
  <c r="A902" i="37" s="1"/>
  <c r="M901" i="37"/>
  <c r="A901" i="37" s="1"/>
  <c r="M900" i="37"/>
  <c r="A900" i="37" s="1"/>
  <c r="M899" i="37"/>
  <c r="A899" i="37" s="1"/>
  <c r="M898" i="37"/>
  <c r="A898" i="37" s="1"/>
  <c r="M897" i="37"/>
  <c r="A897" i="37" s="1"/>
  <c r="M896" i="37"/>
  <c r="A896" i="37" s="1"/>
  <c r="M895" i="37"/>
  <c r="A895" i="37" s="1"/>
  <c r="M894" i="37"/>
  <c r="A894" i="37" s="1"/>
  <c r="M893" i="37"/>
  <c r="A893" i="37" s="1"/>
  <c r="M892" i="37"/>
  <c r="A892" i="37" s="1"/>
  <c r="M891" i="37"/>
  <c r="A891" i="37" s="1"/>
  <c r="M890" i="37"/>
  <c r="A890" i="37" s="1"/>
  <c r="M889" i="37"/>
  <c r="A889" i="37" s="1"/>
  <c r="M888" i="37"/>
  <c r="A888" i="37" s="1"/>
  <c r="M887" i="37"/>
  <c r="A887" i="37" s="1"/>
  <c r="M886" i="37"/>
  <c r="A886" i="37" s="1"/>
  <c r="M885" i="37"/>
  <c r="A885" i="37" s="1"/>
  <c r="M884" i="37"/>
  <c r="A884" i="37" s="1"/>
  <c r="M883" i="37"/>
  <c r="A883" i="37" s="1"/>
  <c r="M882" i="37"/>
  <c r="A882" i="37" s="1"/>
  <c r="M881" i="37"/>
  <c r="A881" i="37" s="1"/>
  <c r="M880" i="37"/>
  <c r="A880" i="37" s="1"/>
  <c r="M879" i="37"/>
  <c r="A879" i="37" s="1"/>
  <c r="M878" i="37"/>
  <c r="A878" i="37" s="1"/>
  <c r="M877" i="37"/>
  <c r="A877" i="37" s="1"/>
  <c r="M876" i="37"/>
  <c r="A876" i="37" s="1"/>
  <c r="M875" i="37"/>
  <c r="A875" i="37" s="1"/>
  <c r="M874" i="37"/>
  <c r="A874" i="37" s="1"/>
  <c r="M873" i="37"/>
  <c r="A873" i="37" s="1"/>
  <c r="M872" i="37"/>
  <c r="A872" i="37" s="1"/>
  <c r="M871" i="37"/>
  <c r="A871" i="37" s="1"/>
  <c r="M870" i="37"/>
  <c r="A870" i="37" s="1"/>
  <c r="M869" i="37"/>
  <c r="A869" i="37" s="1"/>
  <c r="M868" i="37"/>
  <c r="A868" i="37" s="1"/>
  <c r="M867" i="37"/>
  <c r="A867" i="37" s="1"/>
  <c r="M866" i="37"/>
  <c r="A866" i="37" s="1"/>
  <c r="M865" i="37"/>
  <c r="A865" i="37" s="1"/>
  <c r="M864" i="37"/>
  <c r="A864" i="37" s="1"/>
  <c r="M863" i="37"/>
  <c r="A863" i="37" s="1"/>
  <c r="M862" i="37"/>
  <c r="A862" i="37" s="1"/>
  <c r="M861" i="37"/>
  <c r="A861" i="37" s="1"/>
  <c r="M860" i="37"/>
  <c r="A860" i="37" s="1"/>
  <c r="M859" i="37"/>
  <c r="A859" i="37" s="1"/>
  <c r="M858" i="37"/>
  <c r="A858" i="37" s="1"/>
  <c r="M857" i="37"/>
  <c r="A857" i="37" s="1"/>
  <c r="M856" i="37"/>
  <c r="A856" i="37" s="1"/>
  <c r="M855" i="37"/>
  <c r="A855" i="37" s="1"/>
  <c r="M854" i="37"/>
  <c r="A854" i="37" s="1"/>
  <c r="M853" i="37"/>
  <c r="A853" i="37" s="1"/>
  <c r="M852" i="37"/>
  <c r="A852" i="37" s="1"/>
  <c r="M851" i="37"/>
  <c r="A851" i="37" s="1"/>
  <c r="M850" i="37"/>
  <c r="A850" i="37" s="1"/>
  <c r="M849" i="37"/>
  <c r="A849" i="37" s="1"/>
  <c r="M848" i="37"/>
  <c r="A848" i="37" s="1"/>
  <c r="M847" i="37"/>
  <c r="A847" i="37" s="1"/>
  <c r="M846" i="37"/>
  <c r="A846" i="37" s="1"/>
  <c r="M845" i="37"/>
  <c r="A845" i="37" s="1"/>
  <c r="M844" i="37"/>
  <c r="A844" i="37" s="1"/>
  <c r="M843" i="37"/>
  <c r="A843" i="37" s="1"/>
  <c r="M842" i="37"/>
  <c r="A842" i="37" s="1"/>
  <c r="M841" i="37"/>
  <c r="A841" i="37" s="1"/>
  <c r="M840" i="37"/>
  <c r="A840" i="37" s="1"/>
  <c r="M839" i="37"/>
  <c r="A839" i="37" s="1"/>
  <c r="M838" i="37"/>
  <c r="A838" i="37" s="1"/>
  <c r="M837" i="37"/>
  <c r="A837" i="37" s="1"/>
  <c r="M836" i="37"/>
  <c r="A836" i="37" s="1"/>
  <c r="M835" i="37"/>
  <c r="A835" i="37" s="1"/>
  <c r="M834" i="37"/>
  <c r="A834" i="37" s="1"/>
  <c r="M833" i="37"/>
  <c r="A833" i="37" s="1"/>
  <c r="M832" i="37"/>
  <c r="A832" i="37" s="1"/>
  <c r="M831" i="37"/>
  <c r="A831" i="37" s="1"/>
  <c r="M830" i="37"/>
  <c r="A830" i="37" s="1"/>
  <c r="M829" i="37"/>
  <c r="A829" i="37" s="1"/>
  <c r="M828" i="37"/>
  <c r="A828" i="37" s="1"/>
  <c r="M827" i="37"/>
  <c r="A827" i="37" s="1"/>
  <c r="M826" i="37"/>
  <c r="A826" i="37" s="1"/>
  <c r="M825" i="37"/>
  <c r="A825" i="37" s="1"/>
  <c r="M824" i="37"/>
  <c r="A824" i="37" s="1"/>
  <c r="M823" i="37"/>
  <c r="A823" i="37" s="1"/>
  <c r="M822" i="37"/>
  <c r="A822" i="37" s="1"/>
  <c r="M821" i="37"/>
  <c r="A821" i="37" s="1"/>
  <c r="M820" i="37"/>
  <c r="A820" i="37" s="1"/>
  <c r="M819" i="37"/>
  <c r="A819" i="37" s="1"/>
  <c r="M818" i="37"/>
  <c r="A818" i="37" s="1"/>
  <c r="M817" i="37"/>
  <c r="A817" i="37" s="1"/>
  <c r="M816" i="37"/>
  <c r="A816" i="37" s="1"/>
  <c r="M815" i="37"/>
  <c r="A815" i="37" s="1"/>
  <c r="M814" i="37"/>
  <c r="A814" i="37" s="1"/>
  <c r="M813" i="37"/>
  <c r="A813" i="37" s="1"/>
  <c r="M812" i="37"/>
  <c r="A812" i="37" s="1"/>
  <c r="M811" i="37"/>
  <c r="A811" i="37" s="1"/>
  <c r="M810" i="37"/>
  <c r="A810" i="37" s="1"/>
  <c r="M809" i="37"/>
  <c r="A809" i="37" s="1"/>
  <c r="M808" i="37"/>
  <c r="A808" i="37" s="1"/>
  <c r="M807" i="37"/>
  <c r="A807" i="37" s="1"/>
  <c r="M806" i="37"/>
  <c r="A806" i="37" s="1"/>
  <c r="M805" i="37"/>
  <c r="A805" i="37" s="1"/>
  <c r="M804" i="37"/>
  <c r="A804" i="37" s="1"/>
  <c r="M803" i="37"/>
  <c r="A803" i="37" s="1"/>
  <c r="M802" i="37"/>
  <c r="A802" i="37" s="1"/>
  <c r="M801" i="37"/>
  <c r="A801" i="37" s="1"/>
  <c r="M800" i="37"/>
  <c r="A800" i="37" s="1"/>
  <c r="M799" i="37"/>
  <c r="A799" i="37" s="1"/>
  <c r="M798" i="37"/>
  <c r="A798" i="37" s="1"/>
  <c r="M797" i="37"/>
  <c r="A797" i="37" s="1"/>
  <c r="M796" i="37"/>
  <c r="A796" i="37" s="1"/>
  <c r="M795" i="37"/>
  <c r="A795" i="37" s="1"/>
  <c r="M794" i="37"/>
  <c r="A794" i="37" s="1"/>
  <c r="M793" i="37"/>
  <c r="A793" i="37" s="1"/>
  <c r="M792" i="37"/>
  <c r="A792" i="37" s="1"/>
  <c r="M791" i="37"/>
  <c r="A791" i="37" s="1"/>
  <c r="M790" i="37"/>
  <c r="A790" i="37" s="1"/>
  <c r="M789" i="37"/>
  <c r="A789" i="37" s="1"/>
  <c r="M788" i="37"/>
  <c r="A788" i="37" s="1"/>
  <c r="M787" i="37"/>
  <c r="A787" i="37" s="1"/>
  <c r="M786" i="37"/>
  <c r="A786" i="37" s="1"/>
  <c r="M785" i="37"/>
  <c r="A785" i="37" s="1"/>
  <c r="M784" i="37"/>
  <c r="A784" i="37" s="1"/>
  <c r="M783" i="37"/>
  <c r="A783" i="37" s="1"/>
  <c r="M782" i="37"/>
  <c r="A782" i="37" s="1"/>
  <c r="M781" i="37"/>
  <c r="A781" i="37" s="1"/>
  <c r="M780" i="37"/>
  <c r="A780" i="37" s="1"/>
  <c r="M779" i="37"/>
  <c r="A779" i="37" s="1"/>
  <c r="M778" i="37"/>
  <c r="A778" i="37" s="1"/>
  <c r="M777" i="37"/>
  <c r="A777" i="37" s="1"/>
  <c r="M776" i="37"/>
  <c r="A776" i="37" s="1"/>
  <c r="M775" i="37"/>
  <c r="A775" i="37" s="1"/>
  <c r="M774" i="37"/>
  <c r="A774" i="37" s="1"/>
  <c r="M773" i="37"/>
  <c r="A773" i="37" s="1"/>
  <c r="M772" i="37"/>
  <c r="A772" i="37" s="1"/>
  <c r="M771" i="37"/>
  <c r="A771" i="37" s="1"/>
  <c r="M770" i="37"/>
  <c r="A770" i="37" s="1"/>
  <c r="M769" i="37"/>
  <c r="A769" i="37" s="1"/>
  <c r="M768" i="37"/>
  <c r="A768" i="37" s="1"/>
  <c r="M767" i="37"/>
  <c r="A767" i="37" s="1"/>
  <c r="M766" i="37"/>
  <c r="A766" i="37" s="1"/>
  <c r="M765" i="37"/>
  <c r="A765" i="37" s="1"/>
  <c r="M764" i="37"/>
  <c r="A764" i="37" s="1"/>
  <c r="M763" i="37"/>
  <c r="A763" i="37" s="1"/>
  <c r="M762" i="37"/>
  <c r="A762" i="37" s="1"/>
  <c r="M761" i="37"/>
  <c r="A761" i="37" s="1"/>
  <c r="M760" i="37"/>
  <c r="A760" i="37" s="1"/>
  <c r="M759" i="37"/>
  <c r="A759" i="37" s="1"/>
  <c r="M758" i="37"/>
  <c r="A758" i="37" s="1"/>
  <c r="M757" i="37"/>
  <c r="A757" i="37" s="1"/>
  <c r="M756" i="37"/>
  <c r="A756" i="37" s="1"/>
  <c r="M755" i="37"/>
  <c r="A755" i="37" s="1"/>
  <c r="M754" i="37"/>
  <c r="A754" i="37" s="1"/>
  <c r="M753" i="37"/>
  <c r="A753" i="37" s="1"/>
  <c r="M752" i="37"/>
  <c r="A752" i="37" s="1"/>
  <c r="M751" i="37"/>
  <c r="A751" i="37" s="1"/>
  <c r="M750" i="37"/>
  <c r="A750" i="37" s="1"/>
  <c r="M749" i="37"/>
  <c r="A749" i="37" s="1"/>
  <c r="M748" i="37"/>
  <c r="A748" i="37" s="1"/>
  <c r="M747" i="37"/>
  <c r="A747" i="37" s="1"/>
  <c r="M746" i="37"/>
  <c r="A746" i="37" s="1"/>
  <c r="M745" i="37"/>
  <c r="A745" i="37" s="1"/>
  <c r="M744" i="37"/>
  <c r="A744" i="37" s="1"/>
  <c r="M743" i="37"/>
  <c r="A743" i="37" s="1"/>
  <c r="M742" i="37"/>
  <c r="A742" i="37" s="1"/>
  <c r="M741" i="37"/>
  <c r="A741" i="37" s="1"/>
  <c r="M740" i="37"/>
  <c r="A740" i="37" s="1"/>
  <c r="M739" i="37"/>
  <c r="A739" i="37" s="1"/>
  <c r="M738" i="37"/>
  <c r="A738" i="37" s="1"/>
  <c r="M737" i="37"/>
  <c r="A737" i="37" s="1"/>
  <c r="M736" i="37"/>
  <c r="A736" i="37" s="1"/>
  <c r="M735" i="37"/>
  <c r="A735" i="37" s="1"/>
  <c r="M734" i="37"/>
  <c r="A734" i="37" s="1"/>
  <c r="M733" i="37"/>
  <c r="A733" i="37" s="1"/>
  <c r="M732" i="37"/>
  <c r="A732" i="37" s="1"/>
  <c r="M731" i="37"/>
  <c r="A731" i="37" s="1"/>
  <c r="M730" i="37"/>
  <c r="A730" i="37" s="1"/>
  <c r="M729" i="37"/>
  <c r="A729" i="37" s="1"/>
  <c r="M728" i="37"/>
  <c r="A728" i="37" s="1"/>
  <c r="M727" i="37"/>
  <c r="A727" i="37" s="1"/>
  <c r="M726" i="37"/>
  <c r="A726" i="37" s="1"/>
  <c r="M725" i="37"/>
  <c r="A725" i="37" s="1"/>
  <c r="M724" i="37"/>
  <c r="A724" i="37" s="1"/>
  <c r="M723" i="37"/>
  <c r="A723" i="37" s="1"/>
  <c r="M722" i="37"/>
  <c r="A722" i="37" s="1"/>
  <c r="M721" i="37"/>
  <c r="A721" i="37" s="1"/>
  <c r="M720" i="37"/>
  <c r="A720" i="37" s="1"/>
  <c r="M719" i="37"/>
  <c r="A719" i="37" s="1"/>
  <c r="M718" i="37"/>
  <c r="A718" i="37" s="1"/>
  <c r="M717" i="37"/>
  <c r="A717" i="37" s="1"/>
  <c r="M716" i="37"/>
  <c r="A716" i="37" s="1"/>
  <c r="M715" i="37"/>
  <c r="A715" i="37" s="1"/>
  <c r="M714" i="37"/>
  <c r="A714" i="37" s="1"/>
  <c r="M713" i="37"/>
  <c r="A713" i="37" s="1"/>
  <c r="M712" i="37"/>
  <c r="A712" i="37" s="1"/>
  <c r="M711" i="37"/>
  <c r="A711" i="37" s="1"/>
  <c r="M710" i="37"/>
  <c r="A710" i="37" s="1"/>
  <c r="M709" i="37"/>
  <c r="A709" i="37" s="1"/>
  <c r="M708" i="37"/>
  <c r="A708" i="37" s="1"/>
  <c r="M707" i="37"/>
  <c r="A707" i="37" s="1"/>
  <c r="M706" i="37"/>
  <c r="A706" i="37" s="1"/>
  <c r="M705" i="37"/>
  <c r="A705" i="37" s="1"/>
  <c r="M704" i="37"/>
  <c r="A704" i="37" s="1"/>
  <c r="M703" i="37"/>
  <c r="A703" i="37" s="1"/>
  <c r="M702" i="37"/>
  <c r="A702" i="37" s="1"/>
  <c r="M701" i="37"/>
  <c r="A701" i="37" s="1"/>
  <c r="M700" i="37"/>
  <c r="A700" i="37" s="1"/>
  <c r="M699" i="37"/>
  <c r="A699" i="37" s="1"/>
  <c r="M698" i="37"/>
  <c r="A698" i="37" s="1"/>
  <c r="M697" i="37"/>
  <c r="A697" i="37" s="1"/>
  <c r="M696" i="37"/>
  <c r="A696" i="37" s="1"/>
  <c r="M695" i="37"/>
  <c r="A695" i="37" s="1"/>
  <c r="M694" i="37"/>
  <c r="A694" i="37" s="1"/>
  <c r="M693" i="37"/>
  <c r="A693" i="37" s="1"/>
  <c r="M692" i="37"/>
  <c r="A692" i="37" s="1"/>
  <c r="M691" i="37"/>
  <c r="A691" i="37" s="1"/>
  <c r="M690" i="37"/>
  <c r="A690" i="37" s="1"/>
  <c r="M689" i="37"/>
  <c r="A689" i="37" s="1"/>
  <c r="M688" i="37"/>
  <c r="A688" i="37" s="1"/>
  <c r="M687" i="37"/>
  <c r="A687" i="37" s="1"/>
  <c r="M686" i="37"/>
  <c r="A686" i="37" s="1"/>
  <c r="M685" i="37"/>
  <c r="A685" i="37" s="1"/>
  <c r="M684" i="37"/>
  <c r="A684" i="37" s="1"/>
  <c r="M683" i="37"/>
  <c r="A683" i="37" s="1"/>
  <c r="M682" i="37"/>
  <c r="A682" i="37" s="1"/>
  <c r="M681" i="37"/>
  <c r="A681" i="37" s="1"/>
  <c r="M680" i="37"/>
  <c r="A680" i="37" s="1"/>
  <c r="M679" i="37"/>
  <c r="A679" i="37" s="1"/>
  <c r="M678" i="37"/>
  <c r="A678" i="37" s="1"/>
  <c r="M677" i="37"/>
  <c r="A677" i="37" s="1"/>
  <c r="M676" i="37"/>
  <c r="A676" i="37" s="1"/>
  <c r="M675" i="37"/>
  <c r="A675" i="37" s="1"/>
  <c r="M674" i="37"/>
  <c r="A674" i="37" s="1"/>
  <c r="M673" i="37"/>
  <c r="A673" i="37" s="1"/>
  <c r="M672" i="37"/>
  <c r="A672" i="37" s="1"/>
  <c r="M671" i="37"/>
  <c r="A671" i="37" s="1"/>
  <c r="M670" i="37"/>
  <c r="A670" i="37" s="1"/>
  <c r="M669" i="37"/>
  <c r="A669" i="37" s="1"/>
  <c r="M668" i="37"/>
  <c r="A668" i="37" s="1"/>
  <c r="M667" i="37"/>
  <c r="A667" i="37" s="1"/>
  <c r="M666" i="37"/>
  <c r="A666" i="37" s="1"/>
  <c r="M665" i="37"/>
  <c r="A665" i="37" s="1"/>
  <c r="M664" i="37"/>
  <c r="A664" i="37" s="1"/>
  <c r="M663" i="37"/>
  <c r="A663" i="37" s="1"/>
  <c r="M662" i="37"/>
  <c r="A662" i="37" s="1"/>
  <c r="M661" i="37"/>
  <c r="A661" i="37" s="1"/>
  <c r="M660" i="37"/>
  <c r="A660" i="37" s="1"/>
  <c r="M659" i="37"/>
  <c r="A659" i="37" s="1"/>
  <c r="M658" i="37"/>
  <c r="A658" i="37" s="1"/>
  <c r="M657" i="37"/>
  <c r="A657" i="37" s="1"/>
  <c r="M656" i="37"/>
  <c r="A656" i="37" s="1"/>
  <c r="M655" i="37"/>
  <c r="A655" i="37" s="1"/>
  <c r="M654" i="37"/>
  <c r="A654" i="37" s="1"/>
  <c r="M653" i="37"/>
  <c r="A653" i="37" s="1"/>
  <c r="M652" i="37"/>
  <c r="A652" i="37" s="1"/>
  <c r="M651" i="37"/>
  <c r="A651" i="37" s="1"/>
  <c r="M650" i="37"/>
  <c r="A650" i="37" s="1"/>
  <c r="M649" i="37"/>
  <c r="A649" i="37" s="1"/>
  <c r="M648" i="37"/>
  <c r="A648" i="37" s="1"/>
  <c r="M647" i="37"/>
  <c r="A647" i="37" s="1"/>
  <c r="M646" i="37"/>
  <c r="A646" i="37" s="1"/>
  <c r="M645" i="37"/>
  <c r="A645" i="37" s="1"/>
  <c r="M644" i="37"/>
  <c r="A644" i="37" s="1"/>
  <c r="M643" i="37"/>
  <c r="A643" i="37" s="1"/>
  <c r="M642" i="37"/>
  <c r="A642" i="37" s="1"/>
  <c r="M641" i="37"/>
  <c r="A641" i="37" s="1"/>
  <c r="M640" i="37"/>
  <c r="A640" i="37" s="1"/>
  <c r="M639" i="37"/>
  <c r="A639" i="37" s="1"/>
  <c r="M638" i="37"/>
  <c r="A638" i="37" s="1"/>
  <c r="M637" i="37"/>
  <c r="A637" i="37" s="1"/>
  <c r="M636" i="37"/>
  <c r="A636" i="37" s="1"/>
  <c r="M635" i="37"/>
  <c r="A635" i="37" s="1"/>
  <c r="M634" i="37"/>
  <c r="A634" i="37" s="1"/>
  <c r="M633" i="37"/>
  <c r="A633" i="37" s="1"/>
  <c r="M632" i="37"/>
  <c r="A632" i="37" s="1"/>
  <c r="M631" i="37"/>
  <c r="A631" i="37" s="1"/>
  <c r="M630" i="37"/>
  <c r="A630" i="37" s="1"/>
  <c r="M629" i="37"/>
  <c r="A629" i="37" s="1"/>
  <c r="M628" i="37"/>
  <c r="A628" i="37" s="1"/>
  <c r="M627" i="37"/>
  <c r="A627" i="37" s="1"/>
  <c r="M626" i="37"/>
  <c r="A626" i="37" s="1"/>
  <c r="M625" i="37"/>
  <c r="A625" i="37" s="1"/>
  <c r="M624" i="37"/>
  <c r="A624" i="37" s="1"/>
  <c r="M623" i="37"/>
  <c r="A623" i="37" s="1"/>
  <c r="M622" i="37"/>
  <c r="A622" i="37" s="1"/>
  <c r="M621" i="37"/>
  <c r="A621" i="37" s="1"/>
  <c r="M620" i="37"/>
  <c r="A620" i="37" s="1"/>
  <c r="M619" i="37"/>
  <c r="A619" i="37" s="1"/>
  <c r="M618" i="37"/>
  <c r="A618" i="37" s="1"/>
  <c r="M617" i="37"/>
  <c r="A617" i="37" s="1"/>
  <c r="M616" i="37"/>
  <c r="A616" i="37" s="1"/>
  <c r="M615" i="37"/>
  <c r="A615" i="37" s="1"/>
  <c r="M614" i="37"/>
  <c r="A614" i="37" s="1"/>
  <c r="M613" i="37"/>
  <c r="A613" i="37" s="1"/>
  <c r="M612" i="37"/>
  <c r="A612" i="37" s="1"/>
  <c r="M611" i="37"/>
  <c r="A611" i="37" s="1"/>
  <c r="M610" i="37"/>
  <c r="A610" i="37" s="1"/>
  <c r="M609" i="37"/>
  <c r="A609" i="37" s="1"/>
  <c r="M608" i="37"/>
  <c r="A608" i="37" s="1"/>
  <c r="M607" i="37"/>
  <c r="A607" i="37" s="1"/>
  <c r="M606" i="37"/>
  <c r="A606" i="37" s="1"/>
  <c r="M605" i="37"/>
  <c r="A605" i="37" s="1"/>
  <c r="M604" i="37"/>
  <c r="A604" i="37" s="1"/>
  <c r="M603" i="37"/>
  <c r="A603" i="37" s="1"/>
  <c r="M602" i="37"/>
  <c r="A602" i="37" s="1"/>
  <c r="M601" i="37"/>
  <c r="A601" i="37" s="1"/>
  <c r="M600" i="37"/>
  <c r="A600" i="37" s="1"/>
  <c r="M599" i="37"/>
  <c r="A599" i="37" s="1"/>
  <c r="M598" i="37"/>
  <c r="A598" i="37" s="1"/>
  <c r="M597" i="37"/>
  <c r="A597" i="37" s="1"/>
  <c r="M596" i="37"/>
  <c r="A596" i="37" s="1"/>
  <c r="M595" i="37"/>
  <c r="A595" i="37" s="1"/>
  <c r="M594" i="37"/>
  <c r="A594" i="37" s="1"/>
  <c r="M593" i="37"/>
  <c r="A593" i="37" s="1"/>
  <c r="M592" i="37"/>
  <c r="A592" i="37" s="1"/>
  <c r="M591" i="37"/>
  <c r="A591" i="37" s="1"/>
  <c r="M590" i="37"/>
  <c r="A590" i="37" s="1"/>
  <c r="M589" i="37"/>
  <c r="A589" i="37" s="1"/>
  <c r="M588" i="37"/>
  <c r="A588" i="37" s="1"/>
  <c r="M587" i="37"/>
  <c r="A587" i="37" s="1"/>
  <c r="M586" i="37"/>
  <c r="A586" i="37" s="1"/>
  <c r="M585" i="37"/>
  <c r="A585" i="37" s="1"/>
  <c r="M584" i="37"/>
  <c r="A584" i="37" s="1"/>
  <c r="M583" i="37"/>
  <c r="A583" i="37" s="1"/>
  <c r="M582" i="37"/>
  <c r="A582" i="37" s="1"/>
  <c r="M581" i="37"/>
  <c r="A581" i="37" s="1"/>
  <c r="M580" i="37"/>
  <c r="A580" i="37" s="1"/>
  <c r="M579" i="37"/>
  <c r="A579" i="37" s="1"/>
  <c r="M578" i="37"/>
  <c r="A578" i="37" s="1"/>
  <c r="M577" i="37"/>
  <c r="A577" i="37" s="1"/>
  <c r="M576" i="37"/>
  <c r="A576" i="37" s="1"/>
  <c r="M575" i="37"/>
  <c r="A575" i="37" s="1"/>
  <c r="M574" i="37"/>
  <c r="A574" i="37" s="1"/>
  <c r="M573" i="37"/>
  <c r="A573" i="37" s="1"/>
  <c r="M572" i="37"/>
  <c r="A572" i="37" s="1"/>
  <c r="M571" i="37"/>
  <c r="A571" i="37" s="1"/>
  <c r="M570" i="37"/>
  <c r="A570" i="37" s="1"/>
  <c r="M569" i="37"/>
  <c r="A569" i="37" s="1"/>
  <c r="M568" i="37"/>
  <c r="A568" i="37" s="1"/>
  <c r="M567" i="37"/>
  <c r="A567" i="37" s="1"/>
  <c r="M566" i="37"/>
  <c r="A566" i="37" s="1"/>
  <c r="M565" i="37"/>
  <c r="A565" i="37" s="1"/>
  <c r="M564" i="37"/>
  <c r="A564" i="37" s="1"/>
  <c r="M563" i="37"/>
  <c r="A563" i="37" s="1"/>
  <c r="M562" i="37"/>
  <c r="A562" i="37" s="1"/>
  <c r="M561" i="37"/>
  <c r="A561" i="37" s="1"/>
  <c r="M560" i="37"/>
  <c r="A560" i="37" s="1"/>
  <c r="M559" i="37"/>
  <c r="A559" i="37" s="1"/>
  <c r="M558" i="37"/>
  <c r="A558" i="37" s="1"/>
  <c r="M557" i="37"/>
  <c r="A557" i="37" s="1"/>
  <c r="M556" i="37"/>
  <c r="A556" i="37" s="1"/>
  <c r="M555" i="37"/>
  <c r="A555" i="37" s="1"/>
  <c r="M554" i="37"/>
  <c r="A554" i="37" s="1"/>
  <c r="M553" i="37"/>
  <c r="A553" i="37" s="1"/>
  <c r="M552" i="37"/>
  <c r="A552" i="37" s="1"/>
  <c r="M551" i="37"/>
  <c r="A551" i="37" s="1"/>
  <c r="M550" i="37"/>
  <c r="A550" i="37" s="1"/>
  <c r="M549" i="37"/>
  <c r="A549" i="37" s="1"/>
  <c r="M548" i="37"/>
  <c r="A548" i="37" s="1"/>
  <c r="M547" i="37"/>
  <c r="A547" i="37" s="1"/>
  <c r="M546" i="37"/>
  <c r="A546" i="37" s="1"/>
  <c r="M545" i="37"/>
  <c r="A545" i="37" s="1"/>
  <c r="M544" i="37"/>
  <c r="A544" i="37" s="1"/>
  <c r="M543" i="37"/>
  <c r="A543" i="37" s="1"/>
  <c r="M542" i="37"/>
  <c r="A542" i="37" s="1"/>
  <c r="M541" i="37"/>
  <c r="A541" i="37" s="1"/>
  <c r="M540" i="37"/>
  <c r="A540" i="37" s="1"/>
  <c r="M539" i="37"/>
  <c r="A539" i="37" s="1"/>
  <c r="M538" i="37"/>
  <c r="A538" i="37" s="1"/>
  <c r="M537" i="37"/>
  <c r="A537" i="37" s="1"/>
  <c r="M536" i="37"/>
  <c r="A536" i="37" s="1"/>
  <c r="M535" i="37"/>
  <c r="A535" i="37" s="1"/>
  <c r="M534" i="37"/>
  <c r="A534" i="37" s="1"/>
  <c r="M533" i="37"/>
  <c r="A533" i="37" s="1"/>
  <c r="M532" i="37"/>
  <c r="A532" i="37" s="1"/>
  <c r="M531" i="37"/>
  <c r="A531" i="37" s="1"/>
  <c r="M530" i="37"/>
  <c r="A530" i="37" s="1"/>
  <c r="M529" i="37"/>
  <c r="A529" i="37" s="1"/>
  <c r="M528" i="37"/>
  <c r="A528" i="37" s="1"/>
  <c r="M527" i="37"/>
  <c r="A527" i="37" s="1"/>
  <c r="M526" i="37"/>
  <c r="A526" i="37" s="1"/>
  <c r="M525" i="37"/>
  <c r="A525" i="37" s="1"/>
  <c r="M524" i="37"/>
  <c r="A524" i="37" s="1"/>
  <c r="M523" i="37"/>
  <c r="A523" i="37" s="1"/>
  <c r="M522" i="37"/>
  <c r="A522" i="37" s="1"/>
  <c r="M521" i="37"/>
  <c r="A521" i="37" s="1"/>
  <c r="M520" i="37"/>
  <c r="A520" i="37" s="1"/>
  <c r="M519" i="37"/>
  <c r="A519" i="37" s="1"/>
  <c r="M518" i="37"/>
  <c r="A518" i="37" s="1"/>
  <c r="M517" i="37"/>
  <c r="A517" i="37" s="1"/>
  <c r="M516" i="37"/>
  <c r="A516" i="37" s="1"/>
  <c r="M515" i="37"/>
  <c r="A515" i="37" s="1"/>
  <c r="M514" i="37"/>
  <c r="A514" i="37" s="1"/>
  <c r="M513" i="37"/>
  <c r="A513" i="37" s="1"/>
  <c r="M512" i="37"/>
  <c r="A512" i="37" s="1"/>
  <c r="M511" i="37"/>
  <c r="A511" i="37" s="1"/>
  <c r="M510" i="37"/>
  <c r="A510" i="37" s="1"/>
  <c r="M509" i="37"/>
  <c r="A509" i="37" s="1"/>
  <c r="M508" i="37"/>
  <c r="A508" i="37" s="1"/>
  <c r="M507" i="37"/>
  <c r="A507" i="37" s="1"/>
  <c r="M506" i="37"/>
  <c r="A506" i="37" s="1"/>
  <c r="M505" i="37"/>
  <c r="A505" i="37" s="1"/>
  <c r="M504" i="37"/>
  <c r="A504" i="37" s="1"/>
  <c r="M503" i="37"/>
  <c r="A503" i="37" s="1"/>
  <c r="M502" i="37"/>
  <c r="A502" i="37" s="1"/>
  <c r="M501" i="37"/>
  <c r="A501" i="37" s="1"/>
  <c r="M500" i="37"/>
  <c r="A500" i="37" s="1"/>
  <c r="M499" i="37"/>
  <c r="A499" i="37" s="1"/>
  <c r="M498" i="37"/>
  <c r="A498" i="37" s="1"/>
  <c r="M497" i="37"/>
  <c r="A497" i="37" s="1"/>
  <c r="M496" i="37"/>
  <c r="A496" i="37" s="1"/>
  <c r="M495" i="37"/>
  <c r="A495" i="37" s="1"/>
  <c r="M494" i="37"/>
  <c r="A494" i="37" s="1"/>
  <c r="M493" i="37"/>
  <c r="A493" i="37" s="1"/>
  <c r="M492" i="37"/>
  <c r="A492" i="37" s="1"/>
  <c r="M491" i="37"/>
  <c r="A491" i="37" s="1"/>
  <c r="M490" i="37"/>
  <c r="A490" i="37" s="1"/>
  <c r="M489" i="37"/>
  <c r="A489" i="37" s="1"/>
  <c r="M488" i="37"/>
  <c r="A488" i="37" s="1"/>
  <c r="M487" i="37"/>
  <c r="A487" i="37" s="1"/>
  <c r="M486" i="37"/>
  <c r="A486" i="37" s="1"/>
  <c r="M485" i="37"/>
  <c r="A485" i="37" s="1"/>
  <c r="M484" i="37"/>
  <c r="A484" i="37" s="1"/>
  <c r="M483" i="37"/>
  <c r="A483" i="37" s="1"/>
  <c r="M482" i="37"/>
  <c r="A482" i="37" s="1"/>
  <c r="M481" i="37"/>
  <c r="A481" i="37" s="1"/>
  <c r="M480" i="37"/>
  <c r="A480" i="37" s="1"/>
  <c r="M479" i="37"/>
  <c r="A479" i="37" s="1"/>
  <c r="M478" i="37"/>
  <c r="A478" i="37" s="1"/>
  <c r="M477" i="37"/>
  <c r="A477" i="37" s="1"/>
  <c r="M476" i="37"/>
  <c r="A476" i="37" s="1"/>
  <c r="M475" i="37"/>
  <c r="A475" i="37" s="1"/>
  <c r="M474" i="37"/>
  <c r="A474" i="37" s="1"/>
  <c r="M473" i="37"/>
  <c r="A473" i="37" s="1"/>
  <c r="M472" i="37"/>
  <c r="A472" i="37" s="1"/>
  <c r="M471" i="37"/>
  <c r="A471" i="37" s="1"/>
  <c r="M470" i="37"/>
  <c r="A470" i="37" s="1"/>
  <c r="M469" i="37"/>
  <c r="A469" i="37" s="1"/>
  <c r="M468" i="37"/>
  <c r="A468" i="37" s="1"/>
  <c r="M467" i="37"/>
  <c r="A467" i="37" s="1"/>
  <c r="M466" i="37"/>
  <c r="A466" i="37" s="1"/>
  <c r="M465" i="37"/>
  <c r="A465" i="37" s="1"/>
  <c r="M464" i="37"/>
  <c r="A464" i="37" s="1"/>
  <c r="M463" i="37"/>
  <c r="A463" i="37" s="1"/>
  <c r="M462" i="37"/>
  <c r="A462" i="37" s="1"/>
  <c r="M461" i="37"/>
  <c r="A461" i="37" s="1"/>
  <c r="M460" i="37"/>
  <c r="A460" i="37" s="1"/>
  <c r="M459" i="37"/>
  <c r="A459" i="37" s="1"/>
  <c r="M458" i="37"/>
  <c r="A458" i="37" s="1"/>
  <c r="M457" i="37"/>
  <c r="A457" i="37" s="1"/>
  <c r="M456" i="37"/>
  <c r="A456" i="37" s="1"/>
  <c r="M455" i="37"/>
  <c r="A455" i="37" s="1"/>
  <c r="M454" i="37"/>
  <c r="A454" i="37" s="1"/>
  <c r="M453" i="37"/>
  <c r="A453" i="37" s="1"/>
  <c r="M452" i="37"/>
  <c r="A452" i="37" s="1"/>
  <c r="M451" i="37"/>
  <c r="A451" i="37" s="1"/>
  <c r="M450" i="37"/>
  <c r="A450" i="37" s="1"/>
  <c r="M449" i="37"/>
  <c r="A449" i="37" s="1"/>
  <c r="M448" i="37"/>
  <c r="A448" i="37" s="1"/>
  <c r="M447" i="37"/>
  <c r="A447" i="37" s="1"/>
  <c r="M446" i="37"/>
  <c r="A446" i="37" s="1"/>
  <c r="M445" i="37"/>
  <c r="A445" i="37" s="1"/>
  <c r="M444" i="37"/>
  <c r="A444" i="37" s="1"/>
  <c r="M443" i="37"/>
  <c r="A443" i="37" s="1"/>
  <c r="M442" i="37"/>
  <c r="A442" i="37" s="1"/>
  <c r="M441" i="37"/>
  <c r="A441" i="37" s="1"/>
  <c r="M440" i="37"/>
  <c r="A440" i="37" s="1"/>
  <c r="M439" i="37"/>
  <c r="A439" i="37" s="1"/>
  <c r="M438" i="37"/>
  <c r="A438" i="37" s="1"/>
  <c r="M437" i="37"/>
  <c r="A437" i="37" s="1"/>
  <c r="M436" i="37"/>
  <c r="A436" i="37" s="1"/>
  <c r="M435" i="37"/>
  <c r="A435" i="37" s="1"/>
  <c r="M434" i="37"/>
  <c r="A434" i="37" s="1"/>
  <c r="M433" i="37"/>
  <c r="A433" i="37" s="1"/>
  <c r="M432" i="37"/>
  <c r="A432" i="37" s="1"/>
  <c r="M431" i="37"/>
  <c r="A431" i="37" s="1"/>
  <c r="M430" i="37"/>
  <c r="A430" i="37" s="1"/>
  <c r="M429" i="37"/>
  <c r="A429" i="37" s="1"/>
  <c r="M428" i="37"/>
  <c r="A428" i="37" s="1"/>
  <c r="M427" i="37"/>
  <c r="A427" i="37" s="1"/>
  <c r="M426" i="37"/>
  <c r="A426" i="37" s="1"/>
  <c r="M425" i="37"/>
  <c r="A425" i="37" s="1"/>
  <c r="M424" i="37"/>
  <c r="A424" i="37" s="1"/>
  <c r="M423" i="37"/>
  <c r="A423" i="37" s="1"/>
  <c r="M422" i="37"/>
  <c r="A422" i="37" s="1"/>
  <c r="M421" i="37"/>
  <c r="A421" i="37" s="1"/>
  <c r="M420" i="37"/>
  <c r="A420" i="37" s="1"/>
  <c r="M419" i="37"/>
  <c r="A419" i="37" s="1"/>
  <c r="M418" i="37"/>
  <c r="A418" i="37" s="1"/>
  <c r="M417" i="37"/>
  <c r="A417" i="37" s="1"/>
  <c r="M416" i="37"/>
  <c r="A416" i="37" s="1"/>
  <c r="M415" i="37"/>
  <c r="A415" i="37" s="1"/>
  <c r="M414" i="37"/>
  <c r="A414" i="37" s="1"/>
  <c r="M413" i="37"/>
  <c r="A413" i="37" s="1"/>
  <c r="M412" i="37"/>
  <c r="A412" i="37" s="1"/>
  <c r="M411" i="37"/>
  <c r="A411" i="37" s="1"/>
  <c r="M410" i="37"/>
  <c r="A410" i="37" s="1"/>
  <c r="M409" i="37"/>
  <c r="A409" i="37" s="1"/>
  <c r="M408" i="37"/>
  <c r="A408" i="37" s="1"/>
  <c r="M407" i="37"/>
  <c r="A407" i="37" s="1"/>
  <c r="M406" i="37"/>
  <c r="A406" i="37" s="1"/>
  <c r="M405" i="37"/>
  <c r="A405" i="37" s="1"/>
  <c r="M404" i="37"/>
  <c r="A404" i="37" s="1"/>
  <c r="M403" i="37"/>
  <c r="A403" i="37" s="1"/>
  <c r="M402" i="37"/>
  <c r="A402" i="37" s="1"/>
  <c r="M401" i="37"/>
  <c r="A401" i="37" s="1"/>
  <c r="M400" i="37"/>
  <c r="A400" i="37" s="1"/>
  <c r="M399" i="37"/>
  <c r="A399" i="37" s="1"/>
  <c r="M398" i="37"/>
  <c r="A398" i="37" s="1"/>
  <c r="M397" i="37"/>
  <c r="A397" i="37" s="1"/>
  <c r="M396" i="37"/>
  <c r="A396" i="37" s="1"/>
  <c r="M395" i="37"/>
  <c r="A395" i="37" s="1"/>
  <c r="M394" i="37"/>
  <c r="A394" i="37" s="1"/>
  <c r="M393" i="37"/>
  <c r="A393" i="37" s="1"/>
  <c r="M392" i="37"/>
  <c r="A392" i="37" s="1"/>
  <c r="M391" i="37"/>
  <c r="A391" i="37" s="1"/>
  <c r="M390" i="37"/>
  <c r="A390" i="37" s="1"/>
  <c r="M389" i="37"/>
  <c r="A389" i="37" s="1"/>
  <c r="M388" i="37"/>
  <c r="A388" i="37" s="1"/>
  <c r="M387" i="37"/>
  <c r="A387" i="37" s="1"/>
  <c r="M386" i="37"/>
  <c r="A386" i="37" s="1"/>
  <c r="M385" i="37"/>
  <c r="A385" i="37" s="1"/>
  <c r="M384" i="37"/>
  <c r="A384" i="37" s="1"/>
  <c r="M383" i="37"/>
  <c r="A383" i="37" s="1"/>
  <c r="M382" i="37"/>
  <c r="A382" i="37" s="1"/>
  <c r="M381" i="37"/>
  <c r="A381" i="37" s="1"/>
  <c r="M380" i="37"/>
  <c r="A380" i="37" s="1"/>
  <c r="M379" i="37"/>
  <c r="A379" i="37" s="1"/>
  <c r="M378" i="37"/>
  <c r="A378" i="37" s="1"/>
  <c r="M377" i="37"/>
  <c r="A377" i="37" s="1"/>
  <c r="M376" i="37"/>
  <c r="A376" i="37" s="1"/>
  <c r="M375" i="37"/>
  <c r="A375" i="37" s="1"/>
  <c r="M374" i="37"/>
  <c r="A374" i="37" s="1"/>
  <c r="M373" i="37"/>
  <c r="A373" i="37" s="1"/>
  <c r="M372" i="37"/>
  <c r="A372" i="37" s="1"/>
  <c r="M371" i="37"/>
  <c r="A371" i="37" s="1"/>
  <c r="M370" i="37"/>
  <c r="A370" i="37" s="1"/>
  <c r="M369" i="37"/>
  <c r="A369" i="37" s="1"/>
  <c r="M368" i="37"/>
  <c r="A368" i="37" s="1"/>
  <c r="M367" i="37"/>
  <c r="A367" i="37" s="1"/>
  <c r="M366" i="37"/>
  <c r="A366" i="37" s="1"/>
  <c r="M365" i="37"/>
  <c r="A365" i="37" s="1"/>
  <c r="M364" i="37"/>
  <c r="A364" i="37" s="1"/>
  <c r="M363" i="37"/>
  <c r="A363" i="37" s="1"/>
  <c r="M362" i="37"/>
  <c r="A362" i="37" s="1"/>
  <c r="M361" i="37"/>
  <c r="A361" i="37" s="1"/>
  <c r="M360" i="37"/>
  <c r="A360" i="37" s="1"/>
  <c r="M359" i="37"/>
  <c r="A359" i="37" s="1"/>
  <c r="M358" i="37"/>
  <c r="A358" i="37" s="1"/>
  <c r="M357" i="37"/>
  <c r="A357" i="37" s="1"/>
  <c r="M356" i="37"/>
  <c r="A356" i="37" s="1"/>
  <c r="M355" i="37"/>
  <c r="A355" i="37" s="1"/>
  <c r="M354" i="37"/>
  <c r="A354" i="37" s="1"/>
  <c r="M353" i="37"/>
  <c r="A353" i="37" s="1"/>
  <c r="M352" i="37"/>
  <c r="A352" i="37" s="1"/>
  <c r="M351" i="37"/>
  <c r="A351" i="37" s="1"/>
  <c r="M350" i="37"/>
  <c r="A350" i="37" s="1"/>
  <c r="M349" i="37"/>
  <c r="A349" i="37" s="1"/>
  <c r="M348" i="37"/>
  <c r="A348" i="37" s="1"/>
  <c r="M347" i="37"/>
  <c r="A347" i="37" s="1"/>
  <c r="M346" i="37"/>
  <c r="A346" i="37" s="1"/>
  <c r="M345" i="37"/>
  <c r="A345" i="37" s="1"/>
  <c r="M344" i="37"/>
  <c r="A344" i="37" s="1"/>
  <c r="M343" i="37"/>
  <c r="A343" i="37" s="1"/>
  <c r="M342" i="37"/>
  <c r="A342" i="37" s="1"/>
  <c r="M341" i="37"/>
  <c r="A341" i="37" s="1"/>
  <c r="M340" i="37"/>
  <c r="A340" i="37" s="1"/>
  <c r="M339" i="37"/>
  <c r="A339" i="37" s="1"/>
  <c r="M338" i="37"/>
  <c r="A338" i="37" s="1"/>
  <c r="M337" i="37"/>
  <c r="A337" i="37" s="1"/>
  <c r="M336" i="37"/>
  <c r="A336" i="37" s="1"/>
  <c r="M335" i="37"/>
  <c r="A335" i="37" s="1"/>
  <c r="M334" i="37"/>
  <c r="A334" i="37" s="1"/>
  <c r="M333" i="37"/>
  <c r="A333" i="37" s="1"/>
  <c r="M332" i="37"/>
  <c r="A332" i="37" s="1"/>
  <c r="M331" i="37"/>
  <c r="A331" i="37" s="1"/>
  <c r="M330" i="37"/>
  <c r="A330" i="37" s="1"/>
  <c r="M329" i="37"/>
  <c r="A329" i="37" s="1"/>
  <c r="M328" i="37"/>
  <c r="A328" i="37" s="1"/>
  <c r="M327" i="37"/>
  <c r="A327" i="37" s="1"/>
  <c r="M326" i="37"/>
  <c r="A326" i="37" s="1"/>
  <c r="M325" i="37"/>
  <c r="A325" i="37" s="1"/>
  <c r="M324" i="37"/>
  <c r="A324" i="37" s="1"/>
  <c r="M323" i="37"/>
  <c r="A323" i="37" s="1"/>
  <c r="M322" i="37"/>
  <c r="A322" i="37" s="1"/>
  <c r="M321" i="37"/>
  <c r="A321" i="37" s="1"/>
  <c r="M320" i="37"/>
  <c r="A320" i="37" s="1"/>
  <c r="M319" i="37"/>
  <c r="A319" i="37" s="1"/>
  <c r="M318" i="37"/>
  <c r="A318" i="37" s="1"/>
  <c r="M317" i="37"/>
  <c r="A317" i="37" s="1"/>
  <c r="M316" i="37"/>
  <c r="A316" i="37" s="1"/>
  <c r="M315" i="37"/>
  <c r="A315" i="37" s="1"/>
  <c r="M314" i="37"/>
  <c r="A314" i="37" s="1"/>
  <c r="M313" i="37"/>
  <c r="A313" i="37" s="1"/>
  <c r="M312" i="37"/>
  <c r="A312" i="37" s="1"/>
  <c r="M311" i="37"/>
  <c r="A311" i="37" s="1"/>
  <c r="M310" i="37"/>
  <c r="A310" i="37" s="1"/>
  <c r="M309" i="37"/>
  <c r="A309" i="37" s="1"/>
  <c r="M308" i="37"/>
  <c r="A308" i="37" s="1"/>
  <c r="M307" i="37"/>
  <c r="A307" i="37" s="1"/>
  <c r="M306" i="37"/>
  <c r="A306" i="37" s="1"/>
  <c r="M305" i="37"/>
  <c r="A305" i="37" s="1"/>
  <c r="M304" i="37"/>
  <c r="A304" i="37" s="1"/>
  <c r="M303" i="37"/>
  <c r="A303" i="37" s="1"/>
  <c r="M302" i="37"/>
  <c r="A302" i="37" s="1"/>
  <c r="M301" i="37"/>
  <c r="A301" i="37" s="1"/>
  <c r="M300" i="37"/>
  <c r="A300" i="37" s="1"/>
  <c r="M299" i="37"/>
  <c r="A299" i="37" s="1"/>
  <c r="M298" i="37"/>
  <c r="A298" i="37" s="1"/>
  <c r="M297" i="37"/>
  <c r="A297" i="37" s="1"/>
  <c r="M296" i="37"/>
  <c r="A296" i="37" s="1"/>
  <c r="M295" i="37"/>
  <c r="A295" i="37" s="1"/>
  <c r="M294" i="37"/>
  <c r="A294" i="37" s="1"/>
  <c r="M293" i="37"/>
  <c r="A293" i="37" s="1"/>
  <c r="M292" i="37"/>
  <c r="A292" i="37" s="1"/>
  <c r="M291" i="37"/>
  <c r="A291" i="37" s="1"/>
  <c r="M290" i="37"/>
  <c r="A290" i="37" s="1"/>
  <c r="M289" i="37"/>
  <c r="A289" i="37" s="1"/>
  <c r="M288" i="37"/>
  <c r="A288" i="37" s="1"/>
  <c r="M287" i="37"/>
  <c r="A287" i="37" s="1"/>
  <c r="M286" i="37"/>
  <c r="A286" i="37" s="1"/>
  <c r="M285" i="37"/>
  <c r="A285" i="37" s="1"/>
  <c r="M284" i="37"/>
  <c r="A284" i="37" s="1"/>
  <c r="M283" i="37"/>
  <c r="A283" i="37" s="1"/>
  <c r="M282" i="37"/>
  <c r="A282" i="37" s="1"/>
  <c r="M281" i="37"/>
  <c r="A281" i="37" s="1"/>
  <c r="M280" i="37"/>
  <c r="A280" i="37" s="1"/>
  <c r="M279" i="37"/>
  <c r="A279" i="37" s="1"/>
  <c r="M278" i="37"/>
  <c r="A278" i="37" s="1"/>
  <c r="M277" i="37"/>
  <c r="A277" i="37" s="1"/>
  <c r="M276" i="37"/>
  <c r="A276" i="37" s="1"/>
  <c r="M275" i="37"/>
  <c r="A275" i="37" s="1"/>
  <c r="M274" i="37"/>
  <c r="A274" i="37" s="1"/>
  <c r="M273" i="37"/>
  <c r="A273" i="37" s="1"/>
  <c r="M272" i="37"/>
  <c r="A272" i="37" s="1"/>
  <c r="M271" i="37"/>
  <c r="A271" i="37" s="1"/>
  <c r="M270" i="37"/>
  <c r="A270" i="37" s="1"/>
  <c r="M269" i="37"/>
  <c r="A269" i="37" s="1"/>
  <c r="M268" i="37"/>
  <c r="A268" i="37" s="1"/>
  <c r="M267" i="37"/>
  <c r="A267" i="37" s="1"/>
  <c r="M266" i="37"/>
  <c r="A266" i="37" s="1"/>
  <c r="M265" i="37"/>
  <c r="A265" i="37" s="1"/>
  <c r="M264" i="37"/>
  <c r="A264" i="37" s="1"/>
  <c r="M263" i="37"/>
  <c r="A263" i="37" s="1"/>
  <c r="M262" i="37"/>
  <c r="A262" i="37" s="1"/>
  <c r="M261" i="37"/>
  <c r="A261" i="37" s="1"/>
  <c r="M260" i="37"/>
  <c r="A260" i="37" s="1"/>
  <c r="M259" i="37"/>
  <c r="A259" i="37" s="1"/>
  <c r="M258" i="37"/>
  <c r="A258" i="37" s="1"/>
  <c r="M257" i="37"/>
  <c r="A257" i="37" s="1"/>
  <c r="M256" i="37"/>
  <c r="A256" i="37" s="1"/>
  <c r="M255" i="37"/>
  <c r="A255" i="37" s="1"/>
  <c r="M254" i="37"/>
  <c r="A254" i="37" s="1"/>
  <c r="M253" i="37"/>
  <c r="A253" i="37" s="1"/>
  <c r="M252" i="37"/>
  <c r="A252" i="37" s="1"/>
  <c r="M251" i="37"/>
  <c r="A251" i="37" s="1"/>
  <c r="M250" i="37"/>
  <c r="A250" i="37" s="1"/>
  <c r="M249" i="37"/>
  <c r="A249" i="37" s="1"/>
  <c r="M248" i="37"/>
  <c r="A248" i="37" s="1"/>
  <c r="M247" i="37"/>
  <c r="A247" i="37" s="1"/>
  <c r="M246" i="37"/>
  <c r="A246" i="37" s="1"/>
  <c r="M245" i="37"/>
  <c r="A245" i="37" s="1"/>
  <c r="M244" i="37"/>
  <c r="A244" i="37" s="1"/>
  <c r="M243" i="37"/>
  <c r="A243" i="37" s="1"/>
  <c r="M242" i="37"/>
  <c r="A242" i="37" s="1"/>
  <c r="M241" i="37"/>
  <c r="A241" i="37" s="1"/>
  <c r="M240" i="37"/>
  <c r="A240" i="37" s="1"/>
  <c r="M239" i="37"/>
  <c r="A239" i="37" s="1"/>
  <c r="M238" i="37"/>
  <c r="A238" i="37" s="1"/>
  <c r="M237" i="37"/>
  <c r="A237" i="37" s="1"/>
  <c r="M236" i="37"/>
  <c r="A236" i="37" s="1"/>
  <c r="M235" i="37"/>
  <c r="A235" i="37" s="1"/>
  <c r="M234" i="37"/>
  <c r="A234" i="37" s="1"/>
  <c r="M233" i="37"/>
  <c r="A233" i="37" s="1"/>
  <c r="M232" i="37"/>
  <c r="A232" i="37" s="1"/>
  <c r="M231" i="37"/>
  <c r="A231" i="37" s="1"/>
  <c r="M230" i="37"/>
  <c r="A230" i="37" s="1"/>
  <c r="M229" i="37"/>
  <c r="A229" i="37" s="1"/>
  <c r="M228" i="37"/>
  <c r="A228" i="37" s="1"/>
  <c r="M227" i="37"/>
  <c r="A227" i="37" s="1"/>
  <c r="M226" i="37"/>
  <c r="A226" i="37" s="1"/>
  <c r="M225" i="37"/>
  <c r="A225" i="37" s="1"/>
  <c r="M224" i="37"/>
  <c r="A224" i="37" s="1"/>
  <c r="M223" i="37"/>
  <c r="A223" i="37" s="1"/>
  <c r="M222" i="37"/>
  <c r="A222" i="37" s="1"/>
  <c r="M221" i="37"/>
  <c r="A221" i="37" s="1"/>
  <c r="M220" i="37"/>
  <c r="A220" i="37" s="1"/>
  <c r="M219" i="37"/>
  <c r="A219" i="37" s="1"/>
  <c r="M218" i="37"/>
  <c r="A218" i="37" s="1"/>
  <c r="M217" i="37"/>
  <c r="A217" i="37" s="1"/>
  <c r="M216" i="37"/>
  <c r="A216" i="37" s="1"/>
  <c r="M215" i="37"/>
  <c r="A215" i="37" s="1"/>
  <c r="M214" i="37"/>
  <c r="A214" i="37" s="1"/>
  <c r="M213" i="37"/>
  <c r="A213" i="37" s="1"/>
  <c r="M212" i="37"/>
  <c r="A212" i="37" s="1"/>
  <c r="M211" i="37"/>
  <c r="A211" i="37" s="1"/>
  <c r="M210" i="37"/>
  <c r="A210" i="37" s="1"/>
  <c r="M209" i="37"/>
  <c r="A209" i="37" s="1"/>
  <c r="M208" i="37"/>
  <c r="A208" i="37" s="1"/>
  <c r="M207" i="37"/>
  <c r="A207" i="37" s="1"/>
  <c r="M206" i="37"/>
  <c r="A206" i="37" s="1"/>
  <c r="M205" i="37"/>
  <c r="A205" i="37" s="1"/>
  <c r="M204" i="37"/>
  <c r="A204" i="37" s="1"/>
  <c r="M203" i="37"/>
  <c r="A203" i="37" s="1"/>
  <c r="M202" i="37"/>
  <c r="A202" i="37" s="1"/>
  <c r="M201" i="37"/>
  <c r="A201" i="37" s="1"/>
  <c r="M200" i="37"/>
  <c r="A200" i="37" s="1"/>
  <c r="M199" i="37"/>
  <c r="A199" i="37" s="1"/>
  <c r="M198" i="37"/>
  <c r="A198" i="37" s="1"/>
  <c r="M197" i="37"/>
  <c r="A197" i="37" s="1"/>
  <c r="M196" i="37"/>
  <c r="A196" i="37" s="1"/>
  <c r="M195" i="37"/>
  <c r="A195" i="37" s="1"/>
  <c r="M194" i="37"/>
  <c r="A194" i="37" s="1"/>
  <c r="M193" i="37"/>
  <c r="A193" i="37" s="1"/>
  <c r="M192" i="37"/>
  <c r="A192" i="37" s="1"/>
  <c r="M191" i="37"/>
  <c r="A191" i="37" s="1"/>
  <c r="M190" i="37"/>
  <c r="A190" i="37" s="1"/>
  <c r="M189" i="37"/>
  <c r="A189" i="37" s="1"/>
  <c r="M188" i="37"/>
  <c r="A188" i="37" s="1"/>
  <c r="M187" i="37"/>
  <c r="A187" i="37" s="1"/>
  <c r="M186" i="37"/>
  <c r="A186" i="37" s="1"/>
  <c r="M185" i="37"/>
  <c r="A185" i="37" s="1"/>
  <c r="M184" i="37"/>
  <c r="A184" i="37" s="1"/>
  <c r="M183" i="37"/>
  <c r="A183" i="37" s="1"/>
  <c r="M182" i="37"/>
  <c r="A182" i="37" s="1"/>
  <c r="M181" i="37"/>
  <c r="A181" i="37" s="1"/>
  <c r="M180" i="37"/>
  <c r="A180" i="37" s="1"/>
  <c r="M179" i="37"/>
  <c r="A179" i="37" s="1"/>
  <c r="M178" i="37"/>
  <c r="A178" i="37" s="1"/>
  <c r="M177" i="37"/>
  <c r="A177" i="37" s="1"/>
  <c r="M176" i="37"/>
  <c r="A176" i="37" s="1"/>
  <c r="M175" i="37"/>
  <c r="A175" i="37" s="1"/>
  <c r="M174" i="37"/>
  <c r="A174" i="37" s="1"/>
  <c r="M173" i="37"/>
  <c r="A173" i="37" s="1"/>
  <c r="M172" i="37"/>
  <c r="A172" i="37" s="1"/>
  <c r="M171" i="37"/>
  <c r="A171" i="37" s="1"/>
  <c r="M170" i="37"/>
  <c r="A170" i="37" s="1"/>
  <c r="M169" i="37"/>
  <c r="A169" i="37" s="1"/>
  <c r="M168" i="37"/>
  <c r="A168" i="37" s="1"/>
  <c r="M167" i="37"/>
  <c r="A167" i="37" s="1"/>
  <c r="M166" i="37"/>
  <c r="A166" i="37" s="1"/>
  <c r="M165" i="37"/>
  <c r="A165" i="37" s="1"/>
  <c r="M164" i="37"/>
  <c r="A164" i="37" s="1"/>
  <c r="M163" i="37"/>
  <c r="A163" i="37" s="1"/>
  <c r="M162" i="37"/>
  <c r="A162" i="37" s="1"/>
  <c r="M161" i="37"/>
  <c r="A161" i="37" s="1"/>
  <c r="M160" i="37"/>
  <c r="A160" i="37" s="1"/>
  <c r="M159" i="37"/>
  <c r="A159" i="37" s="1"/>
  <c r="M158" i="37"/>
  <c r="A158" i="37" s="1"/>
  <c r="M157" i="37"/>
  <c r="A157" i="37" s="1"/>
  <c r="M156" i="37"/>
  <c r="A156" i="37" s="1"/>
  <c r="M155" i="37"/>
  <c r="A155" i="37" s="1"/>
  <c r="M154" i="37"/>
  <c r="A154" i="37" s="1"/>
  <c r="M153" i="37"/>
  <c r="A153" i="37" s="1"/>
  <c r="M152" i="37"/>
  <c r="A152" i="37" s="1"/>
  <c r="M151" i="37"/>
  <c r="A151" i="37" s="1"/>
  <c r="M150" i="37"/>
  <c r="A150" i="37" s="1"/>
  <c r="M149" i="37"/>
  <c r="A149" i="37" s="1"/>
  <c r="M148" i="37"/>
  <c r="A148" i="37" s="1"/>
  <c r="M147" i="37"/>
  <c r="A147" i="37" s="1"/>
  <c r="M146" i="37"/>
  <c r="A146" i="37" s="1"/>
  <c r="M145" i="37"/>
  <c r="A145" i="37" s="1"/>
  <c r="M144" i="37"/>
  <c r="A144" i="37" s="1"/>
  <c r="M143" i="37"/>
  <c r="A143" i="37" s="1"/>
  <c r="M142" i="37"/>
  <c r="A142" i="37" s="1"/>
  <c r="M141" i="37"/>
  <c r="A141" i="37" s="1"/>
  <c r="M140" i="37"/>
  <c r="A140" i="37" s="1"/>
  <c r="M139" i="37"/>
  <c r="A139" i="37" s="1"/>
  <c r="M138" i="37"/>
  <c r="A138" i="37" s="1"/>
  <c r="M137" i="37"/>
  <c r="A137" i="37" s="1"/>
  <c r="M136" i="37"/>
  <c r="A136" i="37" s="1"/>
  <c r="M135" i="37"/>
  <c r="A135" i="37" s="1"/>
  <c r="M134" i="37"/>
  <c r="A134" i="37" s="1"/>
  <c r="M133" i="37"/>
  <c r="A133" i="37" s="1"/>
  <c r="M132" i="37"/>
  <c r="A132" i="37" s="1"/>
  <c r="M131" i="37"/>
  <c r="A131" i="37" s="1"/>
  <c r="M130" i="37"/>
  <c r="A130" i="37" s="1"/>
  <c r="M129" i="37"/>
  <c r="A129" i="37" s="1"/>
  <c r="M128" i="37"/>
  <c r="A128" i="37" s="1"/>
  <c r="M127" i="37"/>
  <c r="A127" i="37" s="1"/>
  <c r="M126" i="37"/>
  <c r="A126" i="37" s="1"/>
  <c r="M125" i="37"/>
  <c r="A125" i="37" s="1"/>
  <c r="M124" i="37"/>
  <c r="A124" i="37" s="1"/>
  <c r="M123" i="37"/>
  <c r="A123" i="37" s="1"/>
  <c r="M122" i="37"/>
  <c r="A122" i="37" s="1"/>
  <c r="M121" i="37"/>
  <c r="A121" i="37" s="1"/>
  <c r="M120" i="37"/>
  <c r="A120" i="37" s="1"/>
  <c r="M119" i="37"/>
  <c r="A119" i="37" s="1"/>
  <c r="M118" i="37"/>
  <c r="A118" i="37" s="1"/>
  <c r="M117" i="37"/>
  <c r="A117" i="37" s="1"/>
  <c r="M116" i="37"/>
  <c r="A116" i="37" s="1"/>
  <c r="M115" i="37"/>
  <c r="A115" i="37" s="1"/>
  <c r="M114" i="37"/>
  <c r="A114" i="37" s="1"/>
  <c r="M113" i="37"/>
  <c r="A113" i="37" s="1"/>
  <c r="M112" i="37"/>
  <c r="A112" i="37" s="1"/>
  <c r="M111" i="37"/>
  <c r="A111" i="37" s="1"/>
  <c r="M110" i="37"/>
  <c r="A110" i="37" s="1"/>
  <c r="M109" i="37"/>
  <c r="A109" i="37" s="1"/>
  <c r="M108" i="37"/>
  <c r="A108" i="37" s="1"/>
  <c r="M107" i="37"/>
  <c r="A107" i="37" s="1"/>
  <c r="M106" i="37"/>
  <c r="A106" i="37" s="1"/>
  <c r="M105" i="37"/>
  <c r="A105" i="37" s="1"/>
  <c r="M104" i="37"/>
  <c r="A104" i="37" s="1"/>
  <c r="M103" i="37"/>
  <c r="A103" i="37" s="1"/>
  <c r="M102" i="37"/>
  <c r="A102" i="37" s="1"/>
  <c r="M101" i="37"/>
  <c r="A101" i="37" s="1"/>
  <c r="M100" i="37"/>
  <c r="A100" i="37" s="1"/>
  <c r="M99" i="37"/>
  <c r="A99" i="37" s="1"/>
  <c r="M98" i="37"/>
  <c r="A98" i="37" s="1"/>
  <c r="M97" i="37"/>
  <c r="A97" i="37" s="1"/>
  <c r="M96" i="37"/>
  <c r="A96" i="37" s="1"/>
  <c r="M95" i="37"/>
  <c r="A95" i="37" s="1"/>
  <c r="M94" i="37"/>
  <c r="A94" i="37" s="1"/>
  <c r="M93" i="37"/>
  <c r="A93" i="37" s="1"/>
  <c r="M92" i="37"/>
  <c r="A92" i="37" s="1"/>
  <c r="M91" i="37"/>
  <c r="A91" i="37" s="1"/>
  <c r="M90" i="37"/>
  <c r="A90" i="37" s="1"/>
  <c r="M89" i="37"/>
  <c r="A89" i="37" s="1"/>
  <c r="M88" i="37"/>
  <c r="A88" i="37" s="1"/>
  <c r="M87" i="37"/>
  <c r="A87" i="37" s="1"/>
  <c r="M86" i="37"/>
  <c r="A86" i="37" s="1"/>
  <c r="M85" i="37"/>
  <c r="A85" i="37" s="1"/>
  <c r="M84" i="37"/>
  <c r="A84" i="37" s="1"/>
  <c r="M83" i="37"/>
  <c r="A83" i="37" s="1"/>
  <c r="M82" i="37"/>
  <c r="A82" i="37" s="1"/>
  <c r="M81" i="37"/>
  <c r="A81" i="37" s="1"/>
  <c r="M80" i="37"/>
  <c r="A80" i="37" s="1"/>
  <c r="M79" i="37"/>
  <c r="A79" i="37" s="1"/>
  <c r="M78" i="37"/>
  <c r="A78" i="37" s="1"/>
  <c r="M77" i="37"/>
  <c r="A77" i="37" s="1"/>
  <c r="M76" i="37"/>
  <c r="A76" i="37" s="1"/>
  <c r="M75" i="37"/>
  <c r="A75" i="37" s="1"/>
  <c r="M74" i="37"/>
  <c r="A74" i="37" s="1"/>
  <c r="M73" i="37"/>
  <c r="A73" i="37" s="1"/>
  <c r="M72" i="37"/>
  <c r="A72" i="37" s="1"/>
  <c r="M71" i="37"/>
  <c r="A71" i="37" s="1"/>
  <c r="M70" i="37"/>
  <c r="A70" i="37" s="1"/>
  <c r="M69" i="37"/>
  <c r="A69" i="37" s="1"/>
  <c r="M68" i="37"/>
  <c r="A68" i="37" s="1"/>
  <c r="M67" i="37"/>
  <c r="A67" i="37" s="1"/>
  <c r="M66" i="37"/>
  <c r="A66" i="37" s="1"/>
  <c r="M65" i="37"/>
  <c r="A65" i="37" s="1"/>
  <c r="M64" i="37"/>
  <c r="A64" i="37" s="1"/>
  <c r="M63" i="37"/>
  <c r="A63" i="37" s="1"/>
  <c r="M62" i="37"/>
  <c r="A62" i="37" s="1"/>
  <c r="M61" i="37"/>
  <c r="A61" i="37" s="1"/>
  <c r="M60" i="37"/>
  <c r="A60" i="37" s="1"/>
  <c r="M59" i="37"/>
  <c r="A59" i="37" s="1"/>
  <c r="M58" i="37"/>
  <c r="A58" i="37" s="1"/>
  <c r="M57" i="37"/>
  <c r="A57" i="37" s="1"/>
  <c r="M56" i="37"/>
  <c r="A56" i="37" s="1"/>
  <c r="M55" i="37"/>
  <c r="A55" i="37" s="1"/>
  <c r="M54" i="37"/>
  <c r="A54" i="37" s="1"/>
  <c r="M53" i="37"/>
  <c r="A53" i="37" s="1"/>
  <c r="M52" i="37"/>
  <c r="A52" i="37" s="1"/>
  <c r="M51" i="37"/>
  <c r="A51" i="37" s="1"/>
  <c r="M50" i="37"/>
  <c r="A50" i="37" s="1"/>
  <c r="M49" i="37"/>
  <c r="A49" i="37" s="1"/>
  <c r="M48" i="37"/>
  <c r="A48" i="37" s="1"/>
  <c r="M47" i="37"/>
  <c r="A47" i="37" s="1"/>
  <c r="M46" i="37"/>
  <c r="A46" i="37" s="1"/>
  <c r="M45" i="37"/>
  <c r="A45" i="37" s="1"/>
  <c r="M44" i="37"/>
  <c r="A44" i="37" s="1"/>
  <c r="M43" i="37"/>
  <c r="A43" i="37" s="1"/>
  <c r="M42" i="37"/>
  <c r="A42" i="37" s="1"/>
  <c r="M41" i="37"/>
  <c r="A41" i="37" s="1"/>
  <c r="M40" i="37"/>
  <c r="A40" i="37" s="1"/>
  <c r="M39" i="37"/>
  <c r="A39" i="37" s="1"/>
  <c r="M38" i="37"/>
  <c r="A38" i="37" s="1"/>
  <c r="M37" i="37"/>
  <c r="A37" i="37" s="1"/>
  <c r="M36" i="37"/>
  <c r="A36" i="37" s="1"/>
  <c r="M35" i="37"/>
  <c r="A35" i="37" s="1"/>
  <c r="M34" i="37"/>
  <c r="A34" i="37" s="1"/>
  <c r="M33" i="37"/>
  <c r="A33" i="37" s="1"/>
  <c r="M32" i="37"/>
  <c r="A32" i="37" s="1"/>
  <c r="M31" i="37"/>
  <c r="A31" i="37" s="1"/>
  <c r="M30" i="37"/>
  <c r="A30" i="37" s="1"/>
  <c r="M29" i="37"/>
  <c r="A29" i="37" s="1"/>
  <c r="M28" i="37"/>
  <c r="A28" i="37" s="1"/>
  <c r="M27" i="37"/>
  <c r="A27" i="37" s="1"/>
  <c r="M26" i="37"/>
  <c r="A26" i="37" s="1"/>
  <c r="M25" i="37"/>
  <c r="A25" i="37" s="1"/>
  <c r="M24" i="37"/>
  <c r="A24" i="37" s="1"/>
  <c r="M23" i="37"/>
  <c r="A23" i="37" s="1"/>
  <c r="M22" i="37"/>
  <c r="A22" i="37" s="1"/>
  <c r="M21" i="37"/>
  <c r="A21" i="37" s="1"/>
  <c r="M20" i="37"/>
  <c r="A20" i="37" s="1"/>
  <c r="M19" i="37"/>
  <c r="A19" i="37" s="1"/>
  <c r="M18" i="37"/>
  <c r="A18" i="37" s="1"/>
  <c r="M17" i="37"/>
  <c r="A17" i="37" s="1"/>
  <c r="M16" i="37"/>
  <c r="A16" i="37" s="1"/>
  <c r="M15" i="37"/>
  <c r="A15" i="37" s="1"/>
  <c r="M14" i="37"/>
  <c r="A14" i="37" s="1"/>
  <c r="M13" i="37"/>
  <c r="A13" i="37" s="1"/>
  <c r="M12" i="37"/>
  <c r="A12" i="37" s="1"/>
  <c r="L2" i="37"/>
  <c r="B5" i="1"/>
  <c r="B5" i="29"/>
  <c r="L2" i="1"/>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B8" i="1"/>
  <c r="B8" i="28"/>
  <c r="B8" i="29"/>
  <c r="B7" i="1"/>
  <c r="B6" i="1"/>
  <c r="B6" i="31"/>
  <c r="A3" i="1"/>
  <c r="A1" i="12" s="1"/>
  <c r="A8" i="1"/>
  <c r="A5" i="10"/>
  <c r="A8" i="33" s="1"/>
  <c r="A7" i="1"/>
  <c r="A4" i="10" s="1"/>
  <c r="A6" i="1"/>
  <c r="A6" i="28" s="1"/>
  <c r="A5" i="1"/>
  <c r="A2" i="10" s="1"/>
  <c r="B9" i="5"/>
  <c r="C2" i="23" s="1"/>
  <c r="E22" i="10"/>
  <c r="D22" i="10"/>
  <c r="C15" i="35"/>
  <c r="C8"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C7"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H46" i="35"/>
  <c r="H45" i="35"/>
  <c r="H44" i="35"/>
  <c r="H43" i="35"/>
  <c r="H42" i="35"/>
  <c r="H41" i="35"/>
  <c r="H40" i="35"/>
  <c r="H39" i="35"/>
  <c r="H38" i="35"/>
  <c r="H37" i="35"/>
  <c r="H36" i="35"/>
  <c r="H35" i="35"/>
  <c r="H34" i="35"/>
  <c r="H33" i="35"/>
  <c r="H32" i="35"/>
  <c r="H31" i="35"/>
  <c r="H30" i="35"/>
  <c r="H29" i="35"/>
  <c r="H28" i="35"/>
  <c r="H27" i="35"/>
  <c r="H26" i="35"/>
  <c r="H25" i="35"/>
  <c r="H24" i="35"/>
  <c r="H23" i="35"/>
  <c r="H22" i="35"/>
  <c r="H21" i="35"/>
  <c r="H20" i="35"/>
  <c r="H19" i="35"/>
  <c r="H18" i="35"/>
  <c r="H17" i="35"/>
  <c r="H16" i="35"/>
  <c r="H15" i="35"/>
  <c r="H14" i="35"/>
  <c r="H13" i="35"/>
  <c r="H12" i="35"/>
  <c r="H11" i="35"/>
  <c r="H10" i="35"/>
  <c r="H9" i="35"/>
  <c r="H8" i="35"/>
  <c r="H7" i="35"/>
  <c r="H6" i="35"/>
  <c r="H5" i="35"/>
  <c r="H4" i="35"/>
  <c r="C16" i="35" s="1"/>
  <c r="C17" i="35" s="1"/>
  <c r="C14" i="12"/>
  <c r="A16" i="12" s="1"/>
  <c r="M2998" i="33"/>
  <c r="A2998" i="33" s="1"/>
  <c r="M2994" i="33"/>
  <c r="A2994" i="33" s="1"/>
  <c r="M2983" i="33"/>
  <c r="A2983" i="33" s="1"/>
  <c r="M2973" i="33"/>
  <c r="A2973" i="33" s="1"/>
  <c r="M2867" i="33"/>
  <c r="A2867" i="33" s="1"/>
  <c r="M2849" i="33"/>
  <c r="A2849" i="33" s="1"/>
  <c r="M2842" i="33"/>
  <c r="A2842" i="33" s="1"/>
  <c r="M2829" i="33"/>
  <c r="A2829" i="33" s="1"/>
  <c r="M2815" i="33"/>
  <c r="A2815" i="33" s="1"/>
  <c r="M2795" i="33"/>
  <c r="A2795" i="33" s="1"/>
  <c r="M2772" i="33"/>
  <c r="A2772" i="33" s="1"/>
  <c r="M2764" i="33"/>
  <c r="A2764" i="33" s="1"/>
  <c r="M2753" i="33"/>
  <c r="A2753" i="33" s="1"/>
  <c r="M1941" i="33"/>
  <c r="A1941" i="33" s="1"/>
  <c r="M539" i="33"/>
  <c r="A539" i="33" s="1"/>
  <c r="M305" i="33"/>
  <c r="A305" i="33" s="1"/>
  <c r="M286" i="33"/>
  <c r="A286" i="33" s="1"/>
  <c r="M266" i="33"/>
  <c r="A266" i="33" s="1"/>
  <c r="M168" i="33"/>
  <c r="A168" i="33" s="1"/>
  <c r="M15" i="33"/>
  <c r="A15" i="33" s="1"/>
  <c r="M2888" i="31"/>
  <c r="M2847" i="31"/>
  <c r="M2788" i="31"/>
  <c r="M2698" i="31"/>
  <c r="M2686" i="31"/>
  <c r="M2650" i="31"/>
  <c r="M2501" i="31"/>
  <c r="M2434" i="31"/>
  <c r="M2428" i="31"/>
  <c r="M2427" i="31"/>
  <c r="M2426" i="31"/>
  <c r="M2423" i="31"/>
  <c r="M2415" i="31"/>
  <c r="M2373" i="31"/>
  <c r="M2358" i="31"/>
  <c r="M2350" i="31"/>
  <c r="M2336" i="31"/>
  <c r="M2310" i="31"/>
  <c r="M2243" i="31"/>
  <c r="M2182" i="31"/>
  <c r="M2162" i="31"/>
  <c r="M2147" i="31"/>
  <c r="M2074" i="31"/>
  <c r="M2073" i="31"/>
  <c r="M2016" i="31"/>
  <c r="M1991" i="31"/>
  <c r="M1977" i="31"/>
  <c r="M1971" i="31"/>
  <c r="M1958" i="31"/>
  <c r="M1956" i="31"/>
  <c r="M1833" i="31"/>
  <c r="M1825" i="31"/>
  <c r="M1809" i="31"/>
  <c r="M1795" i="31"/>
  <c r="M1770" i="31"/>
  <c r="M1764" i="31"/>
  <c r="M1750" i="31"/>
  <c r="M1744" i="31"/>
  <c r="M1728" i="31"/>
  <c r="M1720" i="31"/>
  <c r="M1631" i="31"/>
  <c r="M1629" i="31"/>
  <c r="M1587" i="31"/>
  <c r="M1572" i="31"/>
  <c r="M1534" i="31"/>
  <c r="M1411" i="31"/>
  <c r="M1234" i="31"/>
  <c r="M1170" i="31"/>
  <c r="M1160" i="31"/>
  <c r="M1127" i="31"/>
  <c r="M1092" i="31"/>
  <c r="M1055" i="31"/>
  <c r="M1043" i="31"/>
  <c r="M1039" i="31"/>
  <c r="M1007" i="31"/>
  <c r="M995" i="31"/>
  <c r="M989" i="31"/>
  <c r="M972" i="31"/>
  <c r="M915" i="31"/>
  <c r="M913" i="31"/>
  <c r="M891" i="31"/>
  <c r="M832" i="31"/>
  <c r="M817" i="31"/>
  <c r="M646" i="31"/>
  <c r="M644" i="31"/>
  <c r="M579" i="31"/>
  <c r="M540" i="31"/>
  <c r="M532" i="31"/>
  <c r="M487" i="31"/>
  <c r="M483" i="31"/>
  <c r="M366" i="31"/>
  <c r="M336" i="31"/>
  <c r="M328" i="31"/>
  <c r="M240" i="31"/>
  <c r="M219" i="31"/>
  <c r="M156" i="31"/>
  <c r="M144" i="31"/>
  <c r="M84" i="31"/>
  <c r="M58" i="31"/>
  <c r="M32" i="31"/>
  <c r="M24" i="31"/>
  <c r="M2956" i="30"/>
  <c r="M2952" i="30"/>
  <c r="M2937" i="30"/>
  <c r="M2872" i="30"/>
  <c r="M2844" i="30"/>
  <c r="M2840" i="30"/>
  <c r="M2774" i="30"/>
  <c r="M2648" i="30"/>
  <c r="M2644" i="30"/>
  <c r="M2636" i="30"/>
  <c r="M2584" i="30"/>
  <c r="M2576" i="30"/>
  <c r="M2501" i="30"/>
  <c r="M2476" i="30"/>
  <c r="M2461" i="30"/>
  <c r="M2453" i="30"/>
  <c r="M2429" i="30"/>
  <c r="M2405" i="30"/>
  <c r="M2389" i="30"/>
  <c r="M2364" i="30"/>
  <c r="M2317" i="30"/>
  <c r="M2312" i="30"/>
  <c r="M2289" i="30"/>
  <c r="M2281" i="30"/>
  <c r="M2249" i="30"/>
  <c r="M2185" i="30"/>
  <c r="M2177" i="30"/>
  <c r="M2148" i="30"/>
  <c r="M2129" i="30"/>
  <c r="M2108" i="30"/>
  <c r="M1868" i="30"/>
  <c r="M1812" i="30"/>
  <c r="M1781" i="30"/>
  <c r="M1772" i="30"/>
  <c r="M1769" i="30"/>
  <c r="M1741" i="30"/>
  <c r="M1716" i="30"/>
  <c r="M1709" i="30"/>
  <c r="M1696" i="30"/>
  <c r="M1692" i="30"/>
  <c r="M1685" i="30"/>
  <c r="M1609" i="30"/>
  <c r="M1568" i="30"/>
  <c r="M1477" i="30"/>
  <c r="M1469" i="30"/>
  <c r="M1453" i="30"/>
  <c r="M1417" i="30"/>
  <c r="M1389" i="30"/>
  <c r="M1385" i="30"/>
  <c r="M1138" i="30"/>
  <c r="M1120" i="30"/>
  <c r="M1116" i="30"/>
  <c r="M1100" i="30"/>
  <c r="M1098" i="30"/>
  <c r="M1096" i="30"/>
  <c r="M1092" i="30"/>
  <c r="M1088" i="30"/>
  <c r="M1084" i="30"/>
  <c r="M1080" i="30"/>
  <c r="M1076" i="30"/>
  <c r="M1072" i="30"/>
  <c r="M1068" i="30"/>
  <c r="M1064" i="30"/>
  <c r="M1060" i="30"/>
  <c r="M944" i="30"/>
  <c r="M933" i="30"/>
  <c r="M925" i="30"/>
  <c r="M921" i="30"/>
  <c r="M916" i="30"/>
  <c r="M901" i="30"/>
  <c r="M888" i="30"/>
  <c r="M872" i="30"/>
  <c r="M825" i="30"/>
  <c r="M809" i="30"/>
  <c r="M788" i="30"/>
  <c r="M784" i="30"/>
  <c r="M768" i="30"/>
  <c r="M757" i="30"/>
  <c r="M753" i="30"/>
  <c r="M745" i="30"/>
  <c r="M737" i="30"/>
  <c r="M680" i="30"/>
  <c r="M676" i="30"/>
  <c r="M656" i="30"/>
  <c r="M633" i="30"/>
  <c r="M624" i="30"/>
  <c r="M537" i="30"/>
  <c r="M532" i="30"/>
  <c r="M516" i="30"/>
  <c r="M508" i="30"/>
  <c r="M500" i="30"/>
  <c r="M433" i="30"/>
  <c r="M421" i="30"/>
  <c r="M412" i="30"/>
  <c r="M408" i="30"/>
  <c r="M377" i="30"/>
  <c r="M272" i="30"/>
  <c r="M240" i="30"/>
  <c r="M225" i="30"/>
  <c r="M149" i="30"/>
  <c r="M144" i="30"/>
  <c r="M133" i="30"/>
  <c r="M125" i="30"/>
  <c r="M96" i="30"/>
  <c r="M77" i="30"/>
  <c r="M40" i="30"/>
  <c r="M2999" i="29"/>
  <c r="M2996" i="29"/>
  <c r="M2991" i="29"/>
  <c r="M2988" i="29"/>
  <c r="M2973" i="29"/>
  <c r="M2968" i="29"/>
  <c r="M2960" i="29"/>
  <c r="M2909" i="29"/>
  <c r="M2894" i="29"/>
  <c r="M2848" i="29"/>
  <c r="M2840" i="29"/>
  <c r="M2756" i="29"/>
  <c r="M2749" i="29"/>
  <c r="M2746" i="29"/>
  <c r="M2744" i="29"/>
  <c r="M2715" i="29"/>
  <c r="M2711" i="29"/>
  <c r="M2685" i="29"/>
  <c r="M2680" i="29"/>
  <c r="M2672" i="29"/>
  <c r="M2648" i="29"/>
  <c r="M2640" i="29"/>
  <c r="M2631" i="29"/>
  <c r="M2628" i="29"/>
  <c r="M2620" i="29"/>
  <c r="M2605" i="29"/>
  <c r="M2600" i="29"/>
  <c r="M2592" i="29"/>
  <c r="M2568" i="29"/>
  <c r="M2558" i="29"/>
  <c r="M2549" i="29"/>
  <c r="M2538" i="29"/>
  <c r="M2526" i="29"/>
  <c r="M2521" i="29"/>
  <c r="M2509" i="29"/>
  <c r="M2502" i="29"/>
  <c r="M2477" i="29"/>
  <c r="M2437" i="29"/>
  <c r="M2425" i="29"/>
  <c r="M2415" i="29"/>
  <c r="M2413" i="29"/>
  <c r="M2401" i="29"/>
  <c r="M2397" i="29"/>
  <c r="M2386" i="29"/>
  <c r="M2381" i="29"/>
  <c r="M2377" i="29"/>
  <c r="M2362" i="29"/>
  <c r="M2358" i="29"/>
  <c r="M2341" i="29"/>
  <c r="M2313" i="29"/>
  <c r="M2289" i="29"/>
  <c r="M2285" i="29"/>
  <c r="M2257" i="29"/>
  <c r="M2249" i="29"/>
  <c r="M2241" i="29"/>
  <c r="M2238" i="29"/>
  <c r="M2225" i="29"/>
  <c r="M2217" i="29"/>
  <c r="M2209" i="29"/>
  <c r="M2198" i="29"/>
  <c r="M2181" i="29"/>
  <c r="M2173" i="29"/>
  <c r="M2165" i="29"/>
  <c r="M2153" i="29"/>
  <c r="M2146" i="29"/>
  <c r="M2053" i="29"/>
  <c r="M2041" i="29"/>
  <c r="M2038" i="29"/>
  <c r="M2018" i="29"/>
  <c r="M1990" i="29"/>
  <c r="M1985" i="29"/>
  <c r="M1979" i="29"/>
  <c r="M1968" i="29"/>
  <c r="M1964" i="29"/>
  <c r="M1956" i="29"/>
  <c r="M1939" i="29"/>
  <c r="M1907" i="29"/>
  <c r="M1867" i="29"/>
  <c r="M1849" i="29"/>
  <c r="M1847" i="29"/>
  <c r="M1812" i="29"/>
  <c r="M1800" i="29"/>
  <c r="M1795" i="29"/>
  <c r="M1791" i="29"/>
  <c r="M1784" i="29"/>
  <c r="M1776" i="29"/>
  <c r="M1768" i="29"/>
  <c r="M1757" i="29"/>
  <c r="M1701" i="29"/>
  <c r="M1695" i="29"/>
  <c r="M1668" i="29"/>
  <c r="M1652" i="29"/>
  <c r="M1639" i="29"/>
  <c r="M1631" i="29"/>
  <c r="M1624" i="29"/>
  <c r="M1607" i="29"/>
  <c r="M1576" i="29"/>
  <c r="M1563" i="29"/>
  <c r="M1528" i="29"/>
  <c r="M1508" i="29"/>
  <c r="M1500" i="29"/>
  <c r="M1487" i="29"/>
  <c r="M1476" i="29"/>
  <c r="M1471" i="29"/>
  <c r="M1463" i="29"/>
  <c r="M1451" i="29"/>
  <c r="M1448" i="29"/>
  <c r="M1420" i="29"/>
  <c r="M1407" i="29"/>
  <c r="M1399" i="29"/>
  <c r="M1391" i="29"/>
  <c r="M1323" i="29"/>
  <c r="M1321" i="29"/>
  <c r="M1316" i="29"/>
  <c r="M1299" i="29"/>
  <c r="M1297" i="29"/>
  <c r="M1287" i="29"/>
  <c r="M1282" i="29"/>
  <c r="M1274" i="29"/>
  <c r="M1263" i="29"/>
  <c r="M1258" i="29"/>
  <c r="M1242" i="29"/>
  <c r="M1226" i="29"/>
  <c r="M1214" i="29"/>
  <c r="M1189" i="29"/>
  <c r="M1186" i="29"/>
  <c r="M1177" i="29"/>
  <c r="M1157" i="29"/>
  <c r="M1137" i="29"/>
  <c r="M1134" i="29"/>
  <c r="M1051" i="29"/>
  <c r="M1043" i="29"/>
  <c r="M1038" i="29"/>
  <c r="M995" i="29"/>
  <c r="M990" i="29"/>
  <c r="M986" i="29"/>
  <c r="M978" i="29"/>
  <c r="M965" i="29"/>
  <c r="M962" i="29"/>
  <c r="M930" i="29"/>
  <c r="M917" i="29"/>
  <c r="M914" i="29"/>
  <c r="M913" i="29"/>
  <c r="M910" i="29"/>
  <c r="M881" i="29"/>
  <c r="M851" i="29"/>
  <c r="M826" i="29"/>
  <c r="M814" i="29"/>
  <c r="M787" i="29"/>
  <c r="M765" i="29"/>
  <c r="M751" i="29"/>
  <c r="M683" i="29"/>
  <c r="M644" i="29"/>
  <c r="M603" i="29"/>
  <c r="M587" i="29"/>
  <c r="M547" i="29"/>
  <c r="M536" i="29"/>
  <c r="M499" i="29"/>
  <c r="M491" i="29"/>
  <c r="M472" i="29"/>
  <c r="M470" i="29"/>
  <c r="M440" i="29"/>
  <c r="M422" i="29"/>
  <c r="M382" i="29"/>
  <c r="M376" i="29"/>
  <c r="M355" i="29"/>
  <c r="M347" i="29"/>
  <c r="M320" i="29"/>
  <c r="M310" i="29"/>
  <c r="M255" i="29"/>
  <c r="M239" i="29"/>
  <c r="M227" i="29"/>
  <c r="M224" i="29"/>
  <c r="M222" i="29"/>
  <c r="M216" i="29"/>
  <c r="M211" i="29"/>
  <c r="M203" i="29"/>
  <c r="M195" i="29"/>
  <c r="M182" i="29"/>
  <c r="M176" i="29"/>
  <c r="M156" i="29"/>
  <c r="M152" i="29"/>
  <c r="M140" i="29"/>
  <c r="M136" i="29"/>
  <c r="M127" i="29"/>
  <c r="M123" i="29"/>
  <c r="M107" i="29"/>
  <c r="M64" i="29"/>
  <c r="M57" i="29"/>
  <c r="M35" i="29"/>
  <c r="M2987" i="28"/>
  <c r="M2978" i="28"/>
  <c r="M2953" i="28"/>
  <c r="M2945" i="28"/>
  <c r="M2907" i="28"/>
  <c r="M2905" i="28"/>
  <c r="M2902" i="28"/>
  <c r="M2900" i="28"/>
  <c r="M2893" i="28"/>
  <c r="M2888" i="28"/>
  <c r="M2878" i="28"/>
  <c r="M2873" i="28"/>
  <c r="M2866" i="28"/>
  <c r="M2864" i="28"/>
  <c r="M2825" i="28"/>
  <c r="M2810" i="28"/>
  <c r="M2783" i="28"/>
  <c r="M2778" i="28"/>
  <c r="M2766" i="28"/>
  <c r="M2763" i="28"/>
  <c r="M2753" i="28"/>
  <c r="M2743" i="28"/>
  <c r="M2729" i="28"/>
  <c r="M2727" i="28"/>
  <c r="M2715" i="28"/>
  <c r="M2703" i="28"/>
  <c r="M2700" i="28"/>
  <c r="M2698" i="28"/>
  <c r="M2680" i="28"/>
  <c r="M2666" i="28"/>
  <c r="M2648" i="28"/>
  <c r="M2634" i="28"/>
  <c r="M2605" i="28"/>
  <c r="M2569" i="28"/>
  <c r="M2519" i="28"/>
  <c r="M2503" i="28"/>
  <c r="M2489" i="28"/>
  <c r="M2358" i="28"/>
  <c r="M2350" i="28"/>
  <c r="M2311" i="28"/>
  <c r="M2284" i="28"/>
  <c r="M2276" i="28"/>
  <c r="M2248" i="28"/>
  <c r="M2224" i="28"/>
  <c r="M2194" i="28"/>
  <c r="M2144" i="28"/>
  <c r="M2136" i="28"/>
  <c r="M2050" i="28"/>
  <c r="M2042" i="28"/>
  <c r="M2040" i="28"/>
  <c r="M2025" i="28"/>
  <c r="M1993" i="28"/>
  <c r="M1990" i="28"/>
  <c r="M1984" i="28"/>
  <c r="M1968" i="28"/>
  <c r="M1966" i="28"/>
  <c r="M1965" i="28"/>
  <c r="M1945" i="28"/>
  <c r="M1929" i="28"/>
  <c r="M1926" i="28"/>
  <c r="M1917" i="28"/>
  <c r="M1889" i="28"/>
  <c r="M1884" i="28"/>
  <c r="M1762" i="28"/>
  <c r="M1738" i="28"/>
  <c r="M1726" i="28"/>
  <c r="M1692" i="28"/>
  <c r="M1674" i="28"/>
  <c r="M1668" i="28"/>
  <c r="M1662" i="28"/>
  <c r="M1650" i="28"/>
  <c r="M1602" i="28"/>
  <c r="M1596" i="28"/>
  <c r="M1582" i="28"/>
  <c r="M1576" i="28"/>
  <c r="M1570" i="28"/>
  <c r="M1564" i="28"/>
  <c r="M1554" i="28"/>
  <c r="M1516" i="28"/>
  <c r="M1488" i="28"/>
  <c r="M1478" i="28"/>
  <c r="M1467" i="28"/>
  <c r="M1408" i="28"/>
  <c r="M1405" i="28"/>
  <c r="M1402" i="28"/>
  <c r="M1394" i="28"/>
  <c r="M1316" i="28"/>
  <c r="M1308" i="28"/>
  <c r="M1301" i="28"/>
  <c r="M1277" i="28"/>
  <c r="M1274" i="28"/>
  <c r="M1234" i="28"/>
  <c r="M1232" i="28"/>
  <c r="M1219" i="28"/>
  <c r="M1216" i="28"/>
  <c r="M1191" i="28"/>
  <c r="M1141" i="28"/>
  <c r="M1131" i="28"/>
  <c r="M1087" i="28"/>
  <c r="M1077" i="28"/>
  <c r="M1069" i="28"/>
  <c r="M1068" i="28"/>
  <c r="M1053" i="28"/>
  <c r="M1049" i="28"/>
  <c r="M1038" i="28"/>
  <c r="M1037" i="28"/>
  <c r="M1023" i="28"/>
  <c r="M1000" i="28"/>
  <c r="M996" i="28"/>
  <c r="M966" i="28"/>
  <c r="M963" i="28"/>
  <c r="M960" i="28"/>
  <c r="M959" i="28"/>
  <c r="M884" i="28"/>
  <c r="M849" i="28"/>
  <c r="M844" i="28"/>
  <c r="M810" i="28"/>
  <c r="M802" i="28"/>
  <c r="M783" i="28"/>
  <c r="M760" i="28"/>
  <c r="M757" i="28"/>
  <c r="M732" i="28"/>
  <c r="M725" i="28"/>
  <c r="M714" i="28"/>
  <c r="M709" i="28"/>
  <c r="M677" i="28"/>
  <c r="M652" i="28"/>
  <c r="M650" i="28"/>
  <c r="M646" i="28"/>
  <c r="M642" i="28"/>
  <c r="M635" i="28"/>
  <c r="M633" i="28"/>
  <c r="M631" i="28"/>
  <c r="M620" i="28"/>
  <c r="M618" i="28"/>
  <c r="M614" i="28"/>
  <c r="M610" i="28"/>
  <c r="M603" i="28"/>
  <c r="M598" i="28"/>
  <c r="M583" i="28"/>
  <c r="M570" i="28"/>
  <c r="M566" i="28"/>
  <c r="M553" i="28"/>
  <c r="M551" i="28"/>
  <c r="M538" i="28"/>
  <c r="M534" i="28"/>
  <c r="M523" i="28"/>
  <c r="M521" i="28"/>
  <c r="M519" i="28"/>
  <c r="M517" i="28"/>
  <c r="M506" i="28"/>
  <c r="M502" i="28"/>
  <c r="M491" i="28"/>
  <c r="M489" i="28"/>
  <c r="M487" i="28"/>
  <c r="M478" i="28"/>
  <c r="M474" i="28"/>
  <c r="M468" i="28"/>
  <c r="M466" i="28"/>
  <c r="M464" i="28"/>
  <c r="M462" i="28"/>
  <c r="M447" i="28"/>
  <c r="M442" i="28"/>
  <c r="M427" i="28"/>
  <c r="M425" i="28"/>
  <c r="M416" i="28"/>
  <c r="M391" i="28"/>
  <c r="M386" i="28"/>
  <c r="M371" i="28"/>
  <c r="M366" i="28"/>
  <c r="M364" i="28"/>
  <c r="M359" i="28"/>
  <c r="M347" i="28"/>
  <c r="M341" i="28"/>
  <c r="M340" i="28"/>
  <c r="M338" i="28"/>
  <c r="M331" i="28"/>
  <c r="M329" i="28"/>
  <c r="M327" i="28"/>
  <c r="M318" i="28"/>
  <c r="M312" i="28"/>
  <c r="M309" i="28"/>
  <c r="M307" i="28"/>
  <c r="M305" i="28"/>
  <c r="M300" i="28"/>
  <c r="M298" i="28"/>
  <c r="M296" i="28"/>
  <c r="M294" i="28"/>
  <c r="M292" i="28"/>
  <c r="M290" i="28"/>
  <c r="M278" i="28"/>
  <c r="M270" i="28"/>
  <c r="M267" i="28"/>
  <c r="M260" i="28"/>
  <c r="M259" i="28"/>
  <c r="M258" i="28"/>
  <c r="M239" i="28"/>
  <c r="M223" i="28"/>
  <c r="M222" i="28"/>
  <c r="M212" i="28"/>
  <c r="M207" i="28"/>
  <c r="M192" i="28"/>
  <c r="M191" i="28"/>
  <c r="M190" i="28"/>
  <c r="M183" i="28"/>
  <c r="M180" i="28"/>
  <c r="M179" i="28"/>
  <c r="M171" i="28"/>
  <c r="M164" i="28"/>
  <c r="M162" i="28"/>
  <c r="M159" i="28"/>
  <c r="M156" i="28"/>
  <c r="M154" i="28"/>
  <c r="M139" i="28"/>
  <c r="M136" i="28"/>
  <c r="M134" i="28"/>
  <c r="M124" i="28"/>
  <c r="M122" i="28"/>
  <c r="M112" i="28"/>
  <c r="M110" i="28"/>
  <c r="M100" i="28"/>
  <c r="M95" i="28"/>
  <c r="M92" i="28"/>
  <c r="M90" i="28"/>
  <c r="M74" i="28"/>
  <c r="M67" i="28"/>
  <c r="M60" i="28"/>
  <c r="M58" i="28"/>
  <c r="M48" i="28"/>
  <c r="M46" i="28"/>
  <c r="M29" i="28"/>
  <c r="M27" i="28"/>
  <c r="M24" i="28"/>
  <c r="M22" i="28"/>
  <c r="M14" i="28"/>
  <c r="M2723" i="27"/>
  <c r="M1453" i="27"/>
  <c r="M1436" i="27"/>
  <c r="M1344" i="27"/>
  <c r="M1263" i="27"/>
  <c r="M1034" i="27"/>
  <c r="M68" i="27"/>
  <c r="M38" i="27"/>
  <c r="N336" i="1"/>
  <c r="N631" i="1"/>
  <c r="N443" i="1"/>
  <c r="N35" i="1"/>
  <c r="M27" i="33"/>
  <c r="A27" i="33" s="1"/>
  <c r="M28" i="33"/>
  <c r="A28" i="33" s="1"/>
  <c r="M309" i="33"/>
  <c r="A309" i="33" s="1"/>
  <c r="M457" i="33"/>
  <c r="A457" i="33" s="1"/>
  <c r="M58" i="33"/>
  <c r="A58" i="33" s="1"/>
  <c r="M475" i="33"/>
  <c r="A475" i="33" s="1"/>
  <c r="M262" i="33"/>
  <c r="A262" i="33" s="1"/>
  <c r="M282" i="33"/>
  <c r="A282" i="33" s="1"/>
  <c r="M313" i="33"/>
  <c r="A313" i="33" s="1"/>
  <c r="M418" i="33"/>
  <c r="A418" i="33" s="1"/>
  <c r="M41" i="33"/>
  <c r="A41" i="33" s="1"/>
  <c r="M53" i="33"/>
  <c r="A53" i="33" s="1"/>
  <c r="M122" i="33"/>
  <c r="A122" i="33" s="1"/>
  <c r="M395" i="33"/>
  <c r="A395" i="33" s="1"/>
  <c r="M441" i="33"/>
  <c r="A441" i="33" s="1"/>
  <c r="M450" i="33"/>
  <c r="A450" i="33" s="1"/>
  <c r="M467" i="33"/>
  <c r="A467" i="33" s="1"/>
  <c r="M531" i="33"/>
  <c r="A531" i="33" s="1"/>
  <c r="M553" i="33"/>
  <c r="A553" i="33" s="1"/>
  <c r="M579" i="33"/>
  <c r="A579" i="33" s="1"/>
  <c r="M587" i="33"/>
  <c r="A587" i="33" s="1"/>
  <c r="M595" i="33"/>
  <c r="A595" i="33" s="1"/>
  <c r="M611" i="33"/>
  <c r="A611" i="33" s="1"/>
  <c r="M673" i="33"/>
  <c r="A673" i="33" s="1"/>
  <c r="M703" i="33"/>
  <c r="A703" i="33" s="1"/>
  <c r="M796" i="33"/>
  <c r="A796" i="33" s="1"/>
  <c r="M851" i="33"/>
  <c r="A851" i="33" s="1"/>
  <c r="M856" i="33"/>
  <c r="A856" i="33" s="1"/>
  <c r="M872" i="33"/>
  <c r="A872" i="33" s="1"/>
  <c r="M899" i="33"/>
  <c r="A899" i="33" s="1"/>
  <c r="M913" i="33"/>
  <c r="A913" i="33" s="1"/>
  <c r="M951" i="33"/>
  <c r="A951" i="33" s="1"/>
  <c r="M964" i="33"/>
  <c r="A964" i="33" s="1"/>
  <c r="M987" i="33"/>
  <c r="A987" i="33" s="1"/>
  <c r="M1020" i="33"/>
  <c r="A1020" i="33" s="1"/>
  <c r="M1131" i="33"/>
  <c r="A1131" i="33" s="1"/>
  <c r="M1276" i="33"/>
  <c r="A1276" i="33" s="1"/>
  <c r="M1292" i="33"/>
  <c r="A1292" i="33" s="1"/>
  <c r="M1435" i="33"/>
  <c r="A1435" i="33" s="1"/>
  <c r="M1443" i="33"/>
  <c r="A1443" i="33" s="1"/>
  <c r="M1447" i="33"/>
  <c r="A1447" i="33" s="1"/>
  <c r="M844" i="33"/>
  <c r="A844" i="33" s="1"/>
  <c r="M1005" i="33"/>
  <c r="A1005" i="33" s="1"/>
  <c r="M1053" i="33"/>
  <c r="A1053" i="33" s="1"/>
  <c r="M1068" i="33"/>
  <c r="A1068" i="33" s="1"/>
  <c r="M1173" i="33"/>
  <c r="A1173" i="33" s="1"/>
  <c r="M1215" i="33"/>
  <c r="A1215" i="33" s="1"/>
  <c r="M1275" i="33"/>
  <c r="A1275" i="33" s="1"/>
  <c r="M1315" i="33"/>
  <c r="A1315" i="33" s="1"/>
  <c r="M1434" i="33"/>
  <c r="A1434" i="33" s="1"/>
  <c r="M1446" i="33"/>
  <c r="A1446" i="33" s="1"/>
  <c r="M1454" i="33"/>
  <c r="A1454" i="33" s="1"/>
  <c r="M619" i="33"/>
  <c r="A619" i="33" s="1"/>
  <c r="M819" i="33"/>
  <c r="A819" i="33" s="1"/>
  <c r="M820" i="33"/>
  <c r="A820" i="33" s="1"/>
  <c r="M821" i="33"/>
  <c r="A821" i="33" s="1"/>
  <c r="M865" i="33"/>
  <c r="A865" i="33" s="1"/>
  <c r="M884" i="33"/>
  <c r="A884" i="33" s="1"/>
  <c r="M919" i="33"/>
  <c r="A919" i="33" s="1"/>
  <c r="M921" i="33"/>
  <c r="A921" i="33" s="1"/>
  <c r="M935" i="33"/>
  <c r="A935" i="33" s="1"/>
  <c r="M979" i="33"/>
  <c r="A979" i="33" s="1"/>
  <c r="M980" i="33"/>
  <c r="A980" i="33" s="1"/>
  <c r="M981" i="33"/>
  <c r="A981" i="33" s="1"/>
  <c r="M1052" i="33"/>
  <c r="A1052" i="33" s="1"/>
  <c r="M1218" i="33"/>
  <c r="A1218" i="33" s="1"/>
  <c r="M386" i="33"/>
  <c r="A386" i="33" s="1"/>
  <c r="M389" i="33"/>
  <c r="A389" i="33" s="1"/>
  <c r="M390" i="33"/>
  <c r="A390" i="33" s="1"/>
  <c r="M391" i="33"/>
  <c r="A391" i="33" s="1"/>
  <c r="M397" i="33"/>
  <c r="A397" i="33" s="1"/>
  <c r="M398" i="33"/>
  <c r="A398" i="33" s="1"/>
  <c r="M423" i="33"/>
  <c r="A423" i="33" s="1"/>
  <c r="M426" i="33"/>
  <c r="A426" i="33" s="1"/>
  <c r="M453" i="33"/>
  <c r="A453" i="33" s="1"/>
  <c r="M455" i="33"/>
  <c r="A455" i="33" s="1"/>
  <c r="M470" i="33"/>
  <c r="A470" i="33" s="1"/>
  <c r="M478" i="33"/>
  <c r="A478" i="33" s="1"/>
  <c r="M479" i="33"/>
  <c r="A479" i="33" s="1"/>
  <c r="M495" i="33"/>
  <c r="A495" i="33" s="1"/>
  <c r="M509" i="33"/>
  <c r="A509" i="33" s="1"/>
  <c r="M518" i="33"/>
  <c r="A518" i="33" s="1"/>
  <c r="M521" i="33"/>
  <c r="A521" i="33" s="1"/>
  <c r="M525" i="33"/>
  <c r="A525" i="33" s="1"/>
  <c r="M526" i="33"/>
  <c r="A526" i="33" s="1"/>
  <c r="M530" i="33"/>
  <c r="A530" i="33" s="1"/>
  <c r="M534" i="33"/>
  <c r="A534" i="33" s="1"/>
  <c r="M537" i="33"/>
  <c r="A537" i="33" s="1"/>
  <c r="M541" i="33"/>
  <c r="A541" i="33" s="1"/>
  <c r="M542" i="33"/>
  <c r="A542" i="33" s="1"/>
  <c r="M554" i="33"/>
  <c r="A554" i="33" s="1"/>
  <c r="M557" i="33"/>
  <c r="A557" i="33" s="1"/>
  <c r="M586" i="33"/>
  <c r="A586" i="33" s="1"/>
  <c r="M589" i="33"/>
  <c r="A589" i="33" s="1"/>
  <c r="M597" i="33"/>
  <c r="A597" i="33" s="1"/>
  <c r="M602" i="33"/>
  <c r="A602" i="33" s="1"/>
  <c r="M605" i="33"/>
  <c r="A605" i="33" s="1"/>
  <c r="M606" i="33"/>
  <c r="A606" i="33" s="1"/>
  <c r="M613" i="33"/>
  <c r="A613" i="33" s="1"/>
  <c r="M614" i="33"/>
  <c r="A614" i="33" s="1"/>
  <c r="M661" i="33"/>
  <c r="A661" i="33" s="1"/>
  <c r="M678" i="33"/>
  <c r="A678" i="33" s="1"/>
  <c r="M679" i="33"/>
  <c r="A679" i="33" s="1"/>
  <c r="M701" i="33"/>
  <c r="A701" i="33" s="1"/>
  <c r="M705" i="33"/>
  <c r="A705" i="33" s="1"/>
  <c r="M852" i="33"/>
  <c r="A852" i="33" s="1"/>
  <c r="M968" i="33"/>
  <c r="A968" i="33" s="1"/>
  <c r="M977" i="33"/>
  <c r="A977" i="33" s="1"/>
  <c r="M989" i="33"/>
  <c r="A989" i="33" s="1"/>
  <c r="M1059" i="33"/>
  <c r="A1059" i="33" s="1"/>
  <c r="M1188" i="33"/>
  <c r="A1188" i="33" s="1"/>
  <c r="M1440" i="33"/>
  <c r="A1440" i="33" s="1"/>
  <c r="M1448" i="33"/>
  <c r="A1448" i="33" s="1"/>
  <c r="M1456" i="33"/>
  <c r="A1456" i="33" s="1"/>
  <c r="M1464" i="33"/>
  <c r="A1464" i="33" s="1"/>
  <c r="M891" i="33"/>
  <c r="A891" i="33" s="1"/>
  <c r="M892" i="33"/>
  <c r="A892" i="33" s="1"/>
  <c r="M931" i="33"/>
  <c r="A931" i="33" s="1"/>
  <c r="M948" i="33"/>
  <c r="A948" i="33" s="1"/>
  <c r="M949" i="33"/>
  <c r="A949" i="33" s="1"/>
  <c r="M973" i="33"/>
  <c r="A973" i="33" s="1"/>
  <c r="M996" i="33"/>
  <c r="A996" i="33" s="1"/>
  <c r="M1029" i="33"/>
  <c r="A1029" i="33" s="1"/>
  <c r="M1099" i="33"/>
  <c r="A1099" i="33" s="1"/>
  <c r="M1103" i="33"/>
  <c r="A1103" i="33" s="1"/>
  <c r="M1108" i="33"/>
  <c r="A1108" i="33" s="1"/>
  <c r="M1124" i="33"/>
  <c r="A1124" i="33" s="1"/>
  <c r="M1141" i="33"/>
  <c r="A1141" i="33" s="1"/>
  <c r="M1164" i="33"/>
  <c r="A1164" i="33" s="1"/>
  <c r="M1180" i="33"/>
  <c r="A1180" i="33" s="1"/>
  <c r="M1196" i="33"/>
  <c r="A1196" i="33" s="1"/>
  <c r="M1201" i="33"/>
  <c r="A1201" i="33" s="1"/>
  <c r="M1208" i="33"/>
  <c r="A1208" i="33" s="1"/>
  <c r="M1224" i="33"/>
  <c r="A1224" i="33" s="1"/>
  <c r="M1242" i="33"/>
  <c r="A1242" i="33" s="1"/>
  <c r="M1246" i="33"/>
  <c r="A1246" i="33" s="1"/>
  <c r="M1250" i="33"/>
  <c r="A1250" i="33" s="1"/>
  <c r="M1251" i="33"/>
  <c r="A1251" i="33" s="1"/>
  <c r="M1255" i="33"/>
  <c r="A1255" i="33" s="1"/>
  <c r="M1260" i="33"/>
  <c r="A1260" i="33" s="1"/>
  <c r="M1302" i="33"/>
  <c r="A1302" i="33" s="1"/>
  <c r="M1303" i="33"/>
  <c r="A1303" i="33" s="1"/>
  <c r="M1308" i="33"/>
  <c r="A1308" i="33" s="1"/>
  <c r="M1330" i="33"/>
  <c r="A1330" i="33" s="1"/>
  <c r="M1346" i="33"/>
  <c r="A1346" i="33" s="1"/>
  <c r="M1368" i="33"/>
  <c r="A1368" i="33" s="1"/>
  <c r="M1382" i="33"/>
  <c r="A1382" i="33" s="1"/>
  <c r="M1388" i="33"/>
  <c r="A1388" i="33" s="1"/>
  <c r="M1427" i="33"/>
  <c r="A1427" i="33" s="1"/>
  <c r="M1474" i="33"/>
  <c r="A1474" i="33" s="1"/>
  <c r="M1514" i="33"/>
  <c r="A1514" i="33" s="1"/>
  <c r="M1538" i="33"/>
  <c r="A1538" i="33" s="1"/>
  <c r="M1539" i="33"/>
  <c r="A1539" i="33" s="1"/>
  <c r="M1544" i="33"/>
  <c r="A1544" i="33" s="1"/>
  <c r="M1587" i="33"/>
  <c r="A1587" i="33" s="1"/>
  <c r="M1590" i="33"/>
  <c r="A1590" i="33" s="1"/>
  <c r="M1599" i="33"/>
  <c r="A1599" i="33" s="1"/>
  <c r="M1638" i="33"/>
  <c r="A1638" i="33" s="1"/>
  <c r="M1640" i="33"/>
  <c r="A1640" i="33" s="1"/>
  <c r="M1747" i="33"/>
  <c r="A1747" i="33" s="1"/>
  <c r="M1755" i="33"/>
  <c r="A1755" i="33" s="1"/>
  <c r="M1771" i="33"/>
  <c r="A1771" i="33" s="1"/>
  <c r="M1856" i="33"/>
  <c r="A1856" i="33" s="1"/>
  <c r="M1861" i="33"/>
  <c r="A1861" i="33" s="1"/>
  <c r="M1902" i="33"/>
  <c r="A1902" i="33" s="1"/>
  <c r="M1663" i="33"/>
  <c r="A1663" i="33" s="1"/>
  <c r="M1742" i="33"/>
  <c r="A1742" i="33" s="1"/>
  <c r="M1750" i="33"/>
  <c r="A1750" i="33" s="1"/>
  <c r="M1758" i="33"/>
  <c r="A1758" i="33" s="1"/>
  <c r="M1766" i="33"/>
  <c r="A1766" i="33" s="1"/>
  <c r="M1782" i="33"/>
  <c r="A1782" i="33" s="1"/>
  <c r="M1901" i="33"/>
  <c r="A1901" i="33" s="1"/>
  <c r="M2143" i="33"/>
  <c r="A2143" i="33" s="1"/>
  <c r="M2215" i="33"/>
  <c r="A2215" i="33" s="1"/>
  <c r="M2219" i="33"/>
  <c r="A2219" i="33" s="1"/>
  <c r="M2233" i="33"/>
  <c r="A2233" i="33" s="1"/>
  <c r="M2341" i="33"/>
  <c r="A2341" i="33" s="1"/>
  <c r="M2355" i="33"/>
  <c r="A2355" i="33" s="1"/>
  <c r="M1511" i="33"/>
  <c r="A1511" i="33" s="1"/>
  <c r="M1602" i="33"/>
  <c r="A1602" i="33" s="1"/>
  <c r="M1603" i="33"/>
  <c r="A1603" i="33" s="1"/>
  <c r="M1604" i="33"/>
  <c r="A1604" i="33" s="1"/>
  <c r="M1623" i="33"/>
  <c r="A1623" i="33" s="1"/>
  <c r="M1632" i="33"/>
  <c r="A1632" i="33" s="1"/>
  <c r="M1650" i="33"/>
  <c r="A1650" i="33" s="1"/>
  <c r="M1668" i="33"/>
  <c r="A1668" i="33" s="1"/>
  <c r="M1670" i="33"/>
  <c r="A1670" i="33" s="1"/>
  <c r="M2039" i="33"/>
  <c r="A2039" i="33" s="1"/>
  <c r="M1104" i="33"/>
  <c r="A1104" i="33" s="1"/>
  <c r="M1223" i="33"/>
  <c r="A1223" i="33" s="1"/>
  <c r="M1258" i="33"/>
  <c r="A1258" i="33" s="1"/>
  <c r="M1515" i="33"/>
  <c r="A1515" i="33" s="1"/>
  <c r="M1531" i="33"/>
  <c r="A1531" i="33" s="1"/>
  <c r="M1542" i="33"/>
  <c r="A1542" i="33" s="1"/>
  <c r="M1631" i="33"/>
  <c r="A1631" i="33" s="1"/>
  <c r="M1648" i="33"/>
  <c r="A1648" i="33" s="1"/>
  <c r="M1736" i="33"/>
  <c r="A1736" i="33" s="1"/>
  <c r="M1760" i="33"/>
  <c r="A1760" i="33" s="1"/>
  <c r="M1776" i="33"/>
  <c r="A1776" i="33" s="1"/>
  <c r="M1784" i="33"/>
  <c r="A1784" i="33" s="1"/>
  <c r="M1812" i="33"/>
  <c r="A1812" i="33" s="1"/>
  <c r="M1894" i="33"/>
  <c r="A1894" i="33" s="1"/>
  <c r="M1922" i="33"/>
  <c r="A1922" i="33" s="1"/>
  <c r="M1953" i="33"/>
  <c r="A1953" i="33" s="1"/>
  <c r="M1686" i="33"/>
  <c r="A1686" i="33" s="1"/>
  <c r="M1690" i="33"/>
  <c r="A1690" i="33" s="1"/>
  <c r="M1691" i="33"/>
  <c r="A1691" i="33" s="1"/>
  <c r="M1694" i="33"/>
  <c r="A1694" i="33" s="1"/>
  <c r="M1699" i="33"/>
  <c r="A1699" i="33" s="1"/>
  <c r="M1702" i="33"/>
  <c r="A1702" i="33" s="1"/>
  <c r="M1710" i="33"/>
  <c r="A1710" i="33" s="1"/>
  <c r="M1714" i="33"/>
  <c r="A1714" i="33" s="1"/>
  <c r="M1719" i="33"/>
  <c r="A1719" i="33" s="1"/>
  <c r="M1722" i="33"/>
  <c r="A1722" i="33" s="1"/>
  <c r="M1727" i="33"/>
  <c r="A1727" i="33" s="1"/>
  <c r="M1822" i="33"/>
  <c r="A1822" i="33" s="1"/>
  <c r="M1824" i="33"/>
  <c r="A1824" i="33" s="1"/>
  <c r="M1827" i="33"/>
  <c r="A1827" i="33" s="1"/>
  <c r="M1828" i="33"/>
  <c r="A1828" i="33" s="1"/>
  <c r="M1830" i="33"/>
  <c r="A1830" i="33" s="1"/>
  <c r="M1831" i="33"/>
  <c r="A1831" i="33" s="1"/>
  <c r="M1832" i="33"/>
  <c r="A1832" i="33" s="1"/>
  <c r="M1833" i="33"/>
  <c r="A1833" i="33" s="1"/>
  <c r="M1837" i="33"/>
  <c r="A1837" i="33" s="1"/>
  <c r="M1839" i="33"/>
  <c r="A1839" i="33" s="1"/>
  <c r="M1843" i="33"/>
  <c r="A1843" i="33" s="1"/>
  <c r="M1844" i="33"/>
  <c r="A1844" i="33" s="1"/>
  <c r="M1847" i="33"/>
  <c r="A1847" i="33" s="1"/>
  <c r="M1848" i="33"/>
  <c r="A1848" i="33" s="1"/>
  <c r="M1860" i="33"/>
  <c r="A1860" i="33" s="1"/>
  <c r="M1870" i="33"/>
  <c r="A1870" i="33" s="1"/>
  <c r="M1877" i="33"/>
  <c r="A1877" i="33" s="1"/>
  <c r="M1880" i="33"/>
  <c r="A1880" i="33" s="1"/>
  <c r="M1882" i="33"/>
  <c r="A1882" i="33" s="1"/>
  <c r="M1892" i="33"/>
  <c r="A1892" i="33" s="1"/>
  <c r="M2158" i="33"/>
  <c r="A2158" i="33" s="1"/>
  <c r="M2036" i="33"/>
  <c r="A2036" i="33" s="1"/>
  <c r="M2218" i="33"/>
  <c r="A2218" i="33" s="1"/>
  <c r="M2232" i="33"/>
  <c r="A2232" i="33" s="1"/>
  <c r="M1687" i="33"/>
  <c r="A1687" i="33" s="1"/>
  <c r="M1726" i="33"/>
  <c r="A1726" i="33" s="1"/>
  <c r="M1854" i="33"/>
  <c r="A1854" i="33" s="1"/>
  <c r="M2379" i="33"/>
  <c r="A2379" i="33" s="1"/>
  <c r="M2126" i="33"/>
  <c r="A2126" i="33" s="1"/>
  <c r="M2504" i="33"/>
  <c r="A2504" i="33" s="1"/>
  <c r="M1908" i="33"/>
  <c r="A1908" i="33" s="1"/>
  <c r="M1909" i="33"/>
  <c r="A1909" i="33" s="1"/>
  <c r="M1910" i="33"/>
  <c r="A1910" i="33" s="1"/>
  <c r="M1932" i="33"/>
  <c r="A1932" i="33" s="1"/>
  <c r="M1934" i="33"/>
  <c r="A1934" i="33" s="1"/>
  <c r="M1976" i="33"/>
  <c r="A1976" i="33" s="1"/>
  <c r="M1977" i="33"/>
  <c r="A1977" i="33" s="1"/>
  <c r="M1978" i="33"/>
  <c r="A1978" i="33" s="1"/>
  <c r="M1992" i="33"/>
  <c r="A1992" i="33" s="1"/>
  <c r="M1993" i="33"/>
  <c r="A1993" i="33" s="1"/>
  <c r="M1994" i="33"/>
  <c r="A1994" i="33" s="1"/>
  <c r="M1996" i="33"/>
  <c r="A1996" i="33" s="1"/>
  <c r="M1997" i="33"/>
  <c r="A1997" i="33" s="1"/>
  <c r="M1998" i="33"/>
  <c r="A1998" i="33" s="1"/>
  <c r="M2007" i="33"/>
  <c r="A2007" i="33" s="1"/>
  <c r="M2014" i="33"/>
  <c r="A2014" i="33" s="1"/>
  <c r="M2027" i="33"/>
  <c r="A2027" i="33" s="1"/>
  <c r="M2130" i="33"/>
  <c r="A2130" i="33" s="1"/>
  <c r="M2240" i="33"/>
  <c r="A2240" i="33" s="1"/>
  <c r="M2265" i="33"/>
  <c r="A2265" i="33" s="1"/>
  <c r="M2381" i="33"/>
  <c r="A2381" i="33" s="1"/>
  <c r="M1928" i="33"/>
  <c r="A1928" i="33" s="1"/>
  <c r="M1929" i="33"/>
  <c r="A1929" i="33" s="1"/>
  <c r="M1930" i="33"/>
  <c r="A1930" i="33" s="1"/>
  <c r="M1960" i="33"/>
  <c r="A1960" i="33" s="1"/>
  <c r="M1961" i="33"/>
  <c r="A1961" i="33" s="1"/>
  <c r="M1968" i="33"/>
  <c r="A1968" i="33" s="1"/>
  <c r="M1969" i="33"/>
  <c r="A1969" i="33" s="1"/>
  <c r="M1972" i="33"/>
  <c r="A1972" i="33" s="1"/>
  <c r="M1974" i="33"/>
  <c r="A1974" i="33" s="1"/>
  <c r="M1988" i="33"/>
  <c r="A1988" i="33" s="1"/>
  <c r="M1989" i="33"/>
  <c r="A1989" i="33" s="1"/>
  <c r="M1990" i="33"/>
  <c r="A1990" i="33" s="1"/>
  <c r="M2005" i="33"/>
  <c r="A2005" i="33" s="1"/>
  <c r="M2008" i="33"/>
  <c r="A2008" i="33" s="1"/>
  <c r="M2009" i="33"/>
  <c r="A2009" i="33" s="1"/>
  <c r="M2028" i="33"/>
  <c r="A2028" i="33" s="1"/>
  <c r="M2044" i="33"/>
  <c r="A2044" i="33" s="1"/>
  <c r="M2060" i="33"/>
  <c r="A2060" i="33" s="1"/>
  <c r="M2076" i="33"/>
  <c r="A2076" i="33" s="1"/>
  <c r="M2087" i="33"/>
  <c r="A2087" i="33" s="1"/>
  <c r="M2103" i="33"/>
  <c r="A2103" i="33" s="1"/>
  <c r="M2114" i="33"/>
  <c r="A2114" i="33" s="1"/>
  <c r="M2115" i="33"/>
  <c r="A2115" i="33" s="1"/>
  <c r="M2151" i="33"/>
  <c r="A2151" i="33" s="1"/>
  <c r="M2159" i="33"/>
  <c r="A2159" i="33" s="1"/>
  <c r="M2413" i="33"/>
  <c r="A2413" i="33" s="1"/>
  <c r="M2186" i="33"/>
  <c r="A2186" i="33" s="1"/>
  <c r="M2257" i="33"/>
  <c r="A2257" i="33" s="1"/>
  <c r="M2273" i="33"/>
  <c r="A2273" i="33" s="1"/>
  <c r="M2277" i="33"/>
  <c r="A2277" i="33" s="1"/>
  <c r="M2283" i="33"/>
  <c r="A2283" i="33" s="1"/>
  <c r="M2285" i="33"/>
  <c r="A2285" i="33" s="1"/>
  <c r="M2323" i="33"/>
  <c r="A2323" i="33" s="1"/>
  <c r="M2328" i="33"/>
  <c r="A2328" i="33" s="1"/>
  <c r="M2331" i="33"/>
  <c r="A2331" i="33" s="1"/>
  <c r="M2347" i="33"/>
  <c r="A2347" i="33" s="1"/>
  <c r="M2348" i="33"/>
  <c r="A2348" i="33" s="1"/>
  <c r="M2363" i="33"/>
  <c r="A2363" i="33" s="1"/>
  <c r="M2364" i="33"/>
  <c r="A2364" i="33" s="1"/>
  <c r="M2367" i="33"/>
  <c r="A2367" i="33" s="1"/>
  <c r="M2368" i="33"/>
  <c r="A2368" i="33" s="1"/>
  <c r="M2372" i="33"/>
  <c r="A2372" i="33" s="1"/>
  <c r="M2373" i="33"/>
  <c r="A2373" i="33" s="1"/>
  <c r="M2399" i="33"/>
  <c r="A2399" i="33" s="1"/>
  <c r="M2405" i="33"/>
  <c r="A2405" i="33" s="1"/>
  <c r="M2419" i="33"/>
  <c r="A2419" i="33" s="1"/>
  <c r="M2424" i="33"/>
  <c r="A2424" i="33" s="1"/>
  <c r="M2425" i="33"/>
  <c r="A2425" i="33" s="1"/>
  <c r="M2439" i="33"/>
  <c r="A2439" i="33" s="1"/>
  <c r="M2474" i="33"/>
  <c r="A2474" i="33" s="1"/>
  <c r="M2486" i="33"/>
  <c r="A2486" i="33" s="1"/>
  <c r="M2506" i="33"/>
  <c r="A2506" i="33" s="1"/>
  <c r="M2653" i="33"/>
  <c r="A2653" i="33" s="1"/>
  <c r="M2707" i="33"/>
  <c r="A2707" i="33" s="1"/>
  <c r="M2601" i="33"/>
  <c r="A2601" i="33" s="1"/>
  <c r="M2615" i="33"/>
  <c r="A2615" i="33" s="1"/>
  <c r="M2663" i="33"/>
  <c r="A2663" i="33" s="1"/>
  <c r="M2391" i="33"/>
  <c r="A2391" i="33" s="1"/>
  <c r="M2575" i="33"/>
  <c r="A2575" i="33" s="1"/>
  <c r="M2948" i="33"/>
  <c r="A2948" i="33" s="1"/>
  <c r="M2327" i="33"/>
  <c r="A2327" i="33" s="1"/>
  <c r="M2371" i="33"/>
  <c r="A2371" i="33" s="1"/>
  <c r="M2395" i="33"/>
  <c r="A2395" i="33" s="1"/>
  <c r="M2411" i="33"/>
  <c r="A2411" i="33" s="1"/>
  <c r="M2423" i="33"/>
  <c r="A2423" i="33" s="1"/>
  <c r="M2704" i="33"/>
  <c r="A2704" i="33" s="1"/>
  <c r="M2713" i="33"/>
  <c r="A2713" i="33" s="1"/>
  <c r="M2866" i="33"/>
  <c r="A2866" i="33" s="1"/>
  <c r="M2435" i="33"/>
  <c r="A2435" i="33" s="1"/>
  <c r="M2525" i="33"/>
  <c r="A2525" i="33" s="1"/>
  <c r="M2541" i="33"/>
  <c r="A2541" i="33" s="1"/>
  <c r="M2559" i="33"/>
  <c r="A2559" i="33" s="1"/>
  <c r="M2560" i="33"/>
  <c r="A2560" i="33" s="1"/>
  <c r="M2561" i="33"/>
  <c r="A2561" i="33" s="1"/>
  <c r="M2571" i="33"/>
  <c r="A2571" i="33" s="1"/>
  <c r="M2573" i="33"/>
  <c r="A2573" i="33" s="1"/>
  <c r="M2587" i="33"/>
  <c r="A2587" i="33" s="1"/>
  <c r="M2590" i="33"/>
  <c r="A2590" i="33" s="1"/>
  <c r="M2593" i="33"/>
  <c r="A2593" i="33" s="1"/>
  <c r="M2603" i="33"/>
  <c r="A2603" i="33" s="1"/>
  <c r="M2606" i="33"/>
  <c r="A2606" i="33" s="1"/>
  <c r="M2609" i="33"/>
  <c r="A2609" i="33" s="1"/>
  <c r="M2619" i="33"/>
  <c r="A2619" i="33" s="1"/>
  <c r="M2622" i="33"/>
  <c r="A2622" i="33" s="1"/>
  <c r="M2635" i="33"/>
  <c r="A2635" i="33" s="1"/>
  <c r="M2644" i="33"/>
  <c r="A2644" i="33" s="1"/>
  <c r="M2645" i="33"/>
  <c r="A2645" i="33" s="1"/>
  <c r="M2647" i="33"/>
  <c r="A2647" i="33" s="1"/>
  <c r="M2656" i="33"/>
  <c r="A2656" i="33" s="1"/>
  <c r="M2657" i="33"/>
  <c r="A2657" i="33" s="1"/>
  <c r="M2659" i="33"/>
  <c r="A2659" i="33" s="1"/>
  <c r="M2697" i="33"/>
  <c r="A2697" i="33" s="1"/>
  <c r="M2698" i="33"/>
  <c r="A2698" i="33" s="1"/>
  <c r="M2719" i="33"/>
  <c r="A2719" i="33" s="1"/>
  <c r="M2723" i="33"/>
  <c r="A2723" i="33" s="1"/>
  <c r="M2747" i="33"/>
  <c r="A2747" i="33" s="1"/>
  <c r="M2763" i="33"/>
  <c r="A2763" i="33" s="1"/>
  <c r="M2817" i="33"/>
  <c r="A2817" i="33" s="1"/>
  <c r="M2818" i="33"/>
  <c r="A2818" i="33" s="1"/>
  <c r="M2953" i="33"/>
  <c r="A2953" i="33" s="1"/>
  <c r="M2990" i="33"/>
  <c r="A2990" i="33" s="1"/>
  <c r="M2755" i="33"/>
  <c r="A2755" i="33" s="1"/>
  <c r="M2779" i="33"/>
  <c r="A2779" i="33" s="1"/>
  <c r="M2903" i="33"/>
  <c r="A2903" i="33" s="1"/>
  <c r="M2961" i="33"/>
  <c r="A2961" i="33" s="1"/>
  <c r="M2536" i="33"/>
  <c r="A2536" i="33" s="1"/>
  <c r="M2557" i="33"/>
  <c r="A2557" i="33" s="1"/>
  <c r="M2569" i="33"/>
  <c r="A2569" i="33" s="1"/>
  <c r="M2589" i="33"/>
  <c r="A2589" i="33" s="1"/>
  <c r="M2605" i="33"/>
  <c r="A2605" i="33" s="1"/>
  <c r="M2618" i="33"/>
  <c r="A2618" i="33" s="1"/>
  <c r="M2621" i="33"/>
  <c r="A2621" i="33" s="1"/>
  <c r="M2629" i="33"/>
  <c r="A2629" i="33" s="1"/>
  <c r="M2661" i="33"/>
  <c r="A2661" i="33" s="1"/>
  <c r="M2673" i="33"/>
  <c r="A2673" i="33" s="1"/>
  <c r="M2681" i="33"/>
  <c r="A2681" i="33" s="1"/>
  <c r="M2705" i="33"/>
  <c r="A2705" i="33" s="1"/>
  <c r="M2744" i="33"/>
  <c r="A2744" i="33" s="1"/>
  <c r="M2752" i="33"/>
  <c r="A2752" i="33" s="1"/>
  <c r="M2982" i="33"/>
  <c r="A2982" i="33" s="1"/>
  <c r="M2780" i="33"/>
  <c r="A2780" i="33" s="1"/>
  <c r="M2823" i="33"/>
  <c r="A2823" i="33" s="1"/>
  <c r="M2931" i="33"/>
  <c r="A2931" i="33" s="1"/>
  <c r="M2946" i="33"/>
  <c r="A2946" i="33" s="1"/>
  <c r="M2962" i="33"/>
  <c r="A2962" i="33" s="1"/>
  <c r="M2980" i="33"/>
  <c r="A2980" i="33" s="1"/>
  <c r="M2775" i="33"/>
  <c r="A2775" i="33" s="1"/>
  <c r="M2978" i="33"/>
  <c r="A2978" i="33" s="1"/>
  <c r="M158" i="33"/>
  <c r="A158" i="33" s="1"/>
  <c r="M274" i="33"/>
  <c r="A274" i="33" s="1"/>
  <c r="M51" i="33"/>
  <c r="A51" i="33" s="1"/>
  <c r="M71" i="33"/>
  <c r="A71" i="33" s="1"/>
  <c r="M83" i="33"/>
  <c r="A83" i="33" s="1"/>
  <c r="M95" i="33"/>
  <c r="A95" i="33" s="1"/>
  <c r="M127" i="33"/>
  <c r="A127" i="33" s="1"/>
  <c r="M163" i="33"/>
  <c r="A163" i="33" s="1"/>
  <c r="M167" i="33"/>
  <c r="A167" i="33" s="1"/>
  <c r="M175" i="33"/>
  <c r="A175" i="33" s="1"/>
  <c r="M183" i="33"/>
  <c r="A183" i="33" s="1"/>
  <c r="M195" i="33"/>
  <c r="A195" i="33" s="1"/>
  <c r="M199" i="33"/>
  <c r="A199" i="33" s="1"/>
  <c r="M207" i="33"/>
  <c r="A207" i="33" s="1"/>
  <c r="M223" i="33"/>
  <c r="A223" i="33" s="1"/>
  <c r="M235" i="33"/>
  <c r="A235" i="33" s="1"/>
  <c r="M275" i="33"/>
  <c r="A275" i="33" s="1"/>
  <c r="M287" i="33"/>
  <c r="A287" i="33" s="1"/>
  <c r="M291" i="33"/>
  <c r="A291" i="33" s="1"/>
  <c r="M295" i="33"/>
  <c r="A295" i="33" s="1"/>
  <c r="M303" i="33"/>
  <c r="A303" i="33" s="1"/>
  <c r="M307" i="33"/>
  <c r="A307" i="33" s="1"/>
  <c r="M483" i="33"/>
  <c r="A483" i="33" s="1"/>
  <c r="M324" i="33"/>
  <c r="A324" i="33" s="1"/>
  <c r="M336" i="33"/>
  <c r="A336" i="33" s="1"/>
  <c r="M18" i="33"/>
  <c r="A18" i="33" s="1"/>
  <c r="M22" i="33"/>
  <c r="A22" i="33" s="1"/>
  <c r="M26" i="33"/>
  <c r="A26" i="33" s="1"/>
  <c r="M30" i="33"/>
  <c r="A30" i="33" s="1"/>
  <c r="M34" i="33"/>
  <c r="A34" i="33" s="1"/>
  <c r="M38" i="33"/>
  <c r="A38" i="33" s="1"/>
  <c r="M46" i="33"/>
  <c r="A46" i="33" s="1"/>
  <c r="M54" i="33"/>
  <c r="A54" i="33" s="1"/>
  <c r="M344" i="33"/>
  <c r="A344" i="33" s="1"/>
  <c r="M352" i="33"/>
  <c r="A352" i="33" s="1"/>
  <c r="M364" i="33"/>
  <c r="A364" i="33" s="1"/>
  <c r="M368" i="33"/>
  <c r="A368" i="33" s="1"/>
  <c r="M372" i="33"/>
  <c r="A372" i="33" s="1"/>
  <c r="M376" i="33"/>
  <c r="A376" i="33" s="1"/>
  <c r="M380" i="33"/>
  <c r="A380" i="33" s="1"/>
  <c r="M388" i="33"/>
  <c r="A388" i="33" s="1"/>
  <c r="M392" i="33"/>
  <c r="A392" i="33" s="1"/>
  <c r="M396" i="33"/>
  <c r="A396" i="33" s="1"/>
  <c r="M400" i="33"/>
  <c r="A400" i="33" s="1"/>
  <c r="M404" i="33"/>
  <c r="A404" i="33" s="1"/>
  <c r="M408" i="33"/>
  <c r="A408" i="33" s="1"/>
  <c r="M424" i="33"/>
  <c r="A424" i="33" s="1"/>
  <c r="M432" i="33"/>
  <c r="A432" i="33" s="1"/>
  <c r="M436" i="33"/>
  <c r="A436" i="33" s="1"/>
  <c r="M444" i="33"/>
  <c r="A444" i="33" s="1"/>
  <c r="M448" i="33"/>
  <c r="A448" i="33" s="1"/>
  <c r="M452" i="33"/>
  <c r="A452" i="33" s="1"/>
  <c r="M460" i="33"/>
  <c r="A460" i="33" s="1"/>
  <c r="M464" i="33"/>
  <c r="A464" i="33" s="1"/>
  <c r="M468" i="33"/>
  <c r="A468" i="33" s="1"/>
  <c r="M480" i="33"/>
  <c r="A480" i="33" s="1"/>
  <c r="M492" i="33"/>
  <c r="A492" i="33" s="1"/>
  <c r="M504" i="33"/>
  <c r="A504" i="33" s="1"/>
  <c r="M508" i="33"/>
  <c r="A508" i="33" s="1"/>
  <c r="M512" i="33"/>
  <c r="A512" i="33" s="1"/>
  <c r="M516" i="33"/>
  <c r="A516" i="33" s="1"/>
  <c r="M520" i="33"/>
  <c r="A520" i="33" s="1"/>
  <c r="M524" i="33"/>
  <c r="A524" i="33" s="1"/>
  <c r="M528" i="33"/>
  <c r="A528" i="33" s="1"/>
  <c r="M532" i="33"/>
  <c r="A532" i="33" s="1"/>
  <c r="M536" i="33"/>
  <c r="A536" i="33" s="1"/>
  <c r="M540" i="33"/>
  <c r="A540" i="33" s="1"/>
  <c r="M544" i="33"/>
  <c r="A544" i="33" s="1"/>
  <c r="M548" i="33"/>
  <c r="A548" i="33" s="1"/>
  <c r="M552" i="33"/>
  <c r="A552" i="33" s="1"/>
  <c r="M556" i="33"/>
  <c r="A556" i="33" s="1"/>
  <c r="M564" i="33"/>
  <c r="A564" i="33" s="1"/>
  <c r="M572" i="33"/>
  <c r="A572" i="33" s="1"/>
  <c r="M576" i="33"/>
  <c r="A576" i="33" s="1"/>
  <c r="M580" i="33"/>
  <c r="A580" i="33" s="1"/>
  <c r="M584" i="33"/>
  <c r="A584" i="33" s="1"/>
  <c r="M600" i="33"/>
  <c r="A600" i="33" s="1"/>
  <c r="M612" i="33"/>
  <c r="A612" i="33" s="1"/>
  <c r="M616" i="33"/>
  <c r="A616" i="33" s="1"/>
  <c r="M628" i="33"/>
  <c r="A628" i="33" s="1"/>
  <c r="M664" i="33"/>
  <c r="A664" i="33" s="1"/>
  <c r="M668" i="33"/>
  <c r="A668" i="33" s="1"/>
  <c r="M684" i="33"/>
  <c r="A684" i="33" s="1"/>
  <c r="M688" i="33"/>
  <c r="A688" i="33" s="1"/>
  <c r="M692" i="33"/>
  <c r="A692" i="33" s="1"/>
  <c r="M700" i="33"/>
  <c r="A700" i="33" s="1"/>
  <c r="M712" i="33"/>
  <c r="A712" i="33" s="1"/>
  <c r="M716" i="33"/>
  <c r="A716" i="33" s="1"/>
  <c r="M724" i="33"/>
  <c r="A724" i="33" s="1"/>
  <c r="M736" i="33"/>
  <c r="A736" i="33" s="1"/>
  <c r="M740" i="33"/>
  <c r="A740" i="33" s="1"/>
  <c r="M744" i="33"/>
  <c r="A744" i="33" s="1"/>
  <c r="M756" i="33"/>
  <c r="A756" i="33" s="1"/>
  <c r="M764" i="33"/>
  <c r="A764" i="33" s="1"/>
  <c r="M782" i="33"/>
  <c r="A782" i="33" s="1"/>
  <c r="M798" i="33"/>
  <c r="A798" i="33" s="1"/>
  <c r="M794" i="33"/>
  <c r="A794" i="33" s="1"/>
  <c r="M810" i="33"/>
  <c r="A810" i="33" s="1"/>
  <c r="M814" i="33"/>
  <c r="A814" i="33" s="1"/>
  <c r="M818" i="33"/>
  <c r="A818" i="33" s="1"/>
  <c r="M822" i="33"/>
  <c r="A822" i="33" s="1"/>
  <c r="M834" i="33"/>
  <c r="A834" i="33" s="1"/>
  <c r="M838" i="33"/>
  <c r="A838" i="33" s="1"/>
  <c r="M846" i="33"/>
  <c r="A846" i="33" s="1"/>
  <c r="M850" i="33"/>
  <c r="A850" i="33" s="1"/>
  <c r="M854" i="33"/>
  <c r="A854" i="33" s="1"/>
  <c r="M858" i="33"/>
  <c r="A858" i="33" s="1"/>
  <c r="M862" i="33"/>
  <c r="A862" i="33" s="1"/>
  <c r="M874" i="33"/>
  <c r="A874" i="33" s="1"/>
  <c r="M878" i="33"/>
  <c r="A878" i="33" s="1"/>
  <c r="M886" i="33"/>
  <c r="A886" i="33" s="1"/>
  <c r="M890" i="33"/>
  <c r="A890" i="33" s="1"/>
  <c r="M898" i="33"/>
  <c r="A898" i="33" s="1"/>
  <c r="M902" i="33"/>
  <c r="A902" i="33" s="1"/>
  <c r="M910" i="33"/>
  <c r="A910" i="33" s="1"/>
  <c r="M914" i="33"/>
  <c r="A914" i="33" s="1"/>
  <c r="M926" i="33"/>
  <c r="A926" i="33" s="1"/>
  <c r="M930" i="33"/>
  <c r="A930" i="33" s="1"/>
  <c r="M934" i="33"/>
  <c r="A934" i="33" s="1"/>
  <c r="M938" i="33"/>
  <c r="A938" i="33" s="1"/>
  <c r="M942" i="33"/>
  <c r="A942" i="33" s="1"/>
  <c r="M946" i="33"/>
  <c r="A946" i="33" s="1"/>
  <c r="M950" i="33"/>
  <c r="A950" i="33" s="1"/>
  <c r="M958" i="33"/>
  <c r="A958" i="33" s="1"/>
  <c r="M962" i="33"/>
  <c r="A962" i="33" s="1"/>
  <c r="M966" i="33"/>
  <c r="A966" i="33" s="1"/>
  <c r="M974" i="33"/>
  <c r="A974" i="33" s="1"/>
  <c r="M982" i="33"/>
  <c r="A982" i="33" s="1"/>
  <c r="M986" i="33"/>
  <c r="A986" i="33" s="1"/>
  <c r="M990" i="33"/>
  <c r="A990" i="33" s="1"/>
  <c r="M994" i="33"/>
  <c r="A994" i="33" s="1"/>
  <c r="M998" i="33"/>
  <c r="A998" i="33" s="1"/>
  <c r="M1014" i="33"/>
  <c r="A1014" i="33" s="1"/>
  <c r="M1018" i="33"/>
  <c r="A1018" i="33" s="1"/>
  <c r="M1022" i="33"/>
  <c r="A1022" i="33" s="1"/>
  <c r="M1042" i="33"/>
  <c r="A1042" i="33" s="1"/>
  <c r="M1050" i="33"/>
  <c r="A1050" i="33" s="1"/>
  <c r="M1062" i="33"/>
  <c r="A1062" i="33" s="1"/>
  <c r="M1070" i="33"/>
  <c r="A1070" i="33" s="1"/>
  <c r="M1074" i="33"/>
  <c r="A1074" i="33" s="1"/>
  <c r="M1078" i="33"/>
  <c r="A1078" i="33" s="1"/>
  <c r="M1086" i="33"/>
  <c r="A1086" i="33" s="1"/>
  <c r="M1090" i="33"/>
  <c r="A1090" i="33" s="1"/>
  <c r="M1102" i="33"/>
  <c r="A1102" i="33" s="1"/>
  <c r="M1106" i="33"/>
  <c r="A1106" i="33" s="1"/>
  <c r="M1110" i="33"/>
  <c r="A1110" i="33" s="1"/>
  <c r="M1114" i="33"/>
  <c r="A1114" i="33" s="1"/>
  <c r="M1126" i="33"/>
  <c r="A1126" i="33" s="1"/>
  <c r="M1130" i="33"/>
  <c r="A1130" i="33" s="1"/>
  <c r="M1134" i="33"/>
  <c r="A1134" i="33" s="1"/>
  <c r="M1142" i="33"/>
  <c r="A1142" i="33" s="1"/>
  <c r="M1158" i="33"/>
  <c r="A1158" i="33" s="1"/>
  <c r="M1166" i="33"/>
  <c r="A1166" i="33" s="1"/>
  <c r="M1170" i="33"/>
  <c r="A1170" i="33" s="1"/>
  <c r="M1174" i="33"/>
  <c r="A1174" i="33" s="1"/>
  <c r="M1182" i="33"/>
  <c r="A1182" i="33" s="1"/>
  <c r="M1186" i="33"/>
  <c r="A1186" i="33" s="1"/>
  <c r="M1190" i="33"/>
  <c r="A1190" i="33" s="1"/>
  <c r="M1198" i="33"/>
  <c r="A1198" i="33" s="1"/>
  <c r="M1217" i="33"/>
  <c r="A1217" i="33" s="1"/>
  <c r="M1235" i="33"/>
  <c r="A1235" i="33" s="1"/>
  <c r="M1664" i="33"/>
  <c r="A1664" i="33" s="1"/>
  <c r="M1257" i="33"/>
  <c r="A1257" i="33" s="1"/>
  <c r="M1261" i="33"/>
  <c r="A1261" i="33" s="1"/>
  <c r="M1265" i="33"/>
  <c r="A1265" i="33" s="1"/>
  <c r="M1273" i="33"/>
  <c r="A1273" i="33" s="1"/>
  <c r="M1277" i="33"/>
  <c r="A1277" i="33" s="1"/>
  <c r="M1281" i="33"/>
  <c r="A1281" i="33" s="1"/>
  <c r="M1285" i="33"/>
  <c r="A1285" i="33" s="1"/>
  <c r="M1289" i="33"/>
  <c r="A1289" i="33" s="1"/>
  <c r="M1301" i="33"/>
  <c r="A1301" i="33" s="1"/>
  <c r="M1305" i="33"/>
  <c r="A1305" i="33" s="1"/>
  <c r="M1313" i="33"/>
  <c r="A1313" i="33" s="1"/>
  <c r="M1321" i="33"/>
  <c r="A1321" i="33" s="1"/>
  <c r="M1329" i="33"/>
  <c r="A1329" i="33" s="1"/>
  <c r="M1333" i="33"/>
  <c r="A1333" i="33" s="1"/>
  <c r="M1337" i="33"/>
  <c r="A1337" i="33" s="1"/>
  <c r="M1341" i="33"/>
  <c r="A1341" i="33" s="1"/>
  <c r="M1349" i="33"/>
  <c r="A1349" i="33" s="1"/>
  <c r="M1353" i="33"/>
  <c r="A1353" i="33" s="1"/>
  <c r="M1357" i="33"/>
  <c r="A1357" i="33" s="1"/>
  <c r="M1361" i="33"/>
  <c r="A1361" i="33" s="1"/>
  <c r="M1365" i="33"/>
  <c r="A1365" i="33" s="1"/>
  <c r="M1377" i="33"/>
  <c r="A1377" i="33" s="1"/>
  <c r="M1381" i="33"/>
  <c r="A1381" i="33" s="1"/>
  <c r="M1385" i="33"/>
  <c r="A1385" i="33" s="1"/>
  <c r="M1393" i="33"/>
  <c r="A1393" i="33" s="1"/>
  <c r="M1397" i="33"/>
  <c r="A1397" i="33" s="1"/>
  <c r="M1401" i="33"/>
  <c r="A1401" i="33" s="1"/>
  <c r="M1405" i="33"/>
  <c r="A1405" i="33" s="1"/>
  <c r="M1409" i="33"/>
  <c r="A1409" i="33" s="1"/>
  <c r="M1413" i="33"/>
  <c r="A1413" i="33" s="1"/>
  <c r="M1417" i="33"/>
  <c r="A1417" i="33" s="1"/>
  <c r="M1421" i="33"/>
  <c r="A1421" i="33" s="1"/>
  <c r="M1429" i="33"/>
  <c r="A1429" i="33" s="1"/>
  <c r="M1437" i="33"/>
  <c r="A1437" i="33" s="1"/>
  <c r="M1441" i="33"/>
  <c r="A1441" i="33" s="1"/>
  <c r="M1445" i="33"/>
  <c r="A1445" i="33" s="1"/>
  <c r="M1449" i="33"/>
  <c r="A1449" i="33" s="1"/>
  <c r="M1457" i="33"/>
  <c r="A1457" i="33" s="1"/>
  <c r="M1461" i="33"/>
  <c r="A1461" i="33" s="1"/>
  <c r="M1465" i="33"/>
  <c r="A1465" i="33" s="1"/>
  <c r="M1469" i="33"/>
  <c r="A1469" i="33" s="1"/>
  <c r="M1473" i="33"/>
  <c r="A1473" i="33" s="1"/>
  <c r="M1485" i="33"/>
  <c r="A1485" i="33" s="1"/>
  <c r="M1489" i="33"/>
  <c r="A1489" i="33" s="1"/>
  <c r="M1493" i="33"/>
  <c r="A1493" i="33" s="1"/>
  <c r="M1505" i="33"/>
  <c r="A1505" i="33" s="1"/>
  <c r="M1509" i="33"/>
  <c r="A1509" i="33" s="1"/>
  <c r="M1517" i="33"/>
  <c r="A1517" i="33" s="1"/>
  <c r="M1521" i="33"/>
  <c r="A1521" i="33" s="1"/>
  <c r="M1529" i="33"/>
  <c r="A1529" i="33" s="1"/>
  <c r="M1533" i="33"/>
  <c r="A1533" i="33" s="1"/>
  <c r="M1537" i="33"/>
  <c r="A1537" i="33" s="1"/>
  <c r="M1541" i="33"/>
  <c r="A1541" i="33" s="1"/>
  <c r="M1545" i="33"/>
  <c r="A1545" i="33" s="1"/>
  <c r="M1549" i="33"/>
  <c r="A1549" i="33" s="1"/>
  <c r="M1553" i="33"/>
  <c r="A1553" i="33" s="1"/>
  <c r="M1565" i="33"/>
  <c r="A1565" i="33" s="1"/>
  <c r="M1569" i="33"/>
  <c r="A1569" i="33" s="1"/>
  <c r="M1592" i="33"/>
  <c r="A1592" i="33" s="1"/>
  <c r="M1624" i="33"/>
  <c r="A1624" i="33" s="1"/>
  <c r="M1630" i="33"/>
  <c r="A1630" i="33" s="1"/>
  <c r="M1667" i="33"/>
  <c r="A1667" i="33" s="1"/>
  <c r="M1671" i="33"/>
  <c r="A1671" i="33" s="1"/>
  <c r="M1734" i="33"/>
  <c r="A1734" i="33" s="1"/>
  <c r="M1821" i="33"/>
  <c r="A1821" i="33" s="1"/>
  <c r="M1825" i="33"/>
  <c r="A1825" i="33" s="1"/>
  <c r="M1855" i="33"/>
  <c r="A1855" i="33" s="1"/>
  <c r="M1893" i="33"/>
  <c r="A1893" i="33" s="1"/>
  <c r="M1851" i="33"/>
  <c r="A1851" i="33" s="1"/>
  <c r="M1585" i="33"/>
  <c r="A1585" i="33" s="1"/>
  <c r="M1589" i="33"/>
  <c r="A1589" i="33" s="1"/>
  <c r="M1593" i="33"/>
  <c r="A1593" i="33" s="1"/>
  <c r="M1597" i="33"/>
  <c r="A1597" i="33" s="1"/>
  <c r="M1601" i="33"/>
  <c r="A1601" i="33" s="1"/>
  <c r="M1605" i="33"/>
  <c r="A1605" i="33" s="1"/>
  <c r="M1609" i="33"/>
  <c r="A1609" i="33" s="1"/>
  <c r="M1613" i="33"/>
  <c r="A1613" i="33" s="1"/>
  <c r="M1617" i="33"/>
  <c r="A1617" i="33" s="1"/>
  <c r="M1621" i="33"/>
  <c r="A1621" i="33" s="1"/>
  <c r="M1629" i="33"/>
  <c r="A1629" i="33" s="1"/>
  <c r="M1633" i="33"/>
  <c r="A1633" i="33" s="1"/>
  <c r="M1637" i="33"/>
  <c r="A1637" i="33" s="1"/>
  <c r="M1645" i="33"/>
  <c r="A1645" i="33" s="1"/>
  <c r="M1653" i="33"/>
  <c r="A1653" i="33" s="1"/>
  <c r="M1657" i="33"/>
  <c r="A1657" i="33" s="1"/>
  <c r="M1661" i="33"/>
  <c r="A1661" i="33" s="1"/>
  <c r="M1665" i="33"/>
  <c r="A1665" i="33" s="1"/>
  <c r="M1669" i="33"/>
  <c r="A1669" i="33" s="1"/>
  <c r="M1677" i="33"/>
  <c r="A1677" i="33" s="1"/>
  <c r="M1681" i="33"/>
  <c r="A1681" i="33" s="1"/>
  <c r="M1685" i="33"/>
  <c r="A1685" i="33" s="1"/>
  <c r="M1689" i="33"/>
  <c r="A1689" i="33" s="1"/>
  <c r="M1693" i="33"/>
  <c r="A1693" i="33" s="1"/>
  <c r="M1701" i="33"/>
  <c r="A1701" i="33" s="1"/>
  <c r="M1705" i="33"/>
  <c r="A1705" i="33" s="1"/>
  <c r="M1709" i="33"/>
  <c r="A1709" i="33" s="1"/>
  <c r="M1713" i="33"/>
  <c r="A1713" i="33" s="1"/>
  <c r="M1717" i="33"/>
  <c r="A1717" i="33" s="1"/>
  <c r="M1725" i="33"/>
  <c r="A1725" i="33" s="1"/>
  <c r="M1729" i="33"/>
  <c r="A1729" i="33" s="1"/>
  <c r="M1733" i="33"/>
  <c r="A1733" i="33" s="1"/>
  <c r="M1737" i="33"/>
  <c r="A1737" i="33" s="1"/>
  <c r="M1741" i="33"/>
  <c r="A1741" i="33" s="1"/>
  <c r="M1745" i="33"/>
  <c r="A1745" i="33" s="1"/>
  <c r="M1749" i="33"/>
  <c r="A1749" i="33" s="1"/>
  <c r="M1753" i="33"/>
  <c r="A1753" i="33" s="1"/>
  <c r="M1757" i="33"/>
  <c r="A1757" i="33" s="1"/>
  <c r="M1765" i="33"/>
  <c r="A1765" i="33" s="1"/>
  <c r="M1769" i="33"/>
  <c r="A1769" i="33" s="1"/>
  <c r="M1773" i="33"/>
  <c r="A1773" i="33" s="1"/>
  <c r="M1777" i="33"/>
  <c r="A1777" i="33" s="1"/>
  <c r="M1781" i="33"/>
  <c r="A1781" i="33" s="1"/>
  <c r="M1785" i="33"/>
  <c r="A1785" i="33" s="1"/>
  <c r="M1789" i="33"/>
  <c r="A1789" i="33" s="1"/>
  <c r="M1797" i="33"/>
  <c r="A1797" i="33" s="1"/>
  <c r="M1801" i="33"/>
  <c r="A1801" i="33" s="1"/>
  <c r="M1805" i="33"/>
  <c r="A1805" i="33" s="1"/>
  <c r="M1809" i="33"/>
  <c r="A1809" i="33" s="1"/>
  <c r="M1813" i="33"/>
  <c r="A1813" i="33" s="1"/>
  <c r="M1817" i="33"/>
  <c r="A1817" i="33" s="1"/>
  <c r="M1863" i="33"/>
  <c r="A1863" i="33" s="1"/>
  <c r="M1887" i="33"/>
  <c r="A1887" i="33" s="1"/>
  <c r="M2006" i="33"/>
  <c r="A2006" i="33" s="1"/>
  <c r="M2040" i="33"/>
  <c r="A2040" i="33" s="1"/>
  <c r="M2057" i="33"/>
  <c r="A2057" i="33" s="1"/>
  <c r="M2073" i="33"/>
  <c r="A2073" i="33" s="1"/>
  <c r="M2116" i="33"/>
  <c r="A2116" i="33" s="1"/>
  <c r="M1895" i="33"/>
  <c r="A1895" i="33" s="1"/>
  <c r="M1899" i="33"/>
  <c r="A1899" i="33" s="1"/>
  <c r="M1903" i="33"/>
  <c r="A1903" i="33" s="1"/>
  <c r="M1907" i="33"/>
  <c r="A1907" i="33" s="1"/>
  <c r="M1911" i="33"/>
  <c r="A1911" i="33" s="1"/>
  <c r="M1915" i="33"/>
  <c r="A1915" i="33" s="1"/>
  <c r="M1919" i="33"/>
  <c r="A1919" i="33" s="1"/>
  <c r="M1923" i="33"/>
  <c r="A1923" i="33" s="1"/>
  <c r="M1931" i="33"/>
  <c r="A1931" i="33" s="1"/>
  <c r="M1935" i="33"/>
  <c r="A1935" i="33" s="1"/>
  <c r="M1939" i="33"/>
  <c r="A1939" i="33" s="1"/>
  <c r="M1943" i="33"/>
  <c r="A1943" i="33" s="1"/>
  <c r="M1947" i="33"/>
  <c r="A1947" i="33" s="1"/>
  <c r="M1951" i="33"/>
  <c r="A1951" i="33" s="1"/>
  <c r="M1955" i="33"/>
  <c r="A1955" i="33" s="1"/>
  <c r="M1959" i="33"/>
  <c r="A1959" i="33" s="1"/>
  <c r="M1963" i="33"/>
  <c r="A1963" i="33" s="1"/>
  <c r="M1967" i="33"/>
  <c r="A1967" i="33" s="1"/>
  <c r="M1971" i="33"/>
  <c r="A1971" i="33" s="1"/>
  <c r="M1975" i="33"/>
  <c r="A1975" i="33" s="1"/>
  <c r="M1979" i="33"/>
  <c r="A1979" i="33" s="1"/>
  <c r="M1983" i="33"/>
  <c r="A1983" i="33" s="1"/>
  <c r="M1987" i="33"/>
  <c r="A1987" i="33" s="1"/>
  <c r="M1991" i="33"/>
  <c r="A1991" i="33" s="1"/>
  <c r="M1995" i="33"/>
  <c r="A1995" i="33" s="1"/>
  <c r="M1999" i="33"/>
  <c r="A1999" i="33" s="1"/>
  <c r="M2003" i="33"/>
  <c r="A2003" i="33" s="1"/>
  <c r="M2004" i="33"/>
  <c r="A2004" i="33" s="1"/>
  <c r="M2010" i="33"/>
  <c r="A2010" i="33" s="1"/>
  <c r="M2012" i="33"/>
  <c r="A2012" i="33" s="1"/>
  <c r="M2016" i="33"/>
  <c r="A2016" i="33" s="1"/>
  <c r="M2017" i="33"/>
  <c r="A2017" i="33" s="1"/>
  <c r="M2032" i="33"/>
  <c r="A2032" i="33" s="1"/>
  <c r="M2048" i="33"/>
  <c r="A2048" i="33" s="1"/>
  <c r="M2064" i="33"/>
  <c r="A2064" i="33" s="1"/>
  <c r="M2071" i="33"/>
  <c r="A2071" i="33" s="1"/>
  <c r="M2037" i="33"/>
  <c r="A2037" i="33" s="1"/>
  <c r="M2069" i="33"/>
  <c r="A2069" i="33" s="1"/>
  <c r="M2220" i="33"/>
  <c r="A2220" i="33" s="1"/>
  <c r="M2222" i="33"/>
  <c r="A2222" i="33" s="1"/>
  <c r="M2226" i="33"/>
  <c r="A2226" i="33" s="1"/>
  <c r="M2230" i="33"/>
  <c r="A2230" i="33" s="1"/>
  <c r="M2246" i="33"/>
  <c r="A2246" i="33" s="1"/>
  <c r="M2254" i="33"/>
  <c r="A2254" i="33" s="1"/>
  <c r="M2262" i="33"/>
  <c r="A2262" i="33" s="1"/>
  <c r="M2092" i="33"/>
  <c r="A2092" i="33" s="1"/>
  <c r="M2096" i="33"/>
  <c r="A2096" i="33" s="1"/>
  <c r="M2100" i="33"/>
  <c r="A2100" i="33" s="1"/>
  <c r="M2104" i="33"/>
  <c r="A2104" i="33" s="1"/>
  <c r="M2108" i="33"/>
  <c r="A2108" i="33" s="1"/>
  <c r="M2112" i="33"/>
  <c r="A2112" i="33" s="1"/>
  <c r="M2298" i="33"/>
  <c r="A2298" i="33" s="1"/>
  <c r="M2081" i="33"/>
  <c r="A2081" i="33" s="1"/>
  <c r="M2085" i="33"/>
  <c r="A2085" i="33" s="1"/>
  <c r="M2089" i="33"/>
  <c r="A2089" i="33" s="1"/>
  <c r="M2093" i="33"/>
  <c r="A2093" i="33" s="1"/>
  <c r="M2097" i="33"/>
  <c r="A2097" i="33" s="1"/>
  <c r="M2101" i="33"/>
  <c r="A2101" i="33" s="1"/>
  <c r="M2105" i="33"/>
  <c r="A2105" i="33" s="1"/>
  <c r="M2109" i="33"/>
  <c r="A2109" i="33" s="1"/>
  <c r="M2117" i="33"/>
  <c r="A2117" i="33" s="1"/>
  <c r="M2121" i="33"/>
  <c r="A2121" i="33" s="1"/>
  <c r="M2125" i="33"/>
  <c r="A2125" i="33" s="1"/>
  <c r="M2129" i="33"/>
  <c r="A2129" i="33" s="1"/>
  <c r="M2133" i="33"/>
  <c r="A2133" i="33" s="1"/>
  <c r="M2137" i="33"/>
  <c r="A2137" i="33" s="1"/>
  <c r="M2141" i="33"/>
  <c r="A2141" i="33" s="1"/>
  <c r="M2145" i="33"/>
  <c r="A2145" i="33" s="1"/>
  <c r="M2149" i="33"/>
  <c r="A2149" i="33" s="1"/>
  <c r="M2153" i="33"/>
  <c r="A2153" i="33" s="1"/>
  <c r="M2157" i="33"/>
  <c r="A2157" i="33" s="1"/>
  <c r="M2161" i="33"/>
  <c r="A2161" i="33" s="1"/>
  <c r="M2165" i="33"/>
  <c r="A2165" i="33" s="1"/>
  <c r="M2169" i="33"/>
  <c r="A2169" i="33" s="1"/>
  <c r="M2173" i="33"/>
  <c r="A2173" i="33" s="1"/>
  <c r="M2177" i="33"/>
  <c r="A2177" i="33" s="1"/>
  <c r="M2189" i="33"/>
  <c r="A2189" i="33" s="1"/>
  <c r="M2193" i="33"/>
  <c r="A2193" i="33" s="1"/>
  <c r="M2205" i="33"/>
  <c r="A2205" i="33" s="1"/>
  <c r="M2209" i="33"/>
  <c r="A2209" i="33" s="1"/>
  <c r="M2213" i="33"/>
  <c r="A2213" i="33" s="1"/>
  <c r="M2217" i="33"/>
  <c r="A2217" i="33" s="1"/>
  <c r="M2272" i="33"/>
  <c r="A2272" i="33" s="1"/>
  <c r="M2278" i="33"/>
  <c r="A2278" i="33" s="1"/>
  <c r="M2333" i="33"/>
  <c r="A2333" i="33" s="1"/>
  <c r="M2349" i="33"/>
  <c r="A2349" i="33" s="1"/>
  <c r="M2234" i="33"/>
  <c r="A2234" i="33" s="1"/>
  <c r="M2306" i="33"/>
  <c r="A2306" i="33" s="1"/>
  <c r="M2310" i="33"/>
  <c r="A2310" i="33" s="1"/>
  <c r="M2314" i="33"/>
  <c r="A2314" i="33" s="1"/>
  <c r="M2318" i="33"/>
  <c r="A2318" i="33" s="1"/>
  <c r="M2322" i="33"/>
  <c r="A2322" i="33" s="1"/>
  <c r="M2326" i="33"/>
  <c r="A2326" i="33" s="1"/>
  <c r="M2330" i="33"/>
  <c r="A2330" i="33" s="1"/>
  <c r="M2334" i="33"/>
  <c r="A2334" i="33" s="1"/>
  <c r="M2338" i="33"/>
  <c r="A2338" i="33" s="1"/>
  <c r="M2342" i="33"/>
  <c r="A2342" i="33" s="1"/>
  <c r="M2346" i="33"/>
  <c r="A2346" i="33" s="1"/>
  <c r="M2350" i="33"/>
  <c r="A2350" i="33" s="1"/>
  <c r="M2354" i="33"/>
  <c r="A2354" i="33" s="1"/>
  <c r="M2358" i="33"/>
  <c r="A2358" i="33" s="1"/>
  <c r="M2362" i="33"/>
  <c r="A2362" i="33" s="1"/>
  <c r="M2366" i="33"/>
  <c r="A2366" i="33" s="1"/>
  <c r="M2370" i="33"/>
  <c r="A2370" i="33" s="1"/>
  <c r="M2378" i="33"/>
  <c r="A2378" i="33" s="1"/>
  <c r="M2382" i="33"/>
  <c r="A2382" i="33" s="1"/>
  <c r="M2386" i="33"/>
  <c r="A2386" i="33" s="1"/>
  <c r="M2390" i="33"/>
  <c r="A2390" i="33" s="1"/>
  <c r="M2394" i="33"/>
  <c r="A2394" i="33" s="1"/>
  <c r="M2398" i="33"/>
  <c r="A2398" i="33" s="1"/>
  <c r="M2402" i="33"/>
  <c r="A2402" i="33" s="1"/>
  <c r="M2406" i="33"/>
  <c r="A2406" i="33" s="1"/>
  <c r="M2410" i="33"/>
  <c r="A2410" i="33" s="1"/>
  <c r="M2414" i="33"/>
  <c r="A2414" i="33" s="1"/>
  <c r="M2418" i="33"/>
  <c r="A2418" i="33" s="1"/>
  <c r="M2422" i="33"/>
  <c r="A2422" i="33" s="1"/>
  <c r="M2430" i="33"/>
  <c r="A2430" i="33" s="1"/>
  <c r="M2434" i="33"/>
  <c r="A2434" i="33" s="1"/>
  <c r="M2438" i="33"/>
  <c r="A2438" i="33" s="1"/>
  <c r="M2454" i="33"/>
  <c r="A2454" i="33" s="1"/>
  <c r="M2448" i="33"/>
  <c r="A2448" i="33" s="1"/>
  <c r="M2452" i="33"/>
  <c r="A2452" i="33" s="1"/>
  <c r="M2456" i="33"/>
  <c r="A2456" i="33" s="1"/>
  <c r="M2459" i="33"/>
  <c r="A2459" i="33" s="1"/>
  <c r="M2460" i="33"/>
  <c r="A2460" i="33" s="1"/>
  <c r="M2463" i="33"/>
  <c r="A2463" i="33" s="1"/>
  <c r="M2464" i="33"/>
  <c r="A2464" i="33" s="1"/>
  <c r="M2468" i="33"/>
  <c r="A2468" i="33" s="1"/>
  <c r="M2471" i="33"/>
  <c r="A2471" i="33" s="1"/>
  <c r="M2472" i="33"/>
  <c r="A2472" i="33" s="1"/>
  <c r="M2475" i="33"/>
  <c r="A2475" i="33" s="1"/>
  <c r="M2476" i="33"/>
  <c r="A2476" i="33" s="1"/>
  <c r="M2480" i="33"/>
  <c r="A2480" i="33" s="1"/>
  <c r="M2483" i="33"/>
  <c r="A2483" i="33" s="1"/>
  <c r="M2487" i="33"/>
  <c r="A2487" i="33" s="1"/>
  <c r="M2495" i="33"/>
  <c r="A2495" i="33" s="1"/>
  <c r="M2499" i="33"/>
  <c r="A2499" i="33" s="1"/>
  <c r="M2503" i="33"/>
  <c r="A2503" i="33" s="1"/>
  <c r="M2626" i="33"/>
  <c r="A2626" i="33" s="1"/>
  <c r="M2532" i="33"/>
  <c r="A2532" i="33" s="1"/>
  <c r="M2538" i="33"/>
  <c r="A2538" i="33" s="1"/>
  <c r="M2548" i="33"/>
  <c r="A2548" i="33" s="1"/>
  <c r="M2550" i="33"/>
  <c r="A2550" i="33" s="1"/>
  <c r="M2568" i="33"/>
  <c r="A2568" i="33" s="1"/>
  <c r="M2570" i="33"/>
  <c r="A2570" i="33" s="1"/>
  <c r="M2598" i="33"/>
  <c r="A2598" i="33" s="1"/>
  <c r="M2602" i="33"/>
  <c r="A2602" i="33" s="1"/>
  <c r="M2524" i="33"/>
  <c r="A2524" i="33" s="1"/>
  <c r="M2540" i="33"/>
  <c r="A2540" i="33" s="1"/>
  <c r="M2542" i="33"/>
  <c r="A2542" i="33" s="1"/>
  <c r="M2558" i="33"/>
  <c r="A2558" i="33" s="1"/>
  <c r="M2572" i="33"/>
  <c r="A2572" i="33" s="1"/>
  <c r="M2588" i="33"/>
  <c r="A2588" i="33" s="1"/>
  <c r="M2596" i="33"/>
  <c r="A2596" i="33" s="1"/>
  <c r="M2608" i="33"/>
  <c r="A2608" i="33" s="1"/>
  <c r="M2616" i="33"/>
  <c r="A2616" i="33" s="1"/>
  <c r="M2625" i="33"/>
  <c r="A2625" i="33" s="1"/>
  <c r="M2689" i="33"/>
  <c r="A2689" i="33" s="1"/>
  <c r="M2633" i="33"/>
  <c r="A2633" i="33" s="1"/>
  <c r="M2654" i="33"/>
  <c r="A2654" i="33" s="1"/>
  <c r="M2642" i="33"/>
  <c r="A2642" i="33" s="1"/>
  <c r="M2674" i="33"/>
  <c r="A2674" i="33" s="1"/>
  <c r="M2717" i="33"/>
  <c r="A2717" i="33" s="1"/>
  <c r="M2694" i="33"/>
  <c r="A2694" i="33" s="1"/>
  <c r="M2702" i="33"/>
  <c r="A2702" i="33" s="1"/>
  <c r="M2710" i="33"/>
  <c r="A2710" i="33" s="1"/>
  <c r="M2714" i="33"/>
  <c r="A2714" i="33" s="1"/>
  <c r="M2718" i="33"/>
  <c r="A2718" i="33" s="1"/>
  <c r="M2726" i="33"/>
  <c r="A2726" i="33" s="1"/>
  <c r="M2730" i="33"/>
  <c r="A2730" i="33" s="1"/>
  <c r="M2736" i="33"/>
  <c r="A2736" i="33" s="1"/>
  <c r="M2748" i="33"/>
  <c r="A2748" i="33" s="1"/>
  <c r="M2756" i="33"/>
  <c r="A2756" i="33" s="1"/>
  <c r="M2696" i="33"/>
  <c r="A2696" i="33" s="1"/>
  <c r="M2749" i="33"/>
  <c r="A2749" i="33" s="1"/>
  <c r="M2757" i="33"/>
  <c r="A2757" i="33" s="1"/>
  <c r="M2761" i="33"/>
  <c r="A2761" i="33" s="1"/>
  <c r="M2765" i="33"/>
  <c r="A2765" i="33" s="1"/>
  <c r="M2769" i="33"/>
  <c r="A2769" i="33" s="1"/>
  <c r="M2773" i="33"/>
  <c r="A2773" i="33" s="1"/>
  <c r="M2781" i="33"/>
  <c r="A2781" i="33" s="1"/>
  <c r="M2789" i="33"/>
  <c r="A2789" i="33" s="1"/>
  <c r="M2793" i="33"/>
  <c r="A2793" i="33" s="1"/>
  <c r="M2797" i="33"/>
  <c r="A2797" i="33" s="1"/>
  <c r="M2811" i="33"/>
  <c r="A2811" i="33" s="1"/>
  <c r="M2812" i="33"/>
  <c r="A2812" i="33" s="1"/>
  <c r="M2859" i="33"/>
  <c r="A2859" i="33" s="1"/>
  <c r="M2883" i="33"/>
  <c r="A2883" i="33" s="1"/>
  <c r="M2803" i="33"/>
  <c r="A2803" i="33" s="1"/>
  <c r="M2816" i="33"/>
  <c r="A2816" i="33" s="1"/>
  <c r="M2820" i="33"/>
  <c r="A2820" i="33" s="1"/>
  <c r="M2828" i="33"/>
  <c r="A2828" i="33" s="1"/>
  <c r="M2832" i="33"/>
  <c r="A2832" i="33" s="1"/>
  <c r="M2835" i="33"/>
  <c r="A2835" i="33" s="1"/>
  <c r="M2840" i="33"/>
  <c r="A2840" i="33" s="1"/>
  <c r="M2844" i="33"/>
  <c r="A2844" i="33" s="1"/>
  <c r="M2848" i="33"/>
  <c r="A2848" i="33" s="1"/>
  <c r="M2852" i="33"/>
  <c r="A2852" i="33" s="1"/>
  <c r="M2856" i="33"/>
  <c r="A2856" i="33" s="1"/>
  <c r="M2860" i="33"/>
  <c r="A2860" i="33" s="1"/>
  <c r="M2864" i="33"/>
  <c r="A2864" i="33" s="1"/>
  <c r="M2868" i="33"/>
  <c r="A2868" i="33" s="1"/>
  <c r="M2872" i="33"/>
  <c r="A2872" i="33" s="1"/>
  <c r="M2880" i="33"/>
  <c r="A2880" i="33" s="1"/>
  <c r="M2884" i="33"/>
  <c r="A2884" i="33" s="1"/>
  <c r="M2888" i="33"/>
  <c r="A2888" i="33" s="1"/>
  <c r="M2896" i="33"/>
  <c r="A2896" i="33" s="1"/>
  <c r="M2897" i="33"/>
  <c r="A2897" i="33" s="1"/>
  <c r="M2901" i="33"/>
  <c r="A2901" i="33" s="1"/>
  <c r="M2904" i="33"/>
  <c r="A2904" i="33" s="1"/>
  <c r="M2908" i="33"/>
  <c r="A2908" i="33" s="1"/>
  <c r="M2909" i="33"/>
  <c r="A2909" i="33" s="1"/>
  <c r="M2912" i="33"/>
  <c r="A2912" i="33" s="1"/>
  <c r="M2916" i="33"/>
  <c r="A2916" i="33" s="1"/>
  <c r="M2917" i="33"/>
  <c r="A2917" i="33" s="1"/>
  <c r="M2921" i="33"/>
  <c r="A2921" i="33" s="1"/>
  <c r="M2928" i="33"/>
  <c r="A2928" i="33" s="1"/>
  <c r="M2929" i="33"/>
  <c r="A2929" i="33" s="1"/>
  <c r="M2932" i="33"/>
  <c r="A2932" i="33" s="1"/>
  <c r="M2933" i="33"/>
  <c r="A2933" i="33" s="1"/>
  <c r="M2937" i="33"/>
  <c r="A2937" i="33" s="1"/>
  <c r="M2940" i="33"/>
  <c r="A2940" i="33" s="1"/>
  <c r="M2944" i="33"/>
  <c r="A2944" i="33" s="1"/>
  <c r="M2945" i="33"/>
  <c r="A2945" i="33" s="1"/>
  <c r="M2947" i="33"/>
  <c r="A2947" i="33" s="1"/>
  <c r="M2966" i="33"/>
  <c r="A2966" i="33" s="1"/>
  <c r="M2986" i="33"/>
  <c r="A2986" i="33" s="1"/>
  <c r="M2955" i="33"/>
  <c r="A2955" i="33" s="1"/>
  <c r="M2959" i="33"/>
  <c r="A2959" i="33" s="1"/>
  <c r="M2963" i="33"/>
  <c r="A2963" i="33" s="1"/>
  <c r="M2967" i="33"/>
  <c r="A2967" i="33" s="1"/>
  <c r="M2971" i="33"/>
  <c r="A2971" i="33" s="1"/>
  <c r="M2975" i="33"/>
  <c r="A2975" i="33" s="1"/>
  <c r="M2979" i="33"/>
  <c r="A2979" i="33" s="1"/>
  <c r="M2987" i="33"/>
  <c r="A2987" i="33" s="1"/>
  <c r="M2991" i="33"/>
  <c r="A2991" i="33" s="1"/>
  <c r="M2995" i="33"/>
  <c r="A2995" i="33" s="1"/>
  <c r="M2992" i="33"/>
  <c r="A2992" i="33" s="1"/>
  <c r="M3000" i="33"/>
  <c r="A3000" i="33" s="1"/>
  <c r="M1844" i="31"/>
  <c r="M1860" i="31"/>
  <c r="M1884" i="31"/>
  <c r="M1892" i="31"/>
  <c r="M2149" i="31"/>
  <c r="M2649" i="31"/>
  <c r="M2673" i="31"/>
  <c r="M30" i="31"/>
  <c r="M36" i="31"/>
  <c r="M38" i="31"/>
  <c r="M50" i="31"/>
  <c r="M74" i="31"/>
  <c r="M76" i="31"/>
  <c r="M86" i="31"/>
  <c r="M90" i="31"/>
  <c r="M98" i="31"/>
  <c r="M114" i="31"/>
  <c r="M118" i="31"/>
  <c r="M124" i="31"/>
  <c r="M132" i="31"/>
  <c r="M134" i="31"/>
  <c r="M142" i="31"/>
  <c r="M148" i="31"/>
  <c r="M150" i="31"/>
  <c r="M158" i="31"/>
  <c r="M160" i="31"/>
  <c r="M170" i="31"/>
  <c r="M186" i="31"/>
  <c r="M188" i="31"/>
  <c r="M194" i="31"/>
  <c r="M202" i="31"/>
  <c r="M210" i="31"/>
  <c r="M216" i="31"/>
  <c r="M220" i="31"/>
  <c r="M226" i="31"/>
  <c r="M2012" i="31"/>
  <c r="M2125" i="31"/>
  <c r="M1735" i="31"/>
  <c r="M1783" i="31"/>
  <c r="M1791" i="31"/>
  <c r="M1876" i="31"/>
  <c r="M1916" i="31"/>
  <c r="M1980" i="31"/>
  <c r="M21" i="31"/>
  <c r="M23" i="31"/>
  <c r="M45" i="31"/>
  <c r="M47" i="31"/>
  <c r="M55" i="31"/>
  <c r="M57" i="31"/>
  <c r="M63" i="31"/>
  <c r="M69" i="31"/>
  <c r="M71" i="31"/>
  <c r="M75" i="31"/>
  <c r="M77" i="31"/>
  <c r="M79" i="31"/>
  <c r="M83" i="31"/>
  <c r="M87" i="31"/>
  <c r="M101" i="31"/>
  <c r="M105" i="31"/>
  <c r="M107" i="31"/>
  <c r="M109" i="31"/>
  <c r="M141" i="31"/>
  <c r="M143" i="31"/>
  <c r="M145" i="31"/>
  <c r="M155" i="31"/>
  <c r="M163" i="31"/>
  <c r="M165" i="31"/>
  <c r="M167" i="31"/>
  <c r="M169" i="31"/>
  <c r="M173" i="31"/>
  <c r="M175" i="31"/>
  <c r="M181" i="31"/>
  <c r="M191" i="31"/>
  <c r="M197" i="31"/>
  <c r="M213" i="31"/>
  <c r="M215" i="31"/>
  <c r="M229" i="31"/>
  <c r="M231" i="31"/>
  <c r="M235" i="31"/>
  <c r="M247" i="31"/>
  <c r="M1778" i="31"/>
  <c r="M1790" i="31"/>
  <c r="M1830" i="31"/>
  <c r="M1882" i="31"/>
  <c r="M1922" i="31"/>
  <c r="M1970" i="31"/>
  <c r="M1994" i="31"/>
  <c r="M2002" i="31"/>
  <c r="M264" i="31"/>
  <c r="M268" i="31"/>
  <c r="M280" i="31"/>
  <c r="M284" i="31"/>
  <c r="M286" i="31"/>
  <c r="M288" i="31"/>
  <c r="M302" i="31"/>
  <c r="M314" i="31"/>
  <c r="M316" i="31"/>
  <c r="M326" i="31"/>
  <c r="M330" i="31"/>
  <c r="M340" i="31"/>
  <c r="M346" i="31"/>
  <c r="M350" i="31"/>
  <c r="M354" i="31"/>
  <c r="M362" i="31"/>
  <c r="M372" i="31"/>
  <c r="M382" i="31"/>
  <c r="M384" i="31"/>
  <c r="M396" i="31"/>
  <c r="M398" i="31"/>
  <c r="M404" i="31"/>
  <c r="M410" i="31"/>
  <c r="M416" i="31"/>
  <c r="M418" i="31"/>
  <c r="M424" i="31"/>
  <c r="M426" i="31"/>
  <c r="M437" i="31"/>
  <c r="M438" i="31"/>
  <c r="M439" i="31"/>
  <c r="M440" i="31"/>
  <c r="M442" i="31"/>
  <c r="M443" i="31"/>
  <c r="M447" i="31"/>
  <c r="M450" i="31"/>
  <c r="M452" i="31"/>
  <c r="M454" i="31"/>
  <c r="M456" i="31"/>
  <c r="M463" i="31"/>
  <c r="M467" i="31"/>
  <c r="M469" i="31"/>
  <c r="M471" i="31"/>
  <c r="M486" i="31"/>
  <c r="M495" i="31"/>
  <c r="M498" i="31"/>
  <c r="M506" i="31"/>
  <c r="M517" i="31"/>
  <c r="M520" i="31"/>
  <c r="M522" i="31"/>
  <c r="M524" i="31"/>
  <c r="M528" i="31"/>
  <c r="M533" i="31"/>
  <c r="M537" i="31"/>
  <c r="M541" i="31"/>
  <c r="M543" i="31"/>
  <c r="M1741" i="31"/>
  <c r="M1757" i="31"/>
  <c r="M1773" i="31"/>
  <c r="M1781" i="31"/>
  <c r="M1789" i="31"/>
  <c r="M1813" i="31"/>
  <c r="M1821" i="31"/>
  <c r="M1912" i="31"/>
  <c r="M1724" i="31"/>
  <c r="M1748" i="31"/>
  <c r="M1772" i="31"/>
  <c r="M1950" i="31"/>
  <c r="M1974" i="31"/>
  <c r="M2006" i="31"/>
  <c r="M2112" i="31"/>
  <c r="M2124" i="31"/>
  <c r="M2148" i="31"/>
  <c r="M2152" i="31"/>
  <c r="M2156" i="31"/>
  <c r="M2195" i="31"/>
  <c r="M2095" i="31"/>
  <c r="M2122" i="31"/>
  <c r="M2207" i="31"/>
  <c r="M2166" i="31"/>
  <c r="M2172" i="31"/>
  <c r="M2184" i="31"/>
  <c r="M2204" i="31"/>
  <c r="M2208" i="31"/>
  <c r="M2500" i="31"/>
  <c r="M2169" i="31"/>
  <c r="M2185" i="31"/>
  <c r="M2193" i="31"/>
  <c r="M2201" i="31"/>
  <c r="M2205" i="31"/>
  <c r="M2209" i="31"/>
  <c r="M2444" i="31"/>
  <c r="M2317" i="31"/>
  <c r="M2321" i="31"/>
  <c r="M2329" i="31"/>
  <c r="M2353" i="31"/>
  <c r="M2374" i="31"/>
  <c r="M2377" i="31"/>
  <c r="M2382" i="31"/>
  <c r="M2384" i="31"/>
  <c r="M2386" i="31"/>
  <c r="M2397" i="31"/>
  <c r="M2398" i="31"/>
  <c r="M2399" i="31"/>
  <c r="M2403" i="31"/>
  <c r="M2405" i="31"/>
  <c r="M2406" i="31"/>
  <c r="M2407" i="31"/>
  <c r="M2409" i="31"/>
  <c r="M2410" i="31"/>
  <c r="M2411" i="31"/>
  <c r="M2413" i="31"/>
  <c r="M2414" i="31"/>
  <c r="M2416" i="31"/>
  <c r="M2498" i="31"/>
  <c r="M2519" i="31"/>
  <c r="M2535" i="31"/>
  <c r="M2326" i="31"/>
  <c r="M2330" i="31"/>
  <c r="M2334" i="31"/>
  <c r="M2338" i="31"/>
  <c r="M2354" i="31"/>
  <c r="M2362" i="31"/>
  <c r="M2448" i="31"/>
  <c r="M2480" i="31"/>
  <c r="M2315" i="31"/>
  <c r="M2319" i="31"/>
  <c r="M2327" i="31"/>
  <c r="M2367" i="31"/>
  <c r="M2438" i="31"/>
  <c r="M2527" i="31"/>
  <c r="M2517" i="31"/>
  <c r="M2417" i="31"/>
  <c r="M2419" i="31"/>
  <c r="M2435" i="31"/>
  <c r="M2439" i="31"/>
  <c r="M2443" i="31"/>
  <c r="M2447" i="31"/>
  <c r="M2455" i="31"/>
  <c r="M2461" i="31"/>
  <c r="M2463" i="31"/>
  <c r="M2479" i="31"/>
  <c r="M2485" i="31"/>
  <c r="M2487" i="31"/>
  <c r="M2493" i="31"/>
  <c r="M2505" i="31"/>
  <c r="M2507" i="31"/>
  <c r="M2542" i="31"/>
  <c r="M2639" i="31"/>
  <c r="M2647" i="31"/>
  <c r="M2655" i="31"/>
  <c r="M2663" i="31"/>
  <c r="M2645" i="31"/>
  <c r="M2661" i="31"/>
  <c r="M2643" i="31"/>
  <c r="M2675" i="31"/>
  <c r="M2765" i="31"/>
  <c r="M2769" i="31"/>
  <c r="M2748" i="31"/>
  <c r="M2764" i="31"/>
  <c r="M2768" i="31"/>
  <c r="M2763" i="31"/>
  <c r="M2754" i="31"/>
  <c r="M2778" i="31"/>
  <c r="M2784" i="31"/>
  <c r="M2786" i="31"/>
  <c r="M2792" i="31"/>
  <c r="M2794" i="31"/>
  <c r="M2800" i="31"/>
  <c r="M2802" i="31"/>
  <c r="M2808" i="31"/>
  <c r="M2810" i="31"/>
  <c r="M2816" i="31"/>
  <c r="M2818" i="31"/>
  <c r="M2824" i="31"/>
  <c r="M2826" i="31"/>
  <c r="M2856" i="31"/>
  <c r="M2864" i="31"/>
  <c r="M2859" i="31"/>
  <c r="M2868" i="31"/>
  <c r="M2862" i="31"/>
  <c r="M2878" i="31"/>
  <c r="M2890" i="31"/>
  <c r="M2894" i="31"/>
  <c r="M2898" i="31"/>
  <c r="M2899" i="31"/>
  <c r="M2903" i="31"/>
  <c r="M2952" i="31"/>
  <c r="M2892" i="31"/>
  <c r="M2900" i="31"/>
  <c r="M2932" i="31"/>
  <c r="M2948" i="31"/>
  <c r="M2919" i="31"/>
  <c r="M2925" i="31"/>
  <c r="M2933" i="31"/>
  <c r="M2937" i="31"/>
  <c r="M2939" i="31"/>
  <c r="M2951" i="31"/>
  <c r="M2953" i="31"/>
  <c r="M237" i="30"/>
  <c r="M518" i="30"/>
  <c r="M501" i="30"/>
  <c r="M513" i="30"/>
  <c r="M557" i="30"/>
  <c r="M569" i="30"/>
  <c r="M13" i="30"/>
  <c r="M25" i="30"/>
  <c r="M32" i="30"/>
  <c r="M476" i="30"/>
  <c r="M488" i="30"/>
  <c r="M564" i="30"/>
  <c r="M519" i="30"/>
  <c r="M620" i="30"/>
  <c r="M668" i="30"/>
  <c r="M696" i="30"/>
  <c r="M700" i="30"/>
  <c r="M712" i="30"/>
  <c r="M716" i="30"/>
  <c r="M724" i="30"/>
  <c r="M728" i="30"/>
  <c r="M732" i="30"/>
  <c r="M748" i="30"/>
  <c r="M754" i="30"/>
  <c r="M756" i="30"/>
  <c r="M760" i="30"/>
  <c r="M764" i="30"/>
  <c r="M774" i="30"/>
  <c r="M776" i="30"/>
  <c r="M812" i="30"/>
  <c r="M822" i="30"/>
  <c r="M824" i="30"/>
  <c r="M828" i="30"/>
  <c r="M989" i="30"/>
  <c r="M993" i="30"/>
  <c r="M1001" i="30"/>
  <c r="M952" i="30"/>
  <c r="M960" i="30"/>
  <c r="M968" i="30"/>
  <c r="M972" i="30"/>
  <c r="M980" i="30"/>
  <c r="M992" i="30"/>
  <c r="M1013" i="30"/>
  <c r="M1017" i="30"/>
  <c r="M1020" i="30"/>
  <c r="M1021" i="30"/>
  <c r="M1025" i="30"/>
  <c r="M1028" i="30"/>
  <c r="M1029" i="30"/>
  <c r="M1033" i="30"/>
  <c r="M1036" i="30"/>
  <c r="M1037" i="30"/>
  <c r="M1040" i="30"/>
  <c r="M1041" i="30"/>
  <c r="M1044" i="30"/>
  <c r="M1045" i="30"/>
  <c r="M1048" i="30"/>
  <c r="M1049" i="30"/>
  <c r="M1052" i="30"/>
  <c r="M1053" i="30"/>
  <c r="M1056" i="30"/>
  <c r="M1057" i="30"/>
  <c r="M1059" i="30"/>
  <c r="M1061" i="30"/>
  <c r="M1065" i="30"/>
  <c r="M1069" i="30"/>
  <c r="M1073" i="30"/>
  <c r="M1077" i="30"/>
  <c r="M1081" i="30"/>
  <c r="M1085" i="30"/>
  <c r="M1089" i="30"/>
  <c r="M1093" i="30"/>
  <c r="M1097" i="30"/>
  <c r="M1101" i="30"/>
  <c r="M1104" i="30"/>
  <c r="M1105" i="30"/>
  <c r="M1108" i="30"/>
  <c r="M1109" i="30"/>
  <c r="M1112" i="30"/>
  <c r="M1113" i="30"/>
  <c r="M1117" i="30"/>
  <c r="M1121" i="30"/>
  <c r="M1125" i="30"/>
  <c r="M1128" i="30"/>
  <c r="M1129" i="30"/>
  <c r="M1133" i="30"/>
  <c r="M1136" i="30"/>
  <c r="M1137" i="30"/>
  <c r="M1141" i="30"/>
  <c r="M1144" i="30"/>
  <c r="M1145" i="30"/>
  <c r="M1149" i="30"/>
  <c r="M1152" i="30"/>
  <c r="M1153" i="30"/>
  <c r="M1157" i="30"/>
  <c r="M1160" i="30"/>
  <c r="M1161" i="30"/>
  <c r="M1165" i="30"/>
  <c r="M1168" i="30"/>
  <c r="M1169" i="30"/>
  <c r="M1173" i="30"/>
  <c r="M1180" i="30"/>
  <c r="M1181" i="30"/>
  <c r="M1184" i="30"/>
  <c r="M1185" i="30"/>
  <c r="M1188" i="30"/>
  <c r="M1189" i="30"/>
  <c r="M1192" i="30"/>
  <c r="M1193" i="30"/>
  <c r="M1196" i="30"/>
  <c r="M1197" i="30"/>
  <c r="M1200" i="30"/>
  <c r="M1201" i="30"/>
  <c r="M1204" i="30"/>
  <c r="M1205" i="30"/>
  <c r="M1208" i="30"/>
  <c r="M1209" i="30"/>
  <c r="M1212" i="30"/>
  <c r="M1213" i="30"/>
  <c r="M1216" i="30"/>
  <c r="M1217" i="30"/>
  <c r="M1218" i="30"/>
  <c r="M1220" i="30"/>
  <c r="M1221" i="30"/>
  <c r="M1222" i="30"/>
  <c r="M1224" i="30"/>
  <c r="M1225" i="30"/>
  <c r="M1228" i="30"/>
  <c r="M1229" i="30"/>
  <c r="M1232" i="30"/>
  <c r="M1233" i="30"/>
  <c r="M1236" i="30"/>
  <c r="M1237" i="30"/>
  <c r="M1240" i="30"/>
  <c r="M1241" i="30"/>
  <c r="M1244" i="30"/>
  <c r="M1245" i="30"/>
  <c r="M1248" i="30"/>
  <c r="M1249" i="30"/>
  <c r="M1252" i="30"/>
  <c r="M1253" i="30"/>
  <c r="M1256" i="30"/>
  <c r="M1257" i="30"/>
  <c r="M1260" i="30"/>
  <c r="M1261" i="30"/>
  <c r="M1264" i="30"/>
  <c r="M1265" i="30"/>
  <c r="M1268" i="30"/>
  <c r="M1269" i="30"/>
  <c r="M1272" i="30"/>
  <c r="M1273" i="30"/>
  <c r="M1276" i="30"/>
  <c r="M1277" i="30"/>
  <c r="M1280" i="30"/>
  <c r="M1281" i="30"/>
  <c r="M1282" i="30"/>
  <c r="M1284" i="30"/>
  <c r="M1285" i="30"/>
  <c r="M1286" i="30"/>
  <c r="M1288" i="30"/>
  <c r="M1289" i="30"/>
  <c r="M1292" i="30"/>
  <c r="M1293" i="30"/>
  <c r="M1296" i="30"/>
  <c r="M1297" i="30"/>
  <c r="M1300" i="30"/>
  <c r="M1301" i="30"/>
  <c r="M1304" i="30"/>
  <c r="M1305" i="30"/>
  <c r="M1309" i="30"/>
  <c r="M1313" i="30"/>
  <c r="M1321" i="30"/>
  <c r="M1325" i="30"/>
  <c r="M1329" i="30"/>
  <c r="M1333" i="30"/>
  <c r="M1341" i="30"/>
  <c r="M1345" i="30"/>
  <c r="M1353" i="30"/>
  <c r="M1357" i="30"/>
  <c r="M1365" i="30"/>
  <c r="M1373" i="30"/>
  <c r="M1177" i="30"/>
  <c r="M1316" i="30"/>
  <c r="M1328" i="30"/>
  <c r="M1356" i="30"/>
  <c r="M1368" i="30"/>
  <c r="M1335" i="30"/>
  <c r="M1533" i="30"/>
  <c r="M1537" i="30"/>
  <c r="M1541" i="30"/>
  <c r="M1549" i="30"/>
  <c r="M1553" i="30"/>
  <c r="M1557" i="30"/>
  <c r="M1565" i="30"/>
  <c r="M1569" i="30"/>
  <c r="M1581" i="30"/>
  <c r="M1585" i="30"/>
  <c r="M1589" i="30"/>
  <c r="M1597" i="30"/>
  <c r="M1601" i="30"/>
  <c r="M1613" i="30"/>
  <c r="M1617" i="30"/>
  <c r="M1621" i="30"/>
  <c r="M1629" i="30"/>
  <c r="M1641" i="30"/>
  <c r="M1649" i="30"/>
  <c r="M1651" i="30"/>
  <c r="M1376" i="30"/>
  <c r="M1380" i="30"/>
  <c r="M1384" i="30"/>
  <c r="M1386" i="30"/>
  <c r="M1388" i="30"/>
  <c r="M1392" i="30"/>
  <c r="M1396" i="30"/>
  <c r="M1400" i="30"/>
  <c r="M1404" i="30"/>
  <c r="M1408" i="30"/>
  <c r="M1412" i="30"/>
  <c r="M1416" i="30"/>
  <c r="M1420" i="30"/>
  <c r="M1424" i="30"/>
  <c r="M1428" i="30"/>
  <c r="M1432" i="30"/>
  <c r="M1436" i="30"/>
  <c r="M1440" i="30"/>
  <c r="M1444" i="30"/>
  <c r="M1448" i="30"/>
  <c r="M1452" i="30"/>
  <c r="M1456" i="30"/>
  <c r="M1460" i="30"/>
  <c r="M1464" i="30"/>
  <c r="M1468" i="30"/>
  <c r="M1500" i="30"/>
  <c r="M1504" i="30"/>
  <c r="M1508" i="30"/>
  <c r="M1512" i="30"/>
  <c r="M1516" i="30"/>
  <c r="M1520" i="30"/>
  <c r="M1524" i="30"/>
  <c r="M1528" i="30"/>
  <c r="M1532" i="30"/>
  <c r="M1540" i="30"/>
  <c r="M1544" i="30"/>
  <c r="M1548" i="30"/>
  <c r="M1556" i="30"/>
  <c r="M1560" i="30"/>
  <c r="M1564" i="30"/>
  <c r="M1572" i="30"/>
  <c r="M1576" i="30"/>
  <c r="M1580" i="30"/>
  <c r="M1588" i="30"/>
  <c r="M1592" i="30"/>
  <c r="M1596" i="30"/>
  <c r="M1604" i="30"/>
  <c r="M1608" i="30"/>
  <c r="M1612" i="30"/>
  <c r="M1943" i="30"/>
  <c r="M1817" i="30"/>
  <c r="M1825" i="30"/>
  <c r="M1829" i="30"/>
  <c r="M1833" i="30"/>
  <c r="M1837" i="30"/>
  <c r="M1841" i="30"/>
  <c r="M1845" i="30"/>
  <c r="M1849" i="30"/>
  <c r="M1853" i="30"/>
  <c r="M1857" i="30"/>
  <c r="M1861" i="30"/>
  <c r="M1865" i="30"/>
  <c r="M1869" i="30"/>
  <c r="M1873" i="30"/>
  <c r="M1877" i="30"/>
  <c r="M1881" i="30"/>
  <c r="M1884" i="30"/>
  <c r="M1885" i="30"/>
  <c r="M1888" i="30"/>
  <c r="M1889" i="30"/>
  <c r="M1892" i="30"/>
  <c r="M1893" i="30"/>
  <c r="M1896" i="30"/>
  <c r="M1897" i="30"/>
  <c r="M1900" i="30"/>
  <c r="M1901" i="30"/>
  <c r="M1904" i="30"/>
  <c r="M1905" i="30"/>
  <c r="M1908" i="30"/>
  <c r="M1909" i="30"/>
  <c r="M1912" i="30"/>
  <c r="M1913" i="30"/>
  <c r="M1916" i="30"/>
  <c r="M1917" i="30"/>
  <c r="M1941" i="30"/>
  <c r="M1949" i="30"/>
  <c r="M1957" i="30"/>
  <c r="M1928" i="30"/>
  <c r="M1932" i="30"/>
  <c r="M1936" i="30"/>
  <c r="M1940" i="30"/>
  <c r="M1944" i="30"/>
  <c r="M1948" i="30"/>
  <c r="M1968" i="30"/>
  <c r="M1969" i="30"/>
  <c r="M1972" i="30"/>
  <c r="M1973" i="30"/>
  <c r="M1976" i="30"/>
  <c r="M1977" i="30"/>
  <c r="M1980" i="30"/>
  <c r="M1981" i="30"/>
  <c r="M1984" i="30"/>
  <c r="M1985" i="30"/>
  <c r="M1986" i="30"/>
  <c r="M1988" i="30"/>
  <c r="M1989" i="30"/>
  <c r="M1992" i="30"/>
  <c r="M1993" i="30"/>
  <c r="M1996" i="30"/>
  <c r="M1997" i="30"/>
  <c r="M2000" i="30"/>
  <c r="M2001" i="30"/>
  <c r="M2004" i="30"/>
  <c r="M2005" i="30"/>
  <c r="M2008" i="30"/>
  <c r="M2009" i="30"/>
  <c r="M2012" i="30"/>
  <c r="M2013" i="30"/>
  <c r="M2016" i="30"/>
  <c r="M2017" i="30"/>
  <c r="M2020" i="30"/>
  <c r="M2021" i="30"/>
  <c r="M2022" i="30"/>
  <c r="M2024" i="30"/>
  <c r="M2025" i="30"/>
  <c r="M2028" i="30"/>
  <c r="M2029" i="30"/>
  <c r="M2032" i="30"/>
  <c r="M2033" i="30"/>
  <c r="M2062" i="30"/>
  <c r="M2066" i="30"/>
  <c r="M2037" i="30"/>
  <c r="M2041" i="30"/>
  <c r="M2045" i="30"/>
  <c r="M2049" i="30"/>
  <c r="M2053" i="30"/>
  <c r="M2057" i="30"/>
  <c r="M2061" i="30"/>
  <c r="M2065" i="30"/>
  <c r="M2069" i="30"/>
  <c r="M2073" i="30"/>
  <c r="M2077" i="30"/>
  <c r="M2081" i="30"/>
  <c r="M2085" i="30"/>
  <c r="M2089" i="30"/>
  <c r="M2224" i="30"/>
  <c r="M2677" i="30"/>
  <c r="M2681" i="30"/>
  <c r="M2685" i="30"/>
  <c r="M2689" i="30"/>
  <c r="M2693" i="30"/>
  <c r="M2573" i="30"/>
  <c r="M2577" i="30"/>
  <c r="M2581" i="30"/>
  <c r="M2585" i="30"/>
  <c r="M2587" i="30"/>
  <c r="M2589" i="30"/>
  <c r="M2593" i="30"/>
  <c r="M2597" i="30"/>
  <c r="M2601" i="30"/>
  <c r="M2605" i="30"/>
  <c r="M2609" i="30"/>
  <c r="M2613" i="30"/>
  <c r="M2617" i="30"/>
  <c r="M2621" i="30"/>
  <c r="M2625" i="30"/>
  <c r="M2629" i="30"/>
  <c r="M2633" i="30"/>
  <c r="M2637" i="30"/>
  <c r="M2641" i="30"/>
  <c r="M2645" i="30"/>
  <c r="M2649" i="30"/>
  <c r="M2653" i="30"/>
  <c r="M2656" i="30"/>
  <c r="M2657" i="30"/>
  <c r="M2660" i="30"/>
  <c r="M2661" i="30"/>
  <c r="M2664" i="30"/>
  <c r="M2665" i="30"/>
  <c r="M2668" i="30"/>
  <c r="M2669" i="30"/>
  <c r="M2672" i="30"/>
  <c r="M2673" i="30"/>
  <c r="M2676" i="30"/>
  <c r="M2678" i="30"/>
  <c r="M2680" i="30"/>
  <c r="M2684" i="30"/>
  <c r="M2688" i="30"/>
  <c r="M2692" i="30"/>
  <c r="M2696" i="30"/>
  <c r="M2697" i="30"/>
  <c r="M2700" i="30"/>
  <c r="M2701" i="30"/>
  <c r="M2704" i="30"/>
  <c r="M2705" i="30"/>
  <c r="M2707" i="30"/>
  <c r="M2708" i="30"/>
  <c r="M2709" i="30"/>
  <c r="M2712" i="30"/>
  <c r="M2713" i="30"/>
  <c r="M2752" i="30"/>
  <c r="M2756" i="30"/>
  <c r="M2760" i="30"/>
  <c r="M2764" i="30"/>
  <c r="M2793" i="30"/>
  <c r="M2797" i="30"/>
  <c r="M2780" i="30"/>
  <c r="M2788" i="30"/>
  <c r="M2753" i="30"/>
  <c r="M2757" i="30"/>
  <c r="M2761" i="30"/>
  <c r="M2765" i="30"/>
  <c r="M2806" i="30"/>
  <c r="M2808" i="30"/>
  <c r="M2809" i="30"/>
  <c r="M2812" i="30"/>
  <c r="M2813" i="30"/>
  <c r="M2816" i="30"/>
  <c r="M2817" i="30"/>
  <c r="M2820" i="30"/>
  <c r="M2821" i="30"/>
  <c r="M2824" i="30"/>
  <c r="M2825" i="30"/>
  <c r="M2828" i="30"/>
  <c r="M2829" i="30"/>
  <c r="M2832" i="30"/>
  <c r="M2833" i="30"/>
  <c r="M2837" i="30"/>
  <c r="M2841" i="30"/>
  <c r="M2845" i="30"/>
  <c r="M2849" i="30"/>
  <c r="M2873" i="30"/>
  <c r="M2875" i="30"/>
  <c r="M2877" i="30"/>
  <c r="M2893" i="30"/>
  <c r="M2884" i="30"/>
  <c r="M2888" i="30"/>
  <c r="M2912" i="30"/>
  <c r="M2916" i="30"/>
  <c r="M2920" i="30"/>
  <c r="M2924" i="30"/>
  <c r="M2929" i="30"/>
  <c r="M2932" i="30"/>
  <c r="M2936" i="30"/>
  <c r="M2901" i="30"/>
  <c r="M2905" i="30"/>
  <c r="M2941" i="30"/>
  <c r="M2953" i="30"/>
  <c r="M2957" i="30"/>
  <c r="M2961" i="30"/>
  <c r="M2992" i="30"/>
  <c r="M2996" i="30"/>
  <c r="M2997" i="30"/>
  <c r="M3000" i="30"/>
  <c r="M23" i="29"/>
  <c r="M39" i="29"/>
  <c r="M71" i="29"/>
  <c r="M119" i="29"/>
  <c r="M135" i="29"/>
  <c r="M31" i="29"/>
  <c r="M79" i="29"/>
  <c r="M226" i="29"/>
  <c r="M298" i="29"/>
  <c r="M511" i="29"/>
  <c r="M518" i="29"/>
  <c r="M563" i="29"/>
  <c r="M651" i="29"/>
  <c r="M659" i="29"/>
  <c r="M899" i="29"/>
  <c r="M931" i="29"/>
  <c r="M963" i="29"/>
  <c r="M975" i="29"/>
  <c r="M979" i="29"/>
  <c r="M1011" i="29"/>
  <c r="M1039" i="29"/>
  <c r="M1055" i="29"/>
  <c r="M1059" i="29"/>
  <c r="M1087" i="29"/>
  <c r="M1091" i="29"/>
  <c r="M1135" i="29"/>
  <c r="M1139" i="29"/>
  <c r="M1170" i="29"/>
  <c r="M251" i="29"/>
  <c r="M267" i="29"/>
  <c r="M841" i="29"/>
  <c r="M1187" i="29"/>
  <c r="M436" i="29"/>
  <c r="M579" i="29"/>
  <c r="M648" i="29"/>
  <c r="M696" i="29"/>
  <c r="M730" i="29"/>
  <c r="M813" i="29"/>
  <c r="M254" i="29"/>
  <c r="M338" i="29"/>
  <c r="M346" i="29"/>
  <c r="M616" i="29"/>
  <c r="M897" i="29"/>
  <c r="M929" i="29"/>
  <c r="M961" i="29"/>
  <c r="M977" i="29"/>
  <c r="M997" i="29"/>
  <c r="M1121" i="29"/>
  <c r="M1253" i="29"/>
  <c r="M1324" i="29"/>
  <c r="M1356" i="29"/>
  <c r="M1368" i="29"/>
  <c r="M1388" i="29"/>
  <c r="M1400" i="29"/>
  <c r="M1432" i="29"/>
  <c r="M1444" i="29"/>
  <c r="M1475" i="29"/>
  <c r="M1620" i="29"/>
  <c r="M1655" i="29"/>
  <c r="M1700" i="29"/>
  <c r="M1711" i="29"/>
  <c r="M1720" i="29"/>
  <c r="M1783" i="29"/>
  <c r="M1824" i="29"/>
  <c r="M1901" i="29"/>
  <c r="M1923" i="29"/>
  <c r="M1933" i="29"/>
  <c r="M1957" i="29"/>
  <c r="M2002" i="29"/>
  <c r="M1467" i="29"/>
  <c r="M1564" i="29"/>
  <c r="M1625" i="29"/>
  <c r="M1632" i="29"/>
  <c r="M1731" i="29"/>
  <c r="M1745" i="29"/>
  <c r="M1751" i="29"/>
  <c r="M1799" i="29"/>
  <c r="M1837" i="29"/>
  <c r="M1403" i="29"/>
  <c r="M1651" i="29"/>
  <c r="M1656" i="29"/>
  <c r="M1684" i="29"/>
  <c r="M1708" i="29"/>
  <c r="M1715" i="29"/>
  <c r="M1736" i="29"/>
  <c r="M1780" i="29"/>
  <c r="M1787" i="29"/>
  <c r="M1857" i="29"/>
  <c r="M1877" i="29"/>
  <c r="M1904" i="29"/>
  <c r="M1936" i="29"/>
  <c r="M1943" i="29"/>
  <c r="M1981" i="29"/>
  <c r="M2005" i="29"/>
  <c r="M2007" i="29"/>
  <c r="M2029" i="29"/>
  <c r="M1336" i="29"/>
  <c r="M1452" i="29"/>
  <c r="M1464" i="29"/>
  <c r="M1496" i="29"/>
  <c r="M1507" i="29"/>
  <c r="M1648" i="29"/>
  <c r="M1740" i="29"/>
  <c r="M1755" i="29"/>
  <c r="M1764" i="29"/>
  <c r="M1796" i="29"/>
  <c r="M1832" i="29"/>
  <c r="M2071" i="29"/>
  <c r="M2126" i="29"/>
  <c r="M2133" i="29"/>
  <c r="M2141" i="29"/>
  <c r="M2182" i="29"/>
  <c r="M2194" i="29"/>
  <c r="M2402" i="29"/>
  <c r="M2522" i="29"/>
  <c r="M2550" i="29"/>
  <c r="M2731" i="29"/>
  <c r="M2975" i="29"/>
  <c r="M2062" i="29"/>
  <c r="M2085" i="29"/>
  <c r="M2093" i="29"/>
  <c r="M2117" i="29"/>
  <c r="M2457" i="29"/>
  <c r="M2541" i="29"/>
  <c r="M2099" i="29"/>
  <c r="M2105" i="29"/>
  <c r="M2138" i="29"/>
  <c r="M2145" i="29"/>
  <c r="M2154" i="29"/>
  <c r="M2210" i="29"/>
  <c r="M2262" i="29"/>
  <c r="M2273" i="29"/>
  <c r="M2321" i="29"/>
  <c r="M2361" i="29"/>
  <c r="M2385" i="29"/>
  <c r="M2453" i="29"/>
  <c r="M2501" i="29"/>
  <c r="M2910" i="29"/>
  <c r="M2957" i="29"/>
  <c r="M2057" i="29"/>
  <c r="M2073" i="29"/>
  <c r="M2082" i="29"/>
  <c r="M2090" i="29"/>
  <c r="M2097" i="29"/>
  <c r="M2113" i="29"/>
  <c r="M2166" i="29"/>
  <c r="M2326" i="29"/>
  <c r="M2478" i="29"/>
  <c r="M2525" i="29"/>
  <c r="M2621" i="29"/>
  <c r="M2701" i="29"/>
  <c r="M2816" i="29"/>
  <c r="M2847" i="29"/>
  <c r="M2875" i="29"/>
  <c r="M2876" i="29"/>
  <c r="M40" i="29"/>
  <c r="M60" i="29"/>
  <c r="M104" i="29"/>
  <c r="M120" i="29"/>
  <c r="M124" i="29"/>
  <c r="M128" i="29"/>
  <c r="M192" i="29"/>
  <c r="M240" i="29"/>
  <c r="M256" i="29"/>
  <c r="M288" i="29"/>
  <c r="M336" i="29"/>
  <c r="M439" i="29"/>
  <c r="M452" i="29"/>
  <c r="M474" i="29"/>
  <c r="M674" i="29"/>
  <c r="M694" i="29"/>
  <c r="M702" i="29"/>
  <c r="M766" i="29"/>
  <c r="M821" i="29"/>
  <c r="M283" i="29"/>
  <c r="M458" i="29"/>
  <c r="M586" i="29"/>
  <c r="M594" i="29"/>
  <c r="M615" i="29"/>
  <c r="M679" i="29"/>
  <c r="M714" i="29"/>
  <c r="M722" i="29"/>
  <c r="M151" i="29"/>
  <c r="M163" i="29"/>
  <c r="M188" i="29"/>
  <c r="M204" i="29"/>
  <c r="M236" i="29"/>
  <c r="M316" i="29"/>
  <c r="M348" i="29"/>
  <c r="M378" i="29"/>
  <c r="M416" i="29"/>
  <c r="M450" i="29"/>
  <c r="M478" i="29"/>
  <c r="M484" i="29"/>
  <c r="M535" i="29"/>
  <c r="M548" i="29"/>
  <c r="M599" i="29"/>
  <c r="M612" i="29"/>
  <c r="M642" i="29"/>
  <c r="M706" i="29"/>
  <c r="M727" i="29"/>
  <c r="M731" i="29"/>
  <c r="M746" i="29"/>
  <c r="M753" i="29"/>
  <c r="M799" i="29"/>
  <c r="M829" i="29"/>
  <c r="M834" i="29"/>
  <c r="M383" i="29"/>
  <c r="M426" i="29"/>
  <c r="M455" i="29"/>
  <c r="M498" i="29"/>
  <c r="M519" i="29"/>
  <c r="M554" i="29"/>
  <c r="M711" i="29"/>
  <c r="M718" i="29"/>
  <c r="M724" i="29"/>
  <c r="M850" i="29"/>
  <c r="M893" i="29"/>
  <c r="M925" i="29"/>
  <c r="M957" i="29"/>
  <c r="M973" i="29"/>
  <c r="M989" i="29"/>
  <c r="M1037" i="29"/>
  <c r="M1069" i="29"/>
  <c r="M937" i="29"/>
  <c r="M418" i="29"/>
  <c r="M559" i="29"/>
  <c r="M873" i="29"/>
  <c r="M877" i="29"/>
  <c r="M1234" i="29"/>
  <c r="M1246" i="29"/>
  <c r="M1247" i="29"/>
  <c r="M1250" i="29"/>
  <c r="M1262" i="29"/>
  <c r="M1283" i="29"/>
  <c r="M1295" i="29"/>
  <c r="M1315" i="29"/>
  <c r="M1367" i="29"/>
  <c r="M1427" i="29"/>
  <c r="M1479" i="29"/>
  <c r="M1559" i="29"/>
  <c r="M1575" i="29"/>
  <c r="M1587" i="29"/>
  <c r="M1889" i="29"/>
  <c r="M1627" i="29"/>
  <c r="M1113" i="29"/>
  <c r="M1117" i="29"/>
  <c r="M1133" i="29"/>
  <c r="M1145" i="29"/>
  <c r="M1161" i="29"/>
  <c r="M1165" i="29"/>
  <c r="M1181" i="29"/>
  <c r="M1193" i="29"/>
  <c r="M1197" i="29"/>
  <c r="M1209" i="29"/>
  <c r="M1225" i="29"/>
  <c r="M1241" i="29"/>
  <c r="M1257" i="29"/>
  <c r="M1261" i="29"/>
  <c r="M1273" i="29"/>
  <c r="M1289" i="29"/>
  <c r="M1293" i="29"/>
  <c r="M1305" i="29"/>
  <c r="M1327" i="29"/>
  <c r="M1360" i="29"/>
  <c r="M1375" i="29"/>
  <c r="M1392" i="29"/>
  <c r="M1408" i="29"/>
  <c r="M1424" i="29"/>
  <c r="M1439" i="29"/>
  <c r="M1456" i="29"/>
  <c r="M1472" i="29"/>
  <c r="M1488" i="29"/>
  <c r="M1499" i="29"/>
  <c r="M1504" i="29"/>
  <c r="M1520" i="29"/>
  <c r="M1536" i="29"/>
  <c r="M1551" i="29"/>
  <c r="M1567" i="29"/>
  <c r="M1584" i="29"/>
  <c r="M1599" i="29"/>
  <c r="M1615" i="29"/>
  <c r="M1635" i="29"/>
  <c r="M1657" i="29"/>
  <c r="M1667" i="29"/>
  <c r="M1671" i="29"/>
  <c r="M1673" i="29"/>
  <c r="M1679" i="29"/>
  <c r="M1689" i="29"/>
  <c r="M1723" i="29"/>
  <c r="M1185" i="29"/>
  <c r="M1205" i="29"/>
  <c r="M1221" i="29"/>
  <c r="M1237" i="29"/>
  <c r="M1269" i="29"/>
  <c r="M1623" i="29"/>
  <c r="M1883" i="29"/>
  <c r="M1993" i="29"/>
  <c r="M1725" i="29"/>
  <c r="M1789" i="29"/>
  <c r="M1827" i="29"/>
  <c r="M1859" i="29"/>
  <c r="M1915" i="29"/>
  <c r="M1921" i="29"/>
  <c r="M1940" i="29"/>
  <c r="M1984" i="29"/>
  <c r="M2003" i="29"/>
  <c r="M2066" i="29"/>
  <c r="M1977" i="29"/>
  <c r="M2109" i="29"/>
  <c r="M2226" i="29"/>
  <c r="M2242" i="29"/>
  <c r="M2013" i="29"/>
  <c r="M2077" i="29"/>
  <c r="M2098" i="29"/>
  <c r="M2120" i="29"/>
  <c r="M2147" i="29"/>
  <c r="M2159" i="29"/>
  <c r="M2174" i="29"/>
  <c r="M2270" i="29"/>
  <c r="M2286" i="29"/>
  <c r="M2301" i="29"/>
  <c r="M2317" i="29"/>
  <c r="M2318" i="29"/>
  <c r="M2333" i="29"/>
  <c r="M2345" i="29"/>
  <c r="M2349" i="29"/>
  <c r="M2366" i="29"/>
  <c r="M2382" i="29"/>
  <c r="M2398" i="29"/>
  <c r="M2050" i="29"/>
  <c r="M2218" i="29"/>
  <c r="M2234" i="29"/>
  <c r="M2250" i="29"/>
  <c r="M2314" i="29"/>
  <c r="M2330" i="29"/>
  <c r="M2378" i="29"/>
  <c r="M1937" i="29"/>
  <c r="M1945" i="29"/>
  <c r="M1951" i="29"/>
  <c r="M1959" i="29"/>
  <c r="M1965" i="29"/>
  <c r="M2035" i="29"/>
  <c r="M2115" i="29"/>
  <c r="M2124" i="29"/>
  <c r="M2157" i="29"/>
  <c r="M2293" i="29"/>
  <c r="M2305" i="29"/>
  <c r="M2309" i="29"/>
  <c r="M2337" i="29"/>
  <c r="M2357" i="29"/>
  <c r="M2373" i="29"/>
  <c r="M2389" i="29"/>
  <c r="M2410" i="29"/>
  <c r="M2414" i="29"/>
  <c r="M2441" i="29"/>
  <c r="M2469" i="29"/>
  <c r="M2490" i="29"/>
  <c r="M2494" i="29"/>
  <c r="M2517" i="29"/>
  <c r="M2569" i="29"/>
  <c r="M2576" i="29"/>
  <c r="M2582" i="29"/>
  <c r="M2583" i="29"/>
  <c r="M2599" i="29"/>
  <c r="M2615" i="29"/>
  <c r="M2619" i="29"/>
  <c r="M2623" i="29"/>
  <c r="M2639" i="29"/>
  <c r="M2663" i="29"/>
  <c r="M2733" i="29"/>
  <c r="M2757" i="29"/>
  <c r="M2860" i="29"/>
  <c r="M2868" i="29"/>
  <c r="M2422" i="29"/>
  <c r="M2518" i="29"/>
  <c r="M2434" i="29"/>
  <c r="M2450" i="29"/>
  <c r="M2465" i="29"/>
  <c r="M2482" i="29"/>
  <c r="M2497" i="29"/>
  <c r="M2498" i="29"/>
  <c r="M2513" i="29"/>
  <c r="M2529" i="29"/>
  <c r="M2545" i="29"/>
  <c r="M2546" i="29"/>
  <c r="M2572" i="29"/>
  <c r="M2585" i="29"/>
  <c r="M2607" i="29"/>
  <c r="M2647" i="29"/>
  <c r="M2651" i="29"/>
  <c r="M2671" i="29"/>
  <c r="M2695" i="29"/>
  <c r="M2719" i="29"/>
  <c r="M2429" i="29"/>
  <c r="M2446" i="29"/>
  <c r="M2473" i="29"/>
  <c r="M2489" i="29"/>
  <c r="M2537" i="29"/>
  <c r="M2557" i="29"/>
  <c r="M2574" i="29"/>
  <c r="M2635" i="29"/>
  <c r="M2669" i="29"/>
  <c r="M2691" i="29"/>
  <c r="M2699" i="29"/>
  <c r="M2707" i="29"/>
  <c r="M2735" i="29"/>
  <c r="M2764" i="29"/>
  <c r="M2874" i="29"/>
  <c r="M2879" i="29"/>
  <c r="M2882" i="29"/>
  <c r="M2891" i="29"/>
  <c r="M2938" i="29"/>
  <c r="M2815" i="29"/>
  <c r="M2819" i="29"/>
  <c r="M2824" i="29"/>
  <c r="M2827" i="29"/>
  <c r="M2838" i="29"/>
  <c r="M2844" i="29"/>
  <c r="M2852" i="29"/>
  <c r="M2855" i="29"/>
  <c r="M2858" i="29"/>
  <c r="M2863" i="29"/>
  <c r="M2866" i="29"/>
  <c r="M2872" i="29"/>
  <c r="M2886" i="29"/>
  <c r="M2899" i="29"/>
  <c r="M2913" i="29"/>
  <c r="M2918" i="29"/>
  <c r="M2927" i="29"/>
  <c r="M2933" i="29"/>
  <c r="M2959" i="29"/>
  <c r="M2967" i="29"/>
  <c r="M2987" i="29"/>
  <c r="M2992" i="29"/>
  <c r="M3000" i="29"/>
  <c r="M3003" i="29"/>
  <c r="M2727" i="29"/>
  <c r="M2812" i="29"/>
  <c r="M2836" i="29"/>
  <c r="M2842" i="29"/>
  <c r="M2850" i="29"/>
  <c r="M2888" i="29"/>
  <c r="M2889" i="29"/>
  <c r="M2945" i="29"/>
  <c r="M2952" i="29"/>
  <c r="M2977" i="29"/>
  <c r="M585" i="29"/>
  <c r="M617" i="29"/>
  <c r="M633" i="29"/>
  <c r="M736" i="29"/>
  <c r="M1060" i="29"/>
  <c r="M1300" i="29"/>
  <c r="M1417" i="29"/>
  <c r="M1513" i="29"/>
  <c r="M1609" i="29"/>
  <c r="M1742" i="29"/>
  <c r="M1749" i="29"/>
  <c r="M1914" i="29"/>
  <c r="M1966" i="29"/>
  <c r="M13" i="29"/>
  <c r="M65" i="29"/>
  <c r="M69" i="29"/>
  <c r="M89" i="29"/>
  <c r="M101" i="29"/>
  <c r="M133" i="29"/>
  <c r="M160" i="29"/>
  <c r="M196" i="29"/>
  <c r="M212" i="29"/>
  <c r="M228" i="29"/>
  <c r="M324" i="29"/>
  <c r="M356" i="29"/>
  <c r="M429" i="29"/>
  <c r="M444" i="29"/>
  <c r="M476" i="29"/>
  <c r="M524" i="29"/>
  <c r="M541" i="29"/>
  <c r="M556" i="29"/>
  <c r="M588" i="29"/>
  <c r="M604" i="29"/>
  <c r="M783" i="29"/>
  <c r="M919" i="29"/>
  <c r="M920" i="29"/>
  <c r="M1015" i="29"/>
  <c r="M1031" i="29"/>
  <c r="M1079" i="29"/>
  <c r="M1112" i="29"/>
  <c r="M1223" i="29"/>
  <c r="M1271" i="29"/>
  <c r="M1272" i="29"/>
  <c r="M1553" i="29"/>
  <c r="M1781" i="29"/>
  <c r="M1902" i="29"/>
  <c r="M14" i="29"/>
  <c r="M22" i="29"/>
  <c r="M26" i="29"/>
  <c r="M34" i="29"/>
  <c r="M46" i="29"/>
  <c r="M58" i="29"/>
  <c r="M66" i="29"/>
  <c r="M73" i="29"/>
  <c r="M74" i="29"/>
  <c r="M77" i="29"/>
  <c r="M81" i="29"/>
  <c r="M85" i="29"/>
  <c r="M86" i="29"/>
  <c r="M90" i="29"/>
  <c r="M94" i="29"/>
  <c r="M97" i="29"/>
  <c r="M98" i="29"/>
  <c r="M102" i="29"/>
  <c r="M106" i="29"/>
  <c r="M110" i="29"/>
  <c r="M122" i="29"/>
  <c r="M141" i="29"/>
  <c r="M146" i="29"/>
  <c r="M149" i="29"/>
  <c r="M153" i="29"/>
  <c r="M157" i="29"/>
  <c r="M164" i="29"/>
  <c r="M168" i="29"/>
  <c r="M232" i="29"/>
  <c r="M248" i="29"/>
  <c r="M264" i="29"/>
  <c r="M271" i="29"/>
  <c r="M280" i="29"/>
  <c r="M296" i="29"/>
  <c r="M313" i="29"/>
  <c r="M328" i="29"/>
  <c r="M344" i="29"/>
  <c r="M351" i="29"/>
  <c r="M377" i="29"/>
  <c r="M408" i="29"/>
  <c r="M423" i="29"/>
  <c r="M449" i="29"/>
  <c r="M464" i="29"/>
  <c r="M471" i="29"/>
  <c r="M487" i="29"/>
  <c r="M503" i="29"/>
  <c r="M528" i="29"/>
  <c r="M544" i="29"/>
  <c r="M545" i="29"/>
  <c r="M551" i="29"/>
  <c r="M560" i="29"/>
  <c r="M561" i="29"/>
  <c r="M567" i="29"/>
  <c r="M576" i="29"/>
  <c r="M583" i="29"/>
  <c r="M624" i="29"/>
  <c r="M631" i="29"/>
  <c r="M640" i="29"/>
  <c r="M647" i="29"/>
  <c r="M656" i="29"/>
  <c r="M663" i="29"/>
  <c r="M688" i="29"/>
  <c r="M695" i="29"/>
  <c r="M704" i="29"/>
  <c r="M720" i="29"/>
  <c r="M788" i="29"/>
  <c r="M800" i="29"/>
  <c r="M807" i="29"/>
  <c r="M923" i="29"/>
  <c r="M939" i="29"/>
  <c r="M955" i="29"/>
  <c r="M956" i="29"/>
  <c r="M971" i="29"/>
  <c r="M972" i="29"/>
  <c r="M987" i="29"/>
  <c r="M988" i="29"/>
  <c r="M1004" i="29"/>
  <c r="M1019" i="29"/>
  <c r="M1067" i="29"/>
  <c r="M1083" i="29"/>
  <c r="M1099" i="29"/>
  <c r="M1115" i="29"/>
  <c r="M1116" i="29"/>
  <c r="M1131" i="29"/>
  <c r="M1147" i="29"/>
  <c r="M1163" i="29"/>
  <c r="M1180" i="29"/>
  <c r="M1195" i="29"/>
  <c r="M1211" i="29"/>
  <c r="M1227" i="29"/>
  <c r="M1243" i="29"/>
  <c r="M1259" i="29"/>
  <c r="M1275" i="29"/>
  <c r="M1291" i="29"/>
  <c r="M1307" i="29"/>
  <c r="M1529" i="29"/>
  <c r="M1626" i="29"/>
  <c r="M1829" i="29"/>
  <c r="M213" i="29"/>
  <c r="M244" i="29"/>
  <c r="M277" i="29"/>
  <c r="M372" i="29"/>
  <c r="M404" i="29"/>
  <c r="M492" i="29"/>
  <c r="M540" i="29"/>
  <c r="M620" i="29"/>
  <c r="M653" i="29"/>
  <c r="M668" i="29"/>
  <c r="M684" i="29"/>
  <c r="M716" i="29"/>
  <c r="M823" i="29"/>
  <c r="M839" i="29"/>
  <c r="M855" i="29"/>
  <c r="M935" i="29"/>
  <c r="M999" i="29"/>
  <c r="M1047" i="29"/>
  <c r="M1063" i="29"/>
  <c r="M1127" i="29"/>
  <c r="M1207" i="29"/>
  <c r="M1239" i="29"/>
  <c r="M1255" i="29"/>
  <c r="M1303" i="29"/>
  <c r="M1661" i="29"/>
  <c r="M1777" i="29"/>
  <c r="M189" i="29"/>
  <c r="M237" i="29"/>
  <c r="M291" i="29"/>
  <c r="M339" i="29"/>
  <c r="M421" i="29"/>
  <c r="M533" i="29"/>
  <c r="M539" i="29"/>
  <c r="M549" i="29"/>
  <c r="M555" i="29"/>
  <c r="M571" i="29"/>
  <c r="M581" i="29"/>
  <c r="M629" i="29"/>
  <c r="M709" i="29"/>
  <c r="M772" i="29"/>
  <c r="M876" i="29"/>
  <c r="M896" i="29"/>
  <c r="M912" i="29"/>
  <c r="M1088" i="29"/>
  <c r="M1387" i="29"/>
  <c r="M1416" i="29"/>
  <c r="M1419" i="29"/>
  <c r="M1480" i="29"/>
  <c r="M1483" i="29"/>
  <c r="M1512" i="29"/>
  <c r="M1515" i="29"/>
  <c r="M1611" i="29"/>
  <c r="M734" i="29"/>
  <c r="M792" i="29"/>
  <c r="M818" i="29"/>
  <c r="M844" i="29"/>
  <c r="M1662" i="29"/>
  <c r="M1806" i="29"/>
  <c r="M1813" i="29"/>
  <c r="M1870" i="29"/>
  <c r="M732" i="29"/>
  <c r="M764" i="29"/>
  <c r="M774" i="29"/>
  <c r="M786" i="29"/>
  <c r="M812" i="29"/>
  <c r="M832" i="29"/>
  <c r="M878" i="29"/>
  <c r="M882" i="29"/>
  <c r="M886" i="29"/>
  <c r="M894" i="29"/>
  <c r="M898" i="29"/>
  <c r="M902" i="29"/>
  <c r="M926" i="29"/>
  <c r="M934" i="29"/>
  <c r="M942" i="29"/>
  <c r="M950" i="29"/>
  <c r="M966" i="29"/>
  <c r="M982" i="29"/>
  <c r="M994" i="29"/>
  <c r="M998" i="29"/>
  <c r="M1126" i="29"/>
  <c r="M1138" i="29"/>
  <c r="M1142" i="29"/>
  <c r="M1150" i="29"/>
  <c r="M1158" i="29"/>
  <c r="M1162" i="29"/>
  <c r="M1174" i="29"/>
  <c r="M1182" i="29"/>
  <c r="M1222" i="29"/>
  <c r="M1230" i="29"/>
  <c r="M1238" i="29"/>
  <c r="M1254" i="29"/>
  <c r="M1266" i="29"/>
  <c r="M1270" i="29"/>
  <c r="M1278" i="29"/>
  <c r="M1290" i="29"/>
  <c r="M1310" i="29"/>
  <c r="M1317" i="29"/>
  <c r="M1373" i="29"/>
  <c r="M1381" i="29"/>
  <c r="M1397" i="29"/>
  <c r="M1413" i="29"/>
  <c r="M1429" i="29"/>
  <c r="M1445" i="29"/>
  <c r="M1485" i="29"/>
  <c r="M1517" i="29"/>
  <c r="M1533" i="29"/>
  <c r="M1541" i="29"/>
  <c r="M1581" i="29"/>
  <c r="M1597" i="29"/>
  <c r="M1621" i="29"/>
  <c r="M1693" i="29"/>
  <c r="M1710" i="29"/>
  <c r="M1713" i="29"/>
  <c r="M1714" i="29"/>
  <c r="M1748" i="29"/>
  <c r="M1821" i="29"/>
  <c r="M1828" i="29"/>
  <c r="M1886" i="29"/>
  <c r="M2043" i="29"/>
  <c r="M1319" i="29"/>
  <c r="M1645" i="29"/>
  <c r="M1726" i="29"/>
  <c r="M1761" i="29"/>
  <c r="M1765" i="29"/>
  <c r="M1790" i="29"/>
  <c r="M1793" i="29"/>
  <c r="M1817" i="29"/>
  <c r="M1942" i="29"/>
  <c r="M2107" i="29"/>
  <c r="M1330" i="29"/>
  <c r="M1338" i="29"/>
  <c r="M1350" i="29"/>
  <c r="M1374" i="29"/>
  <c r="M1390" i="29"/>
  <c r="M1398" i="29"/>
  <c r="M1414" i="29"/>
  <c r="M1422" i="29"/>
  <c r="M1446" i="29"/>
  <c r="M1470" i="29"/>
  <c r="M1478" i="29"/>
  <c r="M1486" i="29"/>
  <c r="M1494" i="29"/>
  <c r="M1502" i="29"/>
  <c r="M1510" i="29"/>
  <c r="M1518" i="29"/>
  <c r="M1526" i="29"/>
  <c r="M1562" i="29"/>
  <c r="M1570" i="29"/>
  <c r="M1578" i="29"/>
  <c r="M1586" i="29"/>
  <c r="M1598" i="29"/>
  <c r="M1970" i="29"/>
  <c r="M2008" i="29"/>
  <c r="M2075" i="29"/>
  <c r="M1628" i="29"/>
  <c r="M1637" i="29"/>
  <c r="M1653" i="29"/>
  <c r="M1660" i="29"/>
  <c r="M1669" i="29"/>
  <c r="M1685" i="29"/>
  <c r="M1686" i="29"/>
  <c r="M1705" i="29"/>
  <c r="M1712" i="29"/>
  <c r="M1728" i="29"/>
  <c r="M1737" i="29"/>
  <c r="M1744" i="29"/>
  <c r="M1753" i="29"/>
  <c r="M1769" i="29"/>
  <c r="M1785" i="29"/>
  <c r="M1786" i="29"/>
  <c r="M1792" i="29"/>
  <c r="M1801" i="29"/>
  <c r="M1802" i="29"/>
  <c r="M1833" i="29"/>
  <c r="M1834" i="29"/>
  <c r="M1840" i="29"/>
  <c r="M2010" i="29"/>
  <c r="M2042" i="29"/>
  <c r="M2074" i="29"/>
  <c r="M2106" i="29"/>
  <c r="M1634" i="29"/>
  <c r="M1650" i="29"/>
  <c r="M1682" i="29"/>
  <c r="M1818" i="29"/>
  <c r="M1826" i="29"/>
  <c r="M1830" i="29"/>
  <c r="M2091" i="29"/>
  <c r="M1996" i="29"/>
  <c r="M2028" i="29"/>
  <c r="M2044" i="29"/>
  <c r="M2060" i="29"/>
  <c r="M2590" i="29"/>
  <c r="M2622" i="29"/>
  <c r="M2625" i="29"/>
  <c r="M2686" i="29"/>
  <c r="M2689" i="29"/>
  <c r="M2721" i="29"/>
  <c r="M1999" i="29"/>
  <c r="M2006" i="29"/>
  <c r="M2015" i="29"/>
  <c r="M2031" i="29"/>
  <c r="M2047" i="29"/>
  <c r="M2048" i="29"/>
  <c r="M2054" i="29"/>
  <c r="M2064" i="29"/>
  <c r="M2070" i="29"/>
  <c r="M2079" i="29"/>
  <c r="M2080" i="29"/>
  <c r="M2086" i="29"/>
  <c r="M2095" i="29"/>
  <c r="M2096" i="29"/>
  <c r="M2102" i="29"/>
  <c r="M2111" i="29"/>
  <c r="M2118" i="29"/>
  <c r="M2135" i="29"/>
  <c r="M2853" i="29"/>
  <c r="M2167" i="29"/>
  <c r="M2175" i="29"/>
  <c r="M2179" i="29"/>
  <c r="M2183" i="29"/>
  <c r="M2187" i="29"/>
  <c r="M2191" i="29"/>
  <c r="M2199" i="29"/>
  <c r="M2219" i="29"/>
  <c r="M2227" i="29"/>
  <c r="M2239" i="29"/>
  <c r="M2243" i="29"/>
  <c r="M2251" i="29"/>
  <c r="M2263" i="29"/>
  <c r="M2563" i="29"/>
  <c r="M2762" i="29"/>
  <c r="M2169" i="29"/>
  <c r="M2177" i="29"/>
  <c r="M2185" i="29"/>
  <c r="M2189" i="29"/>
  <c r="M2193" i="29"/>
  <c r="M2197" i="29"/>
  <c r="M2201" i="29"/>
  <c r="M2205" i="29"/>
  <c r="M2213" i="29"/>
  <c r="M2221" i="29"/>
  <c r="M2229" i="29"/>
  <c r="M2233" i="29"/>
  <c r="M2237" i="29"/>
  <c r="M2245" i="29"/>
  <c r="M2253" i="29"/>
  <c r="M2261" i="29"/>
  <c r="M2265" i="29"/>
  <c r="M2269" i="29"/>
  <c r="M2277" i="29"/>
  <c r="M2412" i="29"/>
  <c r="M2573" i="29"/>
  <c r="M2641" i="29"/>
  <c r="M2702" i="29"/>
  <c r="M2734" i="29"/>
  <c r="M2737" i="29"/>
  <c r="M2409" i="29"/>
  <c r="M2571" i="29"/>
  <c r="M2581" i="29"/>
  <c r="M2610" i="29"/>
  <c r="M2626" i="29"/>
  <c r="M2642" i="29"/>
  <c r="M2706" i="29"/>
  <c r="M2738" i="29"/>
  <c r="M2180" i="29"/>
  <c r="M2188" i="29"/>
  <c r="M2200" i="29"/>
  <c r="M2204" i="29"/>
  <c r="M2208" i="29"/>
  <c r="M2228" i="29"/>
  <c r="M2248" i="29"/>
  <c r="M2252" i="29"/>
  <c r="M2260" i="29"/>
  <c r="M2268" i="29"/>
  <c r="M2276" i="29"/>
  <c r="M2283" i="29"/>
  <c r="M2292" i="29"/>
  <c r="M2295" i="29"/>
  <c r="M2296" i="29"/>
  <c r="M2303" i="29"/>
  <c r="M2307" i="29"/>
  <c r="M2311" i="29"/>
  <c r="M2319" i="29"/>
  <c r="M2320" i="29"/>
  <c r="M2323" i="29"/>
  <c r="M2327" i="29"/>
  <c r="M2328" i="29"/>
  <c r="M2335" i="29"/>
  <c r="M2336" i="29"/>
  <c r="M2339" i="29"/>
  <c r="M2344" i="29"/>
  <c r="M2347" i="29"/>
  <c r="M2351" i="29"/>
  <c r="M2352" i="29"/>
  <c r="M2359" i="29"/>
  <c r="M2363" i="29"/>
  <c r="M2364" i="29"/>
  <c r="M2367" i="29"/>
  <c r="M2371" i="29"/>
  <c r="M2372" i="29"/>
  <c r="M2375" i="29"/>
  <c r="M2379" i="29"/>
  <c r="M2383" i="29"/>
  <c r="M2387" i="29"/>
  <c r="M2391" i="29"/>
  <c r="M2395" i="29"/>
  <c r="M2396" i="29"/>
  <c r="M2399" i="29"/>
  <c r="M2407" i="29"/>
  <c r="M2645" i="29"/>
  <c r="M2661" i="29"/>
  <c r="M2693" i="29"/>
  <c r="M2725" i="29"/>
  <c r="M2770" i="29"/>
  <c r="M2794" i="29"/>
  <c r="M2416" i="29"/>
  <c r="M2423" i="29"/>
  <c r="M2427" i="29"/>
  <c r="M2428" i="29"/>
  <c r="M2431" i="29"/>
  <c r="M2432" i="29"/>
  <c r="M2435" i="29"/>
  <c r="M2439" i="29"/>
  <c r="M2443" i="29"/>
  <c r="M2444" i="29"/>
  <c r="M2447" i="29"/>
  <c r="M2452" i="29"/>
  <c r="M2455" i="29"/>
  <c r="M2459" i="29"/>
  <c r="M2463" i="29"/>
  <c r="M2467" i="29"/>
  <c r="M2475" i="29"/>
  <c r="M2476" i="29"/>
  <c r="M2479" i="29"/>
  <c r="M2484" i="29"/>
  <c r="M2487" i="29"/>
  <c r="M2488" i="29"/>
  <c r="M2491" i="29"/>
  <c r="M2499" i="29"/>
  <c r="M2500" i="29"/>
  <c r="M2503" i="29"/>
  <c r="M2504" i="29"/>
  <c r="M2507" i="29"/>
  <c r="M2508" i="29"/>
  <c r="M2511" i="29"/>
  <c r="M2512" i="29"/>
  <c r="M2515" i="29"/>
  <c r="M2516" i="29"/>
  <c r="M2519" i="29"/>
  <c r="M2527" i="29"/>
  <c r="M2528" i="29"/>
  <c r="M2531" i="29"/>
  <c r="M2532" i="29"/>
  <c r="M2539" i="29"/>
  <c r="M2543" i="29"/>
  <c r="M2547" i="29"/>
  <c r="M2548" i="29"/>
  <c r="M2555" i="29"/>
  <c r="M2559" i="29"/>
  <c r="M2560" i="29"/>
  <c r="M2617" i="29"/>
  <c r="M2618" i="29"/>
  <c r="M2634" i="29"/>
  <c r="M2649" i="29"/>
  <c r="M2665" i="29"/>
  <c r="M2681" i="29"/>
  <c r="M2682" i="29"/>
  <c r="M2697" i="29"/>
  <c r="M2713" i="29"/>
  <c r="M2729" i="29"/>
  <c r="M2754" i="29"/>
  <c r="M2786" i="29"/>
  <c r="M2869" i="29"/>
  <c r="M2646" i="29"/>
  <c r="M2662" i="29"/>
  <c r="M2694" i="29"/>
  <c r="M2778" i="29"/>
  <c r="M2895" i="29"/>
  <c r="M2562" i="29"/>
  <c r="M2578" i="29"/>
  <c r="M2588" i="29"/>
  <c r="M2604" i="29"/>
  <c r="M2608" i="29"/>
  <c r="M2612" i="29"/>
  <c r="M2636" i="29"/>
  <c r="M2644" i="29"/>
  <c r="M2652" i="29"/>
  <c r="M2656" i="29"/>
  <c r="M2660" i="29"/>
  <c r="M2664" i="29"/>
  <c r="M2668" i="29"/>
  <c r="M2676" i="29"/>
  <c r="M2692" i="29"/>
  <c r="M2696" i="29"/>
  <c r="M2708" i="29"/>
  <c r="M2712" i="29"/>
  <c r="M2716" i="29"/>
  <c r="M2720" i="29"/>
  <c r="M2728" i="29"/>
  <c r="M2736" i="29"/>
  <c r="M2743" i="29"/>
  <c r="M2750" i="29"/>
  <c r="M2761" i="29"/>
  <c r="M2780" i="29"/>
  <c r="M2785" i="29"/>
  <c r="M2793" i="29"/>
  <c r="M2796" i="29"/>
  <c r="M2841" i="29"/>
  <c r="M2758" i="29"/>
  <c r="M2766" i="29"/>
  <c r="M2774" i="29"/>
  <c r="M2782" i="29"/>
  <c r="M2790" i="29"/>
  <c r="M2739" i="29"/>
  <c r="M2747" i="29"/>
  <c r="M2833" i="29"/>
  <c r="M2887" i="29"/>
  <c r="M2924" i="29"/>
  <c r="M2763" i="29"/>
  <c r="M2767" i="29"/>
  <c r="M2817" i="29"/>
  <c r="M2814" i="29"/>
  <c r="M2965" i="29"/>
  <c r="M2884" i="29"/>
  <c r="M2892" i="29"/>
  <c r="M2907" i="29"/>
  <c r="M2908" i="29"/>
  <c r="M2915" i="29"/>
  <c r="M2940" i="29"/>
  <c r="M2943" i="29"/>
  <c r="M2954" i="29"/>
  <c r="M2958" i="29"/>
  <c r="M2935" i="29"/>
  <c r="M2969" i="29"/>
  <c r="M2985" i="29"/>
  <c r="M2997" i="29"/>
  <c r="M2916" i="29"/>
  <c r="M2966" i="29"/>
  <c r="M2990" i="29"/>
  <c r="M2956" i="29"/>
  <c r="M2972" i="29"/>
  <c r="M2976" i="29"/>
  <c r="M2980" i="29"/>
  <c r="M1313" i="28"/>
  <c r="M1352" i="28"/>
  <c r="M1377" i="28"/>
  <c r="M1412" i="28"/>
  <c r="M1416" i="28"/>
  <c r="M1452" i="28"/>
  <c r="M1620" i="28"/>
  <c r="M1201" i="28"/>
  <c r="M1208" i="28"/>
  <c r="M1230" i="28"/>
  <c r="M1233" i="28"/>
  <c r="M1236" i="28"/>
  <c r="M1240" i="28"/>
  <c r="M1244" i="28"/>
  <c r="M1300" i="28"/>
  <c r="M1209" i="28"/>
  <c r="M1237" i="28"/>
  <c r="M1266" i="28"/>
  <c r="M1269" i="28"/>
  <c r="M1298" i="28"/>
  <c r="M1309" i="28"/>
  <c r="M1337" i="28"/>
  <c r="M1341" i="28"/>
  <c r="M1346" i="28"/>
  <c r="M1409" i="28"/>
  <c r="M1770" i="28"/>
  <c r="M663" i="28"/>
  <c r="M1384" i="28"/>
  <c r="M1882" i="28"/>
  <c r="M2960" i="28"/>
  <c r="M2961" i="28"/>
  <c r="M1956" i="28"/>
  <c r="M1980" i="28"/>
  <c r="M1986" i="28"/>
  <c r="M2010" i="28"/>
  <c r="M2020" i="28"/>
  <c r="M2295" i="28"/>
  <c r="M2296" i="28"/>
  <c r="M2823" i="28"/>
  <c r="M2824" i="28"/>
  <c r="M2826" i="28"/>
  <c r="M2831" i="28"/>
  <c r="M2832" i="28"/>
  <c r="M2833" i="28"/>
  <c r="M2834" i="28"/>
  <c r="M1349" i="28"/>
  <c r="M1353" i="28"/>
  <c r="M1389" i="28"/>
  <c r="M1432" i="28"/>
  <c r="M1465" i="28"/>
  <c r="M1487" i="28"/>
  <c r="M1628" i="28"/>
  <c r="M1660" i="28"/>
  <c r="M1670" i="28"/>
  <c r="M1880" i="28"/>
  <c r="M1914" i="28"/>
  <c r="M1938" i="28"/>
  <c r="M2030" i="28"/>
  <c r="M2303" i="28"/>
  <c r="M2312" i="28"/>
  <c r="M2432" i="28"/>
  <c r="M2580" i="28"/>
  <c r="M2686" i="28"/>
  <c r="M2789" i="28"/>
  <c r="M1358" i="28"/>
  <c r="M1444" i="28"/>
  <c r="M1460" i="28"/>
  <c r="M1540" i="28"/>
  <c r="M1636" i="28"/>
  <c r="M1702" i="28"/>
  <c r="M1718" i="28"/>
  <c r="M1740" i="28"/>
  <c r="M1758" i="28"/>
  <c r="M1862" i="28"/>
  <c r="M1872" i="28"/>
  <c r="M1878" i="28"/>
  <c r="M1900" i="28"/>
  <c r="M1936" i="28"/>
  <c r="M1964" i="28"/>
  <c r="M2006" i="28"/>
  <c r="M2314" i="28"/>
  <c r="M2430" i="28"/>
  <c r="M2438" i="28"/>
  <c r="M2454" i="28"/>
  <c r="M2626" i="28"/>
  <c r="M2793" i="28"/>
  <c r="M2811" i="28"/>
  <c r="M675" i="28"/>
  <c r="M683" i="28"/>
  <c r="M703" i="28"/>
  <c r="M723" i="28"/>
  <c r="M735" i="28"/>
  <c r="M739" i="28"/>
  <c r="M743" i="28"/>
  <c r="M763" i="28"/>
  <c r="M771" i="28"/>
  <c r="M779" i="28"/>
  <c r="M819" i="28"/>
  <c r="M835" i="28"/>
  <c r="M847" i="28"/>
  <c r="M863" i="28"/>
  <c r="M883" i="28"/>
  <c r="M891" i="28"/>
  <c r="M907" i="28"/>
  <c r="M659" i="28"/>
  <c r="M685" i="28"/>
  <c r="M697" i="28"/>
  <c r="M717" i="28"/>
  <c r="M737" i="28"/>
  <c r="M745" i="28"/>
  <c r="M761" i="28"/>
  <c r="M793" i="28"/>
  <c r="M809" i="28"/>
  <c r="M817" i="28"/>
  <c r="M825" i="28"/>
  <c r="M829" i="28"/>
  <c r="M833" i="28"/>
  <c r="M865" i="28"/>
  <c r="M873" i="28"/>
  <c r="M889" i="28"/>
  <c r="M913" i="28"/>
  <c r="M1287" i="28"/>
  <c r="M1351" i="28"/>
  <c r="M1562" i="28"/>
  <c r="M1696" i="28"/>
  <c r="M2570" i="28"/>
  <c r="M1222" i="28"/>
  <c r="M1227" i="28"/>
  <c r="M1254" i="28"/>
  <c r="M1286" i="28"/>
  <c r="M1291" i="28"/>
  <c r="M1323" i="28"/>
  <c r="M1339" i="28"/>
  <c r="M1350" i="28"/>
  <c r="M1355" i="28"/>
  <c r="M1371" i="28"/>
  <c r="M1431" i="28"/>
  <c r="M1447" i="28"/>
  <c r="M1455" i="28"/>
  <c r="M1231" i="28"/>
  <c r="M1242" i="28"/>
  <c r="M1258" i="28"/>
  <c r="M1279" i="28"/>
  <c r="M1295" i="28"/>
  <c r="M1311" i="28"/>
  <c r="M1354" i="28"/>
  <c r="M1370" i="28"/>
  <c r="M1375" i="28"/>
  <c r="M1426" i="28"/>
  <c r="M1434" i="28"/>
  <c r="M1438" i="28"/>
  <c r="M1760" i="28"/>
  <c r="M2616" i="28"/>
  <c r="M1283" i="28"/>
  <c r="M1315" i="28"/>
  <c r="M1395" i="28"/>
  <c r="M1536" i="28"/>
  <c r="M1664" i="28"/>
  <c r="M1928" i="28"/>
  <c r="M1459" i="28"/>
  <c r="M1463" i="28"/>
  <c r="M1471" i="28"/>
  <c r="M1490" i="28"/>
  <c r="M1496" i="28"/>
  <c r="M1586" i="28"/>
  <c r="M1666" i="28"/>
  <c r="M1698" i="28"/>
  <c r="M1704" i="28"/>
  <c r="M1736" i="28"/>
  <c r="M1768" i="28"/>
  <c r="M1910" i="28"/>
  <c r="M1952" i="28"/>
  <c r="M2600" i="28"/>
  <c r="M1876" i="28"/>
  <c r="M2292" i="28"/>
  <c r="M1477" i="28"/>
  <c r="M1485" i="28"/>
  <c r="M1522" i="28"/>
  <c r="M1528" i="28"/>
  <c r="M1560" i="28"/>
  <c r="M1640" i="28"/>
  <c r="M1680" i="28"/>
  <c r="M1864" i="28"/>
  <c r="M1992" i="28"/>
  <c r="M2584" i="28"/>
  <c r="M1550" i="28"/>
  <c r="M1566" i="28"/>
  <c r="M1588" i="28"/>
  <c r="M1598" i="28"/>
  <c r="M1604" i="28"/>
  <c r="M1646" i="28"/>
  <c r="M1886" i="28"/>
  <c r="M1950" i="28"/>
  <c r="M1972" i="28"/>
  <c r="M1994" i="28"/>
  <c r="M2036" i="28"/>
  <c r="M2632" i="28"/>
  <c r="M2722" i="28"/>
  <c r="M2460" i="28"/>
  <c r="M2598" i="28"/>
  <c r="M2829" i="28"/>
  <c r="M2842" i="28"/>
  <c r="M1534" i="28"/>
  <c r="M1574" i="28"/>
  <c r="M1606" i="28"/>
  <c r="M1630" i="28"/>
  <c r="M2018" i="28"/>
  <c r="M2044" i="28"/>
  <c r="M2608" i="28"/>
  <c r="M2638" i="28"/>
  <c r="M2745" i="28"/>
  <c r="M2749" i="28"/>
  <c r="M2777" i="28"/>
  <c r="M2809" i="28"/>
  <c r="M2839" i="28"/>
  <c r="M2318" i="28"/>
  <c r="M2428" i="28"/>
  <c r="M2841" i="28"/>
  <c r="M2289" i="28"/>
  <c r="M2317" i="28"/>
  <c r="M2797" i="28"/>
  <c r="M2714" i="28"/>
  <c r="M2725" i="28"/>
  <c r="M2769" i="28"/>
  <c r="M2785" i="28"/>
  <c r="M2813" i="28"/>
  <c r="M2815" i="28"/>
  <c r="M2846" i="28"/>
  <c r="M2862" i="28"/>
  <c r="M2958" i="28"/>
  <c r="M2959" i="28"/>
  <c r="M1190" i="28"/>
  <c r="M1125" i="28"/>
  <c r="M1161" i="28"/>
  <c r="M1173" i="28"/>
  <c r="M1655" i="28"/>
  <c r="M1703" i="28"/>
  <c r="M1166" i="28"/>
  <c r="M41" i="28"/>
  <c r="M63" i="28"/>
  <c r="M91" i="28"/>
  <c r="M127" i="28"/>
  <c r="M128" i="28"/>
  <c r="M135" i="28"/>
  <c r="M142" i="28"/>
  <c r="M148" i="28"/>
  <c r="M155" i="28"/>
  <c r="M184" i="28"/>
  <c r="M187" i="28"/>
  <c r="M195" i="28"/>
  <c r="M216" i="28"/>
  <c r="M219" i="28"/>
  <c r="M240" i="28"/>
  <c r="M247" i="28"/>
  <c r="M252" i="28"/>
  <c r="M255" i="28"/>
  <c r="M297" i="28"/>
  <c r="M325" i="28"/>
  <c r="M488" i="28"/>
  <c r="M493" i="28"/>
  <c r="M512" i="28"/>
  <c r="M520" i="28"/>
  <c r="M525" i="28"/>
  <c r="M528" i="28"/>
  <c r="M533" i="28"/>
  <c r="M539" i="28"/>
  <c r="M541" i="28"/>
  <c r="M544" i="28"/>
  <c r="M552" i="28"/>
  <c r="M557" i="28"/>
  <c r="M560" i="28"/>
  <c r="M565" i="28"/>
  <c r="M571" i="28"/>
  <c r="M573" i="28"/>
  <c r="M576" i="28"/>
  <c r="M584" i="28"/>
  <c r="M592" i="28"/>
  <c r="M624" i="28"/>
  <c r="M632" i="28"/>
  <c r="M656" i="28"/>
  <c r="M660" i="28"/>
  <c r="M664" i="28"/>
  <c r="M668" i="28"/>
  <c r="M674" i="28"/>
  <c r="M688" i="28"/>
  <c r="M702" i="28"/>
  <c r="M706" i="28"/>
  <c r="M708" i="28"/>
  <c r="M718" i="28"/>
  <c r="M722" i="28"/>
  <c r="M724" i="28"/>
  <c r="M726" i="28"/>
  <c r="M730" i="28"/>
  <c r="M734" i="28"/>
  <c r="M736" i="28"/>
  <c r="M744" i="28"/>
  <c r="M748" i="28"/>
  <c r="M752" i="28"/>
  <c r="M762" i="28"/>
  <c r="M764" i="28"/>
  <c r="M766" i="28"/>
  <c r="M774" i="28"/>
  <c r="M782" i="28"/>
  <c r="M784" i="28"/>
  <c r="M794" i="28"/>
  <c r="M800" i="28"/>
  <c r="M812" i="28"/>
  <c r="M816" i="28"/>
  <c r="M826" i="28"/>
  <c r="M828" i="28"/>
  <c r="M830" i="28"/>
  <c r="M840" i="28"/>
  <c r="M846" i="28"/>
  <c r="M854" i="28"/>
  <c r="M856" i="28"/>
  <c r="M858" i="28"/>
  <c r="M862" i="28"/>
  <c r="M870" i="28"/>
  <c r="M872" i="28"/>
  <c r="M874" i="28"/>
  <c r="M886" i="28"/>
  <c r="M888" i="28"/>
  <c r="M896" i="28"/>
  <c r="M902" i="28"/>
  <c r="M906" i="28"/>
  <c r="M908" i="28"/>
  <c r="M916" i="28"/>
  <c r="M1128" i="28"/>
  <c r="M1140" i="28"/>
  <c r="M1148" i="28"/>
  <c r="M1164" i="28"/>
  <c r="M1168" i="28"/>
  <c r="M1188" i="28"/>
  <c r="M1182" i="28"/>
  <c r="M917" i="28"/>
  <c r="M919" i="28"/>
  <c r="M920" i="28"/>
  <c r="M921" i="28"/>
  <c r="M923" i="28"/>
  <c r="M924" i="28"/>
  <c r="M927" i="28"/>
  <c r="M929" i="28"/>
  <c r="M933" i="28"/>
  <c r="M937" i="28"/>
  <c r="M939" i="28"/>
  <c r="M941" i="28"/>
  <c r="M942" i="28"/>
  <c r="M943" i="28"/>
  <c r="M944" i="28"/>
  <c r="M945" i="28"/>
  <c r="M946" i="28"/>
  <c r="M947" i="28"/>
  <c r="M948" i="28"/>
  <c r="M949" i="28"/>
  <c r="M950" i="28"/>
  <c r="M951" i="28"/>
  <c r="M952" i="28"/>
  <c r="M953" i="28"/>
  <c r="M954" i="28"/>
  <c r="M955" i="28"/>
  <c r="M956" i="28"/>
  <c r="M962" i="28"/>
  <c r="M964" i="28"/>
  <c r="M970" i="28"/>
  <c r="M973" i="28"/>
  <c r="M974" i="28"/>
  <c r="M975" i="28"/>
  <c r="M976" i="28"/>
  <c r="M977" i="28"/>
  <c r="M979" i="28"/>
  <c r="M980" i="28"/>
  <c r="M981" i="28"/>
  <c r="M982" i="28"/>
  <c r="M983" i="28"/>
  <c r="M984" i="28"/>
  <c r="M985" i="28"/>
  <c r="M986" i="28"/>
  <c r="M987" i="28"/>
  <c r="M993" i="28"/>
  <c r="M997" i="28"/>
  <c r="M999" i="28"/>
  <c r="M1001" i="28"/>
  <c r="M1005" i="28"/>
  <c r="M1006" i="28"/>
  <c r="M1007" i="28"/>
  <c r="M1008" i="28"/>
  <c r="M1009" i="28"/>
  <c r="M1010" i="28"/>
  <c r="M1011" i="28"/>
  <c r="M1012" i="28"/>
  <c r="M1013" i="28"/>
  <c r="M1014" i="28"/>
  <c r="M1015" i="28"/>
  <c r="M1016" i="28"/>
  <c r="M1017" i="28"/>
  <c r="M1018" i="28"/>
  <c r="M1019" i="28"/>
  <c r="M1020" i="28"/>
  <c r="M1022" i="28"/>
  <c r="M1025" i="28"/>
  <c r="M1026" i="28"/>
  <c r="M1027" i="28"/>
  <c r="M1028" i="28"/>
  <c r="M1030" i="28"/>
  <c r="M1031" i="28"/>
  <c r="M1033" i="28"/>
  <c r="M1035" i="28"/>
  <c r="M1039" i="28"/>
  <c r="M1041" i="28"/>
  <c r="M1042" i="28"/>
  <c r="M1044" i="28"/>
  <c r="M1046" i="28"/>
  <c r="M1052" i="28"/>
  <c r="M1054" i="28"/>
  <c r="M1057" i="28"/>
  <c r="M1058" i="28"/>
  <c r="M1059" i="28"/>
  <c r="M1060" i="28"/>
  <c r="M1062" i="28"/>
  <c r="M1063" i="28"/>
  <c r="M1065" i="28"/>
  <c r="M1067" i="28"/>
  <c r="M1071" i="28"/>
  <c r="M1073" i="28"/>
  <c r="M1074" i="28"/>
  <c r="M1075" i="28"/>
  <c r="M1076" i="28"/>
  <c r="M1079" i="28"/>
  <c r="M1082" i="28"/>
  <c r="M1084" i="28"/>
  <c r="M1086" i="28"/>
  <c r="M1089" i="28"/>
  <c r="M1090" i="28"/>
  <c r="M1091" i="28"/>
  <c r="M1092" i="28"/>
  <c r="M1094" i="28"/>
  <c r="M1095" i="28"/>
  <c r="M1099" i="28"/>
  <c r="M1103" i="28"/>
  <c r="M1105" i="28"/>
  <c r="M1106" i="28"/>
  <c r="M1107" i="28"/>
  <c r="M1108" i="28"/>
  <c r="M1110" i="28"/>
  <c r="M1114" i="28"/>
  <c r="M1118" i="28"/>
  <c r="M1139" i="28"/>
  <c r="M1549" i="28"/>
  <c r="M1589" i="28"/>
  <c r="M1709" i="28"/>
  <c r="M1717" i="28"/>
  <c r="M1725" i="28"/>
  <c r="M1749" i="28"/>
  <c r="M1765" i="28"/>
  <c r="M2217" i="28"/>
  <c r="M1499" i="28"/>
  <c r="M1507" i="28"/>
  <c r="M1515" i="28"/>
  <c r="M1523" i="28"/>
  <c r="M1547" i="28"/>
  <c r="M1603" i="28"/>
  <c r="M1610" i="28"/>
  <c r="M1626" i="28"/>
  <c r="M1667" i="28"/>
  <c r="M1682" i="28"/>
  <c r="M1690" i="28"/>
  <c r="M1715" i="28"/>
  <c r="M1754" i="28"/>
  <c r="M1771" i="28"/>
  <c r="M2249" i="28"/>
  <c r="M1275" i="28"/>
  <c r="M1305" i="28"/>
  <c r="M1545" i="28"/>
  <c r="M1553" i="28"/>
  <c r="M1600" i="28"/>
  <c r="M1624" i="28"/>
  <c r="M1632" i="28"/>
  <c r="M1641" i="28"/>
  <c r="M1656" i="28"/>
  <c r="M1673" i="28"/>
  <c r="M1729" i="28"/>
  <c r="M1761" i="28"/>
  <c r="M1799" i="28"/>
  <c r="M1819" i="28"/>
  <c r="M1823" i="28"/>
  <c r="M1907" i="28"/>
  <c r="M1939" i="28"/>
  <c r="M1987" i="28"/>
  <c r="M2019" i="28"/>
  <c r="M1810" i="28"/>
  <c r="M1826" i="28"/>
  <c r="M1834" i="28"/>
  <c r="M1842" i="28"/>
  <c r="M2007" i="28"/>
  <c r="M2129" i="28"/>
  <c r="M2161" i="28"/>
  <c r="M2341" i="28"/>
  <c r="M1825" i="28"/>
  <c r="M2011" i="28"/>
  <c r="M2027" i="28"/>
  <c r="M1800" i="28"/>
  <c r="M1812" i="28"/>
  <c r="M1816" i="28"/>
  <c r="M1824" i="28"/>
  <c r="M1840" i="28"/>
  <c r="M2145" i="28"/>
  <c r="M2273" i="28"/>
  <c r="M2119" i="28"/>
  <c r="M2151" i="28"/>
  <c r="M2167" i="28"/>
  <c r="M2183" i="28"/>
  <c r="M2231" i="28"/>
  <c r="M2255" i="28"/>
  <c r="M2381" i="28"/>
  <c r="M2109" i="28"/>
  <c r="M2117" i="28"/>
  <c r="M2197" i="28"/>
  <c r="M2205" i="28"/>
  <c r="M2229" i="28"/>
  <c r="M2261" i="28"/>
  <c r="M2269" i="28"/>
  <c r="M2421" i="28"/>
  <c r="M1861" i="28"/>
  <c r="M1865" i="28"/>
  <c r="M1873" i="28"/>
  <c r="M1877" i="28"/>
  <c r="M1885" i="28"/>
  <c r="M1893" i="28"/>
  <c r="M1897" i="28"/>
  <c r="M1913" i="28"/>
  <c r="M1925" i="28"/>
  <c r="M1933" i="28"/>
  <c r="M1941" i="28"/>
  <c r="M1953" i="28"/>
  <c r="M1957" i="28"/>
  <c r="M1961" i="28"/>
  <c r="M1969" i="28"/>
  <c r="M1977" i="28"/>
  <c r="M1997" i="28"/>
  <c r="M2001" i="28"/>
  <c r="M2013" i="28"/>
  <c r="M2021" i="28"/>
  <c r="M2043" i="28"/>
  <c r="M2047" i="28"/>
  <c r="M2059" i="28"/>
  <c r="M2060" i="28"/>
  <c r="M2061" i="28"/>
  <c r="M2064" i="28"/>
  <c r="M2065" i="28"/>
  <c r="M2072" i="28"/>
  <c r="M2073" i="28"/>
  <c r="M2074" i="28"/>
  <c r="M2079" i="28"/>
  <c r="M2084" i="28"/>
  <c r="M2089" i="28"/>
  <c r="M2097" i="28"/>
  <c r="M2099" i="28"/>
  <c r="M2101" i="28"/>
  <c r="M2107" i="28"/>
  <c r="M2147" i="28"/>
  <c r="M2179" i="28"/>
  <c r="M2355" i="28"/>
  <c r="M2371" i="28"/>
  <c r="M2337" i="28"/>
  <c r="M2345" i="28"/>
  <c r="M2361" i="28"/>
  <c r="M2425" i="28"/>
  <c r="M2526" i="28"/>
  <c r="M2110" i="28"/>
  <c r="M2112" i="28"/>
  <c r="M2114" i="28"/>
  <c r="M2118" i="28"/>
  <c r="M2120" i="28"/>
  <c r="M2130" i="28"/>
  <c r="M2132" i="28"/>
  <c r="M2134" i="28"/>
  <c r="M2138" i="28"/>
  <c r="M2140" i="28"/>
  <c r="M2142" i="28"/>
  <c r="M2146" i="28"/>
  <c r="M2148" i="28"/>
  <c r="M2150" i="28"/>
  <c r="M2154" i="28"/>
  <c r="M2156" i="28"/>
  <c r="M2160" i="28"/>
  <c r="M2164" i="28"/>
  <c r="M2168" i="28"/>
  <c r="M2170" i="28"/>
  <c r="M2172" i="28"/>
  <c r="M2176" i="28"/>
  <c r="M2178" i="28"/>
  <c r="M2184" i="28"/>
  <c r="M2186" i="28"/>
  <c r="M2192" i="28"/>
  <c r="M2196" i="28"/>
  <c r="M2198" i="28"/>
  <c r="M2200" i="28"/>
  <c r="M2204" i="28"/>
  <c r="M2206" i="28"/>
  <c r="M2208" i="28"/>
  <c r="M2212" i="28"/>
  <c r="M2214" i="28"/>
  <c r="M2216" i="28"/>
  <c r="M2220" i="28"/>
  <c r="M2228" i="28"/>
  <c r="M2230" i="28"/>
  <c r="M2234" i="28"/>
  <c r="M2236" i="28"/>
  <c r="M2238" i="28"/>
  <c r="M2242" i="28"/>
  <c r="M2244" i="28"/>
  <c r="M2246" i="28"/>
  <c r="M2250" i="28"/>
  <c r="M2252" i="28"/>
  <c r="M2256" i="28"/>
  <c r="M2264" i="28"/>
  <c r="M2266" i="28"/>
  <c r="M2270" i="28"/>
  <c r="M2272" i="28"/>
  <c r="M2274" i="28"/>
  <c r="M2278" i="28"/>
  <c r="M2280" i="28"/>
  <c r="M2282" i="28"/>
  <c r="M2327" i="28"/>
  <c r="M2335" i="28"/>
  <c r="M2343" i="28"/>
  <c r="M2415" i="28"/>
  <c r="M2439" i="28"/>
  <c r="M2447" i="28"/>
  <c r="M2459" i="28"/>
  <c r="M2516" i="28"/>
  <c r="M2524" i="28"/>
  <c r="M2548" i="28"/>
  <c r="M2647" i="28"/>
  <c r="M2490" i="28"/>
  <c r="M2498" i="28"/>
  <c r="M2514" i="28"/>
  <c r="M2530" i="28"/>
  <c r="M2328" i="28"/>
  <c r="M2330" i="28"/>
  <c r="M2332" i="28"/>
  <c r="M2336" i="28"/>
  <c r="M2338" i="28"/>
  <c r="M2340" i="28"/>
  <c r="M2344" i="28"/>
  <c r="M2346" i="28"/>
  <c r="M2348" i="28"/>
  <c r="M2352" i="28"/>
  <c r="M2354" i="28"/>
  <c r="M2356" i="28"/>
  <c r="M2360" i="28"/>
  <c r="M2362" i="28"/>
  <c r="M2364" i="28"/>
  <c r="M2368" i="28"/>
  <c r="M2370" i="28"/>
  <c r="M2372" i="28"/>
  <c r="M2376" i="28"/>
  <c r="M2378" i="28"/>
  <c r="M2380" i="28"/>
  <c r="M2384" i="28"/>
  <c r="M2388" i="28"/>
  <c r="M2392" i="28"/>
  <c r="M2394" i="28"/>
  <c r="M2396" i="28"/>
  <c r="M2400" i="28"/>
  <c r="M2402" i="28"/>
  <c r="M2404" i="28"/>
  <c r="M2408" i="28"/>
  <c r="M2410" i="28"/>
  <c r="M2412" i="28"/>
  <c r="M2416" i="28"/>
  <c r="M2418" i="28"/>
  <c r="M2420" i="28"/>
  <c r="M2424" i="28"/>
  <c r="M2426" i="28"/>
  <c r="M2445" i="28"/>
  <c r="M2461" i="28"/>
  <c r="M2467" i="28"/>
  <c r="M2469" i="28"/>
  <c r="M2471" i="28"/>
  <c r="M2475" i="28"/>
  <c r="M2476" i="28"/>
  <c r="M2484" i="28"/>
  <c r="M2485" i="28"/>
  <c r="M2486" i="28"/>
  <c r="M2496" i="28"/>
  <c r="M2504" i="28"/>
  <c r="M2520" i="28"/>
  <c r="M2528" i="28"/>
  <c r="M2544" i="28"/>
  <c r="M2552" i="28"/>
  <c r="M2560" i="28"/>
  <c r="M2553" i="28"/>
  <c r="M2557" i="28"/>
  <c r="M2561" i="28"/>
  <c r="M2613" i="28"/>
  <c r="M2645" i="28"/>
  <c r="M2653" i="28"/>
  <c r="M2808" i="28"/>
  <c r="M2554" i="28"/>
  <c r="M2558" i="28"/>
  <c r="M2625" i="28"/>
  <c r="M2643" i="28"/>
  <c r="M2651" i="28"/>
  <c r="M2487" i="28"/>
  <c r="M2491" i="28"/>
  <c r="M2493" i="28"/>
  <c r="M2495" i="28"/>
  <c r="M2505" i="28"/>
  <c r="M2507" i="28"/>
  <c r="M2509" i="28"/>
  <c r="M2513" i="28"/>
  <c r="M2515" i="28"/>
  <c r="M2521" i="28"/>
  <c r="M2523" i="28"/>
  <c r="M2525" i="28"/>
  <c r="M2529" i="28"/>
  <c r="M2531" i="28"/>
  <c r="M2533" i="28"/>
  <c r="M2537" i="28"/>
  <c r="M2539" i="28"/>
  <c r="M2541" i="28"/>
  <c r="M2545" i="28"/>
  <c r="M2547" i="28"/>
  <c r="M2563" i="28"/>
  <c r="M2649" i="28"/>
  <c r="M2744" i="28"/>
  <c r="M2612" i="28"/>
  <c r="M2624" i="28"/>
  <c r="M2628" i="28"/>
  <c r="M2636" i="28"/>
  <c r="M2784" i="28"/>
  <c r="M2800" i="28"/>
  <c r="M2567" i="28"/>
  <c r="M2571" i="28"/>
  <c r="M2573" i="28"/>
  <c r="M2575" i="28"/>
  <c r="M2577" i="28"/>
  <c r="M2583" i="28"/>
  <c r="M2585" i="28"/>
  <c r="M2587" i="28"/>
  <c r="M2591" i="28"/>
  <c r="M2593" i="28"/>
  <c r="M2595" i="28"/>
  <c r="M2599" i="28"/>
  <c r="M2601" i="28"/>
  <c r="M2603" i="28"/>
  <c r="M2607" i="28"/>
  <c r="M2609" i="28"/>
  <c r="M2611" i="28"/>
  <c r="M2760" i="28"/>
  <c r="M2642" i="28"/>
  <c r="M2654" i="28"/>
  <c r="M2705" i="28"/>
  <c r="M2717" i="28"/>
  <c r="M2748" i="28"/>
  <c r="M2756" i="28"/>
  <c r="M2772" i="28"/>
  <c r="M2780" i="28"/>
  <c r="M2788" i="28"/>
  <c r="M2812" i="28"/>
  <c r="M2676" i="28"/>
  <c r="M2688" i="28"/>
  <c r="M2692" i="28"/>
  <c r="M2704" i="28"/>
  <c r="M2708" i="28"/>
  <c r="M2712" i="28"/>
  <c r="M2716" i="28"/>
  <c r="M2720" i="28"/>
  <c r="M2723" i="28"/>
  <c r="M2731" i="28"/>
  <c r="M2816" i="28"/>
  <c r="M2691" i="28"/>
  <c r="M2695" i="28"/>
  <c r="M2699" i="28"/>
  <c r="M2707" i="28"/>
  <c r="M2711" i="28"/>
  <c r="M2724" i="28"/>
  <c r="M2728" i="28"/>
  <c r="M2732" i="28"/>
  <c r="M2733" i="28"/>
  <c r="M2883" i="28"/>
  <c r="M2747" i="28"/>
  <c r="M2751" i="28"/>
  <c r="M2755" i="28"/>
  <c r="M2767" i="28"/>
  <c r="M2771" i="28"/>
  <c r="M2775" i="28"/>
  <c r="M2779" i="28"/>
  <c r="M2787" i="28"/>
  <c r="M2791" i="28"/>
  <c r="M2795" i="28"/>
  <c r="M2799" i="28"/>
  <c r="M2807" i="28"/>
  <c r="M2928" i="28"/>
  <c r="M2742" i="28"/>
  <c r="M2746" i="28"/>
  <c r="M2750" i="28"/>
  <c r="M2762" i="28"/>
  <c r="M2770" i="28"/>
  <c r="M2774" i="28"/>
  <c r="M2786" i="28"/>
  <c r="M2794" i="28"/>
  <c r="M2798" i="28"/>
  <c r="M2802" i="28"/>
  <c r="M2806" i="28"/>
  <c r="M2814" i="28"/>
  <c r="M2818" i="28"/>
  <c r="M2822" i="28"/>
  <c r="M2934" i="28"/>
  <c r="M2844" i="28"/>
  <c r="M2848" i="28"/>
  <c r="M2852" i="28"/>
  <c r="M2856" i="28"/>
  <c r="M2860" i="28"/>
  <c r="M2868" i="28"/>
  <c r="M2872" i="28"/>
  <c r="M2880" i="28"/>
  <c r="M2884" i="28"/>
  <c r="M2892" i="28"/>
  <c r="M2896" i="28"/>
  <c r="M2956" i="28"/>
  <c r="M2843" i="28"/>
  <c r="M2851" i="28"/>
  <c r="M2857" i="28"/>
  <c r="M2858" i="28"/>
  <c r="M2861" i="28"/>
  <c r="M2865" i="28"/>
  <c r="M2869" i="28"/>
  <c r="M2870" i="28"/>
  <c r="M2877" i="28"/>
  <c r="M2881" i="28"/>
  <c r="M2885" i="28"/>
  <c r="M2886" i="28"/>
  <c r="M2889" i="28"/>
  <c r="M2894" i="28"/>
  <c r="M2897" i="28"/>
  <c r="M2901" i="28"/>
  <c r="M2922" i="28"/>
  <c r="M2938" i="28"/>
  <c r="M2954" i="28"/>
  <c r="M2919" i="28"/>
  <c r="M2923" i="28"/>
  <c r="M2925" i="28"/>
  <c r="M2927" i="28"/>
  <c r="M2931" i="28"/>
  <c r="M2933" i="28"/>
  <c r="M2935" i="28"/>
  <c r="M2939" i="28"/>
  <c r="M2941" i="28"/>
  <c r="M2943" i="28"/>
  <c r="M2947" i="28"/>
  <c r="M2949" i="28"/>
  <c r="M2951" i="28"/>
  <c r="M2955" i="28"/>
  <c r="M24" i="27"/>
  <c r="M152" i="27"/>
  <c r="M277" i="27"/>
  <c r="M341" i="27"/>
  <c r="M189" i="27"/>
  <c r="M253" i="27"/>
  <c r="M288" i="27"/>
  <c r="M13" i="27"/>
  <c r="M37" i="27"/>
  <c r="M197" i="27"/>
  <c r="M221" i="27"/>
  <c r="M48" i="27"/>
  <c r="M240" i="27"/>
  <c r="M269" i="27"/>
  <c r="M304" i="27"/>
  <c r="M18" i="27"/>
  <c r="M79" i="27"/>
  <c r="M122" i="27"/>
  <c r="M135" i="27"/>
  <c r="M159" i="27"/>
  <c r="M167" i="27"/>
  <c r="M178" i="27"/>
  <c r="M378" i="27"/>
  <c r="M423" i="27"/>
  <c r="M428" i="27"/>
  <c r="M486" i="27"/>
  <c r="M502" i="27"/>
  <c r="M518" i="27"/>
  <c r="M534" i="27"/>
  <c r="M542" i="27"/>
  <c r="M550" i="27"/>
  <c r="M607" i="27"/>
  <c r="M616" i="27"/>
  <c r="M617" i="27"/>
  <c r="M639" i="27"/>
  <c r="M664" i="27"/>
  <c r="M758" i="27"/>
  <c r="M776" i="27"/>
  <c r="M822" i="27"/>
  <c r="M840" i="27"/>
  <c r="M841" i="27"/>
  <c r="M851" i="27"/>
  <c r="M915" i="27"/>
  <c r="M1074" i="27"/>
  <c r="M640" i="27"/>
  <c r="M738" i="27"/>
  <c r="M747" i="27"/>
  <c r="M768" i="27"/>
  <c r="M866" i="27"/>
  <c r="M875" i="27"/>
  <c r="M989" i="27"/>
  <c r="M1007" i="27"/>
  <c r="M1011" i="27"/>
  <c r="M1840" i="27"/>
  <c r="M1863" i="27"/>
  <c r="M2168" i="27"/>
  <c r="M2189" i="27"/>
  <c r="M2205" i="27"/>
  <c r="M482" i="27"/>
  <c r="M490" i="27"/>
  <c r="M498" i="27"/>
  <c r="M514" i="27"/>
  <c r="M522" i="27"/>
  <c r="M530" i="27"/>
  <c r="M538" i="27"/>
  <c r="M554" i="27"/>
  <c r="M562" i="27"/>
  <c r="M570" i="27"/>
  <c r="M590" i="27"/>
  <c r="M591" i="27"/>
  <c r="M600" i="27"/>
  <c r="M604" i="27"/>
  <c r="M619" i="27"/>
  <c r="M622" i="27"/>
  <c r="M623" i="27"/>
  <c r="M624" i="27"/>
  <c r="M651" i="27"/>
  <c r="M654" i="27"/>
  <c r="M675" i="27"/>
  <c r="M680" i="27"/>
  <c r="M681" i="27"/>
  <c r="M682" i="27"/>
  <c r="M691" i="27"/>
  <c r="M726" i="27"/>
  <c r="M733" i="27"/>
  <c r="M755" i="27"/>
  <c r="M809" i="27"/>
  <c r="M819" i="27"/>
  <c r="M854" i="27"/>
  <c r="M872" i="27"/>
  <c r="M874" i="27"/>
  <c r="M943" i="27"/>
  <c r="M948" i="27"/>
  <c r="M951" i="27"/>
  <c r="M988" i="27"/>
  <c r="M1106" i="27"/>
  <c r="M1287" i="27"/>
  <c r="M1458" i="27"/>
  <c r="M449" i="27"/>
  <c r="M488" i="27"/>
  <c r="M520" i="27"/>
  <c r="M536" i="27"/>
  <c r="M544" i="27"/>
  <c r="M568" i="27"/>
  <c r="M583" i="27"/>
  <c r="M593" i="27"/>
  <c r="M596" i="27"/>
  <c r="M614" i="27"/>
  <c r="M625" i="27"/>
  <c r="M628" i="27"/>
  <c r="M638" i="27"/>
  <c r="M646" i="27"/>
  <c r="M647" i="27"/>
  <c r="M649" i="27"/>
  <c r="M662" i="27"/>
  <c r="M673" i="27"/>
  <c r="M674" i="27"/>
  <c r="M683" i="27"/>
  <c r="M715" i="27"/>
  <c r="M736" i="27"/>
  <c r="M773" i="27"/>
  <c r="M837" i="27"/>
  <c r="M843" i="27"/>
  <c r="M864" i="27"/>
  <c r="M898" i="27"/>
  <c r="M901" i="27"/>
  <c r="M954" i="27"/>
  <c r="M965" i="27"/>
  <c r="M987" i="27"/>
  <c r="M994" i="27"/>
  <c r="M995" i="27"/>
  <c r="M1020" i="27"/>
  <c r="M1039" i="27"/>
  <c r="M1464" i="27"/>
  <c r="M1473" i="27"/>
  <c r="M1093" i="27"/>
  <c r="M1189" i="27"/>
  <c r="M1284" i="27"/>
  <c r="M1371" i="27"/>
  <c r="M1392" i="27"/>
  <c r="M696" i="27"/>
  <c r="M697" i="27"/>
  <c r="M707" i="27"/>
  <c r="M728" i="27"/>
  <c r="M729" i="27"/>
  <c r="M739" i="27"/>
  <c r="M742" i="27"/>
  <c r="M760" i="27"/>
  <c r="M771" i="27"/>
  <c r="M774" i="27"/>
  <c r="M792" i="27"/>
  <c r="M793" i="27"/>
  <c r="M803" i="27"/>
  <c r="M806" i="27"/>
  <c r="M824" i="27"/>
  <c r="M825" i="27"/>
  <c r="M838" i="27"/>
  <c r="M867" i="27"/>
  <c r="M870" i="27"/>
  <c r="M899" i="27"/>
  <c r="M902" i="27"/>
  <c r="M912" i="27"/>
  <c r="M920" i="27"/>
  <c r="M921" i="27"/>
  <c r="M925" i="27"/>
  <c r="M930" i="27"/>
  <c r="M931" i="27"/>
  <c r="M941" i="27"/>
  <c r="M978" i="27"/>
  <c r="M1063" i="27"/>
  <c r="M1092" i="27"/>
  <c r="M1095" i="27"/>
  <c r="M1124" i="27"/>
  <c r="M1127" i="27"/>
  <c r="M1156" i="27"/>
  <c r="M1159" i="27"/>
  <c r="M1186" i="27"/>
  <c r="M1188" i="27"/>
  <c r="M1191" i="27"/>
  <c r="M1220" i="27"/>
  <c r="M1223" i="27"/>
  <c r="M1245" i="27"/>
  <c r="M1292" i="27"/>
  <c r="M1295" i="27"/>
  <c r="M1324" i="27"/>
  <c r="M1327" i="27"/>
  <c r="M1369" i="27"/>
  <c r="M1370" i="27"/>
  <c r="M1649" i="27"/>
  <c r="M970" i="27"/>
  <c r="M1001" i="27"/>
  <c r="M1084" i="27"/>
  <c r="M1103" i="27"/>
  <c r="M1180" i="27"/>
  <c r="M1181" i="27"/>
  <c r="M1197" i="27"/>
  <c r="M1286" i="27"/>
  <c r="M1328" i="27"/>
  <c r="M1402" i="27"/>
  <c r="M1403" i="27"/>
  <c r="M1852" i="27"/>
  <c r="M1066" i="27"/>
  <c r="M1114" i="27"/>
  <c r="M1130" i="27"/>
  <c r="M1162" i="27"/>
  <c r="M1194" i="27"/>
  <c r="M1226" i="27"/>
  <c r="M1231" i="27"/>
  <c r="M1443" i="27"/>
  <c r="M1600" i="27"/>
  <c r="M1352" i="27"/>
  <c r="M1353" i="27"/>
  <c r="M1363" i="27"/>
  <c r="M1366" i="27"/>
  <c r="M1384" i="27"/>
  <c r="M1385" i="27"/>
  <c r="M1395" i="27"/>
  <c r="M1398" i="27"/>
  <c r="M1408" i="27"/>
  <c r="M1427" i="27"/>
  <c r="M1434" i="27"/>
  <c r="M1486" i="27"/>
  <c r="M1494" i="27"/>
  <c r="M1756" i="27"/>
  <c r="M1776" i="27"/>
  <c r="M1787" i="27"/>
  <c r="M1788" i="27"/>
  <c r="M1799" i="27"/>
  <c r="M1806" i="27"/>
  <c r="M2013" i="27"/>
  <c r="M2036" i="27"/>
  <c r="M1725" i="27"/>
  <c r="M1839" i="27"/>
  <c r="M1862" i="27"/>
  <c r="M1917" i="27"/>
  <c r="M1936" i="27"/>
  <c r="M2000" i="27"/>
  <c r="M1437" i="27"/>
  <c r="M1457" i="27"/>
  <c r="M1629" i="27"/>
  <c r="M1641" i="27"/>
  <c r="M1685" i="27"/>
  <c r="M1897" i="27"/>
  <c r="M1903" i="27"/>
  <c r="M2045" i="27"/>
  <c r="M1478" i="27"/>
  <c r="M1490" i="27"/>
  <c r="M1498" i="27"/>
  <c r="M1506" i="27"/>
  <c r="M1596" i="27"/>
  <c r="M1609" i="27"/>
  <c r="M1611" i="27"/>
  <c r="M1612" i="27"/>
  <c r="M1616" i="27"/>
  <c r="M1653" i="27"/>
  <c r="M1717" i="27"/>
  <c r="M1720" i="27"/>
  <c r="M1818" i="27"/>
  <c r="M1845" i="27"/>
  <c r="M1858" i="27"/>
  <c r="M1882" i="27"/>
  <c r="M1884" i="27"/>
  <c r="M1892" i="27"/>
  <c r="M1909" i="27"/>
  <c r="M1922" i="27"/>
  <c r="M2141" i="27"/>
  <c r="M2182" i="27"/>
  <c r="M2190" i="27"/>
  <c r="M2202" i="27"/>
  <c r="M2210" i="27"/>
  <c r="M2115" i="27"/>
  <c r="M2134" i="27"/>
  <c r="M2192" i="27"/>
  <c r="M2196" i="27"/>
  <c r="M2200" i="27"/>
  <c r="M2208" i="27"/>
  <c r="M2212" i="27"/>
  <c r="M2237" i="27"/>
  <c r="M2305" i="27"/>
  <c r="M1475" i="27"/>
  <c r="M1617" i="27"/>
  <c r="M1669" i="27"/>
  <c r="M1729" i="27"/>
  <c r="M1781" i="27"/>
  <c r="M1819" i="27"/>
  <c r="M1820" i="27"/>
  <c r="M1872" i="27"/>
  <c r="M1883" i="27"/>
  <c r="M1902" i="27"/>
  <c r="M1923" i="27"/>
  <c r="M1955" i="27"/>
  <c r="M1987" i="27"/>
  <c r="M1998" i="27"/>
  <c r="M2183" i="27"/>
  <c r="M2229" i="27"/>
  <c r="M2476" i="27"/>
  <c r="M2496" i="27"/>
  <c r="M2504" i="27"/>
  <c r="M2602" i="27"/>
  <c r="M2010" i="27"/>
  <c r="M1771" i="27"/>
  <c r="M2392" i="27"/>
  <c r="M2592" i="27"/>
  <c r="M2972" i="27"/>
  <c r="M2015" i="27"/>
  <c r="M2033" i="27"/>
  <c r="M2034" i="27"/>
  <c r="M2102" i="27"/>
  <c r="M2149" i="27"/>
  <c r="M2166" i="27"/>
  <c r="M2277" i="27"/>
  <c r="M2449" i="27"/>
  <c r="M2545" i="27"/>
  <c r="M2927" i="27"/>
  <c r="M2066" i="27"/>
  <c r="M2073" i="27"/>
  <c r="M2078" i="27"/>
  <c r="M2079" i="27"/>
  <c r="M2080" i="27"/>
  <c r="M2093" i="27"/>
  <c r="M2099" i="27"/>
  <c r="M2100" i="27"/>
  <c r="M2110" i="27"/>
  <c r="M2111" i="27"/>
  <c r="M2112" i="27"/>
  <c r="M2445" i="27"/>
  <c r="M2454" i="27"/>
  <c r="M2497" i="27"/>
  <c r="M2518" i="27"/>
  <c r="M2530" i="27"/>
  <c r="M2564" i="27"/>
  <c r="M2593" i="27"/>
  <c r="M2640" i="27"/>
  <c r="M2642" i="27"/>
  <c r="M2731" i="27"/>
  <c r="M2928" i="27"/>
  <c r="M2456" i="27"/>
  <c r="M2520" i="27"/>
  <c r="M2556" i="27"/>
  <c r="M2824" i="27"/>
  <c r="M2858" i="27"/>
  <c r="M2873" i="27"/>
  <c r="M2881" i="27"/>
  <c r="M2926" i="27"/>
  <c r="M2933" i="27"/>
  <c r="M2963" i="27"/>
  <c r="M2067" i="27"/>
  <c r="M2098" i="27"/>
  <c r="M2400" i="27"/>
  <c r="M2555" i="27"/>
  <c r="M2566" i="27"/>
  <c r="M2573" i="27"/>
  <c r="M2590" i="27"/>
  <c r="M2915" i="27"/>
  <c r="M2936" i="27"/>
  <c r="M2437" i="27"/>
  <c r="M2485" i="27"/>
  <c r="M2658" i="27"/>
  <c r="M2961" i="27"/>
  <c r="M2431" i="27"/>
  <c r="M2439" i="27"/>
  <c r="M2474" i="27"/>
  <c r="M2512" i="27"/>
  <c r="M2538" i="27"/>
  <c r="M2597" i="27"/>
  <c r="M2914" i="27"/>
  <c r="M2962" i="27"/>
  <c r="M2970" i="27"/>
  <c r="M2979" i="27"/>
  <c r="M2459" i="27"/>
  <c r="M2867" i="27"/>
  <c r="M2935" i="27"/>
  <c r="M2986" i="27"/>
  <c r="M2451" i="27"/>
  <c r="M2860" i="27"/>
  <c r="M2875" i="27"/>
  <c r="M2753" i="27"/>
  <c r="M2980" i="27"/>
  <c r="M1489" i="27"/>
  <c r="M1491" i="27"/>
  <c r="M1495" i="27"/>
  <c r="M1503" i="27"/>
  <c r="M1509" i="27"/>
  <c r="M1635" i="27"/>
  <c r="M1758" i="27"/>
  <c r="M1710" i="27"/>
  <c r="M1715" i="27"/>
  <c r="M2827" i="27"/>
  <c r="M1513" i="27"/>
  <c r="M1545" i="27"/>
  <c r="M1577" i="27"/>
  <c r="M1603" i="27"/>
  <c r="M1726" i="27"/>
  <c r="M1731" i="27"/>
  <c r="M1619" i="27"/>
  <c r="M1747" i="27"/>
  <c r="M1514" i="27"/>
  <c r="M1522" i="27"/>
  <c r="M1542" i="27"/>
  <c r="M1512" i="27"/>
  <c r="M1520" i="27"/>
  <c r="M1528" i="27"/>
  <c r="M1536" i="27"/>
  <c r="M1544" i="27"/>
  <c r="M1552" i="27"/>
  <c r="M1560" i="27"/>
  <c r="M1568" i="27"/>
  <c r="M1572" i="27"/>
  <c r="M1576" i="27"/>
  <c r="M1584" i="27"/>
  <c r="M1599" i="27"/>
  <c r="M1615" i="27"/>
  <c r="M1647" i="27"/>
  <c r="M1663" i="27"/>
  <c r="M1722" i="27"/>
  <c r="M1727" i="27"/>
  <c r="M1759" i="27"/>
  <c r="M2238" i="27"/>
  <c r="M2302" i="27"/>
  <c r="M2383" i="27"/>
  <c r="M1530" i="27"/>
  <c r="M1538" i="27"/>
  <c r="M1618" i="27"/>
  <c r="M2673" i="27"/>
  <c r="M1531" i="27"/>
  <c r="M1539" i="27"/>
  <c r="M1543" i="27"/>
  <c r="M1547" i="27"/>
  <c r="M1555" i="27"/>
  <c r="M1591" i="27"/>
  <c r="M1595" i="27"/>
  <c r="M1607" i="27"/>
  <c r="M1623" i="27"/>
  <c r="M1638" i="27"/>
  <c r="M1639" i="27"/>
  <c r="M1643" i="27"/>
  <c r="M1654" i="27"/>
  <c r="M1655" i="27"/>
  <c r="M1659" i="27"/>
  <c r="M1670" i="27"/>
  <c r="M1671" i="27"/>
  <c r="M1675" i="27"/>
  <c r="M1687" i="27"/>
  <c r="M1691" i="27"/>
  <c r="M1703" i="27"/>
  <c r="M1707" i="27"/>
  <c r="M1719" i="27"/>
  <c r="M1723" i="27"/>
  <c r="M1735" i="27"/>
  <c r="M1739" i="27"/>
  <c r="M1751" i="27"/>
  <c r="M1755" i="27"/>
  <c r="M1775" i="27"/>
  <c r="M1935" i="27"/>
  <c r="M2047" i="27"/>
  <c r="M2071" i="27"/>
  <c r="M2127" i="27"/>
  <c r="M2228" i="27"/>
  <c r="M2260" i="27"/>
  <c r="M2214" i="27"/>
  <c r="M2230" i="27"/>
  <c r="M2246" i="27"/>
  <c r="M2262" i="27"/>
  <c r="M2317" i="27"/>
  <c r="M2321" i="27"/>
  <c r="M2325" i="27"/>
  <c r="M2333" i="27"/>
  <c r="M2220" i="27"/>
  <c r="M2221" i="27"/>
  <c r="M2253" i="27"/>
  <c r="M2268" i="27"/>
  <c r="M2308" i="27"/>
  <c r="M2316" i="27"/>
  <c r="M2340" i="27"/>
  <c r="M2415" i="27"/>
  <c r="M2176" i="27"/>
  <c r="M2178" i="27"/>
  <c r="M2226" i="27"/>
  <c r="M2282" i="27"/>
  <c r="M2298" i="27"/>
  <c r="M2318" i="27"/>
  <c r="M2326" i="27"/>
  <c r="M2411" i="27"/>
  <c r="M2503" i="27"/>
  <c r="M2216" i="27"/>
  <c r="M2248" i="27"/>
  <c r="M2256" i="27"/>
  <c r="M2272" i="27"/>
  <c r="M2280" i="27"/>
  <c r="M2296" i="27"/>
  <c r="M2307" i="27"/>
  <c r="M2315" i="27"/>
  <c r="M2319" i="27"/>
  <c r="M2323" i="27"/>
  <c r="M2327" i="27"/>
  <c r="M2335" i="27"/>
  <c r="M2339" i="27"/>
  <c r="M2657" i="27"/>
  <c r="M2346" i="27"/>
  <c r="M2350" i="27"/>
  <c r="M2366" i="27"/>
  <c r="M2374" i="27"/>
  <c r="M2382" i="27"/>
  <c r="M2390" i="27"/>
  <c r="M2414" i="27"/>
  <c r="M2422" i="27"/>
  <c r="M2563" i="27"/>
  <c r="M2643" i="27"/>
  <c r="M2683" i="27"/>
  <c r="M2345" i="27"/>
  <c r="M2349" i="27"/>
  <c r="M2353" i="27"/>
  <c r="M2357" i="27"/>
  <c r="M2361" i="27"/>
  <c r="M2365" i="27"/>
  <c r="M2369" i="27"/>
  <c r="M2373" i="27"/>
  <c r="M2377" i="27"/>
  <c r="M2381" i="27"/>
  <c r="M2385" i="27"/>
  <c r="M2389" i="27"/>
  <c r="M2393" i="27"/>
  <c r="M2397" i="27"/>
  <c r="M2401" i="27"/>
  <c r="M2405" i="27"/>
  <c r="M2409" i="27"/>
  <c r="M2413" i="27"/>
  <c r="M2417" i="27"/>
  <c r="M2421" i="27"/>
  <c r="M2425" i="27"/>
  <c r="M2663" i="27"/>
  <c r="M2671" i="27"/>
  <c r="M2771" i="27"/>
  <c r="M2859" i="27"/>
  <c r="M2780" i="27"/>
  <c r="M2788" i="27"/>
  <c r="M2885" i="27"/>
  <c r="M2746" i="27"/>
  <c r="M2762" i="27"/>
  <c r="M2907" i="27"/>
  <c r="M2728" i="27"/>
  <c r="M2736" i="27"/>
  <c r="M2744" i="27"/>
  <c r="M2752" i="27"/>
  <c r="M2917" i="27"/>
  <c r="M2899" i="27"/>
  <c r="M2790" i="27"/>
  <c r="M2791" i="27"/>
  <c r="M2793" i="27"/>
  <c r="M2794" i="27"/>
  <c r="M2795" i="27"/>
  <c r="M2796" i="27"/>
  <c r="M2797" i="27"/>
  <c r="M2798" i="27"/>
  <c r="M2799" i="27"/>
  <c r="M2800" i="27"/>
  <c r="M2801" i="27"/>
  <c r="M2802" i="27"/>
  <c r="M2803" i="27"/>
  <c r="M2805" i="27"/>
  <c r="M2813" i="27"/>
  <c r="M2817" i="27"/>
  <c r="M2821" i="27"/>
  <c r="M2825" i="27"/>
  <c r="M2833" i="27"/>
  <c r="M2837" i="27"/>
  <c r="M2841" i="27"/>
  <c r="M2845" i="27"/>
  <c r="M2849" i="27"/>
  <c r="M2853" i="27"/>
  <c r="M2857" i="27"/>
  <c r="M2861" i="27"/>
  <c r="M2878" i="27"/>
  <c r="M2872" i="27"/>
  <c r="M2889" i="27"/>
  <c r="M2816" i="27"/>
  <c r="M2822" i="27"/>
  <c r="M2826" i="27"/>
  <c r="M2842" i="27"/>
  <c r="M2862" i="27"/>
  <c r="M2918" i="27"/>
  <c r="M2893" i="27"/>
  <c r="M2897" i="27"/>
  <c r="M2901" i="27"/>
  <c r="M2905" i="27"/>
  <c r="M2934" i="27"/>
  <c r="M2942" i="27"/>
  <c r="M2974" i="27"/>
  <c r="N532" i="1"/>
  <c r="N511" i="1"/>
  <c r="N623" i="1"/>
  <c r="N755" i="1"/>
  <c r="N879" i="1"/>
  <c r="N967" i="1"/>
  <c r="N1007" i="1"/>
  <c r="N1103" i="1"/>
  <c r="N1135" i="1"/>
  <c r="N1175" i="1"/>
  <c r="N1215" i="1"/>
  <c r="N1263" i="1"/>
  <c r="N1271" i="1"/>
  <c r="N1327" i="1"/>
  <c r="N1363" i="1"/>
  <c r="N1439" i="1"/>
  <c r="N1463" i="1"/>
  <c r="N1475" i="1"/>
  <c r="N1487" i="1"/>
  <c r="N1523" i="1"/>
  <c r="N1555" i="1"/>
  <c r="N1579" i="1"/>
  <c r="N1663" i="1"/>
  <c r="N1711" i="1"/>
  <c r="N1727" i="1"/>
  <c r="N1787" i="1"/>
  <c r="N1815" i="1"/>
  <c r="N1883" i="1"/>
  <c r="N1911" i="1"/>
  <c r="N1923" i="1"/>
  <c r="N1995" i="1"/>
  <c r="N2035" i="1"/>
  <c r="N2051" i="1"/>
  <c r="N2119" i="1"/>
  <c r="N2195" i="1"/>
  <c r="N2231" i="1"/>
  <c r="N2815" i="1"/>
  <c r="N2879" i="1"/>
  <c r="N405" i="1"/>
  <c r="N135" i="1"/>
  <c r="N211" i="1"/>
  <c r="N447" i="1"/>
  <c r="N523" i="1"/>
  <c r="N643" i="1"/>
  <c r="N683" i="1"/>
  <c r="N723" i="1"/>
  <c r="N743" i="1"/>
  <c r="N763" i="1"/>
  <c r="N831" i="1"/>
  <c r="N919" i="1"/>
  <c r="N991" i="1"/>
  <c r="N1479" i="1"/>
  <c r="N1747" i="1"/>
  <c r="N1827" i="1"/>
  <c r="N2063" i="1"/>
  <c r="N1166" i="1"/>
  <c r="N1474" i="1"/>
  <c r="N82" i="1"/>
  <c r="N1134" i="1"/>
  <c r="N1494" i="1"/>
  <c r="N1143" i="1"/>
  <c r="N379" i="1"/>
  <c r="N1587" i="1"/>
  <c r="N1627" i="1"/>
  <c r="N1651" i="1"/>
  <c r="N1659" i="1"/>
  <c r="N1759" i="1"/>
  <c r="N1791" i="1"/>
  <c r="N1823" i="1"/>
  <c r="N1863" i="1"/>
  <c r="N1875" i="1"/>
  <c r="N2031" i="1"/>
  <c r="N2131" i="1"/>
  <c r="N2155" i="1"/>
  <c r="N2183" i="1"/>
  <c r="N2511" i="1"/>
  <c r="N2643" i="1"/>
  <c r="N2727" i="1"/>
  <c r="N1311" i="1"/>
  <c r="N1547" i="1"/>
  <c r="N1635" i="1"/>
  <c r="N1843" i="1"/>
  <c r="N1899" i="1"/>
  <c r="N1983" i="1"/>
  <c r="N2039" i="1"/>
  <c r="N2151" i="1"/>
  <c r="N2179" i="1"/>
  <c r="N2207" i="1"/>
  <c r="N2247" i="1"/>
  <c r="N179" i="1"/>
  <c r="N346" i="1"/>
  <c r="N1278" i="1"/>
  <c r="N1330" i="1"/>
  <c r="N1438" i="1"/>
  <c r="N1454" i="1"/>
  <c r="N1470" i="1"/>
  <c r="N1279" i="1"/>
  <c r="N86" i="1"/>
  <c r="N234" i="1"/>
  <c r="N342" i="1"/>
  <c r="N382" i="1"/>
  <c r="N575" i="1"/>
  <c r="N578" i="1"/>
  <c r="N1498" i="1"/>
  <c r="N1586" i="1"/>
  <c r="N1726" i="1"/>
  <c r="N2202" i="1"/>
  <c r="N2339" i="1"/>
  <c r="N2411" i="1"/>
  <c r="N2475" i="1"/>
  <c r="N2967" i="1"/>
  <c r="N2975" i="1"/>
  <c r="N1887" i="1"/>
  <c r="N1919" i="1"/>
  <c r="N2043" i="1"/>
  <c r="N2507" i="1"/>
  <c r="N983" i="1"/>
  <c r="N1767" i="1"/>
  <c r="N1855" i="1"/>
  <c r="N2846" i="1"/>
  <c r="N70" i="1"/>
  <c r="N102" i="1"/>
  <c r="N134" i="1"/>
  <c r="N166" i="1"/>
  <c r="N230" i="1"/>
  <c r="N538" i="1"/>
  <c r="N574" i="1"/>
  <c r="N1070" i="1"/>
  <c r="N1638" i="1"/>
  <c r="N2523" i="1"/>
  <c r="N2607" i="1"/>
  <c r="N2735" i="1"/>
  <c r="N2759" i="1"/>
  <c r="N2783" i="1"/>
  <c r="N2855" i="1"/>
  <c r="N2911" i="1"/>
  <c r="N2959" i="1"/>
  <c r="N66" i="1"/>
  <c r="N366" i="1"/>
  <c r="N558" i="1"/>
  <c r="N562" i="1"/>
  <c r="N1198" i="1"/>
  <c r="N1290" i="1"/>
  <c r="N1546" i="1"/>
  <c r="N1634" i="1"/>
  <c r="N1939" i="1"/>
  <c r="N18" i="1"/>
  <c r="N22" i="1"/>
  <c r="N26" i="1"/>
  <c r="N30" i="1"/>
  <c r="N34" i="1"/>
  <c r="N54" i="1"/>
  <c r="N74" i="1"/>
  <c r="N90" i="1"/>
  <c r="N138" i="1"/>
  <c r="N278" i="1"/>
  <c r="N566" i="1"/>
  <c r="N262" i="1"/>
  <c r="N454" i="1"/>
  <c r="N458" i="1"/>
  <c r="N470" i="1"/>
  <c r="N486" i="1"/>
  <c r="N518" i="1"/>
  <c r="N58" i="1"/>
  <c r="N78" i="1"/>
  <c r="N110" i="1"/>
  <c r="N126" i="1"/>
  <c r="N158" i="1"/>
  <c r="N550" i="1"/>
  <c r="N610" i="1"/>
  <c r="N626" i="1"/>
  <c r="N630" i="1"/>
  <c r="N834" i="1"/>
  <c r="N954" i="1"/>
  <c r="N1018" i="1"/>
  <c r="N1114" i="1"/>
  <c r="N1146" i="1"/>
  <c r="N1430" i="1"/>
  <c r="N1723" i="1"/>
  <c r="N841" i="1"/>
  <c r="N99" i="1"/>
  <c r="N850" i="1"/>
  <c r="N858" i="1"/>
  <c r="N878" i="1"/>
  <c r="N886" i="1"/>
  <c r="N890" i="1"/>
  <c r="N898" i="1"/>
  <c r="N902" i="1"/>
  <c r="N914" i="1"/>
  <c r="N922" i="1"/>
  <c r="N938" i="1"/>
  <c r="N962" i="1"/>
  <c r="N974" i="1"/>
  <c r="N1066" i="1"/>
  <c r="N1162" i="1"/>
  <c r="N1194" i="1"/>
  <c r="N1226" i="1"/>
  <c r="N1238" i="1"/>
  <c r="N1358" i="1"/>
  <c r="N1394" i="1"/>
  <c r="N1574" i="1"/>
  <c r="N766" i="1"/>
  <c r="N782" i="1"/>
  <c r="N798" i="1"/>
  <c r="N950" i="1"/>
  <c r="N998" i="1"/>
  <c r="N1106" i="1"/>
  <c r="N1154" i="1"/>
  <c r="N1186" i="1"/>
  <c r="N1246" i="1"/>
  <c r="N1250" i="1"/>
  <c r="N1314" i="1"/>
  <c r="N1322" i="1"/>
  <c r="N1382" i="1"/>
  <c r="N1390" i="1"/>
  <c r="N1398" i="1"/>
  <c r="N1402" i="1"/>
  <c r="N1502" i="1"/>
  <c r="N1514" i="1"/>
  <c r="N1518" i="1"/>
  <c r="N1550" i="1"/>
  <c r="N1582" i="1"/>
  <c r="N1598" i="1"/>
  <c r="N1614" i="1"/>
  <c r="N1642" i="1"/>
  <c r="N1654" i="1"/>
  <c r="N1666" i="1"/>
  <c r="N1674" i="1"/>
  <c r="N1742" i="1"/>
  <c r="N1882" i="1"/>
  <c r="N2038" i="1"/>
  <c r="N2166" i="1"/>
  <c r="N2218" i="1"/>
  <c r="N2234" i="1"/>
  <c r="N2374" i="1"/>
  <c r="N2406" i="1"/>
  <c r="N2714" i="1"/>
  <c r="N586" i="1"/>
  <c r="N710" i="1"/>
  <c r="N826" i="1"/>
  <c r="N838" i="1"/>
  <c r="N970" i="1"/>
  <c r="N1214" i="1"/>
  <c r="N1294" i="1"/>
  <c r="N1342" i="1"/>
  <c r="N1522" i="1"/>
  <c r="N1570" i="1"/>
  <c r="N1650" i="1"/>
  <c r="N1151" i="1"/>
  <c r="N1183" i="1"/>
  <c r="N2219" i="1"/>
  <c r="N1927" i="1"/>
  <c r="N799" i="1"/>
  <c r="N855" i="1"/>
  <c r="N1657" i="1"/>
  <c r="N29" i="1"/>
  <c r="N89" i="1"/>
  <c r="N118" i="1"/>
  <c r="N131" i="1"/>
  <c r="N309" i="1"/>
  <c r="N801" i="1"/>
  <c r="N935" i="1"/>
  <c r="N1087" i="1"/>
  <c r="N247" i="1"/>
  <c r="N641" i="1"/>
  <c r="N671" i="1"/>
  <c r="N881" i="1"/>
  <c r="N1025" i="1"/>
  <c r="N1346" i="1"/>
  <c r="N1558" i="1"/>
  <c r="N1622" i="1"/>
  <c r="N1790" i="1"/>
  <c r="N1810" i="1"/>
  <c r="N1822" i="1"/>
  <c r="N1826" i="1"/>
  <c r="N1830" i="1"/>
  <c r="N210" i="1"/>
  <c r="N267" i="1"/>
  <c r="N385" i="1"/>
  <c r="N546" i="1"/>
  <c r="N607" i="1"/>
  <c r="N614" i="1"/>
  <c r="N647" i="1"/>
  <c r="N719" i="1"/>
  <c r="N917" i="1"/>
  <c r="N990" i="1"/>
  <c r="N1838" i="1"/>
  <c r="N1902" i="1"/>
  <c r="N1918" i="1"/>
  <c r="N1926" i="1"/>
  <c r="N2078" i="1"/>
  <c r="N2086" i="1"/>
  <c r="N2126" i="1"/>
  <c r="N2174" i="1"/>
  <c r="N2258" i="1"/>
  <c r="N2262" i="1"/>
  <c r="N2270" i="1"/>
  <c r="N2278" i="1"/>
  <c r="N2294" i="1"/>
  <c r="N2298" i="1"/>
  <c r="N2310" i="1"/>
  <c r="N2318" i="1"/>
  <c r="N2330" i="1"/>
  <c r="N2414" i="1"/>
  <c r="N2482" i="1"/>
  <c r="N2494" i="1"/>
  <c r="N2510" i="1"/>
  <c r="N2530" i="1"/>
  <c r="N2586" i="1"/>
  <c r="N2766" i="1"/>
  <c r="N2878" i="1"/>
  <c r="N2930" i="1"/>
  <c r="N2934" i="1"/>
  <c r="N2966" i="1"/>
  <c r="N2974" i="1"/>
  <c r="N1966" i="1"/>
  <c r="N1998" i="1"/>
  <c r="N1447" i="1"/>
  <c r="N1743" i="1"/>
  <c r="N2055" i="1"/>
  <c r="N2067" i="1"/>
  <c r="N2127" i="1"/>
  <c r="N1851" i="1"/>
  <c r="N1871" i="1"/>
  <c r="N2603" i="1"/>
  <c r="N2867" i="1"/>
  <c r="N2871" i="1"/>
  <c r="N2719" i="1"/>
  <c r="N85" i="1"/>
  <c r="N113" i="1"/>
  <c r="N117" i="1"/>
  <c r="N237" i="1"/>
  <c r="N265" i="1"/>
  <c r="N357" i="1"/>
  <c r="N425" i="1"/>
  <c r="N437" i="1"/>
  <c r="N489" i="1"/>
  <c r="N577" i="1"/>
  <c r="N613" i="1"/>
  <c r="N1069" i="1"/>
  <c r="N1097" i="1"/>
  <c r="N1225" i="1"/>
  <c r="N1257" i="1"/>
  <c r="N1281" i="1"/>
  <c r="N1381" i="1"/>
  <c r="N1397" i="1"/>
  <c r="N1453" i="1"/>
  <c r="N1581" i="1"/>
  <c r="N1661" i="1"/>
  <c r="N1785" i="1"/>
  <c r="N1993" i="1"/>
  <c r="N49" i="1"/>
  <c r="N81" i="1"/>
  <c r="N101" i="1"/>
  <c r="N157" i="1"/>
  <c r="N177" i="1"/>
  <c r="N189" i="1"/>
  <c r="N233" i="1"/>
  <c r="N257" i="1"/>
  <c r="N353" i="1"/>
  <c r="N377" i="1"/>
  <c r="N429" i="1"/>
  <c r="N461" i="1"/>
  <c r="N493" i="1"/>
  <c r="N549" i="1"/>
  <c r="N569" i="1"/>
  <c r="N601" i="1"/>
  <c r="N661" i="1"/>
  <c r="N725" i="1"/>
  <c r="N753" i="1"/>
  <c r="N833" i="1"/>
  <c r="N869" i="1"/>
  <c r="N977" i="1"/>
  <c r="N1017" i="1"/>
  <c r="N1057" i="1"/>
  <c r="N1117" i="1"/>
  <c r="N1293" i="1"/>
  <c r="N1401" i="1"/>
  <c r="N1469" i="1"/>
  <c r="N1529" i="1"/>
  <c r="N229" i="1"/>
  <c r="N253" i="1"/>
  <c r="N329" i="1"/>
  <c r="N393" i="1"/>
  <c r="N505" i="1"/>
  <c r="N513" i="1"/>
  <c r="N521" i="1"/>
  <c r="N573" i="1"/>
  <c r="N589" i="1"/>
  <c r="N617" i="1"/>
  <c r="N677" i="1"/>
  <c r="N765" i="1"/>
  <c r="N865" i="1"/>
  <c r="N913" i="1"/>
  <c r="N973" i="1"/>
  <c r="N1037" i="1"/>
  <c r="N1065" i="1"/>
  <c r="N1393" i="1"/>
  <c r="N65" i="1"/>
  <c r="N93" i="1"/>
  <c r="N121" i="1"/>
  <c r="N145" i="1"/>
  <c r="N221" i="1"/>
  <c r="N317" i="1"/>
  <c r="N361" i="1"/>
  <c r="N533" i="1"/>
  <c r="N585" i="1"/>
  <c r="N653" i="1"/>
  <c r="N681" i="1"/>
  <c r="N705" i="1"/>
  <c r="N733" i="1"/>
  <c r="N773" i="1"/>
  <c r="N813" i="1"/>
  <c r="N849" i="1"/>
  <c r="N889" i="1"/>
  <c r="N957" i="1"/>
  <c r="N997" i="1"/>
  <c r="N1033" i="1"/>
  <c r="N1081" i="1"/>
  <c r="N1241" i="1"/>
  <c r="N1345" i="1"/>
  <c r="N1421" i="1"/>
  <c r="N1493" i="1"/>
  <c r="N1557" i="1"/>
  <c r="N1813" i="1"/>
  <c r="N217" i="1"/>
  <c r="N433" i="1"/>
  <c r="N457" i="1"/>
  <c r="N673" i="1"/>
  <c r="N697" i="1"/>
  <c r="N729" i="1"/>
  <c r="N845" i="1"/>
  <c r="N873" i="1"/>
  <c r="N1029" i="1"/>
  <c r="N1061" i="1"/>
  <c r="N1141" i="1"/>
  <c r="N1609" i="1"/>
  <c r="N1625" i="1"/>
  <c r="N1709" i="1"/>
  <c r="N1741" i="1"/>
  <c r="N1817" i="1"/>
  <c r="N1845" i="1"/>
  <c r="N1869" i="1"/>
  <c r="N1949" i="1"/>
  <c r="N1957" i="1"/>
  <c r="N41" i="1"/>
  <c r="N61" i="1"/>
  <c r="N73" i="1"/>
  <c r="N125" i="1"/>
  <c r="N153" i="1"/>
  <c r="N181" i="1"/>
  <c r="N201" i="1"/>
  <c r="N225" i="1"/>
  <c r="N269" i="1"/>
  <c r="N293" i="1"/>
  <c r="N369" i="1"/>
  <c r="N421" i="1"/>
  <c r="N485" i="1"/>
  <c r="N517" i="1"/>
  <c r="N593" i="1"/>
  <c r="N621" i="1"/>
  <c r="N693" i="1"/>
  <c r="N717" i="1"/>
  <c r="N745" i="1"/>
  <c r="N781" i="1"/>
  <c r="N861" i="1"/>
  <c r="N901" i="1"/>
  <c r="N933" i="1"/>
  <c r="N1009" i="1"/>
  <c r="N1045" i="1"/>
  <c r="N1169" i="1"/>
  <c r="N1449" i="1"/>
  <c r="N1577" i="1"/>
  <c r="N1693" i="1"/>
  <c r="N59" i="1"/>
  <c r="N146" i="1"/>
  <c r="N255" i="1"/>
  <c r="N279" i="1"/>
  <c r="N303" i="1"/>
  <c r="N310" i="1"/>
  <c r="N319" i="1"/>
  <c r="N534" i="1"/>
  <c r="N559" i="1"/>
  <c r="N639" i="1"/>
  <c r="N667" i="1"/>
  <c r="N874" i="1"/>
  <c r="N934" i="1"/>
  <c r="N982" i="1"/>
  <c r="N1467" i="1"/>
  <c r="N2061" i="1"/>
  <c r="N2209" i="1"/>
  <c r="N2325" i="1"/>
  <c r="N2441" i="1"/>
  <c r="N2569" i="1"/>
  <c r="N2657" i="1"/>
  <c r="N2177" i="1"/>
  <c r="N2245" i="1"/>
  <c r="N2369" i="1"/>
  <c r="N2445" i="1"/>
  <c r="N2493" i="1"/>
  <c r="N2585" i="1"/>
  <c r="N2669" i="1"/>
  <c r="N2685" i="1"/>
  <c r="N2913" i="1"/>
  <c r="N2937" i="1"/>
  <c r="N2957" i="1"/>
  <c r="N2961" i="1"/>
  <c r="N2969" i="1"/>
  <c r="N2985" i="1"/>
  <c r="N307" i="1"/>
  <c r="N539" i="1"/>
  <c r="N555" i="1"/>
  <c r="N2089" i="1"/>
  <c r="N2165" i="1"/>
  <c r="N2269" i="1"/>
  <c r="N2469" i="1"/>
  <c r="N2593" i="1"/>
  <c r="N399" i="1"/>
  <c r="N479" i="1"/>
  <c r="N495" i="1"/>
  <c r="N571" i="1"/>
  <c r="N587" i="1"/>
  <c r="N2049" i="1"/>
  <c r="N2113" i="1"/>
  <c r="N2297" i="1"/>
  <c r="N2497" i="1"/>
  <c r="N603" i="1"/>
  <c r="N746" i="1"/>
  <c r="N862" i="1"/>
  <c r="N887" i="1"/>
  <c r="N926" i="1"/>
  <c r="N959" i="1"/>
  <c r="N1303" i="1"/>
  <c r="N1411" i="1"/>
  <c r="N1499" i="1"/>
  <c r="N1607" i="1"/>
  <c r="N1071" i="1"/>
  <c r="N1102" i="1"/>
  <c r="N1119" i="1"/>
  <c r="N1127" i="1"/>
  <c r="N1150" i="1"/>
  <c r="N1159" i="1"/>
  <c r="N1191" i="1"/>
  <c r="N1310" i="1"/>
  <c r="N1362" i="1"/>
  <c r="N1395" i="1"/>
  <c r="N1423" i="1"/>
  <c r="N1435" i="1"/>
  <c r="N1450" i="1"/>
  <c r="N1459" i="1"/>
  <c r="N1462" i="1"/>
  <c r="N1471" i="1"/>
  <c r="N1478" i="1"/>
  <c r="N1506" i="1"/>
  <c r="N1543" i="1"/>
  <c r="N1563" i="1"/>
  <c r="N1694" i="1"/>
  <c r="N1819" i="1"/>
  <c r="N1190" i="1"/>
  <c r="N1234" i="1"/>
  <c r="N1242" i="1"/>
  <c r="N1254" i="1"/>
  <c r="N1295" i="1"/>
  <c r="N1414" i="1"/>
  <c r="N1422" i="1"/>
  <c r="N1458" i="1"/>
  <c r="N1491" i="1"/>
  <c r="N1503" i="1"/>
  <c r="N1562" i="1"/>
  <c r="N1610" i="1"/>
  <c r="N1807" i="1"/>
  <c r="N1639" i="1"/>
  <c r="N1647" i="1"/>
  <c r="N1707" i="1"/>
  <c r="N1718" i="1"/>
  <c r="N1779" i="1"/>
  <c r="N1859" i="1"/>
  <c r="N1895" i="1"/>
  <c r="N1903" i="1"/>
  <c r="N1935" i="1"/>
  <c r="N1947" i="1"/>
  <c r="N2007" i="1"/>
  <c r="N2015" i="1"/>
  <c r="N2135" i="1"/>
  <c r="N1715" i="1"/>
  <c r="N1735" i="1"/>
  <c r="N1755" i="1"/>
  <c r="N1775" i="1"/>
  <c r="N1783" i="1"/>
  <c r="N1891" i="1"/>
  <c r="N1951" i="1"/>
  <c r="N1959" i="1"/>
  <c r="N2047" i="1"/>
  <c r="N2159" i="1"/>
  <c r="N2655" i="1"/>
  <c r="N2167" i="1"/>
  <c r="N2198" i="1"/>
  <c r="N2346" i="1"/>
  <c r="N2422" i="1"/>
  <c r="N2487" i="1"/>
  <c r="N2527" i="1"/>
  <c r="N2894" i="1"/>
  <c r="N2791" i="1"/>
  <c r="N2743" i="1"/>
  <c r="N2847" i="1"/>
  <c r="N2863" i="1"/>
  <c r="N272" i="1"/>
  <c r="N360" i="1"/>
  <c r="N560" i="1"/>
  <c r="N796" i="1"/>
  <c r="N820" i="1"/>
  <c r="N828" i="1"/>
  <c r="N852" i="1"/>
  <c r="N868" i="1"/>
  <c r="N888" i="1"/>
  <c r="N904" i="1"/>
  <c r="N912" i="1"/>
  <c r="N984" i="1"/>
  <c r="N1012" i="1"/>
  <c r="N1076" i="1"/>
  <c r="N1088" i="1"/>
  <c r="N1108" i="1"/>
  <c r="N1152" i="1"/>
  <c r="N1164" i="1"/>
  <c r="N1168" i="1"/>
  <c r="N1180" i="1"/>
  <c r="N1196" i="1"/>
  <c r="N1204" i="1"/>
  <c r="N1208" i="1"/>
  <c r="N1224" i="1"/>
  <c r="N1232" i="1"/>
  <c r="N1240" i="1"/>
  <c r="N1256" i="1"/>
  <c r="N1264" i="1"/>
  <c r="N1272" i="1"/>
  <c r="N1276" i="1"/>
  <c r="N1280" i="1"/>
  <c r="N1288" i="1"/>
  <c r="N1296" i="1"/>
  <c r="N1340" i="1"/>
  <c r="N1352" i="1"/>
  <c r="N1360" i="1"/>
  <c r="N1376" i="1"/>
  <c r="N1384" i="1"/>
  <c r="N1392" i="1"/>
  <c r="N1512" i="1"/>
  <c r="N1528" i="1"/>
  <c r="N1532" i="1"/>
  <c r="N1536" i="1"/>
  <c r="N1544" i="1"/>
  <c r="N1548" i="1"/>
  <c r="N1560" i="1"/>
  <c r="N1584" i="1"/>
  <c r="N1596" i="1"/>
  <c r="N1600" i="1"/>
  <c r="N1604" i="1"/>
  <c r="N1624" i="1"/>
  <c r="N1628" i="1"/>
  <c r="N1636" i="1"/>
  <c r="N1640" i="1"/>
  <c r="N1648" i="1"/>
  <c r="N1660" i="1"/>
  <c r="N1668" i="1"/>
  <c r="N1688" i="1"/>
  <c r="N1696" i="1"/>
  <c r="N1712" i="1"/>
  <c r="N1728" i="1"/>
  <c r="N1744" i="1"/>
  <c r="N1752" i="1"/>
  <c r="N1756" i="1"/>
  <c r="N1880" i="1"/>
  <c r="N1904" i="1"/>
  <c r="N1928" i="1"/>
  <c r="N1940" i="1"/>
  <c r="N172" i="1"/>
  <c r="N284" i="1"/>
  <c r="N332" i="1"/>
  <c r="N384" i="1"/>
  <c r="N432" i="1"/>
  <c r="N476" i="1"/>
  <c r="N520" i="1"/>
  <c r="N784" i="1"/>
  <c r="N872" i="1"/>
  <c r="N1044" i="1"/>
  <c r="N1104" i="1"/>
  <c r="N116" i="1"/>
  <c r="N132" i="1"/>
  <c r="N148" i="1"/>
  <c r="N188" i="1"/>
  <c r="N252" i="1"/>
  <c r="N296" i="1"/>
  <c r="N308" i="1"/>
  <c r="N352" i="1"/>
  <c r="N664" i="1"/>
  <c r="N712" i="1"/>
  <c r="N808" i="1"/>
  <c r="N856" i="1"/>
  <c r="N860" i="1"/>
  <c r="N1080" i="1"/>
  <c r="N1216" i="1"/>
  <c r="N1220" i="1"/>
  <c r="N112" i="1"/>
  <c r="N128" i="1"/>
  <c r="N160" i="1"/>
  <c r="N184" i="1"/>
  <c r="N200" i="1"/>
  <c r="N224" i="1"/>
  <c r="N248" i="1"/>
  <c r="N264" i="1"/>
  <c r="N276" i="1"/>
  <c r="N340" i="1"/>
  <c r="N364" i="1"/>
  <c r="N764" i="1"/>
  <c r="N916" i="1"/>
  <c r="N944" i="1"/>
  <c r="N976" i="1"/>
  <c r="N1004" i="1"/>
  <c r="N1064" i="1"/>
  <c r="N2124" i="1"/>
  <c r="N2184" i="1"/>
  <c r="N2288" i="1"/>
  <c r="N2296" i="1"/>
  <c r="N2320" i="1"/>
  <c r="N2376" i="1"/>
  <c r="N2492" i="1"/>
  <c r="N2500" i="1"/>
  <c r="N2516" i="1"/>
  <c r="N2524" i="1"/>
  <c r="N2540" i="1"/>
  <c r="N2548" i="1"/>
  <c r="N21" i="1"/>
  <c r="N23" i="1"/>
  <c r="N39" i="1"/>
  <c r="N53" i="1"/>
  <c r="N71" i="1"/>
  <c r="N151" i="1"/>
  <c r="N162" i="1"/>
  <c r="N191" i="1"/>
  <c r="N199" i="1"/>
  <c r="N213" i="1"/>
  <c r="N226" i="1"/>
  <c r="N266" i="1"/>
  <c r="N285" i="1"/>
  <c r="N286" i="1"/>
  <c r="N295" i="1"/>
  <c r="N298" i="1"/>
  <c r="N370" i="1"/>
  <c r="N394" i="1"/>
  <c r="N91" i="1"/>
  <c r="N139" i="1"/>
  <c r="N155" i="1"/>
  <c r="N178" i="1"/>
  <c r="N219" i="1"/>
  <c r="N242" i="1"/>
  <c r="N277" i="1"/>
  <c r="N325" i="1"/>
  <c r="N15" i="1"/>
  <c r="N47" i="1"/>
  <c r="N63" i="1"/>
  <c r="N79" i="1"/>
  <c r="N95" i="1"/>
  <c r="N111" i="1"/>
  <c r="N143" i="1"/>
  <c r="N159" i="1"/>
  <c r="N171" i="1"/>
  <c r="N182" i="1"/>
  <c r="N223" i="1"/>
  <c r="N235" i="1"/>
  <c r="N246" i="1"/>
  <c r="N258" i="1"/>
  <c r="N270" i="1"/>
  <c r="N282" i="1"/>
  <c r="N302" i="1"/>
  <c r="N306" i="1"/>
  <c r="N349" i="1"/>
  <c r="N413" i="1"/>
  <c r="N426" i="1"/>
  <c r="N446" i="1"/>
  <c r="N490" i="1"/>
  <c r="N499" i="1"/>
  <c r="N510" i="1"/>
  <c r="N522" i="1"/>
  <c r="N541" i="1"/>
  <c r="N542" i="1"/>
  <c r="N551" i="1"/>
  <c r="N563" i="1"/>
  <c r="N595" i="1"/>
  <c r="N606" i="1"/>
  <c r="N618" i="1"/>
  <c r="N638" i="1"/>
  <c r="N699" i="1"/>
  <c r="N727" i="1"/>
  <c r="N734" i="1"/>
  <c r="N741" i="1"/>
  <c r="N750" i="1"/>
  <c r="N771" i="1"/>
  <c r="N1015" i="1"/>
  <c r="N1026" i="1"/>
  <c r="N659" i="1"/>
  <c r="N978" i="1"/>
  <c r="N1022" i="1"/>
  <c r="N1047" i="1"/>
  <c r="N1093" i="1"/>
  <c r="N311" i="1"/>
  <c r="N313" i="1"/>
  <c r="N333" i="1"/>
  <c r="N345" i="1"/>
  <c r="N387" i="1"/>
  <c r="N397" i="1"/>
  <c r="N398" i="1"/>
  <c r="N407" i="1"/>
  <c r="N430" i="1"/>
  <c r="N439" i="1"/>
  <c r="N442" i="1"/>
  <c r="N451" i="1"/>
  <c r="N503" i="1"/>
  <c r="N515" i="1"/>
  <c r="N525" i="1"/>
  <c r="N526" i="1"/>
  <c r="N535" i="1"/>
  <c r="N537" i="1"/>
  <c r="N547" i="1"/>
  <c r="N557" i="1"/>
  <c r="N570" i="1"/>
  <c r="N579" i="1"/>
  <c r="N590" i="1"/>
  <c r="N599" i="1"/>
  <c r="N602" i="1"/>
  <c r="N622" i="1"/>
  <c r="N633" i="1"/>
  <c r="N634" i="1"/>
  <c r="N651" i="1"/>
  <c r="N663" i="1"/>
  <c r="N670" i="1"/>
  <c r="N675" i="1"/>
  <c r="N679" i="1"/>
  <c r="N702" i="1"/>
  <c r="N721" i="1"/>
  <c r="N730" i="1"/>
  <c r="N731" i="1"/>
  <c r="N762" i="1"/>
  <c r="N779" i="1"/>
  <c r="N789" i="1"/>
  <c r="N791" i="1"/>
  <c r="N803" i="1"/>
  <c r="N807" i="1"/>
  <c r="N814" i="1"/>
  <c r="N822" i="1"/>
  <c r="N870" i="1"/>
  <c r="N882" i="1"/>
  <c r="N894" i="1"/>
  <c r="N906" i="1"/>
  <c r="N930" i="1"/>
  <c r="N942" i="1"/>
  <c r="N951" i="1"/>
  <c r="N986" i="1"/>
  <c r="N1001" i="1"/>
  <c r="N1055" i="1"/>
  <c r="N1082" i="1"/>
  <c r="N1110" i="1"/>
  <c r="N1111" i="1"/>
  <c r="N1361" i="1"/>
  <c r="N1377" i="1"/>
  <c r="N1539" i="1"/>
  <c r="N1551" i="1"/>
  <c r="N1559" i="1"/>
  <c r="N1571" i="1"/>
  <c r="N1599" i="1"/>
  <c r="N1405" i="1"/>
  <c r="N999" i="1"/>
  <c r="N1034" i="1"/>
  <c r="N1063" i="1"/>
  <c r="N1094" i="1"/>
  <c r="N1095" i="1"/>
  <c r="N1098" i="1"/>
  <c r="N1379" i="1"/>
  <c r="N1418" i="1"/>
  <c r="N1443" i="1"/>
  <c r="N1483" i="1"/>
  <c r="N1495" i="1"/>
  <c r="N1507" i="1"/>
  <c r="N1566" i="1"/>
  <c r="N1683" i="1"/>
  <c r="N1699" i="1"/>
  <c r="N1722" i="1"/>
  <c r="N1738" i="1"/>
  <c r="N1802" i="1"/>
  <c r="N1842" i="1"/>
  <c r="N1890" i="1"/>
  <c r="N1915" i="1"/>
  <c r="N1963" i="1"/>
  <c r="N2022" i="1"/>
  <c r="N2027" i="1"/>
  <c r="N1746" i="1"/>
  <c r="N1774" i="1"/>
  <c r="N1794" i="1"/>
  <c r="N1874" i="1"/>
  <c r="N1898" i="1"/>
  <c r="N1603" i="1"/>
  <c r="N1643" i="1"/>
  <c r="N1655" i="1"/>
  <c r="N1667" i="1"/>
  <c r="N1687" i="1"/>
  <c r="N1729" i="1"/>
  <c r="N1731" i="1"/>
  <c r="N1757" i="1"/>
  <c r="N1778" i="1"/>
  <c r="N1786" i="1"/>
  <c r="N1806" i="1"/>
  <c r="N1809" i="1"/>
  <c r="N1849" i="1"/>
  <c r="N1886" i="1"/>
  <c r="N1931" i="1"/>
  <c r="N1945" i="1"/>
  <c r="N1965" i="1"/>
  <c r="N1971" i="1"/>
  <c r="N1979" i="1"/>
  <c r="N2005" i="1"/>
  <c r="N2006" i="1"/>
  <c r="N2011" i="1"/>
  <c r="N2037" i="1"/>
  <c r="N2062" i="1"/>
  <c r="N2077" i="1"/>
  <c r="N2187" i="1"/>
  <c r="N2189" i="1"/>
  <c r="N2163" i="1"/>
  <c r="N2059" i="1"/>
  <c r="N2081" i="1"/>
  <c r="N2094" i="1"/>
  <c r="N2107" i="1"/>
  <c r="N2115" i="1"/>
  <c r="N2121" i="1"/>
  <c r="N2134" i="1"/>
  <c r="N2139" i="1"/>
  <c r="N2194" i="1"/>
  <c r="N2210" i="1"/>
  <c r="N2242" i="1"/>
  <c r="N2250" i="1"/>
  <c r="N2306" i="1"/>
  <c r="N2370" i="1"/>
  <c r="N2338" i="1"/>
  <c r="N2386" i="1"/>
  <c r="N2394" i="1"/>
  <c r="N2430" i="1"/>
  <c r="N2446" i="1"/>
  <c r="N2502" i="1"/>
  <c r="N2538" i="1"/>
  <c r="N2595" i="1"/>
  <c r="N2722" i="1"/>
  <c r="N2807" i="1"/>
  <c r="N2835" i="1"/>
  <c r="N2886" i="1"/>
  <c r="N2902" i="1"/>
  <c r="N2935" i="1"/>
  <c r="N2990" i="1"/>
  <c r="N2991" i="1"/>
  <c r="N2470" i="1"/>
  <c r="N2515" i="1"/>
  <c r="N2526" i="1"/>
  <c r="N2599" i="1"/>
  <c r="N2619" i="1"/>
  <c r="N2703" i="1"/>
  <c r="N2711" i="1"/>
  <c r="N2751" i="1"/>
  <c r="N2945" i="1"/>
  <c r="N2951" i="1"/>
  <c r="N2767" i="1"/>
  <c r="N2775" i="1"/>
  <c r="N2838" i="1"/>
  <c r="N2906" i="1"/>
  <c r="N2922" i="1"/>
  <c r="N2942" i="1"/>
  <c r="N2943" i="1"/>
  <c r="N2954" i="1"/>
  <c r="N2978" i="1"/>
  <c r="N2994" i="1"/>
  <c r="N170" i="1"/>
  <c r="N186" i="1"/>
  <c r="N250" i="1"/>
  <c r="N650" i="1"/>
  <c r="N695" i="1"/>
  <c r="N714" i="1"/>
  <c r="N662" i="1"/>
  <c r="N678" i="1"/>
  <c r="N694" i="1"/>
  <c r="N726" i="1"/>
  <c r="N742" i="1"/>
  <c r="N758" i="1"/>
  <c r="N806" i="1"/>
  <c r="N819" i="1"/>
  <c r="N827" i="1"/>
  <c r="N835" i="1"/>
  <c r="N843" i="1"/>
  <c r="N851" i="1"/>
  <c r="N859" i="1"/>
  <c r="N883" i="1"/>
  <c r="N891" i="1"/>
  <c r="N899" i="1"/>
  <c r="N907" i="1"/>
  <c r="N915" i="1"/>
  <c r="N923" i="1"/>
  <c r="N931" i="1"/>
  <c r="N963" i="1"/>
  <c r="N971" i="1"/>
  <c r="N979" i="1"/>
  <c r="N987" i="1"/>
  <c r="N995" i="1"/>
  <c r="N1003" i="1"/>
  <c r="N1011" i="1"/>
  <c r="N1019" i="1"/>
  <c r="N1035" i="1"/>
  <c r="N1043" i="1"/>
  <c r="N1059" i="1"/>
  <c r="N1067" i="1"/>
  <c r="N1075" i="1"/>
  <c r="N1083" i="1"/>
  <c r="N1091" i="1"/>
  <c r="N1099" i="1"/>
  <c r="N1107" i="1"/>
  <c r="N1115" i="1"/>
  <c r="N1123" i="1"/>
  <c r="N1131" i="1"/>
  <c r="N1139" i="1"/>
  <c r="N1147" i="1"/>
  <c r="N1155" i="1"/>
  <c r="N1163" i="1"/>
  <c r="N1171" i="1"/>
  <c r="N1179" i="1"/>
  <c r="N1187" i="1"/>
  <c r="N1211" i="1"/>
  <c r="N1219" i="1"/>
  <c r="N1227" i="1"/>
  <c r="N1235" i="1"/>
  <c r="N1259" i="1"/>
  <c r="N1267" i="1"/>
  <c r="N1275" i="1"/>
  <c r="N1291" i="1"/>
  <c r="N1299" i="1"/>
  <c r="N1315" i="1"/>
  <c r="N1323" i="1"/>
  <c r="N1331" i="1"/>
  <c r="N1347" i="1"/>
  <c r="N1407" i="1"/>
  <c r="N642" i="1"/>
  <c r="N658" i="1"/>
  <c r="N690" i="1"/>
  <c r="N706" i="1"/>
  <c r="N722" i="1"/>
  <c r="N754" i="1"/>
  <c r="N786" i="1"/>
  <c r="N802" i="1"/>
  <c r="N1367" i="1"/>
  <c r="N1383" i="1"/>
  <c r="N1399" i="1"/>
  <c r="N1415" i="1"/>
  <c r="N1428" i="1"/>
  <c r="N1436" i="1"/>
  <c r="N1444" i="1"/>
  <c r="N1452" i="1"/>
  <c r="N1460" i="1"/>
  <c r="N1468" i="1"/>
  <c r="N1476" i="1"/>
  <c r="N1484" i="1"/>
  <c r="N1492" i="1"/>
  <c r="N1500" i="1"/>
  <c r="N1508" i="1"/>
  <c r="N1516" i="1"/>
  <c r="N1524" i="1"/>
  <c r="N1556" i="1"/>
  <c r="N1564" i="1"/>
  <c r="N1572" i="1"/>
  <c r="N1580" i="1"/>
  <c r="N1588" i="1"/>
  <c r="N1644" i="1"/>
  <c r="N1652" i="1"/>
  <c r="N1679" i="1"/>
  <c r="N1355" i="1"/>
  <c r="N1371" i="1"/>
  <c r="N1419" i="1"/>
  <c r="N1692" i="1"/>
  <c r="N1740" i="1"/>
  <c r="N1857" i="1"/>
  <c r="N1675" i="1"/>
  <c r="N1691" i="1"/>
  <c r="N1761" i="1"/>
  <c r="N1825" i="1"/>
  <c r="N1833" i="1"/>
  <c r="N1865" i="1"/>
  <c r="N1897" i="1"/>
  <c r="N1704" i="1"/>
  <c r="N2239" i="1"/>
  <c r="N2255" i="1"/>
  <c r="N2263" i="1"/>
  <c r="N2271" i="1"/>
  <c r="N2279" i="1"/>
  <c r="N2287" i="1"/>
  <c r="N2295" i="1"/>
  <c r="N2327" i="1"/>
  <c r="N2335" i="1"/>
  <c r="N2351" i="1"/>
  <c r="N2359" i="1"/>
  <c r="N2367" i="1"/>
  <c r="N2375" i="1"/>
  <c r="N2383" i="1"/>
  <c r="N2391" i="1"/>
  <c r="N2399" i="1"/>
  <c r="N2407" i="1"/>
  <c r="N2415" i="1"/>
  <c r="N2423" i="1"/>
  <c r="N2431" i="1"/>
  <c r="N2439" i="1"/>
  <c r="N2447" i="1"/>
  <c r="N2455" i="1"/>
  <c r="N2463" i="1"/>
  <c r="N2471" i="1"/>
  <c r="N2479" i="1"/>
  <c r="N2223" i="1"/>
  <c r="N1906" i="1"/>
  <c r="N1914" i="1"/>
  <c r="N1922" i="1"/>
  <c r="N1930" i="1"/>
  <c r="N1938" i="1"/>
  <c r="N1946" i="1"/>
  <c r="N1954" i="1"/>
  <c r="N1962" i="1"/>
  <c r="N1970" i="1"/>
  <c r="N1978" i="1"/>
  <c r="N1986" i="1"/>
  <c r="N1994" i="1"/>
  <c r="N2002" i="1"/>
  <c r="N2010" i="1"/>
  <c r="N2018" i="1"/>
  <c r="N2026" i="1"/>
  <c r="N2034" i="1"/>
  <c r="N2042" i="1"/>
  <c r="N2050" i="1"/>
  <c r="N2058" i="1"/>
  <c r="N2066" i="1"/>
  <c r="N2082" i="1"/>
  <c r="N2090" i="1"/>
  <c r="N2098" i="1"/>
  <c r="N2106" i="1"/>
  <c r="N2114" i="1"/>
  <c r="N2122" i="1"/>
  <c r="N2130" i="1"/>
  <c r="N2138" i="1"/>
  <c r="N2146" i="1"/>
  <c r="N2154" i="1"/>
  <c r="N2162" i="1"/>
  <c r="N2170" i="1"/>
  <c r="N2178" i="1"/>
  <c r="N2186" i="1"/>
  <c r="N2203" i="1"/>
  <c r="N2215" i="1"/>
  <c r="N2235" i="1"/>
  <c r="N2243" i="1"/>
  <c r="N2259" i="1"/>
  <c r="N2267" i="1"/>
  <c r="N2283" i="1"/>
  <c r="N2291" i="1"/>
  <c r="N2299" i="1"/>
  <c r="N2331" i="1"/>
  <c r="N2347" i="1"/>
  <c r="N2355" i="1"/>
  <c r="N2363" i="1"/>
  <c r="N2379" i="1"/>
  <c r="N2387" i="1"/>
  <c r="N2395" i="1"/>
  <c r="N2403" i="1"/>
  <c r="N2419" i="1"/>
  <c r="N2427" i="1"/>
  <c r="N2443" i="1"/>
  <c r="N2451" i="1"/>
  <c r="N2459" i="1"/>
  <c r="N2467" i="1"/>
  <c r="N2537" i="1"/>
  <c r="N2199" i="1"/>
  <c r="N2521" i="1"/>
  <c r="N2484" i="1"/>
  <c r="N2532" i="1"/>
  <c r="N2552" i="1"/>
  <c r="N2560" i="1"/>
  <c r="N2568" i="1"/>
  <c r="N2576" i="1"/>
  <c r="N2584" i="1"/>
  <c r="N2592" i="1"/>
  <c r="N2600" i="1"/>
  <c r="N2608" i="1"/>
  <c r="N2616" i="1"/>
  <c r="N2624" i="1"/>
  <c r="N2632" i="1"/>
  <c r="N2640" i="1"/>
  <c r="N2648" i="1"/>
  <c r="N2656" i="1"/>
  <c r="N2488" i="1"/>
  <c r="N2504" i="1"/>
  <c r="N2520" i="1"/>
  <c r="N2536" i="1"/>
  <c r="N2853" i="1"/>
  <c r="N2691" i="1"/>
  <c r="N2699" i="1"/>
  <c r="N2707" i="1"/>
  <c r="N2715" i="1"/>
  <c r="N2723" i="1"/>
  <c r="N2731" i="1"/>
  <c r="N2739" i="1"/>
  <c r="N2747" i="1"/>
  <c r="N2755" i="1"/>
  <c r="N2763" i="1"/>
  <c r="N2771" i="1"/>
  <c r="N2779" i="1"/>
  <c r="N2787" i="1"/>
  <c r="N2795" i="1"/>
  <c r="N2803" i="1"/>
  <c r="N2811" i="1"/>
  <c r="N2819" i="1"/>
  <c r="N2849" i="1"/>
  <c r="N2861" i="1"/>
  <c r="N2869" i="1"/>
  <c r="N2877" i="1"/>
  <c r="N2885" i="1"/>
  <c r="N2907" i="1"/>
  <c r="N2939" i="1"/>
  <c r="N2947" i="1"/>
  <c r="N2955" i="1"/>
  <c r="N2963" i="1"/>
  <c r="N2971" i="1"/>
  <c r="N2979" i="1"/>
  <c r="N2987" i="1"/>
  <c r="N2995" i="1"/>
  <c r="N3003" i="1"/>
  <c r="A27" i="4"/>
  <c r="A26" i="4"/>
  <c r="A20" i="4"/>
  <c r="A15" i="4"/>
  <c r="A10" i="4"/>
  <c r="A5" i="4"/>
  <c r="A2" i="4"/>
  <c r="B25" i="4"/>
  <c r="B24" i="4"/>
  <c r="B23" i="4"/>
  <c r="B22" i="4"/>
  <c r="B21" i="4"/>
  <c r="B20" i="4"/>
  <c r="B19" i="4"/>
  <c r="B18" i="4"/>
  <c r="B17" i="4"/>
  <c r="B16" i="4"/>
  <c r="B15" i="4"/>
  <c r="B14" i="4"/>
  <c r="B13" i="4"/>
  <c r="B12" i="4"/>
  <c r="B11" i="4"/>
  <c r="B10" i="4"/>
  <c r="B9" i="4"/>
  <c r="B8" i="4"/>
  <c r="B7" i="4"/>
  <c r="B6" i="4"/>
  <c r="B5" i="4"/>
  <c r="B4" i="4"/>
  <c r="B3" i="4"/>
  <c r="B2" i="4"/>
  <c r="H22" i="23"/>
  <c r="H21" i="23"/>
  <c r="H20" i="23"/>
  <c r="H19" i="23"/>
  <c r="H18" i="23"/>
  <c r="H17" i="23"/>
  <c r="H16" i="23"/>
  <c r="H15" i="23"/>
  <c r="H14" i="23"/>
  <c r="H13" i="23"/>
  <c r="H12" i="23"/>
  <c r="H11" i="23"/>
  <c r="H10" i="23"/>
  <c r="H9" i="23"/>
  <c r="H8" i="23"/>
  <c r="H7" i="23"/>
  <c r="H6" i="23"/>
  <c r="H5" i="23"/>
  <c r="H4" i="23"/>
  <c r="H3" i="23"/>
  <c r="H2" i="23"/>
  <c r="E22" i="23"/>
  <c r="E21" i="23"/>
  <c r="E20" i="23"/>
  <c r="E19" i="23"/>
  <c r="E18" i="23"/>
  <c r="E17" i="23"/>
  <c r="E16" i="23"/>
  <c r="E15" i="23"/>
  <c r="E14" i="23"/>
  <c r="E13" i="23"/>
  <c r="E12" i="23"/>
  <c r="E11" i="23"/>
  <c r="E10" i="23"/>
  <c r="E9" i="23"/>
  <c r="E8" i="23"/>
  <c r="E7" i="23"/>
  <c r="E6" i="23"/>
  <c r="E5" i="23"/>
  <c r="E4" i="23"/>
  <c r="E3" i="23"/>
  <c r="C22" i="23"/>
  <c r="C21" i="23"/>
  <c r="C20" i="23"/>
  <c r="C19" i="23"/>
  <c r="C18" i="23"/>
  <c r="C17" i="23"/>
  <c r="C16" i="23"/>
  <c r="C15" i="23"/>
  <c r="C14" i="23"/>
  <c r="C13" i="23"/>
  <c r="C12" i="23"/>
  <c r="C11" i="23"/>
  <c r="C10" i="23"/>
  <c r="C9" i="23"/>
  <c r="C8" i="23"/>
  <c r="C7" i="23"/>
  <c r="C6" i="23"/>
  <c r="C5" i="23"/>
  <c r="C4" i="23"/>
  <c r="C3" i="23"/>
  <c r="B22" i="23"/>
  <c r="B21" i="23"/>
  <c r="B20" i="23"/>
  <c r="B19" i="23"/>
  <c r="B18" i="23"/>
  <c r="B17" i="23"/>
  <c r="B16" i="23"/>
  <c r="B15" i="23"/>
  <c r="B14" i="23"/>
  <c r="B13" i="23"/>
  <c r="B12" i="23"/>
  <c r="B11" i="23"/>
  <c r="B10" i="23"/>
  <c r="B9" i="23"/>
  <c r="B8" i="23"/>
  <c r="B7" i="23"/>
  <c r="B6" i="23"/>
  <c r="B5" i="23"/>
  <c r="B4" i="23"/>
  <c r="B3" i="23"/>
  <c r="E2" i="23"/>
  <c r="B2" i="23"/>
  <c r="E2" i="22"/>
  <c r="D2" i="22"/>
  <c r="C2" i="22"/>
  <c r="B2" i="22"/>
  <c r="K19" i="3"/>
  <c r="N60" i="10" s="1"/>
  <c r="E15" i="10"/>
  <c r="D15" i="10"/>
  <c r="A29" i="5"/>
  <c r="D22" i="23" s="1"/>
  <c r="K22" i="3"/>
  <c r="N63" i="10" s="1"/>
  <c r="A28" i="5"/>
  <c r="A27" i="5"/>
  <c r="A26" i="5"/>
  <c r="D19" i="23"/>
  <c r="A25" i="5"/>
  <c r="K18" i="3"/>
  <c r="N59" i="10" s="1"/>
  <c r="A24" i="5"/>
  <c r="D17" i="23"/>
  <c r="A23" i="5"/>
  <c r="K16" i="3"/>
  <c r="N57" i="10" s="1"/>
  <c r="A22" i="5"/>
  <c r="D15" i="23"/>
  <c r="A21" i="5"/>
  <c r="K14" i="3"/>
  <c r="N55" i="10" s="1"/>
  <c r="A20" i="5"/>
  <c r="D13" i="23"/>
  <c r="A19" i="5"/>
  <c r="D12" i="23"/>
  <c r="A18" i="5"/>
  <c r="D11" i="23"/>
  <c r="A17" i="5"/>
  <c r="D10" i="23"/>
  <c r="K10" i="3"/>
  <c r="N51" i="10"/>
  <c r="AR51" i="10" s="1"/>
  <c r="A16" i="5"/>
  <c r="D9" i="23" s="1"/>
  <c r="A15" i="5"/>
  <c r="D8" i="23" s="1"/>
  <c r="K8" i="3"/>
  <c r="N49" i="10" s="1"/>
  <c r="A14" i="5"/>
  <c r="D7" i="23"/>
  <c r="D6" i="23"/>
  <c r="K6" i="3"/>
  <c r="N47" i="10" s="1"/>
  <c r="A12" i="5"/>
  <c r="D5" i="23"/>
  <c r="K5" i="3"/>
  <c r="N46" i="10"/>
  <c r="U46" i="10" s="1"/>
  <c r="K21" i="3"/>
  <c r="N62" i="10" s="1"/>
  <c r="K20" i="3"/>
  <c r="N61" i="10"/>
  <c r="P61" i="10" s="1"/>
  <c r="K17" i="3"/>
  <c r="N58" i="10" s="1"/>
  <c r="K15" i="3"/>
  <c r="N56" i="10"/>
  <c r="X56" i="10" s="1"/>
  <c r="K13" i="3"/>
  <c r="N54" i="10" s="1"/>
  <c r="K12" i="3"/>
  <c r="N53" i="10"/>
  <c r="W53" i="10" s="1"/>
  <c r="H53" i="10" s="1"/>
  <c r="K7" i="3"/>
  <c r="N48" i="10" s="1"/>
  <c r="K11" i="3"/>
  <c r="N52" i="10"/>
  <c r="W52" i="10" s="1"/>
  <c r="K9" i="3"/>
  <c r="N50" i="10" s="1"/>
  <c r="F2" i="22"/>
  <c r="M2029" i="33"/>
  <c r="A2029" i="33" s="1"/>
  <c r="M340" i="33"/>
  <c r="A340" i="33" s="1"/>
  <c r="M2964" i="33"/>
  <c r="A2964" i="33" s="1"/>
  <c r="M2895" i="33"/>
  <c r="A2895" i="33" s="1"/>
  <c r="M2869" i="33"/>
  <c r="A2869" i="33" s="1"/>
  <c r="M2885" i="33"/>
  <c r="A2885" i="33" s="1"/>
  <c r="M2493" i="33"/>
  <c r="A2493" i="33" s="1"/>
  <c r="M2431" i="33"/>
  <c r="A2431" i="33" s="1"/>
  <c r="M2408" i="33"/>
  <c r="A2408" i="33" s="1"/>
  <c r="M2131" i="33"/>
  <c r="A2131" i="33" s="1"/>
  <c r="M2403" i="33"/>
  <c r="A2403" i="33" s="1"/>
  <c r="M2163" i="33"/>
  <c r="A2163" i="33" s="1"/>
  <c r="M1981" i="33"/>
  <c r="A1981" i="33" s="1"/>
  <c r="M1916" i="33"/>
  <c r="A1916" i="33" s="1"/>
  <c r="M1739" i="33"/>
  <c r="A1739" i="33" s="1"/>
  <c r="M1003" i="33"/>
  <c r="A1003" i="33" s="1"/>
  <c r="M433" i="33"/>
  <c r="A433" i="33" s="1"/>
  <c r="M2617" i="33"/>
  <c r="A2617" i="33" s="1"/>
  <c r="M2417" i="33"/>
  <c r="A2417" i="33" s="1"/>
  <c r="M2255" i="33"/>
  <c r="A2255" i="33" s="1"/>
  <c r="M2892" i="33"/>
  <c r="A2892" i="33" s="1"/>
  <c r="M2825" i="33"/>
  <c r="A2825" i="33" s="1"/>
  <c r="M2585" i="33"/>
  <c r="A2585" i="33" s="1"/>
  <c r="M1938" i="33"/>
  <c r="A1938" i="33" s="1"/>
  <c r="M1526" i="33"/>
  <c r="A1526" i="33" s="1"/>
  <c r="M1751" i="33"/>
  <c r="A1751" i="33" s="1"/>
  <c r="M1494" i="33"/>
  <c r="A1494" i="33" s="1"/>
  <c r="M417" i="33"/>
  <c r="A417" i="33" s="1"/>
  <c r="M2001" i="33"/>
  <c r="A2001" i="33" s="1"/>
  <c r="M1510" i="33"/>
  <c r="A1510" i="33" s="1"/>
  <c r="M1746" i="33"/>
  <c r="A1746" i="33" s="1"/>
  <c r="M1738" i="33"/>
  <c r="A1738" i="33" s="1"/>
  <c r="M895" i="33"/>
  <c r="A895" i="33" s="1"/>
  <c r="M1172" i="33"/>
  <c r="A1172" i="33" s="1"/>
  <c r="M896" i="33"/>
  <c r="A896" i="33" s="1"/>
  <c r="M196" i="33"/>
  <c r="A196" i="33" s="1"/>
  <c r="M2065" i="33"/>
  <c r="A2065" i="33" s="1"/>
  <c r="M1859" i="33"/>
  <c r="A1859" i="33" s="1"/>
  <c r="M1891" i="33"/>
  <c r="A1891" i="33" s="1"/>
  <c r="M2381" i="31"/>
  <c r="M2337" i="31"/>
  <c r="M2476" i="31"/>
  <c r="M2954" i="31"/>
  <c r="M2677" i="31"/>
  <c r="M2529" i="31"/>
  <c r="M2504" i="31"/>
  <c r="M2458" i="31"/>
  <c r="M1725" i="31"/>
  <c r="M1717" i="31"/>
  <c r="M1962" i="31"/>
  <c r="M1810" i="31"/>
  <c r="M1802" i="31"/>
  <c r="M1738" i="31"/>
  <c r="M1722" i="31"/>
  <c r="M1908" i="31"/>
  <c r="M1868" i="31"/>
  <c r="M2137" i="31"/>
  <c r="M1759" i="31"/>
  <c r="M1727" i="31"/>
  <c r="M2515" i="31"/>
  <c r="M2211" i="31"/>
  <c r="M1942" i="31"/>
  <c r="M1804" i="31"/>
  <c r="M1796" i="31"/>
  <c r="M1732" i="31"/>
  <c r="M1890" i="31"/>
  <c r="M1344" i="30"/>
  <c r="M1336" i="30"/>
  <c r="M1320" i="30"/>
  <c r="M1312" i="30"/>
  <c r="M2557" i="30"/>
  <c r="M2536" i="30"/>
  <c r="M1929" i="30"/>
  <c r="M1921" i="30"/>
  <c r="M553" i="30"/>
  <c r="M489" i="30"/>
  <c r="M506" i="30"/>
  <c r="M2787" i="30"/>
  <c r="M2792" i="30"/>
  <c r="M2784" i="30"/>
  <c r="M2805" i="30"/>
  <c r="M1308" i="30"/>
  <c r="M2944" i="30"/>
  <c r="M2569" i="30"/>
  <c r="M2561" i="30"/>
  <c r="M2553" i="30"/>
  <c r="M2545" i="30"/>
  <c r="M2537" i="30"/>
  <c r="M2529" i="30"/>
  <c r="M2521" i="30"/>
  <c r="M2530" i="30"/>
  <c r="M2531" i="30"/>
  <c r="M2564" i="30"/>
  <c r="M2556" i="30"/>
  <c r="M2548" i="30"/>
  <c r="M2540" i="30"/>
  <c r="M2532" i="30"/>
  <c r="M2524" i="30"/>
  <c r="M2516" i="30"/>
  <c r="M1933" i="30"/>
  <c r="M1925" i="30"/>
  <c r="M964" i="30"/>
  <c r="M956" i="30"/>
  <c r="M2936" i="29"/>
  <c r="M2931" i="29"/>
  <c r="M2597" i="29"/>
  <c r="M2112" i="29"/>
  <c r="M2016" i="29"/>
  <c r="M2000" i="29"/>
  <c r="M1850" i="29"/>
  <c r="M1770" i="29"/>
  <c r="M1878" i="29"/>
  <c r="M1797" i="29"/>
  <c r="M1674" i="29"/>
  <c r="M1717" i="29"/>
  <c r="M693" i="29"/>
  <c r="M645" i="29"/>
  <c r="M613" i="29"/>
  <c r="M565" i="29"/>
  <c r="M517" i="29"/>
  <c r="M453" i="29"/>
  <c r="M333" i="29"/>
  <c r="M269" i="29"/>
  <c r="M1425" i="29"/>
  <c r="M701" i="29"/>
  <c r="M309" i="29"/>
  <c r="M197" i="29"/>
  <c r="M2962" i="29"/>
  <c r="M2376" i="29"/>
  <c r="M2240" i="29"/>
  <c r="M1622" i="29"/>
  <c r="M1614" i="29"/>
  <c r="M1582" i="29"/>
  <c r="M1566" i="29"/>
  <c r="M1542" i="29"/>
  <c r="M1534" i="29"/>
  <c r="M1454" i="29"/>
  <c r="M1342" i="29"/>
  <c r="M1334" i="29"/>
  <c r="M1216" i="29"/>
  <c r="M1168" i="29"/>
  <c r="M2783" i="29"/>
  <c r="M2759" i="29"/>
  <c r="M2705" i="29"/>
  <c r="M2137" i="29"/>
  <c r="M2139" i="29"/>
  <c r="M1842" i="29"/>
  <c r="M1694" i="29"/>
  <c r="M1349" i="29"/>
  <c r="M725" i="29"/>
  <c r="M501" i="29"/>
  <c r="M317" i="29"/>
  <c r="M1585" i="29"/>
  <c r="M293" i="29"/>
  <c r="M1308" i="29"/>
  <c r="M1064" i="29"/>
  <c r="M1989" i="29"/>
  <c r="M2069" i="29"/>
  <c r="M618" i="29"/>
  <c r="M1212" i="29"/>
  <c r="M705" i="29"/>
  <c r="M689" i="29"/>
  <c r="M577" i="29"/>
  <c r="M497" i="29"/>
  <c r="M1545" i="29"/>
  <c r="M1481" i="29"/>
  <c r="M2805" i="29"/>
  <c r="M2741" i="29"/>
  <c r="M2807" i="29"/>
  <c r="M2843" i="29"/>
  <c r="M1917" i="29"/>
  <c r="M1860" i="29"/>
  <c r="M1739" i="29"/>
  <c r="M737" i="29"/>
  <c r="M1903" i="29"/>
  <c r="M1863" i="29"/>
  <c r="M1819" i="29"/>
  <c r="M1963" i="29"/>
  <c r="M654" i="29"/>
  <c r="M506" i="29"/>
  <c r="M602" i="29"/>
  <c r="M1164" i="29"/>
  <c r="M1068" i="29"/>
  <c r="M1052" i="29"/>
  <c r="M924" i="29"/>
  <c r="M2871" i="29"/>
  <c r="M2405" i="29"/>
  <c r="M1952" i="29"/>
  <c r="M522" i="29"/>
  <c r="M386" i="29"/>
  <c r="M666" i="29"/>
  <c r="M402" i="29"/>
  <c r="M2613" i="29"/>
  <c r="M2231" i="29"/>
  <c r="M2223" i="29"/>
  <c r="M2076" i="29"/>
  <c r="M2012" i="29"/>
  <c r="M2024" i="29"/>
  <c r="M1702" i="29"/>
  <c r="M1654" i="29"/>
  <c r="M2520" i="29"/>
  <c r="M1874" i="29"/>
  <c r="M1618" i="29"/>
  <c r="M1610" i="29"/>
  <c r="M1602" i="29"/>
  <c r="M1594" i="29"/>
  <c r="M1554" i="29"/>
  <c r="M1546" i="29"/>
  <c r="M1538" i="29"/>
  <c r="M1530" i="29"/>
  <c r="M1522" i="29"/>
  <c r="M1514" i="29"/>
  <c r="M1506" i="29"/>
  <c r="M1498" i="29"/>
  <c r="M1474" i="29"/>
  <c r="M1466" i="29"/>
  <c r="M1458" i="29"/>
  <c r="M1450" i="29"/>
  <c r="M1442" i="29"/>
  <c r="M1434" i="29"/>
  <c r="M1426" i="29"/>
  <c r="M1418" i="29"/>
  <c r="M1410" i="29"/>
  <c r="M1402" i="29"/>
  <c r="M1394" i="29"/>
  <c r="M1386" i="29"/>
  <c r="M1378" i="29"/>
  <c r="M1370" i="29"/>
  <c r="M1362" i="29"/>
  <c r="M1354" i="29"/>
  <c r="M1894" i="29"/>
  <c r="M1104" i="29"/>
  <c r="M2748" i="29"/>
  <c r="M2492" i="29"/>
  <c r="M2400" i="29"/>
  <c r="M2244" i="29"/>
  <c r="M2196" i="29"/>
  <c r="M2172" i="29"/>
  <c r="M2116" i="29"/>
  <c r="M2059" i="29"/>
  <c r="M2052" i="29"/>
  <c r="M1995" i="29"/>
  <c r="M1988" i="29"/>
  <c r="M1910" i="29"/>
  <c r="M1296" i="29"/>
  <c r="M1574" i="29"/>
  <c r="M1382" i="29"/>
  <c r="M2004" i="29"/>
  <c r="M1926" i="29"/>
  <c r="M1862" i="29"/>
  <c r="M1825" i="29"/>
  <c r="M1758" i="29"/>
  <c r="M1733" i="29"/>
  <c r="M1697" i="29"/>
  <c r="M1565" i="29"/>
  <c r="M1501" i="29"/>
  <c r="M1469" i="29"/>
  <c r="M1453" i="29"/>
  <c r="M1437" i="29"/>
  <c r="M1405" i="29"/>
  <c r="M1389" i="29"/>
  <c r="M2068" i="29"/>
  <c r="M1040" i="29"/>
  <c r="M1665" i="29"/>
  <c r="M1658" i="29"/>
  <c r="M2857" i="29"/>
  <c r="M1774" i="29"/>
  <c r="M784" i="29"/>
  <c r="M477" i="29"/>
  <c r="M461" i="29"/>
  <c r="M445" i="29"/>
  <c r="M2023" i="29"/>
  <c r="M1746" i="29"/>
  <c r="M860" i="29"/>
  <c r="M625" i="29"/>
  <c r="M1096" i="29"/>
  <c r="M1048" i="29"/>
  <c r="M1000" i="29"/>
  <c r="M936" i="29"/>
  <c r="M840" i="29"/>
  <c r="M824" i="29"/>
  <c r="M756" i="29"/>
  <c r="M752" i="29"/>
  <c r="M740" i="29"/>
  <c r="M2776" i="29"/>
  <c r="M1935" i="29"/>
  <c r="M1900" i="29"/>
  <c r="M1735" i="29"/>
  <c r="M1955" i="29"/>
  <c r="M1911" i="29"/>
  <c r="M1855" i="29"/>
  <c r="M1811" i="29"/>
  <c r="M1775" i="29"/>
  <c r="M1081" i="29"/>
  <c r="M1049" i="29"/>
  <c r="M985" i="29"/>
  <c r="M953" i="29"/>
  <c r="M921" i="29"/>
  <c r="M1085" i="29"/>
  <c r="M1053" i="29"/>
  <c r="M1021" i="29"/>
  <c r="M682" i="29"/>
  <c r="M590" i="29"/>
  <c r="M698" i="29"/>
  <c r="M606" i="29"/>
  <c r="M825" i="29"/>
  <c r="M686" i="29"/>
  <c r="M622" i="29"/>
  <c r="M558" i="29"/>
  <c r="M494" i="29"/>
  <c r="M574" i="29"/>
  <c r="M538" i="29"/>
  <c r="M1292" i="29"/>
  <c r="M1244" i="29"/>
  <c r="M1196" i="29"/>
  <c r="M1148" i="29"/>
  <c r="M673" i="29"/>
  <c r="M609" i="29"/>
  <c r="M409" i="29"/>
  <c r="M281" i="29"/>
  <c r="M1393" i="29"/>
  <c r="M1361" i="29"/>
  <c r="M827" i="29"/>
  <c r="M717" i="29"/>
  <c r="M685" i="29"/>
  <c r="M669" i="29"/>
  <c r="M621" i="29"/>
  <c r="M493" i="29"/>
  <c r="M373" i="29"/>
  <c r="M1962" i="29"/>
  <c r="M759" i="29"/>
  <c r="M743" i="29"/>
  <c r="M713" i="29"/>
  <c r="M697" i="29"/>
  <c r="M665" i="29"/>
  <c r="M649" i="29"/>
  <c r="M601" i="29"/>
  <c r="M569" i="29"/>
  <c r="M553" i="29"/>
  <c r="M537" i="29"/>
  <c r="M521" i="29"/>
  <c r="M505" i="29"/>
  <c r="M489" i="29"/>
  <c r="M473" i="29"/>
  <c r="M457" i="29"/>
  <c r="M441" i="29"/>
  <c r="M401" i="29"/>
  <c r="M385" i="29"/>
  <c r="M369" i="29"/>
  <c r="M353" i="29"/>
  <c r="M321" i="29"/>
  <c r="M289" i="29"/>
  <c r="M273" i="29"/>
  <c r="M257" i="29"/>
  <c r="M2797" i="29"/>
  <c r="M1969" i="29"/>
  <c r="M1925" i="29"/>
  <c r="M1880" i="29"/>
  <c r="M1804" i="29"/>
  <c r="M1759" i="29"/>
  <c r="M1704" i="29"/>
  <c r="M875" i="29"/>
  <c r="M690" i="29"/>
  <c r="M526" i="29"/>
  <c r="M462" i="29"/>
  <c r="M390" i="29"/>
  <c r="M542" i="29"/>
  <c r="M442" i="29"/>
  <c r="M847" i="29"/>
  <c r="M775" i="29"/>
  <c r="M638" i="29"/>
  <c r="M546" i="29"/>
  <c r="M1521" i="29"/>
  <c r="M1489" i="29"/>
  <c r="M1329" i="29"/>
  <c r="M1160" i="29"/>
  <c r="M637" i="29"/>
  <c r="M557" i="29"/>
  <c r="M2072" i="29"/>
  <c r="M1561" i="29"/>
  <c r="M1497" i="29"/>
  <c r="M657" i="29"/>
  <c r="M593" i="29"/>
  <c r="M529" i="29"/>
  <c r="M465" i="29"/>
  <c r="M393" i="29"/>
  <c r="M329" i="29"/>
  <c r="M265" i="29"/>
  <c r="M201" i="29"/>
  <c r="M169" i="29"/>
  <c r="M1778" i="29"/>
  <c r="M245" i="29"/>
  <c r="M2851" i="29"/>
  <c r="M2832" i="29"/>
  <c r="M2046" i="29"/>
  <c r="M2001" i="29"/>
  <c r="M1960" i="29"/>
  <c r="M1941" i="29"/>
  <c r="M1929" i="29"/>
  <c r="M1908" i="29"/>
  <c r="M1869" i="29"/>
  <c r="M1852" i="29"/>
  <c r="M1772" i="29"/>
  <c r="M1839" i="29"/>
  <c r="M1836" i="29"/>
  <c r="M797" i="29"/>
  <c r="M761" i="29"/>
  <c r="M626" i="29"/>
  <c r="M729" i="29"/>
  <c r="M610" i="29"/>
  <c r="M2456" i="29"/>
  <c r="M2284" i="29"/>
  <c r="M2594" i="29"/>
  <c r="M2565" i="29"/>
  <c r="M2718" i="29"/>
  <c r="M1722" i="29"/>
  <c r="M1706" i="29"/>
  <c r="M1333" i="29"/>
  <c r="M2950" i="29"/>
  <c r="M2524" i="29"/>
  <c r="M2164" i="29"/>
  <c r="M1954" i="29"/>
  <c r="M1890" i="29"/>
  <c r="M2893" i="29"/>
  <c r="M2825" i="29"/>
  <c r="M2810" i="29"/>
  <c r="M2678" i="29"/>
  <c r="M2496" i="29"/>
  <c r="M2480" i="29"/>
  <c r="M2464" i="29"/>
  <c r="M2448" i="29"/>
  <c r="M2404" i="29"/>
  <c r="M2356" i="29"/>
  <c r="M2324" i="29"/>
  <c r="M2308" i="29"/>
  <c r="M2129" i="29"/>
  <c r="M1326" i="29"/>
  <c r="M1794" i="29"/>
  <c r="M1678" i="29"/>
  <c r="M1642" i="29"/>
  <c r="M2849" i="29"/>
  <c r="M2873" i="29"/>
  <c r="M2606" i="29"/>
  <c r="M2802" i="29"/>
  <c r="M1690" i="29"/>
  <c r="M796" i="29"/>
  <c r="M1264" i="29"/>
  <c r="M1136" i="29"/>
  <c r="M1072" i="29"/>
  <c r="M1008" i="29"/>
  <c r="M944" i="29"/>
  <c r="M880" i="29"/>
  <c r="M1224" i="29"/>
  <c r="M888" i="29"/>
  <c r="M1304" i="29"/>
  <c r="M1268" i="29"/>
  <c r="M1204" i="29"/>
  <c r="M1140" i="29"/>
  <c r="M1012" i="29"/>
  <c r="M948" i="29"/>
  <c r="M884" i="29"/>
  <c r="M1978" i="29"/>
  <c r="M1854" i="29"/>
  <c r="M1601" i="29"/>
  <c r="M1569" i="29"/>
  <c r="M1537" i="29"/>
  <c r="M1505" i="29"/>
  <c r="M1473" i="29"/>
  <c r="M1441" i="29"/>
  <c r="M1409" i="29"/>
  <c r="M1377" i="29"/>
  <c r="M1345" i="29"/>
  <c r="M856" i="29"/>
  <c r="M217" i="29"/>
  <c r="M165" i="29"/>
  <c r="M1208" i="29"/>
  <c r="M1252" i="29"/>
  <c r="M1188" i="29"/>
  <c r="M996" i="29"/>
  <c r="M932" i="29"/>
  <c r="M241" i="29"/>
  <c r="M225" i="29"/>
  <c r="M209" i="29"/>
  <c r="M193" i="29"/>
  <c r="M872" i="29"/>
  <c r="M1617" i="29"/>
  <c r="M389" i="29"/>
  <c r="M325" i="29"/>
  <c r="M1433" i="29"/>
  <c r="M1369" i="29"/>
  <c r="M1337" i="29"/>
  <c r="M2978" i="29"/>
  <c r="M1288" i="29"/>
  <c r="M852" i="29"/>
  <c r="M405" i="29"/>
  <c r="M1236" i="29"/>
  <c r="M1172" i="29"/>
  <c r="M1108" i="29"/>
  <c r="M980" i="29"/>
  <c r="M916" i="29"/>
  <c r="M1312" i="29"/>
  <c r="M1248" i="29"/>
  <c r="M1120" i="29"/>
  <c r="M1056" i="29"/>
  <c r="M992" i="29"/>
  <c r="M928" i="29"/>
  <c r="M776" i="29"/>
  <c r="M177" i="29"/>
  <c r="M1192" i="29"/>
  <c r="M836" i="29"/>
  <c r="M525" i="29"/>
  <c r="M249" i="29"/>
  <c r="M173" i="29"/>
  <c r="M1176" i="29"/>
  <c r="M1128" i="29"/>
  <c r="M1080" i="29"/>
  <c r="M968" i="29"/>
  <c r="M509" i="29"/>
  <c r="M341" i="29"/>
  <c r="M1284" i="29"/>
  <c r="M1220" i="29"/>
  <c r="M1156" i="29"/>
  <c r="M1092" i="29"/>
  <c r="M1028" i="29"/>
  <c r="M964" i="29"/>
  <c r="M900" i="29"/>
  <c r="M2946" i="28"/>
  <c r="M2930" i="28"/>
  <c r="M1546" i="28"/>
  <c r="M1494" i="28"/>
  <c r="M2113" i="28"/>
  <c r="M1435" i="28"/>
  <c r="M1419" i="28"/>
  <c r="M2325" i="28"/>
  <c r="M1470" i="28"/>
  <c r="M1157" i="28"/>
  <c r="M2942" i="28"/>
  <c r="M2895" i="28"/>
  <c r="M2764" i="28"/>
  <c r="M1911" i="28"/>
  <c r="M1822" i="28"/>
  <c r="M1814" i="28"/>
  <c r="M1843" i="28"/>
  <c r="M1827" i="28"/>
  <c r="M1811" i="28"/>
  <c r="M1745" i="28"/>
  <c r="M1617" i="28"/>
  <c r="M1563" i="28"/>
  <c r="M1701" i="28"/>
  <c r="M1685" i="28"/>
  <c r="M1637" i="28"/>
  <c r="M1621" i="28"/>
  <c r="M1605" i="28"/>
  <c r="M1573" i="28"/>
  <c r="M1557" i="28"/>
  <c r="M1541" i="28"/>
  <c r="M1493" i="28"/>
  <c r="M1174" i="28"/>
  <c r="M1154" i="28"/>
  <c r="M1184" i="28"/>
  <c r="M1160" i="28"/>
  <c r="M1152" i="28"/>
  <c r="M1136" i="28"/>
  <c r="M1120" i="28"/>
  <c r="M2903" i="28"/>
  <c r="M2031" i="28"/>
  <c r="M1999" i="28"/>
  <c r="M1967" i="28"/>
  <c r="M1935" i="28"/>
  <c r="M1979" i="28"/>
  <c r="M1963" i="28"/>
  <c r="M1947" i="28"/>
  <c r="M2836" i="28"/>
  <c r="M2827" i="28"/>
  <c r="M2301" i="28"/>
  <c r="M1974" i="28"/>
  <c r="M1518" i="28"/>
  <c r="M1502" i="28"/>
  <c r="M1379" i="28"/>
  <c r="M1391" i="28"/>
  <c r="M1359" i="28"/>
  <c r="M1343" i="28"/>
  <c r="M1327" i="28"/>
  <c r="M1387" i="28"/>
  <c r="M1259" i="28"/>
  <c r="M1890" i="28"/>
  <c r="M1530" i="28"/>
  <c r="M897" i="28"/>
  <c r="M881" i="28"/>
  <c r="M841" i="28"/>
  <c r="M769" i="28"/>
  <c r="M753" i="28"/>
  <c r="M729" i="28"/>
  <c r="M721" i="28"/>
  <c r="M713" i="28"/>
  <c r="M681" i="28"/>
  <c r="M2828" i="28"/>
  <c r="M2602" i="28"/>
  <c r="M2817" i="28"/>
  <c r="M2592" i="28"/>
  <c r="M2458" i="28"/>
  <c r="M1896" i="28"/>
  <c r="M2590" i="28"/>
  <c r="M2294" i="28"/>
  <c r="M1930" i="28"/>
  <c r="M2291" i="28"/>
  <c r="M1918" i="28"/>
  <c r="M2442" i="28"/>
  <c r="M1411" i="28"/>
  <c r="M1347" i="28"/>
  <c r="M1251" i="28"/>
  <c r="M2293" i="28"/>
  <c r="M1443" i="28"/>
  <c r="M1526" i="28"/>
  <c r="M909" i="28"/>
  <c r="M901" i="28"/>
  <c r="M893" i="28"/>
  <c r="M869" i="28"/>
  <c r="M861" i="28"/>
  <c r="M853" i="28"/>
  <c r="M845" i="28"/>
  <c r="M821" i="28"/>
  <c r="M805" i="28"/>
  <c r="M797" i="28"/>
  <c r="M781" i="28"/>
  <c r="M773" i="28"/>
  <c r="M741" i="28"/>
  <c r="M693" i="28"/>
  <c r="M1959" i="28"/>
  <c r="M1895" i="28"/>
  <c r="M1891" i="28"/>
  <c r="M1635" i="28"/>
  <c r="M1187" i="28"/>
  <c r="M1179" i="28"/>
  <c r="M1171" i="28"/>
  <c r="M1163" i="28"/>
  <c r="M1155" i="28"/>
  <c r="M1147" i="28"/>
  <c r="M2734" i="28"/>
  <c r="M2657" i="28"/>
  <c r="M2641" i="28"/>
  <c r="M2621" i="28"/>
  <c r="M2559" i="28"/>
  <c r="M2562" i="28"/>
  <c r="M2617" i="28"/>
  <c r="M1919" i="28"/>
  <c r="M1887" i="28"/>
  <c r="M1915" i="28"/>
  <c r="M1899" i="28"/>
  <c r="M1883" i="28"/>
  <c r="M1867" i="28"/>
  <c r="M1943" i="28"/>
  <c r="M2820" i="28"/>
  <c r="M1927" i="28"/>
  <c r="M1875" i="28"/>
  <c r="M2121" i="28"/>
  <c r="M1683" i="28"/>
  <c r="M1651" i="28"/>
  <c r="M1619" i="28"/>
  <c r="M1555" i="28"/>
  <c r="M1183" i="28"/>
  <c r="M1175" i="28"/>
  <c r="M1167" i="28"/>
  <c r="M1159" i="28"/>
  <c r="M1151" i="28"/>
  <c r="M1143" i="28"/>
  <c r="M2542" i="28"/>
  <c r="M1178" i="28"/>
  <c r="M1767" i="28"/>
  <c r="M1735" i="28"/>
  <c r="M1727" i="28"/>
  <c r="M1719" i="28"/>
  <c r="M1711" i="28"/>
  <c r="M1687" i="28"/>
  <c r="M1679" i="28"/>
  <c r="M1671" i="28"/>
  <c r="M1663" i="28"/>
  <c r="M1647" i="28"/>
  <c r="M1639" i="28"/>
  <c r="M1631" i="28"/>
  <c r="M1615" i="28"/>
  <c r="M1607" i="28"/>
  <c r="M1599" i="28"/>
  <c r="M1575" i="28"/>
  <c r="M1567" i="28"/>
  <c r="M1559" i="28"/>
  <c r="M1551" i="28"/>
  <c r="M1543" i="28"/>
  <c r="M1535" i="28"/>
  <c r="M1519" i="28"/>
  <c r="M1503" i="28"/>
  <c r="M1495" i="28"/>
  <c r="M1185" i="28"/>
  <c r="M1169" i="28"/>
  <c r="M1153" i="28"/>
  <c r="M1145" i="28"/>
  <c r="M1137" i="28"/>
  <c r="M1121" i="28"/>
  <c r="M1162" i="28"/>
  <c r="M1142" i="28"/>
  <c r="M1134" i="28"/>
  <c r="M1122" i="28"/>
  <c r="M2855" i="28"/>
  <c r="M2713" i="28"/>
  <c r="M2697" i="28"/>
  <c r="M2752" i="28"/>
  <c r="M2693" i="28"/>
  <c r="M2685" i="28"/>
  <c r="M2637" i="28"/>
  <c r="M2555" i="28"/>
  <c r="M2629" i="28"/>
  <c r="M2776" i="28"/>
  <c r="M2556" i="28"/>
  <c r="M2049" i="28"/>
  <c r="M1975" i="28"/>
  <c r="M2665" i="27"/>
  <c r="M2367" i="27"/>
  <c r="M1734" i="27"/>
  <c r="M1885" i="27"/>
  <c r="M1728" i="27"/>
  <c r="M1435" i="27"/>
  <c r="M1668" i="27"/>
  <c r="M1864" i="27"/>
  <c r="M1058" i="27"/>
  <c r="M1042" i="27"/>
  <c r="M1271" i="27"/>
  <c r="M1029" i="27"/>
  <c r="M765" i="27"/>
  <c r="M750" i="27"/>
  <c r="M2288" i="27"/>
  <c r="M2236" i="27"/>
  <c r="M2502" i="27"/>
  <c r="M2447" i="27"/>
  <c r="M2923" i="27"/>
  <c r="M2971" i="27"/>
  <c r="M2129" i="27"/>
  <c r="M2123" i="27"/>
  <c r="M2085" i="27"/>
  <c r="M2072" i="27"/>
  <c r="M2046" i="27"/>
  <c r="M2997" i="27"/>
  <c r="M2065" i="27"/>
  <c r="M2097" i="27"/>
  <c r="M1795" i="27"/>
  <c r="M1741" i="27"/>
  <c r="M1724" i="27"/>
  <c r="M1637" i="27"/>
  <c r="M1597" i="27"/>
  <c r="M2188" i="27"/>
  <c r="M2180" i="27"/>
  <c r="M2025" i="27"/>
  <c r="M1798" i="27"/>
  <c r="M1665" i="27"/>
  <c r="M1657" i="27"/>
  <c r="M1277" i="27"/>
  <c r="M1229" i="27"/>
  <c r="M1870" i="27"/>
  <c r="M959" i="27"/>
  <c r="M846" i="27"/>
  <c r="M833" i="27"/>
  <c r="M441" i="27"/>
  <c r="M397" i="27"/>
  <c r="M80" i="27"/>
  <c r="M2337" i="27"/>
  <c r="M2329" i="27"/>
  <c r="M1583" i="27"/>
  <c r="M1551" i="27"/>
  <c r="M1535" i="27"/>
  <c r="M1527" i="27"/>
  <c r="M1519" i="27"/>
  <c r="M1730" i="27"/>
  <c r="M1682" i="27"/>
  <c r="M1754" i="27"/>
  <c r="M1690" i="27"/>
  <c r="M1642" i="27"/>
  <c r="M2916" i="27"/>
  <c r="M2384" i="27"/>
  <c r="M2904" i="27"/>
  <c r="M2550" i="27"/>
  <c r="M2430" i="27"/>
  <c r="M2396" i="27"/>
  <c r="M2521" i="27"/>
  <c r="M2483" i="27"/>
  <c r="M1966" i="27"/>
  <c r="M2117" i="27"/>
  <c r="M1986" i="27"/>
  <c r="M2060" i="27"/>
  <c r="M1988" i="27"/>
  <c r="M1904" i="27"/>
  <c r="M1656" i="27"/>
  <c r="M1593" i="27"/>
  <c r="M1330" i="27"/>
  <c r="M1314" i="27"/>
  <c r="M1298" i="27"/>
  <c r="M1397" i="27"/>
  <c r="M1688" i="27"/>
  <c r="M1244" i="27"/>
  <c r="M706" i="27"/>
  <c r="M976" i="27"/>
  <c r="M896" i="27"/>
  <c r="M802" i="27"/>
  <c r="M897" i="27"/>
  <c r="M2270" i="27"/>
  <c r="M2286" i="27"/>
  <c r="M2244" i="27"/>
  <c r="M1585" i="27"/>
  <c r="M1537" i="27"/>
  <c r="M1521" i="27"/>
  <c r="M2448" i="27"/>
  <c r="M2987" i="27"/>
  <c r="M2969" i="27"/>
  <c r="M2621" i="27"/>
  <c r="M2616" i="27"/>
  <c r="M2511" i="27"/>
  <c r="M2925" i="27"/>
  <c r="M2531" i="27"/>
  <c r="M2455" i="27"/>
  <c r="M1745" i="27"/>
  <c r="M2184" i="27"/>
  <c r="M1954" i="27"/>
  <c r="M1692" i="27"/>
  <c r="M1891" i="27"/>
  <c r="M1661" i="27"/>
  <c r="M1393" i="27"/>
  <c r="M1333" i="27"/>
  <c r="M1266" i="27"/>
  <c r="M1237" i="27"/>
  <c r="M1325" i="27"/>
  <c r="M1293" i="27"/>
  <c r="M1250" i="27"/>
  <c r="M1338" i="27"/>
  <c r="M957" i="27"/>
  <c r="M910" i="27"/>
  <c r="M797" i="27"/>
  <c r="M782" i="27"/>
  <c r="M205" i="27"/>
  <c r="M144" i="27"/>
  <c r="M256" i="27"/>
  <c r="M434" i="27"/>
  <c r="M96" i="27"/>
  <c r="M2687" i="27"/>
  <c r="M2655" i="27"/>
  <c r="M2418" i="27"/>
  <c r="M2689" i="27"/>
  <c r="M2423" i="27"/>
  <c r="M2224" i="27"/>
  <c r="M1698" i="27"/>
  <c r="M2387" i="27"/>
  <c r="M1714" i="27"/>
  <c r="M1602" i="27"/>
  <c r="M1694" i="27"/>
  <c r="M2880" i="27"/>
  <c r="M2764" i="27"/>
  <c r="M2264" i="27"/>
  <c r="M2278" i="27"/>
  <c r="M2222" i="27"/>
  <c r="M2876" i="27"/>
  <c r="M2783" i="27"/>
  <c r="M2775" i="27"/>
  <c r="M2767" i="27"/>
  <c r="M2330" i="27"/>
  <c r="M2292" i="27"/>
  <c r="M1622" i="27"/>
  <c r="M1558" i="27"/>
  <c r="M1546" i="27"/>
  <c r="M1510" i="27"/>
  <c r="M1580" i="27"/>
  <c r="M1564" i="27"/>
  <c r="M1556" i="27"/>
  <c r="M1548" i="27"/>
  <c r="M1532" i="27"/>
  <c r="M1524" i="27"/>
  <c r="M1516" i="27"/>
  <c r="M1578" i="27"/>
  <c r="M1566" i="27"/>
  <c r="M1550" i="27"/>
  <c r="N1406" i="1"/>
  <c r="N572" i="1"/>
  <c r="N220" i="1"/>
  <c r="N164" i="1"/>
  <c r="N685" i="1"/>
  <c r="N137" i="1"/>
  <c r="N1332" i="1"/>
  <c r="N1113" i="1"/>
  <c r="N2926" i="1"/>
  <c r="N80" i="1"/>
  <c r="N2665" i="1"/>
  <c r="N2321" i="1"/>
  <c r="N2305" i="1"/>
  <c r="N2293" i="1"/>
  <c r="N2285" i="1"/>
  <c r="N2486" i="1"/>
  <c r="N2478" i="1"/>
  <c r="N2462" i="1"/>
  <c r="N1510" i="1"/>
  <c r="N1832" i="1"/>
  <c r="N1816" i="1"/>
  <c r="N1808" i="1"/>
  <c r="N1768" i="1"/>
  <c r="N900" i="1"/>
  <c r="N700" i="1"/>
  <c r="N44" i="1"/>
  <c r="N36" i="1"/>
  <c r="N28" i="1"/>
  <c r="N1338" i="1"/>
  <c r="N1326" i="1"/>
  <c r="N1126" i="1"/>
  <c r="N2237" i="1"/>
  <c r="N2229" i="1"/>
  <c r="N2221" i="1"/>
  <c r="N2213" i="1"/>
  <c r="N2201" i="1"/>
  <c r="N2109" i="1"/>
  <c r="N2093" i="1"/>
  <c r="N1602" i="1"/>
  <c r="N2281" i="1"/>
  <c r="N2273" i="1"/>
  <c r="N2253" i="1"/>
  <c r="N165" i="1"/>
  <c r="N37" i="1"/>
  <c r="N1739" i="1"/>
  <c r="N2965" i="1"/>
  <c r="N2917" i="1"/>
  <c r="N161" i="1"/>
  <c r="N1782" i="1"/>
  <c r="N1308" i="1"/>
  <c r="N256" i="1"/>
  <c r="N829" i="1"/>
  <c r="N2458" i="1"/>
  <c r="N1988" i="1"/>
  <c r="N1980" i="1"/>
  <c r="N1848" i="1"/>
  <c r="N2241" i="1"/>
  <c r="N2233" i="1"/>
  <c r="N2225" i="1"/>
  <c r="N2217" i="1"/>
  <c r="N2157" i="1"/>
  <c r="N2149" i="1"/>
  <c r="N1369" i="1"/>
  <c r="N1265" i="1"/>
  <c r="N793" i="1"/>
  <c r="N597" i="1"/>
  <c r="N530" i="1"/>
  <c r="N514" i="1"/>
  <c r="N498" i="1"/>
  <c r="N482" i="1"/>
  <c r="N466" i="1"/>
  <c r="N450" i="1"/>
  <c r="N434" i="1"/>
  <c r="N2705" i="1"/>
  <c r="N2697" i="1"/>
  <c r="N2689" i="1"/>
  <c r="N2681" i="1"/>
  <c r="N1982" i="1"/>
  <c r="N32" i="1"/>
  <c r="N2872" i="1"/>
  <c r="N2840" i="1"/>
  <c r="N2824" i="1"/>
  <c r="N2816" i="1"/>
  <c r="N2808" i="1"/>
  <c r="N2760" i="1"/>
  <c r="N2744" i="1"/>
  <c r="N2736" i="1"/>
  <c r="N2720" i="1"/>
  <c r="N2688" i="1"/>
  <c r="N2544" i="1"/>
  <c r="N2528" i="1"/>
  <c r="N2512" i="1"/>
  <c r="N2496" i="1"/>
  <c r="N2480" i="1"/>
  <c r="N2464" i="1"/>
  <c r="N2456" i="1"/>
  <c r="N2440" i="1"/>
  <c r="N2392" i="1"/>
  <c r="N2352" i="1"/>
  <c r="N2280" i="1"/>
  <c r="N2248" i="1"/>
  <c r="N2176" i="1"/>
  <c r="N2136" i="1"/>
  <c r="N2120" i="1"/>
  <c r="N2112" i="1"/>
  <c r="N2104" i="1"/>
  <c r="N2096" i="1"/>
  <c r="N2080" i="1"/>
  <c r="N2072" i="1"/>
  <c r="N2064" i="1"/>
  <c r="N2048" i="1"/>
  <c r="N2040" i="1"/>
  <c r="N2032" i="1"/>
  <c r="N2016" i="1"/>
  <c r="N2008" i="1"/>
  <c r="N2000" i="1"/>
  <c r="N1992" i="1"/>
  <c r="N1932" i="1"/>
  <c r="N1924" i="1"/>
  <c r="N1916" i="1"/>
  <c r="N1892" i="1"/>
  <c r="N1884" i="1"/>
  <c r="N1868" i="1"/>
  <c r="N1860" i="1"/>
  <c r="N1844" i="1"/>
  <c r="N1324" i="1"/>
  <c r="N1316" i="1"/>
  <c r="N1292" i="1"/>
  <c r="N1284" i="1"/>
  <c r="N1268" i="1"/>
  <c r="N1260" i="1"/>
  <c r="N1156" i="1"/>
  <c r="N1132" i="1"/>
  <c r="N1028" i="1"/>
  <c r="N972" i="1"/>
  <c r="N964" i="1"/>
  <c r="N344" i="1"/>
  <c r="N268" i="1"/>
  <c r="N216" i="1"/>
  <c r="N168" i="1"/>
  <c r="N156" i="1"/>
  <c r="N124" i="1"/>
  <c r="N100" i="1"/>
  <c r="N92" i="1"/>
  <c r="N84" i="1"/>
  <c r="N16" i="1"/>
  <c r="N2577" i="1"/>
  <c r="N2425" i="1"/>
  <c r="N2417" i="1"/>
  <c r="N2377" i="1"/>
  <c r="N2341" i="1"/>
  <c r="N2197" i="1"/>
  <c r="N2185" i="1"/>
  <c r="N2169" i="1"/>
  <c r="N2137" i="1"/>
  <c r="N2129" i="1"/>
  <c r="N2117" i="1"/>
  <c r="N2085" i="1"/>
  <c r="N2053" i="1"/>
  <c r="N2025" i="1"/>
  <c r="N1353" i="1"/>
  <c r="N1333" i="1"/>
  <c r="N1277" i="1"/>
  <c r="N45" i="1"/>
  <c r="N2001" i="1"/>
  <c r="N1973" i="1"/>
  <c r="N1725" i="1"/>
  <c r="N1161" i="1"/>
  <c r="N241" i="1"/>
  <c r="N209" i="1"/>
  <c r="N173" i="1"/>
  <c r="N129" i="1"/>
  <c r="N1669" i="1"/>
  <c r="N1473" i="1"/>
  <c r="N1357" i="1"/>
  <c r="N1321" i="1"/>
  <c r="N1301" i="1"/>
  <c r="N1269" i="1"/>
  <c r="N1249" i="1"/>
  <c r="N497" i="1"/>
  <c r="N341" i="1"/>
  <c r="N2570" i="1"/>
  <c r="N2562" i="1"/>
  <c r="N2426" i="1"/>
  <c r="N2418" i="1"/>
  <c r="N2410" i="1"/>
  <c r="N2021" i="1"/>
  <c r="N1670" i="1"/>
  <c r="N1274" i="1"/>
  <c r="N1266" i="1"/>
  <c r="N1217" i="1"/>
  <c r="N402" i="1"/>
  <c r="N1456" i="1"/>
  <c r="N1060" i="1"/>
  <c r="N1052" i="1"/>
  <c r="N1032" i="1"/>
  <c r="N316" i="1"/>
  <c r="N2257" i="1"/>
  <c r="N1341" i="1"/>
  <c r="N1177" i="1"/>
  <c r="N1157" i="1"/>
  <c r="N1305" i="1"/>
  <c r="N1233" i="1"/>
  <c r="N1149" i="1"/>
  <c r="N629" i="1"/>
  <c r="N993" i="1"/>
  <c r="N981" i="1"/>
  <c r="N909" i="1"/>
  <c r="N77" i="1"/>
  <c r="N2918" i="1"/>
  <c r="N2882" i="1"/>
  <c r="N1698" i="1"/>
  <c r="N2353" i="1"/>
  <c r="N2503" i="1"/>
  <c r="N348" i="1"/>
  <c r="N953" i="1"/>
  <c r="N937" i="1"/>
  <c r="N921" i="1"/>
  <c r="N877" i="1"/>
  <c r="N1796" i="1"/>
  <c r="N1100" i="1"/>
  <c r="N1084" i="1"/>
  <c r="N1040" i="1"/>
  <c r="N1024" i="1"/>
  <c r="N1016" i="1"/>
  <c r="N1008" i="1"/>
  <c r="N988" i="1"/>
  <c r="N924" i="1"/>
  <c r="N844" i="1"/>
  <c r="N812" i="1"/>
  <c r="N792" i="1"/>
  <c r="N776" i="1"/>
  <c r="N724" i="1"/>
  <c r="N716" i="1"/>
  <c r="N656" i="1"/>
  <c r="N632" i="1"/>
  <c r="N616" i="1"/>
  <c r="N608" i="1"/>
  <c r="N516" i="1"/>
  <c r="N500" i="1"/>
  <c r="N492" i="1"/>
  <c r="N472" i="1"/>
  <c r="N456" i="1"/>
  <c r="N448" i="1"/>
  <c r="N440" i="1"/>
  <c r="N428" i="1"/>
  <c r="N420" i="1"/>
  <c r="N404" i="1"/>
  <c r="N376" i="1"/>
  <c r="N324" i="1"/>
  <c r="N292" i="1"/>
  <c r="N56" i="1"/>
  <c r="N1872" i="1"/>
  <c r="N232" i="1"/>
  <c r="N152" i="1"/>
  <c r="N136" i="1"/>
  <c r="N2844" i="1"/>
  <c r="N2836" i="1"/>
  <c r="N2828" i="1"/>
  <c r="N2812" i="1"/>
  <c r="N2804" i="1"/>
  <c r="N2796" i="1"/>
  <c r="N2716" i="1"/>
  <c r="N2708" i="1"/>
  <c r="N2700" i="1"/>
  <c r="N2692" i="1"/>
  <c r="N2660" i="1"/>
  <c r="N2644" i="1"/>
  <c r="N2636" i="1"/>
  <c r="N2628" i="1"/>
  <c r="N2612" i="1"/>
  <c r="N2604" i="1"/>
  <c r="N2580" i="1"/>
  <c r="N2564" i="1"/>
  <c r="N2508" i="1"/>
  <c r="N2444" i="1"/>
  <c r="N2404" i="1"/>
  <c r="N2396" i="1"/>
  <c r="N2388" i="1"/>
  <c r="N2356" i="1"/>
  <c r="N2340" i="1"/>
  <c r="N2308" i="1"/>
  <c r="N2252" i="1"/>
  <c r="N2244" i="1"/>
  <c r="N2228" i="1"/>
  <c r="N2188" i="1"/>
  <c r="N2180" i="1"/>
  <c r="N2164" i="1"/>
  <c r="N2156" i="1"/>
  <c r="N2148" i="1"/>
  <c r="N2132" i="1"/>
  <c r="N2100" i="1"/>
  <c r="N2092" i="1"/>
  <c r="N2076" i="1"/>
  <c r="N2060" i="1"/>
  <c r="N2052" i="1"/>
  <c r="N2036" i="1"/>
  <c r="N2028" i="1"/>
  <c r="N2020" i="1"/>
  <c r="N2004" i="1"/>
  <c r="N1996" i="1"/>
  <c r="N1976" i="1"/>
  <c r="N1968" i="1"/>
  <c r="N1952" i="1"/>
  <c r="N1700" i="1"/>
  <c r="N1412" i="1"/>
  <c r="N1404" i="1"/>
  <c r="N1396" i="1"/>
  <c r="N1364" i="1"/>
  <c r="N1356" i="1"/>
  <c r="N1348" i="1"/>
  <c r="N1048" i="1"/>
  <c r="N688" i="1"/>
  <c r="N680" i="1"/>
  <c r="N672" i="1"/>
  <c r="N660" i="1"/>
  <c r="N652" i="1"/>
  <c r="N644" i="1"/>
  <c r="N636" i="1"/>
  <c r="N628" i="1"/>
  <c r="N552" i="1"/>
  <c r="N544" i="1"/>
  <c r="N536" i="1"/>
  <c r="N524" i="1"/>
  <c r="N512" i="1"/>
  <c r="N504" i="1"/>
  <c r="N488" i="1"/>
  <c r="N480" i="1"/>
  <c r="N468" i="1"/>
  <c r="N460" i="1"/>
  <c r="N452" i="1"/>
  <c r="N424" i="1"/>
  <c r="N372" i="1"/>
  <c r="N328" i="1"/>
  <c r="N320" i="1"/>
  <c r="N312" i="1"/>
  <c r="N300" i="1"/>
  <c r="N13" i="1"/>
  <c r="N2561" i="1"/>
  <c r="N2553" i="1"/>
  <c r="N2529" i="1"/>
  <c r="N2517" i="1"/>
  <c r="N2501" i="1"/>
  <c r="N2489" i="1"/>
  <c r="N2453" i="1"/>
  <c r="N2317" i="1"/>
  <c r="N1101" i="1"/>
  <c r="N1077" i="1"/>
  <c r="N1021" i="1"/>
  <c r="N885" i="1"/>
  <c r="N857" i="1"/>
  <c r="N645" i="1"/>
  <c r="N17" i="1"/>
  <c r="N1589" i="1"/>
  <c r="N1533" i="1"/>
  <c r="N1485" i="1"/>
  <c r="N1285" i="1"/>
  <c r="N1261" i="1"/>
  <c r="N1209" i="1"/>
  <c r="N1193" i="1"/>
  <c r="N637" i="1"/>
  <c r="N545" i="1"/>
  <c r="N1089" i="1"/>
  <c r="N769" i="1"/>
  <c r="N713" i="1"/>
  <c r="N665" i="1"/>
  <c r="N649" i="1"/>
  <c r="N185" i="1"/>
  <c r="N2982" i="1"/>
  <c r="N2842" i="1"/>
  <c r="N2746" i="1"/>
  <c r="N2574" i="1"/>
  <c r="N2566" i="1"/>
  <c r="N2514" i="1"/>
  <c r="N2506" i="1"/>
  <c r="N2490" i="1"/>
  <c r="N2474" i="1"/>
  <c r="N2466" i="1"/>
  <c r="N2450" i="1"/>
  <c r="N2378" i="1"/>
  <c r="N1894" i="1"/>
  <c r="N2661" i="1"/>
  <c r="N2649" i="1"/>
  <c r="N2641" i="1"/>
  <c r="N2617" i="1"/>
  <c r="N2609" i="1"/>
  <c r="N2601" i="1"/>
  <c r="N2513" i="1"/>
  <c r="N2477" i="1"/>
  <c r="N2429" i="1"/>
  <c r="N2421" i="1"/>
  <c r="N2329" i="1"/>
  <c r="N2181" i="1"/>
  <c r="N2125" i="1"/>
  <c r="N2101" i="1"/>
  <c r="N2069" i="1"/>
  <c r="N2045" i="1"/>
  <c r="N2029" i="1"/>
  <c r="N1289" i="1"/>
  <c r="N1201" i="1"/>
  <c r="N1085" i="1"/>
  <c r="N1961" i="1"/>
  <c r="N1853" i="1"/>
  <c r="N1425" i="1"/>
  <c r="N1385" i="1"/>
  <c r="N1337" i="1"/>
  <c r="N1313" i="1"/>
  <c r="N1273" i="1"/>
  <c r="N1245" i="1"/>
  <c r="N1221" i="1"/>
  <c r="N1205" i="1"/>
  <c r="N1181" i="1"/>
  <c r="N777" i="1"/>
  <c r="N757" i="1"/>
  <c r="N737" i="1"/>
  <c r="N701" i="1"/>
  <c r="N417" i="1"/>
  <c r="N1873" i="1"/>
  <c r="N1861" i="1"/>
  <c r="N1821" i="1"/>
  <c r="N1585" i="1"/>
  <c r="N1389" i="1"/>
  <c r="N929" i="1"/>
  <c r="N893" i="1"/>
  <c r="N761" i="1"/>
  <c r="N625" i="1"/>
  <c r="N2874" i="1"/>
  <c r="N2554" i="1"/>
  <c r="N2518" i="1"/>
  <c r="N2454" i="1"/>
  <c r="N2438" i="1"/>
  <c r="N2238" i="1"/>
  <c r="N2222" i="1"/>
  <c r="N2206" i="1"/>
  <c r="N1730" i="1"/>
  <c r="N2525" i="1"/>
  <c r="N2550" i="1"/>
  <c r="N2150" i="1"/>
  <c r="N1678" i="1"/>
  <c r="N1542" i="1"/>
  <c r="N1526" i="1"/>
  <c r="N1258" i="1"/>
  <c r="N1206" i="1"/>
  <c r="N1174" i="1"/>
  <c r="N1158" i="1"/>
  <c r="N1142" i="1"/>
  <c r="N582" i="1"/>
  <c r="N390" i="1"/>
  <c r="N1504" i="1"/>
  <c r="N1488" i="1"/>
  <c r="N1072" i="1"/>
  <c r="N280" i="1"/>
  <c r="N20" i="1"/>
  <c r="N2637" i="1"/>
  <c r="N2629" i="1"/>
  <c r="N2621" i="1"/>
  <c r="N2613" i="1"/>
  <c r="N2597" i="1"/>
  <c r="N2449" i="1"/>
  <c r="N2277" i="1"/>
  <c r="N2205" i="1"/>
  <c r="N2105" i="1"/>
  <c r="N205" i="1"/>
  <c r="N2009" i="1"/>
  <c r="N1989" i="1"/>
  <c r="N1677" i="1"/>
  <c r="N1653" i="1"/>
  <c r="N1633" i="1"/>
  <c r="N1601" i="1"/>
  <c r="N1545" i="1"/>
  <c r="N1197" i="1"/>
  <c r="N985" i="1"/>
  <c r="N2858" i="1"/>
  <c r="N2590" i="1"/>
  <c r="N2398" i="1"/>
  <c r="N1706" i="1"/>
  <c r="N1864" i="1"/>
  <c r="N1840" i="1"/>
  <c r="N1432" i="1"/>
  <c r="N1416" i="1"/>
  <c r="N1092" i="1"/>
  <c r="N936" i="1"/>
  <c r="N192" i="1"/>
  <c r="N72" i="1"/>
  <c r="N2941" i="1"/>
  <c r="N2249" i="1"/>
  <c r="N401" i="1"/>
  <c r="N1801" i="1"/>
  <c r="N2158" i="1"/>
  <c r="N992" i="1"/>
  <c r="N212" i="1"/>
  <c r="N204" i="1"/>
  <c r="N40" i="1"/>
  <c r="N24" i="1"/>
  <c r="N2337" i="1"/>
  <c r="N2173" i="1"/>
  <c r="N2057" i="1"/>
  <c r="N1413" i="1"/>
  <c r="N1053" i="1"/>
  <c r="N1665" i="1"/>
  <c r="N1645" i="1"/>
  <c r="N1617" i="1"/>
  <c r="N373" i="1"/>
  <c r="N1565" i="1"/>
  <c r="N1365" i="1"/>
  <c r="N2910" i="1"/>
  <c r="N2890" i="1"/>
  <c r="N2522" i="1"/>
  <c r="N2498" i="1"/>
  <c r="N2254" i="1"/>
  <c r="N2476" i="1"/>
  <c r="N2468" i="1"/>
  <c r="N2204" i="1"/>
  <c r="N2196" i="1"/>
  <c r="N2116" i="1"/>
  <c r="N1836" i="1"/>
  <c r="N1252" i="1"/>
  <c r="N1244" i="1"/>
  <c r="N1236" i="1"/>
  <c r="N956" i="1"/>
  <c r="N756" i="1"/>
  <c r="N740" i="1"/>
  <c r="N600" i="1"/>
  <c r="N584" i="1"/>
  <c r="N576" i="1"/>
  <c r="N2309" i="1"/>
  <c r="N1429" i="1"/>
  <c r="N1893" i="1"/>
  <c r="N1173" i="1"/>
  <c r="N1981" i="1"/>
  <c r="N1433" i="1"/>
  <c r="N2362" i="1"/>
  <c r="N2220" i="1"/>
  <c r="N1824" i="1"/>
  <c r="N1800" i="1"/>
  <c r="N1776" i="1"/>
  <c r="N1408" i="1"/>
  <c r="N1368" i="1"/>
  <c r="N928" i="1"/>
  <c r="N920" i="1"/>
  <c r="N908" i="1"/>
  <c r="N884" i="1"/>
  <c r="N864" i="1"/>
  <c r="N848" i="1"/>
  <c r="N788" i="1"/>
  <c r="N772" i="1"/>
  <c r="N728" i="1"/>
  <c r="N720" i="1"/>
  <c r="N708" i="1"/>
  <c r="N684" i="1"/>
  <c r="N668" i="1"/>
  <c r="N596" i="1"/>
  <c r="N588" i="1"/>
  <c r="N540" i="1"/>
  <c r="N528" i="1"/>
  <c r="N304" i="1"/>
  <c r="N76" i="1"/>
  <c r="N48" i="1"/>
  <c r="N2929" i="1"/>
  <c r="N2921" i="1"/>
  <c r="N2889" i="1"/>
  <c r="N2873" i="1"/>
  <c r="N2673" i="1"/>
  <c r="N2605" i="1"/>
  <c r="N2545" i="1"/>
  <c r="N2509" i="1"/>
  <c r="N2437" i="1"/>
  <c r="N2313" i="1"/>
  <c r="N2261" i="1"/>
  <c r="N2097" i="1"/>
  <c r="N897" i="1"/>
  <c r="N1521" i="1"/>
  <c r="N1477" i="1"/>
  <c r="N1373" i="1"/>
  <c r="N709" i="1"/>
  <c r="N321" i="1"/>
  <c r="N141" i="1"/>
  <c r="N109" i="1"/>
  <c r="N1789" i="1"/>
  <c r="N1773" i="1"/>
  <c r="N1629" i="1"/>
  <c r="N1613" i="1"/>
  <c r="N1537" i="1"/>
  <c r="N1461" i="1"/>
  <c r="N1445" i="1"/>
  <c r="N2780" i="1"/>
  <c r="N2772" i="1"/>
  <c r="N2596" i="1"/>
  <c r="N2556" i="1"/>
  <c r="N2460" i="1"/>
  <c r="N2436" i="1"/>
  <c r="N2412" i="1"/>
  <c r="N2380" i="1"/>
  <c r="N2364" i="1"/>
  <c r="N2332" i="1"/>
  <c r="N2324" i="1"/>
  <c r="N2316" i="1"/>
  <c r="N2300" i="1"/>
  <c r="N2292" i="1"/>
  <c r="N2284" i="1"/>
  <c r="N2276" i="1"/>
  <c r="N2268" i="1"/>
  <c r="N2140" i="1"/>
  <c r="N2108" i="1"/>
  <c r="N2084" i="1"/>
  <c r="N2044" i="1"/>
  <c r="N1944" i="1"/>
  <c r="N1036" i="1"/>
  <c r="N2301" i="1"/>
  <c r="N2265" i="1"/>
  <c r="N1909" i="1"/>
  <c r="N1697" i="1"/>
  <c r="N1673" i="1"/>
  <c r="N961" i="1"/>
  <c r="N925" i="1"/>
  <c r="N1921" i="1"/>
  <c r="N1841" i="1"/>
  <c r="N1073" i="1"/>
  <c r="N989" i="1"/>
  <c r="N965" i="1"/>
  <c r="N1837" i="1"/>
  <c r="N1145" i="1"/>
  <c r="N1041" i="1"/>
  <c r="N905" i="1"/>
  <c r="N817" i="1"/>
  <c r="N273" i="1"/>
  <c r="N97" i="1"/>
  <c r="N1984" i="1"/>
  <c r="N1788" i="1"/>
  <c r="N1780" i="1"/>
  <c r="N1772" i="1"/>
  <c r="N948" i="1"/>
  <c r="N932" i="1"/>
  <c r="N880" i="1"/>
  <c r="N568" i="1"/>
  <c r="N444" i="1"/>
  <c r="N400" i="1"/>
  <c r="N380" i="1"/>
  <c r="N2981" i="1"/>
  <c r="N2933" i="1"/>
  <c r="N2433" i="1"/>
  <c r="N2041" i="1"/>
  <c r="N2033" i="1"/>
  <c r="N1509" i="1"/>
  <c r="N1489" i="1"/>
  <c r="N1253" i="1"/>
  <c r="N1553" i="1"/>
  <c r="N1513" i="1"/>
  <c r="N1409" i="1"/>
  <c r="N1297" i="1"/>
  <c r="N797" i="1"/>
  <c r="N1441" i="1"/>
  <c r="N1329" i="1"/>
  <c r="N809" i="1"/>
  <c r="N529" i="1"/>
  <c r="N2784" i="1"/>
  <c r="N2776" i="1"/>
  <c r="N1972" i="1"/>
  <c r="N1908" i="1"/>
  <c r="N1876" i="1"/>
  <c r="N1480" i="1"/>
  <c r="N768" i="1"/>
  <c r="N208" i="1"/>
  <c r="N60" i="1"/>
  <c r="N2949" i="1"/>
  <c r="N2909" i="1"/>
  <c r="N2901" i="1"/>
  <c r="N2893" i="1"/>
  <c r="N2701" i="1"/>
  <c r="N2633" i="1"/>
  <c r="N2625" i="1"/>
  <c r="N2589" i="1"/>
  <c r="N2557" i="1"/>
  <c r="N2549" i="1"/>
  <c r="N2505" i="1"/>
  <c r="N2465" i="1"/>
  <c r="N2333" i="1"/>
  <c r="N2289" i="1"/>
  <c r="N2193" i="1"/>
  <c r="N1985" i="1"/>
  <c r="N1685" i="1"/>
  <c r="N1569" i="1"/>
  <c r="N1777" i="1"/>
  <c r="N1713" i="1"/>
  <c r="N1689" i="1"/>
  <c r="N1109" i="1"/>
  <c r="N945" i="1"/>
  <c r="N825" i="1"/>
  <c r="N1621" i="1"/>
  <c r="N1593" i="1"/>
  <c r="N1105" i="1"/>
  <c r="N941" i="1"/>
  <c r="N689" i="1"/>
  <c r="N657" i="1"/>
  <c r="N2800" i="1"/>
  <c r="N2792" i="1"/>
  <c r="N1960" i="1"/>
  <c r="N1748" i="1"/>
  <c r="N1420" i="1"/>
  <c r="N1380" i="1"/>
  <c r="N1372" i="1"/>
  <c r="N1228" i="1"/>
  <c r="N748" i="1"/>
  <c r="N648" i="1"/>
  <c r="N640" i="1"/>
  <c r="N624" i="1"/>
  <c r="N580" i="1"/>
  <c r="N564" i="1"/>
  <c r="N508" i="1"/>
  <c r="N356" i="1"/>
  <c r="N120" i="1"/>
  <c r="N96" i="1"/>
  <c r="N2832" i="1"/>
  <c r="N2768" i="1"/>
  <c r="N2752" i="1"/>
  <c r="N2728" i="1"/>
  <c r="N2712" i="1"/>
  <c r="N2704" i="1"/>
  <c r="N2696" i="1"/>
  <c r="N2680" i="1"/>
  <c r="N2672" i="1"/>
  <c r="N2664" i="1"/>
  <c r="N2472" i="1"/>
  <c r="N2448" i="1"/>
  <c r="N2328" i="1"/>
  <c r="N2232" i="1"/>
  <c r="N2152" i="1"/>
  <c r="N2088" i="1"/>
  <c r="N2056" i="1"/>
  <c r="N2024" i="1"/>
  <c r="N1964" i="1"/>
  <c r="N1956" i="1"/>
  <c r="N1948" i="1"/>
  <c r="N1900" i="1"/>
  <c r="N1472" i="1"/>
  <c r="N1464" i="1"/>
  <c r="N1448" i="1"/>
  <c r="N1440" i="1"/>
  <c r="N1424" i="1"/>
  <c r="N1124" i="1"/>
  <c r="N892" i="1"/>
  <c r="N876" i="1"/>
  <c r="N840" i="1"/>
  <c r="N832" i="1"/>
  <c r="N804" i="1"/>
  <c r="N752" i="1"/>
  <c r="N704" i="1"/>
  <c r="N620" i="1"/>
  <c r="N612" i="1"/>
  <c r="N464" i="1"/>
  <c r="N140" i="1"/>
  <c r="N68" i="1"/>
  <c r="N2372" i="1"/>
  <c r="N2212" i="1"/>
  <c r="N1760" i="1"/>
  <c r="N1680" i="1"/>
  <c r="N1616" i="1"/>
  <c r="N1592" i="1"/>
  <c r="N1576" i="1"/>
  <c r="N1520" i="1"/>
  <c r="N1496" i="1"/>
  <c r="N996" i="1"/>
  <c r="N980" i="1"/>
  <c r="N692" i="1"/>
  <c r="N676" i="1"/>
  <c r="N496" i="1"/>
  <c r="N436" i="1"/>
  <c r="N412" i="1"/>
  <c r="N368" i="1"/>
  <c r="N288" i="1"/>
  <c r="N2820" i="1"/>
  <c r="N2788" i="1"/>
  <c r="N2764" i="1"/>
  <c r="N2756" i="1"/>
  <c r="N2748" i="1"/>
  <c r="N2740" i="1"/>
  <c r="N2732" i="1"/>
  <c r="N2724" i="1"/>
  <c r="N2684" i="1"/>
  <c r="N2676" i="1"/>
  <c r="N2668" i="1"/>
  <c r="N2652" i="1"/>
  <c r="N2620" i="1"/>
  <c r="N2588" i="1"/>
  <c r="N2572" i="1"/>
  <c r="N2452" i="1"/>
  <c r="N2348" i="1"/>
  <c r="N2260" i="1"/>
  <c r="N2236" i="1"/>
  <c r="N2012" i="1"/>
  <c r="N1912" i="1"/>
  <c r="N1112" i="1"/>
  <c r="N896" i="1"/>
  <c r="N800" i="1"/>
  <c r="N592" i="1"/>
  <c r="N556" i="1"/>
  <c r="N548" i="1"/>
  <c r="N416" i="1"/>
  <c r="N408" i="1"/>
  <c r="N228" i="1"/>
  <c r="N108" i="1"/>
  <c r="N104" i="1"/>
  <c r="N88" i="1"/>
  <c r="D9" i="10"/>
  <c r="D34" i="10" s="1"/>
  <c r="D36" i="10" s="1"/>
  <c r="G11" i="23"/>
  <c r="E9" i="10"/>
  <c r="G22" i="23"/>
  <c r="F9" i="23"/>
  <c r="G19" i="23"/>
  <c r="F15" i="23"/>
  <c r="F6" i="23"/>
  <c r="G7" i="23"/>
  <c r="F11" i="23"/>
  <c r="E12" i="10"/>
  <c r="D19" i="10"/>
  <c r="E19" i="10"/>
  <c r="D12" i="10"/>
  <c r="F19" i="23"/>
  <c r="F3" i="23"/>
  <c r="G3" i="23"/>
  <c r="F16" i="23"/>
  <c r="G16" i="23"/>
  <c r="F4" i="23"/>
  <c r="G4" i="23"/>
  <c r="F14" i="23"/>
  <c r="G14" i="23"/>
  <c r="G20" i="23"/>
  <c r="F20" i="23"/>
  <c r="F17" i="23"/>
  <c r="G17" i="23"/>
  <c r="G21" i="23"/>
  <c r="F21" i="23"/>
  <c r="G18" i="23"/>
  <c r="F18" i="23"/>
  <c r="F12" i="23"/>
  <c r="G12" i="23"/>
  <c r="F13" i="23"/>
  <c r="G13" i="23"/>
  <c r="F10" i="23"/>
  <c r="G10" i="23"/>
  <c r="G15" i="23"/>
  <c r="G9" i="23"/>
  <c r="F7" i="23"/>
  <c r="G6" i="23"/>
  <c r="F22" i="23"/>
  <c r="G5" i="23"/>
  <c r="F5" i="23"/>
  <c r="F8" i="23"/>
  <c r="G8" i="23"/>
  <c r="F2" i="23"/>
  <c r="G2" i="23"/>
  <c r="M2686" i="33"/>
  <c r="A2686" i="33" s="1"/>
  <c r="M2678" i="33"/>
  <c r="A2678" i="33" s="1"/>
  <c r="M65" i="33"/>
  <c r="A65" i="33" s="1"/>
  <c r="M85" i="33"/>
  <c r="A85" i="33" s="1"/>
  <c r="M1237" i="33"/>
  <c r="A1237" i="33" s="1"/>
  <c r="M2415" i="33"/>
  <c r="A2415" i="33" s="1"/>
  <c r="M2162" i="33"/>
  <c r="A2162" i="33" s="1"/>
  <c r="M1794" i="33"/>
  <c r="A1794" i="33" s="1"/>
  <c r="M1762" i="33"/>
  <c r="A1762" i="33" s="1"/>
  <c r="M1754" i="33"/>
  <c r="A1754" i="33" s="1"/>
  <c r="M1222" i="33"/>
  <c r="A1222" i="33" s="1"/>
  <c r="M517" i="33"/>
  <c r="A517" i="33" s="1"/>
  <c r="M415" i="33"/>
  <c r="A415" i="33" s="1"/>
  <c r="M1045" i="33"/>
  <c r="A1045" i="33" s="1"/>
  <c r="M1721" i="33"/>
  <c r="A1721" i="33" s="1"/>
  <c r="M1858" i="33"/>
  <c r="A1858" i="33" s="1"/>
  <c r="M2174" i="33"/>
  <c r="A2174" i="33" s="1"/>
  <c r="M634" i="33"/>
  <c r="A634" i="33" s="1"/>
  <c r="M1423" i="33"/>
  <c r="A1423" i="33" s="1"/>
  <c r="M1838" i="33"/>
  <c r="A1838" i="33" s="1"/>
  <c r="M2650" i="33"/>
  <c r="A2650" i="33" s="1"/>
  <c r="M2282" i="33"/>
  <c r="A2282" i="33" s="1"/>
  <c r="M2302" i="33"/>
  <c r="A2302" i="33" s="1"/>
  <c r="M1819" i="33"/>
  <c r="A1819" i="33" s="1"/>
  <c r="M2798" i="33"/>
  <c r="A2798" i="33" s="1"/>
  <c r="M1728" i="33"/>
  <c r="A1728" i="33" s="1"/>
  <c r="M1764" i="33"/>
  <c r="A1764" i="33" s="1"/>
  <c r="M1600" i="33"/>
  <c r="A1600" i="33" s="1"/>
  <c r="M847" i="33"/>
  <c r="A847" i="33" s="1"/>
  <c r="M91" i="33"/>
  <c r="A91" i="33" s="1"/>
  <c r="M98" i="33"/>
  <c r="A98" i="33" s="1"/>
  <c r="M214" i="33"/>
  <c r="A214" i="33" s="1"/>
  <c r="M567" i="33"/>
  <c r="A567" i="33" s="1"/>
  <c r="M571" i="33"/>
  <c r="A571" i="33" s="1"/>
  <c r="M710" i="33"/>
  <c r="A710" i="33" s="1"/>
  <c r="M768" i="33"/>
  <c r="A768" i="33" s="1"/>
  <c r="M887" i="33"/>
  <c r="A887" i="33" s="1"/>
  <c r="M965" i="33"/>
  <c r="A965" i="33" s="1"/>
  <c r="M1025" i="33"/>
  <c r="A1025" i="33" s="1"/>
  <c r="M431" i="33"/>
  <c r="A431" i="33" s="1"/>
  <c r="M1001" i="33"/>
  <c r="A1001" i="33" s="1"/>
  <c r="M1841" i="33"/>
  <c r="A1841" i="33" s="1"/>
  <c r="M2290" i="33"/>
  <c r="A2290" i="33" s="1"/>
  <c r="M1625" i="33"/>
  <c r="A1625" i="33" s="1"/>
  <c r="M588" i="33"/>
  <c r="A588" i="33" s="1"/>
  <c r="M1718" i="33"/>
  <c r="A1718" i="33" s="1"/>
  <c r="M1743" i="33"/>
  <c r="A1743" i="33" s="1"/>
  <c r="M1735" i="33"/>
  <c r="A1735" i="33" s="1"/>
  <c r="M1274" i="33"/>
  <c r="A1274" i="33" s="1"/>
  <c r="M1067" i="33"/>
  <c r="A1067" i="33" s="1"/>
  <c r="M2088" i="33"/>
  <c r="A2088" i="33" s="1"/>
  <c r="M356" i="33"/>
  <c r="A356" i="33" s="1"/>
  <c r="M806" i="33"/>
  <c r="A806" i="33" s="1"/>
  <c r="M2935" i="33"/>
  <c r="A2935" i="33" s="1"/>
  <c r="M2899" i="33"/>
  <c r="A2899" i="33" s="1"/>
  <c r="M2858" i="33"/>
  <c r="A2858" i="33" s="1"/>
  <c r="M2248" i="33"/>
  <c r="A2248" i="33" s="1"/>
  <c r="M1598" i="33"/>
  <c r="A1598" i="33" s="1"/>
  <c r="M1491" i="33"/>
  <c r="A1491" i="33" s="1"/>
  <c r="M1398" i="33"/>
  <c r="A1398" i="33" s="1"/>
  <c r="M1036" i="33"/>
  <c r="A1036" i="33" s="1"/>
  <c r="M897" i="33"/>
  <c r="A897" i="33" s="1"/>
  <c r="M1459" i="33"/>
  <c r="A1459" i="33" s="1"/>
  <c r="M901" i="33"/>
  <c r="A901" i="33" s="1"/>
  <c r="M314" i="33"/>
  <c r="A314" i="33" s="1"/>
  <c r="M118" i="33"/>
  <c r="A118" i="33" s="1"/>
  <c r="M181" i="33"/>
  <c r="A181" i="33" s="1"/>
  <c r="M188" i="33"/>
  <c r="A188" i="33" s="1"/>
  <c r="M247" i="33"/>
  <c r="A247" i="33" s="1"/>
  <c r="M484" i="33"/>
  <c r="A484" i="33" s="1"/>
  <c r="M654" i="33"/>
  <c r="A654" i="33" s="1"/>
  <c r="M811" i="33"/>
  <c r="A811" i="33" s="1"/>
  <c r="M813" i="33"/>
  <c r="A813" i="33" s="1"/>
  <c r="M823" i="33"/>
  <c r="A823" i="33" s="1"/>
  <c r="M1550" i="33"/>
  <c r="A1550" i="33" s="1"/>
  <c r="M1816" i="33"/>
  <c r="A1816" i="33" s="1"/>
  <c r="M1912" i="33"/>
  <c r="A1912" i="33" s="1"/>
  <c r="M2670" i="33"/>
  <c r="A2670" i="33" s="1"/>
  <c r="M2604" i="33"/>
  <c r="A2604" i="33" s="1"/>
  <c r="M2250" i="33"/>
  <c r="A2250" i="33" s="1"/>
  <c r="M2224" i="33"/>
  <c r="A2224" i="33" s="1"/>
  <c r="M2080" i="33"/>
  <c r="A2080" i="33" s="1"/>
  <c r="M1875" i="33"/>
  <c r="A1875" i="33" s="1"/>
  <c r="M592" i="33"/>
  <c r="A592" i="33" s="1"/>
  <c r="M2639" i="33"/>
  <c r="A2639" i="33" s="1"/>
  <c r="M2599" i="33"/>
  <c r="A2599" i="33" s="1"/>
  <c r="M2665" i="33"/>
  <c r="A2665" i="33" s="1"/>
  <c r="M2167" i="33"/>
  <c r="A2167" i="33" s="1"/>
  <c r="M2180" i="33"/>
  <c r="A2180" i="33" s="1"/>
  <c r="M1982" i="33"/>
  <c r="A1982" i="33" s="1"/>
  <c r="M2002" i="33"/>
  <c r="A2002" i="33" s="1"/>
  <c r="M1866" i="33"/>
  <c r="A1866" i="33" s="1"/>
  <c r="M1795" i="33"/>
  <c r="A1795" i="33" s="1"/>
  <c r="M1195" i="33"/>
  <c r="A1195" i="33" s="1"/>
  <c r="M1117" i="33"/>
  <c r="A1117" i="33" s="1"/>
  <c r="M481" i="33"/>
  <c r="A481" i="33" s="1"/>
  <c r="M21" i="33"/>
  <c r="A21" i="33" s="1"/>
  <c r="M61" i="33"/>
  <c r="A61" i="33" s="1"/>
  <c r="M89" i="33"/>
  <c r="A89" i="33" s="1"/>
  <c r="M93" i="33"/>
  <c r="A93" i="33" s="1"/>
  <c r="M115" i="33"/>
  <c r="A115" i="33" s="1"/>
  <c r="M231" i="33"/>
  <c r="A231" i="33" s="1"/>
  <c r="M244" i="33"/>
  <c r="A244" i="33" s="1"/>
  <c r="M294" i="33"/>
  <c r="A294" i="33" s="1"/>
  <c r="M308" i="33"/>
  <c r="A308" i="33" s="1"/>
  <c r="M454" i="33"/>
  <c r="A454" i="33" s="1"/>
  <c r="M621" i="33"/>
  <c r="A621" i="33" s="1"/>
  <c r="M1008" i="33"/>
  <c r="A1008" i="33" s="1"/>
  <c r="M1143" i="33"/>
  <c r="A1143" i="33" s="1"/>
  <c r="M1252" i="33"/>
  <c r="A1252" i="33" s="1"/>
  <c r="M1284" i="33"/>
  <c r="A1284" i="33" s="1"/>
  <c r="M1492" i="33"/>
  <c r="A1492" i="33" s="1"/>
  <c r="M1779" i="33"/>
  <c r="A1779" i="33" s="1"/>
  <c r="M1798" i="33"/>
  <c r="A1798" i="33" s="1"/>
  <c r="M2256" i="33"/>
  <c r="A2256" i="33" s="1"/>
  <c r="M2492" i="33"/>
  <c r="A2492" i="33" s="1"/>
  <c r="M2522" i="33"/>
  <c r="A2522" i="33" s="1"/>
  <c r="M2544" i="33"/>
  <c r="A2544" i="33" s="1"/>
  <c r="M63" i="33"/>
  <c r="A63" i="33" s="1"/>
  <c r="M178" i="33"/>
  <c r="A178" i="33" s="1"/>
  <c r="M218" i="33"/>
  <c r="A218" i="33" s="1"/>
  <c r="M279" i="33"/>
  <c r="A279" i="33" s="1"/>
  <c r="M379" i="33"/>
  <c r="A379" i="33" s="1"/>
  <c r="M409" i="33"/>
  <c r="A409" i="33" s="1"/>
  <c r="M413" i="33"/>
  <c r="A413" i="33" s="1"/>
  <c r="M728" i="33"/>
  <c r="A728" i="33" s="1"/>
  <c r="M760" i="33"/>
  <c r="A760" i="33" s="1"/>
  <c r="M1089" i="33"/>
  <c r="A1089" i="33" s="1"/>
  <c r="M1154" i="33"/>
  <c r="A1154" i="33" s="1"/>
  <c r="M1157" i="33"/>
  <c r="A1157" i="33" s="1"/>
  <c r="M1240" i="33"/>
  <c r="A1240" i="33" s="1"/>
  <c r="M1272" i="33"/>
  <c r="A1272" i="33" s="1"/>
  <c r="M1336" i="33"/>
  <c r="A1336" i="33" s="1"/>
  <c r="M1348" i="33"/>
  <c r="A1348" i="33" s="1"/>
  <c r="M1525" i="33"/>
  <c r="A1525" i="33" s="1"/>
  <c r="M1889" i="33"/>
  <c r="A1889" i="33" s="1"/>
  <c r="M2455" i="33"/>
  <c r="A2455" i="33" s="1"/>
  <c r="M2469" i="33"/>
  <c r="A2469" i="33" s="1"/>
  <c r="M2989" i="33"/>
  <c r="A2989" i="33" s="1"/>
  <c r="M2997" i="33"/>
  <c r="A2997" i="33" s="1"/>
  <c r="M842" i="33"/>
  <c r="A842" i="33" s="1"/>
  <c r="M1209" i="33"/>
  <c r="A1209" i="33" s="1"/>
  <c r="M644" i="33"/>
  <c r="A644" i="33" s="1"/>
  <c r="M2660" i="33"/>
  <c r="A2660" i="33" s="1"/>
  <c r="M2356" i="33"/>
  <c r="A2356" i="33" s="1"/>
  <c r="M2477" i="33"/>
  <c r="A2477" i="33" s="1"/>
  <c r="M2340" i="33"/>
  <c r="A2340" i="33" s="1"/>
  <c r="M2249" i="33"/>
  <c r="A2249" i="33" s="1"/>
  <c r="M2023" i="33"/>
  <c r="A2023" i="33" s="1"/>
  <c r="M1913" i="33"/>
  <c r="A1913" i="33" s="1"/>
  <c r="M1527" i="33"/>
  <c r="A1527" i="33" s="1"/>
  <c r="M1787" i="33"/>
  <c r="A1787" i="33" s="1"/>
  <c r="M1647" i="33"/>
  <c r="A1647" i="33" s="1"/>
  <c r="M1426" i="33"/>
  <c r="A1426" i="33" s="1"/>
  <c r="M952" i="33"/>
  <c r="A952" i="33" s="1"/>
  <c r="M1133" i="33"/>
  <c r="A1133" i="33" s="1"/>
  <c r="M859" i="33"/>
  <c r="A859" i="33" s="1"/>
  <c r="M1338" i="33"/>
  <c r="A1338" i="33" s="1"/>
  <c r="M876" i="33"/>
  <c r="A876" i="33" s="1"/>
  <c r="M860" i="33"/>
  <c r="A860" i="33" s="1"/>
  <c r="M1507" i="33"/>
  <c r="A1507" i="33" s="1"/>
  <c r="M1439" i="33"/>
  <c r="A1439" i="33" s="1"/>
  <c r="M976" i="33"/>
  <c r="A976" i="33" s="1"/>
  <c r="M702" i="33"/>
  <c r="A702" i="33" s="1"/>
  <c r="M458" i="33"/>
  <c r="A458" i="33" s="1"/>
  <c r="M310" i="33"/>
  <c r="A310" i="33" s="1"/>
  <c r="M298" i="33"/>
  <c r="A298" i="33" s="1"/>
  <c r="M570" i="33"/>
  <c r="A570" i="33" s="1"/>
  <c r="M43" i="33"/>
  <c r="A43" i="33" s="1"/>
  <c r="M92" i="33"/>
  <c r="A92" i="33" s="1"/>
  <c r="M116" i="33"/>
  <c r="A116" i="33" s="1"/>
  <c r="M128" i="33"/>
  <c r="A128" i="33" s="1"/>
  <c r="M173" i="33"/>
  <c r="A173" i="33" s="1"/>
  <c r="M212" i="33"/>
  <c r="A212" i="33" s="1"/>
  <c r="M215" i="33"/>
  <c r="A215" i="33" s="1"/>
  <c r="M251" i="33"/>
  <c r="A251" i="33" s="1"/>
  <c r="M326" i="33"/>
  <c r="A326" i="33" s="1"/>
  <c r="M342" i="33"/>
  <c r="A342" i="33" s="1"/>
  <c r="M360" i="33"/>
  <c r="A360" i="33" s="1"/>
  <c r="M437" i="33"/>
  <c r="A437" i="33" s="1"/>
  <c r="M472" i="33"/>
  <c r="A472" i="33" s="1"/>
  <c r="M551" i="33"/>
  <c r="A551" i="33" s="1"/>
  <c r="M578" i="33"/>
  <c r="A578" i="33" s="1"/>
  <c r="M646" i="33"/>
  <c r="A646" i="33" s="1"/>
  <c r="M649" i="33"/>
  <c r="A649" i="33" s="1"/>
  <c r="M663" i="33"/>
  <c r="A663" i="33" s="1"/>
  <c r="M691" i="33"/>
  <c r="A691" i="33" s="1"/>
  <c r="M720" i="33"/>
  <c r="A720" i="33" s="1"/>
  <c r="M734" i="33"/>
  <c r="A734" i="33" s="1"/>
  <c r="M752" i="33"/>
  <c r="A752" i="33" s="1"/>
  <c r="M766" i="33"/>
  <c r="A766" i="33" s="1"/>
  <c r="M805" i="33"/>
  <c r="A805" i="33" s="1"/>
  <c r="M907" i="33"/>
  <c r="A907" i="33" s="1"/>
  <c r="M1031" i="33"/>
  <c r="A1031" i="33" s="1"/>
  <c r="M1135" i="33"/>
  <c r="A1135" i="33" s="1"/>
  <c r="M1228" i="33"/>
  <c r="A1228" i="33" s="1"/>
  <c r="M1234" i="33"/>
  <c r="A1234" i="33" s="1"/>
  <c r="M1280" i="33"/>
  <c r="A1280" i="33" s="1"/>
  <c r="M1386" i="33"/>
  <c r="A1386" i="33" s="1"/>
  <c r="M1419" i="33"/>
  <c r="A1419" i="33" s="1"/>
  <c r="M1559" i="33"/>
  <c r="A1559" i="33" s="1"/>
  <c r="M1562" i="33"/>
  <c r="A1562" i="33" s="1"/>
  <c r="M1864" i="33"/>
  <c r="A1864" i="33" s="1"/>
  <c r="M1906" i="33"/>
  <c r="A1906" i="33" s="1"/>
  <c r="M2070" i="33"/>
  <c r="A2070" i="33" s="1"/>
  <c r="M2074" i="33"/>
  <c r="A2074" i="33" s="1"/>
  <c r="M2118" i="33"/>
  <c r="A2118" i="33" s="1"/>
  <c r="M2352" i="33"/>
  <c r="A2352" i="33" s="1"/>
  <c r="M2671" i="33"/>
  <c r="A2671" i="33" s="1"/>
  <c r="M2751" i="33"/>
  <c r="A2751" i="33" s="1"/>
  <c r="M748" i="33"/>
  <c r="A748" i="33" s="1"/>
  <c r="M348" i="33"/>
  <c r="A348" i="33" s="1"/>
  <c r="M2805" i="33"/>
  <c r="A2805" i="33" s="1"/>
  <c r="M2614" i="33"/>
  <c r="A2614" i="33" s="1"/>
  <c r="M2432" i="33"/>
  <c r="A2432" i="33" s="1"/>
  <c r="M2392" i="33"/>
  <c r="A2392" i="33" s="1"/>
  <c r="M2316" i="33"/>
  <c r="A2316" i="33" s="1"/>
  <c r="M2106" i="33"/>
  <c r="A2106" i="33" s="1"/>
  <c r="M2000" i="33"/>
  <c r="A2000" i="33" s="1"/>
  <c r="M1945" i="33"/>
  <c r="A1945" i="33" s="1"/>
  <c r="M1752" i="33"/>
  <c r="A1752" i="33" s="1"/>
  <c r="M1662" i="33"/>
  <c r="A1662" i="33" s="1"/>
  <c r="M1532" i="33"/>
  <c r="A1532" i="33" s="1"/>
  <c r="M1522" i="33"/>
  <c r="A1522" i="33" s="1"/>
  <c r="M1778" i="33"/>
  <c r="A1778" i="33" s="1"/>
  <c r="M1616" i="33"/>
  <c r="A1616" i="33" s="1"/>
  <c r="M1530" i="33"/>
  <c r="A1530" i="33" s="1"/>
  <c r="M1123" i="33"/>
  <c r="A1123" i="33" s="1"/>
  <c r="M904" i="33"/>
  <c r="A904" i="33" s="1"/>
  <c r="M1147" i="33"/>
  <c r="A1147" i="33" s="1"/>
  <c r="M843" i="33"/>
  <c r="A843" i="33" s="1"/>
  <c r="M1400" i="33"/>
  <c r="A1400" i="33" s="1"/>
  <c r="M1356" i="33"/>
  <c r="A1356" i="33" s="1"/>
  <c r="M1283" i="33"/>
  <c r="A1283" i="33" s="1"/>
  <c r="M871" i="33"/>
  <c r="A871" i="33" s="1"/>
  <c r="M855" i="33"/>
  <c r="A855" i="33" s="1"/>
  <c r="M569" i="33"/>
  <c r="A569" i="33" s="1"/>
  <c r="M100" i="33"/>
  <c r="A100" i="33" s="1"/>
  <c r="M112" i="33"/>
  <c r="A112" i="33" s="1"/>
  <c r="M213" i="33"/>
  <c r="A213" i="33" s="1"/>
  <c r="M311" i="33"/>
  <c r="A311" i="33" s="1"/>
  <c r="M321" i="33"/>
  <c r="A321" i="33" s="1"/>
  <c r="M327" i="33"/>
  <c r="A327" i="33" s="1"/>
  <c r="M394" i="33"/>
  <c r="A394" i="33" s="1"/>
  <c r="M440" i="33"/>
  <c r="A440" i="33" s="1"/>
  <c r="M466" i="33"/>
  <c r="A466" i="33" s="1"/>
  <c r="M506" i="33"/>
  <c r="A506" i="33" s="1"/>
  <c r="M522" i="33"/>
  <c r="A522" i="33" s="1"/>
  <c r="M538" i="33"/>
  <c r="A538" i="33" s="1"/>
  <c r="M706" i="33"/>
  <c r="A706" i="33" s="1"/>
  <c r="M857" i="33"/>
  <c r="A857" i="33" s="1"/>
  <c r="M972" i="33"/>
  <c r="A972" i="33" s="1"/>
  <c r="M1178" i="33"/>
  <c r="A1178" i="33" s="1"/>
  <c r="M1310" i="33"/>
  <c r="A1310" i="33" s="1"/>
  <c r="M1428" i="33"/>
  <c r="A1428" i="33" s="1"/>
  <c r="M1432" i="33"/>
  <c r="A1432" i="33" s="1"/>
  <c r="M1484" i="33"/>
  <c r="A1484" i="33" s="1"/>
  <c r="M1695" i="33"/>
  <c r="A1695" i="33" s="1"/>
  <c r="M1952" i="33"/>
  <c r="A1952" i="33" s="1"/>
  <c r="M2062" i="33"/>
  <c r="A2062" i="33" s="1"/>
  <c r="M2236" i="33"/>
  <c r="A2236" i="33" s="1"/>
  <c r="M2312" i="33"/>
  <c r="A2312" i="33" s="1"/>
  <c r="M2729" i="33"/>
  <c r="A2729" i="33" s="1"/>
  <c r="M180" i="33"/>
  <c r="A180" i="33" s="1"/>
  <c r="M318" i="33"/>
  <c r="A318" i="33" s="1"/>
  <c r="M345" i="33"/>
  <c r="A345" i="33" s="1"/>
  <c r="M362" i="33"/>
  <c r="A362" i="33" s="1"/>
  <c r="M420" i="33"/>
  <c r="A420" i="33" s="1"/>
  <c r="M489" i="33"/>
  <c r="A489" i="33" s="1"/>
  <c r="M558" i="33"/>
  <c r="A558" i="33" s="1"/>
  <c r="M624" i="33"/>
  <c r="A624" i="33" s="1"/>
  <c r="M626" i="33"/>
  <c r="A626" i="33" s="1"/>
  <c r="M638" i="33"/>
  <c r="A638" i="33" s="1"/>
  <c r="M675" i="33"/>
  <c r="A675" i="33" s="1"/>
  <c r="M690" i="33"/>
  <c r="A690" i="33" s="1"/>
  <c r="M841" i="33"/>
  <c r="A841" i="33" s="1"/>
  <c r="M929" i="33"/>
  <c r="A929" i="33" s="1"/>
  <c r="M947" i="33"/>
  <c r="A947" i="33" s="1"/>
  <c r="M956" i="33"/>
  <c r="A956" i="33" s="1"/>
  <c r="M1007" i="33"/>
  <c r="A1007" i="33" s="1"/>
  <c r="M1056" i="33"/>
  <c r="A1056" i="33" s="1"/>
  <c r="M1071" i="33"/>
  <c r="A1071" i="33" s="1"/>
  <c r="M1111" i="33"/>
  <c r="A1111" i="33" s="1"/>
  <c r="M1162" i="33"/>
  <c r="A1162" i="33" s="1"/>
  <c r="M1293" i="33"/>
  <c r="A1293" i="33" s="1"/>
  <c r="M1295" i="33"/>
  <c r="A1295" i="33" s="1"/>
  <c r="M1320" i="33"/>
  <c r="A1320" i="33" s="1"/>
  <c r="M1502" i="33"/>
  <c r="A1502" i="33" s="1"/>
  <c r="M1656" i="33"/>
  <c r="A1656" i="33" s="1"/>
  <c r="M1850" i="33"/>
  <c r="A1850" i="33" s="1"/>
  <c r="M1853" i="33"/>
  <c r="A1853" i="33" s="1"/>
  <c r="M1986" i="33"/>
  <c r="A1986" i="33" s="1"/>
  <c r="M2026" i="33"/>
  <c r="A2026" i="33" s="1"/>
  <c r="M2043" i="33"/>
  <c r="A2043" i="33" s="1"/>
  <c r="M2401" i="33"/>
  <c r="A2401" i="33" s="1"/>
  <c r="M2481" i="33"/>
  <c r="A2481" i="33" s="1"/>
  <c r="M2595" i="33"/>
  <c r="A2595" i="33" s="1"/>
  <c r="M2902" i="33"/>
  <c r="A2902" i="33" s="1"/>
  <c r="M2943" i="33"/>
  <c r="A2943" i="33" s="1"/>
  <c r="M148" i="33"/>
  <c r="A148" i="33" s="1"/>
  <c r="M174" i="33"/>
  <c r="A174" i="33" s="1"/>
  <c r="M176" i="33"/>
  <c r="A176" i="33" s="1"/>
  <c r="M220" i="33"/>
  <c r="A220" i="33" s="1"/>
  <c r="M333" i="33"/>
  <c r="A333" i="33" s="1"/>
  <c r="M343" i="33"/>
  <c r="A343" i="33" s="1"/>
  <c r="M357" i="33"/>
  <c r="A357" i="33" s="1"/>
  <c r="M462" i="33"/>
  <c r="A462" i="33" s="1"/>
  <c r="M779" i="33"/>
  <c r="A779" i="33" s="1"/>
  <c r="M1013" i="33"/>
  <c r="A1013" i="33" s="1"/>
  <c r="M1563" i="33"/>
  <c r="A1563" i="33" s="1"/>
  <c r="M1566" i="33"/>
  <c r="A1566" i="33" s="1"/>
  <c r="M1666" i="33"/>
  <c r="A1666" i="33" s="1"/>
  <c r="M1684" i="33"/>
  <c r="A1684" i="33" s="1"/>
  <c r="M1696" i="33"/>
  <c r="A1696" i="33" s="1"/>
  <c r="M1732" i="33"/>
  <c r="A1732" i="33" s="1"/>
  <c r="M2018" i="33"/>
  <c r="A2018" i="33" s="1"/>
  <c r="M2184" i="33"/>
  <c r="A2184" i="33" s="1"/>
  <c r="M2199" i="33"/>
  <c r="A2199" i="33" s="1"/>
  <c r="M2228" i="33"/>
  <c r="A2228" i="33" s="1"/>
  <c r="M809" i="33"/>
  <c r="A809" i="33" s="1"/>
  <c r="M2063" i="33"/>
  <c r="A2063" i="33" s="1"/>
  <c r="M2083" i="33"/>
  <c r="A2083" i="33" s="1"/>
  <c r="M2147" i="33"/>
  <c r="A2147" i="33" s="1"/>
  <c r="M2319" i="33"/>
  <c r="A2319" i="33" s="1"/>
  <c r="M2441" i="33"/>
  <c r="A2441" i="33" s="1"/>
  <c r="M2461" i="33"/>
  <c r="A2461" i="33" s="1"/>
  <c r="M2467" i="33"/>
  <c r="A2467" i="33" s="1"/>
  <c r="M2484" i="33"/>
  <c r="A2484" i="33" s="1"/>
  <c r="M2669" i="33"/>
  <c r="A2669" i="33" s="1"/>
  <c r="M2688" i="33"/>
  <c r="A2688" i="33" s="1"/>
  <c r="M2790" i="33"/>
  <c r="A2790" i="33" s="1"/>
  <c r="M2451" i="33"/>
  <c r="A2451" i="33" s="1"/>
  <c r="M2579" i="33"/>
  <c r="A2579" i="33" s="1"/>
  <c r="M2727" i="33"/>
  <c r="A2727" i="33" s="1"/>
  <c r="M2787" i="33"/>
  <c r="A2787" i="33" s="1"/>
  <c r="M2886" i="33"/>
  <c r="A2886" i="33" s="1"/>
  <c r="M2320" i="33"/>
  <c r="A2320" i="33" s="1"/>
  <c r="M2514" i="33"/>
  <c r="A2514" i="33" s="1"/>
  <c r="M2563" i="33"/>
  <c r="A2563" i="33" s="1"/>
  <c r="M2851" i="33"/>
  <c r="A2851" i="33" s="1"/>
  <c r="M2623" i="33"/>
  <c r="A2623" i="33" s="1"/>
  <c r="M2968" i="33"/>
  <c r="A2968" i="33" s="1"/>
  <c r="M2292" i="33"/>
  <c r="A2292" i="33" s="1"/>
  <c r="M2336" i="33"/>
  <c r="A2336" i="33" s="1"/>
  <c r="M2353" i="33"/>
  <c r="A2353" i="33" s="1"/>
  <c r="M2376" i="33"/>
  <c r="A2376" i="33" s="1"/>
  <c r="M2393" i="33"/>
  <c r="A2393" i="33" s="1"/>
  <c r="M2496" i="33"/>
  <c r="A2496" i="33" s="1"/>
  <c r="M2505" i="33"/>
  <c r="A2505" i="33" s="1"/>
  <c r="M2528" i="33"/>
  <c r="A2528" i="33" s="1"/>
  <c r="M2543" i="33"/>
  <c r="A2543" i="33" s="1"/>
  <c r="M2549" i="33"/>
  <c r="A2549" i="33" s="1"/>
  <c r="M2567" i="33"/>
  <c r="A2567" i="33" s="1"/>
  <c r="M2613" i="33"/>
  <c r="A2613" i="33" s="1"/>
  <c r="M2784" i="33"/>
  <c r="A2784" i="33" s="1"/>
  <c r="M2827" i="33"/>
  <c r="A2827" i="33" s="1"/>
  <c r="M2875" i="33"/>
  <c r="A2875" i="33" s="1"/>
  <c r="M2879" i="33"/>
  <c r="A2879" i="33" s="1"/>
  <c r="M2927" i="33"/>
  <c r="A2927" i="33" s="1"/>
  <c r="M2972" i="33"/>
  <c r="A2972" i="33" s="1"/>
  <c r="M2924" i="31"/>
  <c r="M2651" i="31"/>
  <c r="M2139" i="31"/>
  <c r="M2942" i="31"/>
  <c r="M2766" i="31"/>
  <c r="M2759" i="31"/>
  <c r="M2331" i="31"/>
  <c r="M1888" i="31"/>
  <c r="M2750" i="31"/>
  <c r="M2757" i="31"/>
  <c r="M2659" i="31"/>
  <c r="M2671" i="31"/>
  <c r="M2512" i="31"/>
  <c r="M2110" i="31"/>
  <c r="M2167" i="31"/>
  <c r="M2187" i="31"/>
  <c r="M1838" i="31"/>
  <c r="M1793" i="31"/>
  <c r="M2625" i="31"/>
  <c r="M252" i="31"/>
  <c r="M822" i="31"/>
  <c r="M866" i="31"/>
  <c r="M882" i="31"/>
  <c r="M898" i="31"/>
  <c r="M1361" i="31"/>
  <c r="M546" i="31"/>
  <c r="M569" i="31"/>
  <c r="M585" i="31"/>
  <c r="M625" i="31"/>
  <c r="M633" i="31"/>
  <c r="M673" i="31"/>
  <c r="M705" i="31"/>
  <c r="M855" i="31"/>
  <c r="M878" i="31"/>
  <c r="M926" i="31"/>
  <c r="M1382" i="31"/>
  <c r="M1409" i="31"/>
  <c r="M1521" i="31"/>
  <c r="M1553" i="31"/>
  <c r="M1574" i="31"/>
  <c r="M1585" i="31"/>
  <c r="M1590" i="31"/>
  <c r="M874" i="31"/>
  <c r="M890" i="31"/>
  <c r="M954" i="31"/>
  <c r="M589" i="31"/>
  <c r="M597" i="31"/>
  <c r="M685" i="31"/>
  <c r="M693" i="31"/>
  <c r="M701" i="31"/>
  <c r="M709" i="31"/>
  <c r="M725" i="31"/>
  <c r="M733" i="31"/>
  <c r="M757" i="31"/>
  <c r="M765" i="31"/>
  <c r="M789" i="31"/>
  <c r="M797" i="31"/>
  <c r="M824" i="31"/>
  <c r="M858" i="31"/>
  <c r="M918" i="31"/>
  <c r="M1173" i="31"/>
  <c r="M1189" i="31"/>
  <c r="M1205" i="31"/>
  <c r="M1237" i="31"/>
  <c r="M1281" i="31"/>
  <c r="M1185" i="31"/>
  <c r="M1255" i="31"/>
  <c r="M1269" i="31"/>
  <c r="M1301" i="31"/>
  <c r="M1317" i="31"/>
  <c r="M1333" i="31"/>
  <c r="M1349" i="31"/>
  <c r="M1161" i="31"/>
  <c r="M1177" i="31"/>
  <c r="M1225" i="31"/>
  <c r="M1309" i="31"/>
  <c r="M1325" i="31"/>
  <c r="M1357" i="31"/>
  <c r="M830" i="31"/>
  <c r="M835" i="31"/>
  <c r="M862" i="31"/>
  <c r="M1213" i="31"/>
  <c r="M1256" i="31"/>
  <c r="M1289" i="31"/>
  <c r="M1353" i="31"/>
  <c r="M865" i="31"/>
  <c r="M1265" i="31"/>
  <c r="M1437" i="31"/>
  <c r="M1453" i="31"/>
  <c r="M1469" i="31"/>
  <c r="M1485" i="31"/>
  <c r="M1581" i="31"/>
  <c r="M1642" i="31"/>
  <c r="M1254" i="31"/>
  <c r="M1413" i="31"/>
  <c r="M1429" i="31"/>
  <c r="M1445" i="31"/>
  <c r="M1509" i="31"/>
  <c r="M1541" i="31"/>
  <c r="M1557" i="31"/>
  <c r="M1259" i="31"/>
  <c r="M1264" i="31"/>
  <c r="M1402" i="31"/>
  <c r="M1417" i="31"/>
  <c r="M1418" i="31"/>
  <c r="M1433" i="31"/>
  <c r="M1434" i="31"/>
  <c r="M1450" i="31"/>
  <c r="M1465" i="31"/>
  <c r="M1481" i="31"/>
  <c r="M1482" i="31"/>
  <c r="M1497" i="31"/>
  <c r="M1498" i="31"/>
  <c r="M1562" i="31"/>
  <c r="M1577" i="31"/>
  <c r="M1578" i="31"/>
  <c r="M2019" i="31"/>
  <c r="M2023" i="31"/>
  <c r="M1841" i="31"/>
  <c r="M1843" i="31"/>
  <c r="M1845" i="31"/>
  <c r="M1889" i="31"/>
  <c r="M1905" i="31"/>
  <c r="M2025" i="31"/>
  <c r="M2041" i="31"/>
  <c r="M2057" i="31"/>
  <c r="M2658" i="31"/>
  <c r="M1276" i="31"/>
  <c r="M1280" i="31"/>
  <c r="M1288" i="31"/>
  <c r="M1296" i="31"/>
  <c r="M1304" i="31"/>
  <c r="M1308" i="31"/>
  <c r="M1316" i="31"/>
  <c r="M1320" i="31"/>
  <c r="M1328" i="31"/>
  <c r="M1344" i="31"/>
  <c r="M1348" i="31"/>
  <c r="M1356" i="31"/>
  <c r="M1360" i="31"/>
  <c r="M1364" i="31"/>
  <c r="M1368" i="31"/>
  <c r="M1372" i="31"/>
  <c r="M1376" i="31"/>
  <c r="M1887" i="31"/>
  <c r="M1903" i="31"/>
  <c r="M1921" i="31"/>
  <c r="M1953" i="31"/>
  <c r="M1969" i="31"/>
  <c r="M2001" i="31"/>
  <c r="M2017" i="31"/>
  <c r="M2027" i="31"/>
  <c r="M2051" i="31"/>
  <c r="M2056" i="31"/>
  <c r="M2254" i="31"/>
  <c r="M1650" i="31"/>
  <c r="M1674" i="31"/>
  <c r="M1682" i="31"/>
  <c r="M1698" i="31"/>
  <c r="M1706" i="31"/>
  <c r="M1714" i="31"/>
  <c r="M1863" i="31"/>
  <c r="M1873" i="31"/>
  <c r="M1891" i="31"/>
  <c r="M1907" i="31"/>
  <c r="M1941" i="31"/>
  <c r="M1957" i="31"/>
  <c r="M1967" i="31"/>
  <c r="M1973" i="31"/>
  <c r="M1983" i="31"/>
  <c r="M1989" i="31"/>
  <c r="M2015" i="31"/>
  <c r="M2037" i="31"/>
  <c r="M2252" i="31"/>
  <c r="M2228" i="31"/>
  <c r="M2260" i="31"/>
  <c r="M2328" i="31"/>
  <c r="M2348" i="31"/>
  <c r="M2626" i="31"/>
  <c r="M2805" i="31"/>
  <c r="M2837" i="31"/>
  <c r="M2883" i="31"/>
  <c r="M2797" i="31"/>
  <c r="M2060" i="31"/>
  <c r="M2064" i="31"/>
  <c r="M2068" i="31"/>
  <c r="M2072" i="31"/>
  <c r="M2076" i="31"/>
  <c r="M2084" i="31"/>
  <c r="M2088" i="31"/>
  <c r="M2214" i="31"/>
  <c r="M2246" i="31"/>
  <c r="M2624" i="31"/>
  <c r="M2628" i="31"/>
  <c r="M2685" i="31"/>
  <c r="M2697" i="31"/>
  <c r="M2699" i="31"/>
  <c r="M2703" i="31"/>
  <c r="M2707" i="31"/>
  <c r="M2711" i="31"/>
  <c r="M2713" i="31"/>
  <c r="M2737" i="31"/>
  <c r="M2916" i="31"/>
  <c r="M2268" i="31"/>
  <c r="M2320" i="31"/>
  <c r="M2340" i="31"/>
  <c r="M2656" i="31"/>
  <c r="M2773" i="31"/>
  <c r="M2833" i="31"/>
  <c r="M2795" i="31"/>
  <c r="M2811" i="31"/>
  <c r="M2852" i="31"/>
  <c r="M2867" i="31"/>
  <c r="M2889" i="31"/>
  <c r="M2908" i="31"/>
  <c r="M2274" i="31"/>
  <c r="M2276" i="31"/>
  <c r="M2278" i="31"/>
  <c r="M2280" i="31"/>
  <c r="M2282" i="31"/>
  <c r="M2284" i="31"/>
  <c r="M2285" i="31"/>
  <c r="M2286" i="31"/>
  <c r="M2287" i="31"/>
  <c r="M2289" i="31"/>
  <c r="M2291" i="31"/>
  <c r="M2292" i="31"/>
  <c r="M2293" i="31"/>
  <c r="M2294" i="31"/>
  <c r="M2295" i="31"/>
  <c r="M2296" i="31"/>
  <c r="M2297" i="31"/>
  <c r="M2298" i="31"/>
  <c r="M2300" i="31"/>
  <c r="M2302" i="31"/>
  <c r="M2305" i="31"/>
  <c r="M2307" i="31"/>
  <c r="M2309" i="31"/>
  <c r="M2311" i="31"/>
  <c r="M2869" i="31"/>
  <c r="M2809" i="31"/>
  <c r="M2823" i="31"/>
  <c r="M2827" i="31"/>
  <c r="M2841" i="31"/>
  <c r="M2844" i="31"/>
  <c r="M2901" i="31"/>
  <c r="M2565" i="30"/>
  <c r="M2541" i="30"/>
  <c r="M2533" i="30"/>
  <c r="M2552" i="30"/>
  <c r="M2544" i="30"/>
  <c r="M2520" i="30"/>
  <c r="M1340" i="30"/>
  <c r="M469" i="30"/>
  <c r="M533" i="30"/>
  <c r="M60" i="30"/>
  <c r="M124" i="30"/>
  <c r="M477" i="30"/>
  <c r="M549" i="30"/>
  <c r="M561" i="30"/>
  <c r="M577" i="30"/>
  <c r="M581" i="30"/>
  <c r="M589" i="30"/>
  <c r="M593" i="30"/>
  <c r="M601" i="30"/>
  <c r="M609" i="30"/>
  <c r="M617" i="30"/>
  <c r="M844" i="30"/>
  <c r="M1559" i="30"/>
  <c r="M2332" i="30"/>
  <c r="M2361" i="30"/>
  <c r="M2393" i="30"/>
  <c r="M2425" i="30"/>
  <c r="M2864" i="30"/>
  <c r="M608" i="30"/>
  <c r="M612" i="30"/>
  <c r="M2336" i="30"/>
  <c r="M2345" i="30"/>
  <c r="M305" i="30"/>
  <c r="M512" i="30"/>
  <c r="M528" i="30"/>
  <c r="M560" i="30"/>
  <c r="M2989" i="30"/>
  <c r="M2985" i="30"/>
  <c r="M2981" i="30"/>
  <c r="M2977" i="30"/>
  <c r="M2973" i="30"/>
  <c r="M2969" i="30"/>
  <c r="M2965" i="30"/>
  <c r="M2945" i="30"/>
  <c r="M2933" i="30"/>
  <c r="M2088" i="30"/>
  <c r="M2084" i="30"/>
  <c r="M2080" i="30"/>
  <c r="M2076" i="30"/>
  <c r="M2072" i="30"/>
  <c r="M2068" i="30"/>
  <c r="M2064" i="30"/>
  <c r="M2060" i="30"/>
  <c r="M2056" i="30"/>
  <c r="M2052" i="30"/>
  <c r="M2048" i="30"/>
  <c r="M2044" i="30"/>
  <c r="M2040" i="30"/>
  <c r="M2036" i="30"/>
  <c r="M1446" i="30"/>
  <c r="M1438" i="30"/>
  <c r="M984" i="30"/>
  <c r="M1009" i="30"/>
  <c r="M977" i="30"/>
  <c r="M832" i="30"/>
  <c r="M804" i="30"/>
  <c r="M740" i="30"/>
  <c r="M596" i="30"/>
  <c r="M580" i="30"/>
  <c r="M568" i="30"/>
  <c r="M548" i="30"/>
  <c r="M536" i="30"/>
  <c r="M504" i="30"/>
  <c r="M473" i="30"/>
  <c r="M12" i="30"/>
  <c r="M92" i="30"/>
  <c r="M220" i="30"/>
  <c r="M224" i="30"/>
  <c r="M284" i="30"/>
  <c r="M357" i="30"/>
  <c r="M373" i="30"/>
  <c r="M389" i="30"/>
  <c r="M736" i="30"/>
  <c r="M852" i="30"/>
  <c r="M860" i="30"/>
  <c r="M868" i="30"/>
  <c r="M876" i="30"/>
  <c r="M884" i="30"/>
  <c r="M900" i="30"/>
  <c r="M924" i="30"/>
  <c r="M932" i="30"/>
  <c r="M940" i="30"/>
  <c r="M948" i="30"/>
  <c r="M1482" i="30"/>
  <c r="M2262" i="30"/>
  <c r="M448" i="30"/>
  <c r="M480" i="30"/>
  <c r="M484" i="30"/>
  <c r="M496" i="30"/>
  <c r="M544" i="30"/>
  <c r="M1349" i="30"/>
  <c r="M1317" i="30"/>
  <c r="M836" i="30"/>
  <c r="M808" i="30"/>
  <c r="M744" i="30"/>
  <c r="M592" i="30"/>
  <c r="M511" i="30"/>
  <c r="M556" i="30"/>
  <c r="M524" i="30"/>
  <c r="M492" i="30"/>
  <c r="M460" i="30"/>
  <c r="M521" i="30"/>
  <c r="M509" i="30"/>
  <c r="M457" i="30"/>
  <c r="M33" i="30"/>
  <c r="M48" i="30"/>
  <c r="M108" i="30"/>
  <c r="M112" i="30"/>
  <c r="M172" i="30"/>
  <c r="M176" i="30"/>
  <c r="M288" i="30"/>
  <c r="M292" i="30"/>
  <c r="M625" i="30"/>
  <c r="M657" i="30"/>
  <c r="M689" i="30"/>
  <c r="M720" i="30"/>
  <c r="M721" i="30"/>
  <c r="M752" i="30"/>
  <c r="M785" i="30"/>
  <c r="M817" i="30"/>
  <c r="M908" i="30"/>
  <c r="M1640" i="30"/>
  <c r="M2101" i="30"/>
  <c r="M2109" i="30"/>
  <c r="M44" i="30"/>
  <c r="M56" i="30"/>
  <c r="M72" i="30"/>
  <c r="M88" i="30"/>
  <c r="M104" i="30"/>
  <c r="M120" i="30"/>
  <c r="M136" i="30"/>
  <c r="M168" i="30"/>
  <c r="M184" i="30"/>
  <c r="M216" i="30"/>
  <c r="M232" i="30"/>
  <c r="M248" i="30"/>
  <c r="M264" i="30"/>
  <c r="M280" i="30"/>
  <c r="M425" i="30"/>
  <c r="M621" i="30"/>
  <c r="M649" i="30"/>
  <c r="M665" i="30"/>
  <c r="M681" i="30"/>
  <c r="M697" i="30"/>
  <c r="M713" i="30"/>
  <c r="M729" i="30"/>
  <c r="M761" i="30"/>
  <c r="M777" i="30"/>
  <c r="M793" i="30"/>
  <c r="M870" i="30"/>
  <c r="M906" i="30"/>
  <c r="M1624" i="30"/>
  <c r="M1673" i="30"/>
  <c r="M317" i="30"/>
  <c r="M341" i="30"/>
  <c r="M2238" i="30"/>
  <c r="M1632" i="30"/>
  <c r="M1648" i="30"/>
  <c r="M1657" i="30"/>
  <c r="M1713" i="30"/>
  <c r="M1725" i="30"/>
  <c r="M1733" i="30"/>
  <c r="M1757" i="30"/>
  <c r="M1771" i="30"/>
  <c r="M2093" i="30"/>
  <c r="M1749" i="30"/>
  <c r="M1765" i="30"/>
  <c r="M1773" i="30"/>
  <c r="M2160" i="30"/>
  <c r="M2161" i="30"/>
  <c r="M2168" i="30"/>
  <c r="M2176" i="30"/>
  <c r="M2184" i="30"/>
  <c r="M2200" i="30"/>
  <c r="M2208" i="30"/>
  <c r="M2216" i="30"/>
  <c r="M2244" i="30"/>
  <c r="M2260" i="30"/>
  <c r="M2292" i="30"/>
  <c r="M2300" i="30"/>
  <c r="M2308" i="30"/>
  <c r="M1677" i="30"/>
  <c r="M1701" i="30"/>
  <c r="M1729" i="30"/>
  <c r="M1753" i="30"/>
  <c r="M1761" i="30"/>
  <c r="M1777" i="30"/>
  <c r="M1793" i="30"/>
  <c r="M2205" i="30"/>
  <c r="M2369" i="30"/>
  <c r="M2433" i="30"/>
  <c r="M2449" i="30"/>
  <c r="M2497" i="30"/>
  <c r="M1693" i="30"/>
  <c r="M1737" i="30"/>
  <c r="M1785" i="30"/>
  <c r="M2124" i="30"/>
  <c r="M2128" i="30"/>
  <c r="M2132" i="30"/>
  <c r="M2136" i="30"/>
  <c r="M2388" i="30"/>
  <c r="M2166" i="30"/>
  <c r="M2282" i="30"/>
  <c r="M2340" i="30"/>
  <c r="M2156" i="30"/>
  <c r="M2198" i="30"/>
  <c r="M2344" i="30"/>
  <c r="M2349" i="30"/>
  <c r="M2359" i="30"/>
  <c r="M2357" i="30"/>
  <c r="M2365" i="30"/>
  <c r="M2373" i="30"/>
  <c r="M2381" i="30"/>
  <c r="M2397" i="30"/>
  <c r="M2413" i="30"/>
  <c r="M2421" i="30"/>
  <c r="M2477" i="30"/>
  <c r="M2485" i="30"/>
  <c r="M2493" i="30"/>
  <c r="M2509" i="30"/>
  <c r="M2437" i="30"/>
  <c r="M2733" i="30"/>
  <c r="M2724" i="30"/>
  <c r="M2744" i="30"/>
  <c r="M2856" i="30"/>
  <c r="M2247" i="29"/>
  <c r="M2163" i="29"/>
  <c r="M2108" i="29"/>
  <c r="M1718" i="29"/>
  <c r="M1670" i="29"/>
  <c r="M1938" i="29"/>
  <c r="M1906" i="29"/>
  <c r="M1845" i="29"/>
  <c r="M1477" i="29"/>
  <c r="M1024" i="29"/>
  <c r="M2970" i="29"/>
  <c r="M2348" i="29"/>
  <c r="M2264" i="29"/>
  <c r="M2256" i="29"/>
  <c r="M2232" i="29"/>
  <c r="M2224" i="29"/>
  <c r="M2216" i="29"/>
  <c r="M2192" i="29"/>
  <c r="M2184" i="29"/>
  <c r="M2056" i="29"/>
  <c r="M1681" i="29"/>
  <c r="M1605" i="29"/>
  <c r="M808" i="29"/>
  <c r="M2904" i="29"/>
  <c r="M2666" i="29"/>
  <c r="M2417" i="29"/>
  <c r="M2579" i="29"/>
  <c r="M1822" i="29"/>
  <c r="M1738" i="29"/>
  <c r="M437" i="29"/>
  <c r="M365" i="29"/>
  <c r="M1228" i="29"/>
  <c r="M1100" i="29"/>
  <c r="M1322" i="29"/>
  <c r="M379" i="29"/>
  <c r="M960" i="29"/>
  <c r="M867" i="29"/>
  <c r="M677" i="29"/>
  <c r="M417" i="29"/>
  <c r="M1036" i="29"/>
  <c r="M233" i="29"/>
  <c r="M952" i="29"/>
  <c r="M573" i="29"/>
  <c r="M780" i="29"/>
  <c r="M181" i="29"/>
  <c r="M513" i="29"/>
  <c r="M361" i="29"/>
  <c r="M1577" i="29"/>
  <c r="M2826" i="29"/>
  <c r="M47" i="29"/>
  <c r="M68" i="29"/>
  <c r="M162" i="29"/>
  <c r="M199" i="29"/>
  <c r="M284" i="29"/>
  <c r="M1983" i="29"/>
  <c r="M805" i="29"/>
  <c r="M670" i="29"/>
  <c r="M658" i="29"/>
  <c r="M394" i="29"/>
  <c r="M446" i="29"/>
  <c r="M234" i="29"/>
  <c r="M44" i="29"/>
  <c r="M48" i="29"/>
  <c r="M52" i="29"/>
  <c r="M108" i="29"/>
  <c r="M112" i="29"/>
  <c r="M116" i="29"/>
  <c r="M231" i="29"/>
  <c r="M294" i="29"/>
  <c r="M380" i="29"/>
  <c r="M578" i="29"/>
  <c r="M650" i="29"/>
  <c r="M482" i="29"/>
  <c r="M20" i="29"/>
  <c r="M76" i="29"/>
  <c r="M80" i="29"/>
  <c r="M84" i="29"/>
  <c r="M144" i="29"/>
  <c r="M148" i="29"/>
  <c r="M187" i="29"/>
  <c r="M350" i="29"/>
  <c r="M1703" i="29"/>
  <c r="M779" i="29"/>
  <c r="M490" i="29"/>
  <c r="M180" i="29"/>
  <c r="M36" i="29"/>
  <c r="M83" i="29"/>
  <c r="M100" i="29"/>
  <c r="M214" i="29"/>
  <c r="M266" i="29"/>
  <c r="M303" i="29"/>
  <c r="M358" i="29"/>
  <c r="M403" i="29"/>
  <c r="M400" i="29"/>
  <c r="M415" i="29"/>
  <c r="M443" i="29"/>
  <c r="M468" i="29"/>
  <c r="M527" i="29"/>
  <c r="M1006" i="29"/>
  <c r="M1102" i="29"/>
  <c r="M2019" i="29"/>
  <c r="M2025" i="29"/>
  <c r="M2049" i="29"/>
  <c r="M2128" i="29"/>
  <c r="M2393" i="29"/>
  <c r="M871" i="29"/>
  <c r="M1110" i="29"/>
  <c r="M1372" i="29"/>
  <c r="M1596" i="29"/>
  <c r="M564" i="29"/>
  <c r="M607" i="29"/>
  <c r="M662" i="29"/>
  <c r="M906" i="29"/>
  <c r="M1340" i="29"/>
  <c r="M1636" i="29"/>
  <c r="M1913" i="29"/>
  <c r="M1919" i="29"/>
  <c r="M1947" i="29"/>
  <c r="M311" i="29"/>
  <c r="M318" i="29"/>
  <c r="M323" i="29"/>
  <c r="M331" i="29"/>
  <c r="M414" i="29"/>
  <c r="M459" i="29"/>
  <c r="M467" i="29"/>
  <c r="M667" i="29"/>
  <c r="M879" i="29"/>
  <c r="M1002" i="29"/>
  <c r="M1313" i="29"/>
  <c r="M1540" i="29"/>
  <c r="M1579" i="29"/>
  <c r="M1843" i="29"/>
  <c r="M1864" i="29"/>
  <c r="M1896" i="29"/>
  <c r="M1931" i="29"/>
  <c r="M2033" i="29"/>
  <c r="M712" i="29"/>
  <c r="M747" i="29"/>
  <c r="M763" i="29"/>
  <c r="M815" i="29"/>
  <c r="M895" i="29"/>
  <c r="M927" i="29"/>
  <c r="M1041" i="29"/>
  <c r="M1061" i="29"/>
  <c r="M1073" i="29"/>
  <c r="M1155" i="29"/>
  <c r="M1167" i="29"/>
  <c r="M1644" i="29"/>
  <c r="M1803" i="29"/>
  <c r="M1851" i="29"/>
  <c r="M1944" i="29"/>
  <c r="M2122" i="29"/>
  <c r="M2186" i="29"/>
  <c r="M2390" i="29"/>
  <c r="M2461" i="29"/>
  <c r="M2566" i="29"/>
  <c r="M2859" i="29"/>
  <c r="M2949" i="29"/>
  <c r="M2839" i="29"/>
  <c r="M2896" i="29"/>
  <c r="M2905" i="29"/>
  <c r="M2687" i="29"/>
  <c r="M2567" i="29"/>
  <c r="M2679" i="29"/>
  <c r="M2688" i="29"/>
  <c r="M2704" i="29"/>
  <c r="M2723" i="29"/>
  <c r="M2772" i="29"/>
  <c r="M2883" i="29"/>
  <c r="M2951" i="29"/>
  <c r="M2925" i="29"/>
  <c r="M1871" i="28"/>
  <c r="M1649" i="28"/>
  <c r="M2041" i="28"/>
  <c r="M772" i="28"/>
  <c r="M777" i="28"/>
  <c r="M850" i="28"/>
  <c r="M1195" i="28"/>
  <c r="M1203" i="28"/>
  <c r="M1508" i="28"/>
  <c r="M1517" i="28"/>
  <c r="M1521" i="28"/>
  <c r="M1529" i="28"/>
  <c r="M1583" i="28"/>
  <c r="M1591" i="28"/>
  <c r="M1642" i="28"/>
  <c r="M1657" i="28"/>
  <c r="M1714" i="28"/>
  <c r="M1764" i="28"/>
  <c r="M1769" i="28"/>
  <c r="M1775" i="28"/>
  <c r="M1793" i="28"/>
  <c r="M1841" i="28"/>
  <c r="M1955" i="28"/>
  <c r="M1985" i="28"/>
  <c r="M2029" i="28"/>
  <c r="M2045" i="28"/>
  <c r="M2131" i="28"/>
  <c r="M2158" i="28"/>
  <c r="M2163" i="28"/>
  <c r="M2190" i="28"/>
  <c r="M2227" i="28"/>
  <c r="M2254" i="28"/>
  <c r="M2286" i="28"/>
  <c r="M1809" i="28"/>
  <c r="M676" i="28"/>
  <c r="M1634" i="28"/>
  <c r="M1797" i="28"/>
  <c r="M2875" i="28"/>
  <c r="M2623" i="28"/>
  <c r="M2565" i="28"/>
  <c r="M2162" i="28"/>
  <c r="M2948" i="28"/>
  <c r="M2867" i="28"/>
  <c r="M2853" i="28"/>
  <c r="M2845" i="28"/>
  <c r="M2792" i="28"/>
  <c r="M2631" i="28"/>
  <c r="M2689" i="28"/>
  <c r="M2726" i="28"/>
  <c r="M2536" i="28"/>
  <c r="M2226" i="28"/>
  <c r="M2429" i="28"/>
  <c r="M2522" i="28"/>
  <c r="M2506" i="28"/>
  <c r="M2540" i="28"/>
  <c r="M2431" i="28"/>
  <c r="M2502" i="28"/>
  <c r="M2409" i="28"/>
  <c r="M2393" i="28"/>
  <c r="M2377" i="28"/>
  <c r="M2518" i="28"/>
  <c r="M2403" i="28"/>
  <c r="M2387" i="28"/>
  <c r="M2397" i="28"/>
  <c r="M2283" i="28"/>
  <c r="M2267" i="28"/>
  <c r="M2155" i="28"/>
  <c r="M2139" i="28"/>
  <c r="M2095" i="28"/>
  <c r="M2086" i="28"/>
  <c r="M2081" i="28"/>
  <c r="M2070" i="28"/>
  <c r="M2063" i="28"/>
  <c r="M2037" i="28"/>
  <c r="M2357" i="28"/>
  <c r="M2277" i="28"/>
  <c r="M2237" i="28"/>
  <c r="M2221" i="28"/>
  <c r="M2149" i="28"/>
  <c r="M2279" i="28"/>
  <c r="M2263" i="28"/>
  <c r="M2191" i="28"/>
  <c r="M2135" i="28"/>
  <c r="M1856" i="28"/>
  <c r="M1836" i="28"/>
  <c r="M1828" i="28"/>
  <c r="M2137" i="28"/>
  <c r="M2193" i="28"/>
  <c r="M1858" i="28"/>
  <c r="M1802" i="28"/>
  <c r="M1815" i="28"/>
  <c r="M1803" i="28"/>
  <c r="M1721" i="28"/>
  <c r="M1665" i="28"/>
  <c r="M1633" i="28"/>
  <c r="M1537" i="28"/>
  <c r="M1497" i="28"/>
  <c r="M1539" i="28"/>
  <c r="M1741" i="28"/>
  <c r="M1677" i="28"/>
  <c r="M1581" i="28"/>
  <c r="M2477" i="28"/>
  <c r="M2453" i="28"/>
  <c r="M2532" i="28"/>
  <c r="M2492" i="28"/>
  <c r="M2455" i="28"/>
  <c r="M2383" i="28"/>
  <c r="M2367" i="28"/>
  <c r="M2385" i="28"/>
  <c r="M2329" i="28"/>
  <c r="M2339" i="28"/>
  <c r="M2510" i="28"/>
  <c r="M2219" i="28"/>
  <c r="M2203" i="28"/>
  <c r="M2105" i="28"/>
  <c r="M2103" i="28"/>
  <c r="M2087" i="28"/>
  <c r="M2071" i="28"/>
  <c r="M2057" i="28"/>
  <c r="M2055" i="28"/>
  <c r="M2389" i="28"/>
  <c r="M2285" i="28"/>
  <c r="M2173" i="28"/>
  <c r="M2157" i="28"/>
  <c r="M2215" i="28"/>
  <c r="M2199" i="28"/>
  <c r="M2241" i="28"/>
  <c r="M2015" i="28"/>
  <c r="M1983" i="28"/>
  <c r="M1804" i="28"/>
  <c r="M1796" i="28"/>
  <c r="M2233" i="28"/>
  <c r="M2169" i="28"/>
  <c r="M1879" i="28"/>
  <c r="M2153" i="28"/>
  <c r="M1923" i="28"/>
  <c r="M1753" i="28"/>
  <c r="M1707" i="28"/>
  <c r="M1611" i="28"/>
  <c r="M1491" i="28"/>
  <c r="M1773" i="28"/>
  <c r="M1757" i="28"/>
  <c r="M914" i="28"/>
  <c r="M700" i="28"/>
  <c r="M2622" i="28"/>
  <c r="M2310" i="28"/>
  <c r="M786" i="28"/>
  <c r="M1181" i="28"/>
  <c r="M2326" i="28"/>
  <c r="M2837" i="28"/>
  <c r="M2646" i="28"/>
  <c r="M2835" i="28"/>
  <c r="M2819" i="28"/>
  <c r="M2710" i="28"/>
  <c r="M2606" i="28"/>
  <c r="M1712" i="28"/>
  <c r="M1608" i="28"/>
  <c r="M1422" i="28"/>
  <c r="M1458" i="28"/>
  <c r="M1302" i="28"/>
  <c r="M711" i="28"/>
  <c r="M695" i="28"/>
  <c r="M18" i="28"/>
  <c r="M20" i="28"/>
  <c r="M28" i="28"/>
  <c r="M30" i="28"/>
  <c r="M32" i="28"/>
  <c r="M34" i="28"/>
  <c r="M36" i="28"/>
  <c r="M37" i="28"/>
  <c r="M38" i="28"/>
  <c r="M40" i="28"/>
  <c r="M42" i="28"/>
  <c r="M50" i="28"/>
  <c r="M52" i="28"/>
  <c r="M56" i="28"/>
  <c r="M62" i="28"/>
  <c r="M64" i="28"/>
  <c r="M66" i="28"/>
  <c r="M68" i="28"/>
  <c r="M70" i="28"/>
  <c r="M72" i="28"/>
  <c r="M78" i="28"/>
  <c r="M80" i="28"/>
  <c r="M84" i="28"/>
  <c r="M86" i="28"/>
  <c r="M88" i="28"/>
  <c r="M94" i="28"/>
  <c r="M98" i="28"/>
  <c r="M102" i="28"/>
  <c r="M104" i="28"/>
  <c r="M108" i="28"/>
  <c r="M114" i="28"/>
  <c r="M116" i="28"/>
  <c r="M120" i="28"/>
  <c r="M126" i="28"/>
  <c r="M130" i="28"/>
  <c r="M138" i="28"/>
  <c r="M144" i="28"/>
  <c r="M150" i="28"/>
  <c r="M152" i="28"/>
  <c r="M158" i="28"/>
  <c r="M166" i="28"/>
  <c r="M168" i="28"/>
  <c r="M170" i="28"/>
  <c r="M174" i="28"/>
  <c r="M176" i="28"/>
  <c r="M186" i="28"/>
  <c r="M188" i="28"/>
  <c r="M194" i="28"/>
  <c r="M198" i="28"/>
  <c r="M200" i="28"/>
  <c r="M208" i="28"/>
  <c r="M214" i="28"/>
  <c r="M218" i="28"/>
  <c r="M220" i="28"/>
  <c r="M226" i="28"/>
  <c r="M228" i="28"/>
  <c r="M230" i="28"/>
  <c r="M232" i="28"/>
  <c r="M236" i="28"/>
  <c r="M238" i="28"/>
  <c r="M242" i="28"/>
  <c r="M244" i="28"/>
  <c r="M250" i="28"/>
  <c r="M254" i="28"/>
  <c r="M256" i="28"/>
  <c r="M262" i="28"/>
  <c r="M264" i="28"/>
  <c r="M266" i="28"/>
  <c r="M272" i="28"/>
  <c r="M276" i="28"/>
  <c r="M280" i="28"/>
  <c r="M282" i="28"/>
  <c r="M284" i="28"/>
  <c r="M286" i="28"/>
  <c r="M289" i="28"/>
  <c r="M293" i="28"/>
  <c r="M302" i="28"/>
  <c r="M306" i="28"/>
  <c r="M308" i="28"/>
  <c r="M313" i="28"/>
  <c r="M314" i="28"/>
  <c r="M315" i="28"/>
  <c r="M316" i="28"/>
  <c r="M319" i="28"/>
  <c r="M321" i="28"/>
  <c r="M322" i="28"/>
  <c r="M323" i="28"/>
  <c r="M324" i="28"/>
  <c r="M330" i="28"/>
  <c r="M332" i="28"/>
  <c r="M334" i="28"/>
  <c r="M335" i="28"/>
  <c r="M337" i="28"/>
  <c r="M339" i="28"/>
  <c r="M343" i="28"/>
  <c r="M344" i="28"/>
  <c r="M346" i="28"/>
  <c r="M348" i="28"/>
  <c r="M350" i="28"/>
  <c r="M352" i="28"/>
  <c r="M1150" i="28"/>
  <c r="M1176" i="28"/>
  <c r="M2765" i="28"/>
  <c r="M1954" i="28"/>
  <c r="M1868" i="28"/>
  <c r="M1510" i="28"/>
  <c r="M2614" i="28"/>
  <c r="M2576" i="28"/>
  <c r="M1367" i="28"/>
  <c r="M867" i="28"/>
  <c r="M859" i="28"/>
  <c r="M715" i="28"/>
  <c r="M707" i="28"/>
  <c r="M699" i="28"/>
  <c r="M1724" i="28"/>
  <c r="M1645" i="28"/>
  <c r="M1629" i="28"/>
  <c r="M1613" i="28"/>
  <c r="M1597" i="28"/>
  <c r="M1565" i="28"/>
  <c r="M1752" i="28"/>
  <c r="M1688" i="28"/>
  <c r="M2299" i="28"/>
  <c r="M355" i="28"/>
  <c r="M356" i="28"/>
  <c r="M358" i="28"/>
  <c r="M360" i="28"/>
  <c r="M362" i="28"/>
  <c r="M363" i="28"/>
  <c r="M367" i="28"/>
  <c r="M370" i="28"/>
  <c r="M372" i="28"/>
  <c r="M374" i="28"/>
  <c r="M375" i="28"/>
  <c r="M380" i="28"/>
  <c r="M382" i="28"/>
  <c r="M383" i="28"/>
  <c r="M384" i="28"/>
  <c r="M388" i="28"/>
  <c r="M390" i="28"/>
  <c r="M392" i="28"/>
  <c r="M394" i="28"/>
  <c r="M395" i="28"/>
  <c r="M400" i="28"/>
  <c r="M402" i="28"/>
  <c r="M403" i="28"/>
  <c r="M404" i="28"/>
  <c r="M407" i="28"/>
  <c r="M408" i="28"/>
  <c r="M409" i="28"/>
  <c r="M410" i="28"/>
  <c r="M411" i="28"/>
  <c r="M412" i="28"/>
  <c r="M415" i="28"/>
  <c r="M418" i="28"/>
  <c r="M419" i="28"/>
  <c r="M420" i="28"/>
  <c r="M424" i="28"/>
  <c r="M426" i="28"/>
  <c r="M428" i="28"/>
  <c r="M430" i="28"/>
  <c r="M431" i="28"/>
  <c r="M435" i="28"/>
  <c r="M436" i="28"/>
  <c r="M439" i="28"/>
  <c r="M440" i="28"/>
  <c r="M444" i="28"/>
  <c r="M446" i="28"/>
  <c r="M448" i="28"/>
  <c r="M450" i="28"/>
  <c r="M451" i="28"/>
  <c r="M456" i="28"/>
  <c r="M459" i="28"/>
  <c r="M463" i="28"/>
  <c r="M465" i="28"/>
  <c r="M467" i="28"/>
  <c r="M471" i="28"/>
  <c r="M475" i="28"/>
  <c r="M479" i="28"/>
  <c r="M483" i="28"/>
  <c r="M495" i="28"/>
  <c r="M499" i="28"/>
  <c r="M503" i="28"/>
  <c r="M505" i="28"/>
  <c r="M507" i="28"/>
  <c r="M511" i="28"/>
  <c r="M515" i="28"/>
  <c r="M527" i="28"/>
  <c r="M531" i="28"/>
  <c r="M535" i="28"/>
  <c r="M543" i="28"/>
  <c r="M547" i="28"/>
  <c r="M559" i="28"/>
  <c r="M563" i="28"/>
  <c r="M567" i="28"/>
  <c r="M575" i="28"/>
  <c r="M579" i="28"/>
  <c r="M587" i="28"/>
  <c r="M591" i="28"/>
  <c r="M599" i="28"/>
  <c r="M607" i="28"/>
  <c r="M609" i="28"/>
  <c r="M611" i="28"/>
  <c r="M615" i="28"/>
  <c r="M617" i="28"/>
  <c r="M619" i="28"/>
  <c r="M623" i="28"/>
  <c r="M625" i="28"/>
  <c r="M627" i="28"/>
  <c r="M639" i="28"/>
  <c r="M641" i="28"/>
  <c r="M643" i="28"/>
  <c r="M647" i="28"/>
  <c r="M649" i="28"/>
  <c r="M651" i="28"/>
  <c r="M669" i="28"/>
  <c r="M687" i="28"/>
  <c r="M691" i="28"/>
  <c r="M789" i="28"/>
  <c r="M1192" i="28"/>
  <c r="M1205" i="28"/>
  <c r="M1299" i="28"/>
  <c r="M1267" i="28"/>
  <c r="M1319" i="28"/>
  <c r="M811" i="28"/>
  <c r="M1241" i="28"/>
  <c r="M1196" i="28"/>
  <c r="M1329" i="28"/>
  <c r="M1373" i="28"/>
  <c r="M2308" i="28"/>
  <c r="M1932" i="28"/>
  <c r="M1235" i="28"/>
  <c r="M1648" i="28"/>
  <c r="M1584" i="28"/>
  <c r="M1475" i="28"/>
  <c r="M1335" i="28"/>
  <c r="M1223" i="28"/>
  <c r="M803" i="28"/>
  <c r="M1694" i="28"/>
  <c r="M1325" i="28"/>
  <c r="M1326" i="28"/>
  <c r="M1498" i="28"/>
  <c r="M1870" i="28"/>
  <c r="M1363" i="28"/>
  <c r="M1331" i="28"/>
  <c r="M1348" i="28"/>
  <c r="M671" i="28"/>
  <c r="M1265" i="28"/>
  <c r="M1289" i="28"/>
  <c r="M1429" i="28"/>
  <c r="M2323" i="28"/>
  <c r="M2578" i="28"/>
  <c r="M2678" i="28"/>
  <c r="M1454" i="28"/>
  <c r="M2882" i="28"/>
  <c r="M1252" i="28"/>
  <c r="M1340" i="28"/>
  <c r="M1934" i="28"/>
  <c r="M2048" i="28"/>
  <c r="M2656" i="28"/>
  <c r="M2658" i="28"/>
  <c r="M2662" i="28"/>
  <c r="M2735" i="28"/>
  <c r="M2739" i="28"/>
  <c r="M2911" i="28"/>
  <c r="M2915" i="28"/>
  <c r="M2650" i="28"/>
  <c r="M2660" i="28"/>
  <c r="M2661" i="28"/>
  <c r="M2665" i="28"/>
  <c r="M2668" i="28"/>
  <c r="M2669" i="28"/>
  <c r="M2672" i="28"/>
  <c r="M2737" i="28"/>
  <c r="M2738" i="28"/>
  <c r="M2906" i="28"/>
  <c r="M2909" i="28"/>
  <c r="M2910" i="28"/>
  <c r="M2913" i="28"/>
  <c r="M2917" i="28"/>
  <c r="M2918" i="28"/>
  <c r="M2940" i="28"/>
  <c r="M2950" i="28"/>
  <c r="M2512" i="28"/>
  <c r="M2474" i="28"/>
  <c r="M2449" i="28"/>
  <c r="M2451" i="28"/>
  <c r="M2359" i="28"/>
  <c r="M2347" i="28"/>
  <c r="M2094" i="28"/>
  <c r="M2078" i="28"/>
  <c r="M2062" i="28"/>
  <c r="M2181" i="28"/>
  <c r="M2127" i="28"/>
  <c r="M1845" i="28"/>
  <c r="M2225" i="28"/>
  <c r="M1818" i="28"/>
  <c r="M1561" i="28"/>
  <c r="M638" i="28"/>
  <c r="M630" i="28"/>
  <c r="M622" i="28"/>
  <c r="M606" i="28"/>
  <c r="M582" i="28"/>
  <c r="M574" i="28"/>
  <c r="M558" i="28"/>
  <c r="M550" i="28"/>
  <c r="M542" i="28"/>
  <c r="M526" i="28"/>
  <c r="M518" i="28"/>
  <c r="M510" i="28"/>
  <c r="M494" i="28"/>
  <c r="M486" i="28"/>
  <c r="M470" i="28"/>
  <c r="M295" i="28"/>
  <c r="M291" i="28"/>
  <c r="M263" i="28"/>
  <c r="M231" i="28"/>
  <c r="M199" i="28"/>
  <c r="M167" i="28"/>
  <c r="M131" i="28"/>
  <c r="M103" i="28"/>
  <c r="M71" i="28"/>
  <c r="M39" i="28"/>
  <c r="M657" i="28"/>
  <c r="M661" i="28"/>
  <c r="M701" i="28"/>
  <c r="M733" i="28"/>
  <c r="M1212" i="28"/>
  <c r="M2482" i="28"/>
  <c r="M2466" i="28"/>
  <c r="M1792" i="28"/>
  <c r="M2265" i="28"/>
  <c r="M1813" i="28"/>
  <c r="M1158" i="28"/>
  <c r="M594" i="28"/>
  <c r="M586" i="28"/>
  <c r="M578" i="28"/>
  <c r="M562" i="28"/>
  <c r="M554" i="28"/>
  <c r="M546" i="28"/>
  <c r="M530" i="28"/>
  <c r="M522" i="28"/>
  <c r="M514" i="28"/>
  <c r="M498" i="28"/>
  <c r="M490" i="28"/>
  <c r="M482" i="28"/>
  <c r="M458" i="28"/>
  <c r="M311" i="28"/>
  <c r="M275" i="28"/>
  <c r="M243" i="28"/>
  <c r="M211" i="28"/>
  <c r="M147" i="28"/>
  <c r="M119" i="28"/>
  <c r="M115" i="28"/>
  <c r="M83" i="28"/>
  <c r="M55" i="28"/>
  <c r="M23" i="28"/>
  <c r="M2952" i="28"/>
  <c r="M2944" i="28"/>
  <c r="M2478" i="28"/>
  <c r="M2462" i="28"/>
  <c r="M2500" i="28"/>
  <c r="M2391" i="28"/>
  <c r="M2353" i="28"/>
  <c r="M2379" i="28"/>
  <c r="M2098" i="28"/>
  <c r="M2082" i="28"/>
  <c r="M2066" i="28"/>
  <c r="M2213" i="28"/>
  <c r="M2349" i="28"/>
  <c r="M2159" i="28"/>
  <c r="M1577" i="28"/>
  <c r="M682" i="28"/>
  <c r="M654" i="28"/>
  <c r="M644" i="28"/>
  <c r="M636" i="28"/>
  <c r="M628" i="28"/>
  <c r="M612" i="28"/>
  <c r="M604" i="28"/>
  <c r="M596" i="28"/>
  <c r="M588" i="28"/>
  <c r="M476" i="28"/>
  <c r="M460" i="28"/>
  <c r="M303" i="28"/>
  <c r="M299" i="28"/>
  <c r="M235" i="28"/>
  <c r="M203" i="28"/>
  <c r="M175" i="28"/>
  <c r="M143" i="28"/>
  <c r="M111" i="28"/>
  <c r="M107" i="28"/>
  <c r="M75" i="28"/>
  <c r="M47" i="28"/>
  <c r="M43" i="28"/>
  <c r="M15" i="28"/>
  <c r="M2588" i="28"/>
  <c r="M2582" i="28"/>
  <c r="M823" i="28"/>
  <c r="M815" i="28"/>
  <c r="M747" i="28"/>
  <c r="M1324" i="28"/>
  <c r="M1360" i="28"/>
  <c r="M2574" i="28"/>
  <c r="M2568" i="28"/>
  <c r="M1211" i="28"/>
  <c r="M1462" i="28"/>
  <c r="M751" i="28"/>
  <c r="M1420" i="28"/>
  <c r="M791" i="28"/>
  <c r="M855" i="28"/>
  <c r="M1129" i="28"/>
  <c r="M1189" i="28"/>
  <c r="M1202" i="28"/>
  <c r="M1198" i="28"/>
  <c r="M1482" i="28"/>
  <c r="M1253" i="28"/>
  <c r="M1361" i="28"/>
  <c r="M1362" i="28"/>
  <c r="M1400" i="28"/>
  <c r="M1456" i="28"/>
  <c r="M1756" i="28"/>
  <c r="M2663" i="28"/>
  <c r="M2912" i="28"/>
  <c r="M2287" i="28"/>
  <c r="M2324" i="28"/>
  <c r="M2761" i="28"/>
  <c r="M2805" i="28"/>
  <c r="M1250" i="28"/>
  <c r="M1425" i="28"/>
  <c r="M1481" i="28"/>
  <c r="M1520" i="28"/>
  <c r="M1750" i="28"/>
  <c r="M1321" i="28"/>
  <c r="M1424" i="28"/>
  <c r="M1612" i="28"/>
  <c r="M1200" i="28"/>
  <c r="M1229" i="28"/>
  <c r="M1264" i="28"/>
  <c r="M1344" i="28"/>
  <c r="M1376" i="28"/>
  <c r="M2977" i="28"/>
  <c r="M2981" i="28"/>
  <c r="M1474" i="28"/>
  <c r="M1781" i="28"/>
  <c r="M1783" i="28"/>
  <c r="M1785" i="28"/>
  <c r="M1787" i="28"/>
  <c r="M1789" i="28"/>
  <c r="M1791" i="28"/>
  <c r="M2316" i="28"/>
  <c r="M2618" i="28"/>
  <c r="M2012" i="28"/>
  <c r="M2730" i="27"/>
  <c r="M2779" i="27"/>
  <c r="M2667" i="27"/>
  <c r="M2358" i="27"/>
  <c r="M2240" i="27"/>
  <c r="M2342" i="27"/>
  <c r="M2334" i="27"/>
  <c r="M2314" i="27"/>
  <c r="M2306" i="27"/>
  <c r="M2250" i="27"/>
  <c r="M2300" i="27"/>
  <c r="M2675" i="27"/>
  <c r="M2313" i="27"/>
  <c r="M1561" i="27"/>
  <c r="M2879" i="27"/>
  <c r="M36" i="27"/>
  <c r="M60" i="27"/>
  <c r="M249" i="27"/>
  <c r="M258" i="27"/>
  <c r="M883" i="27"/>
  <c r="M907" i="27"/>
  <c r="M918" i="27"/>
  <c r="M974" i="27"/>
  <c r="M1061" i="27"/>
  <c r="M2922" i="27"/>
  <c r="M2898" i="27"/>
  <c r="M2894" i="27"/>
  <c r="M2785" i="27"/>
  <c r="M2777" i="27"/>
  <c r="M2835" i="27"/>
  <c r="M2843" i="27"/>
  <c r="M2378" i="27"/>
  <c r="M2375" i="27"/>
  <c r="M2343" i="27"/>
  <c r="M2659" i="27"/>
  <c r="M2419" i="27"/>
  <c r="M2252" i="27"/>
  <c r="M2294" i="27"/>
  <c r="M1614" i="27"/>
  <c r="M1581" i="27"/>
  <c r="M928" i="27"/>
  <c r="M2921" i="27"/>
  <c r="M2778" i="27"/>
  <c r="M2770" i="27"/>
  <c r="M2773" i="27"/>
  <c r="M2765" i="27"/>
  <c r="M2902" i="27"/>
  <c r="M2772" i="27"/>
  <c r="M2669" i="27"/>
  <c r="M2398" i="27"/>
  <c r="M2347" i="27"/>
  <c r="M2274" i="27"/>
  <c r="M2242" i="27"/>
  <c r="M2999" i="27"/>
  <c r="M1579" i="27"/>
  <c r="M1706" i="27"/>
  <c r="M1678" i="27"/>
  <c r="M1529" i="27"/>
  <c r="M1699" i="27"/>
  <c r="M1565" i="27"/>
  <c r="M1525" i="27"/>
  <c r="M2871" i="27"/>
  <c r="M2603" i="27"/>
  <c r="M2420" i="27"/>
  <c r="M2823" i="27"/>
  <c r="M2206" i="27"/>
  <c r="M1744" i="27"/>
  <c r="M1146" i="27"/>
  <c r="M1242" i="27"/>
  <c r="M927" i="27"/>
  <c r="M2185" i="27"/>
  <c r="M39" i="27"/>
  <c r="M92" i="27"/>
  <c r="M321" i="27"/>
  <c r="M337" i="27"/>
  <c r="M1563" i="27"/>
  <c r="M1511" i="27"/>
  <c r="M1586" i="27"/>
  <c r="M1574" i="27"/>
  <c r="M2254" i="27"/>
  <c r="M1762" i="27"/>
  <c r="M1570" i="27"/>
  <c r="M1667" i="27"/>
  <c r="M1569" i="27"/>
  <c r="M1646" i="27"/>
  <c r="M1505" i="27"/>
  <c r="M2551" i="27"/>
  <c r="M2495" i="27"/>
  <c r="M2638" i="27"/>
  <c r="M2943" i="27"/>
  <c r="M2041" i="27"/>
  <c r="M2195" i="27"/>
  <c r="M2114" i="27"/>
  <c r="M2194" i="27"/>
  <c r="M1796" i="27"/>
  <c r="M1258" i="27"/>
  <c r="M1053" i="27"/>
  <c r="M1154" i="27"/>
  <c r="M1077" i="27"/>
  <c r="M1704" i="27"/>
  <c r="M134" i="27"/>
  <c r="M379" i="27"/>
  <c r="M391" i="27"/>
  <c r="M454" i="27"/>
  <c r="M476" i="27"/>
  <c r="M549" i="27"/>
  <c r="M560" i="27"/>
  <c r="M578" i="27"/>
  <c r="M601" i="27"/>
  <c r="M663" i="27"/>
  <c r="M677" i="27"/>
  <c r="M790" i="27"/>
  <c r="M1718" i="27"/>
  <c r="M1575" i="27"/>
  <c r="M1515" i="27"/>
  <c r="M1738" i="27"/>
  <c r="M1540" i="27"/>
  <c r="M1742" i="27"/>
  <c r="M1683" i="27"/>
  <c r="M1553" i="27"/>
  <c r="M2985" i="27"/>
  <c r="M2604" i="27"/>
  <c r="M2944" i="27"/>
  <c r="M2562" i="27"/>
  <c r="M2539" i="27"/>
  <c r="M2484" i="27"/>
  <c r="M2540" i="27"/>
  <c r="M2432" i="27"/>
  <c r="M2029" i="27"/>
  <c r="M1761" i="27"/>
  <c r="M1472" i="27"/>
  <c r="M1374" i="27"/>
  <c r="M1060" i="27"/>
  <c r="M1648" i="27"/>
  <c r="M41" i="27"/>
  <c r="M95" i="27"/>
  <c r="M350" i="27"/>
  <c r="M369" i="27"/>
  <c r="M20" i="27"/>
  <c r="M75" i="27"/>
  <c r="M93" i="27"/>
  <c r="M115" i="27"/>
  <c r="M250" i="27"/>
  <c r="M254" i="27"/>
  <c r="M351" i="27"/>
  <c r="M445" i="27"/>
  <c r="M455" i="27"/>
  <c r="M588" i="27"/>
  <c r="M678" i="27"/>
  <c r="M695" i="27"/>
  <c r="M720" i="27"/>
  <c r="M734" i="27"/>
  <c r="M751" i="27"/>
  <c r="M909" i="27"/>
  <c r="M2574" i="27"/>
  <c r="M2569" i="27"/>
  <c r="M2554" i="27"/>
  <c r="M2441" i="27"/>
  <c r="M2364" i="27"/>
  <c r="M1801" i="27"/>
  <c r="M2059" i="27"/>
  <c r="M1601" i="27"/>
  <c r="M2064" i="27"/>
  <c r="M1860" i="27"/>
  <c r="M1708" i="27"/>
  <c r="M1851" i="27"/>
  <c r="M1721" i="27"/>
  <c r="M1282" i="27"/>
  <c r="M1149" i="27"/>
  <c r="M1274" i="27"/>
  <c r="M1125" i="27"/>
  <c r="M1173" i="27"/>
  <c r="M1024" i="27"/>
  <c r="M661" i="27"/>
  <c r="M1010" i="27"/>
  <c r="M992" i="27"/>
  <c r="M947" i="27"/>
  <c r="M1961" i="27"/>
  <c r="M1825" i="27"/>
  <c r="M1018" i="27"/>
  <c r="M133" i="27"/>
  <c r="M157" i="27"/>
  <c r="M199" i="27"/>
  <c r="M273" i="27"/>
  <c r="M319" i="27"/>
  <c r="M354" i="27"/>
  <c r="M439" i="27"/>
  <c r="M443" i="27"/>
  <c r="M676" i="27"/>
  <c r="M708" i="27"/>
  <c r="M817" i="27"/>
  <c r="M844" i="27"/>
  <c r="M2627" i="27"/>
  <c r="M2877" i="27"/>
  <c r="M2828" i="27"/>
  <c r="M2644" i="27"/>
  <c r="M2747" i="27"/>
  <c r="M2626" i="27"/>
  <c r="M2289" i="27"/>
  <c r="M2269" i="27"/>
  <c r="M2156" i="27"/>
  <c r="M2122" i="27"/>
  <c r="M2279" i="27"/>
  <c r="M2211" i="27"/>
  <c r="M1808" i="27"/>
  <c r="M1807" i="27"/>
  <c r="M1748" i="27"/>
  <c r="M1924" i="27"/>
  <c r="M1672" i="27"/>
  <c r="M1949" i="27"/>
  <c r="M1789" i="27"/>
  <c r="M1210" i="27"/>
  <c r="M1178" i="27"/>
  <c r="M1360" i="27"/>
  <c r="M1322" i="27"/>
  <c r="M1442" i="27"/>
  <c r="M1268" i="27"/>
  <c r="M946" i="27"/>
  <c r="M1426" i="27"/>
  <c r="M1357" i="27"/>
  <c r="M1341" i="27"/>
  <c r="M1309" i="27"/>
  <c r="M968" i="27"/>
  <c r="M1448" i="27"/>
  <c r="M1421" i="27"/>
  <c r="M1285" i="27"/>
  <c r="M975" i="27"/>
  <c r="M1306" i="27"/>
  <c r="M832" i="27"/>
  <c r="M829" i="27"/>
  <c r="M229" i="27"/>
  <c r="M32" i="27"/>
  <c r="M344" i="27"/>
  <c r="M312" i="27"/>
  <c r="M280" i="27"/>
  <c r="M184" i="27"/>
  <c r="M15" i="27"/>
  <c r="M30" i="27"/>
  <c r="M49" i="27"/>
  <c r="M52" i="27"/>
  <c r="M63" i="27"/>
  <c r="M132" i="27"/>
  <c r="M255" i="27"/>
  <c r="M272" i="27"/>
  <c r="M318" i="27"/>
  <c r="M372" i="27"/>
  <c r="M413" i="27"/>
  <c r="M584" i="27"/>
  <c r="M652" i="27"/>
  <c r="M721" i="27"/>
  <c r="M752" i="27"/>
  <c r="M778" i="27"/>
  <c r="M880" i="27"/>
  <c r="M916" i="27"/>
  <c r="M1142" i="27"/>
  <c r="M166" i="27"/>
  <c r="M171" i="27"/>
  <c r="M179" i="27"/>
  <c r="M241" i="27"/>
  <c r="M263" i="27"/>
  <c r="M327" i="27"/>
  <c r="M511" i="27"/>
  <c r="M532" i="27"/>
  <c r="M563" i="27"/>
  <c r="M581" i="27"/>
  <c r="M595" i="27"/>
  <c r="M621" i="27"/>
  <c r="M632" i="27"/>
  <c r="M644" i="27"/>
  <c r="M645" i="27"/>
  <c r="M658" i="27"/>
  <c r="M711" i="27"/>
  <c r="M780" i="27"/>
  <c r="M781" i="27"/>
  <c r="M784" i="27"/>
  <c r="M807" i="27"/>
  <c r="M852" i="27"/>
  <c r="M956" i="27"/>
  <c r="M1782" i="27"/>
  <c r="M1855" i="27"/>
  <c r="M1914" i="27"/>
  <c r="M1928" i="27"/>
  <c r="M1942" i="27"/>
  <c r="M1951" i="27"/>
  <c r="M1978" i="27"/>
  <c r="M2007" i="27"/>
  <c r="M2057" i="27"/>
  <c r="M2069" i="27"/>
  <c r="M2930" i="27"/>
  <c r="M216" i="27"/>
  <c r="M28" i="27"/>
  <c r="M103" i="27"/>
  <c r="M113" i="27"/>
  <c r="M114" i="27"/>
  <c r="M116" i="27"/>
  <c r="M226" i="27"/>
  <c r="M289" i="27"/>
  <c r="M377" i="27"/>
  <c r="M442" i="27"/>
  <c r="M694" i="27"/>
  <c r="M731" i="27"/>
  <c r="M777" i="27"/>
  <c r="M787" i="27"/>
  <c r="M796" i="27"/>
  <c r="M881" i="27"/>
  <c r="M935" i="27"/>
  <c r="M1148" i="27"/>
  <c r="M1172" i="27"/>
  <c r="M1199" i="27"/>
  <c r="M1405" i="27"/>
  <c r="M1433" i="27"/>
  <c r="M1202" i="27"/>
  <c r="M408" i="27"/>
  <c r="M373" i="27"/>
  <c r="M245" i="27"/>
  <c r="M17" i="27"/>
  <c r="M65" i="27"/>
  <c r="M107" i="27"/>
  <c r="M139" i="27"/>
  <c r="M186" i="27"/>
  <c r="M220" i="27"/>
  <c r="M282" i="27"/>
  <c r="M307" i="27"/>
  <c r="M316" i="27"/>
  <c r="M348" i="27"/>
  <c r="M407" i="27"/>
  <c r="M417" i="27"/>
  <c r="M499" i="27"/>
  <c r="M543" i="27"/>
  <c r="M545" i="27"/>
  <c r="M605" i="27"/>
  <c r="M615" i="27"/>
  <c r="M636" i="27"/>
  <c r="M666" i="27"/>
  <c r="M668" i="27"/>
  <c r="M714" i="27"/>
  <c r="M785" i="27"/>
  <c r="M820" i="27"/>
  <c r="M860" i="27"/>
  <c r="M887" i="27"/>
  <c r="M895" i="27"/>
  <c r="M905" i="27"/>
  <c r="M924" i="27"/>
  <c r="M945" i="27"/>
  <c r="M1108" i="27"/>
  <c r="M1144" i="27"/>
  <c r="M1160" i="27"/>
  <c r="M1230" i="27"/>
  <c r="M942" i="27"/>
  <c r="M950" i="27"/>
  <c r="M953" i="27"/>
  <c r="M1030" i="27"/>
  <c r="M1033" i="27"/>
  <c r="M1070" i="27"/>
  <c r="M1097" i="27"/>
  <c r="M1134" i="27"/>
  <c r="M1198" i="27"/>
  <c r="M1217" i="27"/>
  <c r="M1227" i="27"/>
  <c r="M1235" i="27"/>
  <c r="M1279" i="27"/>
  <c r="M1291" i="27"/>
  <c r="M1331" i="27"/>
  <c r="M1334" i="27"/>
  <c r="M1439" i="27"/>
  <c r="M1452" i="27"/>
  <c r="M1589" i="27"/>
  <c r="M1636" i="27"/>
  <c r="M1783" i="27"/>
  <c r="M1848" i="27"/>
  <c r="M1911" i="27"/>
  <c r="M1916" i="27"/>
  <c r="M1948" i="27"/>
  <c r="M1962" i="27"/>
  <c r="M1970" i="27"/>
  <c r="M1979" i="27"/>
  <c r="M2164" i="27"/>
  <c r="M1088" i="27"/>
  <c r="M1329" i="27"/>
  <c r="M1502" i="27"/>
  <c r="M1693" i="27"/>
  <c r="M1697" i="27"/>
  <c r="M1733" i="27"/>
  <c r="M1846" i="27"/>
  <c r="M1867" i="27"/>
  <c r="M1927" i="27"/>
  <c r="M1931" i="27"/>
  <c r="M1945" i="27"/>
  <c r="M1964" i="27"/>
  <c r="M2028" i="27"/>
  <c r="M2139" i="27"/>
  <c r="M2158" i="27"/>
  <c r="M2162" i="27"/>
  <c r="M949" i="27"/>
  <c r="M952" i="27"/>
  <c r="M964" i="27"/>
  <c r="M967" i="27"/>
  <c r="M982" i="27"/>
  <c r="M993" i="27"/>
  <c r="M1023" i="27"/>
  <c r="M1025" i="27"/>
  <c r="M1047" i="27"/>
  <c r="M1078" i="27"/>
  <c r="M1098" i="27"/>
  <c r="M1111" i="27"/>
  <c r="M1175" i="27"/>
  <c r="M1203" i="27"/>
  <c r="M1254" i="27"/>
  <c r="M1300" i="27"/>
  <c r="M1315" i="27"/>
  <c r="M1326" i="27"/>
  <c r="M1684" i="27"/>
  <c r="M1696" i="27"/>
  <c r="M1849" i="27"/>
  <c r="M1857" i="27"/>
  <c r="M1861" i="27"/>
  <c r="M1912" i="27"/>
  <c r="M1930" i="27"/>
  <c r="M1957" i="27"/>
  <c r="M1971" i="27"/>
  <c r="M1975" i="27"/>
  <c r="M1980" i="27"/>
  <c r="M2138" i="27"/>
  <c r="M2142" i="27"/>
  <c r="M2157" i="27"/>
  <c r="M2507" i="27"/>
  <c r="M2656" i="27"/>
  <c r="M2674" i="27"/>
  <c r="M2705" i="27"/>
  <c r="M2717" i="27"/>
  <c r="M1372" i="27"/>
  <c r="M1391" i="27"/>
  <c r="M1996" i="27"/>
  <c r="M2303" i="27"/>
  <c r="M2509" i="27"/>
  <c r="M2611" i="27"/>
  <c r="M2631" i="27"/>
  <c r="M2701" i="27"/>
  <c r="M2955" i="27"/>
  <c r="M1251" i="27"/>
  <c r="M2231" i="27"/>
  <c r="M2498" i="27"/>
  <c r="M2609" i="27"/>
  <c r="M2721" i="27"/>
  <c r="M2749" i="27"/>
  <c r="M1241" i="27"/>
  <c r="M1246" i="27"/>
  <c r="M1259" i="27"/>
  <c r="M1450" i="27"/>
  <c r="M1455" i="27"/>
  <c r="M1466" i="27"/>
  <c r="M1468" i="27"/>
  <c r="M1469" i="27"/>
  <c r="M1484" i="27"/>
  <c r="M1613" i="27"/>
  <c r="M1625" i="27"/>
  <c r="M1633" i="27"/>
  <c r="M1749" i="27"/>
  <c r="M1791" i="27"/>
  <c r="M1878" i="27"/>
  <c r="M1893" i="27"/>
  <c r="M1919" i="27"/>
  <c r="M1960" i="27"/>
  <c r="M1994" i="27"/>
  <c r="M2018" i="27"/>
  <c r="M2021" i="27"/>
  <c r="M2082" i="27"/>
  <c r="M2083" i="27"/>
  <c r="M2086" i="27"/>
  <c r="M2101" i="27"/>
  <c r="M2109" i="27"/>
  <c r="M2119" i="27"/>
  <c r="M2121" i="27"/>
  <c r="M2151" i="27"/>
  <c r="M2170" i="27"/>
  <c r="M2259" i="27"/>
  <c r="M2287" i="27"/>
  <c r="M2473" i="27"/>
  <c r="M2501" i="27"/>
  <c r="M2514" i="27"/>
  <c r="M2632" i="27"/>
  <c r="M2668" i="27"/>
  <c r="M2886" i="27"/>
  <c r="M2834" i="27"/>
  <c r="M2844" i="27"/>
  <c r="M2846" i="27"/>
  <c r="M2887" i="27"/>
  <c r="M2945" i="27"/>
  <c r="M2965" i="27"/>
  <c r="M2966" i="27"/>
  <c r="M2541" i="27"/>
  <c r="M2570" i="27"/>
  <c r="M2577" i="27"/>
  <c r="M2580" i="27"/>
  <c r="M2582" i="27"/>
  <c r="M2583" i="27"/>
  <c r="M2585" i="27"/>
  <c r="M2599" i="27"/>
  <c r="M2601" i="27"/>
  <c r="M2761" i="27"/>
  <c r="M2376" i="27"/>
  <c r="M2412" i="27"/>
  <c r="M2428" i="27"/>
  <c r="M2442" i="27"/>
  <c r="M2443" i="27"/>
  <c r="M2462" i="27"/>
  <c r="M2471" i="27"/>
  <c r="M2486" i="27"/>
  <c r="M2487" i="27"/>
  <c r="M2490" i="27"/>
  <c r="M2491" i="27"/>
  <c r="M2523" i="27"/>
  <c r="M2526" i="27"/>
  <c r="M2529" i="27"/>
  <c r="M2534" i="27"/>
  <c r="M2548" i="27"/>
  <c r="M2584" i="27"/>
  <c r="M2586" i="27"/>
  <c r="M2606" i="27"/>
  <c r="M2607" i="27"/>
  <c r="M2622" i="27"/>
  <c r="M2623" i="27"/>
  <c r="M2625" i="27"/>
  <c r="M2634" i="27"/>
  <c r="M2637" i="27"/>
  <c r="M2648" i="27"/>
  <c r="M2666" i="27"/>
  <c r="M2672" i="27"/>
  <c r="M2684" i="27"/>
  <c r="M2699" i="27"/>
  <c r="M2715" i="27"/>
  <c r="M2748" i="27"/>
  <c r="M2850" i="27"/>
  <c r="M2882" i="27"/>
  <c r="M2883" i="27"/>
  <c r="M2884" i="27"/>
  <c r="M2890" i="27"/>
  <c r="M2891" i="27"/>
  <c r="M2892" i="27"/>
  <c r="M2957" i="27"/>
  <c r="M2266" i="27"/>
  <c r="M2324" i="27"/>
  <c r="M1567" i="27"/>
  <c r="M1523" i="27"/>
  <c r="M2913" i="27"/>
  <c r="M1594" i="27"/>
  <c r="M1562" i="27"/>
  <c r="M1587" i="27"/>
  <c r="M2457" i="27"/>
  <c r="M1500" i="27"/>
  <c r="M336" i="27"/>
  <c r="M34" i="27"/>
  <c r="M40" i="27"/>
  <c r="M190" i="27"/>
  <c r="M387" i="27"/>
  <c r="M406" i="27"/>
  <c r="M466" i="27"/>
  <c r="M566" i="27"/>
  <c r="M2610" i="27"/>
  <c r="M2613" i="27"/>
  <c r="M2809" i="27"/>
  <c r="M2815" i="27"/>
  <c r="M2929" i="27"/>
  <c r="M2931" i="27"/>
  <c r="M2988" i="27"/>
  <c r="M119" i="27"/>
  <c r="M421" i="27"/>
  <c r="M2774" i="27"/>
  <c r="M2766" i="27"/>
  <c r="M2406" i="27"/>
  <c r="M2359" i="27"/>
  <c r="M2379" i="27"/>
  <c r="M1610" i="27"/>
  <c r="M2920" i="27"/>
  <c r="M2532" i="27"/>
  <c r="M2903" i="27"/>
  <c r="M2505" i="27"/>
  <c r="M2058" i="27"/>
  <c r="M1467" i="27"/>
  <c r="M1877" i="27"/>
  <c r="M1213" i="27"/>
  <c r="M1157" i="27"/>
  <c r="M1361" i="27"/>
  <c r="M1019" i="27"/>
  <c r="M98" i="27"/>
  <c r="M194" i="27"/>
  <c r="M389" i="27"/>
  <c r="M452" i="27"/>
  <c r="M602" i="27"/>
  <c r="M620" i="27"/>
  <c r="M828" i="27"/>
  <c r="M831" i="27"/>
  <c r="M845" i="27"/>
  <c r="M888" i="27"/>
  <c r="M2786" i="27"/>
  <c r="M2811" i="27"/>
  <c r="M2787" i="27"/>
  <c r="M2331" i="27"/>
  <c r="M2311" i="27"/>
  <c r="M2232" i="27"/>
  <c r="M2310" i="27"/>
  <c r="M2258" i="27"/>
  <c r="M2332" i="27"/>
  <c r="M2341" i="27"/>
  <c r="M1746" i="27"/>
  <c r="M1554" i="27"/>
  <c r="M1526" i="27"/>
  <c r="M1658" i="27"/>
  <c r="M2568" i="27"/>
  <c r="M2090" i="27"/>
  <c r="M1253" i="27"/>
  <c r="M55" i="27"/>
  <c r="M66" i="27"/>
  <c r="M450" i="27"/>
  <c r="M264" i="27"/>
  <c r="M349" i="27"/>
  <c r="M285" i="27"/>
  <c r="M384" i="27"/>
  <c r="M182" i="27"/>
  <c r="M222" i="27"/>
  <c r="M246" i="27"/>
  <c r="M247" i="27"/>
  <c r="M259" i="27"/>
  <c r="M279" i="27"/>
  <c r="M283" i="27"/>
  <c r="M291" i="27"/>
  <c r="M310" i="27"/>
  <c r="M311" i="27"/>
  <c r="M322" i="27"/>
  <c r="M343" i="27"/>
  <c r="M362" i="27"/>
  <c r="M496" i="27"/>
  <c r="M507" i="27"/>
  <c r="M585" i="27"/>
  <c r="M589" i="27"/>
  <c r="M606" i="27"/>
  <c r="M633" i="27"/>
  <c r="M637" i="27"/>
  <c r="M642" i="27"/>
  <c r="M685" i="27"/>
  <c r="M786" i="27"/>
  <c r="M1112" i="27"/>
  <c r="M1153" i="27"/>
  <c r="M2939" i="27"/>
  <c r="M2998" i="27"/>
  <c r="M2639" i="27"/>
  <c r="M2482" i="27"/>
  <c r="M2978" i="27"/>
  <c r="M2576" i="27"/>
  <c r="M2919" i="27"/>
  <c r="M2519" i="27"/>
  <c r="M2591" i="27"/>
  <c r="M2475" i="27"/>
  <c r="M2614" i="27"/>
  <c r="M2510" i="27"/>
  <c r="M2440" i="27"/>
  <c r="M2207" i="27"/>
  <c r="M1993" i="27"/>
  <c r="M1769" i="27"/>
  <c r="M1459" i="27"/>
  <c r="M1389" i="27"/>
  <c r="M889" i="27"/>
  <c r="M480" i="27"/>
  <c r="M801" i="27"/>
  <c r="M546" i="27"/>
  <c r="M392" i="27"/>
  <c r="M21" i="27"/>
  <c r="M82" i="27"/>
  <c r="M85" i="27"/>
  <c r="M117" i="27"/>
  <c r="M127" i="27"/>
  <c r="M141" i="27"/>
  <c r="M293" i="27"/>
  <c r="M325" i="27"/>
  <c r="M359" i="27"/>
  <c r="M396" i="27"/>
  <c r="M447" i="27"/>
  <c r="M448" i="27"/>
  <c r="M565" i="27"/>
  <c r="M701" i="27"/>
  <c r="M704" i="27"/>
  <c r="M713" i="27"/>
  <c r="M744" i="27"/>
  <c r="M745" i="27"/>
  <c r="M834" i="27"/>
  <c r="M842" i="27"/>
  <c r="M857" i="27"/>
  <c r="M884" i="27"/>
  <c r="M1048" i="27"/>
  <c r="M1091" i="27"/>
  <c r="M1115" i="27"/>
  <c r="M1179" i="27"/>
  <c r="M1401" i="27"/>
  <c r="M1487" i="27"/>
  <c r="M1488" i="27"/>
  <c r="M1965" i="27"/>
  <c r="M2044" i="27"/>
  <c r="M2055" i="27"/>
  <c r="M2068" i="27"/>
  <c r="M1630" i="27"/>
  <c r="M1499" i="27"/>
  <c r="M1493" i="27"/>
  <c r="M2855" i="27"/>
  <c r="M2297" i="27"/>
  <c r="M2567" i="27"/>
  <c r="M2552" i="27"/>
  <c r="M2466" i="27"/>
  <c r="M2575" i="27"/>
  <c r="M2557" i="27"/>
  <c r="M2124" i="27"/>
  <c r="M2035" i="27"/>
  <c r="M2092" i="27"/>
  <c r="M2104" i="27"/>
  <c r="M1865" i="27"/>
  <c r="M2204" i="27"/>
  <c r="M2070" i="27"/>
  <c r="M2198" i="27"/>
  <c r="M2186" i="27"/>
  <c r="M1764" i="27"/>
  <c r="M1624" i="27"/>
  <c r="M2116" i="27"/>
  <c r="M1968" i="27"/>
  <c r="M1451" i="27"/>
  <c r="M1445" i="27"/>
  <c r="M504" i="27"/>
  <c r="M467" i="27"/>
  <c r="M587" i="27"/>
  <c r="M510" i="27"/>
  <c r="M330" i="27"/>
  <c r="M202" i="27"/>
  <c r="M213" i="27"/>
  <c r="M120" i="27"/>
  <c r="M57" i="27"/>
  <c r="M121" i="27"/>
  <c r="M140" i="27"/>
  <c r="M148" i="27"/>
  <c r="M163" i="27"/>
  <c r="M172" i="27"/>
  <c r="M234" i="27"/>
  <c r="M236" i="27"/>
  <c r="M239" i="27"/>
  <c r="M265" i="27"/>
  <c r="M266" i="27"/>
  <c r="M267" i="27"/>
  <c r="M268" i="27"/>
  <c r="M271" i="27"/>
  <c r="M298" i="27"/>
  <c r="M299" i="27"/>
  <c r="M300" i="27"/>
  <c r="M301" i="27"/>
  <c r="M329" i="27"/>
  <c r="M332" i="27"/>
  <c r="M355" i="27"/>
  <c r="M356" i="27"/>
  <c r="M364" i="27"/>
  <c r="M426" i="27"/>
  <c r="M444" i="27"/>
  <c r="M446" i="27"/>
  <c r="M540" i="27"/>
  <c r="M548" i="27"/>
  <c r="M686" i="27"/>
  <c r="M687" i="27"/>
  <c r="M718" i="27"/>
  <c r="M788" i="27"/>
  <c r="M882" i="27"/>
  <c r="M890" i="27"/>
  <c r="M900" i="27"/>
  <c r="M1046" i="27"/>
  <c r="M1368" i="27"/>
  <c r="M1588" i="27"/>
  <c r="M1604" i="27"/>
  <c r="M1645" i="27"/>
  <c r="M1716" i="27"/>
  <c r="M1841" i="27"/>
  <c r="M1856" i="27"/>
  <c r="M1953" i="27"/>
  <c r="M1969" i="27"/>
  <c r="M2163" i="27"/>
  <c r="M512" i="27"/>
  <c r="M808" i="27"/>
  <c r="M506" i="27"/>
  <c r="M474" i="27"/>
  <c r="M2213" i="27"/>
  <c r="M2181" i="27"/>
  <c r="M1890" i="27"/>
  <c r="M712" i="27"/>
  <c r="M29" i="27"/>
  <c r="M328" i="27"/>
  <c r="M405" i="27"/>
  <c r="M11" i="27"/>
  <c r="M42" i="27"/>
  <c r="M150" i="27"/>
  <c r="M160" i="27"/>
  <c r="M181" i="27"/>
  <c r="M183" i="27"/>
  <c r="M218" i="27"/>
  <c r="M320" i="27"/>
  <c r="M370" i="27"/>
  <c r="M402" i="27"/>
  <c r="M609" i="27"/>
  <c r="M794" i="27"/>
  <c r="M877" i="27"/>
  <c r="M926" i="27"/>
  <c r="M932" i="27"/>
  <c r="M955" i="27"/>
  <c r="M1051" i="27"/>
  <c r="M1054" i="27"/>
  <c r="M1055" i="27"/>
  <c r="M1072" i="27"/>
  <c r="M1137" i="27"/>
  <c r="M1155" i="27"/>
  <c r="M1176" i="27"/>
  <c r="M1190" i="27"/>
  <c r="M1256" i="27"/>
  <c r="M1382" i="27"/>
  <c r="M1932" i="27"/>
  <c r="M1941" i="27"/>
  <c r="M2368" i="27"/>
  <c r="M2537" i="27"/>
  <c r="M770" i="27"/>
  <c r="M810" i="27"/>
  <c r="M2245" i="27"/>
  <c r="M317" i="27"/>
  <c r="M360" i="27"/>
  <c r="M376" i="27"/>
  <c r="M309" i="27"/>
  <c r="M248" i="27"/>
  <c r="M26" i="27"/>
  <c r="M27" i="27"/>
  <c r="M47" i="27"/>
  <c r="M67" i="27"/>
  <c r="M76" i="27"/>
  <c r="M90" i="27"/>
  <c r="M108" i="27"/>
  <c r="M109" i="27"/>
  <c r="M111" i="27"/>
  <c r="M123" i="27"/>
  <c r="M131" i="27"/>
  <c r="M136" i="27"/>
  <c r="M146" i="27"/>
  <c r="M204" i="27"/>
  <c r="M214" i="27"/>
  <c r="M219" i="27"/>
  <c r="M224" i="27"/>
  <c r="M225" i="27"/>
  <c r="M232" i="27"/>
  <c r="M242" i="27"/>
  <c r="M244" i="27"/>
  <c r="M270" i="27"/>
  <c r="M274" i="27"/>
  <c r="M276" i="27"/>
  <c r="M308" i="27"/>
  <c r="M334" i="27"/>
  <c r="M338" i="27"/>
  <c r="M340" i="27"/>
  <c r="M346" i="27"/>
  <c r="M365" i="27"/>
  <c r="M395" i="27"/>
  <c r="M410" i="27"/>
  <c r="M425" i="27"/>
  <c r="M459" i="27"/>
  <c r="M461" i="27"/>
  <c r="M464" i="27"/>
  <c r="M468" i="27"/>
  <c r="M477" i="27"/>
  <c r="M519" i="27"/>
  <c r="M528" i="27"/>
  <c r="M557" i="27"/>
  <c r="M763" i="27"/>
  <c r="M764" i="27"/>
  <c r="M869" i="27"/>
  <c r="M871" i="27"/>
  <c r="M1118" i="27"/>
  <c r="M1166" i="27"/>
  <c r="M1174" i="27"/>
  <c r="M1228" i="27"/>
  <c r="M1323" i="27"/>
  <c r="M1804" i="27"/>
  <c r="M2106" i="27"/>
  <c r="M2598" i="27"/>
  <c r="M46" i="27"/>
  <c r="M78" i="27"/>
  <c r="M110" i="27"/>
  <c r="M142" i="27"/>
  <c r="M174" i="27"/>
  <c r="M206" i="27"/>
  <c r="M262" i="27"/>
  <c r="M294" i="27"/>
  <c r="M326" i="27"/>
  <c r="M358" i="27"/>
  <c r="M390" i="27"/>
  <c r="M422" i="27"/>
  <c r="M440" i="27"/>
  <c r="M456" i="27"/>
  <c r="M463" i="27"/>
  <c r="M479" i="27"/>
  <c r="M533" i="27"/>
  <c r="M613" i="27"/>
  <c r="M655" i="27"/>
  <c r="M657" i="27"/>
  <c r="M862" i="27"/>
  <c r="M913" i="27"/>
  <c r="M917" i="27"/>
  <c r="M919" i="27"/>
  <c r="M958" i="27"/>
  <c r="M966" i="27"/>
  <c r="M984" i="27"/>
  <c r="M1017" i="27"/>
  <c r="M1022" i="27"/>
  <c r="M1036" i="27"/>
  <c r="M1043" i="27"/>
  <c r="M1079" i="27"/>
  <c r="M1081" i="27"/>
  <c r="M1102" i="27"/>
  <c r="M1143" i="27"/>
  <c r="M1164" i="27"/>
  <c r="M1219" i="27"/>
  <c r="M1240" i="27"/>
  <c r="M1304" i="27"/>
  <c r="M1364" i="27"/>
  <c r="M1463" i="27"/>
  <c r="M1900" i="27"/>
  <c r="M1952" i="27"/>
  <c r="M2223" i="27"/>
  <c r="M2239" i="27"/>
  <c r="M2275" i="27"/>
  <c r="M2700" i="27"/>
  <c r="M2716" i="27"/>
  <c r="M483" i="27"/>
  <c r="M501" i="27"/>
  <c r="M527" i="27"/>
  <c r="M539" i="27"/>
  <c r="M594" i="27"/>
  <c r="M599" i="27"/>
  <c r="M650" i="27"/>
  <c r="M670" i="27"/>
  <c r="M689" i="27"/>
  <c r="M690" i="27"/>
  <c r="M759" i="27"/>
  <c r="M775" i="27"/>
  <c r="M839" i="27"/>
  <c r="M936" i="27"/>
  <c r="M972" i="27"/>
  <c r="M973" i="27"/>
  <c r="M1009" i="27"/>
  <c r="M1027" i="27"/>
  <c r="M1031" i="27"/>
  <c r="M1062" i="27"/>
  <c r="M1067" i="27"/>
  <c r="M1089" i="27"/>
  <c r="M1126" i="27"/>
  <c r="M1139" i="27"/>
  <c r="M1140" i="27"/>
  <c r="M1182" i="27"/>
  <c r="M1307" i="27"/>
  <c r="M1308" i="27"/>
  <c r="M1375" i="27"/>
  <c r="M1396" i="27"/>
  <c r="M1732" i="27"/>
  <c r="M1879" i="27"/>
  <c r="M1982" i="27"/>
  <c r="M492" i="27"/>
  <c r="M503" i="27"/>
  <c r="M509" i="27"/>
  <c r="M524" i="27"/>
  <c r="M535" i="27"/>
  <c r="M537" i="27"/>
  <c r="M541" i="27"/>
  <c r="M556" i="27"/>
  <c r="M567" i="27"/>
  <c r="M612" i="27"/>
  <c r="M626" i="27"/>
  <c r="M703" i="27"/>
  <c r="M740" i="27"/>
  <c r="M798" i="27"/>
  <c r="M894" i="27"/>
  <c r="M1049" i="27"/>
  <c r="M1113" i="27"/>
  <c r="M1150" i="27"/>
  <c r="M1177" i="27"/>
  <c r="M1211" i="27"/>
  <c r="M1214" i="27"/>
  <c r="M1276" i="27"/>
  <c r="M1280" i="27"/>
  <c r="M1281" i="27"/>
  <c r="M1299" i="27"/>
  <c r="M1355" i="27"/>
  <c r="M1356" i="27"/>
  <c r="M1460" i="27"/>
  <c r="M1470" i="27"/>
  <c r="M1471" i="27"/>
  <c r="M1485" i="27"/>
  <c r="M1777" i="27"/>
  <c r="M1868" i="27"/>
  <c r="M1989" i="27"/>
  <c r="M2002" i="27"/>
  <c r="M2008" i="27"/>
  <c r="M2012" i="27"/>
  <c r="M2088" i="27"/>
  <c r="M2516" i="27"/>
  <c r="M2547" i="27"/>
  <c r="M2560" i="27"/>
  <c r="M2654" i="27"/>
  <c r="M2660" i="27"/>
  <c r="M2688" i="27"/>
  <c r="M981" i="27"/>
  <c r="M990" i="27"/>
  <c r="M1016" i="27"/>
  <c r="M1040" i="27"/>
  <c r="M1057" i="27"/>
  <c r="M1094" i="27"/>
  <c r="M1121" i="27"/>
  <c r="M1158" i="27"/>
  <c r="M1185" i="27"/>
  <c r="M1222" i="27"/>
  <c r="M1232" i="27"/>
  <c r="M1239" i="27"/>
  <c r="M1252" i="27"/>
  <c r="M1340" i="27"/>
  <c r="M1399" i="27"/>
  <c r="M1404" i="27"/>
  <c r="M1422" i="27"/>
  <c r="M1431" i="27"/>
  <c r="M1449" i="27"/>
  <c r="M1479" i="27"/>
  <c r="M1677" i="27"/>
  <c r="M1695" i="27"/>
  <c r="M1700" i="27"/>
  <c r="M1752" i="27"/>
  <c r="M1765" i="27"/>
  <c r="M1770" i="27"/>
  <c r="M1785" i="27"/>
  <c r="M1837" i="27"/>
  <c r="M1925" i="27"/>
  <c r="M1937" i="27"/>
  <c r="M2006" i="27"/>
  <c r="M2009" i="27"/>
  <c r="M2017" i="27"/>
  <c r="M2020" i="27"/>
  <c r="M2022" i="27"/>
  <c r="M2027" i="27"/>
  <c r="M2040" i="27"/>
  <c r="M2087" i="27"/>
  <c r="M2130" i="27"/>
  <c r="M2140" i="27"/>
  <c r="M2144" i="27"/>
  <c r="M2145" i="27"/>
  <c r="M2150" i="27"/>
  <c r="M2348" i="27"/>
  <c r="M2444" i="27"/>
  <c r="M2506" i="27"/>
  <c r="M2561" i="27"/>
  <c r="M1262" i="27"/>
  <c r="M1365" i="27"/>
  <c r="M1454" i="27"/>
  <c r="M1476" i="27"/>
  <c r="M1709" i="27"/>
  <c r="M1711" i="27"/>
  <c r="M1766" i="27"/>
  <c r="M1813" i="27"/>
  <c r="M1832" i="27"/>
  <c r="M1834" i="27"/>
  <c r="M1842" i="27"/>
  <c r="M1901" i="27"/>
  <c r="M1933" i="27"/>
  <c r="M1944" i="27"/>
  <c r="M1947" i="27"/>
  <c r="M1963" i="27"/>
  <c r="M1972" i="27"/>
  <c r="M1973" i="27"/>
  <c r="M1992" i="27"/>
  <c r="M2126" i="27"/>
  <c r="M2137" i="27"/>
  <c r="M2416" i="27"/>
  <c r="M2453" i="27"/>
  <c r="M2463" i="27"/>
  <c r="M2522" i="27"/>
  <c r="M2703" i="27"/>
  <c r="M2719" i="27"/>
  <c r="M2958" i="27"/>
  <c r="M1312" i="27"/>
  <c r="M1348" i="27"/>
  <c r="M1379" i="27"/>
  <c r="M1386" i="27"/>
  <c r="M1407" i="27"/>
  <c r="M1805" i="27"/>
  <c r="M1831" i="27"/>
  <c r="M1874" i="27"/>
  <c r="M1894" i="27"/>
  <c r="M1921" i="27"/>
  <c r="M1940" i="27"/>
  <c r="M1976" i="27"/>
  <c r="M1991" i="27"/>
  <c r="M2132" i="27"/>
  <c r="M2160" i="27"/>
  <c r="M2169" i="27"/>
  <c r="M2227" i="27"/>
  <c r="M2465" i="27"/>
  <c r="M2478" i="27"/>
  <c r="M2652" i="27"/>
  <c r="M2662" i="27"/>
  <c r="M2708" i="27"/>
  <c r="M2724" i="27"/>
  <c r="M2745" i="27"/>
  <c r="M2940" i="27"/>
  <c r="M1984" i="27"/>
  <c r="M2032" i="27"/>
  <c r="M2096" i="27"/>
  <c r="M2128" i="27"/>
  <c r="M2255" i="27"/>
  <c r="M2472" i="27"/>
  <c r="M2489" i="27"/>
  <c r="M2492" i="27"/>
  <c r="M2499" i="27"/>
  <c r="M2500" i="27"/>
  <c r="M2553" i="27"/>
  <c r="M2594" i="27"/>
  <c r="M2605" i="27"/>
  <c r="M2608" i="27"/>
  <c r="M2641" i="27"/>
  <c r="M2686" i="27"/>
  <c r="M2281" i="27"/>
  <c r="M2360" i="27"/>
  <c r="M2525" i="27"/>
  <c r="M2528" i="27"/>
  <c r="M2600" i="27"/>
  <c r="M2690" i="27"/>
  <c r="M2698" i="27"/>
  <c r="M2706" i="27"/>
  <c r="M2714" i="27"/>
  <c r="M2722" i="27"/>
  <c r="M2755" i="27"/>
  <c r="M2757" i="27"/>
  <c r="M2596" i="27"/>
  <c r="M2694" i="27"/>
  <c r="M2710" i="27"/>
  <c r="M2720" i="27"/>
  <c r="M2726" i="27"/>
  <c r="M2732" i="27"/>
  <c r="M2750" i="27"/>
  <c r="M2814" i="27"/>
  <c r="M2950" i="27"/>
  <c r="M2983" i="27"/>
  <c r="M2993" i="27"/>
  <c r="M2994" i="27"/>
  <c r="M2696" i="27"/>
  <c r="M2704" i="27"/>
  <c r="M2712" i="27"/>
  <c r="M2735" i="27"/>
  <c r="M2737" i="27"/>
  <c r="M2806" i="27"/>
  <c r="M2812" i="27"/>
  <c r="M2818" i="27"/>
  <c r="M2910" i="27"/>
  <c r="M2912" i="27"/>
  <c r="M2952" i="27"/>
  <c r="M2968" i="27"/>
  <c r="M2973" i="27"/>
  <c r="M2976" i="27"/>
  <c r="M2759" i="27"/>
  <c r="M2847" i="27"/>
  <c r="M2947" i="27"/>
  <c r="M2836" i="27"/>
  <c r="M2838" i="27"/>
  <c r="M2868" i="27"/>
  <c r="M2895" i="27"/>
  <c r="M2908" i="27"/>
  <c r="M2924" i="27"/>
  <c r="M2946" i="27"/>
  <c r="M2995" i="27"/>
  <c r="N358" i="1"/>
  <c r="N375" i="1"/>
  <c r="N415" i="1"/>
  <c r="N445" i="1"/>
  <c r="N842" i="1"/>
  <c r="N863" i="1"/>
  <c r="N1050" i="1"/>
  <c r="N1058" i="1"/>
  <c r="N1121" i="1"/>
  <c r="N1129" i="1"/>
  <c r="N1144" i="1"/>
  <c r="N1184" i="1"/>
  <c r="N2307" i="1"/>
  <c r="N2315" i="1"/>
  <c r="N2381" i="1"/>
  <c r="N2385" i="1"/>
  <c r="N2393" i="1"/>
  <c r="N2401" i="1"/>
  <c r="N2409" i="1"/>
  <c r="N2420" i="1"/>
  <c r="N2428" i="1"/>
  <c r="N2535" i="1"/>
  <c r="N2543" i="1"/>
  <c r="N2551" i="1"/>
  <c r="N2555" i="1"/>
  <c r="N2563" i="1"/>
  <c r="N2579" i="1"/>
  <c r="N2583" i="1"/>
  <c r="N2598" i="1"/>
  <c r="N2606" i="1"/>
  <c r="N2614" i="1"/>
  <c r="N2618" i="1"/>
  <c r="N2626" i="1"/>
  <c r="N2642" i="1"/>
  <c r="N2650" i="1"/>
  <c r="N2662" i="1"/>
  <c r="N2670" i="1"/>
  <c r="N2678" i="1"/>
  <c r="N2682" i="1"/>
  <c r="N2690" i="1"/>
  <c r="N2698" i="1"/>
  <c r="N2713" i="1"/>
  <c r="N2721" i="1"/>
  <c r="N2741" i="1"/>
  <c r="N2745" i="1"/>
  <c r="N2753" i="1"/>
  <c r="N2757" i="1"/>
  <c r="N2769" i="1"/>
  <c r="N2777" i="1"/>
  <c r="N2793" i="1"/>
  <c r="N2797" i="1"/>
  <c r="N2805" i="1"/>
  <c r="N2809" i="1"/>
  <c r="N2817" i="1"/>
  <c r="N2829" i="1"/>
  <c r="N2837" i="1"/>
  <c r="N2841" i="1"/>
  <c r="N2864" i="1"/>
  <c r="N2868" i="1"/>
  <c r="N2876" i="1"/>
  <c r="N2884" i="1"/>
  <c r="N2888" i="1"/>
  <c r="N2912" i="1"/>
  <c r="N2920" i="1"/>
  <c r="N2924" i="1"/>
  <c r="N2932" i="1"/>
  <c r="N2948" i="1"/>
  <c r="N2976" i="1"/>
  <c r="N2904" i="1"/>
  <c r="N2968" i="1"/>
  <c r="N392" i="1"/>
  <c r="N438" i="1"/>
  <c r="N1140" i="1"/>
  <c r="N1195" i="1"/>
  <c r="N2303" i="1"/>
  <c r="N2311" i="1"/>
  <c r="N2389" i="1"/>
  <c r="N2405" i="1"/>
  <c r="N2416" i="1"/>
  <c r="N2559" i="1"/>
  <c r="N2666" i="1"/>
  <c r="N2709" i="1"/>
  <c r="N2717" i="1"/>
  <c r="N2725" i="1"/>
  <c r="N2749" i="1"/>
  <c r="N2765" i="1"/>
  <c r="N2773" i="1"/>
  <c r="N2789" i="1"/>
  <c r="N2825" i="1"/>
  <c r="N2860" i="1"/>
  <c r="N2880" i="1"/>
  <c r="N2952" i="1"/>
  <c r="N2972" i="1"/>
  <c r="N2980" i="1"/>
  <c r="N2936" i="1"/>
  <c r="N1595" i="1"/>
  <c r="N1936" i="1"/>
  <c r="N1896" i="1"/>
  <c r="N1852" i="1"/>
  <c r="N1792" i="1"/>
  <c r="N1784" i="1"/>
  <c r="N1764" i="1"/>
  <c r="N1732" i="1"/>
  <c r="N1724" i="1"/>
  <c r="N1716" i="1"/>
  <c r="N1708" i="1"/>
  <c r="N1684" i="1"/>
  <c r="N1608" i="1"/>
  <c r="N1344" i="1"/>
  <c r="N1664" i="1"/>
  <c r="N1620" i="1"/>
  <c r="N1612" i="1"/>
  <c r="N1200" i="1"/>
  <c r="N2361" i="1"/>
  <c r="N1328" i="1"/>
  <c r="N1300" i="1"/>
  <c r="N1128" i="1"/>
  <c r="N968" i="1"/>
  <c r="N960" i="1"/>
  <c r="N952" i="1"/>
  <c r="N1805" i="1"/>
  <c r="N837" i="1"/>
  <c r="N805" i="1"/>
  <c r="N1349" i="1"/>
  <c r="N1325" i="1"/>
  <c r="N1745" i="1"/>
  <c r="N1182" i="1"/>
  <c r="N386" i="1"/>
  <c r="N150" i="1"/>
  <c r="N261" i="1"/>
  <c r="N455" i="1"/>
  <c r="N1568" i="1"/>
  <c r="N1248" i="1"/>
  <c r="N1176" i="1"/>
  <c r="N2897" i="1"/>
  <c r="N2857" i="1"/>
  <c r="N105" i="1"/>
  <c r="N1437" i="1"/>
  <c r="N149" i="1"/>
  <c r="N1229" i="1"/>
  <c r="N2998" i="1"/>
  <c r="N2962" i="1"/>
  <c r="N2014" i="1"/>
  <c r="N294" i="1"/>
  <c r="N347" i="1"/>
  <c r="N1552" i="1"/>
  <c r="N1172" i="1"/>
  <c r="N1160" i="1"/>
  <c r="N2645" i="1"/>
  <c r="N2473" i="1"/>
  <c r="N2073" i="1"/>
  <c r="N2013" i="1"/>
  <c r="N465" i="1"/>
  <c r="N1049" i="1"/>
  <c r="N25" i="1"/>
  <c r="N1649" i="1"/>
  <c r="N55" i="1"/>
  <c r="N2290" i="1"/>
  <c r="N2226" i="1"/>
  <c r="N2030" i="1"/>
  <c r="N1862" i="1"/>
  <c r="N133" i="1"/>
  <c r="N2938" i="1"/>
  <c r="N2390" i="1"/>
  <c r="N1682" i="1"/>
  <c r="N1658" i="1"/>
  <c r="N1578" i="1"/>
  <c r="N1530" i="1"/>
  <c r="N1270" i="1"/>
  <c r="N1262" i="1"/>
  <c r="N362" i="1"/>
  <c r="N154" i="1"/>
  <c r="N2799" i="1"/>
  <c r="N2611" i="1"/>
  <c r="N2499" i="1"/>
  <c r="N2111" i="1"/>
  <c r="N1451" i="1"/>
  <c r="N1431" i="1"/>
  <c r="N69" i="1"/>
  <c r="N127" i="1"/>
  <c r="N163" i="1"/>
  <c r="N301" i="1"/>
  <c r="N350" i="1"/>
  <c r="N391" i="1"/>
  <c r="N509" i="1"/>
  <c r="N561" i="1"/>
  <c r="N609" i="1"/>
  <c r="N711" i="1"/>
  <c r="N787" i="1"/>
  <c r="N1626" i="1"/>
  <c r="N1630" i="1"/>
  <c r="N1637" i="1"/>
  <c r="N1721" i="1"/>
  <c r="N2983" i="1"/>
  <c r="N2999" i="1"/>
  <c r="N2542" i="1"/>
  <c r="N2190" i="1"/>
  <c r="N1942" i="1"/>
  <c r="N1934" i="1"/>
  <c r="N1878" i="1"/>
  <c r="N1814" i="1"/>
  <c r="N1766" i="1"/>
  <c r="N1010" i="1"/>
  <c r="N2358" i="1"/>
  <c r="N2054" i="1"/>
  <c r="N1758" i="1"/>
  <c r="N1734" i="1"/>
  <c r="N1618" i="1"/>
  <c r="N1594" i="1"/>
  <c r="N1318" i="1"/>
  <c r="N1286" i="1"/>
  <c r="N1122" i="1"/>
  <c r="N1074" i="1"/>
  <c r="N966" i="1"/>
  <c r="N502" i="1"/>
  <c r="N422" i="1"/>
  <c r="N2823" i="1"/>
  <c r="N2887" i="1"/>
  <c r="N1719" i="1"/>
  <c r="N215" i="1"/>
  <c r="N147" i="1"/>
  <c r="N175" i="1"/>
  <c r="N202" i="1"/>
  <c r="N839" i="1"/>
  <c r="N1039" i="1"/>
  <c r="N1167" i="1"/>
  <c r="N1185" i="1"/>
  <c r="N1387" i="1"/>
  <c r="N1391" i="1"/>
  <c r="N33" i="1"/>
  <c r="N46" i="1"/>
  <c r="N83" i="1"/>
  <c r="N206" i="1"/>
  <c r="N249" i="1"/>
  <c r="N615" i="1"/>
  <c r="N747" i="1"/>
  <c r="N1583" i="1"/>
  <c r="N331" i="1"/>
  <c r="N794" i="1"/>
  <c r="N1223" i="1"/>
  <c r="N2953" i="1"/>
  <c r="N2573" i="1"/>
  <c r="N2565" i="1"/>
  <c r="N2541" i="1"/>
  <c r="N2485" i="1"/>
  <c r="N2365" i="1"/>
  <c r="N2357" i="1"/>
  <c r="N1829" i="1"/>
  <c r="N1753" i="1"/>
  <c r="N1525" i="1"/>
  <c r="N1953" i="1"/>
  <c r="N1737" i="1"/>
  <c r="N1717" i="1"/>
  <c r="N1701" i="1"/>
  <c r="N1561" i="1"/>
  <c r="N481" i="1"/>
  <c r="N409" i="1"/>
  <c r="N57" i="1"/>
  <c r="N1797" i="1"/>
  <c r="N1765" i="1"/>
  <c r="N1705" i="1"/>
  <c r="N1309" i="1"/>
  <c r="N1237" i="1"/>
  <c r="N1137" i="1"/>
  <c r="N473" i="1"/>
  <c r="N2958" i="1"/>
  <c r="N2950" i="1"/>
  <c r="N2334" i="1"/>
  <c r="N2282" i="1"/>
  <c r="N2118" i="1"/>
  <c r="N1974" i="1"/>
  <c r="N1958" i="1"/>
  <c r="N1834" i="1"/>
  <c r="N1818" i="1"/>
  <c r="N1686" i="1"/>
  <c r="N2434" i="1"/>
  <c r="N2354" i="1"/>
  <c r="N1334" i="1"/>
  <c r="N1282" i="1"/>
  <c r="N1170" i="1"/>
  <c r="N1078" i="1"/>
  <c r="N1046" i="1"/>
  <c r="N1030" i="1"/>
  <c r="N1014" i="1"/>
  <c r="N330" i="1"/>
  <c r="N506" i="1"/>
  <c r="N478" i="1"/>
  <c r="N462" i="1"/>
  <c r="N106" i="1"/>
  <c r="N2435" i="1"/>
  <c r="N1575" i="1"/>
  <c r="N1490" i="1"/>
  <c r="N1591" i="1"/>
  <c r="N1359" i="1"/>
  <c r="N43" i="1"/>
  <c r="N119" i="1"/>
  <c r="N243" i="1"/>
  <c r="N259" i="1"/>
  <c r="N435" i="1"/>
  <c r="N487" i="1"/>
  <c r="N927" i="1"/>
  <c r="N1446" i="1"/>
  <c r="N52" i="1"/>
  <c r="N260" i="1"/>
  <c r="N567" i="1"/>
  <c r="N604" i="1"/>
  <c r="N1079" i="1"/>
  <c r="N1251" i="1"/>
  <c r="N1527" i="1"/>
  <c r="N2175" i="1"/>
  <c r="N691" i="1"/>
  <c r="N2070" i="1"/>
  <c r="N1955" i="1"/>
  <c r="N1907" i="1"/>
  <c r="N1771" i="1"/>
  <c r="N1751" i="1"/>
  <c r="N1703" i="1"/>
  <c r="N2615" i="1"/>
  <c r="N1631" i="1"/>
  <c r="N1375" i="1"/>
  <c r="N739" i="1"/>
  <c r="N715" i="1"/>
  <c r="N263" i="1"/>
  <c r="N299" i="1"/>
  <c r="N459" i="1"/>
  <c r="N1632" i="1"/>
  <c r="N449" i="1"/>
  <c r="N441" i="1"/>
  <c r="N1856" i="1"/>
  <c r="N1793" i="1"/>
  <c r="N594" i="1"/>
  <c r="N780" i="1"/>
  <c r="N818" i="1"/>
  <c r="N821" i="1"/>
  <c r="N866" i="1"/>
  <c r="N969" i="1"/>
  <c r="N1199" i="1"/>
  <c r="N1207" i="1"/>
  <c r="N1306" i="1"/>
  <c r="N1343" i="1"/>
  <c r="N1351" i="1"/>
  <c r="N1615" i="1"/>
  <c r="N1702" i="1"/>
  <c r="N1733" i="1"/>
  <c r="N1969" i="1"/>
  <c r="N2123" i="1"/>
  <c r="N2639" i="1"/>
  <c r="N2651" i="1"/>
  <c r="N2659" i="1"/>
  <c r="N2663" i="1"/>
  <c r="N2675" i="1"/>
  <c r="N2683" i="1"/>
  <c r="N2695" i="1"/>
  <c r="N2718" i="1"/>
  <c r="N2730" i="1"/>
  <c r="N2742" i="1"/>
  <c r="N2794" i="1"/>
  <c r="N2806" i="1"/>
  <c r="N2814" i="1"/>
  <c r="N2826" i="1"/>
  <c r="N1400" i="1"/>
  <c r="N2977" i="1"/>
  <c r="N2865" i="1"/>
  <c r="N2373" i="1"/>
  <c r="N1481" i="1"/>
  <c r="N605" i="1"/>
  <c r="N785" i="1"/>
  <c r="N297" i="1"/>
  <c r="N1681" i="1"/>
  <c r="N2302" i="1"/>
  <c r="N1336" i="1"/>
  <c r="N1212" i="1"/>
  <c r="N824" i="1"/>
  <c r="N3001" i="1"/>
  <c r="N2973" i="1"/>
  <c r="N2905" i="1"/>
  <c r="N2581" i="1"/>
  <c r="N2481" i="1"/>
  <c r="N2457" i="1"/>
  <c r="N2133" i="1"/>
  <c r="N1977" i="1"/>
  <c r="N1933" i="1"/>
  <c r="N1781" i="1"/>
  <c r="N1517" i="1"/>
  <c r="N1457" i="1"/>
  <c r="N245" i="1"/>
  <c r="N1937" i="1"/>
  <c r="N1749" i="1"/>
  <c r="N1417" i="1"/>
  <c r="N749" i="1"/>
  <c r="N565" i="1"/>
  <c r="N553" i="1"/>
  <c r="N381" i="1"/>
  <c r="N1597" i="1"/>
  <c r="N1153" i="1"/>
  <c r="N2322" i="1"/>
  <c r="N2850" i="1"/>
  <c r="N2582" i="1"/>
  <c r="N1690" i="1"/>
  <c r="N2402" i="1"/>
  <c r="N2182" i="1"/>
  <c r="N1950" i="1"/>
  <c r="N1762" i="1"/>
  <c r="N1754" i="1"/>
  <c r="N698" i="1"/>
  <c r="N2839" i="1"/>
  <c r="N736" i="1"/>
  <c r="N501" i="1"/>
  <c r="N2171" i="1"/>
  <c r="N2366" i="1"/>
  <c r="N2274" i="1"/>
  <c r="N2246" i="1"/>
  <c r="N1554" i="1"/>
  <c r="N1138" i="1"/>
  <c r="N2851" i="1"/>
  <c r="N2591" i="1"/>
  <c r="N2883" i="1"/>
  <c r="N1987" i="1"/>
  <c r="N1943" i="1"/>
  <c r="N1879" i="1"/>
  <c r="N1811" i="1"/>
  <c r="N2191" i="1"/>
  <c r="N326" i="1"/>
  <c r="N337" i="1"/>
  <c r="N2946" i="1"/>
  <c r="N2914" i="1"/>
  <c r="N2898" i="1"/>
  <c r="N2314" i="1"/>
  <c r="N2046" i="1"/>
  <c r="N2145" i="1"/>
  <c r="N122" i="1"/>
  <c r="N144" i="1"/>
  <c r="N231" i="1"/>
  <c r="N236" i="1"/>
  <c r="N251" i="1"/>
  <c r="N383" i="1"/>
  <c r="N703" i="1"/>
  <c r="N1466" i="1"/>
  <c r="N2074" i="1"/>
  <c r="N395" i="1"/>
  <c r="N635" i="1"/>
  <c r="N50" i="1"/>
  <c r="N87" i="1"/>
  <c r="N98" i="1"/>
  <c r="N142" i="1"/>
  <c r="N196" i="1"/>
  <c r="N507" i="1"/>
  <c r="N598" i="1"/>
  <c r="N735" i="1"/>
  <c r="N751" i="1"/>
  <c r="N778" i="1"/>
  <c r="N810" i="1"/>
  <c r="N910" i="1"/>
  <c r="N1086" i="1"/>
  <c r="N2827" i="1"/>
  <c r="N2706" i="1"/>
  <c r="N2654" i="1"/>
  <c r="N2558" i="1"/>
  <c r="N1990" i="1"/>
  <c r="N1770" i="1"/>
  <c r="N1590" i="1"/>
  <c r="N1374" i="1"/>
  <c r="N222" i="1"/>
  <c r="N42" i="1"/>
  <c r="N1486" i="1"/>
  <c r="N1230" i="1"/>
  <c r="N2003" i="1"/>
  <c r="N1803" i="1"/>
  <c r="N463" i="1"/>
  <c r="N1975" i="1"/>
  <c r="N64" i="1"/>
  <c r="N359" i="1"/>
  <c r="N406" i="1"/>
  <c r="N418" i="1"/>
  <c r="N2103" i="1"/>
  <c r="N1307" i="1"/>
  <c r="M2584" i="33"/>
  <c r="A2584" i="33" s="1"/>
  <c r="M37" i="33"/>
  <c r="A37" i="33" s="1"/>
  <c r="M57" i="33"/>
  <c r="A57" i="33" s="1"/>
  <c r="M60" i="33"/>
  <c r="A60" i="33" s="1"/>
  <c r="M316" i="33"/>
  <c r="A316" i="33" s="1"/>
  <c r="M2556" i="33"/>
  <c r="A2556" i="33" s="1"/>
  <c r="M2574" i="33"/>
  <c r="A2574" i="33" s="1"/>
  <c r="M2634" i="33"/>
  <c r="A2634" i="33" s="1"/>
  <c r="M2258" i="33"/>
  <c r="A2258" i="33" s="1"/>
  <c r="M2672" i="33"/>
  <c r="A2672" i="33" s="1"/>
  <c r="M2675" i="33"/>
  <c r="A2675" i="33" s="1"/>
  <c r="M2144" i="33"/>
  <c r="A2144" i="33" s="1"/>
  <c r="M1954" i="33"/>
  <c r="A1954" i="33" s="1"/>
  <c r="M1744" i="33"/>
  <c r="A1744" i="33" s="1"/>
  <c r="M905" i="33"/>
  <c r="A905" i="33" s="1"/>
  <c r="M1291" i="33"/>
  <c r="A1291" i="33" s="1"/>
  <c r="M1216" i="33"/>
  <c r="A1216" i="33" s="1"/>
  <c r="M79" i="33"/>
  <c r="A79" i="33" s="1"/>
  <c r="M82" i="33"/>
  <c r="A82" i="33" s="1"/>
  <c r="M1323" i="33"/>
  <c r="A1323" i="33" s="1"/>
  <c r="M2516" i="33"/>
  <c r="A2516" i="33" s="1"/>
  <c r="M2612" i="33"/>
  <c r="A2612" i="33" s="1"/>
  <c r="M29" i="33"/>
  <c r="A29" i="33" s="1"/>
  <c r="M774" i="33"/>
  <c r="A774" i="33" s="1"/>
  <c r="M2509" i="33"/>
  <c r="A2509" i="33" s="1"/>
  <c r="M1249" i="33"/>
  <c r="A1249" i="33" s="1"/>
  <c r="M1918" i="33"/>
  <c r="A1918" i="33" s="1"/>
  <c r="M1646" i="33"/>
  <c r="A1646" i="33" s="1"/>
  <c r="M1466" i="33"/>
  <c r="A1466" i="33" s="1"/>
  <c r="M1451" i="33"/>
  <c r="A1451" i="33" s="1"/>
  <c r="M332" i="33"/>
  <c r="A332" i="33" s="1"/>
  <c r="M674" i="33"/>
  <c r="A674" i="33" s="1"/>
  <c r="M864" i="33"/>
  <c r="A864" i="33" s="1"/>
  <c r="M1869" i="33"/>
  <c r="A1869" i="33" s="1"/>
  <c r="M2124" i="33"/>
  <c r="A2124" i="33" s="1"/>
  <c r="M155" i="33"/>
  <c r="A155" i="33" s="1"/>
  <c r="M187" i="33"/>
  <c r="A187" i="33" s="1"/>
  <c r="M211" i="33"/>
  <c r="A211" i="33" s="1"/>
  <c r="M267" i="33"/>
  <c r="A267" i="33" s="1"/>
  <c r="M271" i="33"/>
  <c r="A271" i="33" s="1"/>
  <c r="M301" i="33"/>
  <c r="A301" i="33" s="1"/>
  <c r="M429" i="33"/>
  <c r="A429" i="33" s="1"/>
  <c r="M435" i="33"/>
  <c r="A435" i="33" s="1"/>
  <c r="M535" i="33"/>
  <c r="A535" i="33" s="1"/>
  <c r="M546" i="33"/>
  <c r="A546" i="33" s="1"/>
  <c r="M599" i="33"/>
  <c r="A599" i="33" s="1"/>
  <c r="M607" i="33"/>
  <c r="A607" i="33" s="1"/>
  <c r="M610" i="33"/>
  <c r="A610" i="33" s="1"/>
  <c r="M783" i="33"/>
  <c r="A783" i="33" s="1"/>
  <c r="M916" i="33"/>
  <c r="A916" i="33" s="1"/>
  <c r="M1092" i="33"/>
  <c r="A1092" i="33" s="1"/>
  <c r="M1115" i="33"/>
  <c r="A1115" i="33" s="1"/>
  <c r="M1202" i="33"/>
  <c r="A1202" i="33" s="1"/>
  <c r="M1233" i="33"/>
  <c r="A1233" i="33" s="1"/>
  <c r="M1263" i="33"/>
  <c r="A1263" i="33" s="1"/>
  <c r="M1309" i="33"/>
  <c r="A1309" i="33" s="1"/>
  <c r="M1367" i="33"/>
  <c r="A1367" i="33" s="1"/>
  <c r="M1528" i="33"/>
  <c r="A1528" i="33" s="1"/>
  <c r="M1842" i="33"/>
  <c r="A1842" i="33" s="1"/>
  <c r="M1872" i="33"/>
  <c r="A1872" i="33" s="1"/>
  <c r="M2166" i="33"/>
  <c r="A2166" i="33" s="1"/>
  <c r="M2450" i="33"/>
  <c r="A2450" i="33" s="1"/>
  <c r="M2703" i="33"/>
  <c r="A2703" i="33" s="1"/>
  <c r="M24" i="33"/>
  <c r="A24" i="33" s="1"/>
  <c r="M99" i="33"/>
  <c r="A99" i="33" s="1"/>
  <c r="M164" i="33"/>
  <c r="A164" i="33" s="1"/>
  <c r="M355" i="33"/>
  <c r="A355" i="33" s="1"/>
  <c r="M781" i="33"/>
  <c r="A781" i="33" s="1"/>
  <c r="M1000" i="33"/>
  <c r="A1000" i="33" s="1"/>
  <c r="M1129" i="33"/>
  <c r="A1129" i="33" s="1"/>
  <c r="M2299" i="33"/>
  <c r="A2299" i="33" s="1"/>
  <c r="M2720" i="33"/>
  <c r="A2720" i="33" s="1"/>
  <c r="M2743" i="33"/>
  <c r="A2743" i="33" s="1"/>
  <c r="M2801" i="33"/>
  <c r="A2801" i="33" s="1"/>
  <c r="M2443" i="33"/>
  <c r="A2443" i="33" s="1"/>
  <c r="M2426" i="33"/>
  <c r="A2426" i="33" s="1"/>
  <c r="M2197" i="33"/>
  <c r="A2197" i="33" s="1"/>
  <c r="M1577" i="33"/>
  <c r="A1577" i="33" s="1"/>
  <c r="M1425" i="33"/>
  <c r="A1425" i="33" s="1"/>
  <c r="M1369" i="33"/>
  <c r="A1369" i="33" s="1"/>
  <c r="M1297" i="33"/>
  <c r="A1297" i="33" s="1"/>
  <c r="M1046" i="33"/>
  <c r="A1046" i="33" s="1"/>
  <c r="M1006" i="33"/>
  <c r="A1006" i="33" s="1"/>
  <c r="M1241" i="33"/>
  <c r="A1241" i="33" s="1"/>
  <c r="M636" i="33"/>
  <c r="A636" i="33" s="1"/>
  <c r="M620" i="33"/>
  <c r="A620" i="33" s="1"/>
  <c r="M500" i="33"/>
  <c r="A500" i="33" s="1"/>
  <c r="M790" i="33"/>
  <c r="A790" i="33" s="1"/>
  <c r="M219" i="33"/>
  <c r="A219" i="33" s="1"/>
  <c r="M139" i="33"/>
  <c r="A139" i="33" s="1"/>
  <c r="M2877" i="33"/>
  <c r="A2877" i="33" s="1"/>
  <c r="M2758" i="33"/>
  <c r="A2758" i="33" s="1"/>
  <c r="M2649" i="33"/>
  <c r="A2649" i="33" s="1"/>
  <c r="M2537" i="33"/>
  <c r="A2537" i="33" s="1"/>
  <c r="M2974" i="33"/>
  <c r="A2974" i="33" s="1"/>
  <c r="M2915" i="33"/>
  <c r="A2915" i="33" s="1"/>
  <c r="M2934" i="33"/>
  <c r="A2934" i="33" s="1"/>
  <c r="M2555" i="33"/>
  <c r="A2555" i="33" s="1"/>
  <c r="M2315" i="33"/>
  <c r="A2315" i="33" s="1"/>
  <c r="M1946" i="33"/>
  <c r="A1946" i="33" s="1"/>
  <c r="M1846" i="33"/>
  <c r="A1846" i="33" s="1"/>
  <c r="M1723" i="33"/>
  <c r="A1723" i="33" s="1"/>
  <c r="M1715" i="33"/>
  <c r="A1715" i="33" s="1"/>
  <c r="M1706" i="33"/>
  <c r="A1706" i="33" s="1"/>
  <c r="M1808" i="33"/>
  <c r="A1808" i="33" s="1"/>
  <c r="M1614" i="33"/>
  <c r="A1614" i="33" s="1"/>
  <c r="M2271" i="33"/>
  <c r="A2271" i="33" s="1"/>
  <c r="M1783" i="33"/>
  <c r="A1783" i="33" s="1"/>
  <c r="M1518" i="33"/>
  <c r="A1518" i="33" s="1"/>
  <c r="M863" i="33"/>
  <c r="A863" i="33" s="1"/>
  <c r="M677" i="33"/>
  <c r="A677" i="33" s="1"/>
  <c r="M1523" i="33"/>
  <c r="A1523" i="33" s="1"/>
  <c r="M1355" i="33"/>
  <c r="A1355" i="33" s="1"/>
  <c r="M1450" i="33"/>
  <c r="A1450" i="33" s="1"/>
  <c r="M975" i="33"/>
  <c r="A975" i="33" s="1"/>
  <c r="M1204" i="33"/>
  <c r="A1204" i="33" s="1"/>
  <c r="M808" i="33"/>
  <c r="A808" i="33" s="1"/>
  <c r="M583" i="33"/>
  <c r="A583" i="33" s="1"/>
  <c r="M563" i="33"/>
  <c r="A563" i="33" s="1"/>
  <c r="M411" i="33"/>
  <c r="A411" i="33" s="1"/>
  <c r="M14" i="33"/>
  <c r="A14" i="33" s="1"/>
  <c r="M20" i="33"/>
  <c r="A20" i="33" s="1"/>
  <c r="M39" i="33"/>
  <c r="A39" i="33" s="1"/>
  <c r="M44" i="33"/>
  <c r="A44" i="33" s="1"/>
  <c r="M52" i="33"/>
  <c r="A52" i="33" s="1"/>
  <c r="M67" i="33"/>
  <c r="A67" i="33" s="1"/>
  <c r="M107" i="33"/>
  <c r="A107" i="33" s="1"/>
  <c r="M111" i="33"/>
  <c r="A111" i="33" s="1"/>
  <c r="M131" i="33"/>
  <c r="A131" i="33" s="1"/>
  <c r="M191" i="33"/>
  <c r="A191" i="33" s="1"/>
  <c r="M209" i="33"/>
  <c r="A209" i="33" s="1"/>
  <c r="M232" i="33"/>
  <c r="A232" i="33" s="1"/>
  <c r="M254" i="33"/>
  <c r="A254" i="33" s="1"/>
  <c r="M264" i="33"/>
  <c r="A264" i="33" s="1"/>
  <c r="M320" i="33"/>
  <c r="A320" i="33" s="1"/>
  <c r="M339" i="33"/>
  <c r="A339" i="33" s="1"/>
  <c r="M349" i="33"/>
  <c r="A349" i="33" s="1"/>
  <c r="M353" i="33"/>
  <c r="A353" i="33" s="1"/>
  <c r="M370" i="33"/>
  <c r="A370" i="33" s="1"/>
  <c r="M387" i="33"/>
  <c r="A387" i="33" s="1"/>
  <c r="M405" i="33"/>
  <c r="A405" i="33" s="1"/>
  <c r="M447" i="33"/>
  <c r="A447" i="33" s="1"/>
  <c r="M488" i="33"/>
  <c r="A488" i="33" s="1"/>
  <c r="M491" i="33"/>
  <c r="A491" i="33" s="1"/>
  <c r="M562" i="33"/>
  <c r="A562" i="33" s="1"/>
  <c r="M772" i="33"/>
  <c r="A772" i="33" s="1"/>
  <c r="M836" i="33"/>
  <c r="A836" i="33" s="1"/>
  <c r="M849" i="33"/>
  <c r="A849" i="33" s="1"/>
  <c r="M869" i="33"/>
  <c r="A869" i="33" s="1"/>
  <c r="M873" i="33"/>
  <c r="A873" i="33" s="1"/>
  <c r="M880" i="33"/>
  <c r="A880" i="33" s="1"/>
  <c r="M893" i="33"/>
  <c r="A893" i="33" s="1"/>
  <c r="M943" i="33"/>
  <c r="A943" i="33" s="1"/>
  <c r="M985" i="33"/>
  <c r="A985" i="33" s="1"/>
  <c r="M991" i="33"/>
  <c r="A991" i="33" s="1"/>
  <c r="M1122" i="33"/>
  <c r="A1122" i="33" s="1"/>
  <c r="M1211" i="33"/>
  <c r="A1211" i="33" s="1"/>
  <c r="M1214" i="33"/>
  <c r="A1214" i="33" s="1"/>
  <c r="M1287" i="33"/>
  <c r="A1287" i="33" s="1"/>
  <c r="M1290" i="33"/>
  <c r="A1290" i="33" s="1"/>
  <c r="M1358" i="33"/>
  <c r="A1358" i="33" s="1"/>
  <c r="M1411" i="33"/>
  <c r="A1411" i="33" s="1"/>
  <c r="M1467" i="33"/>
  <c r="A1467" i="33" s="1"/>
  <c r="M1568" i="33"/>
  <c r="A1568" i="33" s="1"/>
  <c r="M1591" i="33"/>
  <c r="A1591" i="33" s="1"/>
  <c r="M1596" i="33"/>
  <c r="A1596" i="33" s="1"/>
  <c r="M1608" i="33"/>
  <c r="A1608" i="33" s="1"/>
  <c r="M1818" i="33"/>
  <c r="A1818" i="33" s="1"/>
  <c r="M1950" i="33"/>
  <c r="A1950" i="33" s="1"/>
  <c r="M2245" i="33"/>
  <c r="A2245" i="33" s="1"/>
  <c r="M2276" i="33"/>
  <c r="A2276" i="33" s="1"/>
  <c r="M2375" i="33"/>
  <c r="A2375" i="33" s="1"/>
  <c r="M2421" i="33"/>
  <c r="A2421" i="33" s="1"/>
  <c r="M2502" i="33"/>
  <c r="A2502" i="33" s="1"/>
  <c r="M2760" i="33"/>
  <c r="A2760" i="33" s="1"/>
  <c r="M241" i="33"/>
  <c r="A241" i="33" s="1"/>
  <c r="M292" i="33"/>
  <c r="A292" i="33" s="1"/>
  <c r="M330" i="33"/>
  <c r="A330" i="33" s="1"/>
  <c r="M438" i="33"/>
  <c r="A438" i="33" s="1"/>
  <c r="M912" i="33"/>
  <c r="A912" i="33" s="1"/>
  <c r="M1026" i="33"/>
  <c r="A1026" i="33" s="1"/>
  <c r="M1203" i="33"/>
  <c r="A1203" i="33" s="1"/>
  <c r="M1210" i="33"/>
  <c r="A1210" i="33" s="1"/>
  <c r="M1259" i="33"/>
  <c r="A1259" i="33" s="1"/>
  <c r="M1307" i="33"/>
  <c r="A1307" i="33" s="1"/>
  <c r="M1431" i="33"/>
  <c r="A1431" i="33" s="1"/>
  <c r="M1652" i="33"/>
  <c r="A1652" i="33" s="1"/>
  <c r="M1836" i="33"/>
  <c r="A1836" i="33" s="1"/>
  <c r="M2011" i="33"/>
  <c r="A2011" i="33" s="1"/>
  <c r="M2050" i="33"/>
  <c r="A2050" i="33" s="1"/>
  <c r="M2289" i="33"/>
  <c r="A2289" i="33" s="1"/>
  <c r="M2296" i="33"/>
  <c r="A2296" i="33" s="1"/>
  <c r="M2535" i="33"/>
  <c r="A2535" i="33" s="1"/>
  <c r="M2578" i="33"/>
  <c r="A2578" i="33" s="1"/>
  <c r="M2706" i="33"/>
  <c r="A2706" i="33" s="1"/>
  <c r="M2447" i="33"/>
  <c r="A2447" i="33" s="1"/>
  <c r="M1927" i="33"/>
  <c r="A1927" i="33" s="1"/>
  <c r="M2056" i="33"/>
  <c r="A2056" i="33" s="1"/>
  <c r="M1867" i="33"/>
  <c r="A1867" i="33" s="1"/>
  <c r="M1697" i="33"/>
  <c r="A1697" i="33" s="1"/>
  <c r="M1883" i="33"/>
  <c r="A1883" i="33" s="1"/>
  <c r="M1675" i="33"/>
  <c r="A1675" i="33" s="1"/>
  <c r="M1561" i="33"/>
  <c r="A1561" i="33" s="1"/>
  <c r="M1481" i="33"/>
  <c r="A1481" i="33" s="1"/>
  <c r="M1345" i="33"/>
  <c r="A1345" i="33" s="1"/>
  <c r="M1002" i="33"/>
  <c r="A1002" i="33" s="1"/>
  <c r="M1245" i="33"/>
  <c r="A1245" i="33" s="1"/>
  <c r="M660" i="33"/>
  <c r="A660" i="33" s="1"/>
  <c r="M299" i="33"/>
  <c r="A299" i="33" s="1"/>
  <c r="M2782" i="33"/>
  <c r="A2782" i="33" s="1"/>
  <c r="M2637" i="33"/>
  <c r="A2637" i="33" s="1"/>
  <c r="M2919" i="33"/>
  <c r="A2919" i="33" s="1"/>
  <c r="M2774" i="33"/>
  <c r="A2774" i="33" s="1"/>
  <c r="M2636" i="33"/>
  <c r="A2636" i="33" s="1"/>
  <c r="M2583" i="33"/>
  <c r="A2583" i="33" s="1"/>
  <c r="M2771" i="33"/>
  <c r="A2771" i="33" s="1"/>
  <c r="M2150" i="33"/>
  <c r="A2150" i="33" s="1"/>
  <c r="M2206" i="33"/>
  <c r="A2206" i="33" s="1"/>
  <c r="M1884" i="33"/>
  <c r="A1884" i="33" s="1"/>
  <c r="M2138" i="33"/>
  <c r="A2138" i="33" s="1"/>
  <c r="M2132" i="33"/>
  <c r="A2132" i="33" s="1"/>
  <c r="M2068" i="33"/>
  <c r="A2068" i="33" s="1"/>
  <c r="M1792" i="33"/>
  <c r="A1792" i="33" s="1"/>
  <c r="M1780" i="33"/>
  <c r="A1780" i="33" s="1"/>
  <c r="M2111" i="33"/>
  <c r="A2111" i="33" s="1"/>
  <c r="M1770" i="33"/>
  <c r="A1770" i="33" s="1"/>
  <c r="M1615" i="33"/>
  <c r="A1615" i="33" s="1"/>
  <c r="M1238" i="33"/>
  <c r="A1238" i="33" s="1"/>
  <c r="M933" i="33"/>
  <c r="A933" i="33" s="1"/>
  <c r="M1444" i="33"/>
  <c r="A1444" i="33" s="1"/>
  <c r="M1035" i="33"/>
  <c r="A1035" i="33" s="1"/>
  <c r="M543" i="33"/>
  <c r="A543" i="33" s="1"/>
  <c r="M414" i="33"/>
  <c r="A414" i="33" s="1"/>
  <c r="M1399" i="33"/>
  <c r="A1399" i="33" s="1"/>
  <c r="M1314" i="33"/>
  <c r="A1314" i="33" s="1"/>
  <c r="M969" i="33"/>
  <c r="A969" i="33" s="1"/>
  <c r="M1374" i="33"/>
  <c r="A1374" i="33" s="1"/>
  <c r="M936" i="33"/>
  <c r="A936" i="33" s="1"/>
  <c r="M385" i="33"/>
  <c r="A385" i="33" s="1"/>
  <c r="M117" i="33"/>
  <c r="A117" i="33" s="1"/>
  <c r="M172" i="33"/>
  <c r="A172" i="33" s="1"/>
  <c r="M184" i="33"/>
  <c r="A184" i="33" s="1"/>
  <c r="M217" i="33"/>
  <c r="A217" i="33" s="1"/>
  <c r="M221" i="33"/>
  <c r="A221" i="33" s="1"/>
  <c r="M255" i="33"/>
  <c r="A255" i="33" s="1"/>
  <c r="M337" i="33"/>
  <c r="A337" i="33" s="1"/>
  <c r="M373" i="33"/>
  <c r="A373" i="33" s="1"/>
  <c r="M399" i="33"/>
  <c r="A399" i="33" s="1"/>
  <c r="M402" i="33"/>
  <c r="A402" i="33" s="1"/>
  <c r="M445" i="33"/>
  <c r="A445" i="33" s="1"/>
  <c r="M451" i="33"/>
  <c r="A451" i="33" s="1"/>
  <c r="M486" i="33"/>
  <c r="A486" i="33" s="1"/>
  <c r="M549" i="33"/>
  <c r="A549" i="33" s="1"/>
  <c r="M577" i="33"/>
  <c r="A577" i="33" s="1"/>
  <c r="M585" i="33"/>
  <c r="A585" i="33" s="1"/>
  <c r="M593" i="33"/>
  <c r="A593" i="33" s="1"/>
  <c r="M651" i="33"/>
  <c r="A651" i="33" s="1"/>
  <c r="M655" i="33"/>
  <c r="A655" i="33" s="1"/>
  <c r="M683" i="33"/>
  <c r="A683" i="33" s="1"/>
  <c r="M693" i="33"/>
  <c r="A693" i="33" s="1"/>
  <c r="M697" i="33"/>
  <c r="A697" i="33" s="1"/>
  <c r="M722" i="33"/>
  <c r="A722" i="33" s="1"/>
  <c r="M786" i="33"/>
  <c r="A786" i="33" s="1"/>
  <c r="M804" i="33"/>
  <c r="A804" i="33" s="1"/>
  <c r="M866" i="33"/>
  <c r="A866" i="33" s="1"/>
  <c r="M877" i="33"/>
  <c r="A877" i="33" s="1"/>
  <c r="M883" i="33"/>
  <c r="A883" i="33" s="1"/>
  <c r="M903" i="33"/>
  <c r="A903" i="33" s="1"/>
  <c r="M928" i="33"/>
  <c r="A928" i="33" s="1"/>
  <c r="M978" i="33"/>
  <c r="A978" i="33" s="1"/>
  <c r="M988" i="33"/>
  <c r="A988" i="33" s="1"/>
  <c r="M1017" i="33"/>
  <c r="A1017" i="33" s="1"/>
  <c r="M1028" i="33"/>
  <c r="A1028" i="33" s="1"/>
  <c r="M1080" i="33"/>
  <c r="A1080" i="33" s="1"/>
  <c r="M1096" i="33"/>
  <c r="A1096" i="33" s="1"/>
  <c r="M1105" i="33"/>
  <c r="A1105" i="33" s="1"/>
  <c r="M1120" i="33"/>
  <c r="A1120" i="33" s="1"/>
  <c r="M1145" i="33"/>
  <c r="A1145" i="33" s="1"/>
  <c r="M1151" i="33"/>
  <c r="A1151" i="33" s="1"/>
  <c r="M1165" i="33"/>
  <c r="A1165" i="33" s="1"/>
  <c r="M1168" i="33"/>
  <c r="A1168" i="33" s="1"/>
  <c r="M1181" i="33"/>
  <c r="A1181" i="33" s="1"/>
  <c r="M1243" i="33"/>
  <c r="A1243" i="33" s="1"/>
  <c r="M1317" i="33"/>
  <c r="A1317" i="33" s="1"/>
  <c r="M1325" i="33"/>
  <c r="A1325" i="33" s="1"/>
  <c r="M1327" i="33"/>
  <c r="A1327" i="33" s="1"/>
  <c r="M1331" i="33"/>
  <c r="A1331" i="33" s="1"/>
  <c r="M1366" i="33"/>
  <c r="A1366" i="33" s="1"/>
  <c r="M1391" i="33"/>
  <c r="A1391" i="33" s="1"/>
  <c r="M1501" i="33"/>
  <c r="A1501" i="33" s="1"/>
  <c r="M1557" i="33"/>
  <c r="A1557" i="33" s="1"/>
  <c r="M1573" i="33"/>
  <c r="A1573" i="33" s="1"/>
  <c r="M1634" i="33"/>
  <c r="A1634" i="33" s="1"/>
  <c r="M1708" i="33"/>
  <c r="A1708" i="33" s="1"/>
  <c r="M1720" i="33"/>
  <c r="A1720" i="33" s="1"/>
  <c r="M1730" i="33"/>
  <c r="A1730" i="33" s="1"/>
  <c r="M1761" i="33"/>
  <c r="A1761" i="33" s="1"/>
  <c r="M1786" i="33"/>
  <c r="A1786" i="33" s="1"/>
  <c r="M1815" i="33"/>
  <c r="A1815" i="33" s="1"/>
  <c r="M1876" i="33"/>
  <c r="A1876" i="33" s="1"/>
  <c r="M1965" i="33"/>
  <c r="A1965" i="33" s="1"/>
  <c r="M1973" i="33"/>
  <c r="A1973" i="33" s="1"/>
  <c r="M2058" i="33"/>
  <c r="A2058" i="33" s="1"/>
  <c r="M2061" i="33"/>
  <c r="A2061" i="33" s="1"/>
  <c r="M2067" i="33"/>
  <c r="A2067" i="33" s="1"/>
  <c r="M2078" i="33"/>
  <c r="A2078" i="33" s="1"/>
  <c r="M2120" i="33"/>
  <c r="A2120" i="33" s="1"/>
  <c r="M2152" i="33"/>
  <c r="A2152" i="33" s="1"/>
  <c r="M2172" i="33"/>
  <c r="A2172" i="33" s="1"/>
  <c r="M2216" i="33"/>
  <c r="A2216" i="33" s="1"/>
  <c r="M2267" i="33"/>
  <c r="A2267" i="33" s="1"/>
  <c r="M2332" i="33"/>
  <c r="A2332" i="33" s="1"/>
  <c r="M2351" i="33"/>
  <c r="A2351" i="33" s="1"/>
  <c r="M2380" i="33"/>
  <c r="A2380" i="33" s="1"/>
  <c r="M2388" i="33"/>
  <c r="A2388" i="33" s="1"/>
  <c r="M2404" i="33"/>
  <c r="A2404" i="33" s="1"/>
  <c r="M2407" i="33"/>
  <c r="A2407" i="33" s="1"/>
  <c r="M2539" i="33"/>
  <c r="A2539" i="33" s="1"/>
  <c r="M2680" i="33"/>
  <c r="A2680" i="33" s="1"/>
  <c r="M2845" i="33"/>
  <c r="A2845" i="33" s="1"/>
  <c r="M2993" i="33"/>
  <c r="A2993" i="33" s="1"/>
  <c r="M68" i="33"/>
  <c r="A68" i="33" s="1"/>
  <c r="M33" i="33"/>
  <c r="A33" i="33" s="1"/>
  <c r="M48" i="33"/>
  <c r="A48" i="33" s="1"/>
  <c r="M69" i="33"/>
  <c r="A69" i="33" s="1"/>
  <c r="M80" i="33"/>
  <c r="A80" i="33" s="1"/>
  <c r="M185" i="33"/>
  <c r="A185" i="33" s="1"/>
  <c r="M237" i="33"/>
  <c r="A237" i="33" s="1"/>
  <c r="M253" i="33"/>
  <c r="A253" i="33" s="1"/>
  <c r="M289" i="33"/>
  <c r="A289" i="33" s="1"/>
  <c r="M487" i="33"/>
  <c r="A487" i="33" s="1"/>
  <c r="M493" i="33"/>
  <c r="A493" i="33" s="1"/>
  <c r="M547" i="33"/>
  <c r="A547" i="33" s="1"/>
  <c r="M623" i="33"/>
  <c r="A623" i="33" s="1"/>
  <c r="M627" i="33"/>
  <c r="A627" i="33" s="1"/>
  <c r="M631" i="33"/>
  <c r="A631" i="33" s="1"/>
  <c r="M643" i="33"/>
  <c r="A643" i="33" s="1"/>
  <c r="M647" i="33"/>
  <c r="A647" i="33" s="1"/>
  <c r="M667" i="33"/>
  <c r="A667" i="33" s="1"/>
  <c r="M835" i="33"/>
  <c r="A835" i="33" s="1"/>
  <c r="M927" i="33"/>
  <c r="A927" i="33" s="1"/>
  <c r="M959" i="33"/>
  <c r="A959" i="33" s="1"/>
  <c r="M984" i="33"/>
  <c r="A984" i="33" s="1"/>
  <c r="M999" i="33"/>
  <c r="A999" i="33" s="1"/>
  <c r="M1072" i="33"/>
  <c r="A1072" i="33" s="1"/>
  <c r="M1088" i="33"/>
  <c r="A1088" i="33" s="1"/>
  <c r="M1155" i="33"/>
  <c r="A1155" i="33" s="1"/>
  <c r="M1220" i="33"/>
  <c r="A1220" i="33" s="1"/>
  <c r="M1286" i="33"/>
  <c r="A1286" i="33" s="1"/>
  <c r="M1312" i="33"/>
  <c r="A1312" i="33" s="1"/>
  <c r="M1344" i="33"/>
  <c r="A1344" i="33" s="1"/>
  <c r="M1384" i="33"/>
  <c r="A1384" i="33" s="1"/>
  <c r="M1406" i="33"/>
  <c r="A1406" i="33" s="1"/>
  <c r="M1488" i="33"/>
  <c r="A1488" i="33" s="1"/>
  <c r="M1498" i="33"/>
  <c r="A1498" i="33" s="1"/>
  <c r="M1688" i="33"/>
  <c r="A1688" i="33" s="1"/>
  <c r="M2022" i="33"/>
  <c r="A2022" i="33" s="1"/>
  <c r="M2046" i="33"/>
  <c r="A2046" i="33" s="1"/>
  <c r="M2099" i="33"/>
  <c r="A2099" i="33" s="1"/>
  <c r="M2253" i="33"/>
  <c r="A2253" i="33" s="1"/>
  <c r="M2429" i="33"/>
  <c r="A2429" i="33" s="1"/>
  <c r="M2437" i="33"/>
  <c r="A2437" i="33" s="1"/>
  <c r="M2462" i="33"/>
  <c r="A2462" i="33" s="1"/>
  <c r="M2498" i="33"/>
  <c r="A2498" i="33" s="1"/>
  <c r="M2594" i="33"/>
  <c r="A2594" i="33" s="1"/>
  <c r="M2783" i="33"/>
  <c r="A2783" i="33" s="1"/>
  <c r="M2810" i="33"/>
  <c r="A2810" i="33" s="1"/>
  <c r="M2873" i="33"/>
  <c r="A2873" i="33" s="1"/>
  <c r="M25" i="33"/>
  <c r="A25" i="33" s="1"/>
  <c r="M120" i="33"/>
  <c r="A120" i="33" s="1"/>
  <c r="M141" i="33"/>
  <c r="A141" i="33" s="1"/>
  <c r="M145" i="33"/>
  <c r="A145" i="33" s="1"/>
  <c r="M152" i="33"/>
  <c r="A152" i="33" s="1"/>
  <c r="M193" i="33"/>
  <c r="A193" i="33" s="1"/>
  <c r="M208" i="33"/>
  <c r="A208" i="33" s="1"/>
  <c r="M210" i="33"/>
  <c r="A210" i="33" s="1"/>
  <c r="M216" i="33"/>
  <c r="A216" i="33" s="1"/>
  <c r="M225" i="33"/>
  <c r="A225" i="33" s="1"/>
  <c r="M242" i="33"/>
  <c r="A242" i="33" s="1"/>
  <c r="M258" i="33"/>
  <c r="A258" i="33" s="1"/>
  <c r="M285" i="33"/>
  <c r="A285" i="33" s="1"/>
  <c r="M319" i="33"/>
  <c r="A319" i="33" s="1"/>
  <c r="M338" i="33"/>
  <c r="A338" i="33" s="1"/>
  <c r="M350" i="33"/>
  <c r="A350" i="33" s="1"/>
  <c r="M369" i="33"/>
  <c r="A369" i="33" s="1"/>
  <c r="M374" i="33"/>
  <c r="A374" i="33" s="1"/>
  <c r="M378" i="33"/>
  <c r="A378" i="33" s="1"/>
  <c r="M382" i="33"/>
  <c r="A382" i="33" s="1"/>
  <c r="M406" i="33"/>
  <c r="A406" i="33" s="1"/>
  <c r="M477" i="33"/>
  <c r="A477" i="33" s="1"/>
  <c r="M490" i="33"/>
  <c r="A490" i="33" s="1"/>
  <c r="M499" i="33"/>
  <c r="A499" i="33" s="1"/>
  <c r="M550" i="33"/>
  <c r="A550" i="33" s="1"/>
  <c r="M573" i="33"/>
  <c r="A573" i="33" s="1"/>
  <c r="M671" i="33"/>
  <c r="A671" i="33" s="1"/>
  <c r="M694" i="33"/>
  <c r="A694" i="33" s="1"/>
  <c r="M709" i="33"/>
  <c r="A709" i="33" s="1"/>
  <c r="M713" i="33"/>
  <c r="A713" i="33" s="1"/>
  <c r="M715" i="33"/>
  <c r="A715" i="33" s="1"/>
  <c r="M717" i="33"/>
  <c r="A717" i="33" s="1"/>
  <c r="M719" i="33"/>
  <c r="A719" i="33" s="1"/>
  <c r="M721" i="33"/>
  <c r="A721" i="33" s="1"/>
  <c r="M723" i="33"/>
  <c r="A723" i="33" s="1"/>
  <c r="M725" i="33"/>
  <c r="A725" i="33" s="1"/>
  <c r="M727" i="33"/>
  <c r="A727" i="33" s="1"/>
  <c r="M729" i="33"/>
  <c r="A729" i="33" s="1"/>
  <c r="M731" i="33"/>
  <c r="A731" i="33" s="1"/>
  <c r="M733" i="33"/>
  <c r="A733" i="33" s="1"/>
  <c r="M735" i="33"/>
  <c r="A735" i="33" s="1"/>
  <c r="M737" i="33"/>
  <c r="A737" i="33" s="1"/>
  <c r="M739" i="33"/>
  <c r="A739" i="33" s="1"/>
  <c r="M741" i="33"/>
  <c r="A741" i="33" s="1"/>
  <c r="M743" i="33"/>
  <c r="A743" i="33" s="1"/>
  <c r="M745" i="33"/>
  <c r="A745" i="33" s="1"/>
  <c r="M747" i="33"/>
  <c r="A747" i="33" s="1"/>
  <c r="M749" i="33"/>
  <c r="A749" i="33" s="1"/>
  <c r="M751" i="33"/>
  <c r="A751" i="33" s="1"/>
  <c r="M753" i="33"/>
  <c r="A753" i="33" s="1"/>
  <c r="M755" i="33"/>
  <c r="A755" i="33" s="1"/>
  <c r="M757" i="33"/>
  <c r="A757" i="33" s="1"/>
  <c r="M759" i="33"/>
  <c r="A759" i="33" s="1"/>
  <c r="M761" i="33"/>
  <c r="A761" i="33" s="1"/>
  <c r="M763" i="33"/>
  <c r="A763" i="33" s="1"/>
  <c r="M765" i="33"/>
  <c r="A765" i="33" s="1"/>
  <c r="M767" i="33"/>
  <c r="A767" i="33" s="1"/>
  <c r="M769" i="33"/>
  <c r="A769" i="33" s="1"/>
  <c r="M771" i="33"/>
  <c r="A771" i="33" s="1"/>
  <c r="M773" i="33"/>
  <c r="A773" i="33" s="1"/>
  <c r="M909" i="33"/>
  <c r="A909" i="33" s="1"/>
  <c r="M944" i="33"/>
  <c r="A944" i="33" s="1"/>
  <c r="M1009" i="33"/>
  <c r="A1009" i="33" s="1"/>
  <c r="M1039" i="33"/>
  <c r="A1039" i="33" s="1"/>
  <c r="M1055" i="33"/>
  <c r="A1055" i="33" s="1"/>
  <c r="M1184" i="33"/>
  <c r="A1184" i="33" s="1"/>
  <c r="M1191" i="33"/>
  <c r="A1191" i="33" s="1"/>
  <c r="M1193" i="33"/>
  <c r="A1193" i="33" s="1"/>
  <c r="M1232" i="33"/>
  <c r="A1232" i="33" s="1"/>
  <c r="M1318" i="33"/>
  <c r="A1318" i="33" s="1"/>
  <c r="M1424" i="33"/>
  <c r="A1424" i="33" s="1"/>
  <c r="M1659" i="33"/>
  <c r="A1659" i="33" s="1"/>
  <c r="M1672" i="33"/>
  <c r="A1672" i="33" s="1"/>
  <c r="M2148" i="33"/>
  <c r="A2148" i="33" s="1"/>
  <c r="M2291" i="33"/>
  <c r="A2291" i="33" s="1"/>
  <c r="M2311" i="33"/>
  <c r="A2311" i="33" s="1"/>
  <c r="M2344" i="33"/>
  <c r="A2344" i="33" s="1"/>
  <c r="M2360" i="33"/>
  <c r="A2360" i="33" s="1"/>
  <c r="M2384" i="33"/>
  <c r="A2384" i="33" s="1"/>
  <c r="M2470" i="33"/>
  <c r="A2470" i="33" s="1"/>
  <c r="M2519" i="33"/>
  <c r="A2519" i="33" s="1"/>
  <c r="M2607" i="33"/>
  <c r="A2607" i="33" s="1"/>
  <c r="M2839" i="33"/>
  <c r="A2839" i="33" s="1"/>
  <c r="M2865" i="33"/>
  <c r="A2865" i="33" s="1"/>
  <c r="M785" i="33"/>
  <c r="A785" i="33" s="1"/>
  <c r="M1343" i="33"/>
  <c r="A1343" i="33" s="1"/>
  <c r="M1352" i="33"/>
  <c r="A1352" i="33" s="1"/>
  <c r="M1390" i="33"/>
  <c r="A1390" i="33" s="1"/>
  <c r="M1402" i="33"/>
  <c r="A1402" i="33" s="1"/>
  <c r="M1410" i="33"/>
  <c r="A1410" i="33" s="1"/>
  <c r="M1416" i="33"/>
  <c r="A1416" i="33" s="1"/>
  <c r="M1471" i="33"/>
  <c r="A1471" i="33" s="1"/>
  <c r="M1487" i="33"/>
  <c r="A1487" i="33" s="1"/>
  <c r="M1576" i="33"/>
  <c r="A1576" i="33" s="1"/>
  <c r="M1607" i="33"/>
  <c r="A1607" i="33" s="1"/>
  <c r="M1619" i="33"/>
  <c r="A1619" i="33" s="1"/>
  <c r="M1654" i="33"/>
  <c r="A1654" i="33" s="1"/>
  <c r="M1658" i="33"/>
  <c r="A1658" i="33" s="1"/>
  <c r="M2015" i="33"/>
  <c r="A2015" i="33" s="1"/>
  <c r="M2031" i="33"/>
  <c r="A2031" i="33" s="1"/>
  <c r="M2035" i="33"/>
  <c r="A2035" i="33" s="1"/>
  <c r="M2059" i="33"/>
  <c r="A2059" i="33" s="1"/>
  <c r="M2091" i="33"/>
  <c r="A2091" i="33" s="1"/>
  <c r="M2102" i="33"/>
  <c r="A2102" i="33" s="1"/>
  <c r="M2164" i="33"/>
  <c r="A2164" i="33" s="1"/>
  <c r="M2196" i="33"/>
  <c r="A2196" i="33" s="1"/>
  <c r="M2204" i="33"/>
  <c r="A2204" i="33" s="1"/>
  <c r="M2229" i="33"/>
  <c r="A2229" i="33" s="1"/>
  <c r="M2269" i="33"/>
  <c r="A2269" i="33" s="1"/>
  <c r="M2343" i="33"/>
  <c r="A2343" i="33" s="1"/>
  <c r="M2446" i="33"/>
  <c r="A2446" i="33" s="1"/>
  <c r="M2512" i="33"/>
  <c r="A2512" i="33" s="1"/>
  <c r="M2577" i="33"/>
  <c r="A2577" i="33" s="1"/>
  <c r="M2677" i="33"/>
  <c r="A2677" i="33" s="1"/>
  <c r="M2708" i="33"/>
  <c r="A2708" i="33" s="1"/>
  <c r="M2721" i="33"/>
  <c r="A2721" i="33" s="1"/>
  <c r="M2759" i="33"/>
  <c r="A2759" i="33" s="1"/>
  <c r="M2788" i="33"/>
  <c r="A2788" i="33" s="1"/>
  <c r="M2923" i="33"/>
  <c r="A2923" i="33" s="1"/>
  <c r="M2970" i="33"/>
  <c r="A2970" i="33" s="1"/>
  <c r="M1548" i="33"/>
  <c r="A1548" i="33" s="1"/>
  <c r="M1564" i="33"/>
  <c r="A1564" i="33" s="1"/>
  <c r="M1674" i="33"/>
  <c r="A1674" i="33" s="1"/>
  <c r="M2054" i="33"/>
  <c r="A2054" i="33" s="1"/>
  <c r="M2369" i="33"/>
  <c r="A2369" i="33" s="1"/>
  <c r="M2531" i="33"/>
  <c r="A2531" i="33" s="1"/>
  <c r="M2742" i="33"/>
  <c r="A2742" i="33" s="1"/>
  <c r="M2807" i="33"/>
  <c r="A2807" i="33" s="1"/>
  <c r="M2862" i="33"/>
  <c r="A2862" i="33" s="1"/>
  <c r="M2667" i="33"/>
  <c r="A2667" i="33" s="1"/>
  <c r="M2715" i="33"/>
  <c r="A2715" i="33" s="1"/>
  <c r="M2754" i="33"/>
  <c r="A2754" i="33" s="1"/>
  <c r="M2038" i="33"/>
  <c r="A2038" i="33" s="1"/>
  <c r="M1101" i="33"/>
  <c r="A1101" i="33" s="1"/>
  <c r="M2156" i="33"/>
  <c r="A2156" i="33" s="1"/>
  <c r="M1483" i="33"/>
  <c r="A1483" i="33" s="1"/>
  <c r="M383" i="33"/>
  <c r="A383" i="33" s="1"/>
  <c r="M648" i="33"/>
  <c r="A648" i="33" s="1"/>
  <c r="M42" i="33"/>
  <c r="A42" i="33" s="1"/>
  <c r="M1712" i="33"/>
  <c r="A1712" i="33" s="1"/>
  <c r="M1849" i="33"/>
  <c r="A1849" i="33" s="1"/>
  <c r="M523" i="33"/>
  <c r="A523" i="33" s="1"/>
  <c r="M2227" i="33"/>
  <c r="A2227" i="33" s="1"/>
  <c r="M784" i="33"/>
  <c r="A784" i="33" s="1"/>
  <c r="M829" i="33"/>
  <c r="A829" i="33" s="1"/>
  <c r="M2307" i="33"/>
  <c r="A2307" i="33" s="1"/>
  <c r="M1479" i="33"/>
  <c r="A1479" i="33" s="1"/>
  <c r="M236" i="33"/>
  <c r="A236" i="33" s="1"/>
  <c r="M206" i="33"/>
  <c r="A206" i="33" s="1"/>
  <c r="M832" i="33"/>
  <c r="A832" i="33" s="1"/>
  <c r="M347" i="33"/>
  <c r="A347" i="33" s="1"/>
  <c r="M257" i="33"/>
  <c r="A257" i="33" s="1"/>
  <c r="M245" i="33"/>
  <c r="A245" i="33" s="1"/>
  <c r="M941" i="33"/>
  <c r="A941" i="33" s="1"/>
  <c r="M2854" i="33"/>
  <c r="A2854" i="33" s="1"/>
  <c r="M2308" i="33"/>
  <c r="A2308" i="33" s="1"/>
  <c r="M1187" i="33"/>
  <c r="A1187" i="33" s="1"/>
  <c r="M777" i="33"/>
  <c r="A777" i="33" s="1"/>
  <c r="M1379" i="33"/>
  <c r="A1379" i="33" s="1"/>
  <c r="M1852" i="33"/>
  <c r="A1852" i="33" s="1"/>
  <c r="M1834" i="33"/>
  <c r="A1834" i="33" s="1"/>
  <c r="M1239" i="33"/>
  <c r="A1239" i="33" s="1"/>
  <c r="M780" i="33"/>
  <c r="A780" i="33" s="1"/>
  <c r="M2170" i="33"/>
  <c r="A2170" i="33" s="1"/>
  <c r="M1731" i="33"/>
  <c r="A1731" i="33" s="1"/>
  <c r="M1618" i="33"/>
  <c r="A1618" i="33" s="1"/>
  <c r="M2280" i="33"/>
  <c r="A2280" i="33" s="1"/>
  <c r="M1962" i="33"/>
  <c r="A1962" i="33" s="1"/>
  <c r="M1820" i="33"/>
  <c r="A1820" i="33" s="1"/>
  <c r="M1407" i="33"/>
  <c r="A1407" i="33" s="1"/>
  <c r="M1073" i="33"/>
  <c r="A1073" i="33" s="1"/>
  <c r="M925" i="33"/>
  <c r="A925" i="33" s="1"/>
  <c r="M833" i="33"/>
  <c r="A833" i="33" s="1"/>
  <c r="M653" i="33"/>
  <c r="A653" i="33" s="1"/>
  <c r="M276" i="33"/>
  <c r="A276" i="33" s="1"/>
  <c r="M1949" i="33"/>
  <c r="A1949" i="33" s="1"/>
  <c r="M73" i="33"/>
  <c r="A73" i="33" s="1"/>
  <c r="M13" i="33"/>
  <c r="A13" i="33" s="1"/>
  <c r="M2170" i="31"/>
  <c r="M2164" i="31"/>
  <c r="M2789" i="31"/>
  <c r="M1165" i="31"/>
  <c r="M1293" i="31"/>
  <c r="M906" i="31"/>
  <c r="M1526" i="31"/>
  <c r="M1462" i="31"/>
  <c r="M816" i="31"/>
  <c r="M785" i="31"/>
  <c r="M753" i="31"/>
  <c r="M721" i="31"/>
  <c r="M657" i="31"/>
  <c r="M561" i="31"/>
  <c r="M547" i="31"/>
  <c r="M2045" i="31"/>
  <c r="M1478" i="31"/>
  <c r="M617" i="31"/>
  <c r="M2238" i="31"/>
  <c r="M1634" i="31"/>
  <c r="M1153" i="31"/>
  <c r="M826" i="31"/>
  <c r="M1601" i="31"/>
  <c r="M1537" i="31"/>
  <c r="M1313" i="31"/>
  <c r="M769" i="31"/>
  <c r="M2853" i="30"/>
  <c r="M2740" i="30"/>
  <c r="M604" i="30"/>
  <c r="M204" i="30"/>
  <c r="M397" i="30"/>
  <c r="M2377" i="30"/>
  <c r="M2328" i="30"/>
  <c r="M405" i="30"/>
  <c r="M485" i="30"/>
  <c r="M1861" i="29"/>
  <c r="M1332" i="29"/>
  <c r="M911" i="29"/>
  <c r="M2438" i="29"/>
  <c r="M1752" i="29"/>
  <c r="M1118" i="29"/>
  <c r="M147" i="29"/>
  <c r="M184" i="29"/>
  <c r="M2803" i="29"/>
  <c r="M1371" i="29"/>
  <c r="M1105" i="29"/>
  <c r="M938" i="29"/>
  <c r="M806" i="29"/>
  <c r="M664" i="29"/>
  <c r="M568" i="29"/>
  <c r="M16" i="29"/>
  <c r="M2962" i="28"/>
  <c r="M1548" i="28"/>
  <c r="M2916" i="28"/>
  <c r="M2908" i="28"/>
  <c r="M2740" i="28"/>
  <c r="M1149" i="28"/>
  <c r="M1445" i="28"/>
  <c r="M742" i="28"/>
  <c r="M710" i="28"/>
  <c r="M678" i="28"/>
  <c r="M1243" i="28"/>
  <c r="M1210" i="28"/>
  <c r="M1706" i="28"/>
  <c r="M1587" i="28"/>
  <c r="M1920" i="28"/>
  <c r="M1912" i="28"/>
  <c r="M1457" i="28"/>
  <c r="M2436" i="28"/>
  <c r="M2195" i="28"/>
  <c r="M1888" i="28"/>
  <c r="M1837" i="28"/>
  <c r="M1829" i="28"/>
  <c r="M1733" i="28"/>
  <c r="M1572" i="28"/>
  <c r="M768" i="28"/>
  <c r="M2702" i="28"/>
  <c r="M2667" i="28"/>
  <c r="M1220" i="28"/>
  <c r="M1224" i="28"/>
  <c r="M877" i="28"/>
  <c r="M1849" i="28"/>
  <c r="M1368" i="28"/>
  <c r="M2620" i="28"/>
  <c r="M1293" i="28"/>
  <c r="M1177" i="28"/>
  <c r="M1246" i="28"/>
  <c r="M1296" i="28"/>
  <c r="M1512" i="28"/>
  <c r="M1908" i="27"/>
  <c r="M1267" i="27"/>
  <c r="M1248" i="27"/>
  <c r="M1876" i="27"/>
  <c r="M1119" i="27"/>
  <c r="M1350" i="27"/>
  <c r="M551" i="27"/>
  <c r="M960" i="27"/>
  <c r="M878" i="27"/>
  <c r="M394" i="27"/>
  <c r="M303" i="27"/>
  <c r="M292" i="27"/>
  <c r="M2062" i="27"/>
  <c r="M138" i="27"/>
  <c r="M1417" i="27"/>
  <c r="M1236" i="27"/>
  <c r="M1171" i="27"/>
  <c r="M944" i="27"/>
  <c r="M598" i="27"/>
  <c r="M579" i="27"/>
  <c r="M513" i="27"/>
  <c r="M495" i="27"/>
  <c r="M161" i="27"/>
  <c r="M766" i="27"/>
  <c r="M494" i="27"/>
  <c r="M419" i="27"/>
  <c r="M87" i="27"/>
  <c r="M16" i="27"/>
  <c r="M1828" i="27"/>
  <c r="M187" i="27"/>
  <c r="M22" i="27"/>
  <c r="M2630" i="27"/>
  <c r="M2619" i="27"/>
  <c r="M1209" i="27"/>
  <c r="M130" i="27"/>
  <c r="M2618" i="27"/>
  <c r="M2589" i="27"/>
  <c r="M2251" i="27"/>
  <c r="M2005" i="27"/>
  <c r="M1411" i="27"/>
  <c r="M1477" i="27"/>
  <c r="M1380" i="27"/>
  <c r="M1135" i="27"/>
  <c r="M1086" i="27"/>
  <c r="M2076" i="27"/>
  <c r="M1843" i="27"/>
  <c r="M1305" i="27"/>
  <c r="M816" i="27"/>
  <c r="M618" i="27"/>
  <c r="M569" i="27"/>
  <c r="M722" i="27"/>
  <c r="M415" i="27"/>
  <c r="M175" i="27"/>
  <c r="M608" i="27"/>
  <c r="M412" i="27"/>
  <c r="M33" i="27"/>
  <c r="M505" i="27"/>
  <c r="M403" i="27"/>
  <c r="M1002" i="27"/>
  <c r="M314" i="27"/>
  <c r="M207" i="27"/>
  <c r="M2742" i="27"/>
  <c r="M2587" i="27"/>
  <c r="M1680" i="27"/>
  <c r="M1008" i="27"/>
  <c r="M1320" i="27"/>
  <c r="M2165" i="27"/>
  <c r="M1773" i="27"/>
  <c r="M826" i="27"/>
  <c r="M811" i="27"/>
  <c r="M730" i="27"/>
  <c r="M710" i="27"/>
  <c r="M481" i="27"/>
  <c r="M323" i="27"/>
  <c r="M470" i="27"/>
  <c r="M436" i="27"/>
  <c r="M2854" i="27"/>
  <c r="M2493" i="27"/>
  <c r="M2388" i="27"/>
  <c r="M2143" i="27"/>
  <c r="M2026" i="27"/>
  <c r="M2273" i="27"/>
  <c r="M914" i="27"/>
  <c r="M58" i="27"/>
  <c r="M1073" i="27"/>
  <c r="M2436" i="27"/>
  <c r="M1913" i="27"/>
  <c r="M1339" i="27"/>
  <c r="M1169" i="27"/>
  <c r="M985" i="27"/>
  <c r="M1099" i="27"/>
  <c r="M971" i="27"/>
  <c r="M753" i="27"/>
  <c r="M732" i="27"/>
  <c r="M582" i="27"/>
  <c r="M427" i="27"/>
  <c r="M363" i="27"/>
  <c r="M99" i="27"/>
  <c r="M77" i="27"/>
  <c r="M35" i="27"/>
  <c r="M2535" i="27"/>
  <c r="M1110" i="27"/>
  <c r="M814" i="27"/>
  <c r="M757" i="27"/>
  <c r="M1854" i="27"/>
  <c r="M1792" i="27"/>
  <c r="M1418" i="27"/>
  <c r="M1351" i="27"/>
  <c r="M335" i="27"/>
  <c r="M331" i="27"/>
  <c r="M235" i="27"/>
  <c r="M89" i="27"/>
  <c r="M2175" i="27"/>
  <c r="M1713" i="27"/>
  <c r="M374" i="27"/>
  <c r="M489" i="27"/>
  <c r="M478" i="27"/>
  <c r="M472" i="27"/>
  <c r="M195" i="27"/>
  <c r="M388" i="27"/>
  <c r="M3003" i="27"/>
  <c r="M592" i="27"/>
  <c r="M212" i="27"/>
  <c r="M118" i="27"/>
  <c r="M104" i="27"/>
  <c r="M2932" i="27"/>
  <c r="M2870" i="27"/>
  <c r="M2479" i="27"/>
  <c r="M2953" i="27"/>
  <c r="M2645" i="27"/>
  <c r="M2620" i="27"/>
  <c r="M2595" i="27"/>
  <c r="M1950" i="27"/>
  <c r="M1873" i="27"/>
  <c r="M1412" i="27"/>
  <c r="M1358" i="27"/>
  <c r="M1974" i="27"/>
  <c r="M1943" i="27"/>
  <c r="M1310" i="27"/>
  <c r="M836" i="27"/>
  <c r="M1423" i="27"/>
  <c r="M1161" i="27"/>
  <c r="M827" i="27"/>
  <c r="M473" i="27"/>
  <c r="M353" i="27"/>
  <c r="M45" i="27"/>
  <c r="M1233" i="27"/>
  <c r="M508" i="27"/>
  <c r="M313" i="27"/>
  <c r="M257" i="27"/>
  <c r="M1083" i="27"/>
  <c r="M724" i="27"/>
  <c r="M230" i="27"/>
  <c r="M125" i="27"/>
  <c r="M102" i="27"/>
  <c r="M83" i="27"/>
  <c r="M761" i="27"/>
  <c r="M709" i="27"/>
  <c r="M2678" i="27"/>
  <c r="M2680" i="27"/>
  <c r="M2344" i="27"/>
  <c r="M1844" i="27"/>
  <c r="M1784" i="27"/>
  <c r="M1438" i="27"/>
  <c r="M2579" i="27"/>
  <c r="M2481" i="27"/>
  <c r="M2118" i="27"/>
  <c r="M1920" i="27"/>
  <c r="M1881" i="27"/>
  <c r="M847" i="27"/>
  <c r="M702" i="27"/>
  <c r="M660" i="27"/>
  <c r="M610" i="27"/>
  <c r="M1278" i="27"/>
  <c r="M1249" i="27"/>
  <c r="M1243" i="27"/>
  <c r="M850" i="27"/>
  <c r="M627" i="27"/>
  <c r="M571" i="27"/>
  <c r="M2243" i="27"/>
  <c r="M2030" i="27"/>
  <c r="M1829" i="27"/>
  <c r="M1200" i="27"/>
  <c r="M1136" i="27"/>
  <c r="M526" i="27"/>
  <c r="M399" i="27"/>
  <c r="M306" i="27"/>
  <c r="M1003" i="27"/>
  <c r="M173" i="27"/>
  <c r="M25" i="27"/>
  <c r="M200" i="27"/>
  <c r="M86" i="27"/>
  <c r="M630" i="27"/>
  <c r="M2954" i="27"/>
  <c r="M170" i="27"/>
  <c r="M904" i="27"/>
  <c r="M906" i="27"/>
  <c r="M333" i="27"/>
  <c r="M1800" i="27"/>
  <c r="M435" i="27"/>
  <c r="M416" i="27"/>
  <c r="M2866" i="27"/>
  <c r="M2233" i="27"/>
  <c r="M2460" i="27"/>
  <c r="M2636" i="27"/>
  <c r="M2469" i="27"/>
  <c r="M2543" i="27"/>
  <c r="M2265" i="27"/>
  <c r="M1888" i="27"/>
  <c r="M1465" i="27"/>
  <c r="M1915" i="27"/>
  <c r="M1847" i="27"/>
  <c r="M1816" i="27"/>
  <c r="M1346" i="27"/>
  <c r="M1183" i="27"/>
  <c r="M1105" i="27"/>
  <c r="M1032" i="27"/>
  <c r="M1496" i="27"/>
  <c r="M1429" i="27"/>
  <c r="M1381" i="27"/>
  <c r="M1204" i="27"/>
  <c r="M886" i="27"/>
  <c r="M853" i="27"/>
  <c r="M2424" i="27"/>
  <c r="M1910" i="27"/>
  <c r="M1000" i="27"/>
  <c r="M641" i="27"/>
  <c r="M227" i="27"/>
  <c r="M2159" i="27"/>
  <c r="M737" i="27"/>
  <c r="M155" i="27"/>
  <c r="M1035" i="27"/>
  <c r="M168" i="27"/>
  <c r="M1273" i="27"/>
  <c r="M659" i="27"/>
  <c r="M471" i="27"/>
  <c r="M215" i="27"/>
  <c r="M3002" i="27"/>
  <c r="M192" i="27"/>
  <c r="M72" i="27"/>
  <c r="M2975" i="27"/>
  <c r="M2967" i="27"/>
  <c r="M2692" i="27"/>
  <c r="M2670" i="27"/>
  <c r="M2049" i="27"/>
  <c r="M1886" i="27"/>
  <c r="M2271" i="27"/>
  <c r="M1811" i="27"/>
  <c r="M1345" i="27"/>
  <c r="M1294" i="27"/>
  <c r="M1100" i="27"/>
  <c r="M1076" i="27"/>
  <c r="M799" i="27"/>
  <c r="M1390" i="27"/>
  <c r="M1107" i="27"/>
  <c r="M849" i="27"/>
  <c r="M977" i="27"/>
  <c r="M939" i="27"/>
  <c r="M735" i="27"/>
  <c r="M723" i="27"/>
  <c r="M580" i="27"/>
  <c r="M1383" i="27"/>
  <c r="M352" i="27"/>
  <c r="M260" i="27"/>
  <c r="M1743" i="27"/>
  <c r="M430" i="27"/>
  <c r="M357" i="27"/>
  <c r="M261" i="27"/>
  <c r="M158" i="27"/>
  <c r="M64" i="27"/>
  <c r="M53" i="27"/>
  <c r="M2989" i="27"/>
  <c r="M223" i="27"/>
  <c r="N1455" i="1"/>
  <c r="N583" i="1"/>
  <c r="N374" i="1"/>
  <c r="N2956" i="1"/>
  <c r="N2781" i="1"/>
  <c r="N2646" i="1"/>
  <c r="N2594" i="1"/>
  <c r="N2539" i="1"/>
  <c r="N2856" i="1"/>
  <c r="N2674" i="1"/>
  <c r="N2638" i="1"/>
  <c r="N1188" i="1"/>
  <c r="N867" i="1"/>
  <c r="N2984" i="1"/>
  <c r="N339" i="1"/>
  <c r="N469" i="1"/>
  <c r="N2992" i="1"/>
  <c r="N2960" i="1"/>
  <c r="N2424" i="1"/>
  <c r="N2848" i="1"/>
  <c r="N2821" i="1"/>
  <c r="N2785" i="1"/>
  <c r="N2571" i="1"/>
  <c r="N2319" i="1"/>
  <c r="N1192" i="1"/>
  <c r="N1136" i="1"/>
  <c r="N396" i="1"/>
  <c r="N767" i="1"/>
  <c r="N323" i="1"/>
  <c r="N2774" i="1"/>
  <c r="N2671" i="1"/>
  <c r="N114" i="1"/>
  <c r="N1302" i="1"/>
  <c r="N2852" i="1"/>
  <c r="N2323" i="1"/>
  <c r="N1133" i="1"/>
  <c r="N2940" i="1"/>
  <c r="N2928" i="1"/>
  <c r="N388" i="1"/>
  <c r="N275" i="1"/>
  <c r="N939" i="1"/>
  <c r="N318" i="1"/>
  <c r="N1354" i="1"/>
  <c r="N687" i="1"/>
  <c r="N31" i="1"/>
  <c r="N180" i="1"/>
  <c r="N2822" i="1"/>
  <c r="N2770" i="1"/>
  <c r="N2750" i="1"/>
  <c r="N2738" i="1"/>
  <c r="N2667" i="1"/>
  <c r="N1203" i="1"/>
  <c r="N1795" i="1"/>
  <c r="N732" i="1"/>
  <c r="N1239" i="1"/>
  <c r="N2251" i="1"/>
  <c r="N1051" i="1"/>
  <c r="N274" i="1"/>
  <c r="N1991" i="1"/>
  <c r="N238" i="1"/>
  <c r="N239" i="1"/>
  <c r="N169" i="1"/>
  <c r="N2734" i="1"/>
  <c r="N2687" i="1"/>
  <c r="N2631" i="1"/>
  <c r="N2623" i="1"/>
  <c r="N1710" i="1"/>
  <c r="N1695" i="1"/>
  <c r="N955" i="1"/>
  <c r="N830" i="1"/>
  <c r="N770" i="1"/>
  <c r="N738" i="1"/>
  <c r="N646" i="1"/>
  <c r="N554" i="1"/>
  <c r="N2635" i="1"/>
  <c r="N2627" i="1"/>
  <c r="N1714" i="1"/>
  <c r="N1619" i="1"/>
  <c r="N1339" i="1"/>
  <c r="N918" i="1"/>
  <c r="N854" i="1"/>
  <c r="N823" i="1"/>
  <c r="N759" i="1"/>
  <c r="N682" i="1"/>
  <c r="M2611" i="33"/>
  <c r="A2611" i="33" s="1"/>
  <c r="M2304" i="33"/>
  <c r="A2304" i="33" s="1"/>
  <c r="M1226" i="33"/>
  <c r="A1226" i="33" s="1"/>
  <c r="M2855" i="33"/>
  <c r="A2855" i="33" s="1"/>
  <c r="M1121" i="33"/>
  <c r="A1121" i="33" s="1"/>
  <c r="M639" i="33"/>
  <c r="A639" i="33" s="1"/>
  <c r="M306" i="33"/>
  <c r="A306" i="33" s="1"/>
  <c r="M2841" i="33"/>
  <c r="A2841" i="33" s="1"/>
  <c r="M2547" i="33"/>
  <c r="A2547" i="33" s="1"/>
  <c r="M2055" i="33"/>
  <c r="A2055" i="33" s="1"/>
  <c r="M1588" i="33"/>
  <c r="A1588" i="33" s="1"/>
  <c r="M1826" i="33"/>
  <c r="A1826" i="33" s="1"/>
  <c r="M1200" i="33"/>
  <c r="A1200" i="33" s="1"/>
  <c r="M917" i="33"/>
  <c r="A917" i="33" s="1"/>
  <c r="M2984" i="33"/>
  <c r="A2984" i="33" s="1"/>
  <c r="M2553" i="33"/>
  <c r="A2553" i="33" s="1"/>
  <c r="M2385" i="33"/>
  <c r="A2385" i="33" s="1"/>
  <c r="M1572" i="33"/>
  <c r="A1572" i="33" s="1"/>
  <c r="M1016" i="33"/>
  <c r="A1016" i="33" s="1"/>
  <c r="M906" i="33"/>
  <c r="A906" i="33" s="1"/>
  <c r="M393" i="33"/>
  <c r="A393" i="33" s="1"/>
  <c r="M55" i="33"/>
  <c r="A55" i="33" s="1"/>
  <c r="M1477" i="33"/>
  <c r="A1477" i="33" s="1"/>
  <c r="M555" i="33"/>
  <c r="A555" i="33" s="1"/>
  <c r="M335" i="33"/>
  <c r="A335" i="33" s="1"/>
  <c r="M2863" i="33"/>
  <c r="A2863" i="33" s="1"/>
  <c r="M1944" i="33"/>
  <c r="A1944" i="33" s="1"/>
  <c r="M1610" i="33"/>
  <c r="A1610" i="33" s="1"/>
  <c r="M1516" i="33"/>
  <c r="A1516" i="33" s="1"/>
  <c r="M1296" i="33"/>
  <c r="A1296" i="33" s="1"/>
  <c r="M1138" i="33"/>
  <c r="A1138" i="33" s="1"/>
  <c r="M519" i="33"/>
  <c r="A519" i="33" s="1"/>
  <c r="M2734" i="33"/>
  <c r="A2734" i="33" s="1"/>
  <c r="M1560" i="33"/>
  <c r="A1560" i="33" s="1"/>
  <c r="M2212" i="33"/>
  <c r="A2212" i="33" s="1"/>
  <c r="M2187" i="33"/>
  <c r="A2187" i="33" s="1"/>
  <c r="M1288" i="33"/>
  <c r="A1288" i="33" s="1"/>
  <c r="M635" i="33"/>
  <c r="A635" i="33" s="1"/>
  <c r="M2155" i="33"/>
  <c r="A2155" i="33" s="1"/>
  <c r="M1970" i="33"/>
  <c r="A1970" i="33" s="1"/>
  <c r="M1703" i="33"/>
  <c r="A1703" i="33" s="1"/>
  <c r="M1534" i="33"/>
  <c r="A1534" i="33" s="1"/>
  <c r="M1082" i="33"/>
  <c r="A1082" i="33" s="1"/>
  <c r="M1063" i="33"/>
  <c r="A1063" i="33" s="1"/>
  <c r="M801" i="33"/>
  <c r="A801" i="33" s="1"/>
  <c r="M166" i="33"/>
  <c r="A166" i="33" s="1"/>
  <c r="M143" i="33"/>
  <c r="A143" i="33" s="1"/>
  <c r="M2627" i="33"/>
  <c r="A2627" i="33" s="1"/>
  <c r="M1472" i="33"/>
  <c r="A1472" i="33" s="1"/>
  <c r="M1389" i="33"/>
  <c r="A1389" i="33" s="1"/>
  <c r="M1264" i="33"/>
  <c r="A1264" i="33" s="1"/>
  <c r="M1107" i="33"/>
  <c r="A1107" i="33" s="1"/>
  <c r="M997" i="33"/>
  <c r="A997" i="33" s="1"/>
  <c r="M954" i="33"/>
  <c r="A954" i="33" s="1"/>
  <c r="M228" i="33"/>
  <c r="A228" i="33" s="1"/>
  <c r="M19" i="33"/>
  <c r="A19" i="33" s="1"/>
  <c r="M2489" i="33"/>
  <c r="A2489" i="33" s="1"/>
  <c r="M2086" i="33"/>
  <c r="A2086" i="33" s="1"/>
  <c r="M1793" i="33"/>
  <c r="A1793" i="33" s="1"/>
  <c r="M1556" i="33"/>
  <c r="A1556" i="33" s="1"/>
  <c r="M1552" i="33"/>
  <c r="A1552" i="33" s="1"/>
  <c r="M1360" i="33"/>
  <c r="A1360" i="33" s="1"/>
  <c r="M1194" i="33"/>
  <c r="A1194" i="33" s="1"/>
  <c r="M1034" i="33"/>
  <c r="A1034" i="33" s="1"/>
  <c r="M140" i="33"/>
  <c r="A140" i="33" s="1"/>
  <c r="M121" i="33"/>
  <c r="A121" i="33" s="1"/>
  <c r="M1403" i="33"/>
  <c r="A1403" i="33" s="1"/>
  <c r="M302" i="33"/>
  <c r="A302" i="33" s="1"/>
  <c r="M239" i="33"/>
  <c r="A239" i="33" s="1"/>
  <c r="M1711" i="33"/>
  <c r="A1711" i="33" s="1"/>
  <c r="M1535" i="33"/>
  <c r="A1535" i="33" s="1"/>
  <c r="M1334" i="33"/>
  <c r="A1334" i="33" s="1"/>
  <c r="M1244" i="33"/>
  <c r="A1244" i="33" s="1"/>
  <c r="M1171" i="33"/>
  <c r="A1171" i="33" s="1"/>
  <c r="M1064" i="33"/>
  <c r="A1064" i="33" s="1"/>
  <c r="M615" i="33"/>
  <c r="A615" i="33" s="1"/>
  <c r="M568" i="33"/>
  <c r="A568" i="33" s="1"/>
  <c r="M527" i="33"/>
  <c r="A527" i="33" s="1"/>
  <c r="M511" i="33"/>
  <c r="A511" i="33" s="1"/>
  <c r="M17" i="33"/>
  <c r="A17" i="33" s="1"/>
  <c r="M75" i="33"/>
  <c r="A75" i="33" s="1"/>
  <c r="M1878" i="33"/>
  <c r="A1878" i="33" s="1"/>
  <c r="M1504" i="33"/>
  <c r="A1504" i="33" s="1"/>
  <c r="M2794" i="33"/>
  <c r="A2794" i="33" s="1"/>
  <c r="M1167" i="33"/>
  <c r="A1167" i="33" s="1"/>
  <c r="M137" i="33"/>
  <c r="A137" i="33" s="1"/>
  <c r="M325" i="33"/>
  <c r="A325" i="33" s="1"/>
  <c r="M202" i="33"/>
  <c r="A202" i="33" s="1"/>
  <c r="M2034" i="33"/>
  <c r="A2034" i="33" s="1"/>
  <c r="M924" i="33"/>
  <c r="A924" i="33" s="1"/>
  <c r="M1885" i="33"/>
  <c r="A1885" i="33" s="1"/>
  <c r="M1558" i="33"/>
  <c r="A1558" i="33" s="1"/>
  <c r="M2188" i="33"/>
  <c r="A2188" i="33" s="1"/>
  <c r="M2251" i="33"/>
  <c r="A2251" i="33" s="1"/>
  <c r="M1206" i="33"/>
  <c r="A1206" i="33" s="1"/>
  <c r="M1205" i="33"/>
  <c r="A1205" i="33" s="1"/>
  <c r="M1578" i="33"/>
  <c r="A1578" i="33" s="1"/>
  <c r="M2084" i="33"/>
  <c r="A2084" i="33" s="1"/>
  <c r="M1324" i="33"/>
  <c r="A1324" i="33" s="1"/>
  <c r="M1940" i="33"/>
  <c r="A1940" i="33" s="1"/>
  <c r="M1372" i="33"/>
  <c r="A1372" i="33" s="1"/>
  <c r="M256" i="33"/>
  <c r="A256" i="33" s="1"/>
  <c r="M1066" i="33"/>
  <c r="A1066" i="33" s="1"/>
  <c r="M2889" i="33"/>
  <c r="A2889" i="33" s="1"/>
  <c r="M2745" i="33"/>
  <c r="A2745" i="33" s="1"/>
  <c r="M2666" i="33"/>
  <c r="A2666" i="33" s="1"/>
  <c r="M2662" i="33"/>
  <c r="A2662" i="33" s="1"/>
  <c r="M2600" i="33"/>
  <c r="A2600" i="33" s="1"/>
  <c r="M2592" i="33"/>
  <c r="A2592" i="33" s="1"/>
  <c r="M2238" i="33"/>
  <c r="A2238" i="33" s="1"/>
  <c r="M2266" i="33"/>
  <c r="A2266" i="33" s="1"/>
  <c r="M2053" i="33"/>
  <c r="A2053" i="33" s="1"/>
  <c r="M2021" i="33"/>
  <c r="A2021" i="33" s="1"/>
  <c r="M802" i="33"/>
  <c r="A802" i="33" s="1"/>
  <c r="M1768" i="33"/>
  <c r="A1768" i="33" s="1"/>
  <c r="M1823" i="33"/>
  <c r="A1823" i="33" s="1"/>
  <c r="M1100" i="33"/>
  <c r="A1100" i="33" s="1"/>
  <c r="M1219" i="33"/>
  <c r="A1219" i="33" s="1"/>
  <c r="M201" i="33"/>
  <c r="A201" i="33" s="1"/>
  <c r="M2178" i="33"/>
  <c r="A2178" i="33" s="1"/>
  <c r="M283" i="33"/>
  <c r="A283" i="33" s="1"/>
  <c r="M2580" i="33"/>
  <c r="A2580" i="33" s="1"/>
  <c r="M2620" i="33"/>
  <c r="A2620" i="33" s="1"/>
  <c r="M1468" i="33"/>
  <c r="A1468" i="33" s="1"/>
  <c r="M1253" i="33"/>
  <c r="A1253" i="33" s="1"/>
  <c r="M119" i="33"/>
  <c r="A119" i="33" s="1"/>
  <c r="M2740" i="33"/>
  <c r="A2740" i="33" s="1"/>
  <c r="M2949" i="33"/>
  <c r="A2949" i="33" s="1"/>
  <c r="M2725" i="33"/>
  <c r="A2725" i="33" s="1"/>
  <c r="M2631" i="33"/>
  <c r="A2631" i="33" s="1"/>
  <c r="M2701" i="33"/>
  <c r="A2701" i="33" s="1"/>
  <c r="M2651" i="33"/>
  <c r="A2651" i="33" s="1"/>
  <c r="M2264" i="33"/>
  <c r="A2264" i="33" s="1"/>
  <c r="M2339" i="33"/>
  <c r="A2339" i="33" s="1"/>
  <c r="M2176" i="33"/>
  <c r="A2176" i="33" s="1"/>
  <c r="M2135" i="33"/>
  <c r="A2135" i="33" s="1"/>
  <c r="M1898" i="33"/>
  <c r="A1898" i="33" s="1"/>
  <c r="M1900" i="33"/>
  <c r="A1900" i="33" s="1"/>
  <c r="M1814" i="33"/>
  <c r="A1814" i="33" s="1"/>
  <c r="M1802" i="33"/>
  <c r="A1802" i="33" s="1"/>
  <c r="M1774" i="33"/>
  <c r="A1774" i="33" s="1"/>
  <c r="M1803" i="33"/>
  <c r="A1803" i="33" s="1"/>
  <c r="M1767" i="33"/>
  <c r="A1767" i="33" s="1"/>
  <c r="M1460" i="33"/>
  <c r="A1460" i="33" s="1"/>
  <c r="M1452" i="33"/>
  <c r="A1452" i="33" s="1"/>
  <c r="M1436" i="33"/>
  <c r="A1436" i="33" s="1"/>
  <c r="M1266" i="33"/>
  <c r="A1266" i="33" s="1"/>
  <c r="M1149" i="33"/>
  <c r="A1149" i="33" s="1"/>
  <c r="M497" i="33"/>
  <c r="A497" i="33" s="1"/>
  <c r="M49" i="33"/>
  <c r="A49" i="33" s="1"/>
  <c r="M234" i="33"/>
  <c r="A234" i="33" s="1"/>
  <c r="M250" i="33"/>
  <c r="A250" i="33" s="1"/>
  <c r="M381" i="33"/>
  <c r="A381" i="33" s="1"/>
  <c r="M670" i="33"/>
  <c r="A670" i="33" s="1"/>
  <c r="M699" i="33"/>
  <c r="A699" i="33" s="1"/>
  <c r="M1470" i="33"/>
  <c r="A1470" i="33" s="1"/>
  <c r="M1478" i="33"/>
  <c r="A1478" i="33" s="1"/>
  <c r="M2281" i="33"/>
  <c r="A2281" i="33" s="1"/>
  <c r="M2687" i="33"/>
  <c r="A2687" i="33" s="1"/>
  <c r="M2767" i="33"/>
  <c r="A2767" i="33" s="1"/>
  <c r="M889" i="33"/>
  <c r="A889" i="33" s="1"/>
  <c r="M2453" i="33"/>
  <c r="A2453" i="33" s="1"/>
  <c r="M2874" i="33"/>
  <c r="A2874" i="33" s="1"/>
  <c r="M2554" i="33"/>
  <c r="A2554" i="33" s="1"/>
  <c r="M2416" i="33"/>
  <c r="A2416" i="33" s="1"/>
  <c r="M2400" i="33"/>
  <c r="A2400" i="33" s="1"/>
  <c r="M2134" i="33"/>
  <c r="A2134" i="33" s="1"/>
  <c r="M2168" i="33"/>
  <c r="A2168" i="33" s="1"/>
  <c r="M1917" i="33"/>
  <c r="A1917" i="33" s="1"/>
  <c r="M1897" i="33"/>
  <c r="A1897" i="33" s="1"/>
  <c r="M1506" i="33"/>
  <c r="A1506" i="33" s="1"/>
  <c r="M1865" i="33"/>
  <c r="A1865" i="33" s="1"/>
  <c r="M1807" i="33"/>
  <c r="A1807" i="33" s="1"/>
  <c r="M1799" i="33"/>
  <c r="A1799" i="33" s="1"/>
  <c r="M1791" i="33"/>
  <c r="A1791" i="33" s="1"/>
  <c r="M1519" i="33"/>
  <c r="A1519" i="33" s="1"/>
  <c r="M1132" i="33"/>
  <c r="A1132" i="33" s="1"/>
  <c r="M1021" i="33"/>
  <c r="A1021" i="33" s="1"/>
  <c r="M792" i="33"/>
  <c r="A792" i="33" s="1"/>
  <c r="M1512" i="33"/>
  <c r="A1512" i="33" s="1"/>
  <c r="M459" i="33"/>
  <c r="A459" i="33" s="1"/>
  <c r="M70" i="33"/>
  <c r="A70" i="33" s="1"/>
  <c r="M77" i="33"/>
  <c r="A77" i="33" s="1"/>
  <c r="M233" i="33"/>
  <c r="A233" i="33" s="1"/>
  <c r="M268" i="33"/>
  <c r="A268" i="33" s="1"/>
  <c r="M296" i="33"/>
  <c r="A296" i="33" s="1"/>
  <c r="M641" i="33"/>
  <c r="A641" i="33" s="1"/>
  <c r="M718" i="33"/>
  <c r="A718" i="33" s="1"/>
  <c r="M1212" i="33"/>
  <c r="A1212" i="33" s="1"/>
  <c r="M1655" i="33"/>
  <c r="A1655" i="33" s="1"/>
  <c r="M2861" i="33"/>
  <c r="A2861" i="33" s="1"/>
  <c r="M2728" i="33"/>
  <c r="A2728" i="33" s="1"/>
  <c r="M2127" i="33"/>
  <c r="A2127" i="33" s="1"/>
  <c r="M1804" i="33"/>
  <c r="A1804" i="33" s="1"/>
  <c r="M1772" i="33"/>
  <c r="A1772" i="33" s="1"/>
  <c r="M1740" i="33"/>
  <c r="A1740" i="33" s="1"/>
  <c r="M1682" i="33"/>
  <c r="A1682" i="33" s="1"/>
  <c r="M1148" i="33"/>
  <c r="A1148" i="33" s="1"/>
  <c r="M36" i="33"/>
  <c r="A36" i="33" s="1"/>
  <c r="M74" i="33"/>
  <c r="A74" i="33" s="1"/>
  <c r="M84" i="33"/>
  <c r="A84" i="33" s="1"/>
  <c r="M102" i="33"/>
  <c r="A102" i="33" s="1"/>
  <c r="M503" i="33"/>
  <c r="A503" i="33" s="1"/>
  <c r="M1299" i="33"/>
  <c r="A1299" i="33" s="1"/>
  <c r="M888" i="33"/>
  <c r="A888" i="33" s="1"/>
  <c r="M1136" i="33"/>
  <c r="A1136" i="33" s="1"/>
  <c r="M1551" i="33"/>
  <c r="A1551" i="33" s="1"/>
  <c r="M2190" i="33"/>
  <c r="A2190" i="33" s="1"/>
  <c r="M2427" i="33"/>
  <c r="A2427" i="33" s="1"/>
  <c r="M2918" i="33"/>
  <c r="A2918" i="33" s="1"/>
  <c r="M746" i="33"/>
  <c r="A746" i="33" s="1"/>
  <c r="M970" i="33"/>
  <c r="A970" i="33" s="1"/>
  <c r="M1185" i="33"/>
  <c r="A1185" i="33" s="1"/>
  <c r="M1192" i="33"/>
  <c r="A1192" i="33" s="1"/>
  <c r="M1231" i="33"/>
  <c r="A1231" i="33" s="1"/>
  <c r="M1262" i="33"/>
  <c r="A1262" i="33" s="1"/>
  <c r="M1328" i="33"/>
  <c r="A1328" i="33" s="1"/>
  <c r="M1351" i="33"/>
  <c r="A1351" i="33" s="1"/>
  <c r="M1370" i="33"/>
  <c r="A1370" i="33" s="1"/>
  <c r="M1926" i="33"/>
  <c r="A1926" i="33" s="1"/>
  <c r="M2321" i="33"/>
  <c r="A2321" i="33" s="1"/>
  <c r="M2834" i="33"/>
  <c r="A2834" i="33" s="1"/>
  <c r="M2914" i="33"/>
  <c r="A2914" i="33" s="1"/>
  <c r="M157" i="33"/>
  <c r="A157" i="33" s="1"/>
  <c r="M162" i="33"/>
  <c r="A162" i="33" s="1"/>
  <c r="M182" i="33"/>
  <c r="A182" i="33" s="1"/>
  <c r="M194" i="33"/>
  <c r="A194" i="33" s="1"/>
  <c r="M197" i="33"/>
  <c r="A197" i="33" s="1"/>
  <c r="M224" i="33"/>
  <c r="A224" i="33" s="1"/>
  <c r="M281" i="33"/>
  <c r="A281" i="33" s="1"/>
  <c r="M293" i="33"/>
  <c r="A293" i="33" s="1"/>
  <c r="M334" i="33"/>
  <c r="A334" i="33" s="1"/>
  <c r="M421" i="33"/>
  <c r="A421" i="33" s="1"/>
  <c r="M666" i="33"/>
  <c r="A666" i="33" s="1"/>
  <c r="M698" i="33"/>
  <c r="A698" i="33" s="1"/>
  <c r="M775" i="33"/>
  <c r="A775" i="33" s="1"/>
  <c r="M825" i="33"/>
  <c r="A825" i="33" s="1"/>
  <c r="M827" i="33"/>
  <c r="A827" i="33" s="1"/>
  <c r="M967" i="33"/>
  <c r="A967" i="33" s="1"/>
  <c r="M1041" i="33"/>
  <c r="A1041" i="33" s="1"/>
  <c r="M1176" i="33"/>
  <c r="A1176" i="33" s="1"/>
  <c r="M1335" i="33"/>
  <c r="A1335" i="33" s="1"/>
  <c r="M1420" i="33"/>
  <c r="A1420" i="33" s="1"/>
  <c r="M1486" i="33"/>
  <c r="A1486" i="33" s="1"/>
  <c r="M1873" i="33"/>
  <c r="A1873" i="33" s="1"/>
  <c r="M1890" i="33"/>
  <c r="A1890" i="33" s="1"/>
  <c r="M2192" i="33"/>
  <c r="A2192" i="33" s="1"/>
  <c r="M2263" i="33"/>
  <c r="A2263" i="33" s="1"/>
  <c r="M2831" i="33"/>
  <c r="A2831" i="33" s="1"/>
  <c r="M2838" i="33"/>
  <c r="A2838" i="33" s="1"/>
  <c r="M633" i="33"/>
  <c r="A633" i="33" s="1"/>
  <c r="M669" i="33"/>
  <c r="A669" i="33" s="1"/>
  <c r="M682" i="33"/>
  <c r="A682" i="33" s="1"/>
  <c r="M824" i="33"/>
  <c r="A824" i="33" s="1"/>
  <c r="M1049" i="33"/>
  <c r="A1049" i="33" s="1"/>
  <c r="M1311" i="33"/>
  <c r="A1311" i="33" s="1"/>
  <c r="M2030" i="33"/>
  <c r="A2030" i="33" s="1"/>
  <c r="M2906" i="33"/>
  <c r="A2906" i="33" s="1"/>
  <c r="M680" i="33"/>
  <c r="A680" i="33" s="1"/>
  <c r="M1113" i="33"/>
  <c r="A1113" i="33" s="1"/>
  <c r="M1127" i="33"/>
  <c r="A1127" i="33" s="1"/>
  <c r="M1175" i="33"/>
  <c r="A1175" i="33" s="1"/>
  <c r="M1294" i="33"/>
  <c r="A1294" i="33" s="1"/>
  <c r="M1396" i="33"/>
  <c r="A1396" i="33" s="1"/>
  <c r="M1482" i="33"/>
  <c r="A1482" i="33" s="1"/>
  <c r="M1554" i="33"/>
  <c r="A1554" i="33" s="1"/>
  <c r="M1574" i="33"/>
  <c r="A1574" i="33" s="1"/>
  <c r="M1636" i="33"/>
  <c r="A1636" i="33" s="1"/>
  <c r="M2051" i="33"/>
  <c r="A2051" i="33" s="1"/>
  <c r="M2198" i="33"/>
  <c r="A2198" i="33" s="1"/>
  <c r="M2387" i="33"/>
  <c r="A2387" i="33" s="1"/>
  <c r="M2428" i="33"/>
  <c r="A2428" i="33" s="1"/>
  <c r="M2473" i="33"/>
  <c r="A2473" i="33" s="1"/>
  <c r="M2762" i="33"/>
  <c r="A2762" i="33" s="1"/>
  <c r="M2887" i="33"/>
  <c r="A2887" i="33" s="1"/>
  <c r="M2938" i="33"/>
  <c r="A2938" i="33" s="1"/>
  <c r="M2024" i="33"/>
  <c r="A2024" i="33" s="1"/>
  <c r="M2325" i="33"/>
  <c r="A2325" i="33" s="1"/>
  <c r="M2329" i="33"/>
  <c r="A2329" i="33" s="1"/>
  <c r="M2521" i="33"/>
  <c r="A2521" i="33" s="1"/>
  <c r="M2770" i="33"/>
  <c r="A2770" i="33" s="1"/>
  <c r="M2231" i="33"/>
  <c r="A2231" i="33" s="1"/>
  <c r="M2365" i="33"/>
  <c r="A2365" i="33" s="1"/>
  <c r="M2564" i="33"/>
  <c r="A2564" i="33" s="1"/>
  <c r="M2830" i="33"/>
  <c r="A2830" i="33" s="1"/>
  <c r="M2878" i="33"/>
  <c r="A2878" i="33" s="1"/>
  <c r="M185" i="31"/>
  <c r="M212" i="31"/>
  <c r="M217" i="31"/>
  <c r="M251" i="31"/>
  <c r="M253" i="31"/>
  <c r="M257" i="31"/>
  <c r="M261" i="31"/>
  <c r="M265" i="31"/>
  <c r="M267" i="31"/>
  <c r="M269" i="31"/>
  <c r="M271" i="31"/>
  <c r="M273" i="31"/>
  <c r="M277" i="31"/>
  <c r="M283" i="31"/>
  <c r="M287" i="31"/>
  <c r="M291" i="31"/>
  <c r="M299" i="31"/>
  <c r="M303" i="31"/>
  <c r="M307" i="31"/>
  <c r="M309" i="31"/>
  <c r="M311" i="31"/>
  <c r="M313" i="31"/>
  <c r="M315" i="31"/>
  <c r="M317" i="31"/>
  <c r="M319" i="31"/>
  <c r="M325" i="31"/>
  <c r="M329" i="31"/>
  <c r="M331" i="31"/>
  <c r="M333" i="31"/>
  <c r="M335" i="31"/>
  <c r="M339" i="31"/>
  <c r="M347" i="31"/>
  <c r="M351" i="31"/>
  <c r="M355" i="31"/>
  <c r="M357" i="31"/>
  <c r="M359" i="31"/>
  <c r="M363" i="31"/>
  <c r="M373" i="31"/>
  <c r="M377" i="31"/>
  <c r="M389" i="31"/>
  <c r="M397" i="31"/>
  <c r="M401" i="31"/>
  <c r="M405" i="31"/>
  <c r="M407" i="31"/>
  <c r="M419" i="31"/>
  <c r="M421" i="31"/>
  <c r="M423" i="31"/>
  <c r="M425" i="31"/>
  <c r="M427" i="31"/>
  <c r="M433" i="31"/>
  <c r="M568" i="31"/>
  <c r="M1201" i="31"/>
  <c r="M1248" i="31"/>
  <c r="M1386" i="31"/>
  <c r="M1517" i="31"/>
  <c r="M1605" i="31"/>
  <c r="M1930" i="31"/>
  <c r="M2080" i="31"/>
  <c r="M2270" i="31"/>
  <c r="M2314" i="31"/>
  <c r="M2318" i="31"/>
  <c r="M2347" i="31"/>
  <c r="M2349" i="31"/>
  <c r="M2433" i="31"/>
  <c r="M2497" i="31"/>
  <c r="M2518" i="31"/>
  <c r="M2522" i="31"/>
  <c r="M2724" i="31"/>
  <c r="M2726" i="31"/>
  <c r="M2865" i="31"/>
  <c r="M2912" i="31"/>
  <c r="M2893" i="31"/>
  <c r="M2630" i="31"/>
  <c r="M2049" i="31"/>
  <c r="M2033" i="31"/>
  <c r="M2160" i="31"/>
  <c r="M2897" i="31"/>
  <c r="M2863" i="31"/>
  <c r="M2709" i="31"/>
  <c r="M2360" i="31"/>
  <c r="M922" i="31"/>
  <c r="M745" i="31"/>
  <c r="M2835" i="31"/>
  <c r="M2853" i="31"/>
  <c r="M2832" i="31"/>
  <c r="M2039" i="31"/>
  <c r="M1589" i="31"/>
  <c r="M1477" i="31"/>
  <c r="M1257" i="31"/>
  <c r="M1533" i="31"/>
  <c r="M1421" i="31"/>
  <c r="M1149" i="31"/>
  <c r="M1193" i="31"/>
  <c r="M1145" i="31"/>
  <c r="M773" i="31"/>
  <c r="M613" i="31"/>
  <c r="M581" i="31"/>
  <c r="M1558" i="31"/>
  <c r="M1510" i="31"/>
  <c r="M1494" i="31"/>
  <c r="M1377" i="31"/>
  <c r="M958" i="31"/>
  <c r="M809" i="31"/>
  <c r="M793" i="31"/>
  <c r="M777" i="31"/>
  <c r="M761" i="31"/>
  <c r="M962" i="31"/>
  <c r="M820" i="31"/>
  <c r="M2322" i="31"/>
  <c r="M1561" i="31"/>
  <c r="M1545" i="31"/>
  <c r="M1529" i="31"/>
  <c r="M1493" i="31"/>
  <c r="M1461" i="31"/>
  <c r="M1626" i="31"/>
  <c r="M1549" i="31"/>
  <c r="M1501" i="31"/>
  <c r="M1405" i="31"/>
  <c r="M1341" i="31"/>
  <c r="M1277" i="31"/>
  <c r="M1209" i="31"/>
  <c r="M1285" i="31"/>
  <c r="M1233" i="31"/>
  <c r="M902" i="31"/>
  <c r="M886" i="31"/>
  <c r="M781" i="31"/>
  <c r="M749" i="31"/>
  <c r="M677" i="31"/>
  <c r="M645" i="31"/>
  <c r="M938" i="31"/>
  <c r="M1441" i="31"/>
  <c r="M1425" i="31"/>
  <c r="M1393" i="31"/>
  <c r="M942" i="31"/>
  <c r="M910" i="31"/>
  <c r="M894" i="31"/>
  <c r="M801" i="31"/>
  <c r="M601" i="31"/>
  <c r="M946" i="31"/>
  <c r="M930" i="31"/>
  <c r="M2950" i="31"/>
  <c r="M1856" i="31"/>
  <c r="M2753" i="31"/>
  <c r="M2494" i="31"/>
  <c r="M2472" i="31"/>
  <c r="M2940" i="31"/>
  <c r="M2635" i="31"/>
  <c r="M2533" i="31"/>
  <c r="M2934" i="31"/>
  <c r="M2938" i="31"/>
  <c r="M2770" i="31"/>
  <c r="M2762" i="31"/>
  <c r="M2746" i="31"/>
  <c r="M2738" i="31"/>
  <c r="M2745" i="31"/>
  <c r="M2653" i="31"/>
  <c r="M2552" i="31"/>
  <c r="M2548" i="31"/>
  <c r="M2525" i="31"/>
  <c r="M2478" i="31"/>
  <c r="M2422" i="31"/>
  <c r="M2335" i="31"/>
  <c r="M2496" i="31"/>
  <c r="M2456" i="31"/>
  <c r="M2402" i="31"/>
  <c r="M2333" i="31"/>
  <c r="M2158" i="31"/>
  <c r="M2150" i="31"/>
  <c r="M1918" i="31"/>
  <c r="M1910" i="31"/>
  <c r="M1992" i="31"/>
  <c r="M1984" i="31"/>
  <c r="M1968" i="31"/>
  <c r="M1896" i="31"/>
  <c r="M1761" i="31"/>
  <c r="M1753" i="31"/>
  <c r="M1737" i="31"/>
  <c r="M1721" i="31"/>
  <c r="M1996" i="31"/>
  <c r="M2667" i="31"/>
  <c r="M2469" i="31"/>
  <c r="M2159" i="31"/>
  <c r="M2171" i="31"/>
  <c r="M2136" i="31"/>
  <c r="M2944" i="31"/>
  <c r="M2876" i="31"/>
  <c r="M2866" i="31"/>
  <c r="M2742" i="31"/>
  <c r="M2747" i="31"/>
  <c r="M2554" i="31"/>
  <c r="M2470" i="31"/>
  <c r="M2323" i="31"/>
  <c r="M2432" i="31"/>
  <c r="M2408" i="31"/>
  <c r="M2376" i="31"/>
  <c r="M2090" i="31"/>
  <c r="M1824" i="31"/>
  <c r="M1792" i="31"/>
  <c r="M1768" i="31"/>
  <c r="M1829" i="31"/>
  <c r="M2018" i="31"/>
  <c r="M1850" i="31"/>
  <c r="M2681" i="31"/>
  <c r="M1948" i="31"/>
  <c r="M1924" i="31"/>
  <c r="M1831" i="31"/>
  <c r="M1815" i="31"/>
  <c r="M2141" i="31"/>
  <c r="M81" i="31"/>
  <c r="M113" i="31"/>
  <c r="M159" i="31"/>
  <c r="M214" i="31"/>
  <c r="M120" i="31"/>
  <c r="M16" i="31"/>
  <c r="M177" i="31"/>
  <c r="M1091" i="31"/>
  <c r="M1986" i="31"/>
  <c r="M1798" i="31"/>
  <c r="M128" i="31"/>
  <c r="M104" i="31"/>
  <c r="M96" i="31"/>
  <c r="M88" i="31"/>
  <c r="M80" i="31"/>
  <c r="M72" i="31"/>
  <c r="M2665" i="31"/>
  <c r="M233" i="31"/>
  <c r="M626" i="31"/>
  <c r="M852" i="31"/>
  <c r="M949" i="31"/>
  <c r="M959" i="31"/>
  <c r="M996" i="31"/>
  <c r="M1011" i="31"/>
  <c r="M1068" i="31"/>
  <c r="M1075" i="31"/>
  <c r="M583" i="31"/>
  <c r="M612" i="31"/>
  <c r="M896" i="31"/>
  <c r="M940" i="31"/>
  <c r="M965" i="31"/>
  <c r="M1003" i="31"/>
  <c r="M1159" i="31"/>
  <c r="M1166" i="31"/>
  <c r="M1187" i="31"/>
  <c r="M1282" i="31"/>
  <c r="M1470" i="31"/>
  <c r="M1879" i="31"/>
  <c r="M643" i="31"/>
  <c r="M664" i="31"/>
  <c r="M1051" i="31"/>
  <c r="M1290" i="31"/>
  <c r="M1451" i="31"/>
  <c r="M1512" i="31"/>
  <c r="M1575" i="31"/>
  <c r="M1583" i="31"/>
  <c r="M2372" i="31"/>
  <c r="M2370" i="31"/>
  <c r="M2531" i="31"/>
  <c r="M2536" i="31"/>
  <c r="M2492" i="31"/>
  <c r="M2191" i="31"/>
  <c r="M2154" i="31"/>
  <c r="M2126" i="31"/>
  <c r="M2118" i="31"/>
  <c r="M2102" i="31"/>
  <c r="M2094" i="31"/>
  <c r="M2155" i="31"/>
  <c r="M2123" i="31"/>
  <c r="M2115" i="31"/>
  <c r="M2099" i="31"/>
  <c r="M1998" i="31"/>
  <c r="M1934" i="31"/>
  <c r="M1902" i="31"/>
  <c r="M1862" i="31"/>
  <c r="M1812" i="31"/>
  <c r="M1780" i="31"/>
  <c r="M1736" i="31"/>
  <c r="M2008" i="31"/>
  <c r="M1976" i="31"/>
  <c r="M1928" i="31"/>
  <c r="M1920" i="31"/>
  <c r="M1848" i="31"/>
  <c r="M1769" i="31"/>
  <c r="M1733" i="31"/>
  <c r="M1718" i="31"/>
  <c r="M243" i="31"/>
  <c r="M227" i="31"/>
  <c r="M187" i="31"/>
  <c r="M171" i="31"/>
  <c r="M1972" i="31"/>
  <c r="M1932" i="31"/>
  <c r="M198" i="31"/>
  <c r="M190" i="31"/>
  <c r="M136" i="31"/>
  <c r="M130" i="31"/>
  <c r="M122" i="31"/>
  <c r="M108" i="31"/>
  <c r="M100" i="31"/>
  <c r="M78" i="31"/>
  <c r="M70" i="31"/>
  <c r="M54" i="31"/>
  <c r="M34" i="31"/>
  <c r="M26" i="31"/>
  <c r="M2633" i="31"/>
  <c r="M551" i="31"/>
  <c r="M567" i="31"/>
  <c r="M590" i="31"/>
  <c r="M604" i="31"/>
  <c r="M630" i="31"/>
  <c r="M640" i="31"/>
  <c r="M670" i="31"/>
  <c r="M823" i="31"/>
  <c r="M999" i="31"/>
  <c r="M1008" i="31"/>
  <c r="M1044" i="31"/>
  <c r="M1087" i="31"/>
  <c r="M1323" i="31"/>
  <c r="M1568" i="31"/>
  <c r="M1885" i="31"/>
  <c r="M1975" i="31"/>
  <c r="M939" i="31"/>
  <c r="M1132" i="31"/>
  <c r="M1147" i="31"/>
  <c r="M1178" i="31"/>
  <c r="M1184" i="31"/>
  <c r="M1192" i="31"/>
  <c r="M1243" i="31"/>
  <c r="M1246" i="31"/>
  <c r="M1315" i="31"/>
  <c r="M1331" i="31"/>
  <c r="M1350" i="31"/>
  <c r="M1383" i="31"/>
  <c r="M1570" i="31"/>
  <c r="M1662" i="31"/>
  <c r="M2217" i="31"/>
  <c r="M2777" i="31"/>
  <c r="M2917" i="31"/>
  <c r="M545" i="31"/>
  <c r="M559" i="31"/>
  <c r="M599" i="31"/>
  <c r="M607" i="31"/>
  <c r="M615" i="31"/>
  <c r="M1135" i="31"/>
  <c r="M1216" i="31"/>
  <c r="M1239" i="31"/>
  <c r="M1250" i="31"/>
  <c r="M1359" i="31"/>
  <c r="M1438" i="31"/>
  <c r="M1467" i="31"/>
  <c r="M1511" i="31"/>
  <c r="M1523" i="31"/>
  <c r="M1527" i="31"/>
  <c r="M1608" i="31"/>
  <c r="M1713" i="31"/>
  <c r="M1895" i="31"/>
  <c r="M1897" i="31"/>
  <c r="M1909" i="31"/>
  <c r="M2026" i="31"/>
  <c r="M2028" i="31"/>
  <c r="M2087" i="31"/>
  <c r="M2198" i="31"/>
  <c r="M572" i="31"/>
  <c r="M588" i="31"/>
  <c r="M628" i="31"/>
  <c r="M631" i="31"/>
  <c r="M634" i="31"/>
  <c r="M652" i="31"/>
  <c r="M668" i="31"/>
  <c r="M676" i="31"/>
  <c r="M679" i="31"/>
  <c r="M1085" i="31"/>
  <c r="M1271" i="31"/>
  <c r="M1391" i="31"/>
  <c r="M1459" i="31"/>
  <c r="M1506" i="31"/>
  <c r="M1535" i="31"/>
  <c r="M1560" i="31"/>
  <c r="M1678" i="31"/>
  <c r="M2086" i="31"/>
  <c r="M2216" i="31"/>
  <c r="M1504" i="31"/>
  <c r="M1644" i="31"/>
  <c r="M1704" i="31"/>
  <c r="M1835" i="31"/>
  <c r="M1847" i="31"/>
  <c r="M1911" i="31"/>
  <c r="M2050" i="31"/>
  <c r="M2081" i="31"/>
  <c r="M2245" i="31"/>
  <c r="M2249" i="31"/>
  <c r="M2710" i="31"/>
  <c r="M1330" i="31"/>
  <c r="M1375" i="31"/>
  <c r="M1390" i="31"/>
  <c r="M1399" i="31"/>
  <c r="M1407" i="31"/>
  <c r="M1424" i="31"/>
  <c r="M1455" i="31"/>
  <c r="M1518" i="31"/>
  <c r="M1531" i="31"/>
  <c r="M1566" i="31"/>
  <c r="M1579" i="31"/>
  <c r="M1649" i="31"/>
  <c r="M2034" i="31"/>
  <c r="M2044" i="31"/>
  <c r="M2069" i="31"/>
  <c r="M2720" i="31"/>
  <c r="M1656" i="31"/>
  <c r="M1853" i="31"/>
  <c r="M1961" i="31"/>
  <c r="M2022" i="31"/>
  <c r="M2024" i="31"/>
  <c r="M2030" i="31"/>
  <c r="M2038" i="31"/>
  <c r="M2040" i="31"/>
  <c r="M2046" i="31"/>
  <c r="M2054" i="31"/>
  <c r="M2059" i="31"/>
  <c r="M2065" i="31"/>
  <c r="M2210" i="31"/>
  <c r="M2218" i="31"/>
  <c r="M2219" i="31"/>
  <c r="M2227" i="31"/>
  <c r="M2232" i="31"/>
  <c r="M2267" i="31"/>
  <c r="M2712" i="31"/>
  <c r="M2728" i="31"/>
  <c r="M2730" i="31"/>
  <c r="M2771" i="31"/>
  <c r="M2851" i="31"/>
  <c r="M2958" i="31"/>
  <c r="M2966" i="31"/>
  <c r="M2970" i="31"/>
  <c r="M2974" i="31"/>
  <c r="M2986" i="31"/>
  <c r="M2241" i="31"/>
  <c r="M2258" i="31"/>
  <c r="M2271" i="31"/>
  <c r="M2648" i="31"/>
  <c r="M2694" i="31"/>
  <c r="M2734" i="31"/>
  <c r="M2857" i="31"/>
  <c r="M2720" i="30"/>
  <c r="M2324" i="30"/>
  <c r="M2481" i="30"/>
  <c r="M1797" i="30"/>
  <c r="M325" i="30"/>
  <c r="M464" i="30"/>
  <c r="M616" i="30"/>
  <c r="M600" i="30"/>
  <c r="M613" i="30"/>
  <c r="M453" i="30"/>
  <c r="M1961" i="30"/>
  <c r="M2898" i="30"/>
  <c r="M2385" i="30"/>
  <c r="M2284" i="30"/>
  <c r="M2268" i="30"/>
  <c r="M2192" i="30"/>
  <c r="M381" i="30"/>
  <c r="M156" i="30"/>
  <c r="M140" i="30"/>
  <c r="M76" i="30"/>
  <c r="M2409" i="30"/>
  <c r="M2465" i="30"/>
  <c r="M2489" i="30"/>
  <c r="M2789" i="30"/>
  <c r="M2781" i="30"/>
  <c r="M2549" i="30"/>
  <c r="M2525" i="30"/>
  <c r="M2517" i="30"/>
  <c r="M2567" i="30"/>
  <c r="M2568" i="30"/>
  <c r="M2560" i="30"/>
  <c r="M2528" i="30"/>
  <c r="M1953" i="30"/>
  <c r="M1945" i="30"/>
  <c r="M1937" i="30"/>
  <c r="M1339" i="30"/>
  <c r="M1348" i="30"/>
  <c r="M1332" i="30"/>
  <c r="M1369" i="30"/>
  <c r="M2785" i="30"/>
  <c r="M1337" i="30"/>
  <c r="M1920" i="30"/>
  <c r="M996" i="30"/>
  <c r="M965" i="30"/>
  <c r="M276" i="30"/>
  <c r="M320" i="30"/>
  <c r="M336" i="30"/>
  <c r="M361" i="30"/>
  <c r="M369" i="30"/>
  <c r="M385" i="30"/>
  <c r="M428" i="30"/>
  <c r="M672" i="30"/>
  <c r="M837" i="30"/>
  <c r="M1638" i="30"/>
  <c r="M1697" i="30"/>
  <c r="M2121" i="30"/>
  <c r="M2446" i="30"/>
  <c r="M990" i="30"/>
  <c r="M708" i="30"/>
  <c r="M632" i="30"/>
  <c r="M41" i="30"/>
  <c r="M64" i="30"/>
  <c r="M97" i="30"/>
  <c r="M109" i="30"/>
  <c r="M121" i="30"/>
  <c r="M141" i="30"/>
  <c r="M153" i="30"/>
  <c r="M181" i="30"/>
  <c r="M196" i="30"/>
  <c r="M209" i="30"/>
  <c r="M213" i="30"/>
  <c r="M241" i="30"/>
  <c r="M290" i="30"/>
  <c r="M348" i="30"/>
  <c r="M360" i="30"/>
  <c r="M432" i="30"/>
  <c r="M869" i="30"/>
  <c r="M897" i="30"/>
  <c r="M985" i="30"/>
  <c r="M969" i="30"/>
  <c r="M961" i="30"/>
  <c r="M100" i="30"/>
  <c r="M256" i="30"/>
  <c r="M376" i="30"/>
  <c r="M733" i="30"/>
  <c r="M904" i="30"/>
  <c r="M949" i="30"/>
  <c r="M1000" i="30"/>
  <c r="M997" i="30"/>
  <c r="M52" i="30"/>
  <c r="M116" i="30"/>
  <c r="M352" i="30"/>
  <c r="M372" i="30"/>
  <c r="M380" i="30"/>
  <c r="M641" i="30"/>
  <c r="M645" i="30"/>
  <c r="M705" i="30"/>
  <c r="M709" i="30"/>
  <c r="M887" i="30"/>
  <c r="M909" i="30"/>
  <c r="M1664" i="30"/>
  <c r="M1754" i="30"/>
  <c r="M1805" i="30"/>
  <c r="M2736" i="30"/>
  <c r="M1499" i="30"/>
  <c r="M1705" i="30"/>
  <c r="M1776" i="30"/>
  <c r="M1800" i="30"/>
  <c r="M1822" i="30"/>
  <c r="M2220" i="30"/>
  <c r="M2273" i="30"/>
  <c r="M877" i="30"/>
  <c r="M1642" i="30"/>
  <c r="M1689" i="30"/>
  <c r="M1780" i="30"/>
  <c r="M1824" i="30"/>
  <c r="M2209" i="30"/>
  <c r="M2272" i="30"/>
  <c r="M2313" i="30"/>
  <c r="M2368" i="30"/>
  <c r="M2456" i="30"/>
  <c r="M2880" i="30"/>
  <c r="M1653" i="30"/>
  <c r="M1752" i="30"/>
  <c r="M1852" i="30"/>
  <c r="M2245" i="30"/>
  <c r="M2261" i="30"/>
  <c r="M1796" i="30"/>
  <c r="M2112" i="30"/>
  <c r="M2264" i="30"/>
  <c r="M2180" i="30"/>
  <c r="M2204" i="30"/>
  <c r="M2488" i="30"/>
  <c r="M2860" i="30"/>
  <c r="M2866" i="30"/>
  <c r="M2452" i="30"/>
  <c r="M2460" i="30"/>
  <c r="M2512" i="30"/>
  <c r="M2603" i="29"/>
  <c r="M2897" i="29"/>
  <c r="M2598" i="29"/>
  <c r="M2420" i="29"/>
  <c r="M2638" i="29"/>
  <c r="M2171" i="29"/>
  <c r="M2593" i="29"/>
  <c r="M2121" i="29"/>
  <c r="M1946" i="29"/>
  <c r="M1461" i="29"/>
  <c r="M816" i="29"/>
  <c r="M261" i="29"/>
  <c r="M229" i="29"/>
  <c r="M1918" i="29"/>
  <c r="M32" i="29"/>
  <c r="M103" i="29"/>
  <c r="M170" i="29"/>
  <c r="M218" i="29"/>
  <c r="M246" i="29"/>
  <c r="M374" i="29"/>
  <c r="M407" i="29"/>
  <c r="M411" i="29"/>
  <c r="M502" i="29"/>
  <c r="M514" i="29"/>
  <c r="M516" i="29"/>
  <c r="M749" i="29"/>
  <c r="M794" i="29"/>
  <c r="M802" i="29"/>
  <c r="M810" i="29"/>
  <c r="M835" i="29"/>
  <c r="M837" i="29"/>
  <c r="M991" i="29"/>
  <c r="M993" i="29"/>
  <c r="M1066" i="29"/>
  <c r="M1075" i="29"/>
  <c r="M1151" i="29"/>
  <c r="M1173" i="29"/>
  <c r="M1213" i="29"/>
  <c r="M1383" i="29"/>
  <c r="M1592" i="29"/>
  <c r="M1600" i="29"/>
  <c r="M1604" i="29"/>
  <c r="M1612" i="29"/>
  <c r="M1616" i="29"/>
  <c r="M1643" i="29"/>
  <c r="M1676" i="29"/>
  <c r="M1687" i="29"/>
  <c r="M1724" i="29"/>
  <c r="M1767" i="29"/>
  <c r="M2338" i="29"/>
  <c r="M2470" i="29"/>
  <c r="M2267" i="29"/>
  <c r="M1357" i="29"/>
  <c r="M828" i="29"/>
  <c r="M597" i="29"/>
  <c r="M1633" i="29"/>
  <c r="M1020" i="29"/>
  <c r="M570" i="29"/>
  <c r="M2742" i="29"/>
  <c r="M2544" i="29"/>
  <c r="M2472" i="29"/>
  <c r="M2440" i="29"/>
  <c r="M2332" i="29"/>
  <c r="M2316" i="29"/>
  <c r="M2168" i="29"/>
  <c r="M2670" i="29"/>
  <c r="M2211" i="29"/>
  <c r="M1766" i="29"/>
  <c r="M1589" i="29"/>
  <c r="M768" i="29"/>
  <c r="M868" i="29"/>
  <c r="M864" i="29"/>
  <c r="M1260" i="29"/>
  <c r="M804" i="29"/>
  <c r="M1897" i="29"/>
  <c r="M1065" i="29"/>
  <c r="M2845" i="29"/>
  <c r="M2730" i="29"/>
  <c r="M2360" i="29"/>
  <c r="M1438" i="29"/>
  <c r="M1421" i="29"/>
  <c r="M1144" i="29"/>
  <c r="M1465" i="29"/>
  <c r="M1276" i="29"/>
  <c r="M908" i="29"/>
  <c r="M1217" i="29"/>
  <c r="M1641" i="29"/>
  <c r="M1376" i="29"/>
  <c r="M1033" i="29"/>
  <c r="M1001" i="29"/>
  <c r="M969" i="29"/>
  <c r="M596" i="29"/>
  <c r="M258" i="29"/>
  <c r="M1107" i="29"/>
  <c r="M326" i="29"/>
  <c r="M639" i="29"/>
  <c r="M1343" i="29"/>
  <c r="M252" i="29"/>
  <c r="M56" i="29"/>
  <c r="M2342" i="29"/>
  <c r="M831" i="29"/>
  <c r="M769" i="29"/>
  <c r="M1123" i="29"/>
  <c r="M314" i="29"/>
  <c r="M822" i="29"/>
  <c r="M1997" i="29"/>
  <c r="M2014" i="29"/>
  <c r="M1980" i="29"/>
  <c r="M1807" i="29"/>
  <c r="M1153" i="29"/>
  <c r="M1872" i="29"/>
  <c r="M1820" i="29"/>
  <c r="M1097" i="29"/>
  <c r="M406" i="29"/>
  <c r="M646" i="29"/>
  <c r="M15" i="29"/>
  <c r="M143" i="29"/>
  <c r="M334" i="29"/>
  <c r="M611" i="29"/>
  <c r="M630" i="29"/>
  <c r="M67" i="29"/>
  <c r="M131" i="29"/>
  <c r="M643" i="29"/>
  <c r="M758" i="29"/>
  <c r="M830" i="29"/>
  <c r="M1094" i="29"/>
  <c r="M1109" i="29"/>
  <c r="M1285" i="29"/>
  <c r="M1320" i="29"/>
  <c r="M1395" i="29"/>
  <c r="M2094" i="29"/>
  <c r="M2258" i="29"/>
  <c r="M87" i="29"/>
  <c r="M171" i="29"/>
  <c r="M274" i="29"/>
  <c r="M315" i="29"/>
  <c r="M671" i="29"/>
  <c r="M750" i="29"/>
  <c r="M1042" i="29"/>
  <c r="M1106" i="29"/>
  <c r="M1640" i="29"/>
  <c r="M2067" i="29"/>
  <c r="M2534" i="29"/>
  <c r="M619" i="29"/>
  <c r="M1928" i="29"/>
  <c r="M2281" i="29"/>
  <c r="M2294" i="29"/>
  <c r="M1556" i="29"/>
  <c r="M1580" i="29"/>
  <c r="M1892" i="29"/>
  <c r="M2278" i="29"/>
  <c r="M2297" i="29"/>
  <c r="M1523" i="29"/>
  <c r="M1771" i="29"/>
  <c r="M1912" i="29"/>
  <c r="M1949" i="29"/>
  <c r="M2143" i="29"/>
  <c r="M2394" i="29"/>
  <c r="M2898" i="29"/>
  <c r="M2917" i="29"/>
  <c r="M2616" i="29"/>
  <c r="M2769" i="29"/>
  <c r="M1884" i="29"/>
  <c r="M2037" i="29"/>
  <c r="M2282" i="29"/>
  <c r="M2298" i="29"/>
  <c r="M2353" i="29"/>
  <c r="M2703" i="29"/>
  <c r="M2942" i="29"/>
  <c r="M2890" i="29"/>
  <c r="M1747" i="28"/>
  <c r="M1595" i="28"/>
  <c r="M2307" i="28"/>
  <c r="M1958" i="28"/>
  <c r="M1833" i="28"/>
  <c r="M1217" i="28"/>
  <c r="M1214" i="28"/>
  <c r="M1533" i="28"/>
  <c r="M2619" i="28"/>
  <c r="M2473" i="28"/>
  <c r="M2437" i="28"/>
  <c r="M2538" i="28"/>
  <c r="M1601" i="28"/>
  <c r="M1593" i="28"/>
  <c r="M1585" i="28"/>
  <c r="M1569" i="28"/>
  <c r="M433" i="28"/>
  <c r="M441" i="28"/>
  <c r="M449" i="28"/>
  <c r="M457" i="28"/>
  <c r="M485" i="28"/>
  <c r="M593" i="28"/>
  <c r="M601" i="28"/>
  <c r="M673" i="28"/>
  <c r="M746" i="28"/>
  <c r="M758" i="28"/>
  <c r="M798" i="28"/>
  <c r="M851" i="28"/>
  <c r="M900" i="28"/>
  <c r="M1127" i="28"/>
  <c r="M1135" i="28"/>
  <c r="M1239" i="28"/>
  <c r="M1255" i="28"/>
  <c r="M1280" i="28"/>
  <c r="M2932" i="28"/>
  <c r="M2887" i="28"/>
  <c r="M2871" i="28"/>
  <c r="M2859" i="28"/>
  <c r="M2633" i="28"/>
  <c r="M2468" i="28"/>
  <c r="M2464" i="28"/>
  <c r="M2075" i="28"/>
  <c r="M2069" i="28"/>
  <c r="M1146" i="28"/>
  <c r="M17" i="28"/>
  <c r="M21" i="28"/>
  <c r="M25" i="28"/>
  <c r="M53" i="28"/>
  <c r="M57" i="28"/>
  <c r="M61" i="28"/>
  <c r="M65" i="28"/>
  <c r="M69" i="28"/>
  <c r="M73" i="28"/>
  <c r="M77" i="28"/>
  <c r="M81" i="28"/>
  <c r="M85" i="28"/>
  <c r="M89" i="28"/>
  <c r="M101" i="28"/>
  <c r="M105" i="28"/>
  <c r="M113" i="28"/>
  <c r="M117" i="28"/>
  <c r="M121" i="28"/>
  <c r="M129" i="28"/>
  <c r="M141" i="28"/>
  <c r="M149" i="28"/>
  <c r="M157" i="28"/>
  <c r="M161" i="28"/>
  <c r="M165" i="28"/>
  <c r="M169" i="28"/>
  <c r="M177" i="28"/>
  <c r="M185" i="28"/>
  <c r="M189" i="28"/>
  <c r="M193" i="28"/>
  <c r="M197" i="28"/>
  <c r="M201" i="28"/>
  <c r="M205" i="28"/>
  <c r="M213" i="28"/>
  <c r="M217" i="28"/>
  <c r="M221" i="28"/>
  <c r="M225" i="28"/>
  <c r="M229" i="28"/>
  <c r="M233" i="28"/>
  <c r="M245" i="28"/>
  <c r="M249" i="28"/>
  <c r="M257" i="28"/>
  <c r="M261" i="28"/>
  <c r="M265" i="28"/>
  <c r="M277" i="28"/>
  <c r="M281" i="28"/>
  <c r="M349" i="28"/>
  <c r="M353" i="28"/>
  <c r="M357" i="28"/>
  <c r="M365" i="28"/>
  <c r="M373" i="28"/>
  <c r="M377" i="28"/>
  <c r="M381" i="28"/>
  <c r="M385" i="28"/>
  <c r="M389" i="28"/>
  <c r="M393" i="28"/>
  <c r="M401" i="28"/>
  <c r="M1855" i="28"/>
  <c r="M1748" i="28"/>
  <c r="M2924" i="28"/>
  <c r="M2879" i="28"/>
  <c r="M2899" i="28"/>
  <c r="M2465" i="28"/>
  <c r="M2463" i="28"/>
  <c r="M2235" i="28"/>
  <c r="M2211" i="28"/>
  <c r="M2171" i="28"/>
  <c r="M2053" i="28"/>
  <c r="M2035" i="28"/>
  <c r="M868" i="28"/>
  <c r="M2890" i="28"/>
  <c r="M2840" i="28"/>
  <c r="M2694" i="28"/>
  <c r="M2024" i="28"/>
  <c r="M1908" i="28"/>
  <c r="M1506" i="28"/>
  <c r="M1303" i="28"/>
  <c r="M1892" i="28"/>
  <c r="M2201" i="28"/>
  <c r="M2023" i="28"/>
  <c r="M1807" i="28"/>
  <c r="M1777" i="28"/>
  <c r="M1689" i="28"/>
  <c r="M1078" i="28"/>
  <c r="M728" i="28"/>
  <c r="M704" i="28"/>
  <c r="M2610" i="28"/>
  <c r="M2444" i="28"/>
  <c r="M2596" i="28"/>
  <c r="M2874" i="28"/>
  <c r="M2838" i="28"/>
  <c r="M2640" i="28"/>
  <c r="M2026" i="28"/>
  <c r="M2682" i="28"/>
  <c r="M2014" i="28"/>
  <c r="M1996" i="28"/>
  <c r="M1744" i="28"/>
  <c r="M1544" i="28"/>
  <c r="M1962" i="28"/>
  <c r="M2630" i="28"/>
  <c r="M1940" i="28"/>
  <c r="M1898" i="28"/>
  <c r="M1672" i="28"/>
  <c r="M2046" i="28"/>
  <c r="M1728" i="28"/>
  <c r="M1307" i="28"/>
  <c r="M1676" i="28"/>
  <c r="M1468" i="28"/>
  <c r="M2564" i="28"/>
  <c r="M2494" i="28"/>
  <c r="M2417" i="28"/>
  <c r="M2401" i="28"/>
  <c r="M2369" i="28"/>
  <c r="M2427" i="28"/>
  <c r="M2411" i="28"/>
  <c r="M2395" i="28"/>
  <c r="M2363" i="28"/>
  <c r="M2331" i="28"/>
  <c r="M2333" i="28"/>
  <c r="M2275" i="28"/>
  <c r="M2251" i="28"/>
  <c r="M2115" i="28"/>
  <c r="M2106" i="28"/>
  <c r="M2104" i="28"/>
  <c r="M2100" i="28"/>
  <c r="M2096" i="28"/>
  <c r="M2092" i="28"/>
  <c r="M2090" i="28"/>
  <c r="M2088" i="28"/>
  <c r="M2271" i="28"/>
  <c r="M2239" i="28"/>
  <c r="M2223" i="28"/>
  <c r="M2207" i="28"/>
  <c r="M2175" i="28"/>
  <c r="M2143" i="28"/>
  <c r="M2111" i="28"/>
  <c r="M2405" i="28"/>
  <c r="M2177" i="28"/>
  <c r="M1852" i="28"/>
  <c r="M1844" i="28"/>
  <c r="M1808" i="28"/>
  <c r="M2257" i="28"/>
  <c r="M1854" i="28"/>
  <c r="M1846" i="28"/>
  <c r="M1835" i="28"/>
  <c r="M1681" i="28"/>
  <c r="M1579" i="28"/>
  <c r="M1501" i="28"/>
  <c r="M1144" i="28"/>
  <c r="M790" i="28"/>
  <c r="M413" i="28"/>
  <c r="M405" i="28"/>
  <c r="M1170" i="28"/>
  <c r="M1527" i="28"/>
  <c r="M1511" i="28"/>
  <c r="M1138" i="28"/>
  <c r="M1130" i="28"/>
  <c r="M2586" i="28"/>
  <c r="M2604" i="28"/>
  <c r="M2309" i="28"/>
  <c r="M2306" i="28"/>
  <c r="M2957" i="28"/>
  <c r="M1466" i="28"/>
  <c r="M801" i="28"/>
  <c r="M879" i="28"/>
  <c r="M839" i="28"/>
  <c r="M831" i="28"/>
  <c r="M795" i="28"/>
  <c r="M1421" i="28"/>
  <c r="M1281" i="28"/>
  <c r="M1317" i="28"/>
  <c r="M1342" i="28"/>
  <c r="M1479" i="28"/>
  <c r="M1860" i="28"/>
  <c r="M2985" i="28"/>
  <c r="M1492" i="28"/>
  <c r="M2022" i="28"/>
  <c r="M2984" i="28"/>
  <c r="M2989" i="28"/>
  <c r="M2988" i="28"/>
  <c r="M1404" i="28"/>
  <c r="M1580" i="28"/>
  <c r="M1716" i="28"/>
  <c r="M1784" i="28"/>
  <c r="M1998" i="28"/>
  <c r="M2034" i="28"/>
  <c r="M2452" i="28"/>
  <c r="M2674" i="28"/>
  <c r="M2972" i="28"/>
  <c r="M1906" i="28"/>
  <c r="M2898" i="28"/>
  <c r="M2973" i="28"/>
  <c r="M2249" i="27"/>
  <c r="M2820" i="27"/>
  <c r="M1041" i="27"/>
  <c r="M106" i="27"/>
  <c r="M1044" i="27"/>
  <c r="M516" i="27"/>
  <c r="M70" i="27"/>
  <c r="M1373" i="27"/>
  <c r="M1318" i="27"/>
  <c r="M462" i="27"/>
  <c r="M151" i="27"/>
  <c r="M876" i="27"/>
  <c r="M684" i="27"/>
  <c r="M2572" i="27"/>
  <c r="M2299" i="27"/>
  <c r="M2450" i="27"/>
  <c r="M1632" i="27"/>
  <c r="M1168" i="27"/>
  <c r="M1104" i="27"/>
  <c r="M2148" i="27"/>
  <c r="M324" i="27"/>
  <c r="M237" i="27"/>
  <c r="M420" i="27"/>
  <c r="M23" i="27"/>
  <c r="M2404" i="27"/>
  <c r="M198" i="27"/>
  <c r="M2789" i="27"/>
  <c r="M2781" i="27"/>
  <c r="M2681" i="27"/>
  <c r="M2391" i="27"/>
  <c r="M2234" i="27"/>
  <c r="M2218" i="27"/>
  <c r="M1582" i="27"/>
  <c r="M1534" i="27"/>
  <c r="M1573" i="27"/>
  <c r="M1557" i="27"/>
  <c r="M1541" i="27"/>
  <c r="M1501" i="27"/>
  <c r="M43" i="27"/>
  <c r="M231" i="27"/>
  <c r="M521" i="27"/>
  <c r="M611" i="27"/>
  <c r="M748" i="27"/>
  <c r="M861" i="27"/>
  <c r="M865" i="27"/>
  <c r="M873" i="27"/>
  <c r="M997" i="27"/>
  <c r="M1021" i="27"/>
  <c r="M1064" i="27"/>
  <c r="M1123" i="27"/>
  <c r="M1205" i="27"/>
  <c r="M1247" i="27"/>
  <c r="M1317" i="27"/>
  <c r="M1349" i="27"/>
  <c r="M1424" i="27"/>
  <c r="M1650" i="27"/>
  <c r="M1689" i="27"/>
  <c r="M1753" i="27"/>
  <c r="M1803" i="27"/>
  <c r="M1833" i="27"/>
  <c r="M1853" i="27"/>
  <c r="M2131" i="27"/>
  <c r="M2147" i="27"/>
  <c r="M2155" i="27"/>
  <c r="M2171" i="27"/>
  <c r="M2768" i="27"/>
  <c r="M2776" i="27"/>
  <c r="M2784" i="27"/>
  <c r="M2829" i="27"/>
  <c r="M2852" i="27"/>
  <c r="M2856" i="27"/>
  <c r="M2911" i="27"/>
  <c r="M2996" i="27"/>
  <c r="M2909" i="27"/>
  <c r="M2851" i="27"/>
  <c r="M2677" i="27"/>
  <c r="M2661" i="27"/>
  <c r="M1634" i="27"/>
  <c r="M1533" i="27"/>
  <c r="M1301" i="27"/>
  <c r="M2941" i="27"/>
  <c r="M2977" i="27"/>
  <c r="M2900" i="27"/>
  <c r="M2633" i="27"/>
  <c r="M2494" i="27"/>
  <c r="M2468" i="27"/>
  <c r="M2438" i="27"/>
  <c r="M2433" i="27"/>
  <c r="M2136" i="27"/>
  <c r="M2964" i="27"/>
  <c r="M2291" i="27"/>
  <c r="M2154" i="27"/>
  <c r="M2103" i="27"/>
  <c r="M2199" i="27"/>
  <c r="M2191" i="27"/>
  <c r="M1838" i="27"/>
  <c r="M2356" i="27"/>
  <c r="M2161" i="27"/>
  <c r="M2063" i="27"/>
  <c r="M2048" i="27"/>
  <c r="M1871" i="27"/>
  <c r="M1760" i="27"/>
  <c r="M1676" i="27"/>
  <c r="M1999" i="27"/>
  <c r="M1929" i="27"/>
  <c r="M1827" i="27"/>
  <c r="M1456" i="27"/>
  <c r="M1660" i="27"/>
  <c r="M1620" i="27"/>
  <c r="M1432" i="27"/>
  <c r="M1416" i="27"/>
  <c r="M1474" i="27"/>
  <c r="M1082" i="27"/>
  <c r="M1050" i="27"/>
  <c r="M1394" i="27"/>
  <c r="M1069" i="27"/>
  <c r="M1122" i="27"/>
  <c r="M1090" i="27"/>
  <c r="M983" i="27"/>
  <c r="M1406" i="27"/>
  <c r="M1221" i="27"/>
  <c r="M979" i="27"/>
  <c r="M1109" i="27"/>
  <c r="M1045" i="27"/>
  <c r="M980" i="27"/>
  <c r="M800" i="27"/>
  <c r="M665" i="27"/>
  <c r="M1170" i="27"/>
  <c r="M2197" i="27"/>
  <c r="M1269" i="27"/>
  <c r="M1138" i="27"/>
  <c r="M893" i="27"/>
  <c r="M19" i="27"/>
  <c r="M31" i="27"/>
  <c r="M56" i="27"/>
  <c r="M128" i="27"/>
  <c r="M367" i="27"/>
  <c r="M383" i="27"/>
  <c r="M465" i="27"/>
  <c r="M574" i="27"/>
  <c r="M719" i="27"/>
  <c r="M813" i="27"/>
  <c r="M2906" i="27"/>
  <c r="M2804" i="27"/>
  <c r="M2769" i="27"/>
  <c r="M2760" i="27"/>
  <c r="M2410" i="27"/>
  <c r="M2402" i="27"/>
  <c r="M2394" i="27"/>
  <c r="M2386" i="27"/>
  <c r="M2370" i="27"/>
  <c r="M2362" i="27"/>
  <c r="M2354" i="27"/>
  <c r="M2395" i="27"/>
  <c r="M2363" i="27"/>
  <c r="M2355" i="27"/>
  <c r="M2371" i="27"/>
  <c r="M1662" i="27"/>
  <c r="M1598" i="27"/>
  <c r="M1763" i="27"/>
  <c r="M1549" i="27"/>
  <c r="M2615" i="27"/>
  <c r="M1165" i="27"/>
  <c r="M835" i="27"/>
  <c r="M165" i="27"/>
  <c r="M251" i="27"/>
  <c r="M297" i="27"/>
  <c r="M382" i="27"/>
  <c r="M400" i="27"/>
  <c r="M451" i="27"/>
  <c r="M558" i="27"/>
  <c r="M746" i="27"/>
  <c r="M2792" i="27"/>
  <c r="M2819" i="27"/>
  <c r="M2754" i="27"/>
  <c r="M2738" i="27"/>
  <c r="M2685" i="27"/>
  <c r="M2679" i="27"/>
  <c r="M2407" i="27"/>
  <c r="M2304" i="27"/>
  <c r="M2338" i="27"/>
  <c r="M2322" i="27"/>
  <c r="M2290" i="27"/>
  <c r="M2351" i="27"/>
  <c r="M2336" i="27"/>
  <c r="M2328" i="27"/>
  <c r="M2320" i="27"/>
  <c r="M2312" i="27"/>
  <c r="M2284" i="27"/>
  <c r="M2309" i="27"/>
  <c r="M2403" i="27"/>
  <c r="M1750" i="27"/>
  <c r="M1702" i="27"/>
  <c r="M1686" i="27"/>
  <c r="M1606" i="27"/>
  <c r="M1590" i="27"/>
  <c r="M1518" i="27"/>
  <c r="M1666" i="27"/>
  <c r="M1651" i="27"/>
  <c r="M1517" i="27"/>
  <c r="M1507" i="27"/>
  <c r="M1497" i="27"/>
  <c r="M2830" i="27"/>
  <c r="M2751" i="27"/>
  <c r="M2628" i="27"/>
  <c r="M2105" i="27"/>
  <c r="M2513" i="27"/>
  <c r="M2261" i="27"/>
  <c r="M2203" i="27"/>
  <c r="M2187" i="27"/>
  <c r="M2179" i="27"/>
  <c r="M1934" i="27"/>
  <c r="M1859" i="27"/>
  <c r="M1774" i="27"/>
  <c r="M1737" i="27"/>
  <c r="M1644" i="27"/>
  <c r="M1640" i="27"/>
  <c r="M1508" i="27"/>
  <c r="M1461" i="27"/>
  <c r="M1101" i="27"/>
  <c r="M1085" i="27"/>
  <c r="M1012" i="27"/>
  <c r="M856" i="27"/>
  <c r="M1440" i="27"/>
  <c r="M1492" i="27"/>
  <c r="M1141" i="27"/>
  <c r="M779" i="27"/>
  <c r="M552" i="27"/>
  <c r="M2209" i="27"/>
  <c r="M2201" i="27"/>
  <c r="M2193" i="27"/>
  <c r="M986" i="27"/>
  <c r="M44" i="27"/>
  <c r="M69" i="27"/>
  <c r="M88" i="27"/>
  <c r="M145" i="27"/>
  <c r="M149" i="27"/>
  <c r="M162" i="27"/>
  <c r="M209" i="27"/>
  <c r="M296" i="27"/>
  <c r="M705" i="27"/>
  <c r="M91" i="27"/>
  <c r="M126" i="27"/>
  <c r="M185" i="27"/>
  <c r="M193" i="27"/>
  <c r="M201" i="27"/>
  <c r="M305" i="27"/>
  <c r="M371" i="27"/>
  <c r="M398" i="27"/>
  <c r="M458" i="27"/>
  <c r="M469" i="27"/>
  <c r="M553" i="27"/>
  <c r="M561" i="27"/>
  <c r="M635" i="27"/>
  <c r="M717" i="27"/>
  <c r="M783" i="27"/>
  <c r="M821" i="27"/>
  <c r="M868" i="27"/>
  <c r="M962" i="27"/>
  <c r="M1059" i="27"/>
  <c r="M1147" i="27"/>
  <c r="M1238" i="27"/>
  <c r="M1265" i="27"/>
  <c r="M1378" i="27"/>
  <c r="M1419" i="27"/>
  <c r="M1462" i="27"/>
  <c r="M1779" i="27"/>
  <c r="M1836" i="27"/>
  <c r="M1899" i="27"/>
  <c r="M1907" i="27"/>
  <c r="M2235" i="27"/>
  <c r="M2285" i="27"/>
  <c r="M2559" i="27"/>
  <c r="M460" i="27"/>
  <c r="M101" i="27"/>
  <c r="M404" i="27"/>
  <c r="M688" i="27"/>
  <c r="M693" i="27"/>
  <c r="M1004" i="27"/>
  <c r="M1264" i="27"/>
  <c r="M1347" i="27"/>
  <c r="M1377" i="27"/>
  <c r="M2024" i="27"/>
  <c r="M648" i="27"/>
  <c r="M457" i="27"/>
  <c r="M74" i="27"/>
  <c r="M50" i="27"/>
  <c r="M176" i="27"/>
  <c r="M112" i="27"/>
  <c r="M61" i="27"/>
  <c r="M424" i="27"/>
  <c r="M493" i="27"/>
  <c r="M523" i="27"/>
  <c r="M692" i="27"/>
  <c r="M998" i="27"/>
  <c r="M1145" i="27"/>
  <c r="M1275" i="27"/>
  <c r="M1866" i="27"/>
  <c r="M1880" i="27"/>
  <c r="M1905" i="27"/>
  <c r="M1918" i="27"/>
  <c r="M1447" i="27"/>
  <c r="M1481" i="27"/>
  <c r="M1790" i="27"/>
  <c r="M1824" i="27"/>
  <c r="M1887" i="27"/>
  <c r="M1938" i="27"/>
  <c r="M1958" i="27"/>
  <c r="M2001" i="27"/>
  <c r="M2053" i="27"/>
  <c r="M2146" i="27"/>
  <c r="M2427" i="27"/>
  <c r="M2546" i="27"/>
  <c r="M2581" i="27"/>
  <c r="M1167" i="27"/>
  <c r="M1184" i="27"/>
  <c r="M1319" i="27"/>
  <c r="M1354" i="27"/>
  <c r="M1679" i="27"/>
  <c r="M1939" i="27"/>
  <c r="M1959" i="27"/>
  <c r="M1990" i="27"/>
  <c r="M2095" i="27"/>
  <c r="M2283" i="27"/>
  <c r="M2549" i="27"/>
  <c r="M922" i="27"/>
  <c r="M1207" i="27"/>
  <c r="M2014" i="27"/>
  <c r="M2050" i="27"/>
  <c r="M2084" i="27"/>
  <c r="M2174" i="27"/>
  <c r="M2517" i="27"/>
  <c r="M2682" i="27"/>
  <c r="M3000" i="27"/>
  <c r="M2004" i="27"/>
  <c r="M2734" i="27"/>
  <c r="M2571" i="27"/>
  <c r="M2651" i="27"/>
  <c r="N2896" i="1"/>
  <c r="N1178" i="1"/>
  <c r="N1611" i="1"/>
  <c r="N903" i="1"/>
  <c r="N795" i="1"/>
  <c r="N244" i="1"/>
  <c r="N2726" i="1"/>
  <c r="N2710" i="1"/>
  <c r="N2679" i="1"/>
  <c r="N2647" i="1"/>
  <c r="N195" i="1"/>
  <c r="N1031" i="1"/>
  <c r="N774" i="1"/>
  <c r="N335" i="1"/>
  <c r="N2845" i="1"/>
  <c r="N2801" i="1"/>
  <c r="N1125" i="1"/>
  <c r="N1062" i="1"/>
  <c r="N419" i="1"/>
  <c r="N2996" i="1"/>
  <c r="N483" i="1"/>
  <c r="N2810" i="1"/>
  <c r="N2798" i="1"/>
  <c r="N2790" i="1"/>
  <c r="N2782" i="1"/>
  <c r="N2758" i="1"/>
  <c r="N1999" i="1"/>
  <c r="N130" i="1"/>
  <c r="N19" i="1"/>
  <c r="N1189" i="1"/>
  <c r="N940" i="1"/>
  <c r="N669" i="1"/>
  <c r="N94" i="1"/>
  <c r="N2916" i="1"/>
  <c r="N2900" i="1"/>
  <c r="N2833" i="1"/>
  <c r="N2813" i="1"/>
  <c r="N2694" i="1"/>
  <c r="N2658" i="1"/>
  <c r="N2622" i="1"/>
  <c r="N2602" i="1"/>
  <c r="N2587" i="1"/>
  <c r="N2567" i="1"/>
  <c r="N2547" i="1"/>
  <c r="N2531" i="1"/>
  <c r="N1148" i="1"/>
  <c r="N1118" i="1"/>
  <c r="N1054" i="1"/>
  <c r="N846" i="1"/>
  <c r="N427" i="1"/>
  <c r="N354" i="1"/>
  <c r="N2988" i="1"/>
  <c r="N2733" i="1"/>
  <c r="N519" i="1"/>
  <c r="N363" i="1"/>
  <c r="N176" i="1"/>
  <c r="N254" i="1"/>
  <c r="N1799" i="1"/>
  <c r="N355" i="1"/>
  <c r="N3000" i="1"/>
  <c r="N2786" i="1"/>
  <c r="N2762" i="1"/>
  <c r="N2754" i="1"/>
  <c r="N895" i="1"/>
  <c r="N2343" i="1"/>
  <c r="N1283" i="1"/>
  <c r="N696" i="1"/>
  <c r="N627" i="1"/>
  <c r="N291" i="1"/>
  <c r="N351" i="1"/>
  <c r="N2964" i="1"/>
  <c r="N2944" i="1"/>
  <c r="N2908" i="1"/>
  <c r="N2737" i="1"/>
  <c r="N2702" i="1"/>
  <c r="N2686" i="1"/>
  <c r="N2630" i="1"/>
  <c r="N2610" i="1"/>
  <c r="N2575" i="1"/>
  <c r="N2432" i="1"/>
  <c r="N2397" i="1"/>
  <c r="N371" i="1"/>
  <c r="N2729" i="1"/>
  <c r="N816" i="1"/>
  <c r="N305" i="1"/>
  <c r="N67" i="1"/>
  <c r="N190" i="1"/>
  <c r="N214" i="1"/>
  <c r="N334" i="1"/>
  <c r="N423" i="1"/>
  <c r="N431" i="1"/>
  <c r="N471" i="1"/>
  <c r="N484" i="1"/>
  <c r="N494" i="1"/>
  <c r="N1482" i="1"/>
  <c r="N1497" i="1"/>
  <c r="N1501" i="1"/>
  <c r="N1505" i="1"/>
  <c r="N1511" i="1"/>
  <c r="N1515" i="1"/>
  <c r="N1519" i="1"/>
  <c r="N1534" i="1"/>
  <c r="N1831" i="1"/>
  <c r="N1835" i="1"/>
  <c r="N1839" i="1"/>
  <c r="N1846" i="1"/>
  <c r="N1850" i="1"/>
  <c r="N1854" i="1"/>
  <c r="N1858" i="1"/>
  <c r="N1870" i="1"/>
  <c r="N1877" i="1"/>
  <c r="N1881" i="1"/>
  <c r="N1885" i="1"/>
  <c r="N1889" i="1"/>
  <c r="N1901" i="1"/>
  <c r="N1905" i="1"/>
  <c r="N1913" i="1"/>
  <c r="N1920" i="1"/>
  <c r="N2065" i="1"/>
  <c r="N2068" i="1"/>
  <c r="N2071" i="1"/>
  <c r="N2075" i="1"/>
  <c r="N2079" i="1"/>
  <c r="N2083" i="1"/>
  <c r="N2087" i="1"/>
  <c r="N2091" i="1"/>
  <c r="N2095" i="1"/>
  <c r="N2102" i="1"/>
  <c r="N2110" i="1"/>
  <c r="N2153" i="1"/>
  <c r="N2161" i="1"/>
  <c r="N2168" i="1"/>
  <c r="N2778" i="1"/>
  <c r="N2802" i="1"/>
  <c r="N2818" i="1"/>
  <c r="N2830" i="1"/>
  <c r="N2854" i="1"/>
  <c r="N2862" i="1"/>
  <c r="N2866" i="1"/>
  <c r="N2881" i="1"/>
  <c r="N2903" i="1"/>
  <c r="N2915" i="1"/>
  <c r="N2919" i="1"/>
  <c r="N2923" i="1"/>
  <c r="N2931" i="1"/>
  <c r="N2408" i="1"/>
  <c r="N2400" i="1"/>
  <c r="N2384" i="1"/>
  <c r="N2368" i="1"/>
  <c r="N2360" i="1"/>
  <c r="N2344" i="1"/>
  <c r="N2336" i="1"/>
  <c r="N2312" i="1"/>
  <c r="N2304" i="1"/>
  <c r="N2272" i="1"/>
  <c r="N2264" i="1"/>
  <c r="N2256" i="1"/>
  <c r="N2240" i="1"/>
  <c r="N2224" i="1"/>
  <c r="N2216" i="1"/>
  <c r="N2208" i="1"/>
  <c r="N2200" i="1"/>
  <c r="N2192" i="1"/>
  <c r="N2160" i="1"/>
  <c r="N2144" i="1"/>
  <c r="N2128" i="1"/>
  <c r="N1828" i="1"/>
  <c r="N1820" i="1"/>
  <c r="N1812" i="1"/>
  <c r="N1804" i="1"/>
  <c r="N1672" i="1"/>
  <c r="N1540" i="1"/>
  <c r="N1388" i="1"/>
  <c r="N1320" i="1"/>
  <c r="N1312" i="1"/>
  <c r="N1304" i="1"/>
  <c r="N1116" i="1"/>
  <c r="N1096" i="1"/>
  <c r="N1068" i="1"/>
  <c r="N1056" i="1"/>
  <c r="N1000" i="1"/>
  <c r="N760" i="1"/>
  <c r="N744" i="1"/>
  <c r="N2993" i="1"/>
  <c r="N2653" i="1"/>
  <c r="N1941" i="1"/>
  <c r="N1929" i="1"/>
  <c r="N1549" i="1"/>
  <c r="N1465" i="1"/>
  <c r="N1213" i="1"/>
  <c r="N193" i="1"/>
  <c r="N1917" i="1"/>
  <c r="N581" i="1"/>
  <c r="N197" i="1"/>
  <c r="N2017" i="1"/>
  <c r="N1573" i="1"/>
  <c r="N338" i="1"/>
  <c r="N1531" i="1"/>
  <c r="N475" i="1"/>
  <c r="N123" i="1"/>
  <c r="N240" i="1"/>
  <c r="N271" i="1"/>
  <c r="N666" i="1"/>
  <c r="N674" i="1"/>
  <c r="N686" i="1"/>
  <c r="N707" i="1"/>
  <c r="N718" i="1"/>
  <c r="N783" i="1"/>
  <c r="N790" i="1"/>
  <c r="N815" i="1"/>
  <c r="N1202" i="1"/>
  <c r="N1210" i="1"/>
  <c r="N1218" i="1"/>
  <c r="N1243" i="1"/>
  <c r="N1247" i="1"/>
  <c r="N1298" i="1"/>
  <c r="N1317" i="1"/>
  <c r="N1335" i="1"/>
  <c r="N2997" i="1"/>
  <c r="N2989" i="1"/>
  <c r="N2925" i="1"/>
  <c r="N2349" i="1"/>
  <c r="N1769" i="1"/>
  <c r="N477" i="1"/>
  <c r="N1605" i="1"/>
  <c r="N1005" i="1"/>
  <c r="N281" i="1"/>
  <c r="N2986" i="1"/>
  <c r="N2534" i="1"/>
  <c r="N2350" i="1"/>
  <c r="N2142" i="1"/>
  <c r="N1910" i="1"/>
  <c r="N1798" i="1"/>
  <c r="N411" i="1"/>
  <c r="N38" i="1"/>
  <c r="N51" i="1"/>
  <c r="N62" i="1"/>
  <c r="N167" i="1"/>
  <c r="N314" i="1"/>
  <c r="N410" i="1"/>
  <c r="N1023" i="1"/>
  <c r="N1042" i="1"/>
  <c r="N1442" i="1"/>
  <c r="N2546" i="1"/>
  <c r="N287" i="1"/>
  <c r="N378" i="1"/>
  <c r="N943" i="1"/>
  <c r="N946" i="1"/>
  <c r="N949" i="1"/>
  <c r="N958" i="1"/>
  <c r="N994" i="1"/>
  <c r="N1002" i="1"/>
  <c r="N1006" i="1"/>
  <c r="N1350" i="1"/>
  <c r="N1370" i="1"/>
  <c r="N1378" i="1"/>
  <c r="N1386" i="1"/>
  <c r="N1403" i="1"/>
  <c r="N1427" i="1"/>
  <c r="N3002" i="1"/>
  <c r="N2230" i="1"/>
  <c r="N2214" i="1"/>
  <c r="N1750" i="1"/>
  <c r="N1222" i="1"/>
  <c r="N1090" i="1"/>
  <c r="N174" i="1"/>
  <c r="N2891" i="1"/>
  <c r="N2483" i="1"/>
  <c r="N2859" i="1"/>
  <c r="N1967" i="1"/>
  <c r="N1255" i="1"/>
  <c r="N1646" i="1"/>
  <c r="N1606" i="1"/>
  <c r="N218" i="1"/>
  <c r="N2143" i="1"/>
  <c r="N1847" i="1"/>
  <c r="N1671" i="1"/>
  <c r="N1763" i="1"/>
  <c r="N1319" i="1"/>
  <c r="N187" i="1"/>
  <c r="N207" i="1"/>
  <c r="N527" i="1"/>
  <c r="N619" i="1"/>
  <c r="N775" i="1"/>
  <c r="N811" i="1"/>
  <c r="N315" i="1"/>
  <c r="N2578" i="1"/>
  <c r="N1662" i="1"/>
  <c r="N1130" i="1"/>
  <c r="N474" i="1"/>
  <c r="N2843" i="1"/>
  <c r="N2491" i="1"/>
  <c r="N2227" i="1"/>
  <c r="N2211" i="1"/>
  <c r="N2371" i="1"/>
  <c r="N2275" i="1"/>
  <c r="N2099" i="1"/>
  <c r="N975" i="1"/>
  <c r="N655" i="1"/>
  <c r="N367" i="1"/>
  <c r="N531" i="1"/>
  <c r="N115" i="1"/>
  <c r="N403" i="1"/>
  <c r="N611" i="1"/>
  <c r="N875" i="1"/>
  <c r="N389" i="1"/>
  <c r="M81" i="27"/>
  <c r="M203" i="27"/>
  <c r="M284" i="27"/>
  <c r="N453" i="1"/>
  <c r="N1535" i="1"/>
  <c r="M71" i="27"/>
  <c r="M290" i="27"/>
  <c r="M386" i="27"/>
  <c r="N2413" i="1"/>
  <c r="M84" i="27"/>
  <c r="M575" i="27"/>
  <c r="M634" i="27"/>
  <c r="M2152" i="27"/>
  <c r="N322" i="1"/>
  <c r="N543" i="1"/>
  <c r="N1623" i="1"/>
  <c r="M287" i="27"/>
  <c r="M643" i="27"/>
  <c r="M1608" i="27"/>
  <c r="M1869" i="27"/>
  <c r="N591" i="1"/>
  <c r="M59" i="27"/>
  <c r="M147" i="27"/>
  <c r="M191" i="27"/>
  <c r="M339" i="27"/>
  <c r="M342" i="27"/>
  <c r="M345" i="27"/>
  <c r="M347" i="27"/>
  <c r="M361" i="27"/>
  <c r="M366" i="27"/>
  <c r="M401" i="27"/>
  <c r="M411" i="27"/>
  <c r="M433" i="27"/>
  <c r="M475" i="27"/>
  <c r="M487" i="27"/>
  <c r="M525" i="27"/>
  <c r="M555" i="27"/>
  <c r="M573" i="27"/>
  <c r="M577" i="27"/>
  <c r="M653" i="27"/>
  <c r="M656" i="27"/>
  <c r="M698" i="27"/>
  <c r="M725" i="27"/>
  <c r="M908" i="27"/>
  <c r="M938" i="27"/>
  <c r="M1080" i="27"/>
  <c r="M1116" i="27"/>
  <c r="M1132" i="27"/>
  <c r="M1152" i="27"/>
  <c r="M1215" i="27"/>
  <c r="M1321" i="27"/>
  <c r="M1409" i="27"/>
  <c r="M1441" i="27"/>
  <c r="M1446" i="27"/>
  <c r="M1631" i="27"/>
  <c r="M1780" i="27"/>
  <c r="M1793" i="27"/>
  <c r="M1802" i="27"/>
  <c r="M1809" i="27"/>
  <c r="M1814" i="27"/>
  <c r="M1822" i="27"/>
  <c r="M1875" i="27"/>
  <c r="M1983" i="27"/>
  <c r="M1995" i="27"/>
  <c r="M2003" i="27"/>
  <c r="M2011" i="27"/>
  <c r="M2023" i="27"/>
  <c r="M2039" i="27"/>
  <c r="M2074" i="27"/>
  <c r="M2094" i="27"/>
  <c r="M2120" i="27"/>
  <c r="M2125" i="27"/>
  <c r="M2133" i="27"/>
  <c r="M2173" i="27"/>
  <c r="M2301" i="27"/>
  <c r="M2408" i="27"/>
  <c r="M2429" i="27"/>
  <c r="M2452" i="27"/>
  <c r="M2536" i="27"/>
  <c r="M2542" i="27"/>
  <c r="M2558" i="27"/>
  <c r="M43" i="29"/>
  <c r="M833" i="29"/>
  <c r="M97" i="27"/>
  <c r="M156" i="27"/>
  <c r="M169" i="27"/>
  <c r="M275" i="27"/>
  <c r="M699" i="27"/>
  <c r="M716" i="27"/>
  <c r="M749" i="27"/>
  <c r="M767" i="27"/>
  <c r="M804" i="27"/>
  <c r="M818" i="27"/>
  <c r="M830" i="27"/>
  <c r="M863" i="27"/>
  <c r="M879" i="27"/>
  <c r="M891" i="27"/>
  <c r="M911" i="27"/>
  <c r="M934" i="27"/>
  <c r="M963" i="27"/>
  <c r="M996" i="27"/>
  <c r="M1005" i="27"/>
  <c r="M1013" i="27"/>
  <c r="M1015" i="27"/>
  <c r="M1068" i="27"/>
  <c r="M1163" i="27"/>
  <c r="M1196" i="27"/>
  <c r="M1201" i="27"/>
  <c r="M1257" i="27"/>
  <c r="M1260" i="27"/>
  <c r="M1270" i="27"/>
  <c r="M1289" i="27"/>
  <c r="M1336" i="27"/>
  <c r="M1342" i="27"/>
  <c r="M1415" i="27"/>
  <c r="M1420" i="27"/>
  <c r="M1444" i="27"/>
  <c r="M1480" i="27"/>
  <c r="M1482" i="27"/>
  <c r="M1504" i="27"/>
  <c r="M1592" i="27"/>
  <c r="M1605" i="27"/>
  <c r="M1652" i="27"/>
  <c r="M1786" i="27"/>
  <c r="M1896" i="27"/>
  <c r="M1898" i="27"/>
  <c r="M2031" i="27"/>
  <c r="M2038" i="27"/>
  <c r="M2042" i="27"/>
  <c r="M2052" i="27"/>
  <c r="M2056" i="27"/>
  <c r="M2107" i="27"/>
  <c r="M2380" i="27"/>
  <c r="M2480" i="27"/>
  <c r="M2524" i="27"/>
  <c r="M1916" i="28"/>
  <c r="M2038" i="28"/>
  <c r="M2039" i="28"/>
  <c r="M243" i="27"/>
  <c r="M631" i="27"/>
  <c r="M969" i="27"/>
  <c r="M999" i="27"/>
  <c r="M1038" i="27"/>
  <c r="M1065" i="27"/>
  <c r="M1071" i="27"/>
  <c r="M1193" i="27"/>
  <c r="M1332" i="27"/>
  <c r="M1335" i="27"/>
  <c r="M1367" i="27"/>
  <c r="M1768" i="27"/>
  <c r="M1977" i="27"/>
  <c r="M2113" i="27"/>
  <c r="M2215" i="27"/>
  <c r="M2293" i="27"/>
  <c r="M2458" i="27"/>
  <c r="M2533" i="27"/>
  <c r="M2896" i="27"/>
  <c r="M1542" i="28"/>
  <c r="M1734" i="28"/>
  <c r="M72" i="29"/>
  <c r="M132" i="29"/>
  <c r="M500" i="27"/>
  <c r="M529" i="27"/>
  <c r="M1129" i="27"/>
  <c r="M1272" i="27"/>
  <c r="M1297" i="27"/>
  <c r="M1410" i="27"/>
  <c r="M1428" i="27"/>
  <c r="M2257" i="27"/>
  <c r="M2267" i="27"/>
  <c r="M2434" i="27"/>
  <c r="M2435" i="27"/>
  <c r="M2477" i="27"/>
  <c r="M2588" i="27"/>
  <c r="M2959" i="27"/>
  <c r="M2629" i="27"/>
  <c r="M2635" i="27"/>
  <c r="M2646" i="27"/>
  <c r="M2691" i="27"/>
  <c r="M1221" i="28"/>
  <c r="M1257" i="28"/>
  <c r="M1284" i="28"/>
  <c r="M1285" i="28"/>
  <c r="M1336" i="28"/>
  <c r="M1410" i="28"/>
  <c r="M1461" i="28"/>
  <c r="M1722" i="28"/>
  <c r="M2965" i="28"/>
  <c r="M2967" i="28"/>
  <c r="M2969" i="28"/>
  <c r="M2971" i="28"/>
  <c r="M2993" i="28"/>
  <c r="M2995" i="28"/>
  <c r="M2997" i="28"/>
  <c r="M2999" i="28"/>
  <c r="M3001" i="28"/>
  <c r="M3003" i="28"/>
  <c r="M307" i="29"/>
  <c r="M398" i="29"/>
  <c r="M486" i="29"/>
  <c r="M495" i="29"/>
  <c r="M500" i="29"/>
  <c r="M771" i="29"/>
  <c r="M778" i="29"/>
  <c r="M870" i="29"/>
  <c r="M883" i="29"/>
  <c r="M890" i="29"/>
  <c r="M915" i="29"/>
  <c r="M922" i="29"/>
  <c r="M1029" i="29"/>
  <c r="M1054" i="29"/>
  <c r="M1057" i="29"/>
  <c r="M1077" i="29"/>
  <c r="M1082" i="29"/>
  <c r="M1086" i="29"/>
  <c r="M1089" i="29"/>
  <c r="M1098" i="29"/>
  <c r="M2727" i="27"/>
  <c r="M2733" i="27"/>
  <c r="M2743" i="27"/>
  <c r="M2756" i="27"/>
  <c r="M2758" i="27"/>
  <c r="M2807" i="27"/>
  <c r="M2808" i="27"/>
  <c r="M2832" i="27"/>
  <c r="M2840" i="27"/>
  <c r="M2864" i="27"/>
  <c r="M2937" i="27"/>
  <c r="M2948" i="27"/>
  <c r="M2951" i="27"/>
  <c r="M2982" i="27"/>
  <c r="M2984" i="27"/>
  <c r="M1644" i="28"/>
  <c r="M1778" i="28"/>
  <c r="M1782" i="28"/>
  <c r="M1786" i="28"/>
  <c r="M1894" i="28"/>
  <c r="M2970" i="28"/>
  <c r="M286" i="29"/>
  <c r="M306" i="29"/>
  <c r="M322" i="29"/>
  <c r="M438" i="29"/>
  <c r="M479" i="29"/>
  <c r="M707" i="29"/>
  <c r="M710" i="29"/>
  <c r="M745" i="29"/>
  <c r="M793" i="29"/>
  <c r="M1013" i="29"/>
  <c r="M1026" i="29"/>
  <c r="M1034" i="29"/>
  <c r="M845" i="30"/>
  <c r="M2247" i="27"/>
  <c r="M2263" i="27"/>
  <c r="M2617" i="27"/>
  <c r="M2839" i="27"/>
  <c r="M2848" i="27"/>
  <c r="M2863" i="27"/>
  <c r="M2956" i="27"/>
  <c r="M2981" i="27"/>
  <c r="M1441" i="28"/>
  <c r="M2652" i="28"/>
  <c r="M363" i="29"/>
  <c r="M395" i="29"/>
  <c r="M396" i="29"/>
  <c r="M811" i="29"/>
  <c r="M1025" i="29"/>
  <c r="M623" i="30"/>
  <c r="M873" i="30"/>
  <c r="M2695" i="27"/>
  <c r="M2711" i="27"/>
  <c r="M2974" i="28"/>
  <c r="M2986" i="28"/>
  <c r="M364" i="29"/>
  <c r="M2667" i="29"/>
  <c r="M296" i="30"/>
  <c r="M1286" i="29"/>
  <c r="M1363" i="29"/>
  <c r="M1468" i="29"/>
  <c r="M1516" i="29"/>
  <c r="M1539" i="29"/>
  <c r="M1595" i="29"/>
  <c r="M1760" i="29"/>
  <c r="M1844" i="29"/>
  <c r="M1967" i="29"/>
  <c r="M2009" i="29"/>
  <c r="M2022" i="29"/>
  <c r="M2110" i="29"/>
  <c r="M2506" i="29"/>
  <c r="M2553" i="29"/>
  <c r="M2800" i="29"/>
  <c r="M2831" i="29"/>
  <c r="M2926" i="29"/>
  <c r="M2930" i="29"/>
  <c r="M2941" i="29"/>
  <c r="M1472" i="30"/>
  <c r="M1476" i="30"/>
  <c r="M1480" i="30"/>
  <c r="M1484" i="30"/>
  <c r="M1485" i="30"/>
  <c r="M1492" i="30"/>
  <c r="M1493" i="30"/>
  <c r="M1496" i="30"/>
  <c r="M1681" i="30"/>
  <c r="M1146" i="29"/>
  <c r="M1178" i="29"/>
  <c r="M1194" i="29"/>
  <c r="M1339" i="29"/>
  <c r="M1380" i="29"/>
  <c r="M1460" i="29"/>
  <c r="M1491" i="29"/>
  <c r="M1547" i="29"/>
  <c r="M1865" i="29"/>
  <c r="M1881" i="29"/>
  <c r="M1891" i="29"/>
  <c r="M1909" i="29"/>
  <c r="M1972" i="29"/>
  <c r="M1975" i="29"/>
  <c r="M2158" i="29"/>
  <c r="M2161" i="29"/>
  <c r="M2564" i="29"/>
  <c r="M2684" i="29"/>
  <c r="M2724" i="29"/>
  <c r="M2745" i="29"/>
  <c r="M2789" i="29"/>
  <c r="M2834" i="29"/>
  <c r="M2862" i="29"/>
  <c r="M73" i="30"/>
  <c r="M81" i="30"/>
  <c r="M90" i="30"/>
  <c r="M93" i="30"/>
  <c r="M101" i="30"/>
  <c r="M117" i="30"/>
  <c r="M119" i="30"/>
  <c r="M137" i="30"/>
  <c r="M157" i="30"/>
  <c r="M169" i="30"/>
  <c r="M173" i="30"/>
  <c r="M177" i="30"/>
  <c r="M185" i="30"/>
  <c r="M189" i="30"/>
  <c r="M217" i="30"/>
  <c r="M229" i="30"/>
  <c r="M239" i="30"/>
  <c r="M245" i="30"/>
  <c r="M304" i="30"/>
  <c r="M308" i="30"/>
  <c r="M324" i="30"/>
  <c r="M340" i="30"/>
  <c r="M416" i="30"/>
  <c r="M440" i="30"/>
  <c r="M653" i="30"/>
  <c r="M677" i="30"/>
  <c r="M701" i="30"/>
  <c r="M717" i="30"/>
  <c r="M741" i="30"/>
  <c r="M765" i="30"/>
  <c r="M781" i="30"/>
  <c r="M841" i="30"/>
  <c r="M1628" i="30"/>
  <c r="M1684" i="30"/>
  <c r="M1314" i="29"/>
  <c r="M1664" i="29"/>
  <c r="M1887" i="29"/>
  <c r="M1888" i="29"/>
  <c r="M2922" i="29"/>
  <c r="M2923" i="29"/>
  <c r="M2964" i="29"/>
  <c r="M75" i="30"/>
  <c r="M80" i="30"/>
  <c r="M84" i="30"/>
  <c r="M148" i="30"/>
  <c r="M219" i="30"/>
  <c r="M228" i="30"/>
  <c r="M244" i="30"/>
  <c r="M254" i="30"/>
  <c r="M287" i="30"/>
  <c r="M300" i="30"/>
  <c r="M344" i="30"/>
  <c r="M345" i="30"/>
  <c r="M368" i="30"/>
  <c r="M400" i="30"/>
  <c r="M409" i="30"/>
  <c r="M414" i="30"/>
  <c r="M840" i="30"/>
  <c r="M848" i="30"/>
  <c r="M856" i="30"/>
  <c r="M857" i="30"/>
  <c r="M861" i="30"/>
  <c r="M889" i="30"/>
  <c r="M893" i="30"/>
  <c r="M920" i="30"/>
  <c r="M939" i="30"/>
  <c r="M1644" i="30"/>
  <c r="M1656" i="30"/>
  <c r="M1748" i="30"/>
  <c r="M2275" i="30"/>
  <c r="M661" i="30"/>
  <c r="M725" i="30"/>
  <c r="M731" i="30"/>
  <c r="M789" i="30"/>
  <c r="M1700" i="30"/>
  <c r="M1712" i="30"/>
  <c r="M1717" i="30"/>
  <c r="M1728" i="30"/>
  <c r="M1732" i="30"/>
  <c r="M1740" i="30"/>
  <c r="M1760" i="30"/>
  <c r="M1764" i="30"/>
  <c r="M1813" i="30"/>
  <c r="M1820" i="30"/>
  <c r="M1828" i="30"/>
  <c r="M1844" i="30"/>
  <c r="M1848" i="30"/>
  <c r="M1856" i="30"/>
  <c r="M1880" i="30"/>
  <c r="M2100" i="30"/>
  <c r="M2104" i="30"/>
  <c r="M2105" i="30"/>
  <c r="M2145" i="30"/>
  <c r="M2162" i="30"/>
  <c r="M2187" i="30"/>
  <c r="M2193" i="30"/>
  <c r="M2217" i="30"/>
  <c r="M2335" i="30"/>
  <c r="M2725" i="30"/>
  <c r="M2773" i="30"/>
  <c r="M747" i="31"/>
  <c r="M883" i="31"/>
  <c r="M2133" i="30"/>
  <c r="M2140" i="30"/>
  <c r="M2144" i="30"/>
  <c r="M2159" i="30"/>
  <c r="M2165" i="30"/>
  <c r="M2169" i="30"/>
  <c r="M2189" i="30"/>
  <c r="M2233" i="30"/>
  <c r="M2237" i="30"/>
  <c r="M2257" i="30"/>
  <c r="M2265" i="30"/>
  <c r="M2297" i="30"/>
  <c r="M2301" i="30"/>
  <c r="M2322" i="30"/>
  <c r="M2348" i="30"/>
  <c r="M2370" i="30"/>
  <c r="M2404" i="30"/>
  <c r="M2408" i="30"/>
  <c r="M2734" i="30"/>
  <c r="M2868" i="30"/>
  <c r="M762" i="31"/>
  <c r="M1724" i="30"/>
  <c r="M1744" i="30"/>
  <c r="M1756" i="30"/>
  <c r="M1804" i="30"/>
  <c r="M1808" i="30"/>
  <c r="M2164" i="30"/>
  <c r="M2188" i="30"/>
  <c r="M2229" i="30"/>
  <c r="M2232" i="30"/>
  <c r="M2253" i="30"/>
  <c r="M2293" i="30"/>
  <c r="M2296" i="30"/>
  <c r="M2341" i="30"/>
  <c r="M2400" i="30"/>
  <c r="M2432" i="30"/>
  <c r="M2777" i="30"/>
  <c r="M678" i="31"/>
  <c r="M698" i="31"/>
  <c r="M800" i="31"/>
  <c r="M985" i="31"/>
  <c r="M1439" i="31"/>
  <c r="M2201" i="30"/>
  <c r="M2376" i="30"/>
  <c r="M2410" i="30"/>
  <c r="M2412" i="30"/>
  <c r="M2732" i="30"/>
  <c r="M2897" i="30"/>
  <c r="M2468" i="30"/>
  <c r="M574" i="31"/>
  <c r="M591" i="31"/>
  <c r="M663" i="31"/>
  <c r="M699" i="31"/>
  <c r="M714" i="31"/>
  <c r="M748" i="31"/>
  <c r="M763" i="31"/>
  <c r="M778" i="31"/>
  <c r="M834" i="31"/>
  <c r="M948" i="31"/>
  <c r="M974" i="31"/>
  <c r="M1474" i="31"/>
  <c r="M2440" i="30"/>
  <c r="M2766" i="30"/>
  <c r="M2908" i="30"/>
  <c r="M575" i="31"/>
  <c r="M674" i="31"/>
  <c r="M684" i="31"/>
  <c r="M731" i="31"/>
  <c r="M819" i="31"/>
  <c r="M860" i="31"/>
  <c r="M779" i="31"/>
  <c r="M879" i="31"/>
  <c r="M1070" i="31"/>
  <c r="M1624" i="31"/>
  <c r="M682" i="31"/>
  <c r="M695" i="31"/>
  <c r="M696" i="31"/>
  <c r="M710" i="31"/>
  <c r="M712" i="31"/>
  <c r="M726" i="31"/>
  <c r="M758" i="31"/>
  <c r="M760" i="31"/>
  <c r="M881" i="31"/>
  <c r="M892" i="31"/>
  <c r="M924" i="31"/>
  <c r="M943" i="31"/>
  <c r="M953" i="31"/>
  <c r="M977" i="31"/>
  <c r="M998" i="31"/>
  <c r="M1069" i="31"/>
  <c r="M1094" i="31"/>
  <c r="M1351" i="31"/>
  <c r="M691" i="31"/>
  <c r="M706" i="31"/>
  <c r="M708" i="31"/>
  <c r="M723" i="31"/>
  <c r="M738" i="31"/>
  <c r="M740" i="31"/>
  <c r="M755" i="31"/>
  <c r="M770" i="31"/>
  <c r="M787" i="31"/>
  <c r="M788" i="31"/>
  <c r="M803" i="31"/>
  <c r="M837" i="31"/>
  <c r="M838" i="31"/>
  <c r="M908" i="31"/>
  <c r="M912" i="31"/>
  <c r="M944" i="31"/>
  <c r="M1054" i="31"/>
  <c r="M1109" i="31"/>
  <c r="M687" i="31"/>
  <c r="M704" i="31"/>
  <c r="M718" i="31"/>
  <c r="M719" i="31"/>
  <c r="M768" i="31"/>
  <c r="M784" i="31"/>
  <c r="M806" i="31"/>
  <c r="M808" i="31"/>
  <c r="M836" i="31"/>
  <c r="M847" i="31"/>
  <c r="M857" i="31"/>
  <c r="M917" i="31"/>
  <c r="M935" i="31"/>
  <c r="M1046" i="31"/>
  <c r="M1052" i="31"/>
  <c r="M1057" i="31"/>
  <c r="M1555" i="31"/>
  <c r="M794" i="31"/>
  <c r="M804" i="31"/>
  <c r="M807" i="31"/>
  <c r="M810" i="31"/>
  <c r="M869" i="31"/>
  <c r="M884" i="31"/>
  <c r="M900" i="31"/>
  <c r="M905" i="31"/>
  <c r="M920" i="31"/>
  <c r="M936" i="31"/>
  <c r="M941" i="31"/>
  <c r="M945" i="31"/>
  <c r="M956" i="31"/>
  <c r="M961" i="31"/>
  <c r="M973" i="31"/>
  <c r="M978" i="31"/>
  <c r="M981" i="31"/>
  <c r="M994" i="31"/>
  <c r="M1018" i="31"/>
  <c r="M1021" i="31"/>
  <c r="M1026" i="31"/>
  <c r="M1029" i="31"/>
  <c r="M1042" i="31"/>
  <c r="M1045" i="31"/>
  <c r="M1050" i="31"/>
  <c r="M1053" i="31"/>
  <c r="M1060" i="31"/>
  <c r="M1062" i="31"/>
  <c r="M1065" i="31"/>
  <c r="M1118" i="31"/>
  <c r="M1183" i="31"/>
  <c r="M1247" i="31"/>
  <c r="M1294" i="31"/>
  <c r="M1322" i="31"/>
  <c r="M1338" i="31"/>
  <c r="M1367" i="31"/>
  <c r="M1410" i="31"/>
  <c r="M1520" i="31"/>
  <c r="M1632" i="31"/>
  <c r="M1901" i="31"/>
  <c r="M1073" i="31"/>
  <c r="M1093" i="31"/>
  <c r="M1106" i="31"/>
  <c r="M1125" i="31"/>
  <c r="M1164" i="31"/>
  <c r="M1172" i="31"/>
  <c r="M1196" i="31"/>
  <c r="M1202" i="31"/>
  <c r="M1222" i="31"/>
  <c r="M1275" i="31"/>
  <c r="M1310" i="31"/>
  <c r="M1354" i="31"/>
  <c r="M1564" i="31"/>
  <c r="M1580" i="31"/>
  <c r="M1710" i="31"/>
  <c r="M2264" i="31"/>
  <c r="M1081" i="31"/>
  <c r="M1113" i="31"/>
  <c r="M1138" i="31"/>
  <c r="M1168" i="31"/>
  <c r="M1176" i="31"/>
  <c r="M1200" i="31"/>
  <c r="M1335" i="31"/>
  <c r="M1395" i="31"/>
  <c r="M1422" i="31"/>
  <c r="M1448" i="31"/>
  <c r="M1516" i="31"/>
  <c r="M1538" i="31"/>
  <c r="M1563" i="31"/>
  <c r="M1588" i="31"/>
  <c r="M1615" i="31"/>
  <c r="M1621" i="31"/>
  <c r="M1625" i="31"/>
  <c r="M1627" i="31"/>
  <c r="M1679" i="31"/>
  <c r="M1703" i="31"/>
  <c r="M1126" i="31"/>
  <c r="M1134" i="31"/>
  <c r="M1137" i="31"/>
  <c r="M1142" i="31"/>
  <c r="M1148" i="31"/>
  <c r="M1156" i="31"/>
  <c r="M1174" i="31"/>
  <c r="M1180" i="31"/>
  <c r="M1188" i="31"/>
  <c r="M1206" i="31"/>
  <c r="M1220" i="31"/>
  <c r="M1238" i="31"/>
  <c r="M1244" i="31"/>
  <c r="M1263" i="31"/>
  <c r="M1283" i="31"/>
  <c r="M1286" i="31"/>
  <c r="M1299" i="31"/>
  <c r="M1302" i="31"/>
  <c r="M1379" i="31"/>
  <c r="M1416" i="31"/>
  <c r="M1420" i="31"/>
  <c r="M1428" i="31"/>
  <c r="M1443" i="31"/>
  <c r="M1472" i="31"/>
  <c r="M1480" i="31"/>
  <c r="M1484" i="31"/>
  <c r="M1536" i="31"/>
  <c r="M1544" i="31"/>
  <c r="M1548" i="31"/>
  <c r="M1556" i="31"/>
  <c r="M1571" i="31"/>
  <c r="M1600" i="31"/>
  <c r="M1606" i="31"/>
  <c r="M1653" i="31"/>
  <c r="M1667" i="31"/>
  <c r="M1670" i="31"/>
  <c r="M1695" i="31"/>
  <c r="M1700" i="31"/>
  <c r="M1702" i="31"/>
  <c r="M1877" i="31"/>
  <c r="M2242" i="31"/>
  <c r="M1400" i="31"/>
  <c r="M1404" i="31"/>
  <c r="M1412" i="31"/>
  <c r="M1464" i="31"/>
  <c r="M1476" i="31"/>
  <c r="M1528" i="31"/>
  <c r="M1592" i="31"/>
  <c r="M1596" i="31"/>
  <c r="M1604" i="31"/>
  <c r="M1647" i="31"/>
  <c r="M1659" i="31"/>
  <c r="M1694" i="31"/>
  <c r="M1851" i="31"/>
  <c r="M2062" i="31"/>
  <c r="M81" i="33"/>
  <c r="A81" i="33" s="1"/>
  <c r="M323" i="33"/>
  <c r="A323" i="33" s="1"/>
  <c r="M463" i="33"/>
  <c r="A463" i="33" s="1"/>
  <c r="M831" i="33"/>
  <c r="A831" i="33" s="1"/>
  <c r="M1657" i="31"/>
  <c r="M1981" i="31"/>
  <c r="M2078" i="31"/>
  <c r="M2206" i="31"/>
  <c r="M2562" i="31"/>
  <c r="M2570" i="31"/>
  <c r="M2578" i="31"/>
  <c r="M2582" i="31"/>
  <c r="M2602" i="31"/>
  <c r="M2610" i="31"/>
  <c r="M2618" i="31"/>
  <c r="M2642" i="31"/>
  <c r="M2247" i="31"/>
  <c r="M2261" i="31"/>
  <c r="M2269" i="31"/>
  <c r="M2272" i="31"/>
  <c r="M2556" i="31"/>
  <c r="M2568" i="31"/>
  <c r="M2576" i="31"/>
  <c r="M2584" i="31"/>
  <c r="M2588" i="31"/>
  <c r="M2592" i="31"/>
  <c r="M2596" i="31"/>
  <c r="M2608" i="31"/>
  <c r="M2616" i="31"/>
  <c r="M2644" i="31"/>
  <c r="M2911" i="31"/>
  <c r="M277" i="33"/>
  <c r="A277" i="33" s="1"/>
  <c r="M1024" i="33"/>
  <c r="A1024" i="33" s="1"/>
  <c r="M1984" i="33"/>
  <c r="A1984" i="33" s="1"/>
  <c r="M2202" i="33"/>
  <c r="A2202" i="33" s="1"/>
  <c r="M1675" i="31"/>
  <c r="M1683" i="31"/>
  <c r="M1691" i="31"/>
  <c r="M1699" i="31"/>
  <c r="M2224" i="31"/>
  <c r="M2240" i="31"/>
  <c r="M2324" i="31"/>
  <c r="M574" i="33"/>
  <c r="A574" i="33" s="1"/>
  <c r="M637" i="33"/>
  <c r="A637" i="33" s="1"/>
  <c r="M1570" i="33"/>
  <c r="A1570" i="33" s="1"/>
  <c r="M1681" i="31"/>
  <c r="M1693" i="31"/>
  <c r="M1697" i="31"/>
  <c r="M1701" i="31"/>
  <c r="M1709" i="31"/>
  <c r="M1871" i="31"/>
  <c r="M2256" i="31"/>
  <c r="M2561" i="31"/>
  <c r="M2573" i="31"/>
  <c r="M2605" i="31"/>
  <c r="M2704" i="31"/>
  <c r="M2968" i="31"/>
  <c r="M2984" i="31"/>
  <c r="M297" i="33"/>
  <c r="A297" i="33" s="1"/>
  <c r="M2364" i="31"/>
  <c r="M2620" i="31"/>
  <c r="M2632" i="31"/>
  <c r="M2634" i="31"/>
  <c r="M2636" i="31"/>
  <c r="M2845" i="31"/>
  <c r="M2915" i="31"/>
  <c r="M86" i="33"/>
  <c r="A86" i="33" s="1"/>
  <c r="M88" i="33"/>
  <c r="A88" i="33" s="1"/>
  <c r="M461" i="33"/>
  <c r="A461" i="33" s="1"/>
  <c r="M714" i="33"/>
  <c r="A714" i="33" s="1"/>
  <c r="M812" i="33"/>
  <c r="A812" i="33" s="1"/>
  <c r="M1342" i="33"/>
  <c r="A1342" i="33" s="1"/>
  <c r="M2119" i="33"/>
  <c r="A2119" i="33" s="1"/>
  <c r="M2146" i="33"/>
  <c r="A2146" i="33" s="1"/>
  <c r="M2293" i="33"/>
  <c r="A2293" i="33" s="1"/>
  <c r="M2833" i="33"/>
  <c r="A2833" i="33" s="1"/>
  <c r="M2913" i="31"/>
  <c r="M32" i="33"/>
  <c r="A32" i="33" s="1"/>
  <c r="M35" i="33"/>
  <c r="A35" i="33" s="1"/>
  <c r="M222" i="33"/>
  <c r="A222" i="33" s="1"/>
  <c r="M494" i="33"/>
  <c r="A494" i="33" s="1"/>
  <c r="M758" i="33"/>
  <c r="A758" i="33" s="1"/>
  <c r="M881" i="33"/>
  <c r="A881" i="33" s="1"/>
  <c r="M1015" i="33"/>
  <c r="A1015" i="33" s="1"/>
  <c r="M1642" i="33"/>
  <c r="A1642" i="33" s="1"/>
  <c r="M2565" i="33"/>
  <c r="A2565" i="33" s="1"/>
  <c r="M2693" i="33"/>
  <c r="A2693" i="33" s="1"/>
  <c r="M2905" i="31"/>
  <c r="M16" i="33"/>
  <c r="A16" i="33" s="1"/>
  <c r="M45" i="33"/>
  <c r="A45" i="33" s="1"/>
  <c r="M134" i="33"/>
  <c r="A134" i="33" s="1"/>
  <c r="M284" i="33"/>
  <c r="A284" i="33" s="1"/>
  <c r="M407" i="33"/>
  <c r="A407" i="33" s="1"/>
  <c r="M665" i="33"/>
  <c r="A665" i="33" s="1"/>
  <c r="M686" i="33"/>
  <c r="A686" i="33" s="1"/>
  <c r="M961" i="33"/>
  <c r="A961" i="33" s="1"/>
  <c r="M1084" i="33"/>
  <c r="A1084" i="33" s="1"/>
  <c r="M1119" i="33"/>
  <c r="A1119" i="33" s="1"/>
  <c r="M1144" i="33"/>
  <c r="A1144" i="33" s="1"/>
  <c r="M1700" i="33"/>
  <c r="A1700" i="33" s="1"/>
  <c r="M1956" i="33"/>
  <c r="A1956" i="33" s="1"/>
  <c r="M2047" i="33"/>
  <c r="A2047" i="33" s="1"/>
  <c r="M2457" i="33"/>
  <c r="A2457" i="33" s="1"/>
  <c r="M198" i="33"/>
  <c r="A198" i="33" s="1"/>
  <c r="M795" i="33"/>
  <c r="A795" i="33" s="1"/>
  <c r="M839" i="33"/>
  <c r="A839" i="33" s="1"/>
  <c r="M1137" i="33"/>
  <c r="A1137" i="33" s="1"/>
  <c r="M1161" i="33"/>
  <c r="A1161" i="33" s="1"/>
  <c r="M1177" i="33"/>
  <c r="A1177" i="33" s="1"/>
  <c r="M1392" i="33"/>
  <c r="A1392" i="33" s="1"/>
  <c r="M1415" i="33"/>
  <c r="A1415" i="33" s="1"/>
  <c r="M1418" i="33"/>
  <c r="A1418" i="33" s="1"/>
  <c r="M1480" i="33"/>
  <c r="A1480" i="33" s="1"/>
  <c r="M1547" i="33"/>
  <c r="A1547" i="33" s="1"/>
  <c r="M1575" i="33"/>
  <c r="A1575" i="33" s="1"/>
  <c r="M1606" i="33"/>
  <c r="A1606" i="33" s="1"/>
  <c r="M1626" i="33"/>
  <c r="A1626" i="33" s="1"/>
  <c r="M1643" i="33"/>
  <c r="A1643" i="33" s="1"/>
  <c r="M2458" i="33"/>
  <c r="A2458" i="33" s="1"/>
  <c r="M2510" i="33"/>
  <c r="A2510" i="33" s="1"/>
  <c r="M837" i="33"/>
  <c r="A837" i="33" s="1"/>
  <c r="M923" i="33"/>
  <c r="A923" i="33" s="1"/>
  <c r="M955" i="33"/>
  <c r="A955" i="33" s="1"/>
  <c r="M1085" i="33"/>
  <c r="A1085" i="33" s="1"/>
  <c r="M1087" i="33"/>
  <c r="A1087" i="33" s="1"/>
  <c r="M1359" i="33"/>
  <c r="A1359" i="33" s="1"/>
  <c r="M1380" i="33"/>
  <c r="A1380" i="33" s="1"/>
  <c r="M1408" i="33"/>
  <c r="A1408" i="33" s="1"/>
  <c r="M2300" i="33"/>
  <c r="A2300" i="33" s="1"/>
  <c r="M2802" i="33"/>
  <c r="A2802" i="33" s="1"/>
  <c r="M1169" i="33"/>
  <c r="A1169" i="33" s="1"/>
  <c r="M1660" i="33"/>
  <c r="A1660" i="33" s="1"/>
  <c r="M1905" i="33"/>
  <c r="A1905" i="33" s="1"/>
  <c r="M2082" i="33"/>
  <c r="A2082" i="33" s="1"/>
  <c r="M2211" i="33"/>
  <c r="A2211" i="33" s="1"/>
  <c r="M2445" i="33"/>
  <c r="A2445" i="33" s="1"/>
  <c r="M2610" i="33"/>
  <c r="A2610" i="33" s="1"/>
  <c r="M2643" i="33"/>
  <c r="A2643" i="33" s="1"/>
  <c r="M2652" i="33"/>
  <c r="A2652" i="33" s="1"/>
  <c r="M2796" i="33"/>
  <c r="A2796" i="33" s="1"/>
  <c r="M2894" i="33"/>
  <c r="A2894" i="33" s="1"/>
  <c r="M2019" i="33"/>
  <c r="A2019" i="33" s="1"/>
  <c r="M2261" i="33"/>
  <c r="A2261" i="33" s="1"/>
  <c r="M2436" i="33"/>
  <c r="A2436" i="33" s="1"/>
  <c r="M2551" i="33"/>
  <c r="A2551" i="33" s="1"/>
  <c r="M2295" i="33"/>
  <c r="A2295" i="33" s="1"/>
  <c r="M2529" i="33"/>
  <c r="A2529" i="33" s="1"/>
  <c r="M2591" i="33"/>
  <c r="A2591" i="33" s="1"/>
  <c r="M2700" i="33"/>
  <c r="A2700" i="33" s="1"/>
  <c r="M2799" i="33"/>
  <c r="A2799" i="33" s="1"/>
  <c r="M2821" i="33"/>
  <c r="A2821" i="33" s="1"/>
  <c r="M2924" i="33"/>
  <c r="A2924" i="33" s="1"/>
  <c r="M1594" i="33"/>
  <c r="A1594" i="33" s="1"/>
  <c r="M2926" i="33"/>
  <c r="A2926" i="33" s="1"/>
  <c r="M689" i="33"/>
  <c r="A689" i="33" s="1"/>
  <c r="M939" i="33"/>
  <c r="A939" i="33" s="1"/>
  <c r="M795" i="31"/>
  <c r="M660" i="31"/>
  <c r="M2465" i="31"/>
  <c r="M2706" i="31"/>
  <c r="M580" i="31"/>
  <c r="M859" i="31"/>
  <c r="M1163" i="31"/>
  <c r="M845" i="31"/>
  <c r="M2250" i="31"/>
  <c r="M1676" i="31"/>
  <c r="M1865" i="31"/>
  <c r="M1218" i="31"/>
  <c r="M1175" i="31"/>
  <c r="M667" i="31"/>
  <c r="M1268" i="31"/>
  <c r="M577" i="31"/>
  <c r="M557" i="31"/>
  <c r="M2486" i="30"/>
  <c r="M2240" i="30"/>
  <c r="M1680" i="30"/>
  <c r="M2721" i="30"/>
  <c r="M929" i="30"/>
  <c r="M2416" i="30"/>
  <c r="M704" i="30"/>
  <c r="M2288" i="30"/>
  <c r="M250" i="29"/>
  <c r="M220" i="29"/>
  <c r="M2788" i="29"/>
  <c r="M1548" i="29"/>
  <c r="M1166" i="29"/>
  <c r="M387" i="29"/>
  <c r="M2034" i="29"/>
  <c r="M1010" i="29"/>
  <c r="M1256" i="28"/>
  <c r="M477" i="28"/>
  <c r="M461" i="28"/>
  <c r="M453" i="28"/>
  <c r="M445" i="28"/>
  <c r="M437" i="28"/>
  <c r="M429" i="28"/>
  <c r="M2508" i="27"/>
  <c r="M2624" i="27"/>
  <c r="M2713" i="27"/>
  <c r="M2081" i="27"/>
  <c r="M2054" i="27"/>
  <c r="M1906" i="27"/>
  <c r="M1835" i="27"/>
  <c r="M1778" i="27"/>
  <c r="M1430" i="27"/>
  <c r="M815" i="27"/>
  <c r="M572" i="27"/>
  <c r="M381" i="27"/>
  <c r="M238" i="27"/>
  <c r="M2135" i="27"/>
  <c r="M762" i="27"/>
  <c r="M672" i="27"/>
  <c r="M368" i="27"/>
  <c r="M2653" i="27"/>
  <c r="M2709" i="27"/>
  <c r="M2515" i="27"/>
  <c r="M2172" i="27"/>
  <c r="M1376" i="27"/>
  <c r="M2693" i="27"/>
  <c r="M2075" i="27"/>
  <c r="M1810" i="27"/>
  <c r="M1303" i="27"/>
  <c r="M154" i="27"/>
  <c r="M754" i="27"/>
  <c r="M418" i="27"/>
  <c r="M210" i="27"/>
  <c r="M769" i="27"/>
  <c r="M393" i="27"/>
  <c r="M375" i="27"/>
  <c r="M211" i="27"/>
  <c r="M2707" i="27"/>
  <c r="M2167" i="27"/>
  <c r="M1225" i="27"/>
  <c r="M1052" i="27"/>
  <c r="M2077" i="27"/>
  <c r="M2676" i="27"/>
  <c r="M1797" i="27"/>
  <c r="M1767" i="27"/>
  <c r="M497" i="27"/>
  <c r="M143" i="27"/>
  <c r="M1826" i="27"/>
  <c r="M1757" i="27"/>
  <c r="M1705" i="27"/>
  <c r="M1261" i="27"/>
  <c r="M380" i="27"/>
  <c r="M295" i="27"/>
  <c r="M208" i="27"/>
  <c r="N1287" i="1"/>
  <c r="N1538" i="1"/>
  <c r="N107" i="1"/>
  <c r="N1366" i="1"/>
  <c r="N290" i="1"/>
  <c r="N1434" i="1"/>
  <c r="N1027" i="1"/>
  <c r="N2895" i="1"/>
  <c r="N1866" i="1"/>
  <c r="N1231" i="1"/>
  <c r="N2927" i="1"/>
  <c r="N2899" i="1"/>
  <c r="N2172" i="1"/>
  <c r="N194" i="1"/>
  <c r="M40" i="33"/>
  <c r="A40" i="33" s="1"/>
  <c r="M2976" i="31"/>
  <c r="M2960" i="31"/>
  <c r="M2688" i="31"/>
  <c r="M261" i="33"/>
  <c r="A261" i="33" s="1"/>
  <c r="M1687" i="31"/>
  <c r="M2067" i="31"/>
  <c r="M1228" i="31"/>
  <c r="M1194" i="31"/>
  <c r="M703" i="31"/>
  <c r="M825" i="31"/>
  <c r="M764" i="31"/>
  <c r="M683" i="31"/>
  <c r="M687" i="33"/>
  <c r="A687" i="33" s="1"/>
  <c r="M2229" i="31"/>
  <c r="M1097" i="31"/>
  <c r="M982" i="31"/>
  <c r="M1022" i="31"/>
  <c r="M919" i="31"/>
  <c r="M1009" i="31"/>
  <c r="M792" i="31"/>
  <c r="M728" i="31"/>
  <c r="M780" i="31"/>
  <c r="M732" i="31"/>
  <c r="M1038" i="31"/>
  <c r="M2876" i="30"/>
  <c r="M1006" i="31"/>
  <c r="M51" i="27"/>
  <c r="M2684" i="33"/>
  <c r="A2684" i="33" s="1"/>
  <c r="M1925" i="33"/>
  <c r="A1925" i="33" s="1"/>
  <c r="M640" i="33"/>
  <c r="A640" i="33" s="1"/>
  <c r="M2640" i="31"/>
  <c r="M1613" i="31"/>
  <c r="M1190" i="31"/>
  <c r="M751" i="31"/>
  <c r="M702" i="31"/>
  <c r="M899" i="31"/>
  <c r="M694" i="31"/>
  <c r="M856" i="31"/>
  <c r="M700" i="31"/>
  <c r="N183" i="1"/>
  <c r="M2237" i="33"/>
  <c r="A2237" i="33" s="1"/>
  <c r="M2972" i="31"/>
  <c r="M2646" i="31"/>
  <c r="M1226" i="31"/>
  <c r="M1114" i="31"/>
  <c r="M1101" i="31"/>
  <c r="M772" i="31"/>
  <c r="M1278" i="31"/>
  <c r="M1030" i="31"/>
  <c r="M2472" i="30"/>
  <c r="M2436" i="30"/>
  <c r="M2544" i="27"/>
  <c r="M94" i="27"/>
  <c r="N75" i="1"/>
  <c r="N654" i="1"/>
  <c r="N2141" i="1"/>
  <c r="N198" i="1"/>
  <c r="M2664" i="27"/>
  <c r="M53" i="31"/>
  <c r="M1812" i="27"/>
  <c r="M215" i="29"/>
  <c r="M1436" i="29"/>
  <c r="M2036" i="31"/>
  <c r="M1963" i="31"/>
  <c r="M2508" i="30"/>
  <c r="N1038" i="1"/>
  <c r="N467" i="1"/>
  <c r="M791" i="27"/>
  <c r="M1701" i="27"/>
  <c r="M2202" i="29"/>
  <c r="M2384" i="30"/>
  <c r="M437" i="30"/>
  <c r="M2714" i="31"/>
  <c r="M1502" i="31"/>
  <c r="M110" i="33"/>
  <c r="A110" i="33" s="1"/>
  <c r="M2992" i="31"/>
  <c r="M1933" i="31"/>
  <c r="M1098" i="31"/>
  <c r="M1663" i="31"/>
  <c r="N414" i="1"/>
  <c r="N2870" i="1"/>
  <c r="N2834" i="1"/>
  <c r="M1037" i="27"/>
  <c r="M2356" i="31"/>
  <c r="M1965" i="31"/>
  <c r="M415" i="31"/>
  <c r="M2778" i="33"/>
  <c r="A2778" i="33" s="1"/>
  <c r="M189" i="33"/>
  <c r="A189" i="33" s="1"/>
  <c r="M76" i="33"/>
  <c r="A76" i="33" s="1"/>
  <c r="M861" i="33"/>
  <c r="A861" i="33" s="1"/>
  <c r="M879" i="33"/>
  <c r="A879" i="33" s="1"/>
  <c r="M1076" i="33"/>
  <c r="A1076" i="33" s="1"/>
  <c r="M2565" i="27"/>
  <c r="M923" i="27"/>
  <c r="M2869" i="27"/>
  <c r="M1193" i="28"/>
  <c r="M1951" i="28"/>
  <c r="M54" i="27"/>
  <c r="M671" i="27"/>
  <c r="M789" i="27"/>
  <c r="M743" i="27"/>
  <c r="M2853" i="33"/>
  <c r="A2853" i="33" s="1"/>
  <c r="M2800" i="33"/>
  <c r="A2800" i="33" s="1"/>
  <c r="M1278" i="33"/>
  <c r="A1278" i="33" s="1"/>
  <c r="M72" i="33"/>
  <c r="A72" i="33" s="1"/>
  <c r="M2850" i="33"/>
  <c r="A2850" i="33" s="1"/>
  <c r="M1098" i="33"/>
  <c r="A1098" i="33" s="1"/>
  <c r="M2513" i="33"/>
  <c r="A2513" i="33" s="1"/>
  <c r="M2871" i="33"/>
  <c r="A2871" i="33" s="1"/>
  <c r="M2806" i="33"/>
  <c r="A2806" i="33" s="1"/>
  <c r="M2335" i="33"/>
  <c r="A2335" i="33" s="1"/>
  <c r="M1394" i="33"/>
  <c r="A1394" i="33" s="1"/>
  <c r="M1199" i="33"/>
  <c r="A1199" i="33" s="1"/>
  <c r="M496" i="33"/>
  <c r="A496" i="33" s="1"/>
  <c r="N2634" i="1"/>
  <c r="M2153" i="27"/>
  <c r="M1817" i="27"/>
  <c r="M855" i="27"/>
  <c r="M559" i="27"/>
  <c r="M669" i="27"/>
  <c r="M823" i="27"/>
  <c r="M1206" i="27"/>
  <c r="M727" i="27"/>
  <c r="M1755" i="28"/>
  <c r="M1661" i="28"/>
  <c r="M2821" i="29"/>
  <c r="M2136" i="29"/>
  <c r="M2079" i="33"/>
  <c r="A2079" i="33" s="1"/>
  <c r="N871" i="1"/>
  <c r="N1410" i="1"/>
  <c r="N2892" i="1"/>
  <c r="N2761" i="1"/>
  <c r="M2217" i="27"/>
  <c r="M1736" i="27"/>
  <c r="M484" i="27"/>
  <c r="M515" i="27"/>
  <c r="M2612" i="27"/>
  <c r="M1926" i="27"/>
  <c r="M2219" i="27"/>
  <c r="M1288" i="28"/>
  <c r="M1801" i="28"/>
  <c r="M1759" i="28"/>
  <c r="M866" i="29"/>
  <c r="M2813" i="31"/>
  <c r="M2236" i="31"/>
  <c r="M1397" i="31"/>
  <c r="M641" i="31"/>
  <c r="M2597" i="33"/>
  <c r="A2597" i="33" s="1"/>
  <c r="N1656" i="1"/>
  <c r="N2693" i="1"/>
  <c r="N2677" i="1"/>
  <c r="N2533" i="1"/>
  <c r="N1641" i="1"/>
  <c r="N1165" i="1"/>
  <c r="N2326" i="1"/>
  <c r="N2831" i="1"/>
  <c r="M2721" i="31"/>
  <c r="M1091" i="33"/>
  <c r="A1091" i="33" s="1"/>
  <c r="M1536" i="33"/>
  <c r="A1536" i="33" s="1"/>
  <c r="M354" i="33"/>
  <c r="A354" i="33" s="1"/>
  <c r="M1546" i="33"/>
  <c r="A1546" i="33" s="1"/>
  <c r="M1508" i="33"/>
  <c r="A1508" i="33" s="1"/>
  <c r="M1227" i="33"/>
  <c r="A1227" i="33" s="1"/>
  <c r="M945" i="33"/>
  <c r="A945" i="33" s="1"/>
  <c r="M1790" i="33"/>
  <c r="A1790" i="33" s="1"/>
  <c r="M1304" i="33"/>
  <c r="A1304" i="33" s="1"/>
  <c r="M533" i="33"/>
  <c r="A533" i="33" s="1"/>
  <c r="M1936" i="33"/>
  <c r="A1936" i="33" s="1"/>
  <c r="M346" i="33"/>
  <c r="A346" i="33" s="1"/>
  <c r="M177" i="33"/>
  <c r="A177" i="33" s="1"/>
  <c r="M582" i="33"/>
  <c r="A582" i="33" s="1"/>
  <c r="M59" i="33"/>
  <c r="A59" i="33" s="1"/>
  <c r="M2201" i="33"/>
  <c r="A2201" i="33" s="1"/>
  <c r="M1628" i="33"/>
  <c r="A1628" i="33" s="1"/>
  <c r="M62" i="33"/>
  <c r="A62" i="33" s="1"/>
  <c r="N1736" i="1"/>
  <c r="N1720" i="1"/>
  <c r="N1676" i="1"/>
  <c r="N2266" i="1"/>
  <c r="N2147" i="1"/>
  <c r="M2842" i="31"/>
  <c r="M1473" i="31"/>
  <c r="N1888" i="1"/>
  <c r="N1120" i="1"/>
  <c r="N1020" i="1"/>
  <c r="N836" i="1"/>
  <c r="N2461" i="1"/>
  <c r="N2345" i="1"/>
  <c r="N1997" i="1"/>
  <c r="N1541" i="1"/>
  <c r="N1925" i="1"/>
  <c r="N1013" i="1"/>
  <c r="N853" i="1"/>
  <c r="N289" i="1"/>
  <c r="N2442" i="1"/>
  <c r="N2382" i="1"/>
  <c r="N2342" i="1"/>
  <c r="N2875" i="1"/>
  <c r="N2519" i="1"/>
  <c r="N2495" i="1"/>
  <c r="M2803" i="31"/>
  <c r="M1582" i="33"/>
  <c r="A1582" i="33" s="1"/>
  <c r="M2985" i="33"/>
  <c r="A2985" i="33" s="1"/>
  <c r="M1496" i="33"/>
  <c r="A1496" i="33" s="1"/>
  <c r="M1011" i="33"/>
  <c r="A1011" i="33" s="1"/>
  <c r="M817" i="33"/>
  <c r="A817" i="33" s="1"/>
  <c r="M707" i="33"/>
  <c r="A707" i="33" s="1"/>
  <c r="M559" i="33"/>
  <c r="A559" i="33" s="1"/>
  <c r="M2208" i="33"/>
  <c r="A2208" i="33" s="1"/>
  <c r="M1641" i="33"/>
  <c r="A1641" i="33" s="1"/>
  <c r="M278" i="33"/>
  <c r="A278" i="33" s="1"/>
  <c r="M151" i="33"/>
  <c r="A151" i="33" s="1"/>
  <c r="N365" i="1"/>
  <c r="N2970" i="1"/>
  <c r="N2286" i="1"/>
  <c r="N2019" i="1"/>
  <c r="N1867" i="1"/>
  <c r="M2763" i="27"/>
  <c r="M1571" i="27"/>
  <c r="M2467" i="27"/>
  <c r="M2091" i="27"/>
  <c r="M2481" i="28"/>
  <c r="M2479" i="28"/>
  <c r="M2419" i="28"/>
  <c r="M2093" i="28"/>
  <c r="M2076" i="28"/>
  <c r="M1850" i="28"/>
  <c r="M1847" i="28"/>
  <c r="M1839" i="28"/>
  <c r="M1180" i="28"/>
  <c r="M1172" i="28"/>
  <c r="M2448" i="28"/>
  <c r="M2302" i="28"/>
  <c r="M1552" i="28"/>
  <c r="M679" i="28"/>
  <c r="M1374" i="28"/>
  <c r="M1356" i="28"/>
  <c r="M2986" i="29"/>
  <c r="M2877" i="29"/>
  <c r="M2829" i="29"/>
  <c r="M2650" i="29"/>
  <c r="M2602" i="29"/>
  <c r="M2556" i="29"/>
  <c r="M2540" i="29"/>
  <c r="M2384" i="29"/>
  <c r="M2279" i="29"/>
  <c r="M2271" i="29"/>
  <c r="M2195" i="29"/>
  <c r="M1798" i="29"/>
  <c r="M1557" i="29"/>
  <c r="M397" i="29"/>
  <c r="M2854" i="29"/>
  <c r="M1005" i="30"/>
  <c r="M2936" i="31"/>
  <c r="M2372" i="27"/>
  <c r="M2177" i="27"/>
  <c r="M1821" i="27"/>
  <c r="M1889" i="27"/>
  <c r="M1673" i="27"/>
  <c r="M1483" i="27"/>
  <c r="M1117" i="27"/>
  <c r="M1290" i="27"/>
  <c r="M1850" i="27"/>
  <c r="M2796" i="28"/>
  <c r="M2721" i="28"/>
  <c r="M2546" i="28"/>
  <c r="M2058" i="28"/>
  <c r="M1731" i="28"/>
  <c r="M1132" i="28"/>
  <c r="M1124" i="28"/>
  <c r="M1774" i="28"/>
  <c r="M915" i="28"/>
  <c r="M875" i="28"/>
  <c r="M787" i="28"/>
  <c r="M2726" i="29"/>
  <c r="M2123" i="29"/>
  <c r="M1365" i="29"/>
  <c r="M1232" i="29"/>
  <c r="M1200" i="29"/>
  <c r="M1005" i="29"/>
  <c r="M2801" i="30"/>
  <c r="M1360" i="30"/>
  <c r="M2537" i="31"/>
  <c r="M2442" i="31"/>
  <c r="M2394" i="31"/>
  <c r="M2508" i="31"/>
  <c r="M2163" i="31"/>
  <c r="M2127" i="31"/>
  <c r="M2203" i="31"/>
  <c r="M1954" i="31"/>
  <c r="M1906" i="31"/>
  <c r="M1842" i="31"/>
  <c r="M1782" i="31"/>
  <c r="M1559" i="27"/>
  <c r="M2276" i="27"/>
  <c r="M2446" i="27"/>
  <c r="M2016" i="27"/>
  <c r="M1794" i="27"/>
  <c r="M1981" i="27"/>
  <c r="M1234" i="27"/>
  <c r="M1967" i="27"/>
  <c r="M1956" i="27"/>
  <c r="M2849" i="28"/>
  <c r="M2639" i="28"/>
  <c r="M2615" i="28"/>
  <c r="M2077" i="28"/>
  <c r="M2413" i="28"/>
  <c r="M1848" i="28"/>
  <c r="M1794" i="28"/>
  <c r="M1795" i="28"/>
  <c r="M1568" i="28"/>
  <c r="M1469" i="28"/>
  <c r="M1437" i="28"/>
  <c r="M2932" i="29"/>
  <c r="M2947" i="29"/>
  <c r="M2912" i="29"/>
  <c r="M2799" i="29"/>
  <c r="M2791" i="29"/>
  <c r="M2552" i="29"/>
  <c r="M2536" i="29"/>
  <c r="M2275" i="29"/>
  <c r="M1814" i="29"/>
  <c r="M1958" i="29"/>
  <c r="M562" i="29"/>
  <c r="M975" i="30"/>
  <c r="M2412" i="31"/>
  <c r="N491" i="1"/>
  <c r="M2874" i="27"/>
  <c r="M2782" i="27"/>
  <c r="M2399" i="27"/>
  <c r="M1674" i="27"/>
  <c r="M1626" i="27"/>
  <c r="M2061" i="27"/>
  <c r="M1740" i="27"/>
  <c r="M1664" i="27"/>
  <c r="M1621" i="27"/>
  <c r="M1133" i="27"/>
  <c r="M1362" i="27"/>
  <c r="M1218" i="27"/>
  <c r="M1425" i="27"/>
  <c r="M2488" i="28"/>
  <c r="M2472" i="28"/>
  <c r="M2470" i="28"/>
  <c r="M2457" i="28"/>
  <c r="M2441" i="28"/>
  <c r="M2655" i="28"/>
  <c r="M1763" i="28"/>
  <c r="M1723" i="28"/>
  <c r="M1675" i="28"/>
  <c r="M1960" i="28"/>
  <c r="M1766" i="28"/>
  <c r="M1403" i="28"/>
  <c r="M1207" i="28"/>
  <c r="M807" i="28"/>
  <c r="M2436" i="29"/>
  <c r="M2709" i="29"/>
  <c r="M2312" i="29"/>
  <c r="M2176" i="29"/>
  <c r="M2722" i="29"/>
  <c r="M2032" i="29"/>
  <c r="M1922" i="29"/>
  <c r="M1606" i="29"/>
  <c r="M1974" i="29"/>
  <c r="M940" i="29"/>
  <c r="M2804" i="30"/>
  <c r="M1952" i="30"/>
  <c r="M1965" i="30"/>
  <c r="M1939" i="30"/>
  <c r="M1364" i="30"/>
  <c r="M1352" i="30"/>
  <c r="M1362" i="30"/>
  <c r="M953" i="30"/>
  <c r="M2860" i="31"/>
  <c r="M2544" i="31"/>
  <c r="M2486" i="31"/>
  <c r="M2388" i="31"/>
  <c r="M2380" i="31"/>
  <c r="M2378" i="31"/>
  <c r="M2142" i="31"/>
  <c r="M2143" i="31"/>
  <c r="M2104" i="31"/>
  <c r="M2096" i="31"/>
  <c r="M1990" i="31"/>
  <c r="M1808" i="31"/>
  <c r="M1784" i="31"/>
  <c r="M1776" i="31"/>
  <c r="M1716" i="31"/>
  <c r="M1952" i="31"/>
  <c r="M1872" i="31"/>
  <c r="M1801" i="31"/>
  <c r="M1785" i="31"/>
  <c r="M1946" i="31"/>
  <c r="M1938" i="31"/>
  <c r="M1900" i="31"/>
  <c r="M1811" i="31"/>
  <c r="M2893" i="33"/>
  <c r="A2893" i="33" s="1"/>
  <c r="M2239" i="33"/>
  <c r="A2239" i="33" s="1"/>
  <c r="M2140" i="33"/>
  <c r="A2140" i="33" s="1"/>
  <c r="M2142" i="33"/>
  <c r="A2142" i="33" s="1"/>
  <c r="M2052" i="33"/>
  <c r="A2052" i="33" s="1"/>
  <c r="M1811" i="33"/>
  <c r="A1811" i="33" s="1"/>
  <c r="M953" i="33"/>
  <c r="A953" i="33" s="1"/>
  <c r="M875" i="33"/>
  <c r="A875" i="33" s="1"/>
  <c r="M937" i="33"/>
  <c r="A937" i="33" s="1"/>
  <c r="M545" i="33"/>
  <c r="A545" i="33" s="1"/>
  <c r="N227" i="1"/>
  <c r="N911" i="1"/>
  <c r="N947" i="1"/>
  <c r="N1426" i="1"/>
  <c r="M137" i="27"/>
  <c r="M164" i="27"/>
  <c r="M196" i="27"/>
  <c r="M252" i="27"/>
  <c r="M409" i="27"/>
  <c r="M531" i="27"/>
  <c r="M629" i="27"/>
  <c r="M805" i="27"/>
  <c r="M929" i="27"/>
  <c r="M991" i="27"/>
  <c r="M1131" i="27"/>
  <c r="M1302" i="27"/>
  <c r="M1400" i="27"/>
  <c r="M2037" i="27"/>
  <c r="M2108" i="27"/>
  <c r="M2718" i="27"/>
  <c r="M2628" i="33"/>
  <c r="A2628" i="33" s="1"/>
  <c r="M1221" i="33"/>
  <c r="A1221" i="33" s="1"/>
  <c r="M2123" i="33"/>
  <c r="A2123" i="33" s="1"/>
  <c r="N283" i="1"/>
  <c r="N343" i="1"/>
  <c r="N847" i="1"/>
  <c r="M105" i="27"/>
  <c r="M124" i="27"/>
  <c r="M217" i="27"/>
  <c r="M233" i="27"/>
  <c r="M432" i="27"/>
  <c r="M892" i="27"/>
  <c r="M1151" i="27"/>
  <c r="M1283" i="27"/>
  <c r="M2426" i="27"/>
  <c r="M2461" i="27"/>
  <c r="M2025" i="33"/>
  <c r="A2025" i="33" s="1"/>
  <c r="M1879" i="33"/>
  <c r="A1879" i="33" s="1"/>
  <c r="M1937" i="33"/>
  <c r="A1937" i="33" s="1"/>
  <c r="M868" i="33"/>
  <c r="A868" i="33" s="1"/>
  <c r="M1116" i="33"/>
  <c r="A1116" i="33" s="1"/>
  <c r="N103" i="1"/>
  <c r="N203" i="1"/>
  <c r="N1567" i="1"/>
  <c r="M429" i="27"/>
  <c r="M438" i="27"/>
  <c r="M597" i="27"/>
  <c r="M1006" i="27"/>
  <c r="M1192" i="27"/>
  <c r="M1337" i="27"/>
  <c r="M1628" i="27"/>
  <c r="M2907" i="33"/>
  <c r="A2907" i="33" s="1"/>
  <c r="M2171" i="33"/>
  <c r="A2171" i="33" s="1"/>
  <c r="M1748" i="33"/>
  <c r="A1748" i="33" s="1"/>
  <c r="M1678" i="33"/>
  <c r="A1678" i="33" s="1"/>
  <c r="M410" i="33"/>
  <c r="A410" i="33" s="1"/>
  <c r="N327" i="1"/>
  <c r="M153" i="27"/>
  <c r="M564" i="27"/>
  <c r="M667" i="27"/>
  <c r="M741" i="27"/>
  <c r="M933" i="27"/>
  <c r="M1014" i="27"/>
  <c r="M1087" i="27"/>
  <c r="M1313" i="27"/>
  <c r="M1316" i="27"/>
  <c r="M2697" i="27"/>
  <c r="M2888" i="27"/>
  <c r="M1364" i="28"/>
  <c r="M1514" i="28"/>
  <c r="M2566" i="28"/>
  <c r="M91" i="29"/>
  <c r="M854" i="29"/>
  <c r="M1014" i="29"/>
  <c r="M1078" i="29"/>
  <c r="M1571" i="29"/>
  <c r="M2505" i="29"/>
  <c r="M2624" i="29"/>
  <c r="M655" i="28"/>
  <c r="M2975" i="28"/>
  <c r="M2976" i="28"/>
  <c r="M520" i="29"/>
  <c r="M675" i="29"/>
  <c r="M838" i="29"/>
  <c r="M2290" i="29"/>
  <c r="M2632" i="29"/>
  <c r="M2865" i="27"/>
  <c r="M2983" i="28"/>
  <c r="M75" i="29"/>
  <c r="M2346" i="29"/>
  <c r="M2992" i="27"/>
  <c r="M2288" i="28"/>
  <c r="M2998" i="28"/>
  <c r="M327" i="29"/>
  <c r="M419" i="29"/>
  <c r="M431" i="29"/>
  <c r="M719" i="29"/>
  <c r="M954" i="29"/>
  <c r="M1090" i="29"/>
  <c r="M1531" i="29"/>
  <c r="M1691" i="29"/>
  <c r="M1948" i="29"/>
  <c r="M2150" i="29"/>
  <c r="M2462" i="29"/>
  <c r="M853" i="30"/>
  <c r="M937" i="30"/>
  <c r="M1816" i="30"/>
  <c r="M1882" i="30"/>
  <c r="M2304" i="30"/>
  <c r="M2396" i="30"/>
  <c r="M2484" i="30"/>
  <c r="M49" i="30"/>
  <c r="M61" i="30"/>
  <c r="M69" i="30"/>
  <c r="M164" i="30"/>
  <c r="M201" i="30"/>
  <c r="M444" i="30"/>
  <c r="M647" i="30"/>
  <c r="M797" i="30"/>
  <c r="M1636" i="30"/>
  <c r="M1832" i="30"/>
  <c r="M2513" i="30"/>
  <c r="M2768" i="30"/>
  <c r="M260" i="30"/>
  <c r="M273" i="30"/>
  <c r="M289" i="30"/>
  <c r="M353" i="30"/>
  <c r="M396" i="30"/>
  <c r="M417" i="30"/>
  <c r="M769" i="30"/>
  <c r="M855" i="30"/>
  <c r="M881" i="30"/>
  <c r="M905" i="30"/>
  <c r="M1660" i="30"/>
  <c r="M1688" i="30"/>
  <c r="M1708" i="30"/>
  <c r="M2248" i="30"/>
  <c r="M2356" i="30"/>
  <c r="M2904" i="30"/>
  <c r="M392" i="30"/>
  <c r="M401" i="30"/>
  <c r="M685" i="30"/>
  <c r="M896" i="30"/>
  <c r="M1620" i="30"/>
  <c r="M1676" i="30"/>
  <c r="M1784" i="30"/>
  <c r="M1830" i="30"/>
  <c r="M2181" i="30"/>
  <c r="M648" i="31"/>
  <c r="M867" i="31"/>
  <c r="M1020" i="31"/>
  <c r="M1047" i="31"/>
  <c r="M1195" i="31"/>
  <c r="M1303" i="31"/>
  <c r="M1311" i="31"/>
  <c r="M1487" i="31"/>
  <c r="M1899" i="31"/>
  <c r="M2690" i="31"/>
  <c r="M329" i="33"/>
  <c r="A329" i="33" s="1"/>
  <c r="M778" i="33"/>
  <c r="A778" i="33" s="1"/>
  <c r="M1371" i="33"/>
  <c r="A1371" i="33" s="1"/>
  <c r="M1571" i="33"/>
  <c r="A1571" i="33" s="1"/>
  <c r="M2137" i="30"/>
  <c r="M2172" i="30"/>
  <c r="M2173" i="30"/>
  <c r="M2280" i="30"/>
  <c r="M2337" i="30"/>
  <c r="M2360" i="30"/>
  <c r="M2402" i="30"/>
  <c r="M2420" i="30"/>
  <c r="M2480" i="30"/>
  <c r="M2772" i="30"/>
  <c r="M2900" i="30"/>
  <c r="M614" i="31"/>
  <c r="M1103" i="31"/>
  <c r="M1143" i="31"/>
  <c r="M1210" i="31"/>
  <c r="M1298" i="31"/>
  <c r="M1586" i="31"/>
  <c r="M1869" i="31"/>
  <c r="M1949" i="31"/>
  <c r="M322" i="33"/>
  <c r="A322" i="33" s="1"/>
  <c r="M2305" i="30"/>
  <c r="M2434" i="30"/>
  <c r="M2776" i="30"/>
  <c r="M558" i="31"/>
  <c r="M592" i="31"/>
  <c r="M620" i="31"/>
  <c r="M854" i="31"/>
  <c r="M895" i="31"/>
  <c r="M1023" i="31"/>
  <c r="M1040" i="31"/>
  <c r="M1371" i="31"/>
  <c r="M1603" i="31"/>
  <c r="M1689" i="31"/>
  <c r="M2009" i="31"/>
  <c r="M2070" i="31"/>
  <c r="M553" i="31"/>
  <c r="M632" i="31"/>
  <c r="M635" i="31"/>
  <c r="M675" i="31"/>
  <c r="M841" i="31"/>
  <c r="M850" i="31"/>
  <c r="M853" i="31"/>
  <c r="M1131" i="31"/>
  <c r="M1191" i="31"/>
  <c r="M1203" i="31"/>
  <c r="M1287" i="31"/>
  <c r="M1314" i="31"/>
  <c r="M1403" i="31"/>
  <c r="M1406" i="31"/>
  <c r="M1488" i="31"/>
  <c r="M1598" i="31"/>
  <c r="M1857" i="31"/>
  <c r="M1859" i="31"/>
  <c r="M1959" i="31"/>
  <c r="M2194" i="31"/>
  <c r="M570" i="31"/>
  <c r="M578" i="31"/>
  <c r="M606" i="31"/>
  <c r="M618" i="31"/>
  <c r="M821" i="31"/>
  <c r="M828" i="31"/>
  <c r="M868" i="31"/>
  <c r="M1115" i="31"/>
  <c r="M1251" i="31"/>
  <c r="M1363" i="31"/>
  <c r="M1630" i="31"/>
  <c r="M1943" i="31"/>
  <c r="M2063" i="31"/>
  <c r="M2079" i="31"/>
  <c r="M770" i="33"/>
  <c r="A770" i="33" s="1"/>
  <c r="M1120" i="31"/>
  <c r="M2836" i="31"/>
  <c r="M101" i="33"/>
  <c r="A101" i="33" s="1"/>
  <c r="M1047" i="33"/>
  <c r="A1047" i="33" s="1"/>
  <c r="M78" i="33"/>
  <c r="A78" i="33" s="1"/>
  <c r="M96" i="33"/>
  <c r="A96" i="33" s="1"/>
  <c r="M114" i="33"/>
  <c r="A114" i="33" s="1"/>
  <c r="M726" i="33"/>
  <c r="A726" i="33" s="1"/>
  <c r="M1083" i="33"/>
  <c r="A1083" i="33" s="1"/>
  <c r="M1524" i="33"/>
  <c r="A1524" i="33" s="1"/>
  <c r="M1680" i="33"/>
  <c r="A1680" i="33" s="1"/>
  <c r="M1159" i="33"/>
  <c r="A1159" i="33" s="1"/>
  <c r="M960" i="33"/>
  <c r="A960" i="33" s="1"/>
  <c r="M1048" i="33"/>
  <c r="A1048" i="33" s="1"/>
  <c r="M1363" i="33"/>
  <c r="A1363" i="33" s="1"/>
  <c r="M963" i="33"/>
  <c r="A963" i="33" s="1"/>
  <c r="M983" i="33"/>
  <c r="A983" i="33" s="1"/>
  <c r="M1040" i="33"/>
  <c r="A1040" i="33" s="1"/>
  <c r="M1081" i="33"/>
  <c r="A1081" i="33" s="1"/>
  <c r="M1422" i="33"/>
  <c r="A1422" i="33" s="1"/>
  <c r="M1584" i="33"/>
  <c r="A1584" i="33" s="1"/>
  <c r="M1692" i="33"/>
  <c r="A1692" i="33" s="1"/>
  <c r="M1716" i="33"/>
  <c r="A1716" i="33" s="1"/>
  <c r="M1874" i="33"/>
  <c r="A1874" i="33" s="1"/>
  <c r="M2094" i="33"/>
  <c r="A2094" i="33" s="1"/>
  <c r="M2195" i="33"/>
  <c r="A2195" i="33" s="1"/>
  <c r="M2244" i="33"/>
  <c r="A2244" i="33" s="1"/>
  <c r="M2891" i="33"/>
  <c r="A2891" i="33" s="1"/>
  <c r="M2976" i="33"/>
  <c r="A2976" i="33" s="1"/>
  <c r="M2268" i="33"/>
  <c r="A2268" i="33" s="1"/>
  <c r="M11" i="30"/>
  <c r="M1739" i="28"/>
  <c r="M2717" i="30"/>
  <c r="M2236" i="30"/>
  <c r="M2799" i="31"/>
  <c r="M1261" i="31"/>
  <c r="M1297" i="31"/>
  <c r="M2692" i="33"/>
  <c r="A2692" i="33" s="1"/>
  <c r="M1627" i="33"/>
  <c r="A1627" i="33" s="1"/>
  <c r="M800" i="33"/>
  <c r="A800" i="33" s="1"/>
  <c r="M358" i="33"/>
  <c r="A358" i="33" s="1"/>
  <c r="M147" i="33"/>
  <c r="A147" i="33" s="1"/>
  <c r="M1427" i="28"/>
  <c r="M1372" i="28"/>
  <c r="M692" i="28"/>
  <c r="M362" i="29"/>
  <c r="M230" i="29"/>
  <c r="M2825" i="31"/>
  <c r="M2839" i="31"/>
  <c r="M2717" i="31"/>
  <c r="M2695" i="31"/>
  <c r="M2053" i="31"/>
  <c r="M1401" i="31"/>
  <c r="M2870" i="33"/>
  <c r="A2870" i="33" s="1"/>
  <c r="M1378" i="33"/>
  <c r="A1378" i="33" s="1"/>
  <c r="M2724" i="33"/>
  <c r="A2724" i="33" s="1"/>
  <c r="M2185" i="33"/>
  <c r="A2185" i="33" s="1"/>
  <c r="M1622" i="33"/>
  <c r="A1622" i="33" s="1"/>
  <c r="M1821" i="28"/>
  <c r="M1328" i="28"/>
  <c r="M635" i="29"/>
  <c r="M573" i="30"/>
  <c r="M465" i="30"/>
  <c r="M2885" i="31"/>
  <c r="M2817" i="31"/>
  <c r="M2906" i="31"/>
  <c r="M2244" i="31"/>
  <c r="M2840" i="31"/>
  <c r="M2035" i="31"/>
  <c r="M1525" i="31"/>
  <c r="M2508" i="33"/>
  <c r="A2508" i="33" s="1"/>
  <c r="M2221" i="33"/>
  <c r="A2221" i="33" s="1"/>
  <c r="M2664" i="33"/>
  <c r="A2664" i="33" s="1"/>
  <c r="M248" i="33"/>
  <c r="A248" i="33" s="1"/>
  <c r="M144" i="33"/>
  <c r="A144" i="33" s="1"/>
  <c r="M3002" i="28"/>
  <c r="M1247" i="28"/>
  <c r="M2081" i="29"/>
  <c r="M2353" i="30"/>
  <c r="M2316" i="30"/>
  <c r="M2157" i="30"/>
  <c r="M321" i="30"/>
  <c r="M2333" i="30"/>
  <c r="M517" i="30"/>
  <c r="M2029" i="31"/>
  <c r="M1381" i="31"/>
  <c r="M1197" i="31"/>
  <c r="M717" i="31"/>
  <c r="M818" i="31"/>
  <c r="M2786" i="33"/>
  <c r="A2786" i="33" s="1"/>
  <c r="M1612" i="33"/>
  <c r="A1612" i="33" s="1"/>
  <c r="M1540" i="33"/>
  <c r="A1540" i="33" s="1"/>
  <c r="M2396" i="33"/>
  <c r="A2396" i="33" s="1"/>
  <c r="M1213" i="33"/>
  <c r="A1213" i="33" s="1"/>
  <c r="M797" i="33"/>
  <c r="A797" i="33" s="1"/>
  <c r="M2225" i="33"/>
  <c r="A2225" i="33" s="1"/>
  <c r="M2317" i="33"/>
  <c r="A2317" i="33" s="1"/>
  <c r="M1775" i="33"/>
  <c r="A1775" i="33" s="1"/>
  <c r="M1462" i="33"/>
  <c r="A1462" i="33" s="1"/>
  <c r="M867" i="33"/>
  <c r="A867" i="33" s="1"/>
  <c r="M2808" i="33"/>
  <c r="A2808" i="33" s="1"/>
  <c r="M2646" i="33"/>
  <c r="A2646" i="33" s="1"/>
  <c r="M2207" i="33"/>
  <c r="A2207" i="33" s="1"/>
  <c r="M1495" i="33"/>
  <c r="A1495" i="33" s="1"/>
  <c r="M2792" i="33"/>
  <c r="A2792" i="33" s="1"/>
  <c r="M1796" i="33"/>
  <c r="A1796" i="33" s="1"/>
  <c r="M1455" i="33"/>
  <c r="A1455" i="33" s="1"/>
  <c r="M617" i="33"/>
  <c r="A617" i="33" s="1"/>
  <c r="M180" i="27"/>
  <c r="M576" i="27"/>
  <c r="N27" i="1"/>
  <c r="M14" i="27"/>
  <c r="M62" i="27"/>
  <c r="M100" i="27"/>
  <c r="M177" i="27"/>
  <c r="M188" i="27"/>
  <c r="M228" i="27"/>
  <c r="M278" i="27"/>
  <c r="M281" i="27"/>
  <c r="M286" i="27"/>
  <c r="M302" i="27"/>
  <c r="M315" i="27"/>
  <c r="M586" i="27"/>
  <c r="M603" i="27"/>
  <c r="M700" i="27"/>
  <c r="M772" i="27"/>
  <c r="M795" i="27"/>
  <c r="M848" i="27"/>
  <c r="M858" i="27"/>
  <c r="M859" i="27"/>
  <c r="M885" i="27"/>
  <c r="M903" i="27"/>
  <c r="M937" i="27"/>
  <c r="M961" i="27"/>
  <c r="M1026" i="27"/>
  <c r="M1075" i="27"/>
  <c r="M1128" i="27"/>
  <c r="M1208" i="27"/>
  <c r="M1212" i="27"/>
  <c r="M1224" i="27"/>
  <c r="M1296" i="27"/>
  <c r="M1343" i="27"/>
  <c r="M1359" i="27"/>
  <c r="M1413" i="27"/>
  <c r="M1414" i="27"/>
  <c r="M1712" i="27"/>
  <c r="M1772" i="27"/>
  <c r="M1830" i="27"/>
  <c r="M1946" i="27"/>
  <c r="M1997" i="27"/>
  <c r="M2019" i="27"/>
  <c r="M2089" i="27"/>
  <c r="M2295" i="27"/>
  <c r="M2352" i="27"/>
  <c r="M2464" i="27"/>
  <c r="M2470" i="27"/>
  <c r="M2527" i="27"/>
  <c r="M2578" i="27"/>
  <c r="M2647" i="27"/>
  <c r="M2725" i="27"/>
  <c r="M2729" i="27"/>
  <c r="M2739" i="27"/>
  <c r="M2740" i="27"/>
  <c r="M2741" i="27"/>
  <c r="M2810" i="27"/>
  <c r="M2831" i="27"/>
  <c r="M2938" i="27"/>
  <c r="M2949" i="27"/>
  <c r="M2990" i="27"/>
  <c r="M2991" i="27"/>
  <c r="M385" i="27"/>
  <c r="M414" i="27"/>
  <c r="M431" i="27"/>
  <c r="M437" i="27"/>
  <c r="M485" i="27"/>
  <c r="M491" i="27"/>
  <c r="M517" i="27"/>
  <c r="M547" i="27"/>
  <c r="M756" i="27"/>
  <c r="M940" i="27"/>
  <c r="M1096" i="27"/>
  <c r="M1120" i="27"/>
  <c r="M1195" i="27"/>
  <c r="M1311" i="27"/>
  <c r="M1681" i="27"/>
  <c r="M1815" i="27"/>
  <c r="M1823" i="27"/>
  <c r="M1895" i="27"/>
  <c r="M1985" i="27"/>
  <c r="M2043" i="27"/>
  <c r="M2051" i="27"/>
  <c r="M2225" i="27"/>
  <c r="M3001" i="27"/>
  <c r="M1924" i="28"/>
  <c r="M73" i="27"/>
  <c r="M453" i="27"/>
  <c r="M679" i="27"/>
  <c r="M812" i="27"/>
  <c r="M1028" i="27"/>
  <c r="M1056" i="27"/>
  <c r="M1187" i="27"/>
  <c r="M1216" i="27"/>
  <c r="M1255" i="27"/>
  <c r="M1288" i="27"/>
  <c r="M1387" i="27"/>
  <c r="M1388" i="27"/>
  <c r="M1627" i="27"/>
  <c r="M2241" i="27"/>
  <c r="M2488" i="27"/>
  <c r="M2649" i="27"/>
  <c r="M2650" i="27"/>
  <c r="M2702" i="27"/>
  <c r="M2960" i="27"/>
  <c r="M1988" i="28"/>
  <c r="M27" i="29"/>
  <c r="M1228" i="28"/>
  <c r="M1381" i="28"/>
  <c r="M2979" i="28"/>
  <c r="M2990" i="28"/>
  <c r="M2991" i="28"/>
  <c r="M2992" i="28"/>
  <c r="M2994" i="28"/>
  <c r="M139" i="29"/>
  <c r="M238" i="29"/>
  <c r="M427" i="29"/>
  <c r="M699" i="29"/>
  <c r="M1018" i="29"/>
  <c r="M1265" i="29"/>
  <c r="M1411" i="29"/>
  <c r="M2718" i="28"/>
  <c r="M2996" i="28"/>
  <c r="M99" i="29"/>
  <c r="M198" i="29"/>
  <c r="M375" i="29"/>
  <c r="M424" i="29"/>
  <c r="M715" i="29"/>
  <c r="M723" i="29"/>
  <c r="M726" i="29"/>
  <c r="M790" i="29"/>
  <c r="M1281" i="29"/>
  <c r="M2706" i="28"/>
  <c r="M627" i="29"/>
  <c r="M1447" i="29"/>
  <c r="M1680" i="29"/>
  <c r="M1050" i="29"/>
  <c r="M1058" i="29"/>
  <c r="M1062" i="29"/>
  <c r="M1130" i="29"/>
  <c r="M1364" i="29"/>
  <c r="M1492" i="29"/>
  <c r="M1544" i="29"/>
  <c r="M1871" i="29"/>
  <c r="M208" i="30"/>
  <c r="M864" i="30"/>
  <c r="M1202" i="29"/>
  <c r="M1210" i="29"/>
  <c r="M1352" i="29"/>
  <c r="M1384" i="29"/>
  <c r="M1396" i="29"/>
  <c r="M1524" i="29"/>
  <c r="M1572" i="29"/>
  <c r="M1588" i="29"/>
  <c r="M45" i="30"/>
  <c r="M693" i="30"/>
  <c r="M800" i="30"/>
  <c r="M813" i="30"/>
  <c r="M917" i="30"/>
  <c r="M1114" i="29"/>
  <c r="M1302" i="29"/>
  <c r="M2370" i="29"/>
  <c r="M233" i="30"/>
  <c r="M251" i="30"/>
  <c r="M436" i="30"/>
  <c r="M2045" i="29"/>
  <c r="M2683" i="29"/>
  <c r="M180" i="30"/>
  <c r="M332" i="30"/>
  <c r="M402" i="30"/>
  <c r="M629" i="30"/>
  <c r="M821" i="30"/>
  <c r="M1481" i="30"/>
  <c r="M1497" i="30"/>
  <c r="M616" i="31"/>
  <c r="M1460" i="31"/>
  <c r="M1668" i="31"/>
  <c r="M1595" i="33"/>
  <c r="A1595" i="33" s="1"/>
  <c r="M2252" i="33"/>
  <c r="A2252" i="33" s="1"/>
  <c r="M2345" i="33"/>
  <c r="A2345" i="33" s="1"/>
  <c r="M2162" i="29"/>
  <c r="M2554" i="29"/>
  <c r="M2700" i="29"/>
  <c r="M2752" i="29"/>
  <c r="M65" i="30"/>
  <c r="M128" i="30"/>
  <c r="M253" i="30"/>
  <c r="M267" i="30"/>
  <c r="M269" i="30"/>
  <c r="M281" i="30"/>
  <c r="M370" i="30"/>
  <c r="M404" i="30"/>
  <c r="M673" i="30"/>
  <c r="M1622" i="30"/>
  <c r="M2372" i="30"/>
  <c r="M1721" i="30"/>
  <c r="M2097" i="30"/>
  <c r="M2152" i="30"/>
  <c r="M680" i="31"/>
  <c r="M887" i="31"/>
  <c r="M1154" i="31"/>
  <c r="M2048" i="31"/>
  <c r="M2174" i="31"/>
  <c r="M1788" i="30"/>
  <c r="M1124" i="31"/>
  <c r="M1736" i="30"/>
  <c r="M1809" i="30"/>
  <c r="M1876" i="30"/>
  <c r="M2117" i="30"/>
  <c r="M594" i="31"/>
  <c r="M671" i="31"/>
  <c r="M864" i="31"/>
  <c r="M921" i="31"/>
  <c r="M952" i="31"/>
  <c r="M963" i="31"/>
  <c r="M971" i="31"/>
  <c r="M979" i="31"/>
  <c r="M1036" i="31"/>
  <c r="M1223" i="31"/>
  <c r="M1355" i="31"/>
  <c r="M1479" i="31"/>
  <c r="M2052" i="31"/>
  <c r="M2855" i="31"/>
  <c r="M133" i="33"/>
  <c r="A133" i="33" s="1"/>
  <c r="M2326" i="30"/>
  <c r="M600" i="31"/>
  <c r="M624" i="31"/>
  <c r="M627" i="31"/>
  <c r="M686" i="31"/>
  <c r="M907" i="31"/>
  <c r="M927" i="31"/>
  <c r="M987" i="31"/>
  <c r="M1061" i="31"/>
  <c r="M1067" i="31"/>
  <c r="M1214" i="31"/>
  <c r="M1432" i="31"/>
  <c r="M1635" i="31"/>
  <c r="M1640" i="31"/>
  <c r="M1707" i="31"/>
  <c r="M549" i="31"/>
  <c r="M595" i="31"/>
  <c r="M610" i="31"/>
  <c r="M638" i="31"/>
  <c r="M863" i="31"/>
  <c r="M893" i="31"/>
  <c r="M980" i="31"/>
  <c r="M1027" i="31"/>
  <c r="M1442" i="31"/>
  <c r="M1515" i="31"/>
  <c r="M1591" i="31"/>
  <c r="M1614" i="31"/>
  <c r="M1651" i="31"/>
  <c r="M1929" i="31"/>
  <c r="M2202" i="31"/>
  <c r="M331" i="33"/>
  <c r="A331" i="33" s="1"/>
  <c r="M575" i="33"/>
  <c r="A575" i="33" s="1"/>
  <c r="M880" i="31"/>
  <c r="M2178" i="31"/>
  <c r="M2213" i="31"/>
  <c r="M2226" i="31"/>
  <c r="M2253" i="31"/>
  <c r="M170" i="33"/>
  <c r="A170" i="33" s="1"/>
  <c r="M3000" i="31"/>
  <c r="M108" i="33"/>
  <c r="A108" i="33" s="1"/>
  <c r="M2702" i="31"/>
  <c r="M2829" i="31"/>
  <c r="M2843" i="31"/>
  <c r="M1160" i="33"/>
  <c r="A1160" i="33" s="1"/>
  <c r="M642" i="33"/>
  <c r="A642" i="33" s="1"/>
  <c r="M1271" i="33"/>
  <c r="A1271" i="33" s="1"/>
  <c r="M1282" i="33"/>
  <c r="A1282" i="33" s="1"/>
  <c r="M1503" i="33"/>
  <c r="A1503" i="33" s="1"/>
  <c r="M908" i="33"/>
  <c r="A908" i="33" s="1"/>
  <c r="M915" i="33"/>
  <c r="A915" i="33" s="1"/>
  <c r="M1500" i="33"/>
  <c r="A1500" i="33" s="1"/>
  <c r="M1567" i="33"/>
  <c r="A1567" i="33" s="1"/>
  <c r="M1904" i="33"/>
  <c r="A1904" i="33" s="1"/>
  <c r="M2420" i="33"/>
  <c r="A2420" i="33" s="1"/>
  <c r="M2640" i="33"/>
  <c r="A2640" i="33" s="1"/>
  <c r="M2898" i="33"/>
  <c r="A2898" i="33" s="1"/>
  <c r="M2534" i="33"/>
  <c r="A2534" i="33" s="1"/>
  <c r="M2383" i="33"/>
  <c r="A2383" i="33" s="1"/>
  <c r="M2313" i="33"/>
  <c r="A2313" i="33" s="1"/>
  <c r="M2442" i="33"/>
  <c r="A2442" i="33" s="1"/>
  <c r="M2075" i="33"/>
  <c r="A2075" i="33" s="1"/>
  <c r="M2576" i="33"/>
  <c r="A2576" i="33" s="1"/>
  <c r="M1394" i="31"/>
  <c r="M1997" i="31"/>
  <c r="M2120" i="30"/>
  <c r="M1500" i="31"/>
  <c r="M1970" i="28"/>
  <c r="M1139" i="31"/>
  <c r="M260" i="33"/>
  <c r="A260" i="33" s="1"/>
  <c r="M957" i="31"/>
  <c r="M623" i="31"/>
  <c r="M1644" i="33"/>
  <c r="A1644" i="33" s="1"/>
  <c r="M1444" i="31"/>
  <c r="M1096" i="31"/>
  <c r="M11" i="31"/>
  <c r="M656" i="31"/>
  <c r="M773" i="30"/>
  <c r="M2809" i="33"/>
  <c r="A2809" i="33" s="1"/>
  <c r="M1262" i="31"/>
  <c r="M129" i="27"/>
  <c r="L2" i="27"/>
  <c r="M12" i="27"/>
  <c r="K2" i="27"/>
  <c r="M666" i="31"/>
  <c r="M562" i="31"/>
  <c r="M1868" i="29"/>
  <c r="M1480" i="28"/>
  <c r="M1473" i="28"/>
  <c r="N2023" i="1"/>
  <c r="M2826" i="33"/>
  <c r="A2826" i="33" s="1"/>
  <c r="M853" i="33"/>
  <c r="A853" i="33" s="1"/>
  <c r="M1326" i="33"/>
  <c r="A1326" i="33" s="1"/>
  <c r="M2107" i="33"/>
  <c r="A2107" i="33" s="1"/>
  <c r="M160" i="33"/>
  <c r="A160" i="33" s="1"/>
  <c r="M2746" i="33"/>
  <c r="A2746" i="33" s="1"/>
  <c r="M2942" i="33"/>
  <c r="A2942" i="33" s="1"/>
  <c r="M2679" i="33"/>
  <c r="A2679" i="33" s="1"/>
  <c r="M2960" i="33"/>
  <c r="A2960" i="33" s="1"/>
  <c r="M265" i="33"/>
  <c r="A265" i="33" s="1"/>
  <c r="M750" i="33"/>
  <c r="A750" i="33" s="1"/>
  <c r="M439" i="33"/>
  <c r="A439" i="33" s="1"/>
  <c r="M1966" i="33"/>
  <c r="A1966" i="33" s="1"/>
  <c r="M249" i="33"/>
  <c r="A249" i="33" s="1"/>
  <c r="M1093" i="33"/>
  <c r="A1093" i="33" s="1"/>
  <c r="M2685" i="33"/>
  <c r="A2685" i="33" s="1"/>
  <c r="M754" i="33"/>
  <c r="A754" i="33" s="1"/>
  <c r="M226" i="33"/>
  <c r="A226" i="33" s="1"/>
  <c r="M1886" i="33"/>
  <c r="A1886" i="33" s="1"/>
  <c r="M1319" i="33"/>
  <c r="A1319" i="33" s="1"/>
  <c r="M2409" i="33"/>
  <c r="A2409" i="33" s="1"/>
  <c r="M2695" i="33"/>
  <c r="A2695" i="33" s="1"/>
  <c r="M2566" i="33"/>
  <c r="A2566" i="33" s="1"/>
  <c r="M2287" i="33"/>
  <c r="A2287" i="33" s="1"/>
  <c r="M993" i="33"/>
  <c r="A993" i="33" s="1"/>
  <c r="M1043" i="33"/>
  <c r="A1043" i="33" s="1"/>
  <c r="M2128" i="33"/>
  <c r="A2128" i="33" s="1"/>
  <c r="M1404" i="33"/>
  <c r="A1404" i="33" s="1"/>
  <c r="M791" i="33"/>
  <c r="A791" i="33" s="1"/>
  <c r="M650" i="33"/>
  <c r="A650" i="33" s="1"/>
  <c r="M2042" i="33"/>
  <c r="A2042" i="33" s="1"/>
  <c r="M645" i="33"/>
  <c r="A645" i="33" s="1"/>
  <c r="M469" i="33"/>
  <c r="A469" i="33" s="1"/>
  <c r="M2545" i="33"/>
  <c r="A2545" i="33" s="1"/>
  <c r="M1985" i="33"/>
  <c r="A1985" i="33" s="1"/>
  <c r="M2981" i="33"/>
  <c r="A2981" i="33" s="1"/>
  <c r="M685" i="33"/>
  <c r="A685" i="33" s="1"/>
  <c r="M2546" i="33"/>
  <c r="A2546" i="33" s="1"/>
  <c r="M2301" i="33"/>
  <c r="A2301" i="33" s="1"/>
  <c r="M2337" i="33"/>
  <c r="A2337" i="33" s="1"/>
  <c r="M1075" i="33"/>
  <c r="A1075" i="33" s="1"/>
  <c r="M738" i="33"/>
  <c r="A738" i="33" s="1"/>
  <c r="M2309" i="33"/>
  <c r="A2309" i="33" s="1"/>
  <c r="M2110" i="33"/>
  <c r="A2110" i="33" s="1"/>
  <c r="M1942" i="33"/>
  <c r="A1942" i="33" s="1"/>
  <c r="M375" i="33"/>
  <c r="A375" i="33" s="1"/>
  <c r="M1414" i="33"/>
  <c r="A1414" i="33" s="1"/>
  <c r="M1236" i="33"/>
  <c r="A1236" i="33" s="1"/>
  <c r="M957" i="33"/>
  <c r="A957" i="33" s="1"/>
  <c r="M1579" i="33"/>
  <c r="A1579" i="33" s="1"/>
  <c r="M1362" i="33"/>
  <c r="A1362" i="33" s="1"/>
  <c r="M840" i="33"/>
  <c r="A840" i="33" s="1"/>
  <c r="M762" i="33"/>
  <c r="A762" i="33" s="1"/>
  <c r="M229" i="33"/>
  <c r="A229" i="33" s="1"/>
  <c r="M2910" i="33"/>
  <c r="A2910" i="33" s="1"/>
  <c r="M2259" i="33"/>
  <c r="A2259" i="33" s="1"/>
  <c r="M2494" i="33"/>
  <c r="A2494" i="33" s="1"/>
  <c r="M2359" i="33"/>
  <c r="A2359" i="33" s="1"/>
  <c r="M1079" i="33"/>
  <c r="A1079" i="33" s="1"/>
  <c r="M695" i="33"/>
  <c r="A695" i="33" s="1"/>
  <c r="M252" i="33"/>
  <c r="A252" i="33" s="1"/>
  <c r="M2210" i="33"/>
  <c r="A2210" i="33" s="1"/>
  <c r="M787" i="33"/>
  <c r="A787" i="33" s="1"/>
  <c r="M730" i="33"/>
  <c r="A730" i="33" s="1"/>
  <c r="M204" i="33"/>
  <c r="A204" i="33" s="1"/>
  <c r="M1555" i="33"/>
  <c r="A1555" i="33" s="1"/>
  <c r="M629" i="33"/>
  <c r="A629" i="33" s="1"/>
  <c r="M1152" i="33"/>
  <c r="A1152" i="33" s="1"/>
  <c r="M845" i="33"/>
  <c r="A845" i="33" s="1"/>
  <c r="M2194" i="33"/>
  <c r="A2194" i="33" s="1"/>
  <c r="M1270" i="33"/>
  <c r="A1270" i="33" s="1"/>
  <c r="M1350" i="33"/>
  <c r="A1350" i="33" s="1"/>
  <c r="M681" i="33"/>
  <c r="A681" i="33" s="1"/>
  <c r="M105" i="33"/>
  <c r="A105" i="33" s="1"/>
  <c r="M1635" i="33"/>
  <c r="A1635" i="33" s="1"/>
  <c r="M1023" i="33"/>
  <c r="A1023" i="33" s="1"/>
  <c r="M317" i="33"/>
  <c r="A317" i="33" s="1"/>
  <c r="M2843" i="33"/>
  <c r="A2843" i="33" s="1"/>
  <c r="M1248" i="33"/>
  <c r="A1248" i="33" s="1"/>
  <c r="M288" i="33"/>
  <c r="A288" i="33" s="1"/>
  <c r="M1112" i="33"/>
  <c r="A1112" i="33" s="1"/>
  <c r="M2297" i="33"/>
  <c r="A2297" i="33" s="1"/>
  <c r="M2175" i="33"/>
  <c r="A2175" i="33" s="1"/>
  <c r="M2857" i="33"/>
  <c r="A2857" i="33" s="1"/>
  <c r="M2731" i="33"/>
  <c r="A2731" i="33" s="1"/>
  <c r="M2098" i="33"/>
  <c r="A2098" i="33" s="1"/>
  <c r="M2465" i="33"/>
  <c r="A2465" i="33" s="1"/>
  <c r="M1958" i="33"/>
  <c r="A1958" i="33" s="1"/>
  <c r="M1097" i="33"/>
  <c r="A1097" i="33" s="1"/>
  <c r="M56" i="33"/>
  <c r="A56" i="33" s="1"/>
  <c r="M2586" i="33"/>
  <c r="A2586" i="33" s="1"/>
  <c r="M3002" i="33"/>
  <c r="A3002" i="33" s="1"/>
  <c r="M2361" i="33"/>
  <c r="A2361" i="33" s="1"/>
  <c r="M1475" i="33"/>
  <c r="A1475" i="33" s="1"/>
  <c r="M803" i="33"/>
  <c r="A803" i="33" s="1"/>
  <c r="M359" i="33"/>
  <c r="A359" i="33" s="1"/>
  <c r="M47" i="33"/>
  <c r="A47" i="33" s="1"/>
  <c r="M2939" i="33"/>
  <c r="A2939" i="33" s="1"/>
  <c r="M1611" i="33"/>
  <c r="A1611" i="33" s="1"/>
  <c r="M2876" i="33"/>
  <c r="A2876" i="33" s="1"/>
  <c r="M2881" i="33"/>
  <c r="A2881" i="33" s="1"/>
  <c r="M2738" i="33"/>
  <c r="A2738" i="33" s="1"/>
  <c r="M1580" i="33"/>
  <c r="A1580" i="33" s="1"/>
  <c r="M2712" i="33"/>
  <c r="A2712" i="33" s="1"/>
  <c r="M2581" i="33"/>
  <c r="A2581" i="33" s="1"/>
  <c r="M2275" i="33"/>
  <c r="A2275" i="33" s="1"/>
  <c r="M2699" i="33"/>
  <c r="A2699" i="33" s="1"/>
  <c r="M2527" i="33"/>
  <c r="A2527" i="33" s="1"/>
  <c r="M2440" i="33"/>
  <c r="A2440" i="33" s="1"/>
  <c r="M2288" i="33"/>
  <c r="A2288" i="33" s="1"/>
  <c r="M2154" i="33"/>
  <c r="A2154" i="33" s="1"/>
  <c r="M1896" i="33"/>
  <c r="A1896" i="33" s="1"/>
  <c r="M1924" i="33"/>
  <c r="A1924" i="33" s="1"/>
  <c r="M64" i="33"/>
  <c r="A64" i="33" s="1"/>
  <c r="M1012" i="33"/>
  <c r="A1012" i="33" s="1"/>
  <c r="M940" i="33"/>
  <c r="A940" i="33" s="1"/>
  <c r="M304" i="33"/>
  <c r="A304" i="33" s="1"/>
  <c r="M149" i="33"/>
  <c r="A149" i="33" s="1"/>
  <c r="M2655" i="33"/>
  <c r="A2655" i="33" s="1"/>
  <c r="M1269" i="33"/>
  <c r="A1269" i="33" s="1"/>
  <c r="M826" i="33"/>
  <c r="A826" i="33" s="1"/>
  <c r="M136" i="33"/>
  <c r="A136" i="33" s="1"/>
  <c r="M2965" i="33"/>
  <c r="A2965" i="33" s="1"/>
  <c r="M1673" i="33"/>
  <c r="A1673" i="33" s="1"/>
  <c r="M922" i="33"/>
  <c r="A922" i="33" s="1"/>
  <c r="M471" i="33"/>
  <c r="A471" i="33" s="1"/>
  <c r="M2988" i="33"/>
  <c r="A2988" i="33" s="1"/>
  <c r="M2922" i="33"/>
  <c r="A2922" i="33" s="1"/>
  <c r="M1724" i="33"/>
  <c r="A1724" i="33" s="1"/>
  <c r="M1033" i="33"/>
  <c r="A1033" i="33" s="1"/>
  <c r="M992" i="33"/>
  <c r="A992" i="33" s="1"/>
  <c r="M742" i="33"/>
  <c r="A742" i="33" s="1"/>
  <c r="M625" i="33"/>
  <c r="A625" i="33" s="1"/>
  <c r="M2900" i="33"/>
  <c r="A2900" i="33" s="1"/>
  <c r="M2768" i="33"/>
  <c r="A2768" i="33" s="1"/>
  <c r="M2488" i="33"/>
  <c r="A2488" i="33" s="1"/>
  <c r="M1412" i="33"/>
  <c r="A1412" i="33" s="1"/>
  <c r="M50" i="33"/>
  <c r="A50" i="33" s="1"/>
  <c r="M2920" i="33"/>
  <c r="A2920" i="33" s="1"/>
  <c r="M2905" i="33"/>
  <c r="A2905" i="33" s="1"/>
  <c r="M2969" i="33"/>
  <c r="A2969" i="33" s="1"/>
  <c r="M2530" i="33"/>
  <c r="A2530" i="33" s="1"/>
  <c r="M2377" i="33"/>
  <c r="A2377" i="33" s="1"/>
  <c r="M2846" i="33"/>
  <c r="A2846" i="33" s="1"/>
  <c r="M2533" i="33"/>
  <c r="A2533" i="33" s="1"/>
  <c r="M2260" i="33"/>
  <c r="A2260" i="33" s="1"/>
  <c r="M2668" i="33"/>
  <c r="A2668" i="33" s="1"/>
  <c r="M2203" i="33"/>
  <c r="A2203" i="33" s="1"/>
  <c r="M205" i="33"/>
  <c r="A205" i="33" s="1"/>
  <c r="M2279" i="33"/>
  <c r="A2279" i="33" s="1"/>
  <c r="M1499" i="33"/>
  <c r="A1499" i="33" s="1"/>
  <c r="M1139" i="33"/>
  <c r="A1139" i="33" s="1"/>
  <c r="M676" i="33"/>
  <c r="A676" i="33" s="1"/>
  <c r="M300" i="33"/>
  <c r="A300" i="33" s="1"/>
  <c r="M848" i="33"/>
  <c r="A848" i="33" s="1"/>
  <c r="M1862" i="33"/>
  <c r="A1862" i="33" s="1"/>
  <c r="M2925" i="33"/>
  <c r="A2925" i="33" s="1"/>
  <c r="M2716" i="33"/>
  <c r="A2716" i="33" s="1"/>
  <c r="M2936" i="33"/>
  <c r="A2936" i="33" s="1"/>
  <c r="M2836" i="33"/>
  <c r="A2836" i="33" s="1"/>
  <c r="M2819" i="33"/>
  <c r="A2819" i="33" s="1"/>
  <c r="M2804" i="33"/>
  <c r="A2804" i="33" s="1"/>
  <c r="M2785" i="33"/>
  <c r="A2785" i="33" s="1"/>
  <c r="M2741" i="33"/>
  <c r="A2741" i="33" s="1"/>
  <c r="M2658" i="33"/>
  <c r="A2658" i="33" s="1"/>
  <c r="M2274" i="33"/>
  <c r="A2274" i="33" s="1"/>
  <c r="M2033" i="33"/>
  <c r="A2033" i="33" s="1"/>
  <c r="M2077" i="33"/>
  <c r="A2077" i="33" s="1"/>
  <c r="M2552" i="33"/>
  <c r="A2552" i="33" s="1"/>
  <c r="M2766" i="33"/>
  <c r="A2766" i="33" s="1"/>
  <c r="M1763" i="33"/>
  <c r="A1763" i="33" s="1"/>
  <c r="M1442" i="33"/>
  <c r="A1442" i="33" s="1"/>
  <c r="M2958" i="33"/>
  <c r="A2958" i="33" s="1"/>
  <c r="M2913" i="33"/>
  <c r="A2913" i="33" s="1"/>
  <c r="M2777" i="33"/>
  <c r="A2777" i="33" s="1"/>
  <c r="M2638" i="33"/>
  <c r="A2638" i="33" s="1"/>
  <c r="M1229" i="33"/>
  <c r="A1229" i="33" s="1"/>
  <c r="M328" i="33"/>
  <c r="A328" i="33" s="1"/>
  <c r="M2930" i="33"/>
  <c r="A2930" i="33" s="1"/>
  <c r="M2814" i="33"/>
  <c r="A2814" i="33" s="1"/>
  <c r="M2735" i="33"/>
  <c r="A2735" i="33" s="1"/>
  <c r="M2952" i="33"/>
  <c r="A2952" i="33" s="1"/>
  <c r="M2449" i="33"/>
  <c r="A2449" i="33" s="1"/>
  <c r="M1914" i="33"/>
  <c r="A1914" i="33" s="1"/>
  <c r="M1788" i="33"/>
  <c r="A1788" i="33" s="1"/>
  <c r="M2090" i="33"/>
  <c r="A2090" i="33" s="1"/>
  <c r="M1376" i="33"/>
  <c r="A1376" i="33" s="1"/>
  <c r="M1340" i="33"/>
  <c r="A1340" i="33" s="1"/>
  <c r="M1004" i="33"/>
  <c r="A1004" i="33" s="1"/>
  <c r="M123" i="33"/>
  <c r="A123" i="33" s="1"/>
  <c r="M142" i="33"/>
  <c r="A142" i="33" s="1"/>
  <c r="M246" i="33"/>
  <c r="A246" i="33" s="1"/>
  <c r="M280" i="33"/>
  <c r="A280" i="33" s="1"/>
  <c r="M446" i="33"/>
  <c r="A446" i="33" s="1"/>
  <c r="M1835" i="33"/>
  <c r="A1835" i="33" s="1"/>
  <c r="M1857" i="33"/>
  <c r="A1857" i="33" s="1"/>
  <c r="M2485" i="33"/>
  <c r="A2485" i="33" s="1"/>
  <c r="M2562" i="33"/>
  <c r="A2562" i="33" s="1"/>
  <c r="M2632" i="33"/>
  <c r="A2632" i="33" s="1"/>
  <c r="M2711" i="33"/>
  <c r="A2711" i="33" s="1"/>
  <c r="M129" i="33"/>
  <c r="A129" i="33" s="1"/>
  <c r="M132" i="33"/>
  <c r="A132" i="33" s="1"/>
  <c r="M159" i="33"/>
  <c r="A159" i="33" s="1"/>
  <c r="M243" i="33"/>
  <c r="A243" i="33" s="1"/>
  <c r="M434" i="33"/>
  <c r="A434" i="33" s="1"/>
  <c r="M485" i="33"/>
  <c r="A485" i="33" s="1"/>
  <c r="M594" i="33"/>
  <c r="A594" i="33" s="1"/>
  <c r="M630" i="33"/>
  <c r="A630" i="33" s="1"/>
  <c r="M656" i="33"/>
  <c r="A656" i="33" s="1"/>
  <c r="M1019" i="33"/>
  <c r="A1019" i="33" s="1"/>
  <c r="M1183" i="33"/>
  <c r="A1183" i="33" s="1"/>
  <c r="M1543" i="33"/>
  <c r="A1543" i="33" s="1"/>
  <c r="M2479" i="33"/>
  <c r="A2479" i="33" s="1"/>
  <c r="M2491" i="33"/>
  <c r="A2491" i="33" s="1"/>
  <c r="M2520" i="33"/>
  <c r="A2520" i="33" s="1"/>
  <c r="M2526" i="33"/>
  <c r="A2526" i="33" s="1"/>
  <c r="M2951" i="33"/>
  <c r="A2951" i="33" s="1"/>
  <c r="M2737" i="33"/>
  <c r="A2737" i="33" s="1"/>
  <c r="M2722" i="33"/>
  <c r="A2722" i="33" s="1"/>
  <c r="M2690" i="33"/>
  <c r="A2690" i="33" s="1"/>
  <c r="M2682" i="33"/>
  <c r="A2682" i="33" s="1"/>
  <c r="M2630" i="33"/>
  <c r="A2630" i="33" s="1"/>
  <c r="M2515" i="33"/>
  <c r="A2515" i="33" s="1"/>
  <c r="M2181" i="33"/>
  <c r="A2181" i="33" s="1"/>
  <c r="M2113" i="33"/>
  <c r="A2113" i="33" s="1"/>
  <c r="M2286" i="33"/>
  <c r="A2286" i="33" s="1"/>
  <c r="M2270" i="33"/>
  <c r="A2270" i="33" s="1"/>
  <c r="M2049" i="33"/>
  <c r="A2049" i="33" s="1"/>
  <c r="M2045" i="33"/>
  <c r="A2045" i="33" s="1"/>
  <c r="M2072" i="33"/>
  <c r="A2072" i="33" s="1"/>
  <c r="M2041" i="33"/>
  <c r="A2041" i="33" s="1"/>
  <c r="M1649" i="33"/>
  <c r="A1649" i="33" s="1"/>
  <c r="M1497" i="33"/>
  <c r="A1497" i="33" s="1"/>
  <c r="M1433" i="33"/>
  <c r="A1433" i="33" s="1"/>
  <c r="M1373" i="33"/>
  <c r="A1373" i="33" s="1"/>
  <c r="M1094" i="33"/>
  <c r="A1094" i="33" s="1"/>
  <c r="M918" i="33"/>
  <c r="A918" i="33" s="1"/>
  <c r="M894" i="33"/>
  <c r="A894" i="33" s="1"/>
  <c r="M882" i="33"/>
  <c r="A882" i="33" s="1"/>
  <c r="M870" i="33"/>
  <c r="A870" i="33" s="1"/>
  <c r="M1207" i="33"/>
  <c r="A1207" i="33" s="1"/>
  <c r="M732" i="33"/>
  <c r="A732" i="33" s="1"/>
  <c r="M696" i="33"/>
  <c r="A696" i="33" s="1"/>
  <c r="M560" i="33"/>
  <c r="A560" i="33" s="1"/>
  <c r="M456" i="33"/>
  <c r="A456" i="33" s="1"/>
  <c r="M412" i="33"/>
  <c r="A412" i="33" s="1"/>
  <c r="M384" i="33"/>
  <c r="A384" i="33" s="1"/>
  <c r="M2977" i="33"/>
  <c r="A2977" i="33" s="1"/>
  <c r="M2950" i="33"/>
  <c r="A2950" i="33" s="1"/>
  <c r="M2890" i="33"/>
  <c r="A2890" i="33" s="1"/>
  <c r="M2739" i="33"/>
  <c r="A2739" i="33" s="1"/>
  <c r="M2911" i="33"/>
  <c r="A2911" i="33" s="1"/>
  <c r="M2791" i="33"/>
  <c r="A2791" i="33" s="1"/>
  <c r="M2822" i="33"/>
  <c r="A2822" i="33" s="1"/>
  <c r="M2750" i="33"/>
  <c r="A2750" i="33" s="1"/>
  <c r="M2648" i="33"/>
  <c r="A2648" i="33" s="1"/>
  <c r="M2412" i="33"/>
  <c r="A2412" i="33" s="1"/>
  <c r="M2732" i="33"/>
  <c r="A2732" i="33" s="1"/>
  <c r="M2500" i="33"/>
  <c r="A2500" i="33" s="1"/>
  <c r="M2247" i="33"/>
  <c r="A2247" i="33" s="1"/>
  <c r="M2160" i="33"/>
  <c r="A2160" i="33" s="1"/>
  <c r="M1920" i="33"/>
  <c r="A1920" i="33" s="1"/>
  <c r="M2020" i="33"/>
  <c r="A2020" i="33" s="1"/>
  <c r="M1881" i="33"/>
  <c r="A1881" i="33" s="1"/>
  <c r="M1683" i="33"/>
  <c r="A1683" i="33" s="1"/>
  <c r="M1759" i="33"/>
  <c r="A1759" i="33" s="1"/>
  <c r="M1583" i="33"/>
  <c r="A1583" i="33" s="1"/>
  <c r="M1387" i="33"/>
  <c r="A1387" i="33" s="1"/>
  <c r="M1347" i="33"/>
  <c r="A1347" i="33" s="1"/>
  <c r="M1230" i="33"/>
  <c r="A1230" i="33" s="1"/>
  <c r="M793" i="33"/>
  <c r="A793" i="33" s="1"/>
  <c r="M1458" i="33"/>
  <c r="A1458" i="33" s="1"/>
  <c r="M1438" i="33"/>
  <c r="A1438" i="33" s="1"/>
  <c r="M911" i="33"/>
  <c r="A911" i="33" s="1"/>
  <c r="M474" i="33"/>
  <c r="A474" i="33" s="1"/>
  <c r="M270" i="33"/>
  <c r="A270" i="33" s="1"/>
  <c r="M103" i="33"/>
  <c r="A103" i="33" s="1"/>
  <c r="M109" i="33"/>
  <c r="A109" i="33" s="1"/>
  <c r="M126" i="33"/>
  <c r="A126" i="33" s="1"/>
  <c r="M135" i="33"/>
  <c r="A135" i="33" s="1"/>
  <c r="M154" i="33"/>
  <c r="A154" i="33" s="1"/>
  <c r="M169" i="33"/>
  <c r="A169" i="33" s="1"/>
  <c r="M422" i="33"/>
  <c r="A422" i="33" s="1"/>
  <c r="M428" i="33"/>
  <c r="A428" i="33" s="1"/>
  <c r="M608" i="33"/>
  <c r="A608" i="33" s="1"/>
  <c r="M652" i="33"/>
  <c r="A652" i="33" s="1"/>
  <c r="M658" i="33"/>
  <c r="A658" i="33" s="1"/>
  <c r="M711" i="33"/>
  <c r="A711" i="33" s="1"/>
  <c r="M932" i="33"/>
  <c r="A932" i="33" s="1"/>
  <c r="M1027" i="33"/>
  <c r="A1027" i="33" s="1"/>
  <c r="M1140" i="33"/>
  <c r="A1140" i="33" s="1"/>
  <c r="M2324" i="33"/>
  <c r="A2324" i="33" s="1"/>
  <c r="M1964" i="33"/>
  <c r="A1964" i="33" s="1"/>
  <c r="M2357" i="33"/>
  <c r="A2357" i="33" s="1"/>
  <c r="M2136" i="33"/>
  <c r="A2136" i="33" s="1"/>
  <c r="M2013" i="33"/>
  <c r="A2013" i="33" s="1"/>
  <c r="M1933" i="33"/>
  <c r="A1933" i="33" s="1"/>
  <c r="M2397" i="33"/>
  <c r="A2397" i="33" s="1"/>
  <c r="M2241" i="33"/>
  <c r="A2241" i="33" s="1"/>
  <c r="M1921" i="33"/>
  <c r="A1921" i="33" s="1"/>
  <c r="M1888" i="33"/>
  <c r="A1888" i="33" s="1"/>
  <c r="M1840" i="33"/>
  <c r="A1840" i="33" s="1"/>
  <c r="M1829" i="33"/>
  <c r="A1829" i="33" s="1"/>
  <c r="M1707" i="33"/>
  <c r="A1707" i="33" s="1"/>
  <c r="M1698" i="33"/>
  <c r="A1698" i="33" s="1"/>
  <c r="M1800" i="33"/>
  <c r="A1800" i="33" s="1"/>
  <c r="M1756" i="33"/>
  <c r="A1756" i="33" s="1"/>
  <c r="M1639" i="33"/>
  <c r="A1639" i="33" s="1"/>
  <c r="M1586" i="33"/>
  <c r="A1586" i="33" s="1"/>
  <c r="M1476" i="33"/>
  <c r="A1476" i="33" s="1"/>
  <c r="M1383" i="33"/>
  <c r="A1383" i="33" s="1"/>
  <c r="M1332" i="33"/>
  <c r="A1332" i="33" s="1"/>
  <c r="M1306" i="33"/>
  <c r="A1306" i="33" s="1"/>
  <c r="M1298" i="33"/>
  <c r="A1298" i="33" s="1"/>
  <c r="M1247" i="33"/>
  <c r="A1247" i="33" s="1"/>
  <c r="M1197" i="33"/>
  <c r="A1197" i="33" s="1"/>
  <c r="M1109" i="33"/>
  <c r="A1109" i="33" s="1"/>
  <c r="M1060" i="33"/>
  <c r="A1060" i="33" s="1"/>
  <c r="M1354" i="33"/>
  <c r="A1354" i="33" s="1"/>
  <c r="M1179" i="33"/>
  <c r="A1179" i="33" s="1"/>
  <c r="M590" i="33"/>
  <c r="A590" i="33" s="1"/>
  <c r="M529" i="33"/>
  <c r="A529" i="33" s="1"/>
  <c r="M514" i="33"/>
  <c r="A514" i="33" s="1"/>
  <c r="M1189" i="33"/>
  <c r="A1189" i="33" s="1"/>
  <c r="M618" i="33"/>
  <c r="A618" i="33" s="1"/>
  <c r="M1267" i="33"/>
  <c r="A1267" i="33" s="1"/>
  <c r="M1037" i="33"/>
  <c r="A1037" i="33" s="1"/>
  <c r="M815" i="33"/>
  <c r="A815" i="33" s="1"/>
  <c r="M657" i="33"/>
  <c r="A657" i="33" s="1"/>
  <c r="M443" i="33"/>
  <c r="A443" i="33" s="1"/>
  <c r="M565" i="33"/>
  <c r="A565" i="33" s="1"/>
  <c r="M186" i="33"/>
  <c r="A186" i="33" s="1"/>
  <c r="M94" i="33"/>
  <c r="A94" i="33" s="1"/>
  <c r="M146" i="33"/>
  <c r="A146" i="33" s="1"/>
  <c r="M171" i="33"/>
  <c r="A171" i="33" s="1"/>
  <c r="M263" i="33"/>
  <c r="A263" i="33" s="1"/>
  <c r="M377" i="33"/>
  <c r="A377" i="33" s="1"/>
  <c r="M659" i="33"/>
  <c r="A659" i="33" s="1"/>
  <c r="M662" i="33"/>
  <c r="A662" i="33" s="1"/>
  <c r="M672" i="33"/>
  <c r="A672" i="33" s="1"/>
  <c r="M885" i="33"/>
  <c r="A885" i="33" s="1"/>
  <c r="M1651" i="33"/>
  <c r="A1651" i="33" s="1"/>
  <c r="M2066" i="33"/>
  <c r="A2066" i="33" s="1"/>
  <c r="M2482" i="33"/>
  <c r="A2482" i="33" s="1"/>
  <c r="M2511" i="33"/>
  <c r="A2511" i="33" s="1"/>
  <c r="M2813" i="33"/>
  <c r="A2813" i="33" s="1"/>
  <c r="M3001" i="33"/>
  <c r="A3001" i="33" s="1"/>
  <c r="M90" i="33"/>
  <c r="A90" i="33" s="1"/>
  <c r="M113" i="33"/>
  <c r="A113" i="33" s="1"/>
  <c r="M419" i="33"/>
  <c r="A419" i="33" s="1"/>
  <c r="M604" i="33"/>
  <c r="A604" i="33" s="1"/>
  <c r="M1044" i="33"/>
  <c r="A1044" i="33" s="1"/>
  <c r="M1057" i="33"/>
  <c r="A1057" i="33" s="1"/>
  <c r="M1125" i="33"/>
  <c r="A1125" i="33" s="1"/>
  <c r="M1163" i="33"/>
  <c r="A1163" i="33" s="1"/>
  <c r="M2501" i="33"/>
  <c r="A2501" i="33" s="1"/>
  <c r="M150" i="33"/>
  <c r="A150" i="33" s="1"/>
  <c r="M230" i="33"/>
  <c r="A230" i="33" s="1"/>
  <c r="M259" i="33"/>
  <c r="A259" i="33" s="1"/>
  <c r="M708" i="33"/>
  <c r="A708" i="33" s="1"/>
  <c r="M1030" i="33"/>
  <c r="A1030" i="33" s="1"/>
  <c r="M2374" i="33"/>
  <c r="A2374" i="33" s="1"/>
  <c r="M2941" i="33"/>
  <c r="A2941" i="33" s="1"/>
  <c r="M97" i="33"/>
  <c r="A97" i="33" s="1"/>
  <c r="M269" i="33"/>
  <c r="A269" i="33" s="1"/>
  <c r="M501" i="33"/>
  <c r="A501" i="33" s="1"/>
  <c r="M591" i="33"/>
  <c r="A591" i="33" s="1"/>
  <c r="M995" i="33"/>
  <c r="A995" i="33" s="1"/>
  <c r="M1118" i="33"/>
  <c r="A1118" i="33" s="1"/>
  <c r="M1146" i="33"/>
  <c r="A1146" i="33" s="1"/>
  <c r="M1156" i="33"/>
  <c r="A1156" i="33" s="1"/>
  <c r="M106" i="33"/>
  <c r="A106" i="33" s="1"/>
  <c r="M425" i="33"/>
  <c r="A425" i="33" s="1"/>
  <c r="M581" i="33"/>
  <c r="A581" i="33" s="1"/>
  <c r="M598" i="33"/>
  <c r="A598" i="33" s="1"/>
  <c r="M704" i="33"/>
  <c r="A704" i="33" s="1"/>
  <c r="M1051" i="33"/>
  <c r="A1051" i="33" s="1"/>
  <c r="M1153" i="33"/>
  <c r="A1153" i="33" s="1"/>
  <c r="M240" i="33"/>
  <c r="A240" i="33" s="1"/>
  <c r="M1430" i="33"/>
  <c r="A1430" i="33" s="1"/>
  <c r="M1128" i="33"/>
  <c r="A1128" i="33" s="1"/>
  <c r="M2517" i="33"/>
  <c r="A2517" i="33" s="1"/>
  <c r="M138" i="33"/>
  <c r="A138" i="33" s="1"/>
  <c r="M2389" i="33"/>
  <c r="A2389" i="33" s="1"/>
  <c r="M1957" i="33"/>
  <c r="A1957" i="33" s="1"/>
  <c r="M1620" i="33"/>
  <c r="A1620" i="33" s="1"/>
  <c r="M789" i="33"/>
  <c r="A789" i="33" s="1"/>
  <c r="M1058" i="33"/>
  <c r="A1058" i="33" s="1"/>
  <c r="M1256" i="33"/>
  <c r="A1256" i="33" s="1"/>
  <c r="M238" i="33"/>
  <c r="A238" i="33" s="1"/>
  <c r="M2641" i="33"/>
  <c r="A2641" i="33" s="1"/>
  <c r="M2709" i="33"/>
  <c r="A2709" i="33" s="1"/>
  <c r="M2518" i="33"/>
  <c r="A2518" i="33" s="1"/>
  <c r="M2243" i="33"/>
  <c r="A2243" i="33" s="1"/>
  <c r="M1868" i="33"/>
  <c r="A1868" i="33" s="1"/>
  <c r="M190" i="33"/>
  <c r="A190" i="33" s="1"/>
  <c r="M2235" i="33"/>
  <c r="A2235" i="33" s="1"/>
  <c r="M828" i="33"/>
  <c r="A828" i="33" s="1"/>
  <c r="M1077" i="33"/>
  <c r="A1077" i="33" s="1"/>
  <c r="M632" i="33"/>
  <c r="A632" i="33" s="1"/>
  <c r="M505" i="33"/>
  <c r="A505" i="33" s="1"/>
  <c r="M3003" i="33"/>
  <c r="A3003" i="33" s="1"/>
  <c r="M609" i="33"/>
  <c r="A609" i="33" s="1"/>
  <c r="M273" i="33"/>
  <c r="A273" i="33" s="1"/>
  <c r="M1453" i="33"/>
  <c r="A1453" i="33" s="1"/>
  <c r="M1279" i="33"/>
  <c r="A1279" i="33" s="1"/>
  <c r="M153" i="33"/>
  <c r="A153" i="33" s="1"/>
  <c r="M1364" i="33"/>
  <c r="A1364" i="33" s="1"/>
  <c r="M2305" i="33"/>
  <c r="A2305" i="33" s="1"/>
  <c r="M1010" i="33"/>
  <c r="A1010" i="33" s="1"/>
  <c r="M416" i="33"/>
  <c r="A416" i="33" s="1"/>
  <c r="M2776" i="33"/>
  <c r="A2776" i="33" s="1"/>
  <c r="M2676" i="33"/>
  <c r="A2676" i="33" s="1"/>
  <c r="M2490" i="33"/>
  <c r="A2490" i="33" s="1"/>
  <c r="M2200" i="33"/>
  <c r="A2200" i="33" s="1"/>
  <c r="M2837" i="33"/>
  <c r="A2837" i="33" s="1"/>
  <c r="M1300" i="33"/>
  <c r="A1300" i="33" s="1"/>
  <c r="M2284" i="33"/>
  <c r="A2284" i="33" s="1"/>
  <c r="M1948" i="33"/>
  <c r="A1948" i="33" s="1"/>
  <c r="M1065" i="33"/>
  <c r="A1065" i="33" s="1"/>
  <c r="M1395" i="33"/>
  <c r="A1395" i="33" s="1"/>
  <c r="M622" i="33"/>
  <c r="A622" i="33" s="1"/>
  <c r="M1806" i="33"/>
  <c r="A1806" i="33" s="1"/>
  <c r="M799" i="33"/>
  <c r="A799" i="33" s="1"/>
  <c r="M920" i="33"/>
  <c r="A920" i="33" s="1"/>
  <c r="M23" i="33"/>
  <c r="A23" i="33" s="1"/>
  <c r="M1845" i="33"/>
  <c r="A1845" i="33" s="1"/>
  <c r="M124" i="33"/>
  <c r="A124" i="33" s="1"/>
  <c r="M2999" i="33"/>
  <c r="A2999" i="33" s="1"/>
  <c r="M2824" i="33"/>
  <c r="A2824" i="33" s="1"/>
  <c r="M2624" i="33"/>
  <c r="A2624" i="33" s="1"/>
  <c r="M2294" i="33"/>
  <c r="A2294" i="33" s="1"/>
  <c r="M272" i="33"/>
  <c r="A272" i="33" s="1"/>
  <c r="M2996" i="33"/>
  <c r="A2996" i="33" s="1"/>
  <c r="M2242" i="33"/>
  <c r="A2242" i="33" s="1"/>
  <c r="M2182" i="33"/>
  <c r="A2182" i="33" s="1"/>
  <c r="M2733" i="33"/>
  <c r="A2733" i="33" s="1"/>
  <c r="M1054" i="33"/>
  <c r="A1054" i="33" s="1"/>
  <c r="M1871" i="33"/>
  <c r="A1871" i="33" s="1"/>
  <c r="M2954" i="33"/>
  <c r="A2954" i="33" s="1"/>
  <c r="M1061" i="33"/>
  <c r="A1061" i="33" s="1"/>
  <c r="M2466" i="33"/>
  <c r="A2466" i="33" s="1"/>
  <c r="M2691" i="33"/>
  <c r="A2691" i="33" s="1"/>
  <c r="M2223" i="33"/>
  <c r="A2223" i="33" s="1"/>
  <c r="M2179" i="33"/>
  <c r="A2179" i="33" s="1"/>
  <c r="M87" i="33"/>
  <c r="A87" i="33" s="1"/>
  <c r="M227" i="33"/>
  <c r="A227" i="33" s="1"/>
  <c r="M371" i="33"/>
  <c r="A371" i="33" s="1"/>
  <c r="M403" i="33"/>
  <c r="A403" i="33" s="1"/>
  <c r="M482" i="33"/>
  <c r="A482" i="33" s="1"/>
  <c r="M566" i="33"/>
  <c r="A566" i="33" s="1"/>
  <c r="M900" i="33"/>
  <c r="A900" i="33" s="1"/>
  <c r="M1679" i="33"/>
  <c r="A1679" i="33" s="1"/>
  <c r="M2095" i="33"/>
  <c r="A2095" i="33" s="1"/>
  <c r="M2122" i="33"/>
  <c r="A2122" i="33" s="1"/>
  <c r="M1038" i="33"/>
  <c r="A1038" i="33" s="1"/>
  <c r="M2582" i="33"/>
  <c r="A2582" i="33" s="1"/>
  <c r="M1980" i="33"/>
  <c r="A1980" i="33" s="1"/>
  <c r="M1810" i="33"/>
  <c r="A1810" i="33" s="1"/>
  <c r="M1322" i="33"/>
  <c r="A1322" i="33" s="1"/>
  <c r="M442" i="33"/>
  <c r="A442" i="33" s="1"/>
  <c r="M473" i="33"/>
  <c r="A473" i="33" s="1"/>
  <c r="M788" i="33"/>
  <c r="A788" i="33" s="1"/>
  <c r="M816" i="33"/>
  <c r="A816" i="33" s="1"/>
  <c r="M1225" i="33"/>
  <c r="A1225" i="33" s="1"/>
  <c r="M1150" i="33"/>
  <c r="A1150" i="33" s="1"/>
  <c r="M596" i="33"/>
  <c r="A596" i="33" s="1"/>
  <c r="M2882" i="33"/>
  <c r="A2882" i="33" s="1"/>
  <c r="M2956" i="33"/>
  <c r="A2956" i="33" s="1"/>
  <c r="M2683" i="33"/>
  <c r="A2683" i="33" s="1"/>
  <c r="M2139" i="33"/>
  <c r="A2139" i="33" s="1"/>
  <c r="M2433" i="33"/>
  <c r="A2433" i="33" s="1"/>
  <c r="M2214" i="33"/>
  <c r="A2214" i="33" s="1"/>
  <c r="M1490" i="33"/>
  <c r="A1490" i="33" s="1"/>
  <c r="M1069" i="33"/>
  <c r="A1069" i="33" s="1"/>
  <c r="L2" i="33"/>
  <c r="M66" i="33"/>
  <c r="A66" i="33" s="1"/>
  <c r="M179" i="33"/>
  <c r="A179" i="33" s="1"/>
  <c r="M510" i="33"/>
  <c r="A510" i="33" s="1"/>
  <c r="M513" i="33"/>
  <c r="A513" i="33" s="1"/>
  <c r="M1254" i="33"/>
  <c r="A1254" i="33" s="1"/>
  <c r="M1316" i="33"/>
  <c r="A1316" i="33" s="1"/>
  <c r="M1339" i="33"/>
  <c r="A1339" i="33" s="1"/>
  <c r="M1513" i="33"/>
  <c r="A1513" i="33" s="1"/>
  <c r="M1520" i="33"/>
  <c r="A1520" i="33" s="1"/>
  <c r="M1581" i="33"/>
  <c r="A1581" i="33" s="1"/>
  <c r="M104" i="33"/>
  <c r="A104" i="33" s="1"/>
  <c r="M200" i="33"/>
  <c r="A200" i="33" s="1"/>
  <c r="M312" i="33"/>
  <c r="A312" i="33" s="1"/>
  <c r="M315" i="33"/>
  <c r="A315" i="33" s="1"/>
  <c r="M351" i="33"/>
  <c r="A351" i="33" s="1"/>
  <c r="M363" i="33"/>
  <c r="A363" i="33" s="1"/>
  <c r="M366" i="33"/>
  <c r="A366" i="33" s="1"/>
  <c r="M449" i="33"/>
  <c r="A449" i="33" s="1"/>
  <c r="M465" i="33"/>
  <c r="A465" i="33" s="1"/>
  <c r="M502" i="33"/>
  <c r="A502" i="33" s="1"/>
  <c r="M1268" i="33"/>
  <c r="A1268" i="33" s="1"/>
  <c r="M1375" i="33"/>
  <c r="A1375" i="33" s="1"/>
  <c r="M1463" i="33"/>
  <c r="A1463" i="33" s="1"/>
  <c r="M31" i="33"/>
  <c r="A31" i="33" s="1"/>
  <c r="M130" i="33"/>
  <c r="A130" i="33" s="1"/>
  <c r="M192" i="33"/>
  <c r="A192" i="33" s="1"/>
  <c r="M361" i="33"/>
  <c r="A361" i="33" s="1"/>
  <c r="M367" i="33"/>
  <c r="A367" i="33" s="1"/>
  <c r="M2444" i="33"/>
  <c r="A2444" i="33" s="1"/>
  <c r="M401" i="33"/>
  <c r="A401" i="33" s="1"/>
  <c r="M365" i="33"/>
  <c r="A365" i="33" s="1"/>
  <c r="M156" i="33"/>
  <c r="A156" i="33" s="1"/>
  <c r="M427" i="33"/>
  <c r="A427" i="33" s="1"/>
  <c r="M515" i="33"/>
  <c r="A515" i="33" s="1"/>
  <c r="M971" i="33"/>
  <c r="A971" i="33" s="1"/>
  <c r="M1704" i="33"/>
  <c r="A1704" i="33" s="1"/>
  <c r="M2183" i="33"/>
  <c r="A2183" i="33" s="1"/>
  <c r="M1032" i="33"/>
  <c r="A1032" i="33" s="1"/>
  <c r="M1095" i="33"/>
  <c r="A1095" i="33" s="1"/>
  <c r="M2847" i="33"/>
  <c r="A2847" i="33" s="1"/>
  <c r="M2478" i="33"/>
  <c r="A2478" i="33" s="1"/>
  <c r="M1346" i="31"/>
  <c r="M1235" i="31"/>
  <c r="M1227" i="31"/>
  <c r="M1837" i="31"/>
  <c r="M1028" i="31"/>
  <c r="M20" i="31"/>
  <c r="M2223" i="31"/>
  <c r="M911" i="31"/>
  <c r="M1483" i="31"/>
  <c r="M1543" i="31"/>
  <c r="M967" i="31"/>
  <c r="M2664" i="31"/>
  <c r="M1019" i="31"/>
  <c r="M1540" i="31"/>
  <c r="M1252" i="31"/>
  <c r="M40" i="31"/>
  <c r="M622" i="31"/>
  <c r="M1080" i="31"/>
  <c r="M951" i="31"/>
  <c r="M1609" i="31"/>
  <c r="M1637" i="31"/>
  <c r="M1507" i="31"/>
  <c r="M1327" i="31"/>
  <c r="M1005" i="31"/>
  <c r="M730" i="31"/>
  <c r="M1652" i="31"/>
  <c r="M1242" i="31"/>
  <c r="M1231" i="31"/>
  <c r="M1099" i="31"/>
  <c r="M1595" i="31"/>
  <c r="M1387" i="31"/>
  <c r="M1100" i="31"/>
  <c r="M647" i="31"/>
  <c r="M1066" i="31"/>
  <c r="M1508" i="31"/>
  <c r="M988" i="31"/>
  <c r="M563" i="31"/>
  <c r="M1358" i="31"/>
  <c r="M831" i="31"/>
  <c r="M2085" i="31"/>
  <c r="M1318" i="31"/>
  <c r="M1144" i="31"/>
  <c r="M1063" i="31"/>
  <c r="M560" i="31"/>
  <c r="M1646" i="31"/>
  <c r="M1447" i="31"/>
  <c r="M947" i="31"/>
  <c r="M1167" i="31"/>
  <c r="M1677" i="31"/>
  <c r="M2563" i="31"/>
  <c r="M1034" i="31"/>
  <c r="M2277" i="31"/>
  <c r="M2021" i="31"/>
  <c r="M1985" i="31"/>
  <c r="M1839" i="31"/>
  <c r="M2638" i="31"/>
  <c r="M2980" i="31"/>
  <c r="M2964" i="31"/>
  <c r="M2604" i="31"/>
  <c r="M1671" i="31"/>
  <c r="M1532" i="31"/>
  <c r="M1468" i="31"/>
  <c r="M1492" i="31"/>
  <c r="M1212" i="31"/>
  <c r="M1129" i="31"/>
  <c r="M1102" i="31"/>
  <c r="M1550" i="31"/>
  <c r="M1002" i="31"/>
  <c r="M849" i="31"/>
  <c r="M802" i="31"/>
  <c r="M928" i="31"/>
  <c r="M782" i="31"/>
  <c r="M767" i="31"/>
  <c r="M750" i="31"/>
  <c r="M1452" i="31"/>
  <c r="M843" i="31"/>
  <c r="M744" i="31"/>
  <c r="M742" i="31"/>
  <c r="M727" i="31"/>
  <c r="M798" i="31"/>
  <c r="M715" i="31"/>
  <c r="M1017" i="31"/>
  <c r="M1576" i="31"/>
  <c r="M2978" i="31"/>
  <c r="M1931" i="31"/>
  <c r="M1599" i="31"/>
  <c r="M1696" i="31"/>
  <c r="M1582" i="31"/>
  <c r="M1015" i="31"/>
  <c r="M1000" i="31"/>
  <c r="M584" i="31"/>
  <c r="M1612" i="31"/>
  <c r="M1306" i="31"/>
  <c r="M1232" i="31"/>
  <c r="M204" i="31"/>
  <c r="M65" i="31"/>
  <c r="M1925" i="31"/>
  <c r="M1594" i="31"/>
  <c r="M1514" i="31"/>
  <c r="M2622" i="31"/>
  <c r="M1685" i="31"/>
  <c r="M2599" i="31"/>
  <c r="M1711" i="31"/>
  <c r="M1660" i="31"/>
  <c r="M1408" i="31"/>
  <c r="M1270" i="31"/>
  <c r="M1291" i="31"/>
  <c r="M1013" i="31"/>
  <c r="M997" i="31"/>
  <c r="M986" i="31"/>
  <c r="M970" i="31"/>
  <c r="M799" i="31"/>
  <c r="M2032" i="31"/>
  <c r="M2251" i="31"/>
  <c r="M1366" i="31"/>
  <c r="M1267" i="31"/>
  <c r="M62" i="31"/>
  <c r="M1919" i="31"/>
  <c r="M478" i="31"/>
  <c r="M472" i="31"/>
  <c r="M324" i="31"/>
  <c r="M203" i="31"/>
  <c r="M35" i="31"/>
  <c r="M2830" i="31"/>
  <c r="M2255" i="31"/>
  <c r="M2988" i="31"/>
  <c r="M2775" i="31"/>
  <c r="M2614" i="31"/>
  <c r="M2598" i="31"/>
  <c r="M2590" i="31"/>
  <c r="M2574" i="31"/>
  <c r="M2558" i="31"/>
  <c r="M1875" i="31"/>
  <c r="M2871" i="31"/>
  <c r="M1607" i="31"/>
  <c r="M1623" i="31"/>
  <c r="M1708" i="31"/>
  <c r="M1431" i="31"/>
  <c r="M1370" i="31"/>
  <c r="M1486" i="31"/>
  <c r="M1427" i="31"/>
  <c r="M1037" i="31"/>
  <c r="M1010" i="31"/>
  <c r="M829" i="31"/>
  <c r="M796" i="31"/>
  <c r="M1025" i="31"/>
  <c r="M993" i="31"/>
  <c r="M861" i="31"/>
  <c r="M783" i="31"/>
  <c r="M766" i="31"/>
  <c r="M736" i="31"/>
  <c r="M734" i="31"/>
  <c r="M1141" i="31"/>
  <c r="M1058" i="31"/>
  <c r="M1033" i="31"/>
  <c r="M1001" i="31"/>
  <c r="M990" i="31"/>
  <c r="M771" i="31"/>
  <c r="M756" i="31"/>
  <c r="M739" i="31"/>
  <c r="M724" i="31"/>
  <c r="M707" i="31"/>
  <c r="M692" i="31"/>
  <c r="M690" i="31"/>
  <c r="M1524" i="31"/>
  <c r="M964" i="31"/>
  <c r="M811" i="31"/>
  <c r="M791" i="31"/>
  <c r="M776" i="31"/>
  <c r="M774" i="31"/>
  <c r="M3002" i="31"/>
  <c r="M2696" i="31"/>
  <c r="M2998" i="31"/>
  <c r="M2990" i="31"/>
  <c r="M1672" i="31"/>
  <c r="M1554" i="31"/>
  <c r="M2708" i="31"/>
  <c r="M1945" i="31"/>
  <c r="M1939" i="31"/>
  <c r="M2221" i="31"/>
  <c r="M1378" i="31"/>
  <c r="M1199" i="31"/>
  <c r="M654" i="31"/>
  <c r="M2849" i="31"/>
  <c r="M929" i="31"/>
  <c r="M1056" i="31"/>
  <c r="M639" i="31"/>
  <c r="M193" i="31"/>
  <c r="M365" i="31"/>
  <c r="M263" i="31"/>
  <c r="M2301" i="31"/>
  <c r="M1324" i="31"/>
  <c r="M2660" i="31"/>
  <c r="M2420" i="31"/>
  <c r="M2345" i="31"/>
  <c r="M435" i="31"/>
  <c r="M393" i="31"/>
  <c r="M381" i="31"/>
  <c r="M279" i="31"/>
  <c r="M2821" i="31"/>
  <c r="M2785" i="31"/>
  <c r="M2815" i="31"/>
  <c r="M2312" i="31"/>
  <c r="M2303" i="31"/>
  <c r="M2279" i="31"/>
  <c r="M2831" i="31"/>
  <c r="M2787" i="31"/>
  <c r="M2910" i="31"/>
  <c r="M2715" i="31"/>
  <c r="M1935" i="31"/>
  <c r="M1849" i="31"/>
  <c r="M1666" i="31"/>
  <c r="M1352" i="31"/>
  <c r="M1332" i="31"/>
  <c r="M1292" i="31"/>
  <c r="M2055" i="31"/>
  <c r="M1593" i="31"/>
  <c r="M1546" i="31"/>
  <c r="M1530" i="31"/>
  <c r="M1618" i="31"/>
  <c r="M1260" i="31"/>
  <c r="M1389" i="31"/>
  <c r="M1258" i="31"/>
  <c r="M1157" i="31"/>
  <c r="M966" i="31"/>
  <c r="M934" i="31"/>
  <c r="M870" i="31"/>
  <c r="M637" i="31"/>
  <c r="M621" i="31"/>
  <c r="M605" i="31"/>
  <c r="M1329" i="31"/>
  <c r="M1542" i="31"/>
  <c r="M729" i="31"/>
  <c r="M713" i="31"/>
  <c r="M697" i="31"/>
  <c r="M681" i="31"/>
  <c r="M665" i="31"/>
  <c r="M2308" i="31"/>
  <c r="M2275" i="31"/>
  <c r="M2005" i="31"/>
  <c r="M1690" i="31"/>
  <c r="M1658" i="31"/>
  <c r="M1300" i="31"/>
  <c r="M1272" i="31"/>
  <c r="M1855" i="31"/>
  <c r="M2047" i="31"/>
  <c r="M2031" i="31"/>
  <c r="M1466" i="31"/>
  <c r="M1610" i="31"/>
  <c r="M851" i="31"/>
  <c r="M649" i="31"/>
  <c r="M2491" i="31"/>
  <c r="M2189" i="31"/>
  <c r="M2165" i="31"/>
  <c r="M234" i="31"/>
  <c r="M2520" i="31"/>
  <c r="M2467" i="31"/>
  <c r="M2452" i="31"/>
  <c r="M2418" i="31"/>
  <c r="M1616" i="31"/>
  <c r="M1519" i="31"/>
  <c r="M413" i="31"/>
  <c r="M409" i="31"/>
  <c r="M399" i="31"/>
  <c r="M395" i="31"/>
  <c r="M387" i="31"/>
  <c r="M379" i="31"/>
  <c r="M375" i="31"/>
  <c r="M361" i="31"/>
  <c r="M349" i="31"/>
  <c r="M345" i="31"/>
  <c r="M341" i="31"/>
  <c r="M323" i="31"/>
  <c r="M301" i="31"/>
  <c r="M297" i="31"/>
  <c r="M293" i="31"/>
  <c r="M285" i="31"/>
  <c r="M259" i="31"/>
  <c r="M255" i="31"/>
  <c r="M180" i="31"/>
  <c r="M2914" i="31"/>
  <c r="M2918" i="31"/>
  <c r="M2904" i="31"/>
  <c r="M2791" i="31"/>
  <c r="M2281" i="31"/>
  <c r="M2779" i="31"/>
  <c r="M2733" i="31"/>
  <c r="M2725" i="31"/>
  <c r="M2701" i="31"/>
  <c r="M2262" i="31"/>
  <c r="M2230" i="31"/>
  <c r="M1999" i="31"/>
  <c r="M1951" i="31"/>
  <c r="M2043" i="31"/>
  <c r="M1937" i="31"/>
  <c r="M1312" i="31"/>
  <c r="M1284" i="31"/>
  <c r="M1385" i="31"/>
  <c r="M1597" i="31"/>
  <c r="M1369" i="31"/>
  <c r="M1305" i="31"/>
  <c r="M1273" i="31"/>
  <c r="M1245" i="31"/>
  <c r="M1249" i="31"/>
  <c r="M1217" i="31"/>
  <c r="M1169" i="31"/>
  <c r="M814" i="31"/>
  <c r="M1505" i="31"/>
  <c r="M1489" i="31"/>
  <c r="M1457" i="31"/>
  <c r="M13" i="31"/>
  <c r="M2949" i="31"/>
  <c r="M2926" i="31"/>
  <c r="M2870" i="31"/>
  <c r="M2669" i="31"/>
  <c r="M2637" i="31"/>
  <c r="M2546" i="31"/>
  <c r="M2514" i="31"/>
  <c r="M388" i="31"/>
  <c r="M189" i="31"/>
  <c r="M885" i="31"/>
  <c r="M1084" i="31"/>
  <c r="M1817" i="31"/>
  <c r="M1861" i="31"/>
  <c r="M2368" i="31"/>
  <c r="M2822" i="31"/>
  <c r="M2814" i="31"/>
  <c r="M2806" i="31"/>
  <c r="M2511" i="31"/>
  <c r="M2503" i="31"/>
  <c r="M2425" i="31"/>
  <c r="M2471" i="31"/>
  <c r="M2431" i="31"/>
  <c r="M2506" i="31"/>
  <c r="M2490" i="31"/>
  <c r="M2466" i="31"/>
  <c r="M2391" i="31"/>
  <c r="M2389" i="31"/>
  <c r="M2387" i="31"/>
  <c r="M1760" i="31"/>
  <c r="M1740" i="31"/>
  <c r="M1904" i="31"/>
  <c r="M516" i="31"/>
  <c r="M509" i="31"/>
  <c r="M503" i="31"/>
  <c r="M491" i="31"/>
  <c r="M466" i="31"/>
  <c r="M290" i="31"/>
  <c r="M282" i="31"/>
  <c r="M1914" i="31"/>
  <c r="M1898" i="31"/>
  <c r="M1858" i="31"/>
  <c r="M1730" i="31"/>
  <c r="M1852" i="31"/>
  <c r="M1739" i="31"/>
  <c r="M2093" i="31"/>
  <c r="M1940" i="31"/>
  <c r="M1836" i="31"/>
  <c r="M206" i="31"/>
  <c r="M60" i="31"/>
  <c r="M2943" i="31"/>
  <c r="M2804" i="31"/>
  <c r="M2796" i="31"/>
  <c r="M2782" i="31"/>
  <c r="M2755" i="31"/>
  <c r="M2872" i="31"/>
  <c r="M2683" i="31"/>
  <c r="M2882" i="31"/>
  <c r="M2538" i="31"/>
  <c r="M2509" i="31"/>
  <c r="M2483" i="31"/>
  <c r="M2457" i="31"/>
  <c r="M2429" i="31"/>
  <c r="M2510" i="31"/>
  <c r="M2366" i="31"/>
  <c r="M538" i="31"/>
  <c r="M529" i="31"/>
  <c r="M519" i="31"/>
  <c r="M512" i="31"/>
  <c r="M489" i="31"/>
  <c r="M422" i="31"/>
  <c r="M394" i="31"/>
  <c r="M364" i="31"/>
  <c r="M322" i="31"/>
  <c r="M296" i="31"/>
  <c r="M276" i="31"/>
  <c r="M2010" i="31"/>
  <c r="M1762" i="31"/>
  <c r="M223" i="31"/>
  <c r="M209" i="31"/>
  <c r="M82" i="31"/>
  <c r="M44" i="31"/>
  <c r="M334" i="31"/>
  <c r="M1064" i="31"/>
  <c r="M2239" i="31"/>
  <c r="M2371" i="31"/>
  <c r="M2941" i="31"/>
  <c r="M2935" i="31"/>
  <c r="M2927" i="31"/>
  <c r="M2956" i="31"/>
  <c r="M2854" i="31"/>
  <c r="M2780" i="31"/>
  <c r="M2772" i="31"/>
  <c r="M2858" i="31"/>
  <c r="M2481" i="31"/>
  <c r="M2445" i="31"/>
  <c r="M2454" i="31"/>
  <c r="M1944" i="31"/>
  <c r="M1840" i="31"/>
  <c r="M1797" i="31"/>
  <c r="M1765" i="31"/>
  <c r="M544" i="31"/>
  <c r="M485" i="31"/>
  <c r="M474" i="31"/>
  <c r="M455" i="31"/>
  <c r="M451" i="31"/>
  <c r="M400" i="31"/>
  <c r="M374" i="31"/>
  <c r="M352" i="31"/>
  <c r="M131" i="31"/>
  <c r="M117" i="31"/>
  <c r="M29" i="31"/>
  <c r="M15" i="31"/>
  <c r="M2109" i="31"/>
  <c r="M248" i="31"/>
  <c r="M238" i="31"/>
  <c r="M230" i="31"/>
  <c r="M166" i="31"/>
  <c r="M2896" i="31"/>
  <c r="M2902" i="31"/>
  <c r="M2895" i="31"/>
  <c r="M2886" i="31"/>
  <c r="M2884" i="31"/>
  <c r="M2820" i="31"/>
  <c r="M2812" i="31"/>
  <c r="M2798" i="31"/>
  <c r="M2790" i="31"/>
  <c r="M2752" i="31"/>
  <c r="M2740" i="31"/>
  <c r="M2749" i="31"/>
  <c r="M2627" i="31"/>
  <c r="M2623" i="31"/>
  <c r="M2489" i="31"/>
  <c r="M2459" i="31"/>
  <c r="M2449" i="31"/>
  <c r="M2441" i="31"/>
  <c r="M2421" i="31"/>
  <c r="M2462" i="31"/>
  <c r="M2446" i="31"/>
  <c r="M2173" i="31"/>
  <c r="M2212" i="31"/>
  <c r="M2196" i="31"/>
  <c r="M2180" i="31"/>
  <c r="M2183" i="31"/>
  <c r="M2135" i="31"/>
  <c r="M2091" i="31"/>
  <c r="M1982" i="31"/>
  <c r="M1966" i="31"/>
  <c r="M1894" i="31"/>
  <c r="M1878" i="31"/>
  <c r="M1846" i="31"/>
  <c r="M1820" i="31"/>
  <c r="M1800" i="31"/>
  <c r="M1788" i="31"/>
  <c r="M1756" i="31"/>
  <c r="M542" i="31"/>
  <c r="M535" i="31"/>
  <c r="M530" i="31"/>
  <c r="M525" i="31"/>
  <c r="M514" i="31"/>
  <c r="M507" i="31"/>
  <c r="M502" i="31"/>
  <c r="M488" i="31"/>
  <c r="M475" i="31"/>
  <c r="M464" i="31"/>
  <c r="M457" i="31"/>
  <c r="M453" i="31"/>
  <c r="M406" i="31"/>
  <c r="M386" i="31"/>
  <c r="M151" i="31"/>
  <c r="M119" i="31"/>
  <c r="M95" i="31"/>
  <c r="M61" i="31"/>
  <c r="M51" i="31"/>
  <c r="M43" i="31"/>
  <c r="M31" i="31"/>
  <c r="M178" i="31"/>
  <c r="M168" i="31"/>
  <c r="M126" i="31"/>
  <c r="M116" i="31"/>
  <c r="M68" i="31"/>
  <c r="M2523" i="31"/>
  <c r="M2488" i="31"/>
  <c r="M2440" i="31"/>
  <c r="M2424" i="31"/>
  <c r="M2474" i="31"/>
  <c r="M2396" i="31"/>
  <c r="M2313" i="31"/>
  <c r="M2197" i="31"/>
  <c r="M2161" i="31"/>
  <c r="M2436" i="31"/>
  <c r="M2200" i="31"/>
  <c r="M2460" i="31"/>
  <c r="M2175" i="31"/>
  <c r="M2151" i="31"/>
  <c r="M2119" i="31"/>
  <c r="M1870" i="31"/>
  <c r="M1854" i="31"/>
  <c r="M1828" i="31"/>
  <c r="M1816" i="31"/>
  <c r="M1752" i="31"/>
  <c r="M1936" i="31"/>
  <c r="M536" i="31"/>
  <c r="M527" i="31"/>
  <c r="M510" i="31"/>
  <c r="M505" i="31"/>
  <c r="M499" i="31"/>
  <c r="M494" i="31"/>
  <c r="M479" i="31"/>
  <c r="M473" i="31"/>
  <c r="M470" i="31"/>
  <c r="M446" i="31"/>
  <c r="M441" i="31"/>
  <c r="M432" i="31"/>
  <c r="M378" i="31"/>
  <c r="M356" i="31"/>
  <c r="M318" i="31"/>
  <c r="M310" i="31"/>
  <c r="M1866" i="31"/>
  <c r="M221" i="31"/>
  <c r="M207" i="31"/>
  <c r="M183" i="31"/>
  <c r="M135" i="31"/>
  <c r="M123" i="31"/>
  <c r="M89" i="31"/>
  <c r="M59" i="31"/>
  <c r="M49" i="31"/>
  <c r="M41" i="31"/>
  <c r="M19" i="31"/>
  <c r="M2020" i="31"/>
  <c r="M1763" i="31"/>
  <c r="M250" i="31"/>
  <c r="M232" i="31"/>
  <c r="M222" i="31"/>
  <c r="M140" i="31"/>
  <c r="M102" i="31"/>
  <c r="M66" i="31"/>
  <c r="M2004" i="31"/>
  <c r="M99" i="31"/>
  <c r="M360" i="31"/>
  <c r="M430" i="31"/>
  <c r="M1343" i="31"/>
  <c r="M1551" i="31"/>
  <c r="M1641" i="31"/>
  <c r="M2453" i="31"/>
  <c r="M12" i="31"/>
  <c r="M92" i="31"/>
  <c r="M518" i="31"/>
  <c r="M548" i="31"/>
  <c r="M846" i="31"/>
  <c r="M1076" i="31"/>
  <c r="M2288" i="31"/>
  <c r="M2473" i="31"/>
  <c r="M2668" i="31"/>
  <c r="M2774" i="31"/>
  <c r="M258" i="31"/>
  <c r="M552" i="31"/>
  <c r="M653" i="31"/>
  <c r="M844" i="31"/>
  <c r="M1074" i="31"/>
  <c r="M2235" i="31"/>
  <c r="M2299" i="31"/>
  <c r="M2475" i="31"/>
  <c r="M2670" i="31"/>
  <c r="M2783" i="31"/>
  <c r="M2873" i="31"/>
  <c r="M2921" i="31"/>
  <c r="M1415" i="31"/>
  <c r="M1095" i="31"/>
  <c r="M2082" i="31"/>
  <c r="M1230" i="31"/>
  <c r="M642" i="31"/>
  <c r="M1374" i="31"/>
  <c r="M1179" i="31"/>
  <c r="M1617" i="31"/>
  <c r="M556" i="31"/>
  <c r="M2572" i="31"/>
  <c r="M1611" i="31"/>
  <c r="M1215" i="31"/>
  <c r="M897" i="31"/>
  <c r="M2674" i="31"/>
  <c r="M244" i="31"/>
  <c r="M358" i="31"/>
  <c r="M1336" i="31"/>
  <c r="M1345" i="31"/>
  <c r="M1643" i="31"/>
  <c r="M2237" i="31"/>
  <c r="M2283" i="31"/>
  <c r="M2342" i="31"/>
  <c r="M2687" i="31"/>
  <c r="M1883" i="31"/>
  <c r="M550" i="31"/>
  <c r="M812" i="31"/>
  <c r="M1078" i="31"/>
  <c r="M27" i="31"/>
  <c r="M242" i="31"/>
  <c r="M256" i="31"/>
  <c r="M369" i="31"/>
  <c r="M889" i="31"/>
  <c r="M2290" i="31"/>
  <c r="M2344" i="31"/>
  <c r="M2359" i="31"/>
  <c r="M2484" i="31"/>
  <c r="M2265" i="31"/>
  <c r="M1419" i="31"/>
  <c r="M1384" i="31"/>
  <c r="M1035" i="31"/>
  <c r="M1628" i="31"/>
  <c r="M1463" i="31"/>
  <c r="M1342" i="31"/>
  <c r="M1150" i="31"/>
  <c r="M1146" i="31"/>
  <c r="M582" i="31"/>
  <c r="M815" i="31"/>
  <c r="M2692" i="31"/>
  <c r="M1496" i="31"/>
  <c r="M1454" i="31"/>
  <c r="M2875" i="31"/>
  <c r="M2612" i="31"/>
  <c r="M1619" i="31"/>
  <c r="M1110" i="31"/>
  <c r="M1086" i="31"/>
  <c r="M1090" i="31"/>
  <c r="M2716" i="31"/>
  <c r="M371" i="31"/>
  <c r="M2586" i="31"/>
  <c r="M2566" i="31"/>
  <c r="M2003" i="31"/>
  <c r="M1692" i="31"/>
  <c r="M1645" i="31"/>
  <c r="M1684" i="31"/>
  <c r="M1158" i="31"/>
  <c r="M1121" i="31"/>
  <c r="M1686" i="31"/>
  <c r="M1151" i="31"/>
  <c r="M925" i="31"/>
  <c r="M848" i="31"/>
  <c r="M1633" i="31"/>
  <c r="M1014" i="31"/>
  <c r="M1130" i="31"/>
  <c r="M1105" i="31"/>
  <c r="M790" i="31"/>
  <c r="M775" i="31"/>
  <c r="M716" i="31"/>
  <c r="M2718" i="31"/>
  <c r="M2994" i="31"/>
  <c r="M1347" i="31"/>
  <c r="M1636" i="31"/>
  <c r="M1620" i="31"/>
  <c r="M2011" i="31"/>
  <c r="M129" i="31"/>
  <c r="M2450" i="31"/>
  <c r="M2316" i="31"/>
  <c r="M1917" i="31"/>
  <c r="M1112" i="31"/>
  <c r="M603" i="31"/>
  <c r="M1079" i="31"/>
  <c r="M968" i="31"/>
  <c r="M933" i="31"/>
  <c r="M2732" i="31"/>
  <c r="M2168" i="31"/>
  <c r="M343" i="31"/>
  <c r="M295" i="31"/>
  <c r="M2807" i="31"/>
  <c r="M1119" i="31"/>
  <c r="M2564" i="31"/>
  <c r="M2083" i="31"/>
  <c r="M2061" i="31"/>
  <c r="M1955" i="31"/>
  <c r="M2909" i="31"/>
  <c r="M2834" i="31"/>
  <c r="M2263" i="31"/>
  <c r="M1867" i="31"/>
  <c r="M1669" i="31"/>
  <c r="M1665" i="31"/>
  <c r="M1602" i="31"/>
  <c r="M1392" i="31"/>
  <c r="M1456" i="31"/>
  <c r="M1204" i="31"/>
  <c r="M1162" i="31"/>
  <c r="M1559" i="31"/>
  <c r="M1388" i="31"/>
  <c r="M1133" i="31"/>
  <c r="M1071" i="31"/>
  <c r="M752" i="31"/>
  <c r="M735" i="31"/>
  <c r="M720" i="31"/>
  <c r="M1041" i="31"/>
  <c r="M877" i="31"/>
  <c r="M711" i="31"/>
  <c r="M872" i="31"/>
  <c r="M14" i="31"/>
  <c r="M1083" i="31"/>
  <c r="M327" i="31"/>
  <c r="M153" i="31"/>
  <c r="M2071" i="31"/>
  <c r="M2652" i="31"/>
  <c r="M655" i="31"/>
  <c r="M2089" i="31"/>
  <c r="M1004" i="31"/>
  <c r="M833" i="31"/>
  <c r="M17" i="31"/>
  <c r="M2499" i="31"/>
  <c r="M429" i="31"/>
  <c r="M391" i="31"/>
  <c r="M383" i="31"/>
  <c r="M2793" i="31"/>
  <c r="M1446" i="31"/>
  <c r="M1430" i="31"/>
  <c r="M1339" i="31"/>
  <c r="M2075" i="31"/>
  <c r="M411" i="31"/>
  <c r="M2982" i="31"/>
  <c r="M2962" i="31"/>
  <c r="M2877" i="31"/>
  <c r="M2848" i="31"/>
  <c r="M2722" i="31"/>
  <c r="M2225" i="31"/>
  <c r="M2259" i="31"/>
  <c r="M2058" i="31"/>
  <c r="M2042" i="31"/>
  <c r="M2186" i="31"/>
  <c r="M2007" i="31"/>
  <c r="M2907" i="31"/>
  <c r="M2736" i="31"/>
  <c r="M1211" i="31"/>
  <c r="M1915" i="31"/>
  <c r="M1362" i="31"/>
  <c r="M901" i="31"/>
  <c r="M636" i="31"/>
  <c r="M2861" i="31"/>
  <c r="M2846" i="31"/>
  <c r="M1048" i="31"/>
  <c r="M650" i="31"/>
  <c r="M2662" i="31"/>
  <c r="M2524" i="31"/>
  <c r="M2266" i="31"/>
  <c r="M1365" i="31"/>
  <c r="M587" i="31"/>
  <c r="M417" i="31"/>
  <c r="M403" i="31"/>
  <c r="M367" i="31"/>
  <c r="M275" i="31"/>
  <c r="M2801" i="31"/>
  <c r="M1340" i="31"/>
  <c r="M950" i="31"/>
  <c r="M2781" i="31"/>
  <c r="M2735" i="31"/>
  <c r="M2731" i="31"/>
  <c r="M2727" i="31"/>
  <c r="M2723" i="31"/>
  <c r="M2705" i="31"/>
  <c r="M2352" i="31"/>
  <c r="M2220" i="31"/>
  <c r="M1337" i="31"/>
  <c r="M1373" i="31"/>
  <c r="M805" i="31"/>
  <c r="M741" i="31"/>
  <c r="M573" i="31"/>
  <c r="M555" i="31"/>
  <c r="M737" i="31"/>
  <c r="M914" i="31"/>
  <c r="M2923" i="31"/>
  <c r="M661" i="31"/>
  <c r="M629" i="31"/>
  <c r="M2477" i="31"/>
  <c r="M2729" i="31"/>
  <c r="M2879" i="31"/>
  <c r="M2222" i="31"/>
  <c r="M1573" i="31"/>
  <c r="M1241" i="31"/>
  <c r="M1221" i="31"/>
  <c r="M813" i="31"/>
  <c r="M669" i="31"/>
  <c r="M565" i="31"/>
  <c r="M1569" i="31"/>
  <c r="M609" i="31"/>
  <c r="M2343" i="31"/>
  <c r="M2891" i="31"/>
  <c r="M2887" i="31"/>
  <c r="M2930" i="31"/>
  <c r="M2920" i="31"/>
  <c r="M2874" i="31"/>
  <c r="M2776" i="31"/>
  <c r="M2751" i="31"/>
  <c r="M2743" i="31"/>
  <c r="M2922" i="31"/>
  <c r="M2756" i="31"/>
  <c r="M2621" i="31"/>
  <c r="M2550" i="31"/>
  <c r="M2540" i="31"/>
  <c r="M2014" i="31"/>
  <c r="M1886" i="31"/>
  <c r="M412" i="31"/>
  <c r="M619" i="31"/>
  <c r="M2103" i="31"/>
  <c r="M2105" i="31"/>
  <c r="M2117" i="31"/>
  <c r="M2121" i="31"/>
  <c r="M2131" i="31"/>
  <c r="M2153" i="31"/>
  <c r="M2430" i="31"/>
  <c r="M111" i="31"/>
  <c r="M164" i="31"/>
  <c r="M205" i="31"/>
  <c r="M342" i="31"/>
  <c r="M390" i="31"/>
  <c r="M448" i="31"/>
  <c r="M1279" i="31"/>
  <c r="M2928" i="31"/>
  <c r="M2946" i="31"/>
  <c r="M2767" i="31"/>
  <c r="M2679" i="31"/>
  <c r="M2363" i="31"/>
  <c r="M2401" i="31"/>
  <c r="M2365" i="31"/>
  <c r="M2146" i="31"/>
  <c r="M2138" i="31"/>
  <c r="M2130" i="31"/>
  <c r="M2107" i="31"/>
  <c r="M2128" i="31"/>
  <c r="M2120" i="31"/>
  <c r="M1832" i="31"/>
  <c r="M1880" i="31"/>
  <c r="M73" i="31"/>
  <c r="M152" i="31"/>
  <c r="M376" i="31"/>
  <c r="M521" i="31"/>
  <c r="M1128" i="31"/>
  <c r="M1224" i="31"/>
  <c r="M1726" i="31"/>
  <c r="M1734" i="31"/>
  <c r="M1742" i="31"/>
  <c r="M1746" i="31"/>
  <c r="M1754" i="31"/>
  <c r="M1766" i="31"/>
  <c r="M1774" i="31"/>
  <c r="M1806" i="31"/>
  <c r="M1814" i="31"/>
  <c r="M1818" i="31"/>
  <c r="M1834" i="31"/>
  <c r="M85" i="31"/>
  <c r="M91" i="31"/>
  <c r="M94" i="31"/>
  <c r="M115" i="31"/>
  <c r="M172" i="31"/>
  <c r="M184" i="31"/>
  <c r="M246" i="31"/>
  <c r="M278" i="31"/>
  <c r="M312" i="31"/>
  <c r="M332" i="31"/>
  <c r="M480" i="31"/>
  <c r="M508" i="31"/>
  <c r="M515" i="31"/>
  <c r="M526" i="31"/>
  <c r="M531" i="31"/>
  <c r="M586" i="31"/>
  <c r="M909" i="31"/>
  <c r="M932" i="31"/>
  <c r="M976" i="31"/>
  <c r="M1108" i="31"/>
  <c r="M1140" i="31"/>
  <c r="M1186" i="31"/>
  <c r="M1881" i="31"/>
  <c r="M1995" i="31"/>
  <c r="M2828" i="31"/>
  <c r="M482" i="31"/>
  <c r="M458" i="31"/>
  <c r="M414" i="31"/>
  <c r="M392" i="31"/>
  <c r="M344" i="31"/>
  <c r="M262" i="31"/>
  <c r="M239" i="31"/>
  <c r="M195" i="31"/>
  <c r="M121" i="31"/>
  <c r="M39" i="31"/>
  <c r="M236" i="31"/>
  <c r="M192" i="31"/>
  <c r="M56" i="31"/>
  <c r="M125" i="31"/>
  <c r="M146" i="31"/>
  <c r="M176" i="31"/>
  <c r="M199" i="31"/>
  <c r="M224" i="31"/>
  <c r="M300" i="31"/>
  <c r="M368" i="31"/>
  <c r="M402" i="31"/>
  <c r="M523" i="31"/>
  <c r="M871" i="31"/>
  <c r="M876" i="31"/>
  <c r="M923" i="31"/>
  <c r="M983" i="31"/>
  <c r="M1458" i="31"/>
  <c r="M1639" i="31"/>
  <c r="M1723" i="31"/>
  <c r="M1745" i="31"/>
  <c r="M1751" i="31"/>
  <c r="M1755" i="31"/>
  <c r="M1777" i="31"/>
  <c r="M1960" i="31"/>
  <c r="M2192" i="31"/>
  <c r="M2437" i="31"/>
  <c r="M2502" i="31"/>
  <c r="M2947" i="31"/>
  <c r="M1749" i="31"/>
  <c r="M1729" i="31"/>
  <c r="M490" i="31"/>
  <c r="M420" i="31"/>
  <c r="M380" i="31"/>
  <c r="M348" i="31"/>
  <c r="M260" i="31"/>
  <c r="M174" i="31"/>
  <c r="M154" i="31"/>
  <c r="M110" i="31"/>
  <c r="M46" i="31"/>
  <c r="M211" i="31"/>
  <c r="M320" i="31"/>
  <c r="M444" i="31"/>
  <c r="M460" i="31"/>
  <c r="M476" i="31"/>
  <c r="M496" i="31"/>
  <c r="M501" i="31"/>
  <c r="M504" i="31"/>
  <c r="M576" i="31"/>
  <c r="M611" i="31"/>
  <c r="M916" i="31"/>
  <c r="M1059" i="31"/>
  <c r="M2369" i="31"/>
  <c r="M2375" i="31"/>
  <c r="M2379" i="31"/>
  <c r="M2383" i="31"/>
  <c r="M2385" i="31"/>
  <c r="M2516" i="31"/>
  <c r="M2526" i="31"/>
  <c r="M2534" i="31"/>
  <c r="M2880" i="31"/>
  <c r="M2700" i="31"/>
  <c r="M2931" i="31"/>
  <c r="M2758" i="31"/>
  <c r="M2739" i="31"/>
  <c r="M2760" i="31"/>
  <c r="M2521" i="31"/>
  <c r="M2513" i="31"/>
  <c r="M2351" i="31"/>
  <c r="M2339" i="31"/>
  <c r="M2346" i="31"/>
  <c r="M2392" i="31"/>
  <c r="M2390" i="31"/>
  <c r="M2468" i="31"/>
  <c r="M2199" i="31"/>
  <c r="M2134" i="31"/>
  <c r="M2114" i="31"/>
  <c r="M2106" i="31"/>
  <c r="M2098" i="31"/>
  <c r="M2132" i="31"/>
  <c r="M2108" i="31"/>
  <c r="M2100" i="31"/>
  <c r="M2092" i="31"/>
  <c r="M539" i="31"/>
  <c r="M492" i="31"/>
  <c r="M484" i="31"/>
  <c r="M408" i="31"/>
  <c r="M294" i="31"/>
  <c r="M245" i="31"/>
  <c r="M139" i="31"/>
  <c r="M133" i="31"/>
  <c r="M103" i="31"/>
  <c r="M254" i="31"/>
  <c r="M228" i="31"/>
  <c r="M106" i="31"/>
  <c r="M1274" i="31"/>
  <c r="M1440" i="31"/>
  <c r="M1475" i="31"/>
  <c r="M1987" i="31"/>
  <c r="M2654" i="31"/>
  <c r="M1988" i="31"/>
  <c r="M22" i="31"/>
  <c r="M1396" i="31"/>
  <c r="M1654" i="31"/>
  <c r="M2332" i="31"/>
  <c r="M2850" i="31"/>
  <c r="M1947" i="31"/>
  <c r="M1072" i="31"/>
  <c r="M2177" i="31"/>
  <c r="M2181" i="31"/>
  <c r="M2541" i="31"/>
  <c r="M2545" i="31"/>
  <c r="M2549" i="31"/>
  <c r="M2553" i="31"/>
  <c r="M2557" i="31"/>
  <c r="M2569" i="31"/>
  <c r="M2571" i="31"/>
  <c r="M2575" i="31"/>
  <c r="M2579" i="31"/>
  <c r="M2581" i="31"/>
  <c r="M2585" i="31"/>
  <c r="M2589" i="31"/>
  <c r="M2595" i="31"/>
  <c r="M2603" i="31"/>
  <c r="M2607" i="31"/>
  <c r="M2613" i="31"/>
  <c r="M2615" i="31"/>
  <c r="M2619" i="31"/>
  <c r="M2957" i="31"/>
  <c r="M2961" i="31"/>
  <c r="M2969" i="31"/>
  <c r="M2971" i="31"/>
  <c r="M2973" i="31"/>
  <c r="M2975" i="31"/>
  <c r="M2979" i="31"/>
  <c r="M2981" i="31"/>
  <c r="M2993" i="31"/>
  <c r="M3001" i="31"/>
  <c r="M3003" i="31"/>
  <c r="M1893" i="31"/>
  <c r="M2257" i="31"/>
  <c r="M1622" i="31"/>
  <c r="M2215" i="31"/>
  <c r="M1295" i="31"/>
  <c r="M602" i="31"/>
  <c r="M827" i="31"/>
  <c r="M2077" i="31"/>
  <c r="M1089" i="31"/>
  <c r="M1664" i="31"/>
  <c r="M955" i="31"/>
  <c r="M2600" i="31"/>
  <c r="M2273" i="31"/>
  <c r="M1503" i="31"/>
  <c r="M1319" i="31"/>
  <c r="M1495" i="31"/>
  <c r="M1435" i="31"/>
  <c r="M969" i="31"/>
  <c r="M786" i="31"/>
  <c r="M754" i="31"/>
  <c r="M722" i="31"/>
  <c r="M1122" i="31"/>
  <c r="M743" i="31"/>
  <c r="M746" i="31"/>
  <c r="M571" i="31"/>
  <c r="M337" i="31"/>
  <c r="M321" i="31"/>
  <c r="M305" i="31"/>
  <c r="M289" i="31"/>
  <c r="M249" i="31"/>
  <c r="M2996" i="31"/>
  <c r="M2580" i="31"/>
  <c r="M2560" i="31"/>
  <c r="M2248" i="31"/>
  <c r="M2606" i="31"/>
  <c r="M2594" i="31"/>
  <c r="M1655" i="31"/>
  <c r="M1117" i="31"/>
  <c r="M1567" i="31"/>
  <c r="M1236" i="31"/>
  <c r="M1491" i="31"/>
  <c r="M1584" i="31"/>
  <c r="M688" i="31"/>
  <c r="M1499" i="31"/>
  <c r="M1307" i="31"/>
  <c r="M759" i="31"/>
  <c r="M1049" i="31"/>
  <c r="M2676" i="31"/>
  <c r="M1923" i="31"/>
  <c r="M1993" i="31"/>
  <c r="M1552" i="31"/>
  <c r="M1673" i="31"/>
  <c r="M1182" i="31"/>
  <c r="M596" i="31"/>
  <c r="M431" i="31"/>
  <c r="M385" i="31"/>
  <c r="M353" i="31"/>
  <c r="M281" i="31"/>
  <c r="M839" i="31"/>
  <c r="M593" i="31"/>
  <c r="M2819" i="31"/>
  <c r="M1565" i="31"/>
  <c r="M1321" i="31"/>
  <c r="M1181" i="31"/>
  <c r="M1253" i="31"/>
  <c r="M2881" i="31"/>
  <c r="M2838" i="31"/>
  <c r="M2719" i="31"/>
  <c r="M1513" i="31"/>
  <c r="M1449" i="31"/>
  <c r="M1229" i="31"/>
  <c r="M1414" i="31"/>
  <c r="M1398" i="31"/>
  <c r="M689" i="31"/>
  <c r="M2761" i="31"/>
  <c r="M2464" i="31"/>
  <c r="M2140" i="31"/>
  <c r="M1926" i="31"/>
  <c r="M2000" i="31"/>
  <c r="M1864" i="31"/>
  <c r="M1805" i="31"/>
  <c r="M2528" i="31"/>
  <c r="M2116" i="31"/>
  <c r="M2744" i="31"/>
  <c r="M2741" i="31"/>
  <c r="M2629" i="31"/>
  <c r="M2631" i="31"/>
  <c r="M2404" i="31"/>
  <c r="M2400" i="31"/>
  <c r="M2395" i="31"/>
  <c r="M2393" i="31"/>
  <c r="M2341" i="31"/>
  <c r="M2325" i="31"/>
  <c r="M2111" i="31"/>
  <c r="M2144" i="31"/>
  <c r="M93" i="31"/>
  <c r="M161" i="31"/>
  <c r="M274" i="31"/>
  <c r="M434" i="31"/>
  <c r="M465" i="31"/>
  <c r="M497" i="31"/>
  <c r="M1380" i="31"/>
  <c r="M500" i="31"/>
  <c r="M468" i="31"/>
  <c r="M436" i="31"/>
  <c r="M338" i="31"/>
  <c r="M1874" i="31"/>
  <c r="M1822" i="31"/>
  <c r="M1758" i="31"/>
  <c r="M2133" i="31"/>
  <c r="M2097" i="31"/>
  <c r="M1747" i="31"/>
  <c r="M112" i="31"/>
  <c r="M42" i="31"/>
  <c r="M25" i="31"/>
  <c r="M52" i="31"/>
  <c r="M157" i="31"/>
  <c r="M237" i="31"/>
  <c r="M298" i="31"/>
  <c r="M461" i="31"/>
  <c r="M493" i="31"/>
  <c r="M888" i="31"/>
  <c r="M1077" i="31"/>
  <c r="M1326" i="31"/>
  <c r="M1522" i="31"/>
  <c r="M1715" i="31"/>
  <c r="M1731" i="31"/>
  <c r="M1743" i="31"/>
  <c r="M1771" i="31"/>
  <c r="M1779" i="31"/>
  <c r="M1823" i="31"/>
  <c r="M513" i="31"/>
  <c r="M370" i="31"/>
  <c r="M308" i="31"/>
  <c r="M241" i="31"/>
  <c r="M225" i="31"/>
  <c r="M2641" i="31"/>
  <c r="M2101" i="31"/>
  <c r="M28" i="31"/>
  <c r="M564" i="31"/>
  <c r="M1490" i="31"/>
  <c r="M1964" i="31"/>
  <c r="M904" i="31"/>
  <c r="M2657" i="31"/>
  <c r="M1024" i="31"/>
  <c r="M1111" i="31"/>
  <c r="M1116" i="31"/>
  <c r="M1123" i="31"/>
  <c r="M1207" i="31"/>
  <c r="M1208" i="31"/>
  <c r="M1266" i="31"/>
  <c r="M931" i="31"/>
  <c r="M937" i="31"/>
  <c r="M975" i="31"/>
  <c r="M1155" i="31"/>
  <c r="M1198" i="31"/>
  <c r="M1240" i="31"/>
  <c r="M1661" i="31"/>
  <c r="M1688" i="31"/>
  <c r="M1927" i="31"/>
  <c r="M1979" i="31"/>
  <c r="M2234" i="31"/>
  <c r="M960" i="31"/>
  <c r="M1016" i="31"/>
  <c r="M1219" i="31"/>
  <c r="M2352" i="30"/>
  <c r="M2378" i="30"/>
  <c r="M669" i="30"/>
  <c r="M945" i="30"/>
  <c r="M158" i="30"/>
  <c r="M880" i="30"/>
  <c r="M2865" i="30"/>
  <c r="M2464" i="30"/>
  <c r="M2478" i="30"/>
  <c r="M2504" i="30"/>
  <c r="M2269" i="30"/>
  <c r="M2496" i="30"/>
  <c r="M2325" i="30"/>
  <c r="M2116" i="30"/>
  <c r="M2741" i="30"/>
  <c r="M1872" i="30"/>
  <c r="M388" i="30"/>
  <c r="M849" i="30"/>
  <c r="M105" i="30"/>
  <c r="M2728" i="30"/>
  <c r="M2096" i="30"/>
  <c r="M89" i="30"/>
  <c r="M2896" i="30"/>
  <c r="M2438" i="30"/>
  <c r="M2330" i="30"/>
  <c r="M212" i="30"/>
  <c r="M2125" i="30"/>
  <c r="M2285" i="30"/>
  <c r="M1840" i="30"/>
  <c r="M57" i="30"/>
  <c r="M865" i="30"/>
  <c r="M165" i="30"/>
  <c r="M833" i="30"/>
  <c r="M2749" i="30"/>
  <c r="M2321" i="30"/>
  <c r="M68" i="30"/>
  <c r="M2213" i="30"/>
  <c r="M36" i="30"/>
  <c r="M2320" i="30"/>
  <c r="M238" i="30"/>
  <c r="M637" i="30"/>
  <c r="M53" i="30"/>
  <c r="M2221" i="30"/>
  <c r="M847" i="30"/>
  <c r="M829" i="30"/>
  <c r="M85" i="30"/>
  <c r="M2196" i="30"/>
  <c r="M1661" i="30"/>
  <c r="M2861" i="30"/>
  <c r="M1864" i="30"/>
  <c r="M1675" i="30"/>
  <c r="M913" i="30"/>
  <c r="M749" i="30"/>
  <c r="M912" i="30"/>
  <c r="M885" i="30"/>
  <c r="M640" i="30"/>
  <c r="M1489" i="30"/>
  <c r="M2745" i="30"/>
  <c r="M2474" i="30"/>
  <c r="M2742" i="30"/>
  <c r="M2857" i="30"/>
  <c r="M2444" i="30"/>
  <c r="M2374" i="30"/>
  <c r="M2869" i="30"/>
  <c r="M2141" i="30"/>
  <c r="M1836" i="30"/>
  <c r="M1668" i="30"/>
  <c r="M265" i="30"/>
  <c r="M197" i="30"/>
  <c r="M2380" i="30"/>
  <c r="M2277" i="30"/>
  <c r="M801" i="30"/>
  <c r="M261" i="30"/>
  <c r="M129" i="30"/>
  <c r="M297" i="30"/>
  <c r="M309" i="30"/>
  <c r="M688" i="30"/>
  <c r="M576" i="30"/>
  <c r="M2984" i="30"/>
  <c r="M2913" i="30"/>
  <c r="M2500" i="30"/>
  <c r="M2392" i="30"/>
  <c r="M2256" i="30"/>
  <c r="M2092" i="30"/>
  <c r="M2906" i="30"/>
  <c r="M1789" i="30"/>
  <c r="M805" i="30"/>
  <c r="M277" i="30"/>
  <c r="M193" i="30"/>
  <c r="M161" i="30"/>
  <c r="M98" i="30"/>
  <c r="M1488" i="30"/>
  <c r="M1473" i="30"/>
  <c r="M2197" i="30"/>
  <c r="M2309" i="30"/>
  <c r="M2722" i="30"/>
  <c r="M2492" i="30"/>
  <c r="M2738" i="30"/>
  <c r="M928" i="30"/>
  <c r="M221" i="30"/>
  <c r="M2424" i="30"/>
  <c r="M2889" i="30"/>
  <c r="M525" i="30"/>
  <c r="M770" i="30"/>
  <c r="M1801" i="30"/>
  <c r="M2252" i="30"/>
  <c r="M2153" i="30"/>
  <c r="M1747" i="30"/>
  <c r="M2149" i="30"/>
  <c r="M892" i="30"/>
  <c r="M365" i="30"/>
  <c r="M349" i="30"/>
  <c r="M1679" i="30"/>
  <c r="M597" i="30"/>
  <c r="M585" i="30"/>
  <c r="M497" i="30"/>
  <c r="M2638" i="30"/>
  <c r="M2383" i="30"/>
  <c r="M2401" i="30"/>
  <c r="M1745" i="30"/>
  <c r="M2276" i="30"/>
  <c r="M2329" i="30"/>
  <c r="M301" i="30"/>
  <c r="M816" i="30"/>
  <c r="M313" i="30"/>
  <c r="M227" i="30"/>
  <c r="M268" i="30"/>
  <c r="M2505" i="30"/>
  <c r="M2457" i="30"/>
  <c r="M252" i="30"/>
  <c r="M188" i="30"/>
  <c r="M2972" i="30"/>
  <c r="M2580" i="30"/>
  <c r="M2225" i="30"/>
  <c r="M2423" i="30"/>
  <c r="M2417" i="30"/>
  <c r="M2228" i="30"/>
  <c r="M1669" i="30"/>
  <c r="M333" i="30"/>
  <c r="M329" i="30"/>
  <c r="M236" i="30"/>
  <c r="M99" i="30"/>
  <c r="M1665" i="30"/>
  <c r="M413" i="30"/>
  <c r="M275" i="30"/>
  <c r="M452" i="30"/>
  <c r="M2737" i="30"/>
  <c r="M2862" i="30"/>
  <c r="M605" i="30"/>
  <c r="M303" i="30"/>
  <c r="M2980" i="30"/>
  <c r="M1577" i="30"/>
  <c r="M1521" i="30"/>
  <c r="M2993" i="30"/>
  <c r="M2917" i="30"/>
  <c r="M2921" i="30"/>
  <c r="M2892" i="30"/>
  <c r="M2848" i="30"/>
  <c r="M2616" i="30"/>
  <c r="M2572" i="30"/>
  <c r="M1924" i="30"/>
  <c r="M1449" i="30"/>
  <c r="M674" i="30"/>
  <c r="M505" i="30"/>
  <c r="M2978" i="30"/>
  <c r="M2974" i="30"/>
  <c r="M2960" i="30"/>
  <c r="M2948" i="30"/>
  <c r="M2640" i="30"/>
  <c r="M2608" i="30"/>
  <c r="M1536" i="30"/>
  <c r="M1405" i="30"/>
  <c r="M1401" i="30"/>
  <c r="M1393" i="30"/>
  <c r="M1509" i="30"/>
  <c r="M3002" i="30"/>
  <c r="M2976" i="30"/>
  <c r="M2968" i="30"/>
  <c r="M2964" i="30"/>
  <c r="M2909" i="30"/>
  <c r="M2925" i="30"/>
  <c r="M2881" i="30"/>
  <c r="M2836" i="30"/>
  <c r="M2646" i="30"/>
  <c r="M2600" i="30"/>
  <c r="M2596" i="30"/>
  <c r="M2592" i="30"/>
  <c r="M2588" i="30"/>
  <c r="M2574" i="30"/>
  <c r="M1600" i="30"/>
  <c r="M1437" i="30"/>
  <c r="M1433" i="30"/>
  <c r="M2622" i="30"/>
  <c r="M2618" i="30"/>
  <c r="M1956" i="30"/>
  <c r="M1445" i="30"/>
  <c r="M1429" i="30"/>
  <c r="M1397" i="30"/>
  <c r="M798" i="30"/>
  <c r="M449" i="30"/>
  <c r="M152" i="30"/>
  <c r="M441" i="30"/>
  <c r="M472" i="30"/>
  <c r="M1032" i="30"/>
  <c r="M1124" i="30"/>
  <c r="M1132" i="30"/>
  <c r="M1140" i="30"/>
  <c r="M1148" i="30"/>
  <c r="M1156" i="30"/>
  <c r="M1164" i="30"/>
  <c r="M1172" i="30"/>
  <c r="M1176" i="30"/>
  <c r="M2612" i="30"/>
  <c r="M2604" i="30"/>
  <c r="M1963" i="30"/>
  <c r="M1584" i="30"/>
  <c r="M1421" i="30"/>
  <c r="M1377" i="30"/>
  <c r="M796" i="30"/>
  <c r="M2632" i="30"/>
  <c r="M2628" i="30"/>
  <c r="M2624" i="30"/>
  <c r="M2620" i="30"/>
  <c r="M1960" i="30"/>
  <c r="M1821" i="30"/>
  <c r="M1616" i="30"/>
  <c r="M1552" i="30"/>
  <c r="M1461" i="30"/>
  <c r="M1457" i="30"/>
  <c r="M1447" i="30"/>
  <c r="M1381" i="30"/>
  <c r="M1637" i="30"/>
  <c r="M1625" i="30"/>
  <c r="M1545" i="30"/>
  <c r="M1529" i="30"/>
  <c r="M692" i="30"/>
  <c r="M682" i="30"/>
  <c r="M650" i="30"/>
  <c r="M1441" i="30"/>
  <c r="M1435" i="30"/>
  <c r="M1425" i="30"/>
  <c r="M1409" i="30"/>
  <c r="M1383" i="30"/>
  <c r="M1573" i="30"/>
  <c r="M1561" i="30"/>
  <c r="M1525" i="30"/>
  <c r="M1519" i="30"/>
  <c r="M1513" i="30"/>
  <c r="M1501" i="30"/>
  <c r="M1372" i="30"/>
  <c r="M988" i="30"/>
  <c r="M982" i="30"/>
  <c r="M772" i="30"/>
  <c r="M710" i="30"/>
  <c r="M540" i="30"/>
  <c r="M16" i="30"/>
  <c r="M17" i="30"/>
  <c r="M58" i="30"/>
  <c r="M132" i="30"/>
  <c r="M160" i="30"/>
  <c r="M192" i="30"/>
  <c r="M200" i="30"/>
  <c r="M249" i="30"/>
  <c r="M356" i="30"/>
  <c r="M420" i="30"/>
  <c r="M2428" i="30"/>
  <c r="M2430" i="30"/>
  <c r="M2445" i="30"/>
  <c r="M1465" i="30"/>
  <c r="M1443" i="30"/>
  <c r="M1413" i="30"/>
  <c r="M1399" i="30"/>
  <c r="M1645" i="30"/>
  <c r="M1633" i="30"/>
  <c r="M1605" i="30"/>
  <c r="M1593" i="30"/>
  <c r="M1517" i="30"/>
  <c r="M1505" i="30"/>
  <c r="M1361" i="30"/>
  <c r="M1338" i="30"/>
  <c r="M1310" i="30"/>
  <c r="M1024" i="30"/>
  <c r="M1018" i="30"/>
  <c r="M1008" i="30"/>
  <c r="M792" i="30"/>
  <c r="M786" i="30"/>
  <c r="M684" i="30"/>
  <c r="M660" i="30"/>
  <c r="M652" i="30"/>
  <c r="M644" i="30"/>
  <c r="M628" i="30"/>
  <c r="M606" i="30"/>
  <c r="M583" i="30"/>
  <c r="M572" i="30"/>
  <c r="M29" i="30"/>
  <c r="M1050" i="30"/>
  <c r="M1046" i="30"/>
  <c r="M1016" i="30"/>
  <c r="M1012" i="30"/>
  <c r="M1004" i="30"/>
  <c r="M976" i="30"/>
  <c r="M973" i="30"/>
  <c r="M957" i="30"/>
  <c r="M820" i="30"/>
  <c r="M810" i="30"/>
  <c r="M780" i="30"/>
  <c r="M762" i="30"/>
  <c r="M678" i="30"/>
  <c r="M670" i="30"/>
  <c r="M636" i="30"/>
  <c r="M584" i="30"/>
  <c r="M520" i="30"/>
  <c r="M28" i="30"/>
  <c r="M15" i="30"/>
  <c r="M20" i="30"/>
  <c r="M167" i="30"/>
  <c r="M293" i="30"/>
  <c r="M328" i="30"/>
  <c r="M346" i="30"/>
  <c r="M424" i="30"/>
  <c r="M545" i="30"/>
  <c r="M590" i="30"/>
  <c r="M1792" i="30"/>
  <c r="M2942" i="30"/>
  <c r="M14" i="30"/>
  <c r="L2" i="30"/>
  <c r="M113" i="30"/>
  <c r="M285" i="30"/>
  <c r="M316" i="30"/>
  <c r="M364" i="30"/>
  <c r="M481" i="30"/>
  <c r="M541" i="30"/>
  <c r="M2441" i="30"/>
  <c r="M2469" i="30"/>
  <c r="M2928" i="30"/>
  <c r="M2940" i="30"/>
  <c r="M2988" i="30"/>
  <c r="M3001" i="30"/>
  <c r="M1704" i="30"/>
  <c r="M2212" i="30"/>
  <c r="M2769" i="30"/>
  <c r="M1768" i="30"/>
  <c r="M2094" i="30"/>
  <c r="M941" i="30"/>
  <c r="M429" i="30"/>
  <c r="M312" i="30"/>
  <c r="M145" i="30"/>
  <c r="M2852" i="30"/>
  <c r="M126" i="30"/>
  <c r="M205" i="30"/>
  <c r="M37" i="30"/>
  <c r="M2447" i="30"/>
  <c r="M2729" i="30"/>
  <c r="M461" i="30"/>
  <c r="M1478" i="30"/>
  <c r="M2748" i="30"/>
  <c r="M2949" i="30"/>
  <c r="M2448" i="30"/>
  <c r="M529" i="30"/>
  <c r="M2800" i="30"/>
  <c r="M2652" i="30"/>
  <c r="M2796" i="30"/>
  <c r="M2586" i="30"/>
  <c r="M1964" i="30"/>
  <c r="M1324" i="30"/>
  <c r="M981" i="30"/>
  <c r="M565" i="30"/>
  <c r="M257" i="30"/>
  <c r="M393" i="30"/>
  <c r="M456" i="30"/>
  <c r="M664" i="30"/>
  <c r="M462" i="30"/>
  <c r="M170" i="30"/>
  <c r="M445" i="30"/>
  <c r="M588" i="30"/>
  <c r="M463" i="30"/>
  <c r="M468" i="30"/>
  <c r="M493" i="30"/>
  <c r="M550" i="30"/>
  <c r="M552" i="30"/>
  <c r="M1858" i="30"/>
  <c r="M936" i="30"/>
  <c r="M1672" i="30"/>
  <c r="M2114" i="30"/>
  <c r="M2723" i="30"/>
  <c r="M2110" i="30"/>
  <c r="M2113" i="30"/>
  <c r="M1860" i="30"/>
  <c r="M166" i="29"/>
  <c r="M862" i="29"/>
  <c r="M1294" i="29"/>
  <c r="M2801" i="29"/>
  <c r="M2486" i="29"/>
  <c r="M2717" i="29"/>
  <c r="M2481" i="29"/>
  <c r="M1998" i="29"/>
  <c r="M371" i="29"/>
  <c r="M842" i="29"/>
  <c r="M174" i="29"/>
  <c r="M1895" i="29"/>
  <c r="M183" i="29"/>
  <c r="M1348" i="29"/>
  <c r="M1971" i="29"/>
  <c r="M773" i="29"/>
  <c r="M2820" i="29"/>
  <c r="M1412" i="29"/>
  <c r="M2867" i="29"/>
  <c r="M59" i="29"/>
  <c r="M623" i="29"/>
  <c r="M1976" i="29"/>
  <c r="M1608" i="29"/>
  <c r="M1149" i="29"/>
  <c r="M447" i="29"/>
  <c r="M692" i="29"/>
  <c r="M2523" i="29"/>
  <c r="M2471" i="29"/>
  <c r="M435" i="29"/>
  <c r="M451" i="29"/>
  <c r="M770" i="29"/>
  <c r="M3001" i="29"/>
  <c r="M2119" i="29"/>
  <c r="M2732" i="29"/>
  <c r="M194" i="29"/>
  <c r="M874" i="29"/>
  <c r="M1017" i="29"/>
  <c r="M430" i="29"/>
  <c r="M2961" i="29"/>
  <c r="M2906" i="29"/>
  <c r="M2971" i="29"/>
  <c r="M2426" i="29"/>
  <c r="M1663" i="29"/>
  <c r="M1331" i="29"/>
  <c r="M488" i="29"/>
  <c r="M278" i="29"/>
  <c r="M19" i="29"/>
  <c r="M282" i="29"/>
  <c r="M115" i="29"/>
  <c r="M2928" i="29"/>
  <c r="M2403" i="29"/>
  <c r="M2343" i="29"/>
  <c r="M2878" i="29"/>
  <c r="M2835" i="29"/>
  <c r="M1815" i="29"/>
  <c r="M1046" i="29"/>
  <c r="M352" i="29"/>
  <c r="M632" i="29"/>
  <c r="M600" i="29"/>
  <c r="M368" i="29"/>
  <c r="M865" i="29"/>
  <c r="M2903" i="29"/>
  <c r="M2495" i="29"/>
  <c r="M2768" i="29"/>
  <c r="M1672" i="29"/>
  <c r="M179" i="29"/>
  <c r="M584" i="29"/>
  <c r="M330" i="29"/>
  <c r="M2934" i="29"/>
  <c r="M1961" i="29"/>
  <c r="M1154" i="29"/>
  <c r="M1045" i="29"/>
  <c r="M279" i="29"/>
  <c r="M970" i="29"/>
  <c r="M191" i="29"/>
  <c r="M2510" i="29"/>
  <c r="M1215" i="29"/>
  <c r="M1206" i="29"/>
  <c r="M523" i="29"/>
  <c r="M1203" i="29"/>
  <c r="M739" i="29"/>
  <c r="M2026" i="29"/>
  <c r="M1848" i="29"/>
  <c r="M1555" i="29"/>
  <c r="M1009" i="29"/>
  <c r="M687" i="29"/>
  <c r="M2458" i="29"/>
  <c r="M1732" i="29"/>
  <c r="M190" i="29"/>
  <c r="M275" i="29"/>
  <c r="M51" i="29"/>
  <c r="M2551" i="29"/>
  <c r="M2535" i="29"/>
  <c r="M2483" i="29"/>
  <c r="M2355" i="29"/>
  <c r="M45" i="29"/>
  <c r="M2982" i="29"/>
  <c r="M2974" i="29"/>
  <c r="M2901" i="29"/>
  <c r="M2460" i="29"/>
  <c r="M2451" i="29"/>
  <c r="M2424" i="29"/>
  <c r="M2392" i="29"/>
  <c r="M2368" i="29"/>
  <c r="M2340" i="29"/>
  <c r="M2331" i="29"/>
  <c r="M2315" i="29"/>
  <c r="M2300" i="29"/>
  <c r="M2291" i="29"/>
  <c r="M2287" i="29"/>
  <c r="M2280" i="29"/>
  <c r="M1179" i="29"/>
  <c r="M1035" i="29"/>
  <c r="M496" i="29"/>
  <c r="M480" i="29"/>
  <c r="M448" i="29"/>
  <c r="M114" i="29"/>
  <c r="M50" i="29"/>
  <c r="M37" i="29"/>
  <c r="M1111" i="29"/>
  <c r="M652" i="29"/>
  <c r="M1692" i="29"/>
  <c r="M2030" i="29"/>
  <c r="M1404" i="29"/>
  <c r="M1835" i="29"/>
  <c r="M1306" i="29"/>
  <c r="M507" i="29"/>
  <c r="M335" i="29"/>
  <c r="M2989" i="29"/>
  <c r="M2920" i="29"/>
  <c r="M2911" i="29"/>
  <c r="M2751" i="29"/>
  <c r="M2570" i="29"/>
  <c r="M2630" i="29"/>
  <c r="M2714" i="29"/>
  <c r="M2633" i="29"/>
  <c r="M2586" i="29"/>
  <c r="M2132" i="29"/>
  <c r="M1431" i="29"/>
  <c r="M2994" i="29"/>
  <c r="M2861" i="29"/>
  <c r="M2809" i="29"/>
  <c r="M2795" i="29"/>
  <c r="M2787" i="29"/>
  <c r="M2771" i="29"/>
  <c r="M2881" i="29"/>
  <c r="M2865" i="29"/>
  <c r="M2798" i="29"/>
  <c r="M2885" i="29"/>
  <c r="M2710" i="29"/>
  <c r="M2614" i="29"/>
  <c r="M2408" i="29"/>
  <c r="M2677" i="29"/>
  <c r="M2388" i="29"/>
  <c r="M2674" i="29"/>
  <c r="M2740" i="29"/>
  <c r="M1721" i="29"/>
  <c r="M1159" i="29"/>
  <c r="M592" i="29"/>
  <c r="M2322" i="29"/>
  <c r="M2170" i="29"/>
  <c r="M2021" i="29"/>
  <c r="M2259" i="29"/>
  <c r="M2207" i="29"/>
  <c r="M1987" i="29"/>
  <c r="M2657" i="29"/>
  <c r="M2092" i="29"/>
  <c r="M1666" i="29"/>
  <c r="M1986" i="29"/>
  <c r="M1490" i="29"/>
  <c r="M1482" i="29"/>
  <c r="M1462" i="29"/>
  <c r="M1430" i="29"/>
  <c r="M1406" i="29"/>
  <c r="M1366" i="29"/>
  <c r="M1358" i="29"/>
  <c r="M1677" i="29"/>
  <c r="M2104" i="29"/>
  <c r="M1613" i="29"/>
  <c r="M1549" i="29"/>
  <c r="M1934" i="29"/>
  <c r="M1280" i="29"/>
  <c r="M572" i="29"/>
  <c r="M276" i="29"/>
  <c r="M61" i="29"/>
  <c r="M2830" i="29"/>
  <c r="M2792" i="29"/>
  <c r="M2514" i="29"/>
  <c r="M2466" i="29"/>
  <c r="M2449" i="29"/>
  <c r="M1543" i="29"/>
  <c r="M332" i="29"/>
  <c r="M530" i="29"/>
  <c r="M1696" i="29"/>
  <c r="M1428" i="29"/>
  <c r="M949" i="29"/>
  <c r="M703" i="29"/>
  <c r="M655" i="29"/>
  <c r="M680" i="29"/>
  <c r="M219" i="29"/>
  <c r="M2215" i="29"/>
  <c r="M2203" i="29"/>
  <c r="M2140" i="29"/>
  <c r="M1846" i="29"/>
  <c r="M1782" i="29"/>
  <c r="M1750" i="29"/>
  <c r="M2087" i="29"/>
  <c r="M2040" i="29"/>
  <c r="M1838" i="29"/>
  <c r="M760" i="29"/>
  <c r="M349" i="29"/>
  <c r="M301" i="29"/>
  <c r="M1593" i="29"/>
  <c r="M1401" i="29"/>
  <c r="M312" i="29"/>
  <c r="M138" i="29"/>
  <c r="M105" i="29"/>
  <c r="M82" i="29"/>
  <c r="M125" i="29"/>
  <c r="M2493" i="29"/>
  <c r="M1647" i="29"/>
  <c r="M754" i="29"/>
  <c r="M1245" i="29"/>
  <c r="M1591" i="29"/>
  <c r="M1932" i="29"/>
  <c r="M2421" i="29"/>
  <c r="M2533" i="29"/>
  <c r="M2659" i="29"/>
  <c r="M2784" i="29"/>
  <c r="M2304" i="29"/>
  <c r="M2299" i="29"/>
  <c r="M2288" i="29"/>
  <c r="M2236" i="29"/>
  <c r="M2220" i="29"/>
  <c r="M2212" i="29"/>
  <c r="M2690" i="29"/>
  <c r="M2658" i="29"/>
  <c r="M2673" i="29"/>
  <c r="M2609" i="29"/>
  <c r="M2411" i="29"/>
  <c r="M2160" i="29"/>
  <c r="M2156" i="29"/>
  <c r="M2152" i="29"/>
  <c r="M2148" i="29"/>
  <c r="M2419" i="29"/>
  <c r="M2255" i="29"/>
  <c r="M2063" i="29"/>
  <c r="M2654" i="29"/>
  <c r="M2088" i="29"/>
  <c r="M2027" i="29"/>
  <c r="M2020" i="29"/>
  <c r="M1992" i="29"/>
  <c r="M1734" i="29"/>
  <c r="M2131" i="29"/>
  <c r="M1754" i="29"/>
  <c r="M1638" i="29"/>
  <c r="M2100" i="29"/>
  <c r="M2055" i="29"/>
  <c r="M1558" i="29"/>
  <c r="M1550" i="29"/>
  <c r="M1729" i="29"/>
  <c r="M1649" i="29"/>
  <c r="M1509" i="29"/>
  <c r="M1325" i="29"/>
  <c r="M1866" i="29"/>
  <c r="M1184" i="29"/>
  <c r="M661" i="29"/>
  <c r="M221" i="29"/>
  <c r="M1191" i="29"/>
  <c r="M161" i="29"/>
  <c r="M433" i="29"/>
  <c r="M700" i="29"/>
  <c r="M292" i="29"/>
  <c r="M25" i="29"/>
  <c r="M2864" i="29"/>
  <c r="M2804" i="29"/>
  <c r="M2765" i="29"/>
  <c r="M2406" i="29"/>
  <c r="M1249" i="29"/>
  <c r="M1440" i="29"/>
  <c r="M1423" i="29"/>
  <c r="M1318" i="29"/>
  <c r="M1235" i="29"/>
  <c r="M819" i="29"/>
  <c r="M660" i="29"/>
  <c r="M2058" i="29"/>
  <c r="M2442" i="29"/>
  <c r="M1788" i="29"/>
  <c r="M1773" i="29"/>
  <c r="M1619" i="29"/>
  <c r="M1762" i="29"/>
  <c r="M1730" i="29"/>
  <c r="M1646" i="29"/>
  <c r="M1950" i="29"/>
  <c r="M1882" i="29"/>
  <c r="M1573" i="29"/>
  <c r="M1525" i="29"/>
  <c r="M748" i="29"/>
  <c r="M2036" i="29"/>
  <c r="M1930" i="29"/>
  <c r="M728" i="29"/>
  <c r="M469" i="29"/>
  <c r="M951" i="29"/>
  <c r="M820" i="29"/>
  <c r="M605" i="29"/>
  <c r="M1630" i="29"/>
  <c r="M892" i="29"/>
  <c r="M859" i="29"/>
  <c r="M672" i="29"/>
  <c r="M608" i="29"/>
  <c r="M432" i="29"/>
  <c r="M392" i="29"/>
  <c r="M297" i="29"/>
  <c r="M154" i="29"/>
  <c r="M145" i="29"/>
  <c r="M42" i="29"/>
  <c r="M18" i="29"/>
  <c r="M1175" i="29"/>
  <c r="M967" i="29"/>
  <c r="M636" i="29"/>
  <c r="M388" i="29"/>
  <c r="M357" i="29"/>
  <c r="M260" i="29"/>
  <c r="M93" i="29"/>
  <c r="M1449" i="29"/>
  <c r="M1076" i="29"/>
  <c r="M1044" i="29"/>
  <c r="M337" i="29"/>
  <c r="M305" i="29"/>
  <c r="M2963" i="29"/>
  <c r="M2856" i="29"/>
  <c r="M2828" i="29"/>
  <c r="M2914" i="29"/>
  <c r="M2811" i="29"/>
  <c r="M2781" i="29"/>
  <c r="M2575" i="29"/>
  <c r="M2760" i="29"/>
  <c r="M2587" i="29"/>
  <c r="M2530" i="29"/>
  <c r="M2580" i="29"/>
  <c r="M2144" i="29"/>
  <c r="M2365" i="29"/>
  <c r="M2222" i="29"/>
  <c r="M2190" i="29"/>
  <c r="M2142" i="29"/>
  <c r="M2101" i="29"/>
  <c r="M1885" i="29"/>
  <c r="M1709" i="29"/>
  <c r="M1583" i="29"/>
  <c r="M1519" i="29"/>
  <c r="M1527" i="29"/>
  <c r="M909" i="29"/>
  <c r="M634" i="29"/>
  <c r="M1953" i="29"/>
  <c r="M1920" i="29"/>
  <c r="M1683" i="29"/>
  <c r="M1484" i="29"/>
  <c r="M263" i="29"/>
  <c r="M614" i="29"/>
  <c r="M1841" i="29"/>
  <c r="M1493" i="29"/>
  <c r="M1341" i="29"/>
  <c r="M285" i="29"/>
  <c r="M253" i="29"/>
  <c r="M185" i="29"/>
  <c r="M1982" i="29"/>
  <c r="M1898" i="29"/>
  <c r="M1016" i="29"/>
  <c r="M843" i="29"/>
  <c r="M428" i="29"/>
  <c r="M2011" i="29"/>
  <c r="M1629" i="29"/>
  <c r="M1132" i="29"/>
  <c r="M1003" i="29"/>
  <c r="M891" i="29"/>
  <c r="M130" i="29"/>
  <c r="M117" i="29"/>
  <c r="M109" i="29"/>
  <c r="M29" i="29"/>
  <c r="M983" i="29"/>
  <c r="M904" i="29"/>
  <c r="M460" i="29"/>
  <c r="M308" i="29"/>
  <c r="M53" i="29"/>
  <c r="M1809" i="29"/>
  <c r="M1385" i="29"/>
  <c r="M2813" i="29"/>
  <c r="M2880" i="29"/>
  <c r="M2643" i="29"/>
  <c r="M2561" i="29"/>
  <c r="M2433" i="29"/>
  <c r="M2325" i="29"/>
  <c r="M2103" i="29"/>
  <c r="M1973" i="29"/>
  <c r="M2350" i="29"/>
  <c r="M1879" i="29"/>
  <c r="M1201" i="29"/>
  <c r="M1568" i="29"/>
  <c r="M1359" i="29"/>
  <c r="M809" i="29"/>
  <c r="M434" i="29"/>
  <c r="M370" i="29"/>
  <c r="M159" i="29"/>
  <c r="M2929" i="29"/>
  <c r="M2870" i="29"/>
  <c r="M2595" i="29"/>
  <c r="M2274" i="29"/>
  <c r="M2823" i="29"/>
  <c r="M2266" i="29"/>
  <c r="M2230" i="29"/>
  <c r="M2134" i="29"/>
  <c r="M1823" i="29"/>
  <c r="M1763" i="29"/>
  <c r="M1741" i="29"/>
  <c r="M1560" i="29"/>
  <c r="M1779" i="29"/>
  <c r="M1675" i="29"/>
  <c r="M1659" i="29"/>
  <c r="M789" i="29"/>
  <c r="M1007" i="29"/>
  <c r="M2125" i="29"/>
  <c r="M2083" i="29"/>
  <c r="M2334" i="29"/>
  <c r="M2206" i="29"/>
  <c r="M2155" i="29"/>
  <c r="M1893" i="29"/>
  <c r="M1875" i="29"/>
  <c r="M1169" i="29"/>
  <c r="M1535" i="29"/>
  <c r="M1503" i="29"/>
  <c r="M1309" i="29"/>
  <c r="M1101" i="29"/>
  <c r="M1511" i="29"/>
  <c r="M1415" i="29"/>
  <c r="M1351" i="29"/>
  <c r="M1311" i="29"/>
  <c r="M1267" i="29"/>
  <c r="M1251" i="29"/>
  <c r="M1231" i="29"/>
  <c r="M1219" i="29"/>
  <c r="M795" i="29"/>
  <c r="M941" i="29"/>
  <c r="M208" i="29"/>
  <c r="M2214" i="29"/>
  <c r="M2946" i="29"/>
  <c r="M2430" i="29"/>
  <c r="M2374" i="29"/>
  <c r="M2061" i="29"/>
  <c r="M2589" i="29"/>
  <c r="M2445" i="29"/>
  <c r="M2149" i="29"/>
  <c r="M1905" i="29"/>
  <c r="M1805" i="29"/>
  <c r="M2017" i="29"/>
  <c r="M1924" i="29"/>
  <c r="M1853" i="29"/>
  <c r="M1688" i="29"/>
  <c r="M1347" i="29"/>
  <c r="M885" i="29"/>
  <c r="M483" i="29"/>
  <c r="M1199" i="29"/>
  <c r="M947" i="29"/>
  <c r="M595" i="29"/>
  <c r="M2051" i="29"/>
  <c r="M2302" i="29"/>
  <c r="M2254" i="29"/>
  <c r="M2151" i="29"/>
  <c r="M2127" i="29"/>
  <c r="M2078" i="29"/>
  <c r="M1233" i="29"/>
  <c r="M1552" i="29"/>
  <c r="M1328" i="29"/>
  <c r="M1229" i="29"/>
  <c r="M1495" i="29"/>
  <c r="M300" i="29"/>
  <c r="M466" i="29"/>
  <c r="M2675" i="29"/>
  <c r="M2178" i="29"/>
  <c r="M2114" i="29"/>
  <c r="M2130" i="29"/>
  <c r="M2542" i="29"/>
  <c r="M1603" i="29"/>
  <c r="M1994" i="29"/>
  <c r="M1856" i="29"/>
  <c r="M1727" i="29"/>
  <c r="M901" i="29"/>
  <c r="M817" i="29"/>
  <c r="M475" i="29"/>
  <c r="M782" i="29"/>
  <c r="M242" i="29"/>
  <c r="M1023" i="29"/>
  <c r="M12" i="29"/>
  <c r="M88" i="29"/>
  <c r="M92" i="29"/>
  <c r="M96" i="29"/>
  <c r="M210" i="29"/>
  <c r="M243" i="29"/>
  <c r="M270" i="29"/>
  <c r="M735" i="29"/>
  <c r="M1355" i="29"/>
  <c r="M1459" i="29"/>
  <c r="M2584" i="29"/>
  <c r="M2655" i="29"/>
  <c r="M2921" i="29"/>
  <c r="M2955" i="29"/>
  <c r="M2983" i="29"/>
  <c r="M755" i="29"/>
  <c r="M580" i="29"/>
  <c r="M367" i="29"/>
  <c r="M28" i="29"/>
  <c r="M2637" i="29"/>
  <c r="M2611" i="29"/>
  <c r="M2089" i="29"/>
  <c r="M2065" i="29"/>
  <c r="M2454" i="29"/>
  <c r="M2418" i="29"/>
  <c r="M2329" i="29"/>
  <c r="M2310" i="29"/>
  <c r="M2485" i="29"/>
  <c r="M2246" i="29"/>
  <c r="M2369" i="29"/>
  <c r="M1831" i="29"/>
  <c r="M1876" i="29"/>
  <c r="M1743" i="29"/>
  <c r="M1716" i="29"/>
  <c r="M1707" i="29"/>
  <c r="M1873" i="29"/>
  <c r="M1719" i="29"/>
  <c r="M1699" i="29"/>
  <c r="M1443" i="29"/>
  <c r="M1183" i="29"/>
  <c r="M1125" i="29"/>
  <c r="M933" i="29"/>
  <c r="M849" i="29"/>
  <c r="M504" i="29"/>
  <c r="M598" i="29"/>
  <c r="M552" i="29"/>
  <c r="M463" i="29"/>
  <c r="M781" i="29"/>
  <c r="M343" i="29"/>
  <c r="M1071" i="29"/>
  <c r="M959" i="29"/>
  <c r="M299" i="29"/>
  <c r="M95" i="29"/>
  <c r="M49" i="29"/>
  <c r="M113" i="29"/>
  <c r="M175" i="29"/>
  <c r="M207" i="29"/>
  <c r="M550" i="29"/>
  <c r="M803" i="29"/>
  <c r="M945" i="29"/>
  <c r="M2596" i="29"/>
  <c r="M2995" i="29"/>
  <c r="M41" i="29"/>
  <c r="M302" i="29"/>
  <c r="M575" i="29"/>
  <c r="M681" i="29"/>
  <c r="M848" i="29"/>
  <c r="M905" i="29"/>
  <c r="M1344" i="29"/>
  <c r="M2591" i="29"/>
  <c r="M2629" i="29"/>
  <c r="M2755" i="29"/>
  <c r="M2822" i="29"/>
  <c r="M2900" i="29"/>
  <c r="M2953" i="29"/>
  <c r="M205" i="29"/>
  <c r="M345" i="29"/>
  <c r="M676" i="29"/>
  <c r="M708" i="29"/>
  <c r="M742" i="29"/>
  <c r="M801" i="29"/>
  <c r="M846" i="29"/>
  <c r="M887" i="29"/>
  <c r="M943" i="29"/>
  <c r="M1353" i="29"/>
  <c r="M1455" i="29"/>
  <c r="M2577" i="29"/>
  <c r="M2981" i="29"/>
  <c r="M733" i="29"/>
  <c r="M1916" i="29"/>
  <c r="M2039" i="29"/>
  <c r="M186" i="29"/>
  <c r="M510" i="29"/>
  <c r="M1927" i="29"/>
  <c r="M863" i="29"/>
  <c r="M1435" i="29"/>
  <c r="M272" i="29"/>
  <c r="M24" i="29"/>
  <c r="M111" i="29"/>
  <c r="M121" i="29"/>
  <c r="M268" i="29"/>
  <c r="M287" i="29"/>
  <c r="M360" i="29"/>
  <c r="M399" i="29"/>
  <c r="M420" i="29"/>
  <c r="M508" i="29"/>
  <c r="M582" i="29"/>
  <c r="M589" i="29"/>
  <c r="M889" i="29"/>
  <c r="M903" i="29"/>
  <c r="M976" i="29"/>
  <c r="M1032" i="29"/>
  <c r="M1190" i="29"/>
  <c r="M1240" i="29"/>
  <c r="M1457" i="29"/>
  <c r="M2779" i="29"/>
  <c r="M2806" i="29"/>
  <c r="M2993" i="29"/>
  <c r="M1022" i="29"/>
  <c r="M543" i="29"/>
  <c r="M2808" i="29"/>
  <c r="M1899" i="29"/>
  <c r="M2306" i="29"/>
  <c r="M178" i="29"/>
  <c r="M2354" i="29"/>
  <c r="M304" i="29"/>
  <c r="M591" i="29"/>
  <c r="M767" i="29"/>
  <c r="M359" i="29"/>
  <c r="M200" i="29"/>
  <c r="M142" i="29"/>
  <c r="M78" i="29"/>
  <c r="M70" i="29"/>
  <c r="M54" i="29"/>
  <c r="M38" i="29"/>
  <c r="M1143" i="29"/>
  <c r="M1095" i="29"/>
  <c r="M223" i="29"/>
  <c r="M137" i="29"/>
  <c r="M150" i="29"/>
  <c r="M158" i="29"/>
  <c r="M340" i="29"/>
  <c r="M381" i="29"/>
  <c r="M454" i="29"/>
  <c r="M981" i="29"/>
  <c r="M1122" i="29"/>
  <c r="M1335" i="29"/>
  <c r="M1346" i="29"/>
  <c r="M2627" i="29"/>
  <c r="M2777" i="29"/>
  <c r="M2944" i="29"/>
  <c r="M3002" i="29"/>
  <c r="M1301" i="29"/>
  <c r="M2753" i="29"/>
  <c r="M2984" i="29"/>
  <c r="M1074" i="29"/>
  <c r="M1070" i="29"/>
  <c r="M206" i="29"/>
  <c r="M1279" i="29"/>
  <c r="M1171" i="29"/>
  <c r="M798" i="29"/>
  <c r="M531" i="29"/>
  <c r="M342" i="29"/>
  <c r="M2837" i="29"/>
  <c r="M2818" i="29"/>
  <c r="M2468" i="29"/>
  <c r="M2380" i="29"/>
  <c r="M1858" i="29"/>
  <c r="M21" i="29"/>
  <c r="M2272" i="29"/>
  <c r="M2235" i="29"/>
  <c r="M2084" i="29"/>
  <c r="M2998" i="29"/>
  <c r="M2698" i="29"/>
  <c r="M2601" i="29"/>
  <c r="M1698" i="29"/>
  <c r="M1152" i="29"/>
  <c r="M1256" i="29"/>
  <c r="M1084" i="29"/>
  <c r="M512" i="29"/>
  <c r="M126" i="29"/>
  <c r="M2902" i="29"/>
  <c r="M1590" i="29"/>
  <c r="M485" i="29"/>
  <c r="M721" i="29"/>
  <c r="M62" i="29"/>
  <c r="M1991" i="29"/>
  <c r="M1810" i="29"/>
  <c r="M413" i="29"/>
  <c r="M907" i="29"/>
  <c r="M791" i="29"/>
  <c r="M641" i="29"/>
  <c r="M481" i="29"/>
  <c r="M172" i="29"/>
  <c r="M134" i="29"/>
  <c r="M118" i="29"/>
  <c r="M30" i="29"/>
  <c r="M2939" i="29"/>
  <c r="M1747" i="29"/>
  <c r="M857" i="29"/>
  <c r="M412" i="29"/>
  <c r="M155" i="29"/>
  <c r="M1027" i="29"/>
  <c r="M678" i="29"/>
  <c r="M2846" i="29"/>
  <c r="M1756" i="29"/>
  <c r="M861" i="29"/>
  <c r="M410" i="29"/>
  <c r="M167" i="29"/>
  <c r="M247" i="29"/>
  <c r="M262" i="29"/>
  <c r="M354" i="29"/>
  <c r="M566" i="29"/>
  <c r="M777" i="29"/>
  <c r="M1119" i="29"/>
  <c r="M2474" i="29"/>
  <c r="M456" i="29"/>
  <c r="M259" i="29"/>
  <c r="M366" i="29"/>
  <c r="M391" i="29"/>
  <c r="M628" i="29"/>
  <c r="M691" i="29"/>
  <c r="M741" i="29"/>
  <c r="M762" i="29"/>
  <c r="M845" i="29"/>
  <c r="M858" i="29"/>
  <c r="M869" i="29"/>
  <c r="M918" i="29"/>
  <c r="M958" i="29"/>
  <c r="M55" i="29"/>
  <c r="M290" i="29"/>
  <c r="M295" i="29"/>
  <c r="M384" i="29"/>
  <c r="M515" i="29"/>
  <c r="M738" i="29"/>
  <c r="M757" i="29"/>
  <c r="M853" i="29"/>
  <c r="M1198" i="29"/>
  <c r="M1218" i="29"/>
  <c r="M534" i="29"/>
  <c r="M1532" i="29"/>
  <c r="M1808" i="29"/>
  <c r="M2673" i="28"/>
  <c r="M2315" i="28"/>
  <c r="M1500" i="28"/>
  <c r="M2963" i="28"/>
  <c r="M1440" i="28"/>
  <c r="M1780" i="28"/>
  <c r="M778" i="28"/>
  <c r="M1948" i="28"/>
  <c r="M2982" i="28"/>
  <c r="M153" i="28"/>
  <c r="M2980" i="28"/>
  <c r="M1788" i="28"/>
  <c r="M1249" i="28"/>
  <c r="M1332" i="28"/>
  <c r="M2854" i="28"/>
  <c r="M1365" i="28"/>
  <c r="M1790" i="28"/>
  <c r="M1772" i="28"/>
  <c r="M1472" i="28"/>
  <c r="M1345" i="28"/>
  <c r="M397" i="28"/>
  <c r="M369" i="28"/>
  <c r="M361" i="28"/>
  <c r="M273" i="28"/>
  <c r="M45" i="28"/>
  <c r="M1197" i="28"/>
  <c r="M1282" i="28"/>
  <c r="M2644" i="28"/>
  <c r="M1218" i="28"/>
  <c r="M2964" i="28"/>
  <c r="M209" i="28"/>
  <c r="M181" i="28"/>
  <c r="M173" i="28"/>
  <c r="M145" i="28"/>
  <c r="M133" i="28"/>
  <c r="M125" i="28"/>
  <c r="M97" i="28"/>
  <c r="M49" i="28"/>
  <c r="M882" i="28"/>
  <c r="M597" i="28"/>
  <c r="M589" i="28"/>
  <c r="M481" i="28"/>
  <c r="M473" i="28"/>
  <c r="M1369" i="28"/>
  <c r="M1260" i="28"/>
  <c r="M2966" i="28"/>
  <c r="M2904" i="28"/>
  <c r="M2736" i="28"/>
  <c r="M2671" i="28"/>
  <c r="M2664" i="28"/>
  <c r="M1385" i="28"/>
  <c r="M1423" i="28"/>
  <c r="M2535" i="28"/>
  <c r="M202" i="28"/>
  <c r="M178" i="28"/>
  <c r="M2741" i="28"/>
  <c r="M1853" i="28"/>
  <c r="M1102" i="28"/>
  <c r="M965" i="28"/>
  <c r="M1382" i="28"/>
  <c r="M837" i="28"/>
  <c r="M2921" i="28"/>
  <c r="M2398" i="28"/>
  <c r="M2390" i="28"/>
  <c r="M2382" i="28"/>
  <c r="M887" i="28"/>
  <c r="M1225" i="28"/>
  <c r="M1397" i="28"/>
  <c r="M2259" i="28"/>
  <c r="M1946" i="28"/>
  <c r="M1857" i="28"/>
  <c r="M1817" i="28"/>
  <c r="M1751" i="28"/>
  <c r="M1710" i="28"/>
  <c r="M1638" i="28"/>
  <c r="M1504" i="28"/>
  <c r="M1414" i="28"/>
  <c r="M1383" i="28"/>
  <c r="M904" i="28"/>
  <c r="M1653" i="28"/>
  <c r="M936" i="28"/>
  <c r="M581" i="28"/>
  <c r="M504" i="28"/>
  <c r="M2914" i="28"/>
  <c r="M3000" i="28"/>
  <c r="M1206" i="28"/>
  <c r="M911" i="28"/>
  <c r="M2222" i="28"/>
  <c r="M1981" i="28"/>
  <c r="M1942" i="28"/>
  <c r="M1863" i="28"/>
  <c r="M1525" i="28"/>
  <c r="M2581" i="28"/>
  <c r="M2422" i="28"/>
  <c r="M2240" i="28"/>
  <c r="M2188" i="28"/>
  <c r="M1083" i="28"/>
  <c r="M2937" i="28"/>
  <c r="M2847" i="28"/>
  <c r="M2758" i="28"/>
  <c r="M2675" i="28"/>
  <c r="M2627" i="28"/>
  <c r="M2589" i="28"/>
  <c r="M2579" i="28"/>
  <c r="M2543" i="28"/>
  <c r="M2511" i="28"/>
  <c r="M2483" i="28"/>
  <c r="M2406" i="28"/>
  <c r="M2232" i="28"/>
  <c r="M2210" i="28"/>
  <c r="M2116" i="28"/>
  <c r="M1070" i="28"/>
  <c r="M832" i="28"/>
  <c r="M824" i="28"/>
  <c r="M549" i="28"/>
  <c r="M480" i="28"/>
  <c r="M283" i="28"/>
  <c r="M2929" i="28"/>
  <c r="M2926" i="28"/>
  <c r="M2597" i="28"/>
  <c r="M2681" i="28"/>
  <c r="M2374" i="28"/>
  <c r="M2334" i="28"/>
  <c r="M2017" i="28"/>
  <c r="M1034" i="28"/>
  <c r="M998" i="28"/>
  <c r="M969" i="28"/>
  <c r="M934" i="28"/>
  <c r="M2320" i="28"/>
  <c r="M2304" i="28"/>
  <c r="M1978" i="28"/>
  <c r="M2450" i="28"/>
  <c r="M2790" i="28"/>
  <c r="M2920" i="28"/>
  <c r="M2891" i="28"/>
  <c r="M2683" i="28"/>
  <c r="M2709" i="28"/>
  <c r="M2701" i="28"/>
  <c r="M2433" i="28"/>
  <c r="M2508" i="28"/>
  <c r="M2443" i="28"/>
  <c r="M2435" i="28"/>
  <c r="M2534" i="28"/>
  <c r="M2423" i="28"/>
  <c r="M2407" i="28"/>
  <c r="M2375" i="28"/>
  <c r="M2218" i="28"/>
  <c r="M2152" i="28"/>
  <c r="M1937" i="28"/>
  <c r="M1869" i="28"/>
  <c r="M838" i="28"/>
  <c r="M818" i="28"/>
  <c r="M680" i="28"/>
  <c r="M648" i="28"/>
  <c r="M616" i="28"/>
  <c r="M31" i="28"/>
  <c r="M1538" i="28"/>
  <c r="M1464" i="28"/>
  <c r="M1272" i="28"/>
  <c r="M2550" i="28"/>
  <c r="M2123" i="28"/>
  <c r="M2102" i="28"/>
  <c r="M2056" i="28"/>
  <c r="M2054" i="28"/>
  <c r="M2052" i="28"/>
  <c r="M2125" i="28"/>
  <c r="M2373" i="28"/>
  <c r="M1995" i="28"/>
  <c r="M1931" i="28"/>
  <c r="M1806" i="28"/>
  <c r="M1798" i="28"/>
  <c r="M2281" i="28"/>
  <c r="M1971" i="28"/>
  <c r="M1643" i="28"/>
  <c r="M1119" i="28"/>
  <c r="M1098" i="28"/>
  <c r="M1036" i="28"/>
  <c r="M1002" i="28"/>
  <c r="M967" i="28"/>
  <c r="M961" i="28"/>
  <c r="M930" i="28"/>
  <c r="M898" i="28"/>
  <c r="M555" i="28"/>
  <c r="M1126" i="28"/>
  <c r="M2004" i="28"/>
  <c r="M1338" i="28"/>
  <c r="M667" i="28"/>
  <c r="M899" i="28"/>
  <c r="M1278" i="28"/>
  <c r="M1276" i="28"/>
  <c r="M172" i="28"/>
  <c r="M206" i="28"/>
  <c r="M328" i="28"/>
  <c r="M537" i="28"/>
  <c r="M569" i="28"/>
  <c r="M602" i="28"/>
  <c r="M634" i="28"/>
  <c r="M1123" i="28"/>
  <c r="M1686" i="28"/>
  <c r="M1742" i="28"/>
  <c r="M1902" i="28"/>
  <c r="M1905" i="28"/>
  <c r="M2051" i="28"/>
  <c r="M2268" i="28"/>
  <c r="M2174" i="28"/>
  <c r="M2085" i="28"/>
  <c r="M2083" i="28"/>
  <c r="M2009" i="28"/>
  <c r="M1909" i="28"/>
  <c r="M1881" i="28"/>
  <c r="M2245" i="28"/>
  <c r="M2165" i="28"/>
  <c r="M2247" i="28"/>
  <c r="M1838" i="28"/>
  <c r="M1830" i="28"/>
  <c r="M1831" i="28"/>
  <c r="M1737" i="28"/>
  <c r="M1705" i="28"/>
  <c r="M1505" i="28"/>
  <c r="M1699" i="28"/>
  <c r="M1659" i="28"/>
  <c r="M1571" i="28"/>
  <c r="M1509" i="28"/>
  <c r="M1051" i="28"/>
  <c r="M990" i="28"/>
  <c r="M932" i="28"/>
  <c r="M1186" i="28"/>
  <c r="M796" i="28"/>
  <c r="M788" i="28"/>
  <c r="M672" i="28"/>
  <c r="M123" i="28"/>
  <c r="M2305" i="28"/>
  <c r="M1866" i="28"/>
  <c r="M1578" i="28"/>
  <c r="M1450" i="28"/>
  <c r="M1407" i="28"/>
  <c r="M759" i="28"/>
  <c r="M12" i="28"/>
  <c r="M44" i="28"/>
  <c r="M51" i="28"/>
  <c r="M406" i="28"/>
  <c r="M513" i="28"/>
  <c r="M545" i="28"/>
  <c r="M577" i="28"/>
  <c r="M871" i="28"/>
  <c r="M1045" i="28"/>
  <c r="M1314" i="28"/>
  <c r="M1378" i="28"/>
  <c r="M1388" i="28"/>
  <c r="M2005" i="28"/>
  <c r="M2501" i="28"/>
  <c r="M2696" i="28"/>
  <c r="M2803" i="28"/>
  <c r="M2876" i="28"/>
  <c r="M2936" i="28"/>
  <c r="M2863" i="28"/>
  <c r="M2804" i="28"/>
  <c r="M2730" i="28"/>
  <c r="M2527" i="28"/>
  <c r="M2497" i="28"/>
  <c r="M2414" i="28"/>
  <c r="M2366" i="28"/>
  <c r="M2342" i="28"/>
  <c r="M2202" i="28"/>
  <c r="M2166" i="28"/>
  <c r="M2128" i="28"/>
  <c r="M2108" i="28"/>
  <c r="M2243" i="28"/>
  <c r="M2033" i="28"/>
  <c r="M1973" i="28"/>
  <c r="M1949" i="28"/>
  <c r="M2253" i="28"/>
  <c r="M2189" i="28"/>
  <c r="M1859" i="28"/>
  <c r="M1851" i="28"/>
  <c r="M1713" i="28"/>
  <c r="M1609" i="28"/>
  <c r="M1531" i="28"/>
  <c r="M1116" i="28"/>
  <c r="M1111" i="28"/>
  <c r="M1097" i="28"/>
  <c r="M1081" i="28"/>
  <c r="M1050" i="28"/>
  <c r="M1043" i="28"/>
  <c r="M988" i="28"/>
  <c r="M978" i="28"/>
  <c r="M971" i="28"/>
  <c r="M968" i="28"/>
  <c r="M935" i="28"/>
  <c r="M926" i="28"/>
  <c r="M922" i="28"/>
  <c r="M890" i="28"/>
  <c r="M852" i="28"/>
  <c r="M808" i="28"/>
  <c r="M738" i="28"/>
  <c r="M720" i="28"/>
  <c r="M690" i="28"/>
  <c r="M666" i="28"/>
  <c r="M568" i="28"/>
  <c r="M536" i="28"/>
  <c r="M421" i="28"/>
  <c r="M1133" i="28"/>
  <c r="M2781" i="28"/>
  <c r="M2300" i="28"/>
  <c r="M1484" i="28"/>
  <c r="M1290" i="28"/>
  <c r="M1366" i="28"/>
  <c r="M775" i="28"/>
  <c r="M767" i="28"/>
  <c r="M2322" i="28"/>
  <c r="M2313" i="28"/>
  <c r="M1428" i="28"/>
  <c r="M2008" i="28"/>
  <c r="M2572" i="28"/>
  <c r="M1333" i="28"/>
  <c r="M1248" i="28"/>
  <c r="M1776" i="28"/>
  <c r="M1732" i="28"/>
  <c r="M1652" i="28"/>
  <c r="M1297" i="28"/>
  <c r="M2258" i="28"/>
  <c r="M2386" i="28"/>
  <c r="M2679" i="28"/>
  <c r="M2684" i="28"/>
  <c r="M2759" i="28"/>
  <c r="M2782" i="28"/>
  <c r="M1669" i="28"/>
  <c r="M1115" i="28"/>
  <c r="M1113" i="28"/>
  <c r="M1100" i="28"/>
  <c r="M1066" i="28"/>
  <c r="M1055" i="28"/>
  <c r="M1047" i="28"/>
  <c r="M1003" i="28"/>
  <c r="M994" i="28"/>
  <c r="M991" i="28"/>
  <c r="M958" i="28"/>
  <c r="M938" i="28"/>
  <c r="M918" i="28"/>
  <c r="M1156" i="28"/>
  <c r="M880" i="28"/>
  <c r="M866" i="28"/>
  <c r="M860" i="28"/>
  <c r="M814" i="28"/>
  <c r="M770" i="28"/>
  <c r="M750" i="28"/>
  <c r="M716" i="28"/>
  <c r="M686" i="28"/>
  <c r="M640" i="28"/>
  <c r="M608" i="28"/>
  <c r="M509" i="28"/>
  <c r="M501" i="28"/>
  <c r="M496" i="28"/>
  <c r="M251" i="28"/>
  <c r="M59" i="28"/>
  <c r="M1165" i="28"/>
  <c r="M2594" i="28"/>
  <c r="M1622" i="28"/>
  <c r="M2446" i="28"/>
  <c r="M1730" i="28"/>
  <c r="M1746" i="28"/>
  <c r="M1442" i="28"/>
  <c r="M1430" i="28"/>
  <c r="M1386" i="28"/>
  <c r="M1306" i="28"/>
  <c r="M1194" i="28"/>
  <c r="M1439" i="28"/>
  <c r="M755" i="28"/>
  <c r="M2028" i="28"/>
  <c r="M2440" i="28"/>
  <c r="M2298" i="28"/>
  <c r="M2002" i="28"/>
  <c r="M1708" i="28"/>
  <c r="M1532" i="28"/>
  <c r="M1448" i="28"/>
  <c r="M2434" i="28"/>
  <c r="M2290" i="28"/>
  <c r="M1922" i="28"/>
  <c r="M1904" i="28"/>
  <c r="M1556" i="28"/>
  <c r="M1330" i="28"/>
  <c r="M1273" i="28"/>
  <c r="M1245" i="28"/>
  <c r="M1294" i="28"/>
  <c r="M1262" i="28"/>
  <c r="M1204" i="28"/>
  <c r="M1436" i="28"/>
  <c r="M1654" i="28"/>
  <c r="M1558" i="28"/>
  <c r="M2016" i="28"/>
  <c r="M1446" i="28"/>
  <c r="M1322" i="28"/>
  <c r="M1982" i="28"/>
  <c r="M1398" i="28"/>
  <c r="M1318" i="28"/>
  <c r="M1270" i="28"/>
  <c r="M895" i="28"/>
  <c r="M727" i="28"/>
  <c r="M2850" i="28"/>
  <c r="M2757" i="28"/>
  <c r="M1976" i="28"/>
  <c r="M1390" i="28"/>
  <c r="M2821" i="28"/>
  <c r="M2456" i="28"/>
  <c r="M2319" i="28"/>
  <c r="M1944" i="28"/>
  <c r="M1874" i="28"/>
  <c r="M1433" i="28"/>
  <c r="M1357" i="28"/>
  <c r="M2032" i="28"/>
  <c r="M1524" i="28"/>
  <c r="M1304" i="28"/>
  <c r="M35" i="28"/>
  <c r="M248" i="28"/>
  <c r="M287" i="28"/>
  <c r="M351" i="28"/>
  <c r="M378" i="28"/>
  <c r="M398" i="28"/>
  <c r="M422" i="28"/>
  <c r="M434" i="28"/>
  <c r="M454" i="28"/>
  <c r="M484" i="28"/>
  <c r="M497" i="28"/>
  <c r="M529" i="28"/>
  <c r="M561" i="28"/>
  <c r="M626" i="28"/>
  <c r="M912" i="28"/>
  <c r="M1061" i="28"/>
  <c r="M1093" i="28"/>
  <c r="M1417" i="28"/>
  <c r="M1618" i="28"/>
  <c r="M2262" i="28"/>
  <c r="M2551" i="28"/>
  <c r="M2670" i="28"/>
  <c r="M2719" i="28"/>
  <c r="M345" i="28"/>
  <c r="M253" i="28"/>
  <c r="M241" i="28"/>
  <c r="M842" i="28"/>
  <c r="M662" i="28"/>
  <c r="M2659" i="28"/>
  <c r="M1393" i="28"/>
  <c r="M93" i="28"/>
  <c r="M13" i="28"/>
  <c r="M754" i="28"/>
  <c r="M269" i="28"/>
  <c r="M237" i="28"/>
  <c r="M1700" i="28"/>
  <c r="M1292" i="28"/>
  <c r="M109" i="28"/>
  <c r="M33" i="28"/>
  <c r="M79" i="28"/>
  <c r="M132" i="28"/>
  <c r="M137" i="28"/>
  <c r="M160" i="28"/>
  <c r="M204" i="28"/>
  <c r="M227" i="28"/>
  <c r="M234" i="28"/>
  <c r="M246" i="28"/>
  <c r="M271" i="28"/>
  <c r="M288" i="28"/>
  <c r="M304" i="28"/>
  <c r="M320" i="28"/>
  <c r="M336" i="28"/>
  <c r="M396" i="28"/>
  <c r="M414" i="28"/>
  <c r="M432" i="28"/>
  <c r="M452" i="28"/>
  <c r="M472" i="28"/>
  <c r="M492" i="28"/>
  <c r="M500" i="28"/>
  <c r="M508" i="28"/>
  <c r="M516" i="28"/>
  <c r="M524" i="28"/>
  <c r="M532" i="28"/>
  <c r="M540" i="28"/>
  <c r="M548" i="28"/>
  <c r="M556" i="28"/>
  <c r="M564" i="28"/>
  <c r="M572" i="28"/>
  <c r="M585" i="28"/>
  <c r="M590" i="28"/>
  <c r="M595" i="28"/>
  <c r="M600" i="28"/>
  <c r="M605" i="28"/>
  <c r="M613" i="28"/>
  <c r="M621" i="28"/>
  <c r="M629" i="28"/>
  <c r="M637" i="28"/>
  <c r="M645" i="28"/>
  <c r="M653" i="28"/>
  <c r="M658" i="28"/>
  <c r="M670" i="28"/>
  <c r="M684" i="28"/>
  <c r="M694" i="28"/>
  <c r="M705" i="28"/>
  <c r="M712" i="28"/>
  <c r="M719" i="28"/>
  <c r="M731" i="28"/>
  <c r="M749" i="28"/>
  <c r="M756" i="28"/>
  <c r="M765" i="28"/>
  <c r="M776" i="28"/>
  <c r="M785" i="28"/>
  <c r="M792" i="28"/>
  <c r="M804" i="28"/>
  <c r="M813" i="28"/>
  <c r="M820" i="28"/>
  <c r="M834" i="28"/>
  <c r="M843" i="28"/>
  <c r="M848" i="28"/>
  <c r="M857" i="28"/>
  <c r="M864" i="28"/>
  <c r="M876" i="28"/>
  <c r="M885" i="28"/>
  <c r="M892" i="28"/>
  <c r="M905" i="28"/>
  <c r="M910" i="28"/>
  <c r="M925" i="28"/>
  <c r="M940" i="28"/>
  <c r="M957" i="28"/>
  <c r="M972" i="28"/>
  <c r="M989" i="28"/>
  <c r="M1004" i="28"/>
  <c r="M1021" i="28"/>
  <c r="M1024" i="28"/>
  <c r="M1032" i="28"/>
  <c r="M1040" i="28"/>
  <c r="M1048" i="28"/>
  <c r="M1056" i="28"/>
  <c r="M1064" i="28"/>
  <c r="M1072" i="28"/>
  <c r="M1080" i="28"/>
  <c r="M1088" i="28"/>
  <c r="M1096" i="28"/>
  <c r="M1104" i="28"/>
  <c r="M1112" i="28"/>
  <c r="M1199" i="28"/>
  <c r="M1213" i="28"/>
  <c r="M1268" i="28"/>
  <c r="M1271" i="28"/>
  <c r="M1310" i="28"/>
  <c r="M1392" i="28"/>
  <c r="M1399" i="28"/>
  <c r="M1413" i="28"/>
  <c r="M1415" i="28"/>
  <c r="M1449" i="28"/>
  <c r="M1476" i="28"/>
  <c r="M1483" i="28"/>
  <c r="M1489" i="28"/>
  <c r="M1590" i="28"/>
  <c r="M1594" i="28"/>
  <c r="M1623" i="28"/>
  <c r="M1625" i="28"/>
  <c r="M1627" i="28"/>
  <c r="M1684" i="28"/>
  <c r="M1691" i="28"/>
  <c r="M1697" i="28"/>
  <c r="M1779" i="28"/>
  <c r="M1901" i="28"/>
  <c r="M1903" i="28"/>
  <c r="M1921" i="28"/>
  <c r="M1989" i="28"/>
  <c r="M1991" i="28"/>
  <c r="M2000" i="28"/>
  <c r="M2003" i="28"/>
  <c r="M2122" i="28"/>
  <c r="M2180" i="28"/>
  <c r="M2187" i="28"/>
  <c r="M2260" i="28"/>
  <c r="M2499" i="28"/>
  <c r="M2549" i="28"/>
  <c r="M2677" i="28"/>
  <c r="M2687" i="28"/>
  <c r="M2754" i="28"/>
  <c r="M2768" i="28"/>
  <c r="M2801" i="28"/>
  <c r="M1805" i="28"/>
  <c r="M1743" i="28"/>
  <c r="M1334" i="28"/>
  <c r="M806" i="28"/>
  <c r="M2126" i="28"/>
  <c r="M1418" i="28"/>
  <c r="M2182" i="28"/>
  <c r="M1085" i="28"/>
  <c r="M1029" i="28"/>
  <c r="M1396" i="28"/>
  <c r="M1101" i="28"/>
  <c r="M2635" i="28"/>
  <c r="M2480" i="28"/>
  <c r="M2080" i="28"/>
  <c r="M2067" i="28"/>
  <c r="M2141" i="28"/>
  <c r="M1820" i="28"/>
  <c r="M1513" i="28"/>
  <c r="M2517" i="28"/>
  <c r="M2399" i="28"/>
  <c r="M2351" i="28"/>
  <c r="M2124" i="28"/>
  <c r="M2365" i="28"/>
  <c r="M2091" i="28"/>
  <c r="M1117" i="28"/>
  <c r="M894" i="28"/>
  <c r="M836" i="28"/>
  <c r="M1226" i="28"/>
  <c r="M2068" i="28"/>
  <c r="M2133" i="28"/>
  <c r="M2209" i="28"/>
  <c r="M1832" i="28"/>
  <c r="M1109" i="28"/>
  <c r="M995" i="28"/>
  <c r="M992" i="28"/>
  <c r="M931" i="28"/>
  <c r="M928" i="28"/>
  <c r="M740" i="28"/>
  <c r="M878" i="28"/>
  <c r="M822" i="28"/>
  <c r="M2321" i="28"/>
  <c r="M76" i="28"/>
  <c r="M99" i="28"/>
  <c r="M106" i="28"/>
  <c r="M146" i="28"/>
  <c r="M151" i="28"/>
  <c r="M196" i="28"/>
  <c r="M224" i="28"/>
  <c r="M268" i="28"/>
  <c r="M285" i="28"/>
  <c r="M301" i="28"/>
  <c r="M317" i="28"/>
  <c r="M333" i="28"/>
  <c r="M368" i="28"/>
  <c r="M387" i="28"/>
  <c r="M443" i="28"/>
  <c r="M469" i="28"/>
  <c r="M780" i="28"/>
  <c r="M698" i="28"/>
  <c r="M1238" i="28"/>
  <c r="M1380" i="28"/>
  <c r="M2690" i="28"/>
  <c r="M1720" i="28"/>
  <c r="M1658" i="28"/>
  <c r="M19" i="28"/>
  <c r="M26" i="28"/>
  <c r="M96" i="28"/>
  <c r="M118" i="28"/>
  <c r="M210" i="28"/>
  <c r="M215" i="28"/>
  <c r="M279" i="28"/>
  <c r="M423" i="28"/>
  <c r="M438" i="28"/>
  <c r="M2830" i="28"/>
  <c r="M87" i="28"/>
  <c r="M163" i="28"/>
  <c r="M274" i="28"/>
  <c r="M326" i="28"/>
  <c r="M354" i="28"/>
  <c r="M455" i="28"/>
  <c r="M2968" i="28"/>
  <c r="M1678" i="28"/>
  <c r="M290" i="33"/>
  <c r="A290" i="33" s="1"/>
  <c r="M507" i="33"/>
  <c r="A507" i="33" s="1"/>
  <c r="M476" i="33"/>
  <c r="A476" i="33" s="1"/>
  <c r="M2523" i="33"/>
  <c r="A2523" i="33" s="1"/>
  <c r="M2497" i="33"/>
  <c r="A2497" i="33" s="1"/>
  <c r="M2191" i="33"/>
  <c r="A2191" i="33" s="1"/>
  <c r="M125" i="33"/>
  <c r="A125" i="33" s="1"/>
  <c r="M2303" i="33"/>
  <c r="A2303" i="33" s="1"/>
  <c r="M561" i="33"/>
  <c r="A561" i="33" s="1"/>
  <c r="M601" i="33"/>
  <c r="A601" i="33" s="1"/>
  <c r="M776" i="33"/>
  <c r="A776" i="33" s="1"/>
  <c r="M430" i="33"/>
  <c r="A430" i="33" s="1"/>
  <c r="M2507" i="33"/>
  <c r="A2507" i="33" s="1"/>
  <c r="M2957" i="33"/>
  <c r="A2957" i="33" s="1"/>
  <c r="M161" i="33"/>
  <c r="A161" i="33" s="1"/>
  <c r="M341" i="33"/>
  <c r="A341" i="33" s="1"/>
  <c r="M165" i="33"/>
  <c r="A165" i="33" s="1"/>
  <c r="M603" i="33"/>
  <c r="A603" i="33" s="1"/>
  <c r="M203" i="33"/>
  <c r="A203" i="33" s="1"/>
  <c r="M830" i="33"/>
  <c r="A830" i="33" s="1"/>
  <c r="M807" i="33"/>
  <c r="A807" i="33" s="1"/>
  <c r="M1676" i="33"/>
  <c r="A1676" i="33" s="1"/>
  <c r="M498" i="33"/>
  <c r="A498" i="33" s="1"/>
  <c r="M2959" i="31"/>
  <c r="M2597" i="31"/>
  <c r="M662" i="31"/>
  <c r="M1978" i="31"/>
  <c r="M1031" i="31"/>
  <c r="M2609" i="31"/>
  <c r="M1819" i="31"/>
  <c r="M1794" i="31"/>
  <c r="M2682" i="31"/>
  <c r="M2995" i="31"/>
  <c r="M2987" i="31"/>
  <c r="M2983" i="31"/>
  <c r="M2304" i="31"/>
  <c r="M1539" i="31"/>
  <c r="M1826" i="31"/>
  <c r="M2129" i="31"/>
  <c r="M37" i="31"/>
  <c r="M2355" i="31"/>
  <c r="M840" i="31"/>
  <c r="M208" i="31"/>
  <c r="M67" i="31"/>
  <c r="M2157" i="31"/>
  <c r="M1334" i="31"/>
  <c r="M1107" i="31"/>
  <c r="M672" i="31"/>
  <c r="M1712" i="31"/>
  <c r="M566" i="31"/>
  <c r="M1827" i="31"/>
  <c r="M1719" i="31"/>
  <c r="M1547" i="31"/>
  <c r="M1423" i="31"/>
  <c r="M1104" i="31"/>
  <c r="M903" i="31"/>
  <c r="M477" i="31"/>
  <c r="M445" i="31"/>
  <c r="M266" i="31"/>
  <c r="M218" i="31"/>
  <c r="M138" i="31"/>
  <c r="M33" i="31"/>
  <c r="M1171" i="31"/>
  <c r="M1088" i="31"/>
  <c r="M481" i="31"/>
  <c r="M449" i="31"/>
  <c r="M306" i="31"/>
  <c r="M201" i="31"/>
  <c r="M127" i="31"/>
  <c r="M2945" i="31"/>
  <c r="M2530" i="31"/>
  <c r="M270" i="31"/>
  <c r="M598" i="31"/>
  <c r="M2977" i="31"/>
  <c r="M2684" i="31"/>
  <c r="M554" i="31"/>
  <c r="M2985" i="31"/>
  <c r="M2963" i="31"/>
  <c r="M2929" i="31"/>
  <c r="M2617" i="31"/>
  <c r="M2601" i="31"/>
  <c r="M2587" i="31"/>
  <c r="M2583" i="31"/>
  <c r="M2555" i="31"/>
  <c r="M2551" i="31"/>
  <c r="M2547" i="31"/>
  <c r="M2543" i="31"/>
  <c r="M2539" i="31"/>
  <c r="M2190" i="31"/>
  <c r="M2179" i="31"/>
  <c r="M1471" i="31"/>
  <c r="M1648" i="31"/>
  <c r="M992" i="31"/>
  <c r="M873" i="31"/>
  <c r="M196" i="31"/>
  <c r="M2188" i="31"/>
  <c r="M659" i="31"/>
  <c r="M2176" i="31"/>
  <c r="M179" i="31"/>
  <c r="M149" i="31"/>
  <c r="M64" i="31"/>
  <c r="M658" i="31"/>
  <c r="M462" i="31"/>
  <c r="M200" i="31"/>
  <c r="M147" i="31"/>
  <c r="M272" i="31"/>
  <c r="M1436" i="31"/>
  <c r="M534" i="31"/>
  <c r="M292" i="31"/>
  <c r="M2231" i="31"/>
  <c r="M97" i="31"/>
  <c r="M2955" i="31"/>
  <c r="M2680" i="31"/>
  <c r="M2666" i="31"/>
  <c r="M2357" i="31"/>
  <c r="M842" i="31"/>
  <c r="M428" i="31"/>
  <c r="M137" i="31"/>
  <c r="M2691" i="31"/>
  <c r="M2678" i="31"/>
  <c r="M2482" i="31"/>
  <c r="M304" i="31"/>
  <c r="M2233" i="31"/>
  <c r="M511" i="31"/>
  <c r="M2577" i="31"/>
  <c r="M2532" i="31"/>
  <c r="M2306" i="31"/>
  <c r="M2495" i="31"/>
  <c r="M1787" i="31"/>
  <c r="M1786" i="31"/>
  <c r="M162" i="31"/>
  <c r="M2145" i="31"/>
  <c r="M2113" i="31"/>
  <c r="M2689" i="31"/>
  <c r="M651" i="31"/>
  <c r="M2672" i="31"/>
  <c r="M2451" i="31"/>
  <c r="M875" i="31"/>
  <c r="M459" i="31"/>
  <c r="M182" i="31"/>
  <c r="M2361" i="31"/>
  <c r="M1638" i="31"/>
  <c r="M1082" i="31"/>
  <c r="M991" i="31"/>
  <c r="M2693" i="31"/>
  <c r="M2066" i="31"/>
  <c r="M1426" i="31"/>
  <c r="M48" i="31"/>
  <c r="M2013" i="31"/>
  <c r="M1136" i="31"/>
  <c r="M1803" i="31"/>
  <c r="M1032" i="31"/>
  <c r="M608" i="31"/>
  <c r="L2" i="31"/>
  <c r="M1680" i="31"/>
  <c r="M2965" i="31"/>
  <c r="M2593" i="31"/>
  <c r="M2565" i="31"/>
  <c r="M2997" i="31"/>
  <c r="M1913" i="31"/>
  <c r="M984" i="31"/>
  <c r="M1807" i="31"/>
  <c r="M1799" i="31"/>
  <c r="M1775" i="31"/>
  <c r="M1767" i="31"/>
  <c r="M1012" i="31"/>
  <c r="M1705" i="31"/>
  <c r="M1152" i="31"/>
  <c r="M2989" i="31"/>
  <c r="M2967" i="31"/>
  <c r="M2591" i="31"/>
  <c r="M2567" i="31"/>
  <c r="M2559" i="31"/>
  <c r="M18" i="31"/>
  <c r="K2" i="31"/>
  <c r="M2999" i="31"/>
  <c r="M2991" i="31"/>
  <c r="M2611" i="31"/>
  <c r="M266" i="30"/>
  <c r="M319" i="30"/>
  <c r="M2938" i="30"/>
  <c r="M2473" i="30"/>
  <c r="M490" i="30"/>
  <c r="M384" i="30"/>
  <c r="M337" i="30"/>
  <c r="M1652" i="30"/>
  <c r="M2241" i="30"/>
  <c r="M21" i="30"/>
  <c r="K2" i="30"/>
  <c r="M2716" i="30"/>
  <c r="M2885" i="30"/>
  <c r="M1674" i="30"/>
  <c r="M522" i="30"/>
  <c r="M24" i="30"/>
  <c r="M1720" i="30"/>
  <c r="M648" i="30"/>
  <c r="M454" i="30"/>
  <c r="M1277" i="29"/>
  <c r="M2979" i="29"/>
  <c r="M425" i="29"/>
  <c r="M785" i="29"/>
  <c r="M1379" i="29"/>
  <c r="M2937" i="29"/>
  <c r="M1124" i="29"/>
  <c r="M1129" i="29"/>
  <c r="M1030" i="29"/>
  <c r="M17" i="29"/>
  <c r="M2773" i="29"/>
  <c r="M984" i="29"/>
  <c r="M319" i="29"/>
  <c r="M946" i="29"/>
  <c r="M129" i="29"/>
  <c r="M2775" i="29"/>
  <c r="M974" i="29"/>
  <c r="M532" i="29"/>
  <c r="M63" i="29"/>
  <c r="M1103" i="29"/>
  <c r="M1816" i="29"/>
  <c r="M1298" i="29"/>
  <c r="M202" i="29"/>
  <c r="M2653" i="29"/>
  <c r="M2919" i="29"/>
  <c r="M33" i="29"/>
  <c r="K2" i="29"/>
  <c r="M11" i="29"/>
  <c r="M2" i="29" s="1"/>
  <c r="M1093" i="29"/>
  <c r="L2" i="29"/>
  <c r="M2948" i="29"/>
  <c r="M235" i="29"/>
  <c r="M744" i="29"/>
  <c r="M1141" i="29"/>
  <c r="M580" i="28"/>
  <c r="M2773" i="28"/>
  <c r="M2297" i="28"/>
  <c r="M689" i="28"/>
  <c r="M1320" i="28"/>
  <c r="M1592" i="28"/>
  <c r="M1406" i="28"/>
  <c r="M1263" i="28"/>
  <c r="M2185" i="28"/>
  <c r="M1695" i="28"/>
  <c r="M1616" i="28"/>
  <c r="M1401" i="28"/>
  <c r="M827" i="28"/>
  <c r="M799" i="28"/>
  <c r="L2" i="28"/>
  <c r="M417" i="28"/>
  <c r="M379" i="28"/>
  <c r="M342" i="28"/>
  <c r="M310" i="28"/>
  <c r="M182" i="28"/>
  <c r="M140" i="28"/>
  <c r="M82" i="28"/>
  <c r="M16" i="28"/>
  <c r="M1453" i="28"/>
  <c r="M1215" i="28"/>
  <c r="M665" i="28"/>
  <c r="M1693" i="28"/>
  <c r="M1614" i="28"/>
  <c r="M1312" i="28"/>
  <c r="M399" i="28"/>
  <c r="M54" i="28"/>
  <c r="M1486" i="28"/>
  <c r="M1451" i="28"/>
  <c r="M1261" i="28"/>
  <c r="M903" i="28"/>
  <c r="M696" i="28"/>
  <c r="M376" i="28"/>
  <c r="M11" i="28"/>
  <c r="M2" i="28" s="1"/>
  <c r="K2" i="28"/>
  <c r="D20" i="23"/>
  <c r="D21" i="23"/>
  <c r="D16" i="23"/>
  <c r="D18" i="23"/>
  <c r="D14" i="23"/>
  <c r="K3" i="3"/>
  <c r="N44" i="10"/>
  <c r="AD44" i="10"/>
  <c r="M2" i="22"/>
  <c r="M2" i="31"/>
  <c r="N14" i="1"/>
  <c r="N12" i="1"/>
  <c r="A6" i="30"/>
  <c r="A6" i="27"/>
  <c r="N11" i="1"/>
  <c r="O2" i="22"/>
  <c r="K2" i="22"/>
  <c r="I2" i="22"/>
  <c r="G2" i="22"/>
  <c r="J2" i="22"/>
  <c r="H21" i="10"/>
  <c r="P2" i="22"/>
  <c r="N2" i="22"/>
  <c r="L2" i="22"/>
  <c r="H2" i="22"/>
  <c r="N12" i="38"/>
  <c r="N11" i="38"/>
  <c r="K11" i="38"/>
  <c r="L11" i="38" s="1"/>
  <c r="N10" i="38"/>
  <c r="K12" i="38"/>
  <c r="L12" i="38"/>
  <c r="K10" i="38"/>
  <c r="L10" i="38"/>
  <c r="K2" i="37"/>
  <c r="M2" i="27"/>
  <c r="K4" i="3"/>
  <c r="N45" i="10"/>
  <c r="AM45" i="10" s="1"/>
  <c r="V12" i="1"/>
  <c r="R224" i="38"/>
  <c r="R134" i="38"/>
  <c r="R371" i="38"/>
  <c r="R350" i="38"/>
  <c r="A7" i="37"/>
  <c r="A7" i="31"/>
  <c r="A7" i="28"/>
  <c r="T45" i="10"/>
  <c r="J20" i="10"/>
  <c r="L20" i="10"/>
  <c r="H32" i="10"/>
  <c r="H25" i="10"/>
  <c r="AB51" i="10"/>
  <c r="AK51" i="10"/>
  <c r="K28" i="10"/>
  <c r="M28" i="10"/>
  <c r="AG51" i="10"/>
  <c r="AC51" i="10"/>
  <c r="AM51" i="10"/>
  <c r="P51" i="10"/>
  <c r="J30" i="10"/>
  <c r="L30" i="10" s="1"/>
  <c r="W45" i="10"/>
  <c r="K30" i="10"/>
  <c r="M30" i="10" s="1"/>
  <c r="I25" i="10"/>
  <c r="K24" i="10"/>
  <c r="AL45" i="10"/>
  <c r="AS45" i="10"/>
  <c r="A56" i="10"/>
  <c r="J16" i="10"/>
  <c r="Z45" i="10"/>
  <c r="AG45" i="10"/>
  <c r="I26" i="10"/>
  <c r="I32" i="10"/>
  <c r="J32" i="10"/>
  <c r="L32" i="10"/>
  <c r="Y56" i="10"/>
  <c r="U51" i="10"/>
  <c r="AA51" i="10"/>
  <c r="K23" i="10"/>
  <c r="M23" i="10" s="1"/>
  <c r="J28" i="10"/>
  <c r="L28" i="10" s="1"/>
  <c r="AF52" i="10"/>
  <c r="AJ53" i="10"/>
  <c r="AK61" i="10"/>
  <c r="AH56" i="10"/>
  <c r="AB53" i="10"/>
  <c r="Q61" i="10"/>
  <c r="AM52" i="10"/>
  <c r="AK52" i="10"/>
  <c r="Y53" i="10"/>
  <c r="AN56" i="10"/>
  <c r="AC46" i="10"/>
  <c r="AM61" i="10"/>
  <c r="Q52" i="10"/>
  <c r="AT46" i="10"/>
  <c r="S56" i="10"/>
  <c r="V56" i="10"/>
  <c r="AJ61" i="10"/>
  <c r="AT44" i="10"/>
  <c r="AK53" i="10"/>
  <c r="P52" i="10"/>
  <c r="X44" i="10"/>
  <c r="AG46" i="10"/>
  <c r="O56" i="10"/>
  <c r="AH46" i="10"/>
  <c r="Q56" i="10"/>
  <c r="AG56" i="10"/>
  <c r="Z61" i="10"/>
  <c r="Q46" i="10"/>
  <c r="V53" i="10"/>
  <c r="K14" i="10"/>
  <c r="M14" i="10"/>
  <c r="H14" i="10"/>
  <c r="AE56" i="10"/>
  <c r="AC52" i="10"/>
  <c r="AI56" i="10"/>
  <c r="O46" i="10"/>
  <c r="AE53" i="10"/>
  <c r="AD56" i="10"/>
  <c r="AI61" i="10"/>
  <c r="X52" i="10"/>
  <c r="AQ61" i="10"/>
  <c r="I14" i="10"/>
  <c r="L192" i="38"/>
  <c r="L23" i="38"/>
  <c r="L39" i="38"/>
  <c r="L159" i="38"/>
  <c r="L174" i="38"/>
  <c r="L434" i="38"/>
  <c r="L199" i="38"/>
  <c r="L251" i="38"/>
  <c r="L331" i="38"/>
  <c r="L379" i="38"/>
  <c r="L459" i="38"/>
  <c r="L507" i="38"/>
  <c r="K2" i="3"/>
  <c r="N43" i="10"/>
  <c r="R212" i="38"/>
  <c r="R27" i="38"/>
  <c r="R187" i="38"/>
  <c r="R362" i="38"/>
  <c r="R196" i="38"/>
  <c r="R471" i="38"/>
  <c r="R28" i="38"/>
  <c r="R451" i="38"/>
  <c r="R66" i="38"/>
  <c r="R19" i="38"/>
  <c r="R169" i="38"/>
  <c r="R418" i="38"/>
  <c r="J10" i="10"/>
  <c r="A5" i="30"/>
  <c r="A5" i="28"/>
  <c r="A5" i="29"/>
  <c r="T51" i="10"/>
  <c r="R51" i="10"/>
  <c r="AJ45" i="10"/>
  <c r="AB45" i="10"/>
  <c r="U45" i="10"/>
  <c r="P45" i="10"/>
  <c r="AN51" i="10"/>
  <c r="S51" i="10"/>
  <c r="AT51" i="10"/>
  <c r="AQ51" i="10"/>
  <c r="AF51" i="10"/>
  <c r="AD45" i="10"/>
  <c r="AN45" i="10"/>
  <c r="Y45" i="10"/>
  <c r="AE45" i="10"/>
  <c r="R45" i="10"/>
  <c r="Q45" i="10"/>
  <c r="AI45" i="10"/>
  <c r="AH51" i="10"/>
  <c r="Y51" i="10"/>
  <c r="Q51" i="10"/>
  <c r="AS51" i="10"/>
  <c r="I13" i="10"/>
  <c r="I12" i="10"/>
  <c r="Z51" i="10"/>
  <c r="V51" i="10"/>
  <c r="AO51" i="10"/>
  <c r="AI51" i="10"/>
  <c r="A45" i="10"/>
  <c r="AH45" i="10"/>
  <c r="AJ51" i="10"/>
  <c r="AL51" i="10"/>
  <c r="AT45" i="10"/>
  <c r="AF45" i="10"/>
  <c r="V45" i="10"/>
  <c r="AN61" i="10"/>
  <c r="O45" i="10"/>
  <c r="AC45" i="10"/>
  <c r="AD51" i="10"/>
  <c r="AB52" i="10"/>
  <c r="O51" i="10"/>
  <c r="W51" i="10"/>
  <c r="A51" i="10"/>
  <c r="X51" i="10"/>
  <c r="I51" i="10" s="1"/>
  <c r="S45" i="10"/>
  <c r="X45" i="10"/>
  <c r="AE51" i="10"/>
  <c r="AR53" i="10"/>
  <c r="T46" i="10"/>
  <c r="O61" i="10"/>
  <c r="AR45" i="10"/>
  <c r="AK45" i="10"/>
  <c r="AQ45" i="10"/>
  <c r="AR44" i="10"/>
  <c r="AD61" i="10"/>
  <c r="AK46" i="10"/>
  <c r="AN46" i="10"/>
  <c r="AB46" i="10"/>
  <c r="Z46" i="10"/>
  <c r="AA46" i="10"/>
  <c r="AJ46" i="10"/>
  <c r="AR61" i="10"/>
  <c r="Y61" i="10"/>
  <c r="AE61" i="10"/>
  <c r="AC61" i="10"/>
  <c r="AO46" i="10"/>
  <c r="AI44" i="10"/>
  <c r="X46" i="10"/>
  <c r="AS61" i="10"/>
  <c r="AT61" i="10"/>
  <c r="W61" i="10"/>
  <c r="AK44" i="10"/>
  <c r="AS46" i="10"/>
  <c r="W46" i="10"/>
  <c r="S46" i="10"/>
  <c r="AD46" i="10"/>
  <c r="V61" i="10"/>
  <c r="AL46" i="10"/>
  <c r="X61" i="10"/>
  <c r="AG61" i="10"/>
  <c r="AA61" i="10"/>
  <c r="AF46" i="10"/>
  <c r="AI46" i="10"/>
  <c r="AO44" i="10"/>
  <c r="S61" i="10"/>
  <c r="AR46" i="10"/>
  <c r="I46" i="10"/>
  <c r="I10" i="10"/>
  <c r="AO61" i="10"/>
  <c r="AE44" i="10"/>
  <c r="A46" i="10"/>
  <c r="AE46" i="10"/>
  <c r="P46" i="10"/>
  <c r="AQ46" i="10"/>
  <c r="A61" i="10"/>
  <c r="AL61" i="10"/>
  <c r="R61" i="10"/>
  <c r="K61" i="10" s="1"/>
  <c r="M61" i="10" s="1"/>
  <c r="AM46" i="10"/>
  <c r="V46" i="10"/>
  <c r="R44" i="10"/>
  <c r="U61" i="10"/>
  <c r="AB61" i="10"/>
  <c r="AH61" i="10"/>
  <c r="AF61" i="10"/>
  <c r="T61" i="10"/>
  <c r="R46" i="10"/>
  <c r="Y46" i="10"/>
  <c r="O52" i="10"/>
  <c r="T52" i="10"/>
  <c r="AA52" i="10"/>
  <c r="V52" i="10"/>
  <c r="R52" i="10"/>
  <c r="Z52" i="10"/>
  <c r="AE52" i="10"/>
  <c r="A52" i="10"/>
  <c r="AH53" i="10"/>
  <c r="X53" i="10"/>
  <c r="AA53" i="10"/>
  <c r="Y52" i="10"/>
  <c r="AN52" i="10"/>
  <c r="AR52" i="10"/>
  <c r="Q53" i="10"/>
  <c r="J53" i="10" s="1"/>
  <c r="L53" i="10" s="1"/>
  <c r="R53" i="10"/>
  <c r="AM53" i="10"/>
  <c r="AT52" i="10"/>
  <c r="AG52" i="10"/>
  <c r="AF53" i="10"/>
  <c r="AO52" i="10"/>
  <c r="C36" i="10"/>
  <c r="F19" i="10"/>
  <c r="F22" i="10"/>
  <c r="S53" i="10"/>
  <c r="U53" i="10"/>
  <c r="AL53" i="10"/>
  <c r="AS52" i="10"/>
  <c r="AQ52" i="10"/>
  <c r="AL52" i="10"/>
  <c r="I11" i="10"/>
  <c r="P53" i="10"/>
  <c r="I53" i="10" s="1"/>
  <c r="AG53" i="10"/>
  <c r="A53" i="10"/>
  <c r="AI53" i="10"/>
  <c r="AC53" i="10"/>
  <c r="AD53" i="10"/>
  <c r="F12" i="10"/>
  <c r="S52" i="10"/>
  <c r="AJ52" i="10"/>
  <c r="I52" i="10" s="1"/>
  <c r="AD52" i="10"/>
  <c r="K52" i="10" s="1"/>
  <c r="M52" i="10" s="1"/>
  <c r="AH52" i="10"/>
  <c r="AQ53" i="10"/>
  <c r="AT53" i="10"/>
  <c r="K53" i="10"/>
  <c r="M53" i="10"/>
  <c r="AO53" i="10"/>
  <c r="AS53" i="10"/>
  <c r="U52" i="10"/>
  <c r="AI52" i="10"/>
  <c r="O53" i="10"/>
  <c r="AN53" i="10"/>
  <c r="Z53" i="10"/>
  <c r="T53" i="10"/>
  <c r="L17" i="10"/>
  <c r="W56" i="10"/>
  <c r="AR56" i="10"/>
  <c r="P56" i="10"/>
  <c r="AQ56" i="10"/>
  <c r="AF56" i="10"/>
  <c r="AO56" i="10"/>
  <c r="AS56" i="10"/>
  <c r="AO45" i="10"/>
  <c r="J45" i="10"/>
  <c r="L45" i="10"/>
  <c r="AA45" i="10"/>
  <c r="Z56" i="10"/>
  <c r="R56" i="10"/>
  <c r="AK56" i="10"/>
  <c r="T56" i="10"/>
  <c r="I56" i="10" s="1"/>
  <c r="K13" i="10"/>
  <c r="M13" i="10" s="1"/>
  <c r="M12" i="10" s="1"/>
  <c r="AT56" i="10"/>
  <c r="F15" i="10"/>
  <c r="AJ56" i="10"/>
  <c r="AB56" i="10"/>
  <c r="AM56" i="10"/>
  <c r="U56" i="10"/>
  <c r="AC56" i="10"/>
  <c r="AL56" i="10"/>
  <c r="K56" i="10" s="1"/>
  <c r="M56" i="10" s="1"/>
  <c r="J13" i="10"/>
  <c r="L13" i="10" s="1"/>
  <c r="L12" i="10" s="1"/>
  <c r="AJ62" i="10"/>
  <c r="AA56" i="10"/>
  <c r="X58" i="10"/>
  <c r="AJ44" i="10"/>
  <c r="P44" i="10"/>
  <c r="AS48" i="10"/>
  <c r="U48" i="10"/>
  <c r="P60" i="10"/>
  <c r="AQ58" i="10"/>
  <c r="AH58" i="10"/>
  <c r="AL58" i="10"/>
  <c r="AA44" i="10"/>
  <c r="AG44" i="10"/>
  <c r="O44" i="10"/>
  <c r="V44" i="10"/>
  <c r="AL44" i="10"/>
  <c r="K11" i="10"/>
  <c r="M11" i="10" s="1"/>
  <c r="AL60" i="10"/>
  <c r="AN60" i="10"/>
  <c r="AM44" i="10"/>
  <c r="AM58" i="10"/>
  <c r="AJ60" i="10"/>
  <c r="A44" i="10"/>
  <c r="AC44" i="10"/>
  <c r="W44" i="10"/>
  <c r="AN48" i="10"/>
  <c r="Z60" i="10"/>
  <c r="W60" i="10"/>
  <c r="Q58" i="10"/>
  <c r="AK58" i="10"/>
  <c r="T44" i="10"/>
  <c r="Y44" i="10"/>
  <c r="S44" i="10"/>
  <c r="Q44" i="10"/>
  <c r="AB44" i="10"/>
  <c r="J11" i="10"/>
  <c r="L11" i="10"/>
  <c r="AM60" i="10"/>
  <c r="AJ58" i="10"/>
  <c r="AT58" i="10"/>
  <c r="AN44" i="10"/>
  <c r="Y48" i="10"/>
  <c r="AH44" i="10"/>
  <c r="AF60" i="10"/>
  <c r="AI60" i="10"/>
  <c r="K10" i="10"/>
  <c r="M10" i="10" s="1"/>
  <c r="L18" i="10"/>
  <c r="V48" i="10"/>
  <c r="S58" i="10"/>
  <c r="AN58" i="10"/>
  <c r="AQ44" i="10"/>
  <c r="AS44" i="10"/>
  <c r="U44" i="10"/>
  <c r="AF44" i="10"/>
  <c r="Z44" i="10"/>
  <c r="AK48" i="10"/>
  <c r="U60" i="10"/>
  <c r="AL48" i="10"/>
  <c r="X60" i="10"/>
  <c r="C15" i="12"/>
  <c r="C11" i="35"/>
  <c r="A5" i="33"/>
  <c r="A3" i="30"/>
  <c r="A5" i="37"/>
  <c r="A5" i="31"/>
  <c r="A6" i="33"/>
  <c r="A3" i="10"/>
  <c r="A2" i="12"/>
  <c r="A2" i="38"/>
  <c r="A5" i="27"/>
  <c r="M461" i="38"/>
  <c r="A5" i="12"/>
  <c r="B8" i="37"/>
  <c r="A7" i="30"/>
  <c r="A4" i="12"/>
  <c r="M224" i="38"/>
  <c r="O224" i="38" s="1"/>
  <c r="B8" i="33"/>
  <c r="M95" i="38"/>
  <c r="O95" i="38" s="1"/>
  <c r="M401" i="38"/>
  <c r="O401" i="38" s="1"/>
  <c r="M423" i="38"/>
  <c r="O423" i="38" s="1"/>
  <c r="M370" i="38"/>
  <c r="M282" i="38"/>
  <c r="O282" i="38" s="1"/>
  <c r="M426" i="38"/>
  <c r="A7" i="27"/>
  <c r="A7" i="33"/>
  <c r="M59" i="38"/>
  <c r="O59" i="38" s="1"/>
  <c r="M241" i="38"/>
  <c r="A7" i="29"/>
  <c r="B5" i="12"/>
  <c r="B6" i="27"/>
  <c r="M362" i="38"/>
  <c r="O362" i="38" s="1"/>
  <c r="M293" i="38"/>
  <c r="M432" i="38"/>
  <c r="O432" i="38" s="1"/>
  <c r="M217" i="38"/>
  <c r="O217" i="38" s="1"/>
  <c r="M478" i="38"/>
  <c r="O478" i="38" s="1"/>
  <c r="M322" i="38"/>
  <c r="O322" i="38" s="1"/>
  <c r="M389" i="38"/>
  <c r="O389" i="38" s="1"/>
  <c r="M124" i="38"/>
  <c r="O124" i="38" s="1"/>
  <c r="M177" i="38"/>
  <c r="O177" i="38" s="1"/>
  <c r="M486" i="38"/>
  <c r="O486" i="38" s="1"/>
  <c r="M238" i="38"/>
  <c r="M166" i="38"/>
  <c r="M342" i="38"/>
  <c r="M85" i="38"/>
  <c r="M356" i="38"/>
  <c r="O356" i="38" s="1"/>
  <c r="M156" i="38"/>
  <c r="O156" i="38" s="1"/>
  <c r="M296" i="38"/>
  <c r="O296" i="38" s="1"/>
  <c r="M269" i="38"/>
  <c r="O269" i="38" s="1"/>
  <c r="M403" i="38"/>
  <c r="O403" i="38" s="1"/>
  <c r="M52" i="38"/>
  <c r="O52" i="38" s="1"/>
  <c r="M340" i="38"/>
  <c r="O340" i="38" s="1"/>
  <c r="M398" i="38"/>
  <c r="M366" i="38"/>
  <c r="O366" i="38" s="1"/>
  <c r="M243" i="38"/>
  <c r="M254" i="38"/>
  <c r="M178" i="38"/>
  <c r="O178" i="38" s="1"/>
  <c r="M104" i="38"/>
  <c r="O104" i="38" s="1"/>
  <c r="M505" i="38"/>
  <c r="O505" i="38" s="1"/>
  <c r="M405" i="38"/>
  <c r="O405" i="38" s="1"/>
  <c r="M246" i="38"/>
  <c r="O246" i="38" s="1"/>
  <c r="M73" i="38"/>
  <c r="O73" i="38" s="1"/>
  <c r="M188" i="38"/>
  <c r="O188" i="38" s="1"/>
  <c r="M187" i="38"/>
  <c r="O187" i="38" s="1"/>
  <c r="M382" i="38"/>
  <c r="M208" i="38"/>
  <c r="O208" i="38" s="1"/>
  <c r="M412" i="38"/>
  <c r="O412" i="38" s="1"/>
  <c r="M480" i="38"/>
  <c r="O480" i="38" s="1"/>
  <c r="M116" i="38"/>
  <c r="O116" i="38" s="1"/>
  <c r="M393" i="38"/>
  <c r="O393" i="38" s="1"/>
  <c r="M249" i="38"/>
  <c r="O249" i="38" s="1"/>
  <c r="M226" i="38"/>
  <c r="O226" i="38" s="1"/>
  <c r="M279" i="38"/>
  <c r="O279" i="38" s="1"/>
  <c r="M357" i="38"/>
  <c r="M379" i="38"/>
  <c r="O379" i="38" s="1"/>
  <c r="M443" i="38"/>
  <c r="O443" i="38" s="1"/>
  <c r="M390" i="38"/>
  <c r="O390" i="38" s="1"/>
  <c r="M406" i="38"/>
  <c r="O406" i="38" s="1"/>
  <c r="M476" i="38"/>
  <c r="O476" i="38" s="1"/>
  <c r="M167" i="38"/>
  <c r="O167" i="38" s="1"/>
  <c r="M215" i="38"/>
  <c r="M350" i="38"/>
  <c r="M395" i="38"/>
  <c r="O395" i="38" s="1"/>
  <c r="M420" i="38"/>
  <c r="O420" i="38" s="1"/>
  <c r="M498" i="38"/>
  <c r="O498" i="38" s="1"/>
  <c r="M41" i="38"/>
  <c r="O41" i="38" s="1"/>
  <c r="M456" i="38"/>
  <c r="O456" i="38" s="1"/>
  <c r="M33" i="38"/>
  <c r="O33" i="38" s="1"/>
  <c r="M228" i="38"/>
  <c r="O228" i="38" s="1"/>
  <c r="M276" i="38"/>
  <c r="O276" i="38" s="1"/>
  <c r="M463" i="38"/>
  <c r="M360" i="38"/>
  <c r="O360" i="38" s="1"/>
  <c r="M316" i="38"/>
  <c r="O316" i="38" s="1"/>
  <c r="M493" i="38"/>
  <c r="M169" i="38"/>
  <c r="M37" i="38"/>
  <c r="M332" i="38"/>
  <c r="O332" i="38" s="1"/>
  <c r="A8" i="30"/>
  <c r="A8" i="28"/>
  <c r="M60" i="38"/>
  <c r="O60" i="38" s="1"/>
  <c r="M348" i="38"/>
  <c r="O348" i="38"/>
  <c r="M78" i="38"/>
  <c r="O78" i="38" s="1"/>
  <c r="M20" i="38"/>
  <c r="O20" i="38" s="1"/>
  <c r="M130" i="38"/>
  <c r="M437" i="38"/>
  <c r="O437" i="38" s="1"/>
  <c r="M339" i="38"/>
  <c r="O339" i="38" s="1"/>
  <c r="M162" i="38"/>
  <c r="M153" i="38"/>
  <c r="M304" i="38"/>
  <c r="O304" i="38"/>
  <c r="M310" i="38"/>
  <c r="M368" i="38"/>
  <c r="O368" i="38"/>
  <c r="M119" i="38"/>
  <c r="O119" i="38"/>
  <c r="M302" i="38"/>
  <c r="O302" i="38" s="1"/>
  <c r="M236" i="38"/>
  <c r="O236" i="38" s="1"/>
  <c r="M434" i="38"/>
  <c r="O434" i="38" s="1"/>
  <c r="M326" i="38"/>
  <c r="M281" i="38"/>
  <c r="O281" i="38" s="1"/>
  <c r="M79" i="38"/>
  <c r="O79" i="38" s="1"/>
  <c r="M435" i="38"/>
  <c r="O435" i="38" s="1"/>
  <c r="M454" i="38"/>
  <c r="M447" i="38"/>
  <c r="O447" i="38" s="1"/>
  <c r="M163" i="38"/>
  <c r="O163" i="38" s="1"/>
  <c r="M277" i="38"/>
  <c r="O277" i="38" s="1"/>
  <c r="M399" i="38"/>
  <c r="M436" i="38"/>
  <c r="O436" i="38"/>
  <c r="M338" i="38"/>
  <c r="O338" i="38" s="1"/>
  <c r="M38" i="38"/>
  <c r="M210" i="38"/>
  <c r="M361" i="38"/>
  <c r="O361" i="38" s="1"/>
  <c r="M271" i="38"/>
  <c r="O271" i="38" s="1"/>
  <c r="M134" i="38"/>
  <c r="M190" i="38"/>
  <c r="M417" i="38"/>
  <c r="O417" i="38" s="1"/>
  <c r="M284" i="38"/>
  <c r="O284" i="38"/>
  <c r="M345" i="38"/>
  <c r="M487" i="38"/>
  <c r="O487" i="38" s="1"/>
  <c r="M441" i="38"/>
  <c r="O441" i="38" s="1"/>
  <c r="M490" i="38"/>
  <c r="M147" i="38"/>
  <c r="O147" i="38" s="1"/>
  <c r="M105" i="38"/>
  <c r="M220" i="38"/>
  <c r="O220" i="38" s="1"/>
  <c r="M185" i="38"/>
  <c r="O185" i="38" s="1"/>
  <c r="M212" i="38"/>
  <c r="O212" i="38"/>
  <c r="M36" i="38"/>
  <c r="O36" i="38"/>
  <c r="M115" i="38"/>
  <c r="M209" i="38"/>
  <c r="M331" i="38"/>
  <c r="B7" i="29"/>
  <c r="B7" i="30"/>
  <c r="B7" i="27"/>
  <c r="B7" i="28"/>
  <c r="B7" i="33"/>
  <c r="B7" i="37"/>
  <c r="B7" i="31"/>
  <c r="B4" i="10"/>
  <c r="B4" i="12"/>
  <c r="A3" i="12"/>
  <c r="A6" i="31"/>
  <c r="A6" i="37"/>
  <c r="A6" i="29"/>
  <c r="A3" i="33"/>
  <c r="M2" i="30"/>
  <c r="A8" i="31"/>
  <c r="A8" i="27"/>
  <c r="B2" i="12"/>
  <c r="A8" i="29"/>
  <c r="A1" i="35"/>
  <c r="M275" i="38"/>
  <c r="M308" i="38"/>
  <c r="O308" i="38" s="1"/>
  <c r="M311" i="38"/>
  <c r="M82" i="38"/>
  <c r="M438" i="38"/>
  <c r="O438" i="38" s="1"/>
  <c r="M407" i="38"/>
  <c r="O407" i="38" s="1"/>
  <c r="M76" i="38"/>
  <c r="O76" i="38" s="1"/>
  <c r="M252" i="38"/>
  <c r="O252" i="38" s="1"/>
  <c r="M100" i="38"/>
  <c r="O100" i="38" s="1"/>
  <c r="M482" i="38"/>
  <c r="O482" i="38" s="1"/>
  <c r="M165" i="38"/>
  <c r="M475" i="38"/>
  <c r="O475" i="38" s="1"/>
  <c r="M12" i="38"/>
  <c r="O12" i="38" s="1"/>
  <c r="M442" i="38"/>
  <c r="O442" i="38" s="1"/>
  <c r="M247" i="38"/>
  <c r="O247" i="38" s="1"/>
  <c r="M26" i="38"/>
  <c r="M164" i="38"/>
  <c r="O164" i="38" s="1"/>
  <c r="M431" i="38"/>
  <c r="M266" i="38"/>
  <c r="M24" i="38"/>
  <c r="O24" i="38" s="1"/>
  <c r="M194" i="38"/>
  <c r="M11" i="38"/>
  <c r="O11" i="38" s="1"/>
  <c r="M184" i="38"/>
  <c r="O184" i="38" s="1"/>
  <c r="M421" i="38"/>
  <c r="O421" i="38" s="1"/>
  <c r="M46" i="38"/>
  <c r="O46" i="38" s="1"/>
  <c r="M325" i="38"/>
  <c r="M285" i="38"/>
  <c r="O285" i="38" s="1"/>
  <c r="M265" i="38"/>
  <c r="M44" i="38"/>
  <c r="O44" i="38" s="1"/>
  <c r="M334" i="38"/>
  <c r="O334" i="38" s="1"/>
  <c r="M68" i="38"/>
  <c r="O68" i="38" s="1"/>
  <c r="M458" i="38"/>
  <c r="M62" i="38"/>
  <c r="M186" i="38"/>
  <c r="O186" i="38" s="1"/>
  <c r="M317" i="38"/>
  <c r="M49" i="38"/>
  <c r="M97" i="38"/>
  <c r="O97" i="38" s="1"/>
  <c r="M344" i="38"/>
  <c r="O344" i="38" s="1"/>
  <c r="M416" i="38"/>
  <c r="O416" i="38" s="1"/>
  <c r="M297" i="38"/>
  <c r="O297" i="38" s="1"/>
  <c r="M400" i="38"/>
  <c r="O400" i="38" s="1"/>
  <c r="M474" i="38"/>
  <c r="O474" i="38" s="1"/>
  <c r="M72" i="38"/>
  <c r="O72" i="38" s="1"/>
  <c r="M378" i="38"/>
  <c r="O378" i="38" s="1"/>
  <c r="M45" i="38"/>
  <c r="O45" i="38" s="1"/>
  <c r="M469" i="38"/>
  <c r="O469" i="38" s="1"/>
  <c r="M464" i="38"/>
  <c r="O464" i="38" s="1"/>
  <c r="M465" i="38"/>
  <c r="O465" i="38" s="1"/>
  <c r="M158" i="38"/>
  <c r="O158" i="38" s="1"/>
  <c r="M299" i="38"/>
  <c r="O299" i="38" s="1"/>
  <c r="M179" i="38"/>
  <c r="O179" i="38" s="1"/>
  <c r="M373" i="38"/>
  <c r="M289" i="38"/>
  <c r="O289" i="38" s="1"/>
  <c r="M485" i="38"/>
  <c r="O485" i="38" s="1"/>
  <c r="M234" i="38"/>
  <c r="M218" i="38"/>
  <c r="O218" i="38" s="1"/>
  <c r="M86" i="38"/>
  <c r="M204" i="38"/>
  <c r="O204" i="38" s="1"/>
  <c r="M71" i="38"/>
  <c r="M419" i="38"/>
  <c r="O419" i="38" s="1"/>
  <c r="M392" i="38"/>
  <c r="O392" i="38" s="1"/>
  <c r="M455" i="38"/>
  <c r="O455" i="38" s="1"/>
  <c r="M22" i="38"/>
  <c r="M203" i="38"/>
  <c r="M315" i="38"/>
  <c r="O315" i="38" s="1"/>
  <c r="M477" i="38"/>
  <c r="O477" i="38" s="1"/>
  <c r="M336" i="38"/>
  <c r="O336" i="38" s="1"/>
  <c r="M123" i="38"/>
  <c r="O123" i="38" s="1"/>
  <c r="M257" i="38"/>
  <c r="M298" i="38"/>
  <c r="O298" i="38" s="1"/>
  <c r="M353" i="38"/>
  <c r="M312" i="38"/>
  <c r="O312" i="38" s="1"/>
  <c r="M152" i="38"/>
  <c r="O152" i="38" s="1"/>
  <c r="M467" i="38"/>
  <c r="O467" i="38" s="1"/>
  <c r="M462" i="38"/>
  <c r="M268" i="38"/>
  <c r="O268" i="38" s="1"/>
  <c r="M274" i="38"/>
  <c r="M133" i="38"/>
  <c r="M196" i="38"/>
  <c r="O196" i="38" s="1"/>
  <c r="M428" i="38"/>
  <c r="O428" i="38" s="1"/>
  <c r="M415" i="38"/>
  <c r="M499" i="38"/>
  <c r="O499" i="38" s="1"/>
  <c r="M349" i="38"/>
  <c r="M159" i="38"/>
  <c r="O159" i="38" s="1"/>
  <c r="M32" i="38"/>
  <c r="O32" i="38" s="1"/>
  <c r="M65" i="38"/>
  <c r="O65" i="38" s="1"/>
  <c r="M484" i="38"/>
  <c r="O484" i="38" s="1"/>
  <c r="M27" i="38"/>
  <c r="M232" i="38"/>
  <c r="O232" i="38" s="1"/>
  <c r="M139" i="38"/>
  <c r="O139" i="38" s="1"/>
  <c r="M507" i="38"/>
  <c r="O507" i="38" s="1"/>
  <c r="M75" i="38"/>
  <c r="O75" i="38" s="1"/>
  <c r="M372" i="38"/>
  <c r="O372" i="38" s="1"/>
  <c r="M262" i="38"/>
  <c r="O262" i="38" s="1"/>
  <c r="M359" i="38"/>
  <c r="M363" i="38"/>
  <c r="O363" i="38" s="1"/>
  <c r="M216" i="38"/>
  <c r="O216" i="38" s="1"/>
  <c r="M488" i="38"/>
  <c r="O488" i="38" s="1"/>
  <c r="M48" i="38"/>
  <c r="O48" i="38" s="1"/>
  <c r="M374" i="38"/>
  <c r="M155" i="38"/>
  <c r="M402" i="38"/>
  <c r="O402" i="38" s="1"/>
  <c r="M501" i="38"/>
  <c r="O501" i="38" s="1"/>
  <c r="M418" i="38"/>
  <c r="O418" i="38" s="1"/>
  <c r="M109" i="38"/>
  <c r="M384" i="38"/>
  <c r="O384" i="38" s="1"/>
  <c r="M63" i="38"/>
  <c r="M256" i="38"/>
  <c r="O256" i="38" s="1"/>
  <c r="M313" i="38"/>
  <c r="O313" i="38" s="1"/>
  <c r="M122" i="38"/>
  <c r="O122" i="38" s="1"/>
  <c r="M106" i="38"/>
  <c r="M380" i="38"/>
  <c r="O380" i="38" s="1"/>
  <c r="M489" i="38"/>
  <c r="M43" i="38"/>
  <c r="M448" i="38"/>
  <c r="O448" i="38" s="1"/>
  <c r="M466" i="38"/>
  <c r="O466" i="38" s="1"/>
  <c r="M35" i="38"/>
  <c r="O35" i="38" s="1"/>
  <c r="M17" i="38"/>
  <c r="M51" i="38"/>
  <c r="O51" i="38"/>
  <c r="M341" i="38"/>
  <c r="M323" i="38"/>
  <c r="O323" i="38" s="1"/>
  <c r="M259" i="38"/>
  <c r="O259" i="38" s="1"/>
  <c r="M358" i="38"/>
  <c r="M283" i="38"/>
  <c r="O283" i="38" s="1"/>
  <c r="M140" i="38"/>
  <c r="O140" i="38"/>
  <c r="M471" i="38"/>
  <c r="O471" i="38"/>
  <c r="M375" i="38"/>
  <c r="A8" i="37"/>
  <c r="N2" i="1"/>
  <c r="L23" i="10"/>
  <c r="H24" i="10"/>
  <c r="K18" i="10"/>
  <c r="M18" i="10"/>
  <c r="I24" i="10"/>
  <c r="H17" i="10"/>
  <c r="I18" i="10"/>
  <c r="I15" i="10" s="1"/>
  <c r="H23" i="10"/>
  <c r="M24" i="10"/>
  <c r="I17" i="10"/>
  <c r="H19" i="10"/>
  <c r="H18" i="10"/>
  <c r="L21" i="10"/>
  <c r="L16" i="10"/>
  <c r="K16" i="10"/>
  <c r="K15" i="10" s="1"/>
  <c r="H16" i="10"/>
  <c r="K21" i="10"/>
  <c r="M21" i="10" s="1"/>
  <c r="I21" i="10"/>
  <c r="I19" i="10" s="1"/>
  <c r="K20" i="10"/>
  <c r="M20" i="10" s="1"/>
  <c r="M19" i="10" s="1"/>
  <c r="H10" i="10"/>
  <c r="H9" i="10"/>
  <c r="K46" i="10"/>
  <c r="M46" i="10"/>
  <c r="M9" i="10"/>
  <c r="J9" i="10"/>
  <c r="K45" i="10"/>
  <c r="M45" i="10" s="1"/>
  <c r="I9" i="10"/>
  <c r="K9" i="10"/>
  <c r="I44" i="10"/>
  <c r="K44" i="10"/>
  <c r="M44" i="10"/>
  <c r="H15" i="10"/>
  <c r="J19" i="10"/>
  <c r="M16" i="10"/>
  <c r="M15" i="10" s="1"/>
  <c r="L19" i="10"/>
  <c r="L15" i="10"/>
  <c r="J15" i="10"/>
  <c r="R435" i="38"/>
  <c r="R111" i="38"/>
  <c r="R411" i="38"/>
  <c r="R222" i="38"/>
  <c r="R35" i="38"/>
  <c r="R119" i="38"/>
  <c r="R260" i="38"/>
  <c r="R189" i="38"/>
  <c r="A3" i="31"/>
  <c r="B8" i="27"/>
  <c r="B5" i="10"/>
  <c r="B1" i="35" s="1"/>
  <c r="B8" i="31"/>
  <c r="A3" i="29"/>
  <c r="R420" i="38"/>
  <c r="R417" i="38"/>
  <c r="R258" i="38"/>
  <c r="R290" i="38"/>
  <c r="R381" i="38"/>
  <c r="R49" i="38"/>
  <c r="R98" i="38"/>
  <c r="R81" i="38"/>
  <c r="R379" i="38"/>
  <c r="R135" i="38"/>
  <c r="R70" i="38"/>
  <c r="R392" i="38"/>
  <c r="R127" i="38"/>
  <c r="R255" i="38"/>
  <c r="R439" i="38"/>
  <c r="R92" i="38"/>
  <c r="R333" i="38"/>
  <c r="R448" i="38"/>
  <c r="R38" i="38"/>
  <c r="R178" i="38"/>
  <c r="R201" i="38"/>
  <c r="R56" i="38"/>
  <c r="R352" i="38"/>
  <c r="R44" i="38"/>
  <c r="R240" i="38"/>
  <c r="R475" i="38"/>
  <c r="R244" i="38"/>
  <c r="R12" i="38"/>
  <c r="R172" i="38"/>
  <c r="R188" i="38"/>
  <c r="R29" i="38"/>
  <c r="R442" i="38"/>
  <c r="R226" i="38"/>
  <c r="R387" i="38"/>
  <c r="R459" i="38"/>
  <c r="R431" i="38"/>
  <c r="R455" i="38"/>
  <c r="R406" i="38"/>
  <c r="R62" i="38"/>
  <c r="R410" i="38"/>
  <c r="R279" i="38"/>
  <c r="R430" i="38"/>
  <c r="R46" i="38"/>
  <c r="R408" i="38"/>
  <c r="R20" i="38"/>
  <c r="R366" i="38"/>
  <c r="R65" i="38"/>
  <c r="R25" i="38"/>
  <c r="R310" i="38"/>
  <c r="R282" i="38"/>
  <c r="R504" i="38"/>
  <c r="R71" i="38"/>
  <c r="R151" i="38"/>
  <c r="R238" i="38"/>
  <c r="R97" i="38"/>
  <c r="R23" i="38"/>
  <c r="R465" i="38"/>
  <c r="R449" i="38"/>
  <c r="R198" i="38"/>
  <c r="R315" i="38"/>
  <c r="R206" i="38"/>
  <c r="R377" i="38"/>
  <c r="R331" i="38"/>
  <c r="R506" i="38"/>
  <c r="R78" i="38"/>
  <c r="R60" i="38"/>
  <c r="R207" i="38"/>
  <c r="R221" i="38"/>
  <c r="R190" i="38"/>
  <c r="R357" i="38"/>
  <c r="R299" i="38"/>
  <c r="R474" i="38"/>
  <c r="R194" i="38"/>
  <c r="R245" i="38"/>
  <c r="R154" i="38"/>
  <c r="R464" i="38"/>
  <c r="R18" i="38"/>
  <c r="R103" i="38"/>
  <c r="R32" i="38"/>
  <c r="R67" i="38"/>
  <c r="R121" i="38"/>
  <c r="R330" i="38"/>
  <c r="R36" i="38"/>
  <c r="R39" i="38"/>
  <c r="R478" i="38"/>
  <c r="R165" i="38"/>
  <c r="R228" i="38"/>
  <c r="R138" i="38"/>
  <c r="R73" i="38"/>
  <c r="R250" i="38"/>
  <c r="R77" i="38"/>
  <c r="R9" i="38"/>
  <c r="R21" i="38"/>
  <c r="R394" i="38"/>
  <c r="R51" i="38"/>
  <c r="R215" i="38"/>
  <c r="R440" i="38"/>
  <c r="R22" i="38"/>
  <c r="R472" i="38"/>
  <c r="R295" i="38"/>
  <c r="R145" i="38"/>
  <c r="R479" i="38"/>
  <c r="R161" i="38"/>
  <c r="R266" i="38"/>
  <c r="R79" i="38"/>
  <c r="R150" i="38"/>
  <c r="R270" i="38"/>
  <c r="R334" i="38"/>
  <c r="R192" i="38"/>
  <c r="R136" i="38"/>
  <c r="R216" i="38"/>
  <c r="R297" i="38"/>
  <c r="R218" i="38"/>
  <c r="R115" i="38"/>
  <c r="R284" i="38"/>
  <c r="R327" i="38"/>
  <c r="R225" i="38"/>
  <c r="R59" i="38"/>
  <c r="R385" i="38"/>
  <c r="R347" i="38"/>
  <c r="R281" i="38"/>
  <c r="R214" i="38"/>
  <c r="R425" i="38"/>
  <c r="R323" i="38"/>
  <c r="R438" i="38"/>
  <c r="R412" i="38"/>
  <c r="R146" i="38"/>
  <c r="R363" i="38"/>
  <c r="R53" i="38"/>
  <c r="R42" i="38"/>
  <c r="R374" i="38"/>
  <c r="R307" i="38"/>
  <c r="R424" i="38"/>
  <c r="R283" i="38"/>
  <c r="R88" i="38"/>
  <c r="R95" i="38"/>
  <c r="R243" i="38"/>
  <c r="R256" i="38"/>
  <c r="R10" i="38"/>
  <c r="R85" i="38"/>
  <c r="R336" i="38"/>
  <c r="R252" i="38"/>
  <c r="R83" i="38"/>
  <c r="R286" i="38"/>
  <c r="R368" i="38"/>
  <c r="R274" i="38"/>
  <c r="R159" i="38"/>
  <c r="R110" i="38"/>
  <c r="R235" i="38"/>
  <c r="R237" i="38"/>
  <c r="R94" i="38"/>
  <c r="R263" i="38"/>
  <c r="R87" i="38"/>
  <c r="R14" i="38"/>
  <c r="R422" i="38"/>
  <c r="R239" i="38"/>
  <c r="R313" i="38"/>
  <c r="R241" i="38"/>
  <c r="B5" i="31"/>
  <c r="B5" i="33"/>
  <c r="A3" i="28"/>
  <c r="A3" i="27"/>
  <c r="R277" i="38"/>
  <c r="R490" i="38"/>
  <c r="R487" i="38"/>
  <c r="R174" i="38"/>
  <c r="R305" i="38"/>
  <c r="R383" i="38"/>
  <c r="R467" i="38"/>
  <c r="R182" i="38"/>
  <c r="R273" i="38"/>
  <c r="R476" i="38"/>
  <c r="R86" i="38"/>
  <c r="R170" i="38"/>
  <c r="R185" i="38"/>
  <c r="R128" i="38"/>
  <c r="R276" i="38"/>
  <c r="R306" i="38"/>
  <c r="R369" i="38"/>
  <c r="R423" i="38"/>
  <c r="R309" i="38"/>
  <c r="R288" i="38"/>
  <c r="R397" i="38"/>
  <c r="B5" i="28"/>
  <c r="A3" i="37"/>
  <c r="B8" i="30"/>
  <c r="A1" i="10"/>
  <c r="R13" i="38"/>
  <c r="R468" i="38"/>
  <c r="R191" i="38"/>
  <c r="R211" i="38"/>
  <c r="R370" i="38"/>
  <c r="R181" i="38"/>
  <c r="R496" i="38"/>
  <c r="R337" i="38"/>
  <c r="R321" i="38"/>
  <c r="R456" i="38"/>
  <c r="R492" i="38"/>
  <c r="R421" i="38"/>
  <c r="R213" i="38"/>
  <c r="R342" i="38"/>
  <c r="R319" i="38"/>
  <c r="R393" i="38"/>
  <c r="R316" i="38"/>
  <c r="R104" i="38"/>
  <c r="R344" i="38"/>
  <c r="R432" i="38"/>
  <c r="R343" i="38"/>
  <c r="R294" i="38"/>
  <c r="R367" i="38"/>
  <c r="R322" i="38"/>
  <c r="R227" i="38"/>
  <c r="R84" i="38"/>
  <c r="R210" i="38"/>
  <c r="R498" i="38"/>
  <c r="R208" i="38"/>
  <c r="R301" i="38"/>
  <c r="R341" i="38"/>
  <c r="R407" i="38"/>
  <c r="R105" i="38"/>
  <c r="R193" i="38"/>
  <c r="R209" i="38"/>
  <c r="R326" i="38"/>
  <c r="R91" i="38"/>
  <c r="R375" i="38"/>
  <c r="R17" i="38"/>
  <c r="R102" i="38"/>
  <c r="R356" i="38"/>
  <c r="A9" i="5"/>
  <c r="D2" i="23" s="1"/>
  <c r="K9" i="38"/>
  <c r="N9" i="38"/>
  <c r="O9" i="38" s="1"/>
  <c r="L9" i="38"/>
  <c r="K51" i="10"/>
  <c r="M51" i="10"/>
  <c r="B5" i="27"/>
  <c r="B5" i="30"/>
  <c r="R195" i="38"/>
  <c r="R328" i="38"/>
  <c r="R264" i="38"/>
  <c r="R486" i="38"/>
  <c r="R398" i="38"/>
  <c r="R177" i="38"/>
  <c r="R148" i="38"/>
  <c r="R163" i="38"/>
  <c r="R162" i="38"/>
  <c r="R491" i="38"/>
  <c r="R173" i="38"/>
  <c r="R262" i="38"/>
  <c r="R257" i="38"/>
  <c r="R437" i="38"/>
  <c r="R179" i="38"/>
  <c r="R246" i="38"/>
  <c r="R242" i="38"/>
  <c r="R176" i="38"/>
  <c r="R389" i="38"/>
  <c r="R141" i="38"/>
  <c r="R292" i="38"/>
  <c r="R405" i="38"/>
  <c r="R452" i="38"/>
  <c r="R365" i="38"/>
  <c r="R376" i="38"/>
  <c r="R124" i="38"/>
  <c r="R272" i="38"/>
  <c r="R447" i="38"/>
  <c r="R184" i="38"/>
  <c r="R232" i="38"/>
  <c r="R96" i="38"/>
  <c r="R481" i="38"/>
  <c r="R108" i="38"/>
  <c r="R140" i="38"/>
  <c r="R287" i="38"/>
  <c r="R254" i="38"/>
  <c r="R443" i="38"/>
  <c r="R167" i="38"/>
  <c r="R74" i="38"/>
  <c r="R355" i="38"/>
  <c r="R157" i="38"/>
  <c r="R441" i="38"/>
  <c r="R233" i="38"/>
  <c r="R400" i="38"/>
  <c r="R378" i="38"/>
  <c r="R477" i="38"/>
  <c r="R354" i="38"/>
  <c r="R361" i="38"/>
  <c r="R345" i="38"/>
  <c r="R267" i="38"/>
  <c r="R391" i="38"/>
  <c r="R160" i="38"/>
  <c r="R302" i="38"/>
  <c r="R34" i="38"/>
  <c r="R82" i="38"/>
  <c r="R458" i="38"/>
  <c r="R31" i="38"/>
  <c r="R450" i="38"/>
  <c r="R100" i="38"/>
  <c r="R285" i="38"/>
  <c r="R291" i="38"/>
  <c r="R497" i="38"/>
  <c r="R298" i="38"/>
  <c r="R58" i="38"/>
  <c r="R112" i="38"/>
  <c r="R409" i="38"/>
  <c r="R33" i="38"/>
  <c r="R41" i="38"/>
  <c r="R149" i="38"/>
  <c r="R114" i="38"/>
  <c r="R308" i="38"/>
  <c r="R40" i="38"/>
  <c r="R278" i="38"/>
  <c r="R75" i="38"/>
  <c r="R460" i="38"/>
  <c r="R261" i="38"/>
  <c r="R168" i="38"/>
  <c r="R55" i="38"/>
  <c r="R415" i="38"/>
  <c r="R24" i="38"/>
  <c r="R373" i="38"/>
  <c r="R332" i="38"/>
  <c r="R107" i="38"/>
  <c r="R26" i="38"/>
  <c r="R118" i="38"/>
  <c r="R348" i="38"/>
  <c r="R488" i="38"/>
  <c r="R428" i="38"/>
  <c r="R335" i="38"/>
  <c r="R37" i="38"/>
  <c r="R445" i="38"/>
  <c r="R485" i="38"/>
  <c r="R122" i="38"/>
  <c r="R133" i="38"/>
  <c r="R129" i="38"/>
  <c r="R248" i="38"/>
  <c r="R300" i="38"/>
  <c r="R320" i="38"/>
  <c r="R80" i="38"/>
  <c r="R429" i="38"/>
  <c r="R395" i="38"/>
  <c r="R143" i="38"/>
  <c r="R280" i="38"/>
  <c r="R271" i="38"/>
  <c r="R311" i="38"/>
  <c r="R126" i="38"/>
  <c r="R175" i="38"/>
  <c r="R50" i="38"/>
  <c r="R402" i="38"/>
  <c r="R483" i="38"/>
  <c r="R380" i="38"/>
  <c r="R253" i="38"/>
  <c r="R296" i="38"/>
  <c r="R90" i="38"/>
  <c r="R76" i="38"/>
  <c r="R147" i="38"/>
  <c r="R382" i="38"/>
  <c r="R30" i="38"/>
  <c r="R229" i="38"/>
  <c r="R303" i="38"/>
  <c r="R116" i="38"/>
  <c r="R234" i="38"/>
  <c r="R289" i="38"/>
  <c r="R219" i="38"/>
  <c r="R338" i="38"/>
  <c r="R203" i="38"/>
  <c r="R324" i="38"/>
  <c r="R230" i="38"/>
  <c r="R89" i="38"/>
  <c r="R404" i="38"/>
  <c r="R489" i="38"/>
  <c r="R171" i="38"/>
  <c r="R153" i="38"/>
  <c r="R358" i="38"/>
  <c r="R329" i="38"/>
  <c r="R386" i="38"/>
  <c r="R130" i="38"/>
  <c r="R205" i="38"/>
  <c r="R204" i="38"/>
  <c r="R99" i="38"/>
  <c r="R155" i="38"/>
  <c r="R197" i="38"/>
  <c r="R72" i="38"/>
  <c r="R48" i="38"/>
  <c r="R123" i="38"/>
  <c r="R268" i="38"/>
  <c r="R500" i="38"/>
  <c r="R494" i="38"/>
  <c r="R501" i="38"/>
  <c r="R164" i="38"/>
  <c r="R505" i="38"/>
  <c r="R217" i="38"/>
  <c r="R68" i="38"/>
  <c r="R113" i="38"/>
  <c r="R223" i="38"/>
  <c r="R426" i="38"/>
  <c r="R388" i="38"/>
  <c r="R403" i="38"/>
  <c r="R269" i="38"/>
  <c r="R399" i="38"/>
  <c r="R463" i="38"/>
  <c r="R314" i="38"/>
  <c r="R304" i="38"/>
  <c r="R101" i="38"/>
  <c r="R47" i="38"/>
  <c r="R158" i="38"/>
  <c r="R144" i="38"/>
  <c r="R231" i="38"/>
  <c r="R414" i="38"/>
  <c r="R502" i="38"/>
  <c r="R503" i="38"/>
  <c r="R54" i="38"/>
  <c r="R360" i="38"/>
  <c r="R353" i="38"/>
  <c r="R453" i="38"/>
  <c r="R446" i="38"/>
  <c r="R132" i="38"/>
  <c r="R247" i="38"/>
  <c r="R156" i="38"/>
  <c r="R251" i="38"/>
  <c r="R152" i="38"/>
  <c r="R318" i="38"/>
  <c r="R93" i="38"/>
  <c r="R220" i="38"/>
  <c r="R202" i="38"/>
  <c r="R236" i="38"/>
  <c r="R293" i="38"/>
  <c r="R351" i="38"/>
  <c r="R427" i="38"/>
  <c r="R469" i="38"/>
  <c r="R131" i="38"/>
  <c r="R325" i="38"/>
  <c r="R275" i="38"/>
  <c r="R444" i="38"/>
  <c r="R454" i="38"/>
  <c r="R109" i="38"/>
  <c r="R461" i="38"/>
  <c r="R166" i="38"/>
  <c r="R457" i="38"/>
  <c r="R482" i="38"/>
  <c r="R416" i="38"/>
  <c r="R142" i="38"/>
  <c r="R413" i="38"/>
  <c r="R312" i="38"/>
  <c r="R139" i="38"/>
  <c r="R125" i="38"/>
  <c r="R43" i="38"/>
  <c r="R364" i="38"/>
  <c r="R436" i="38"/>
  <c r="R499" i="38"/>
  <c r="R433" i="38"/>
  <c r="R372" i="38"/>
  <c r="R507" i="38"/>
  <c r="R69" i="38"/>
  <c r="R493" i="38"/>
  <c r="R63" i="38"/>
  <c r="R480" i="38"/>
  <c r="R117" i="38"/>
  <c r="R419" i="38"/>
  <c r="R396" i="38"/>
  <c r="R45" i="38"/>
  <c r="R15" i="38"/>
  <c r="R61" i="38"/>
  <c r="R52" i="38"/>
  <c r="R484" i="38"/>
  <c r="R317" i="38"/>
  <c r="R199" i="38"/>
  <c r="R16" i="38"/>
  <c r="R180" i="38"/>
  <c r="R462" i="38"/>
  <c r="R384" i="38"/>
  <c r="R259" i="38"/>
  <c r="R200" i="38"/>
  <c r="R64" i="38"/>
  <c r="R106" i="38"/>
  <c r="R470" i="38"/>
  <c r="R495" i="38"/>
  <c r="R137" i="38"/>
  <c r="R265" i="38"/>
  <c r="R401" i="38"/>
  <c r="R57" i="38"/>
  <c r="R183" i="38"/>
  <c r="R473" i="38"/>
  <c r="R339" i="38"/>
  <c r="R186" i="38"/>
  <c r="R434" i="38"/>
  <c r="R349" i="38"/>
  <c r="R359" i="38"/>
  <c r="R120" i="38"/>
  <c r="R346" i="38"/>
  <c r="R340" i="38"/>
  <c r="R249" i="38"/>
  <c r="R11" i="38"/>
  <c r="R390" i="38"/>
  <c r="B3" i="10"/>
  <c r="S9" i="38"/>
  <c r="K12" i="10"/>
  <c r="J12" i="10"/>
  <c r="W43" i="10"/>
  <c r="O43" i="10"/>
  <c r="P43" i="10"/>
  <c r="AQ43" i="10"/>
  <c r="AE43" i="10"/>
  <c r="Q43" i="10"/>
  <c r="J43" i="10" s="1"/>
  <c r="L43" i="10" s="1"/>
  <c r="V43" i="10"/>
  <c r="AG43" i="10"/>
  <c r="AK43" i="10"/>
  <c r="AC43" i="10"/>
  <c r="AB43" i="10"/>
  <c r="AH43" i="10"/>
  <c r="AM43" i="10"/>
  <c r="AR43" i="10"/>
  <c r="AS43" i="10"/>
  <c r="AL43" i="10"/>
  <c r="AT43" i="10"/>
  <c r="AA43" i="10"/>
  <c r="H43" i="10" s="1"/>
  <c r="T43" i="10"/>
  <c r="A43" i="10"/>
  <c r="U43" i="10"/>
  <c r="AO43" i="10"/>
  <c r="AI43" i="10"/>
  <c r="AD43" i="10"/>
  <c r="X43" i="10"/>
  <c r="AF43" i="10"/>
  <c r="I43" i="10" s="1"/>
  <c r="AN43" i="10"/>
  <c r="R43" i="10"/>
  <c r="S43" i="10"/>
  <c r="Z43" i="10"/>
  <c r="K43" i="10" s="1"/>
  <c r="M43" i="10" s="1"/>
  <c r="AJ43" i="10"/>
  <c r="Y43" i="10"/>
  <c r="B6" i="37"/>
  <c r="B3" i="12"/>
  <c r="B5" i="37"/>
  <c r="B2" i="10"/>
  <c r="B6" i="29"/>
  <c r="B6" i="30"/>
  <c r="B6" i="33"/>
  <c r="B6" i="28"/>
  <c r="J56" i="10"/>
  <c r="L56" i="10" s="1"/>
  <c r="H56" i="10"/>
  <c r="J52" i="10"/>
  <c r="L52" i="10"/>
  <c r="J61" i="10"/>
  <c r="L61" i="10"/>
  <c r="A11" i="33"/>
  <c r="M2" i="33"/>
  <c r="H46" i="10"/>
  <c r="I61" i="10"/>
  <c r="J51" i="10"/>
  <c r="L51" i="10" s="1"/>
  <c r="I45" i="10"/>
  <c r="H52" i="10"/>
  <c r="H45" i="10"/>
  <c r="K2" i="33"/>
  <c r="J44" i="10"/>
  <c r="L44" i="10"/>
  <c r="H44" i="10"/>
  <c r="J46" i="10"/>
  <c r="L46" i="10"/>
  <c r="H61" i="10"/>
  <c r="H51" i="10"/>
  <c r="I33" i="10"/>
  <c r="H33" i="10"/>
  <c r="J33" i="10"/>
  <c r="M2" i="37"/>
  <c r="K35" i="10"/>
  <c r="M35" i="10" s="1"/>
  <c r="J35" i="10"/>
  <c r="L35" i="10" s="1"/>
  <c r="H35" i="10"/>
  <c r="I35" i="10"/>
  <c r="L33" i="10"/>
  <c r="L10" i="10" l="1"/>
  <c r="AD50" i="10"/>
  <c r="X50" i="10"/>
  <c r="AG50" i="10"/>
  <c r="P50" i="10"/>
  <c r="S50" i="10"/>
  <c r="Q50" i="10"/>
  <c r="AC50" i="10"/>
  <c r="AO50" i="10"/>
  <c r="AR50" i="10"/>
  <c r="AE50" i="10"/>
  <c r="AS50" i="10"/>
  <c r="AL50" i="10"/>
  <c r="AT50" i="10"/>
  <c r="AK50" i="10"/>
  <c r="AB50" i="10"/>
  <c r="W50" i="10"/>
  <c r="AF50" i="10"/>
  <c r="AQ50" i="10"/>
  <c r="AA50" i="10"/>
  <c r="U50" i="10"/>
  <c r="AH50" i="10"/>
  <c r="T50" i="10"/>
  <c r="AM50" i="10"/>
  <c r="R50" i="10"/>
  <c r="AI50" i="10"/>
  <c r="A50" i="10"/>
  <c r="O50" i="10"/>
  <c r="H50" i="10" s="1"/>
  <c r="Z50" i="10"/>
  <c r="AN50" i="10"/>
  <c r="V50" i="10"/>
  <c r="AJ50" i="10"/>
  <c r="Y50" i="10"/>
  <c r="AO62" i="10"/>
  <c r="AM62" i="10"/>
  <c r="Y62" i="10"/>
  <c r="Z62" i="10"/>
  <c r="A62" i="10"/>
  <c r="AL62" i="10"/>
  <c r="AH62" i="10"/>
  <c r="S62" i="10"/>
  <c r="AQ62" i="10"/>
  <c r="AA62" i="10"/>
  <c r="AT62" i="10"/>
  <c r="AE62" i="10"/>
  <c r="U62" i="10"/>
  <c r="AD62" i="10"/>
  <c r="AK62" i="10"/>
  <c r="AC62" i="10"/>
  <c r="O62" i="10"/>
  <c r="Q62" i="10"/>
  <c r="T62" i="10"/>
  <c r="AS62" i="10"/>
  <c r="AR62" i="10"/>
  <c r="V62" i="10"/>
  <c r="W62" i="10"/>
  <c r="AB62" i="10"/>
  <c r="AF62" i="10"/>
  <c r="AN62" i="10"/>
  <c r="R62" i="10"/>
  <c r="K62" i="10" s="1"/>
  <c r="M62" i="10" s="1"/>
  <c r="P62" i="10"/>
  <c r="AI62" i="10"/>
  <c r="AG62" i="10"/>
  <c r="X62" i="10"/>
  <c r="S63" i="10"/>
  <c r="AL63" i="10"/>
  <c r="AI63" i="10"/>
  <c r="V63" i="10"/>
  <c r="AA63" i="10"/>
  <c r="T63" i="10"/>
  <c r="AH63" i="10"/>
  <c r="AE63" i="10"/>
  <c r="Y63" i="10"/>
  <c r="P63" i="10"/>
  <c r="AR63" i="10"/>
  <c r="AJ63" i="10"/>
  <c r="Q63" i="10"/>
  <c r="AO63" i="10"/>
  <c r="AD63" i="10"/>
  <c r="AT63" i="10"/>
  <c r="Z63" i="10"/>
  <c r="AM63" i="10"/>
  <c r="AK63" i="10"/>
  <c r="U63" i="10"/>
  <c r="AN63" i="10"/>
  <c r="AG63" i="10"/>
  <c r="AS63" i="10"/>
  <c r="AB63" i="10"/>
  <c r="AF63" i="10"/>
  <c r="AQ63" i="10"/>
  <c r="X63" i="10"/>
  <c r="O63" i="10"/>
  <c r="AC63" i="10"/>
  <c r="A63" i="10"/>
  <c r="R63" i="10"/>
  <c r="K63" i="10" s="1"/>
  <c r="M63" i="10" s="1"/>
  <c r="W63" i="10"/>
  <c r="AD60" i="10"/>
  <c r="S60" i="10"/>
  <c r="AG60" i="10"/>
  <c r="Y60" i="10"/>
  <c r="O60" i="10"/>
  <c r="AB60" i="10"/>
  <c r="AE60" i="10"/>
  <c r="AK60" i="10"/>
  <c r="A60" i="10"/>
  <c r="AC60" i="10"/>
  <c r="AO60" i="10"/>
  <c r="R60" i="10"/>
  <c r="AT60" i="10"/>
  <c r="AQ60" i="10"/>
  <c r="T60" i="10"/>
  <c r="V60" i="10"/>
  <c r="AR60" i="10"/>
  <c r="AS60" i="10"/>
  <c r="AA60" i="10"/>
  <c r="Q60" i="10"/>
  <c r="J60" i="10" s="1"/>
  <c r="L60" i="10" s="1"/>
  <c r="AH60" i="10"/>
  <c r="J18" i="12"/>
  <c r="J17" i="12"/>
  <c r="A18" i="12"/>
  <c r="O17" i="38"/>
  <c r="O37" i="38"/>
  <c r="O49" i="38"/>
  <c r="O85" i="38"/>
  <c r="O105" i="38"/>
  <c r="O109" i="38"/>
  <c r="O133" i="38"/>
  <c r="O153" i="38"/>
  <c r="O165" i="38"/>
  <c r="O169" i="38"/>
  <c r="O209" i="38"/>
  <c r="O241" i="38"/>
  <c r="O257" i="38"/>
  <c r="O265" i="38"/>
  <c r="O293" i="38"/>
  <c r="O317" i="38"/>
  <c r="O325" i="38"/>
  <c r="O341" i="38"/>
  <c r="O345" i="38"/>
  <c r="O349" i="38"/>
  <c r="O353" i="38"/>
  <c r="O357" i="38"/>
  <c r="O373" i="38"/>
  <c r="O461" i="38"/>
  <c r="O489" i="38"/>
  <c r="O493" i="38"/>
  <c r="K19" i="10"/>
  <c r="L9" i="10"/>
  <c r="AS58" i="10"/>
  <c r="P58" i="10"/>
  <c r="R58" i="10"/>
  <c r="AF58" i="10"/>
  <c r="U58" i="10"/>
  <c r="J58" i="10" s="1"/>
  <c r="L58" i="10" s="1"/>
  <c r="AI58" i="10"/>
  <c r="AA58" i="10"/>
  <c r="W58" i="10"/>
  <c r="AO58" i="10"/>
  <c r="AD58" i="10"/>
  <c r="AR58" i="10"/>
  <c r="A58" i="10"/>
  <c r="AB58" i="10"/>
  <c r="Y58" i="10"/>
  <c r="T58" i="10"/>
  <c r="AG58" i="10"/>
  <c r="Z58" i="10"/>
  <c r="V58" i="10"/>
  <c r="AE58" i="10"/>
  <c r="AC58" i="10"/>
  <c r="O58" i="10"/>
  <c r="H58" i="10" s="1"/>
  <c r="AB47" i="10"/>
  <c r="X47" i="10"/>
  <c r="AQ47" i="10"/>
  <c r="AE47" i="10"/>
  <c r="AJ47" i="10"/>
  <c r="S47" i="10"/>
  <c r="AH47" i="10"/>
  <c r="R47" i="10"/>
  <c r="AK47" i="10"/>
  <c r="V47" i="10"/>
  <c r="O47" i="10"/>
  <c r="Q47" i="10"/>
  <c r="U47" i="10"/>
  <c r="T47" i="10"/>
  <c r="W47" i="10"/>
  <c r="P47" i="10"/>
  <c r="AS47" i="10"/>
  <c r="AT47" i="10"/>
  <c r="AC47" i="10"/>
  <c r="AR47" i="10"/>
  <c r="Z47" i="10"/>
  <c r="AG47" i="10"/>
  <c r="Y47" i="10"/>
  <c r="AN47" i="10"/>
  <c r="AF47" i="10"/>
  <c r="AI47" i="10"/>
  <c r="AM47" i="10"/>
  <c r="AA47" i="10"/>
  <c r="AL47" i="10"/>
  <c r="AD47" i="10"/>
  <c r="AO47" i="10"/>
  <c r="A47" i="10"/>
  <c r="T49" i="10"/>
  <c r="AC49" i="10"/>
  <c r="AQ49" i="10"/>
  <c r="AJ49" i="10"/>
  <c r="AF49" i="10"/>
  <c r="A49" i="10"/>
  <c r="AT49" i="10"/>
  <c r="X49" i="10"/>
  <c r="AN49" i="10"/>
  <c r="AG49" i="10"/>
  <c r="S49" i="10"/>
  <c r="V49" i="10"/>
  <c r="AA49" i="10"/>
  <c r="AR49" i="10"/>
  <c r="AH49" i="10"/>
  <c r="Q49" i="10"/>
  <c r="AO49" i="10"/>
  <c r="AM49" i="10"/>
  <c r="U49" i="10"/>
  <c r="Z49" i="10"/>
  <c r="AI49" i="10"/>
  <c r="Y49" i="10"/>
  <c r="AD49" i="10"/>
  <c r="AL49" i="10"/>
  <c r="P49" i="10"/>
  <c r="I49" i="10" s="1"/>
  <c r="R49" i="10"/>
  <c r="AB49" i="10"/>
  <c r="O49" i="10"/>
  <c r="AE49" i="10"/>
  <c r="W49" i="10"/>
  <c r="AK49" i="10"/>
  <c r="AS49" i="10"/>
  <c r="O22" i="38"/>
  <c r="O26" i="38"/>
  <c r="O38" i="38"/>
  <c r="O62" i="38"/>
  <c r="O82" i="38"/>
  <c r="O86" i="38"/>
  <c r="O106" i="38"/>
  <c r="O130" i="38"/>
  <c r="O134" i="38"/>
  <c r="O162" i="38"/>
  <c r="O166" i="38"/>
  <c r="O190" i="38"/>
  <c r="O194" i="38"/>
  <c r="O210" i="38"/>
  <c r="O234" i="38"/>
  <c r="O238" i="38"/>
  <c r="O254" i="38"/>
  <c r="O266" i="38"/>
  <c r="O274" i="38"/>
  <c r="O310" i="38"/>
  <c r="O326" i="38"/>
  <c r="O342" i="38"/>
  <c r="O350" i="38"/>
  <c r="O358" i="38"/>
  <c r="O370" i="38"/>
  <c r="O374" i="38"/>
  <c r="O382" i="38"/>
  <c r="O398" i="38"/>
  <c r="O426" i="38"/>
  <c r="O454" i="38"/>
  <c r="O458" i="38"/>
  <c r="O462" i="38"/>
  <c r="O490" i="38"/>
  <c r="M290" i="38"/>
  <c r="O290" i="38" s="1"/>
  <c r="M18" i="38"/>
  <c r="O18" i="38" s="1"/>
  <c r="M161" i="38"/>
  <c r="O161" i="38" s="1"/>
  <c r="M264" i="38"/>
  <c r="O264" i="38" s="1"/>
  <c r="M137" i="38"/>
  <c r="O137" i="38" s="1"/>
  <c r="M280" i="38"/>
  <c r="O280" i="38" s="1"/>
  <c r="M255" i="38"/>
  <c r="O255" i="38" s="1"/>
  <c r="M230" i="38"/>
  <c r="O230" i="38" s="1"/>
  <c r="M235" i="38"/>
  <c r="O235" i="38" s="1"/>
  <c r="M250" i="38"/>
  <c r="O250" i="38" s="1"/>
  <c r="M10" i="38"/>
  <c r="O10" i="38" s="1"/>
  <c r="M429" i="38"/>
  <c r="O429" i="38" s="1"/>
  <c r="M483" i="38"/>
  <c r="O483" i="38" s="1"/>
  <c r="M427" i="38"/>
  <c r="O427" i="38" s="1"/>
  <c r="M118" i="38"/>
  <c r="O118" i="38" s="1"/>
  <c r="M503" i="38"/>
  <c r="O503" i="38" s="1"/>
  <c r="M61" i="38"/>
  <c r="O61" i="38" s="1"/>
  <c r="M451" i="38"/>
  <c r="O451" i="38" s="1"/>
  <c r="M157" i="38"/>
  <c r="O157" i="38" s="1"/>
  <c r="M294" i="38"/>
  <c r="O294" i="38" s="1"/>
  <c r="M242" i="38"/>
  <c r="O242" i="38" s="1"/>
  <c r="M57" i="38"/>
  <c r="O57" i="38" s="1"/>
  <c r="M114" i="38"/>
  <c r="O114" i="38" s="1"/>
  <c r="M414" i="38"/>
  <c r="O414" i="38" s="1"/>
  <c r="M473" i="38"/>
  <c r="O473" i="38" s="1"/>
  <c r="M328" i="38"/>
  <c r="O328" i="38" s="1"/>
  <c r="M174" i="38"/>
  <c r="O174" i="38" s="1"/>
  <c r="M93" i="38"/>
  <c r="O93" i="38" s="1"/>
  <c r="M195" i="38"/>
  <c r="M278" i="38"/>
  <c r="O278" i="38" s="1"/>
  <c r="M371" i="38"/>
  <c r="O371" i="38" s="1"/>
  <c r="M125" i="38"/>
  <c r="O125" i="38" s="1"/>
  <c r="M127" i="38"/>
  <c r="O127" i="38" s="1"/>
  <c r="M202" i="38"/>
  <c r="O202" i="38" s="1"/>
  <c r="M272" i="38"/>
  <c r="O272" i="38" s="1"/>
  <c r="M457" i="38"/>
  <c r="O457" i="38" s="1"/>
  <c r="M425" i="38"/>
  <c r="O425" i="38" s="1"/>
  <c r="M98" i="38"/>
  <c r="O98" i="38" s="1"/>
  <c r="M506" i="38"/>
  <c r="O506" i="38" s="1"/>
  <c r="M107" i="38"/>
  <c r="O107" i="38" s="1"/>
  <c r="M450" i="38"/>
  <c r="O450" i="38" s="1"/>
  <c r="M103" i="38"/>
  <c r="O103" i="38" s="1"/>
  <c r="M19" i="38"/>
  <c r="O19" i="38" s="1"/>
  <c r="M365" i="38"/>
  <c r="O365" i="38" s="1"/>
  <c r="M99" i="38"/>
  <c r="O99" i="38" s="1"/>
  <c r="M449" i="38"/>
  <c r="O449" i="38" s="1"/>
  <c r="M191" i="38"/>
  <c r="O191" i="38" s="1"/>
  <c r="M138" i="38"/>
  <c r="O138" i="38" s="1"/>
  <c r="M388" i="38"/>
  <c r="O388" i="38" s="1"/>
  <c r="M144" i="38"/>
  <c r="O144" i="38" s="1"/>
  <c r="M197" i="38"/>
  <c r="O197" i="38" s="1"/>
  <c r="M132" i="38"/>
  <c r="O132" i="38" s="1"/>
  <c r="M258" i="38"/>
  <c r="O258" i="38" s="1"/>
  <c r="M329" i="38"/>
  <c r="O329" i="38" s="1"/>
  <c r="M404" i="38"/>
  <c r="O404" i="38" s="1"/>
  <c r="M200" i="38"/>
  <c r="O200" i="38" s="1"/>
  <c r="M494" i="38"/>
  <c r="O494" i="38" s="1"/>
  <c r="M387" i="38"/>
  <c r="O387" i="38" s="1"/>
  <c r="M440" i="38"/>
  <c r="O440" i="38" s="1"/>
  <c r="M80" i="38"/>
  <c r="O80" i="38" s="1"/>
  <c r="M148" i="38"/>
  <c r="O148" i="38" s="1"/>
  <c r="M146" i="38"/>
  <c r="O146" i="38" s="1"/>
  <c r="M219" i="38"/>
  <c r="O219" i="38" s="1"/>
  <c r="M352" i="38"/>
  <c r="O352" i="38" s="1"/>
  <c r="M88" i="38"/>
  <c r="O88" i="38" s="1"/>
  <c r="M70" i="38"/>
  <c r="O70" i="38" s="1"/>
  <c r="M422" i="38"/>
  <c r="O422" i="38" s="1"/>
  <c r="M113" i="38"/>
  <c r="O113" i="38" s="1"/>
  <c r="M354" i="38"/>
  <c r="O354" i="38" s="1"/>
  <c r="M305" i="38"/>
  <c r="O305" i="38" s="1"/>
  <c r="M189" i="38"/>
  <c r="O189" i="38" s="1"/>
  <c r="M42" i="38"/>
  <c r="O42" i="38" s="1"/>
  <c r="M303" i="38"/>
  <c r="O303" i="38" s="1"/>
  <c r="M142" i="38"/>
  <c r="O142" i="38" s="1"/>
  <c r="M364" i="38"/>
  <c r="O364" i="38" s="1"/>
  <c r="M468" i="38"/>
  <c r="O468" i="38" s="1"/>
  <c r="M381" i="38"/>
  <c r="O381" i="38" s="1"/>
  <c r="M192" i="38"/>
  <c r="O192" i="38" s="1"/>
  <c r="M267" i="38"/>
  <c r="M270" i="38"/>
  <c r="O270" i="38" s="1"/>
  <c r="M126" i="38"/>
  <c r="O126" i="38" s="1"/>
  <c r="M108" i="38"/>
  <c r="O108" i="38" s="1"/>
  <c r="M367" i="38"/>
  <c r="O367" i="38" s="1"/>
  <c r="M90" i="38"/>
  <c r="O90" i="38" s="1"/>
  <c r="M245" i="38"/>
  <c r="O245" i="38" s="1"/>
  <c r="M149" i="38"/>
  <c r="O149" i="38" s="1"/>
  <c r="M96" i="38"/>
  <c r="O96" i="38" s="1"/>
  <c r="M286" i="38"/>
  <c r="O286" i="38" s="1"/>
  <c r="M470" i="38"/>
  <c r="O470" i="38" s="1"/>
  <c r="M77" i="38"/>
  <c r="O77" i="38" s="1"/>
  <c r="M168" i="38"/>
  <c r="O168" i="38" s="1"/>
  <c r="M386" i="38"/>
  <c r="O386" i="38" s="1"/>
  <c r="M222" i="38"/>
  <c r="O222" i="38" s="1"/>
  <c r="M181" i="38"/>
  <c r="O181" i="38" s="1"/>
  <c r="M330" i="38"/>
  <c r="O330" i="38" s="1"/>
  <c r="M154" i="38"/>
  <c r="O154" i="38" s="1"/>
  <c r="M30" i="38"/>
  <c r="O30" i="38" s="1"/>
  <c r="M391" i="38"/>
  <c r="O391" i="38" s="1"/>
  <c r="M81" i="38"/>
  <c r="O81" i="38" s="1"/>
  <c r="M239" i="38"/>
  <c r="O239" i="38" s="1"/>
  <c r="M460" i="38"/>
  <c r="O460" i="38" s="1"/>
  <c r="M307" i="38"/>
  <c r="O307" i="38" s="1"/>
  <c r="M28" i="38"/>
  <c r="O28" i="38" s="1"/>
  <c r="M309" i="38"/>
  <c r="O309" i="38" s="1"/>
  <c r="M251" i="38"/>
  <c r="O251" i="38" s="1"/>
  <c r="M424" i="38"/>
  <c r="O424" i="38" s="1"/>
  <c r="M176" i="38"/>
  <c r="O176" i="38" s="1"/>
  <c r="M120" i="38"/>
  <c r="O120" i="38" s="1"/>
  <c r="M396" i="38"/>
  <c r="O396" i="38" s="1"/>
  <c r="M452" i="38"/>
  <c r="O452" i="38" s="1"/>
  <c r="M376" i="38"/>
  <c r="O376" i="38" s="1"/>
  <c r="M205" i="38"/>
  <c r="O205" i="38" s="1"/>
  <c r="M47" i="38"/>
  <c r="O47" i="38" s="1"/>
  <c r="M314" i="38"/>
  <c r="O314" i="38" s="1"/>
  <c r="M110" i="38"/>
  <c r="O110" i="38" s="1"/>
  <c r="M53" i="38"/>
  <c r="O53" i="38" s="1"/>
  <c r="M346" i="38"/>
  <c r="O346" i="38" s="1"/>
  <c r="M410" i="38"/>
  <c r="O410" i="38" s="1"/>
  <c r="M301" i="38"/>
  <c r="O301" i="38" s="1"/>
  <c r="M207" i="38"/>
  <c r="O207" i="38" s="1"/>
  <c r="M34" i="38"/>
  <c r="O34" i="38" s="1"/>
  <c r="M263" i="38"/>
  <c r="O263" i="38" s="1"/>
  <c r="M231" i="38"/>
  <c r="O231" i="38" s="1"/>
  <c r="M497" i="38"/>
  <c r="O497" i="38" s="1"/>
  <c r="M67" i="38"/>
  <c r="O67" i="38" s="1"/>
  <c r="M291" i="38"/>
  <c r="O291" i="38" s="1"/>
  <c r="M101" i="38"/>
  <c r="O101" i="38" s="1"/>
  <c r="M128" i="38"/>
  <c r="O128" i="38" s="1"/>
  <c r="M411" i="38"/>
  <c r="O411" i="38" s="1"/>
  <c r="M145" i="38"/>
  <c r="O145" i="38" s="1"/>
  <c r="M23" i="38"/>
  <c r="O23" i="38" s="1"/>
  <c r="M206" i="38"/>
  <c r="O206" i="38" s="1"/>
  <c r="M94" i="38"/>
  <c r="O94" i="38" s="1"/>
  <c r="M337" i="38"/>
  <c r="O337" i="38" s="1"/>
  <c r="M182" i="38"/>
  <c r="O182" i="38" s="1"/>
  <c r="M54" i="38"/>
  <c r="O54" i="38" s="1"/>
  <c r="M129" i="38"/>
  <c r="O129" i="38" s="1"/>
  <c r="M408" i="38"/>
  <c r="O408" i="38" s="1"/>
  <c r="M66" i="38"/>
  <c r="O66" i="38" s="1"/>
  <c r="M13" i="38"/>
  <c r="O13" i="38" s="1"/>
  <c r="M444" i="38"/>
  <c r="O444" i="38" s="1"/>
  <c r="M40" i="38"/>
  <c r="O40" i="38" s="1"/>
  <c r="M223" i="38"/>
  <c r="O223" i="38" s="1"/>
  <c r="M50" i="38"/>
  <c r="O50" i="38" s="1"/>
  <c r="M445" i="38"/>
  <c r="O445" i="38" s="1"/>
  <c r="M430" i="38"/>
  <c r="O430" i="38" s="1"/>
  <c r="M306" i="38"/>
  <c r="O306" i="38" s="1"/>
  <c r="M135" i="38"/>
  <c r="M377" i="38"/>
  <c r="O377" i="38" s="1"/>
  <c r="M214" i="38"/>
  <c r="O214" i="38" s="1"/>
  <c r="M211" i="38"/>
  <c r="O211" i="38" s="1"/>
  <c r="M39" i="38"/>
  <c r="M16" i="38"/>
  <c r="O16" i="38" s="1"/>
  <c r="M117" i="38"/>
  <c r="O117" i="38" s="1"/>
  <c r="M87" i="38"/>
  <c r="M300" i="38"/>
  <c r="O300" i="38" s="1"/>
  <c r="M491" i="38"/>
  <c r="O491" i="38" s="1"/>
  <c r="M136" i="38"/>
  <c r="O136" i="38" s="1"/>
  <c r="M394" i="38"/>
  <c r="O394" i="38" s="1"/>
  <c r="M446" i="38"/>
  <c r="O446" i="38" s="1"/>
  <c r="M459" i="38"/>
  <c r="O459" i="38" s="1"/>
  <c r="M318" i="38"/>
  <c r="O318" i="38" s="1"/>
  <c r="M321" i="38"/>
  <c r="O321" i="38" s="1"/>
  <c r="M260" i="38"/>
  <c r="O260" i="38" s="1"/>
  <c r="M111" i="38"/>
  <c r="O111" i="38" s="1"/>
  <c r="M112" i="38"/>
  <c r="O112" i="38" s="1"/>
  <c r="M172" i="38"/>
  <c r="O172" i="38" s="1"/>
  <c r="M413" i="38"/>
  <c r="O413" i="38" s="1"/>
  <c r="M180" i="38"/>
  <c r="O180" i="38" s="1"/>
  <c r="M502" i="38"/>
  <c r="O502" i="38" s="1"/>
  <c r="M383" i="38"/>
  <c r="M240" i="38"/>
  <c r="O240" i="38" s="1"/>
  <c r="M31" i="38"/>
  <c r="O31" i="38" s="1"/>
  <c r="M495" i="38"/>
  <c r="M84" i="38"/>
  <c r="O84" i="38" s="1"/>
  <c r="M504" i="38"/>
  <c r="O504" i="38" s="1"/>
  <c r="M248" i="38"/>
  <c r="O248" i="38" s="1"/>
  <c r="M369" i="38"/>
  <c r="O369" i="38" s="1"/>
  <c r="M327" i="38"/>
  <c r="O327" i="38" s="1"/>
  <c r="M385" i="38"/>
  <c r="O385" i="38" s="1"/>
  <c r="M102" i="38"/>
  <c r="O102" i="38" s="1"/>
  <c r="M500" i="38"/>
  <c r="O500" i="38" s="1"/>
  <c r="M143" i="38"/>
  <c r="M83" i="38"/>
  <c r="O83" i="38" s="1"/>
  <c r="M479" i="38"/>
  <c r="O479" i="38" s="1"/>
  <c r="M74" i="38"/>
  <c r="O74" i="38" s="1"/>
  <c r="M261" i="38"/>
  <c r="O261" i="38" s="1"/>
  <c r="M273" i="38"/>
  <c r="O273" i="38" s="1"/>
  <c r="M335" i="38"/>
  <c r="O335" i="38" s="1"/>
  <c r="M481" i="38"/>
  <c r="O481" i="38" s="1"/>
  <c r="M253" i="38"/>
  <c r="O253" i="38" s="1"/>
  <c r="M492" i="38"/>
  <c r="O492" i="38" s="1"/>
  <c r="M175" i="38"/>
  <c r="M69" i="38"/>
  <c r="O69" i="38" s="1"/>
  <c r="M14" i="38"/>
  <c r="O14" i="38" s="1"/>
  <c r="M58" i="38"/>
  <c r="O58" i="38" s="1"/>
  <c r="M324" i="38"/>
  <c r="O324" i="38" s="1"/>
  <c r="M351" i="38"/>
  <c r="O351" i="38" s="1"/>
  <c r="M237" i="38"/>
  <c r="O237" i="38" s="1"/>
  <c r="M221" i="38"/>
  <c r="O221" i="38" s="1"/>
  <c r="M229" i="38"/>
  <c r="O229" i="38" s="1"/>
  <c r="M21" i="38"/>
  <c r="O21" i="38" s="1"/>
  <c r="M15" i="38"/>
  <c r="O15" i="38" s="1"/>
  <c r="M453" i="38"/>
  <c r="O453" i="38" s="1"/>
  <c r="M288" i="38"/>
  <c r="O288" i="38" s="1"/>
  <c r="M56" i="38"/>
  <c r="O56" i="38" s="1"/>
  <c r="M320" i="38"/>
  <c r="O320" i="38" s="1"/>
  <c r="M29" i="38"/>
  <c r="O29" i="38" s="1"/>
  <c r="M347" i="38"/>
  <c r="O347" i="38" s="1"/>
  <c r="M25" i="38"/>
  <c r="O25" i="38" s="1"/>
  <c r="M198" i="38"/>
  <c r="O198" i="38" s="1"/>
  <c r="M170" i="38"/>
  <c r="O170" i="38" s="1"/>
  <c r="M287" i="38"/>
  <c r="O287" i="38" s="1"/>
  <c r="M55" i="38"/>
  <c r="O55" i="38" s="1"/>
  <c r="M171" i="38"/>
  <c r="O171" i="38" s="1"/>
  <c r="M397" i="38"/>
  <c r="O397" i="38" s="1"/>
  <c r="M433" i="38"/>
  <c r="O433" i="38" s="1"/>
  <c r="M213" i="38"/>
  <c r="O213" i="38" s="1"/>
  <c r="M199" i="38"/>
  <c r="O199" i="38" s="1"/>
  <c r="M183" i="38"/>
  <c r="M89" i="38"/>
  <c r="O89" i="38" s="1"/>
  <c r="M131" i="38"/>
  <c r="O131" i="38" s="1"/>
  <c r="M233" i="38"/>
  <c r="O233" i="38" s="1"/>
  <c r="M91" i="38"/>
  <c r="O91" i="38" s="1"/>
  <c r="M141" i="38"/>
  <c r="O141" i="38" s="1"/>
  <c r="M319" i="38"/>
  <c r="M472" i="38"/>
  <c r="O472" i="38" s="1"/>
  <c r="M295" i="38"/>
  <c r="M201" i="38"/>
  <c r="O201" i="38" s="1"/>
  <c r="M160" i="38"/>
  <c r="O160" i="38" s="1"/>
  <c r="M225" i="38"/>
  <c r="O225" i="38" s="1"/>
  <c r="M244" i="38"/>
  <c r="O244" i="38" s="1"/>
  <c r="M333" i="38"/>
  <c r="O333" i="38" s="1"/>
  <c r="M193" i="38"/>
  <c r="O193" i="38" s="1"/>
  <c r="M355" i="38"/>
  <c r="O355" i="38" s="1"/>
  <c r="M173" i="38"/>
  <c r="O173" i="38" s="1"/>
  <c r="M64" i="38"/>
  <c r="O64" i="38" s="1"/>
  <c r="M409" i="38"/>
  <c r="O409" i="38" s="1"/>
  <c r="M496" i="38"/>
  <c r="O496" i="38" s="1"/>
  <c r="M343" i="38"/>
  <c r="O343" i="38" s="1"/>
  <c r="M150" i="38"/>
  <c r="O150" i="38" s="1"/>
  <c r="M227" i="38"/>
  <c r="O227" i="38" s="1"/>
  <c r="M151" i="38"/>
  <c r="O151" i="38" s="1"/>
  <c r="M92" i="38"/>
  <c r="O92" i="38" s="1"/>
  <c r="M292" i="38"/>
  <c r="O292" i="38" s="1"/>
  <c r="M121" i="38"/>
  <c r="O121" i="38" s="1"/>
  <c r="M439" i="38"/>
  <c r="O439" i="38" s="1"/>
  <c r="K4" i="35"/>
  <c r="U54" i="10"/>
  <c r="Q54" i="10"/>
  <c r="AC54" i="10"/>
  <c r="AL54" i="10"/>
  <c r="A54" i="10"/>
  <c r="AO54" i="10"/>
  <c r="X54" i="10"/>
  <c r="AH54" i="10"/>
  <c r="AI54" i="10"/>
  <c r="AQ54" i="10"/>
  <c r="W54" i="10"/>
  <c r="AN54" i="10"/>
  <c r="AR54" i="10"/>
  <c r="AJ54" i="10"/>
  <c r="AM54" i="10"/>
  <c r="AS54" i="10"/>
  <c r="AT54" i="10"/>
  <c r="R54" i="10"/>
  <c r="AG54" i="10"/>
  <c r="AA54" i="10"/>
  <c r="AB54" i="10"/>
  <c r="Z54" i="10"/>
  <c r="S54" i="10"/>
  <c r="V54" i="10"/>
  <c r="P54" i="10"/>
  <c r="I54" i="10" s="1"/>
  <c r="AD54" i="10"/>
  <c r="AF54" i="10"/>
  <c r="T54" i="10"/>
  <c r="AE54" i="10"/>
  <c r="O54" i="10"/>
  <c r="H54" i="10" s="1"/>
  <c r="Y54" i="10"/>
  <c r="AK54" i="10"/>
  <c r="AC55" i="10"/>
  <c r="AO55" i="10"/>
  <c r="AN55" i="10"/>
  <c r="AB55" i="10"/>
  <c r="T55" i="10"/>
  <c r="Y55" i="10"/>
  <c r="R55" i="10"/>
  <c r="AQ55" i="10"/>
  <c r="AE55" i="10"/>
  <c r="V55" i="10"/>
  <c r="P55" i="10"/>
  <c r="AI55" i="10"/>
  <c r="AA55" i="10"/>
  <c r="AT55" i="10"/>
  <c r="X55" i="10"/>
  <c r="A55" i="10"/>
  <c r="Z55" i="10"/>
  <c r="S55" i="10"/>
  <c r="U55" i="10"/>
  <c r="AM55" i="10"/>
  <c r="AF55" i="10"/>
  <c r="O55" i="10"/>
  <c r="H55" i="10" s="1"/>
  <c r="W55" i="10"/>
  <c r="AS55" i="10"/>
  <c r="AK55" i="10"/>
  <c r="AL55" i="10"/>
  <c r="AR55" i="10"/>
  <c r="AD55" i="10"/>
  <c r="AJ55" i="10"/>
  <c r="AG55" i="10"/>
  <c r="AH55" i="10"/>
  <c r="Q55" i="10"/>
  <c r="Q57" i="10"/>
  <c r="AQ57" i="10"/>
  <c r="S57" i="10"/>
  <c r="AJ57" i="10"/>
  <c r="AF57" i="10"/>
  <c r="A57" i="10"/>
  <c r="AA57" i="10"/>
  <c r="AG57" i="10"/>
  <c r="O57" i="10"/>
  <c r="V57" i="10"/>
  <c r="AD57" i="10"/>
  <c r="X57" i="10"/>
  <c r="AE57" i="10"/>
  <c r="U57" i="10"/>
  <c r="R57" i="10"/>
  <c r="AK57" i="10"/>
  <c r="AN57" i="10"/>
  <c r="AO57" i="10"/>
  <c r="P57" i="10"/>
  <c r="Y57" i="10"/>
  <c r="AR57" i="10"/>
  <c r="AI57" i="10"/>
  <c r="AC57" i="10"/>
  <c r="AM57" i="10"/>
  <c r="AS57" i="10"/>
  <c r="AT57" i="10"/>
  <c r="Z57" i="10"/>
  <c r="T57" i="10"/>
  <c r="AL57" i="10"/>
  <c r="W57" i="10"/>
  <c r="AH57" i="10"/>
  <c r="AB57" i="10"/>
  <c r="AJ59" i="10"/>
  <c r="P59" i="10"/>
  <c r="A59" i="10"/>
  <c r="Y59" i="10"/>
  <c r="AS59" i="10"/>
  <c r="Q59" i="10"/>
  <c r="AK59" i="10"/>
  <c r="AI59" i="10"/>
  <c r="AN59" i="10"/>
  <c r="R59" i="10"/>
  <c r="AA59" i="10"/>
  <c r="U59" i="10"/>
  <c r="Z59" i="10"/>
  <c r="AB59" i="10"/>
  <c r="V59" i="10"/>
  <c r="O59" i="10"/>
  <c r="AD59" i="10"/>
  <c r="X59" i="10"/>
  <c r="AF59" i="10"/>
  <c r="AE59" i="10"/>
  <c r="S59" i="10"/>
  <c r="W59" i="10"/>
  <c r="AT59" i="10"/>
  <c r="AQ59" i="10"/>
  <c r="T59" i="10"/>
  <c r="AH59" i="10"/>
  <c r="AL59" i="10"/>
  <c r="AO59" i="10"/>
  <c r="AC59" i="10"/>
  <c r="AG59" i="10"/>
  <c r="AM59" i="10"/>
  <c r="AR59" i="10"/>
  <c r="O27" i="38"/>
  <c r="O39" i="38"/>
  <c r="O43" i="38"/>
  <c r="O63" i="38"/>
  <c r="O71" i="38"/>
  <c r="O87" i="38"/>
  <c r="O115" i="38"/>
  <c r="O135" i="38"/>
  <c r="O143" i="38"/>
  <c r="O155" i="38"/>
  <c r="O175" i="38"/>
  <c r="O183" i="38"/>
  <c r="O195" i="38"/>
  <c r="O203" i="38"/>
  <c r="O215" i="38"/>
  <c r="O243" i="38"/>
  <c r="O267" i="38"/>
  <c r="O275" i="38"/>
  <c r="O295" i="38"/>
  <c r="O311" i="38"/>
  <c r="O319" i="38"/>
  <c r="O331" i="38"/>
  <c r="O359" i="38"/>
  <c r="O375" i="38"/>
  <c r="O383" i="38"/>
  <c r="O399" i="38"/>
  <c r="O415" i="38"/>
  <c r="O431" i="38"/>
  <c r="O463" i="38"/>
  <c r="O495" i="38"/>
  <c r="W48" i="10"/>
  <c r="P48" i="10"/>
  <c r="AG48" i="10"/>
  <c r="AD48" i="10"/>
  <c r="AI48" i="10"/>
  <c r="S48" i="10"/>
  <c r="A48" i="10"/>
  <c r="AR48" i="10"/>
  <c r="AO48" i="10"/>
  <c r="Q48" i="10"/>
  <c r="J48" i="10" s="1"/>
  <c r="L48" i="10" s="1"/>
  <c r="AC48" i="10"/>
  <c r="T48" i="10"/>
  <c r="AH48" i="10"/>
  <c r="X48" i="10"/>
  <c r="AT48" i="10"/>
  <c r="AA48" i="10"/>
  <c r="AF48" i="10"/>
  <c r="Z48" i="10"/>
  <c r="O48" i="10"/>
  <c r="H48" i="10" s="1"/>
  <c r="AE48" i="10"/>
  <c r="AQ48" i="10"/>
  <c r="R48" i="10"/>
  <c r="K48" i="10" s="1"/>
  <c r="M48" i="10" s="1"/>
  <c r="AB48" i="10"/>
  <c r="AJ48" i="10"/>
  <c r="AM48" i="10"/>
  <c r="F9" i="10"/>
  <c r="L26" i="10"/>
  <c r="E34" i="10"/>
  <c r="E36" i="10" s="1"/>
  <c r="G34" i="10"/>
  <c r="G36" i="10" s="1"/>
  <c r="A19" i="12"/>
  <c r="C12" i="12"/>
  <c r="J26" i="10"/>
  <c r="K26" i="10"/>
  <c r="I31" i="10"/>
  <c r="I29" i="10" s="1"/>
  <c r="I34" i="10" s="1"/>
  <c r="I36" i="10" s="1"/>
  <c r="H31" i="10"/>
  <c r="H29" i="10" s="1"/>
  <c r="H34" i="10" s="1"/>
  <c r="H36" i="10" s="1"/>
  <c r="C9" i="12" s="1"/>
  <c r="A17" i="12" s="1"/>
  <c r="K31" i="10"/>
  <c r="J31" i="10"/>
  <c r="J27" i="10"/>
  <c r="L27" i="10" s="1"/>
  <c r="I27" i="10"/>
  <c r="I22" i="10" s="1"/>
  <c r="H27" i="10"/>
  <c r="H22" i="10" s="1"/>
  <c r="K27" i="10"/>
  <c r="M27" i="10" s="1"/>
  <c r="F29" i="10"/>
  <c r="F34" i="10" s="1"/>
  <c r="F36" i="10" s="1"/>
  <c r="O9" i="12"/>
  <c r="M10" i="12"/>
  <c r="O10" i="12" s="1"/>
  <c r="C10" i="12" l="1"/>
  <c r="I57" i="10"/>
  <c r="K57" i="10"/>
  <c r="M57" i="10" s="1"/>
  <c r="I55" i="10"/>
  <c r="K55" i="10"/>
  <c r="M55" i="10" s="1"/>
  <c r="K49" i="10"/>
  <c r="M49" i="10" s="1"/>
  <c r="K58" i="10"/>
  <c r="M58" i="10" s="1"/>
  <c r="H60" i="10"/>
  <c r="J63" i="10"/>
  <c r="L63" i="10" s="1"/>
  <c r="I62" i="10"/>
  <c r="K50" i="10"/>
  <c r="M50" i="10" s="1"/>
  <c r="I50" i="10"/>
  <c r="L22" i="10"/>
  <c r="K59" i="10"/>
  <c r="M59" i="10" s="1"/>
  <c r="J59" i="10"/>
  <c r="L59" i="10" s="1"/>
  <c r="I59" i="10"/>
  <c r="K54" i="10"/>
  <c r="M54" i="10" s="1"/>
  <c r="J54" i="10"/>
  <c r="L54" i="10" s="1"/>
  <c r="I58" i="10"/>
  <c r="K60" i="10"/>
  <c r="M60" i="10" s="1"/>
  <c r="H63" i="10"/>
  <c r="M26" i="10"/>
  <c r="M22" i="10" s="1"/>
  <c r="K22" i="10"/>
  <c r="I48" i="10"/>
  <c r="H57" i="10"/>
  <c r="J57" i="10"/>
  <c r="L57" i="10" s="1"/>
  <c r="H49" i="10"/>
  <c r="J49" i="10"/>
  <c r="L49" i="10" s="1"/>
  <c r="I47" i="10"/>
  <c r="J47" i="10"/>
  <c r="L47" i="10" s="1"/>
  <c r="K47" i="10"/>
  <c r="M47" i="10" s="1"/>
  <c r="I60" i="10"/>
  <c r="J62" i="10"/>
  <c r="L62" i="10" s="1"/>
  <c r="J50" i="10"/>
  <c r="L50" i="10" s="1"/>
  <c r="L31" i="10"/>
  <c r="L29" i="10" s="1"/>
  <c r="J29" i="10"/>
  <c r="M31" i="10"/>
  <c r="M29" i="10" s="1"/>
  <c r="M34" i="10" s="1"/>
  <c r="M36" i="10" s="1"/>
  <c r="K29" i="10"/>
  <c r="K34" i="10" s="1"/>
  <c r="K36" i="10" s="1"/>
  <c r="J22" i="10"/>
  <c r="H59" i="10"/>
  <c r="J55" i="10"/>
  <c r="L55" i="10" s="1"/>
  <c r="H47" i="10"/>
  <c r="L34" i="10"/>
  <c r="L36" i="10" s="1"/>
  <c r="I63" i="10"/>
  <c r="H62" i="10"/>
  <c r="C11" i="12" l="1"/>
  <c r="D12" i="12"/>
  <c r="D11" i="12"/>
  <c r="J34" i="10"/>
  <c r="J36" i="10" s="1"/>
  <c r="C8" i="12" s="1"/>
  <c r="P38" i="10"/>
  <c r="I38" i="10" s="1"/>
  <c r="J38" i="10" s="1"/>
  <c r="D8" i="12" l="1"/>
  <c r="D9" i="12"/>
  <c r="F9" i="12" s="1"/>
  <c r="D10" i="12" l="1"/>
  <c r="F10" i="12" s="1"/>
</calcChain>
</file>

<file path=xl/sharedStrings.xml><?xml version="1.0" encoding="utf-8"?>
<sst xmlns="http://schemas.openxmlformats.org/spreadsheetml/2006/main" count="899" uniqueCount="379">
  <si>
    <t>#</t>
  </si>
  <si>
    <t>LBC_1</t>
  </si>
  <si>
    <t>Item</t>
  </si>
  <si>
    <t>Tip grant</t>
  </si>
  <si>
    <t>Se vor completa doar acele celule marcate cu aceasta culoare.</t>
  </si>
  <si>
    <t>Informatii pentru completarea fiserului ce contine bugetul proiectului</t>
  </si>
  <si>
    <t>Unitate de masura</t>
  </si>
  <si>
    <t>month</t>
  </si>
  <si>
    <t>hour</t>
  </si>
  <si>
    <t>LBC_2-6</t>
  </si>
  <si>
    <t>Capitol</t>
  </si>
  <si>
    <t>Lista cod aplicant / parteneri</t>
  </si>
  <si>
    <r>
      <rPr>
        <b/>
        <i/>
        <sz val="11"/>
        <color indexed="8"/>
        <rFont val="Calibri"/>
        <family val="2"/>
        <charset val="238"/>
      </rPr>
      <t>Pasul 3.</t>
    </r>
    <r>
      <rPr>
        <sz val="11"/>
        <color theme="1"/>
        <rFont val="Calibri"/>
        <family val="2"/>
        <scheme val="minor"/>
      </rPr>
      <t xml:space="preserve"> Se completeaza foaia de calcul </t>
    </r>
    <r>
      <rPr>
        <b/>
        <sz val="11"/>
        <color indexed="8"/>
        <rFont val="Calibri"/>
        <family val="2"/>
        <charset val="238"/>
      </rPr>
      <t>"2. Travel".</t>
    </r>
    <r>
      <rPr>
        <sz val="11"/>
        <color indexed="8"/>
        <rFont val="Calibri"/>
        <family val="2"/>
        <charset val="238"/>
      </rPr>
      <t xml:space="preserve"> Aceasta foaie de calcul cuprinde informatii referitoare la costurile bugetate la </t>
    </r>
    <r>
      <rPr>
        <b/>
        <sz val="11"/>
        <color indexed="8"/>
        <rFont val="Calibri"/>
        <family val="2"/>
        <charset val="238"/>
      </rPr>
      <t>2. Travel</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</si>
  <si>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4.</t>
    </r>
    <r>
      <rPr>
        <sz val="11"/>
        <color theme="1"/>
        <rFont val="Calibri"/>
        <family val="2"/>
        <scheme val="minor"/>
      </rPr>
      <t xml:space="preserve"> Se completeaza foaia de calcul </t>
    </r>
    <r>
      <rPr>
        <b/>
        <sz val="11"/>
        <color indexed="8"/>
        <rFont val="Calibri"/>
        <family val="2"/>
        <charset val="238"/>
      </rPr>
      <t>"3. Equipment and goods".</t>
    </r>
    <r>
      <rPr>
        <sz val="11"/>
        <color indexed="8"/>
        <rFont val="Calibri"/>
        <family val="2"/>
        <charset val="238"/>
      </rPr>
      <t xml:space="preserve"> Aceasta foaie de calcul cuprinde informatii referitoare la costurile bugetate la </t>
    </r>
    <r>
      <rPr>
        <b/>
        <sz val="11"/>
        <color indexed="8"/>
        <rFont val="Calibri"/>
        <family val="2"/>
        <charset val="238"/>
      </rPr>
      <t>3. Equipment and goods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13. In situatia in care costul bugetat reprezinte contributie in natura se selecteaza din lista derulanta optiunea "In-kind".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</si>
  <si>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5.</t>
    </r>
    <r>
      <rPr>
        <sz val="11"/>
        <color theme="1"/>
        <rFont val="Calibri"/>
        <family val="2"/>
        <scheme val="minor"/>
      </rPr>
      <t xml:space="preserve"> Se completeaza foaia de calcul </t>
    </r>
    <r>
      <rPr>
        <b/>
        <sz val="11"/>
        <color indexed="8"/>
        <rFont val="Calibri"/>
        <family val="2"/>
        <charset val="238"/>
      </rPr>
      <t>"4. Other direct costs".</t>
    </r>
    <r>
      <rPr>
        <sz val="11"/>
        <color indexed="8"/>
        <rFont val="Calibri"/>
        <family val="2"/>
        <charset val="238"/>
      </rPr>
      <t xml:space="preserve"> Aceasta foaie de calcul cuprinde informatii referitoare la costurile bugetate la </t>
    </r>
    <r>
      <rPr>
        <b/>
        <sz val="11"/>
        <color indexed="8"/>
        <rFont val="Calibri"/>
        <family val="2"/>
        <charset val="238"/>
      </rPr>
      <t>4. Other direct costs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</si>
  <si>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6.</t>
    </r>
    <r>
      <rPr>
        <sz val="11"/>
        <color theme="1"/>
        <rFont val="Calibri"/>
        <family val="2"/>
        <scheme val="minor"/>
      </rPr>
      <t xml:space="preserve"> Se completeaza foaia de calcul </t>
    </r>
    <r>
      <rPr>
        <b/>
        <sz val="11"/>
        <color indexed="8"/>
        <rFont val="Calibri"/>
        <family val="2"/>
        <charset val="238"/>
      </rPr>
      <t>"5. Outsourcing services".</t>
    </r>
    <r>
      <rPr>
        <sz val="11"/>
        <color indexed="8"/>
        <rFont val="Calibri"/>
        <family val="2"/>
        <charset val="238"/>
      </rPr>
      <t xml:space="preserve"> Aceasta foaie de calcul cuprinde informatii referitoare la costurile bugetate la </t>
    </r>
    <r>
      <rPr>
        <b/>
        <sz val="11"/>
        <color indexed="8"/>
        <rFont val="Calibri"/>
        <family val="2"/>
        <charset val="238"/>
      </rPr>
      <t>5. Outsourcing services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</si>
  <si>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7.</t>
    </r>
    <r>
      <rPr>
        <sz val="11"/>
        <color theme="1"/>
        <rFont val="Calibri"/>
        <family val="2"/>
        <scheme val="minor"/>
      </rPr>
      <t xml:space="preserve"> Se completeaza foaia de calcul </t>
    </r>
    <r>
      <rPr>
        <b/>
        <sz val="11"/>
        <color indexed="8"/>
        <rFont val="Calibri"/>
        <family val="2"/>
        <charset val="238"/>
      </rPr>
      <t>"6. Infrastructure works".</t>
    </r>
    <r>
      <rPr>
        <sz val="11"/>
        <color indexed="8"/>
        <rFont val="Calibri"/>
        <family val="2"/>
        <charset val="238"/>
      </rPr>
      <t xml:space="preserve"> Aceasta foaie de calcul cuprinde informatii referitoare la costurile bugetate la </t>
    </r>
    <r>
      <rPr>
        <b/>
        <sz val="11"/>
        <color indexed="8"/>
        <rFont val="Calibri"/>
        <family val="2"/>
        <charset val="238"/>
      </rPr>
      <t>6. Infrastructure works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Linia de buget se selecteaza automat atunci cand incepeti sa cimpletati informatiile legate de bugetarea unui cost.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</si>
  <si>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10.</t>
    </r>
    <r>
      <rPr>
        <sz val="11"/>
        <color theme="1"/>
        <rFont val="Calibri"/>
        <family val="2"/>
        <scheme val="minor"/>
      </rPr>
      <t xml:space="preserve"> Foaia de calcul </t>
    </r>
    <r>
      <rPr>
        <b/>
        <sz val="11"/>
        <color indexed="8"/>
        <rFont val="Calibri"/>
        <family val="2"/>
        <charset val="238"/>
      </rPr>
      <t>"1. Budget summary" s</t>
    </r>
    <r>
      <rPr>
        <sz val="11"/>
        <color indexed="8"/>
        <rFont val="Calibri"/>
        <family val="2"/>
        <charset val="238"/>
      </rPr>
      <t>e completeaza automat pe baza informatiilor introduse conform pasilor mentionati mai sus. Aceasta foaie de calcul centralizeaza automat informatiile introduse pe structura bugetului. In aceasta foaie nu se introduc informatii.
Celulele marcate cu negru reprezinta cheie de verificare pentru preluarea costurilor bugetate. Daca sunt preluate toate sumele atunci rezultatul trebuie sa fie zero.</t>
    </r>
  </si>
  <si>
    <r>
      <rPr>
        <b/>
        <i/>
        <sz val="11"/>
        <color indexed="8"/>
        <rFont val="Calibri"/>
        <family val="2"/>
        <charset val="238"/>
      </rPr>
      <t>Pasul 11.</t>
    </r>
    <r>
      <rPr>
        <sz val="11"/>
        <color theme="1"/>
        <rFont val="Calibri"/>
        <family val="2"/>
        <scheme val="minor"/>
      </rPr>
      <t xml:space="preserve"> Verificati foaia de calcul </t>
    </r>
    <r>
      <rPr>
        <b/>
        <sz val="11"/>
        <color indexed="8"/>
        <rFont val="Calibri"/>
        <family val="2"/>
        <charset val="238"/>
      </rPr>
      <t>"Limitations".</t>
    </r>
    <r>
      <rPr>
        <sz val="11"/>
        <color indexed="8"/>
        <rFont val="Calibri"/>
        <family val="2"/>
        <charset val="238"/>
      </rPr>
      <t xml:space="preserve">  In baza tuturor informatiilor introduse de dumneavoastra se verifica respectarea limitarilor din ghid.</t>
    </r>
  </si>
  <si>
    <t>Nr cerere de finantare alocat de FDSC</t>
  </si>
  <si>
    <t>Denumire proiect</t>
  </si>
  <si>
    <t>Denumire aplicant</t>
  </si>
  <si>
    <t>Categorie aplicant</t>
  </si>
  <si>
    <t>Buget total</t>
  </si>
  <si>
    <t>Finantare solicitata</t>
  </si>
  <si>
    <t>Procent finantare solicitata</t>
  </si>
  <si>
    <t>Finantare alocata partii romane</t>
  </si>
  <si>
    <t>Procent finantare ROMANA</t>
  </si>
  <si>
    <t>Finantare alocata partii elvetiene</t>
  </si>
  <si>
    <t>Procent finantare SWISS</t>
  </si>
  <si>
    <t>Cofinantare</t>
  </si>
  <si>
    <t>Procent cofinantare</t>
  </si>
  <si>
    <t>Contributie in natura</t>
  </si>
  <si>
    <t>Procent inkind</t>
  </si>
  <si>
    <t>Denumire aplicant / partener</t>
  </si>
  <si>
    <t>Cod aplicant / partener</t>
  </si>
  <si>
    <t>Budget heading</t>
  </si>
  <si>
    <t>Budget lines</t>
  </si>
  <si>
    <t>Useful information for budget lines</t>
  </si>
  <si>
    <t>Useful information for budget heading</t>
  </si>
  <si>
    <t>Under this line there can be budgeted the costs generated by the domestic business travels.
Here are some examples of types of costs generated by the international travels that can be included under this budget line:
1. Daily allowance;
2. Accommodation;
3. Transport;
4. Bridge tax;
5. Other costs entailed by domestic travels.</t>
  </si>
  <si>
    <t>Under this line there can be budgeted the costs entailed by the participants’ transportation to the events organized within the project, in case these costs are not subcontracted.
Here is an example of a case when you can budget costs under this line: you organize an event for which you reimburse the direct transportation costs of the participants based on the transportation documents provided by the participants, covering the distance they had traveled.</t>
  </si>
  <si>
    <t>Under this line there can be budgeted costs related to surveys or researches carried out by an institute or specialized company.</t>
  </si>
  <si>
    <t xml:space="preserve">Under this line there can be budgeted audit costs.
These costs cannot exceed 3% of the amount that will be audited per project.
</t>
  </si>
  <si>
    <t xml:space="preserve">Under this line there can be budgeted costs related to project events, when they are subcontracted (outsourcing).
If the cost on participants’ transportation is subcontracted (outsourcing) it shall be budgeted on this budget line.
</t>
  </si>
  <si>
    <t xml:space="preserve">Under this line there can be budgeted costs related to visibility actions, when such actions are subcontracted (outsourcing).
This line can include costs related to promotional materials when such activities are subcontracted (outsourcing).
The visibility actions include the launching / closing conference, advertising campaigns, and promotional campaigns, actions focused mainly on the project’s visibility or promotion.
</t>
  </si>
  <si>
    <t>There shall be filled in only those cells marked with this colour.</t>
  </si>
  <si>
    <t>Info linii de buget</t>
  </si>
  <si>
    <t>Info capitol buget</t>
  </si>
  <si>
    <t>Aici se pot bugeta doar costurile cu echipa de proiect si expertii care isi desfasoara activitatea in baza unor contracte care din punct de vedere legal se incheie in cazul unei activitati independente.
Va rugam sa aveti in vedere ca in cazul costurilor bugetate la aceasta linie de buget unitatea de masura poate fi doar ora.</t>
  </si>
  <si>
    <t>Aici se pot bugeta costurile generate de transportul bunurilor/materialelor doar daca aceste costuri nu sunt subcontractate.
Exemplu de situatie in care veti bugeta costuri la aceasta linie de buget: transportati materiale pentru un atelier de lucru cu masina organizatiei.</t>
  </si>
  <si>
    <t>La acesta linie se pot bugeta costuri aferente studiilor sau cercetarilor realizate de un institut sau firma specializata.</t>
  </si>
  <si>
    <t>La aceasta linie se pot bugeta costuri aferente actiunilor de vizibilitate, atunci cand acestea sunt subcontractate.
Aceasta linie de buget include costuri aferente materialelor de promovare atunci cand acestea sunt subcontractate.
Actiunile de vizibilitate includ conferinta de lansare/inchidere, campanii publicitare, campanii de promovare, actiuni care au ca scop principal vizibilitatea sau promovarea proiectului.</t>
  </si>
  <si>
    <t>La aceasta linie se pot bugeta costuri pentru subcontractarile care nu se regasesc in categoriile mentionate la liniile precedente ale capitolului 5.</t>
  </si>
  <si>
    <t>La aceasta linie se pot bugeta costuri gaze, apa, canalizare, energie electrica, etc. care nu necesita calcul de repartizare pe centre de cost (proiecte). Vezi costuri indirecte.
Ex. in situatia in care intr- un spatiu se deruleaza doar acest proiect, atunci acest cost este considerat cost direct daca el este facturat separat de catre furnizorul de utilitati.</t>
  </si>
  <si>
    <t>La aceasta linie se pot bugeta alte costuri directe ce nu se regasesc la celelate linii de buget si care nu necesita calcul de repartizare pe centre de cost (proiecte), de ex. comisioane bancare etc. Vezi costuri indirecte.</t>
  </si>
  <si>
    <r>
      <t xml:space="preserve">Aici se pot bugeta doar costurile cu echipa de proiect si expertii angajati in baza unui contract de munca sau in baza unor contracte care din punct de vedere legal se incheie in cazul unei activitati dependente.
Va rugam sa aveti in vedere ca managerul de proiect poate lucra in cadrul proiectului fie in baza unui contract de munca, fie in baza unui contract de voluntariat.
Va rugam sa aveti in vedere ca in cazul costurilor bugetate la aceasta linie de buget unitatea de masura poate fi doar luna.
Salariile </t>
    </r>
    <r>
      <rPr>
        <sz val="11"/>
        <rFont val="Calibri"/>
        <family val="2"/>
        <charset val="238"/>
      </rPr>
      <t>bugetate vor fi</t>
    </r>
    <r>
      <rPr>
        <sz val="11"/>
        <color indexed="10"/>
        <rFont val="Calibri"/>
        <family val="2"/>
      </rPr>
      <t xml:space="preserve"> </t>
    </r>
    <r>
      <rPr>
        <sz val="11"/>
        <color theme="1"/>
        <rFont val="Calibri"/>
        <family val="2"/>
        <scheme val="minor"/>
      </rPr>
      <t xml:space="preserve">cele practicate în mod normal de solicitant și partener/parteneri (dacă este cazul). </t>
    </r>
  </si>
  <si>
    <t>Aici se pot bugeta costurile generate de deplasarile internationale.
Exemplu de tipuri de costuri generate de deplasarile internationale ce pot fi bugetate la aceasta linie de buget:
1. diurna;
2. cazare;
3. transport;
4. taxe de aeroprot;
5. alte costuri generate de deplasarile internationale.</t>
  </si>
  <si>
    <t>Aici se pot bugeta costurile generate de deplasarile interne.
Exemplu de tipuri de costuri generate de deplasarile interne ce pot fi bugetate la aceasta linie de buget:
1. diurna;
2. cazare;
3. transport;
4. taxe de pod;
5. alte costuri generate de deplasarile interne.</t>
  </si>
  <si>
    <t>La aceasta linie se pot bugeta costuri pentru achizitia software pentru PC-uri, inclusiv sistemul de operare.
Achizitia de softuri de contabilitatate, salarizare sau softuri care nu deservesc in mod direct activitatile proiectului sunt considerate costuri indirecte si se bugeteaza in consecinta.</t>
  </si>
  <si>
    <t>La aceasta linie se pot bugeta costuri cu chiriile care nu necesita calcul de repartizare pe centre de cost (proiecte). Vezi costuri indirecte. Aceasta linie de buget include si inchiriere de echipamente si vehicule.
Ex. in situatia in care se inchiriaza un spatiu in care se deruleaza doar acest proiect, atunci acest cost este considerat cost direct.</t>
  </si>
  <si>
    <t>La aceasta linie se pot bugeta costuri aferente publicatiilor rezultate din activitatile proiectului, atunci cand acestea sunt subcontractate (outsourcing).
Aceasta linie de buget nu include costuri aferente materialelor de promovare.
Aceasta linie de buget nu include costuri legate de achizitia de publicatii.</t>
  </si>
  <si>
    <t xml:space="preserve">La aceasta linie se bugeteaza costuri de audit.
Aceste costuri nu pot fi mai mari de 3% din suma care va fi auditata pe proiect.
</t>
  </si>
  <si>
    <t xml:space="preserve">Please consider the following aspects when budgeting costs under budget heading 1:
1. a person involved in this project working under a labor contract cannot be employed in the same time and by the same employer under a volunteering contract;
2. a person involved in this project working under a labor contract cannot be employed in the same time and by the same employer under a contract legally concluded for independent activity;
3. all costs must comply with all the eligibility conditions mentioned at 3.1.4 Guidelines for applicants;
4. this budget heading does not include costs directly related to the extension, rehabilitation and modernization of infrastructure.
During implementation an expense incurred under the approved budget is not an eligible cost if it fails to meet the eligibility criteria. During the contracting period,  SIB starts from the premise that the applicant has only budgeted those costs that comply with the eligibility criteria. If SIB finds that during the implementation process some of the costs provided under this budget heading are not eligible, the EA cannot defend by presenting as argument for accepting such costs the fact that such costs have been accepted by SIB through the approved budget. </t>
  </si>
  <si>
    <t xml:space="preserve">Aici se pot bugeta doar costurile cu echipa de proiect si expertii care contribuie la activitatile proiectului in baza unui contract de voluntariat incheiat conform prevederilor legale.
Va rugam sa aveti in vedere ca in cazul costurilor bugetate la aceasta linie de buget unitatea de masura poate fi doar ora.
Toate pozitiile incluse la aceasta linie sunt considerate contributie in natura. 
Pentru a determina valoarea muncii voluntare, se va ţine cont de timpul dedicat implementării proiectului (în ore) şi venitul pe care l-ar realiza o persoană angajată pe un post similar (de preferat în aceeaşi organizaţie). </t>
  </si>
  <si>
    <t>Under this line there can be budgeted the costs generated by the international travels.
Here are some examples of types of costs generated by the international travels that can be included under this budget line:
1. Daily allowance;
2. Accommodation;
3. Transport;
4. Airport taxes;
5. Other costs entailed by international travels.</t>
  </si>
  <si>
    <t>Under this line there can be budgeted the costs entailed by the transportation of goods /materials, in case these costs are not subcontracted.
Here is an example of a case when you can budget costs under this line: you transport materials for a workshop by using the organization’s car.</t>
  </si>
  <si>
    <t>Aici se pot include costurile cu deplasarile pe care solicitantul le are in interiorul localitatilor unde se desfasoara activitatile proiectului (de ex. combustibil pentru masina organizatiei, transport public etc.).</t>
  </si>
  <si>
    <t>Under this line there can be included the costs entailed by the transportation of the applicant within the localities where the project activities are carried on (fuel for the organization’s car, public transport, taxi, etc).</t>
  </si>
  <si>
    <t>La aceasta linie se pot bugeta costuri pentru achizitia de vehicule noi sau second-hand.</t>
  </si>
  <si>
    <t>La aceasta linie se pot bugeta costuri pentru achizitia de mobilier nou sau second-hand.</t>
  </si>
  <si>
    <t>La aceasta linie se pot bugeta costuri pentru achizitia de PC-uri si periferice noi sau second-hand.La aceasta linie se includ si costuri cu achizitia de copiatoare, videorpoiectoare (inclusiv ecran de proiectie).</t>
  </si>
  <si>
    <t>La aceasta linie se pot bugeta costuri pentru achizitia de echipamente si  investitii noi sau second-hand care nu se regasesc in categoriile mentionate la liniile precedente ale capitolului 3.
La acesta linie se poate bugeta contributia in-kind reprezentand amortizarea fiscala a mijlocelor fixe. Rata de amortizare lunara se coreleaza cu gradul de utilizare pe proiect.</t>
  </si>
  <si>
    <t xml:space="preserve">La aceasta linie se pot bugeta costuri postale, internet, telefon, curier, etc. care nu necesita calcul de repartizare pe centre de cost (proiecte). Vezi costuri indirecte.
Ex. in situatia in care un salariat lucreaza 100% pe proiect iar convorbirile telefonice sunt facturate separt pentru nr sau de telefon, costul se poate bugeta la aceasta linie. </t>
  </si>
  <si>
    <t xml:space="preserve">La aceasta linie se pot bugeta costuri cu materiale consumabile (papetarie, birotica, etc.) care nu necesita calcul de repartizare pe centre de cost (proiecte). Vezi costuri indirecte.
Ex. in situatia in care se achizitioneaza coli de hartie pentru evenmentul x din proiect, atunci acest cost este considerat cost direct. </t>
  </si>
  <si>
    <t>La aceasta linie se pot bugeta costuri aferente evenimentelor proiectului, atunci cand acestea sunt subcontractate (outsoucing).
In situatia in care costul cu transportul participantilor este subcontractat se bugeteaza la acesta linie de buget.</t>
  </si>
  <si>
    <t>Under this budget heading there can budgeted all the costs directly related to extension, rehabilitation and modernization of infrastructure, including the equipment entailed by the modernization of the same and the staff directly involved in the relevant  activity.</t>
  </si>
  <si>
    <t xml:space="preserve">La acest capitol se pot bugeta toate costurile direct  legate de extensia, modernizarea sau/si reabilitarea infrastructurii, inclusiv echipamentele pe care le presupune modernizarea acesteia si personalul direct implicat in activitatea respectiva.
</t>
  </si>
  <si>
    <t>Under this line there can be budgeted the costs for the procurement of new or second-hand cars.</t>
  </si>
  <si>
    <t>Under this line there can be budgeted the costs for the procurement of new or second-hand furniture.</t>
  </si>
  <si>
    <t>Under this line there can be budgeted the costs for the procurement of new or second-hand PCs and peripherals.This line can also include costs entailed by the procurement of copy machines, video projectors (including projection screen).</t>
  </si>
  <si>
    <t>Under this line there can be budgeted the costs for the procurement of PC software, including the operating system.
The procurement of accounting software, wages-related software or software products that is not directly used for the project activities shall be considered indirect costs and shall be, therefore, budgeted accordingly.</t>
  </si>
  <si>
    <t>Under this line there can be budgeted the costs for procuring new or second-hand equipment and investments other than those mentioned under the previous lines of budget heading 3.
Under this line there can be budgeted also the in kind contribution represented by the fiscal depreciation of the fixed assets. The monthly depreciation rate shall be adjusted according to the degree of use for the project activities.</t>
  </si>
  <si>
    <t>Under this line there can be budgeted the costs related to mailing internet, phone, courier, etc. which do not require a calculation for distributing per costs centers (projects). Please see indirect costs.
E.g. if an employee works full-time on a project and the phone calls are invoiced separately for his/her phone number, the related cost can be included in the budget under this budget line.</t>
  </si>
  <si>
    <t>Under this line there can be budgeted the costs related to consumables (stationery, etc.) which do not require a calculation for distributing per costs centers (projects). Please see indirect costs.
E.g. In case paper sheets are purchased for the event “x” within the project, such cost is considered a direct cost.</t>
  </si>
  <si>
    <t>Under this line there can be budgeted the costs related to rents which do not require a calculation for distributing per costs centers (projects). Please see indirect costs. This budget line also includes rent of locations, equipment and vehicles.
E.g. in case a space is rented for this project only, the cost is considered a direct cost.</t>
  </si>
  <si>
    <t>Under this line there can be budgeted the costs related to gas, water, sanitation, electric power, etc., which do not require a calculation for distributing per costs centers (projects). Please see indirect costs.
E.g. in case a space is used for this project only, then such cost is considered a direct cost if invoiced separately by the utilities provider.</t>
  </si>
  <si>
    <t>Under this line there can be budgeted other direct costs that are not included under other budget lines and that do not require a calculation for distributing per costs centers (projects) (for example: bank charges, etc.). Please see indirect costs.</t>
  </si>
  <si>
    <t xml:space="preserve">Under this line there can be budgeted the costs related to publications resulting from project activities, when such activities are subcontracted (outsourcing).
This budget line does not include costs related to promotional materials.
This budget line does not include costs related to the publications purchase.
</t>
  </si>
  <si>
    <t>Under this line there can be budgeted the costs for subcontracted other than those mentioned under the previous lines of the budget line 5.</t>
  </si>
  <si>
    <t>Va rugam sa aveti in vedere urmatoarele aspecte atunci cand bugetati costuri la acest capitol:
1. pentru persoanele implicate in proiect care lucreaza in baza unui contract care din punct de vedere legal se incheie in cazul unei activitati independente nu se bugeteaza costuri la acest capitol;
2. diurna / indemnizatia de deplasare se acorda conform prevederilor legale;
3. se recomandă să nu se depășească nivelurile practicate în mod normal de solicitant și parteneri (daca este cazul) la cheltuielile legate de deplasări și diurna echipei de proiect. De asemenea, costul cu diurna și cazarea nu trebuie sa depașească plafoanele prevăzute de Regulile ADC  http://www.sdc.admin.ch/en/Home/About_SDC/Invitations_to_tender/Information_for_SDC_Contractors).
4. toate cheltuielile trebuie sa indeplineasca conditiile de eligibilitate a cheltuielior mentionate la sectiunea 3.1.4 din Ghidul solicitantilor;
5. acest capitol bugetar nu include costurile direct legate de extinderea, reabilitarea și modernizarea infrastructurii.</t>
  </si>
  <si>
    <t>Please consider the following aspects when budgeting costs under budget heading 2:
1. for persons involved in the project employed under a contract legally concluded for independent activity no costs shall be budgeted under this budget heading;
2. the daily allowance / travel costs shall be granted only according to the legal provisions;
3. it is recommended not to exceed the travel costs and daily allowance levels normally borne by the applicant and partner/s (where appropriate). Moreover, the daily allowance cost and the accommodation must not exceed the thresholds provided by the SDC rules at http://www.sdc.admin.ch/en/Home/About_SDC/Invitations_to_tender/Information_for_SDC_Contractors);
4. all costs must comply with all the eligibility conditions mentioned at 3.1.4 Guidelines for applicants;
5. this budget heading does not include the costs directly related to the the extension, rehabilitation and modernization of infrastructure.</t>
  </si>
  <si>
    <r>
      <t xml:space="preserve">Va rugam sa aveti in vedere urmatoarele aspecte atunci cand bugetati costuri la acest capitol:
1. echipamentele care sunt necesare extinderii, reabilitarii și modernizarii infrastructurii. nu sunt incluse in acest capitol de buget.
Exemplu: Aparatul de aer conditionat (pentru incaperi) este considerat echipament care implica o modernizare a cladirii deoare are utilitatea doar in contextul utilizarii intr-o cladire.
</t>
    </r>
    <r>
      <rPr>
        <sz val="11"/>
        <color indexed="8"/>
        <rFont val="Calibri"/>
        <family val="2"/>
        <charset val="238"/>
      </rPr>
      <t>Sunt considerate echipamente necesare  extinderii, reabilitarii și modernizarii infrastructurii, acele echipamente care, daca nu sunt utilizate in relatie cu o infrastuctura/cladire, isi pierd utilitatea.
2.  toate cheltuielile trebuie sa indeplineasca conditiile de eligibilitate a cheltuielior mentionate la sectiunea 3.1.4 din Ghidul solicitantilor;
3. acest capitol bugetar nu include costurile direct legate de extinderea, reabilitarea și modernizarea infrastructurii.</t>
    </r>
  </si>
  <si>
    <t>Please consider the following aspects when budgeting costs under budget heading 3:
1. the equipments required for the the extension, rehabilitation and modernization of infrastructure are not included in this budget budget heading.
Example: The air-conditioning device (for rooms) is considered an equipment involved in a modernization of a building as its sole purpose is for being used in a building.
There shall be considered equipments required for the extension, rehabilitation and modernization of infrastructure those equipments that lose their purpose if not used in relation to the infrastructure/building.
2. all costs must comply with all the eligibility conditions mentioned at 3.1.4 Guidelines for applicants; 
3. this budget heading does not include costs directly related to the extension, rehabilitation and modernization of infrastructure.</t>
  </si>
  <si>
    <t>Please consider the following aspects when budgeting costs under budget heading 4:
1. in order to classify costs as direct costs, please note the following: a cost is considered directly attributed to the project if the cease of the project leads to the cease of the cost;
2. all costs must comply with all the eligibility conditions mentioned at 3.1.4 Guidelines for applicants; 
3. this budget heading does not include costs directly related to the extension, rehabilitation and modernization of infrastructure.</t>
  </si>
  <si>
    <t>Va rugam sa aveti in vedere urmatoarele aspecte atunci cand bugetati costuri la acest capitol:
1. in vederea clasificării costurilor ca fiind directe vă rugăm să aveţi în vedere următoarea menţiune: un cost poate fi considerat direct atribuit proiectului, dacă dispariţia proiectului conduce la dispariţia costului.  
2.  toate cheltuielile trebuie sa indeplineasca conditiile de eligibilitate a cheltuielior mentionate la sectiunea 3.1.4 din Ghidul solicitantilor;
3. acest capitol bugetar nu include costurile direct legate de extinderea, reabilitarea și modernizarea infrastructurii.</t>
  </si>
  <si>
    <r>
      <t xml:space="preserve">Please consider the following aspects when budgeting costs under budget heading 8:
1. the applicant and partner/s may include indirect costs in the project budget to an amount of a maximum 10% of total eligible direct costs of the project;
2. indirect costs are those costs that cannot be directly assigned to the project. The indirect costs are those costs for activities, goods or services several projects benefit of, and that can be partially included under this budget heading and that are related to the project’s activities;
3. indirect costs cannot include direct eligible costs. For example, in case the project involves the rent of a location fully used for the project only, the rent cost is considered to be directly assigned to the project and shall be included under the budget heading 4. In case there is a building/space used for several projects implemented by the same organization, </t>
    </r>
    <r>
      <rPr>
        <sz val="11"/>
        <rFont val="Calibri"/>
        <family val="2"/>
      </rPr>
      <t xml:space="preserve">the due cost for renting such space shall be an indirect cost </t>
    </r>
    <r>
      <rPr>
        <sz val="11"/>
        <color theme="1"/>
        <rFont val="Calibri"/>
        <family val="2"/>
        <scheme val="minor"/>
      </rPr>
      <t xml:space="preserve">and shall be included under budget heading 8;
4. when calculating the allocation ratio servants of the indirect costs, the following formulas may be applied:
• number of persons involved in the project/ total number of persons within the organisation or department;
•  the space used by staff involved in the project/ total space occupied by the organization or department;
• number of working hours on the project/ number of total working hours within the organization or department.
In case there are indirect costs that cannot be allocated using one of the above formulas, the applicant will  apply an adequate allocation formula/ method.
5. </t>
    </r>
    <r>
      <rPr>
        <b/>
        <u/>
        <sz val="11"/>
        <color indexed="8"/>
        <rFont val="Calibri"/>
        <family val="2"/>
      </rPr>
      <t>Indirect costs may include:</t>
    </r>
    <r>
      <rPr>
        <sz val="11"/>
        <color theme="1"/>
        <rFont val="Calibri"/>
        <family val="2"/>
        <scheme val="minor"/>
      </rPr>
      <t xml:space="preserve">
• costs with the office, as utilities, cleaning services, rent etc.
• administrative costs as phone, fax, internet, mailing services etc.
• other administrative costs absolutely necessary for the successful implementation of the project, as costs related to labour contracts of administrative staff, costs with the management of the organization that is not involved directly in the project etc.
• fiscal depreciation of the fixed assets used partially on this project, according to the accounting principles enforced; the monthly depreciation rate shall be adjusted according to the degree of use for the project activities.
</t>
    </r>
  </si>
  <si>
    <r>
      <t xml:space="preserve">Va rugam sa aveti in vedere urmatoarele aspecte atunci cand bugetati costuri la acest capitol:
1. solicitantul si partnerul/ii pot include costuri indirecte in suma de maxim 10% din total costuri directe eligibile;
2. costurile indirecte reprezintă acele costuri care nu pot fi atribuite în mod direct pe proiect. Costurile indirecte sunt acele costuri pentru activități, bunuri sau servicii de care beneficiază mai mult decât un proiect, și care pot fi incluse parțial în acest capitol si care au legatura cu activitatile proiectului;
3. costurile indirecte nu pot include costuri directe eligibile. De exemplu, în cazul în care proiectul presupune închirierea unei locaţii care va fi folosita 100% pentru proiect, costul închirierii se consideră a  fi cost direct şi se include la capitolul 4. in cazul in care o locatie urmeaza sa fie folosita pentru mai multe proiecte ale aceleiasi organizatii, costul aferent inchirierii spatiului este cost indirect si se va include la acest capitol;
4. pentru a calcula procentul costurilor incluse la acest capitol, se va aplica una din urmatoarele formule de calcul: 
• numar de persoane implicate in proiect / numar total de persoane din cadrul organizatiei sau departamentului;
• spatiul utilizat de catre personalul implicat in proiect /spatiul total ocupat de organizatie sau departament;
• numarul de ore de lucru pe proiect / numarul de ore de munca in total in cadrul organizatiei sau departamentului.
In cazul in care exista costuri indirecte care nu pot fi alocate folosind una dintre formulele de mai sus, solicitantul va utiliza o formula de alocare / metoda corespunzatoare .                                                                
5. </t>
    </r>
    <r>
      <rPr>
        <b/>
        <u/>
        <sz val="11"/>
        <color indexed="8"/>
        <rFont val="Calibri"/>
        <family val="2"/>
      </rPr>
      <t>Costurile indirecte pot include:</t>
    </r>
    <r>
      <rPr>
        <sz val="11"/>
        <color theme="1"/>
        <rFont val="Calibri"/>
        <family val="2"/>
        <scheme val="minor"/>
      </rPr>
      <t xml:space="preserve">
• costurile cu sediul: utilitati, servicii de curatenie, chirie etc.
• costurile administrative: telefon , fax , internet , servicii de expediere etc.
• alte costuri administrative absolut necesare pentru implementarea cu succes a proiectului, precum costurile legate de contractele de munca ale personalului administrativ, costurile cu conducerea organizatiei care nu este implicata direct în proiect, etc.
• amortizarea fiscală a activelor fixe utilizate partial in acest proiect, in conformitate cu principiile contabile aplicate;  rata lunara de depreciere se ajusteaza in functie de gradul de utilizare în proiect.</t>
    </r>
  </si>
  <si>
    <t>Information for filling in the format of the Budget</t>
  </si>
  <si>
    <r>
      <rPr>
        <b/>
        <i/>
        <sz val="11"/>
        <color indexed="8"/>
        <rFont val="Calibri"/>
        <family val="2"/>
        <charset val="238"/>
      </rPr>
      <t>Pasul 1.</t>
    </r>
    <r>
      <rPr>
        <sz val="11"/>
        <color theme="1"/>
        <rFont val="Calibri"/>
        <family val="2"/>
        <scheme val="minor"/>
      </rPr>
      <t xml:space="preserve"> Se completeaza foaia de calcul </t>
    </r>
    <r>
      <rPr>
        <b/>
        <sz val="11"/>
        <color indexed="8"/>
        <rFont val="Calibri"/>
        <family val="2"/>
        <charset val="238"/>
      </rPr>
      <t>"General information"</t>
    </r>
    <r>
      <rPr>
        <sz val="11"/>
        <color indexed="8"/>
        <rFont val="Calibri"/>
        <family val="2"/>
        <charset val="238"/>
      </rPr>
      <t xml:space="preserve"> cu toate informatiile solicitate si anume:
   - Titlul proiectului asa cum apare in cererea de finantare depusa;
   - Numele aplicantului asa cum apare in cererea de finantare depusa;
   - Tipul aplicantului. Atunci cand va pozitionati pe celula, apare o sageata in coltul din dreapta jos al celulei. Dati click pe sageata si se va deschide o lista derulanta. Din aceasta lista selectati varianta corespunzatoare situatiei dumneavoastra;
   - Tipul de grant solicitat asa cum apare in cererea de finantare depusa. Atunci cand va pozitionati pe celula, apare o sageata in coltul din dreapta jos al celulei. Dati click pe sageata si se va deschide o lista derulanta. Din aceasta lista selectati varianta corespunzatoare cu ceea ce este mentionat in cererea de finantare;
   - Numele partenerilor mentionati in cererea de finantare depusa;
   - Tipul partenerului. Atunci cand va pozitionati pe celula, apare o sageata in coltul din dreapta jos al celulei. Dati click pe sageata si se va deschide o lista derulanta. Din aceasta lista selectati varianta corespunzatoare situatiei dumneavoastra;
</t>
    </r>
    <r>
      <rPr>
        <b/>
        <sz val="11"/>
        <color indexed="8"/>
        <rFont val="Calibri"/>
        <family val="2"/>
        <charset val="238"/>
      </rPr>
      <t>Este important sa introduceti toate informatiile solicitate.</t>
    </r>
  </si>
  <si>
    <r>
      <rPr>
        <b/>
        <i/>
        <sz val="11"/>
        <color indexed="8"/>
        <rFont val="Calibri"/>
        <family val="2"/>
        <charset val="238"/>
      </rPr>
      <t xml:space="preserve">Step 1. </t>
    </r>
    <r>
      <rPr>
        <sz val="11"/>
        <color indexed="8"/>
        <rFont val="Calibri"/>
        <family val="2"/>
      </rPr>
      <t xml:space="preserve">There shall be filled in the calculation sheet entitled </t>
    </r>
    <r>
      <rPr>
        <b/>
        <sz val="11"/>
        <color indexed="8"/>
        <rFont val="Calibri"/>
        <family val="2"/>
      </rPr>
      <t xml:space="preserve">"General information" </t>
    </r>
    <r>
      <rPr>
        <sz val="11"/>
        <color indexed="8"/>
        <rFont val="Calibri"/>
        <family val="2"/>
      </rPr>
      <t xml:space="preserve">with all the required information, respectively:
   - The title of the project as mentioned in the Application form submitted;
   - The name of the applicant as indicated in the Application form submitted;
   - The applicant type. When on the cell an arrow occurs on the low right of the cell. Click on the arrow and a drop-down list shall appear. Select the right version from this list;
   - The type of requested grant as occurring in the submitted Application form. When on the cell an arrow occurs on the low right of the cell. Click on the arrow and a drop-down list shall appear. Select the right version mentioned in the funding application from this list;
   - The name of the partners mentioned in the </t>
    </r>
    <r>
      <rPr>
        <sz val="11"/>
        <rFont val="Calibri"/>
        <family val="2"/>
      </rPr>
      <t>Application form</t>
    </r>
    <r>
      <rPr>
        <sz val="11"/>
        <color indexed="8"/>
        <rFont val="Calibri"/>
        <family val="2"/>
      </rPr>
      <t xml:space="preserve"> submitted;
   - Type of the partner. When on the cell an arrow occurs on the low right of the cell. Click on the arrow and a drop-down list shall appear. Select the right version from this list.</t>
    </r>
    <r>
      <rPr>
        <b/>
        <sz val="11"/>
        <color indexed="8"/>
        <rFont val="Calibri"/>
        <family val="2"/>
      </rPr>
      <t xml:space="preserve">
It is important to fill in all the requested information. </t>
    </r>
    <r>
      <rPr>
        <b/>
        <i/>
        <sz val="11"/>
        <color indexed="8"/>
        <rFont val="Calibri"/>
        <family val="2"/>
        <charset val="238"/>
      </rPr>
      <t xml:space="preserve">
</t>
    </r>
  </si>
  <si>
    <r>
      <rPr>
        <b/>
        <i/>
        <sz val="11"/>
        <color indexed="8"/>
        <rFont val="Calibri"/>
        <family val="2"/>
        <charset val="238"/>
      </rPr>
      <t>Pasul 2.</t>
    </r>
    <r>
      <rPr>
        <sz val="11"/>
        <color theme="1"/>
        <rFont val="Calibri"/>
        <family val="2"/>
        <scheme val="minor"/>
      </rPr>
      <t xml:space="preserve"> Se completeaza foaia de calcul </t>
    </r>
    <r>
      <rPr>
        <b/>
        <sz val="11"/>
        <color indexed="8"/>
        <rFont val="Calibri"/>
        <family val="2"/>
        <charset val="238"/>
      </rPr>
      <t>"1. Project team and experts".</t>
    </r>
    <r>
      <rPr>
        <sz val="11"/>
        <color indexed="8"/>
        <rFont val="Calibri"/>
        <family val="2"/>
        <charset val="238"/>
      </rPr>
      <t xml:space="preserve"> Aceasta foaie de calcul cuprinde informatii referitoare la costurile bugetate la </t>
    </r>
    <r>
      <rPr>
        <b/>
        <sz val="11"/>
        <color indexed="8"/>
        <rFont val="Calibri"/>
        <family val="2"/>
        <charset val="238"/>
      </rPr>
      <t>1. Project team and experts</t>
    </r>
    <r>
      <rPr>
        <sz val="11"/>
        <color indexed="8"/>
        <rFont val="Calibri"/>
        <family val="2"/>
        <charset val="238"/>
      </rPr>
      <t>.</t>
    </r>
    <r>
      <rPr>
        <b/>
        <sz val="11"/>
        <color indexed="8"/>
        <rFont val="Calibri"/>
        <family val="2"/>
        <charset val="238"/>
      </rPr>
      <t xml:space="preserve">
</t>
    </r>
    <r>
      <rPr>
        <sz val="11"/>
        <color indexed="8"/>
        <rFont val="Calibri"/>
        <family val="2"/>
        <charset val="238"/>
      </rPr>
      <t xml:space="preserve">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coltul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t>
    </r>
    <r>
      <rPr>
        <b/>
        <sz val="11"/>
        <color indexed="8"/>
        <rFont val="Calibri"/>
        <family val="2"/>
        <charset val="238"/>
      </rPr>
      <t>"General information"</t>
    </r>
    <r>
      <rPr>
        <sz val="11"/>
        <color indexed="8"/>
        <rFont val="Calibri"/>
        <family val="2"/>
        <charset val="238"/>
      </rPr>
      <t>.</t>
    </r>
    <r>
      <rPr>
        <sz val="11"/>
        <color indexed="8"/>
        <rFont val="Calibri"/>
        <family val="2"/>
        <charset val="238"/>
      </rPr>
      <t xml:space="preserve">
3. Se mentioneaza pozitia in cadrul proiectului.
4. Se descrie succint costul bugetat.
5. Se selecteaza din lista derulanta tipul de contract in baza caruia intentionati sa angajati costul. Atunci cand va pozitionati pe celula, apare o sageata in coltul din dreapta jos al celulei. Dati click pe sageata si se va deschide o lista derulanta. Din aceasta lista selectati varianta corespunzatoare optiunii dumneavoastra.
6. Se selecteaza din lista derulanta unitatea de masura.
7. Se completeaza costul mediu unitar pe toata durata de implementare a proiectului. Sumele sunt trecute in franci elvetieni.
8. Se mentioneaza norma de lucru. Norma de lucru se trece sub forma procentuala, 100% fiind echivalentul a opt ore/zi. In cazul in care Unitatea de masura este ora sau in cazul contractelor incheiate pentru activitati independente norma de lucru va fi 100%.
9. Se mentioneaza cantitatea necesara pentru anul 1 de implementare.
10. Costul pentru anul 1 de implementare se calculeaza automat astfel: </t>
    </r>
    <r>
      <rPr>
        <b/>
        <sz val="11"/>
        <color indexed="8"/>
        <rFont val="Calibri"/>
        <family val="2"/>
        <charset val="238"/>
      </rPr>
      <t>cost unitar x norma de lucru x numar de unitati pentru anul 1</t>
    </r>
    <r>
      <rPr>
        <sz val="11"/>
        <color indexed="8"/>
        <rFont val="Calibri"/>
        <family val="2"/>
        <charset val="238"/>
      </rPr>
      <t xml:space="preserve">
11. Se mentioneaza cantitatea necesara pentru anul 2 de implementare (daca este cazul).
</t>
    </r>
    <r>
      <rPr>
        <sz val="11"/>
        <color indexed="8"/>
        <rFont val="Calibri"/>
        <family val="2"/>
        <charset val="238"/>
      </rPr>
      <t>12.</t>
    </r>
    <r>
      <rPr>
        <sz val="11"/>
        <color indexed="8"/>
        <rFont val="Calibri"/>
        <family val="2"/>
        <charset val="238"/>
      </rPr>
      <t xml:space="preserve"> Costul pentru anul 2 de implementare se calculeaza automat astfel: </t>
    </r>
    <r>
      <rPr>
        <b/>
        <sz val="11"/>
        <color indexed="8"/>
        <rFont val="Calibri"/>
        <family val="2"/>
        <charset val="238"/>
      </rPr>
      <t>cost unitar x norma de lucru x numar de unitati pentru anul 2</t>
    </r>
    <r>
      <rPr>
        <sz val="11"/>
        <color indexed="8"/>
        <rFont val="Calibri"/>
        <family val="2"/>
        <charset val="238"/>
      </rPr>
      <t xml:space="preserve">
13. Se mentioneaza cantitatea necesara pentru anul 3 de implementare (daca este cazul).
14. Costul pentru anul 3 de implementare se calculeaza automat astfel: </t>
    </r>
    <r>
      <rPr>
        <b/>
        <sz val="11"/>
        <color indexed="8"/>
        <rFont val="Calibri"/>
        <family val="2"/>
        <charset val="238"/>
      </rPr>
      <t>cost unitar x norma de lucru x numar de unitati pentru anul 3</t>
    </r>
    <r>
      <rPr>
        <sz val="11"/>
        <color indexed="8"/>
        <rFont val="Calibri"/>
        <family val="2"/>
        <charset val="238"/>
      </rPr>
      <t xml:space="preserve">
15.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</si>
  <si>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8.</t>
    </r>
    <r>
      <rPr>
        <sz val="11"/>
        <color theme="1"/>
        <rFont val="Calibri"/>
        <family val="2"/>
        <scheme val="minor"/>
      </rPr>
      <t xml:space="preserve"> Se completeaza foaia de calcul </t>
    </r>
    <r>
      <rPr>
        <b/>
        <sz val="11"/>
        <color indexed="8"/>
        <rFont val="Calibri"/>
        <family val="2"/>
        <charset val="238"/>
      </rPr>
      <t>"8. Indirect costs".</t>
    </r>
    <r>
      <rPr>
        <sz val="11"/>
        <color indexed="8"/>
        <rFont val="Calibri"/>
        <family val="2"/>
        <charset val="238"/>
      </rPr>
      <t xml:space="preserve"> Aceasta foaie de calcul cuprinde informatii referitoare la costurile bugetate la </t>
    </r>
    <r>
      <rPr>
        <b/>
        <sz val="11"/>
        <color indexed="8"/>
        <rFont val="Calibri"/>
        <family val="2"/>
        <charset val="238"/>
      </rPr>
      <t>8. Indirect costs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Linia de buget se selecteaza automat atunci cand incepeti sa completati informatiile legate de bugetarea unui cost.
2. Codul partenerului se completeaya automat in functie de informatiile introduse in foaia de calcul "</t>
    </r>
    <r>
      <rPr>
        <b/>
        <sz val="11"/>
        <color indexed="8"/>
        <rFont val="Calibri"/>
        <family val="2"/>
        <charset val="238"/>
      </rPr>
      <t>General information"</t>
    </r>
    <r>
      <rPr>
        <sz val="11"/>
        <color indexed="8"/>
        <rFont val="Calibri"/>
        <family val="2"/>
        <charset val="238"/>
      </rPr>
      <t xml:space="preserve">.
3. Unitatea de masura este predefinita.
4. Se completeaza valoarea costurilor indirecte aferente anului 1 pentru fiecare partener pentru care se aloca in buget astfel de costuri.
5. Se completeaza valoarea costurilor indirecte aferente anului 2 pentru fiecare partener pentru care se aloca in buget astfel de costuri.
6. Se completeaza valoarea costurilor indirecte aferente anului 3 pentru fiecare partener pentru care se aloca in buget astfel de costuri.
7. Costul total se calculeaza automat prin insumarea costului pentru anului 1, 2 si 3.
8. Daca parte din costurile indirecte bugetate reprezinta contributie in-kind, se va mentiona suma reprezentand aceasta contributie pentru fiecare partener.
</t>
    </r>
  </si>
  <si>
    <r>
      <rPr>
        <b/>
        <i/>
        <sz val="11"/>
        <color indexed="8"/>
        <rFont val="Calibri"/>
        <family val="2"/>
      </rPr>
      <t>Step 9</t>
    </r>
    <r>
      <rPr>
        <sz val="11"/>
        <color theme="1"/>
        <rFont val="Calibri"/>
        <family val="2"/>
        <scheme val="minor"/>
      </rPr>
      <t xml:space="preserve">. There shall be filled in the calculation sheet entitled </t>
    </r>
    <r>
      <rPr>
        <b/>
        <sz val="11"/>
        <color indexed="8"/>
        <rFont val="Calibri"/>
        <family val="2"/>
      </rPr>
      <t>"2. Sources of funding"</t>
    </r>
    <r>
      <rPr>
        <sz val="11"/>
        <color theme="1"/>
        <rFont val="Calibri"/>
        <family val="2"/>
        <scheme val="minor"/>
      </rPr>
      <t xml:space="preserve">. 
This calculation sheet shall contain solely the amount representing the co-funding of the applicant and its partner/s within the project. Information shall be filled in separately for each of them. The requested grant amount shall be automatically calculated based on the information filled in the entire budget of the project, according to the indications above.
The grant amount is split between the Romanian and the Swiss parties and shall be automatically calculated based on the information filled in the entire budget of the project, according to the indications above.
The co-funding amount is split between the financial contribution and the in-kind contribution and shall be automatically calculated based on the information filled in the entire budget of the project, according to the indications above.
The black-marked cells represent the control key for tranferred budgeted costs or the for any error messages. If all the amounts are transferred, the result should be zero. </t>
    </r>
  </si>
  <si>
    <r>
      <rPr>
        <b/>
        <i/>
        <sz val="11"/>
        <color indexed="8"/>
        <rFont val="Calibri"/>
        <family val="2"/>
        <charset val="238"/>
      </rPr>
      <t>Step 10.</t>
    </r>
    <r>
      <rPr>
        <sz val="11"/>
        <color indexed="8"/>
        <rFont val="Calibri"/>
        <family val="2"/>
      </rPr>
      <t xml:space="preserve"> Calculation sheet entitled </t>
    </r>
    <r>
      <rPr>
        <b/>
        <sz val="11"/>
        <color indexed="8"/>
        <rFont val="Calibri"/>
        <family val="2"/>
        <charset val="238"/>
      </rPr>
      <t xml:space="preserve">"1. Budget summary" </t>
    </r>
    <r>
      <rPr>
        <sz val="11"/>
        <color indexed="8"/>
        <rFont val="Calibri"/>
        <family val="2"/>
        <charset val="238"/>
      </rPr>
      <t xml:space="preserve">shall be automatically filled in based on all information introduced according to the indications above.
This calculation sheet automatically summarizes the information filled in based on the budget structure. No information shall be filled in on this sheet.                                                                                                                                                                                                                                                                                     The black-marked cells represent the control key for transferred budgeted costs or for any error messages. If all the amounts are transferred, the result should be zero. </t>
    </r>
  </si>
  <si>
    <r>
      <rPr>
        <b/>
        <i/>
        <sz val="11"/>
        <color indexed="8"/>
        <rFont val="Calibri"/>
        <family val="2"/>
        <charset val="238"/>
      </rPr>
      <t>Step 11.</t>
    </r>
    <r>
      <rPr>
        <sz val="11"/>
        <color indexed="8"/>
        <rFont val="Calibri"/>
        <family val="2"/>
      </rPr>
      <t xml:space="preserve"> Check the calculation sheet entitled </t>
    </r>
    <r>
      <rPr>
        <b/>
        <sz val="11"/>
        <color indexed="8"/>
        <rFont val="Calibri"/>
        <family val="2"/>
        <charset val="238"/>
      </rPr>
      <t>"Limitations".</t>
    </r>
    <r>
      <rPr>
        <sz val="11"/>
        <color indexed="8"/>
        <rFont val="Calibri"/>
        <family val="2"/>
        <charset val="238"/>
      </rPr>
      <t xml:space="preserve">  Based on all the information you have filled in there shall be checked the compliance with the limitations imposed through the Guidelines for applicants.</t>
    </r>
  </si>
  <si>
    <r>
      <rPr>
        <b/>
        <i/>
        <sz val="11"/>
        <color indexed="8"/>
        <rFont val="Calibri"/>
        <family val="2"/>
        <charset val="238"/>
      </rPr>
      <t>Pasul 9.</t>
    </r>
    <r>
      <rPr>
        <sz val="11"/>
        <color theme="1"/>
        <rFont val="Calibri"/>
        <family val="2"/>
        <scheme val="minor"/>
      </rPr>
      <t xml:space="preserve"> Se completeaza foaia de calcul </t>
    </r>
    <r>
      <rPr>
        <b/>
        <sz val="11"/>
        <color indexed="8"/>
        <rFont val="Calibri"/>
        <family val="2"/>
        <charset val="238"/>
      </rPr>
      <t>"2. Sources of funding".</t>
    </r>
    <r>
      <rPr>
        <sz val="11"/>
        <color indexed="8"/>
        <rFont val="Calibri"/>
        <family val="2"/>
        <charset val="238"/>
      </rPr>
      <t xml:space="preserve"> 
In acesta foaie de calcul se completeaza doar suma reprezentand cofinantarea adusa de aplicant si partenerii sai in cadrul proiectului. Se completeaza pentru fiecare in parte.
Finantarea solicitata se calculeaza automat pe baza informatiilor introduse conform pasilor mentionati mai sus.
Distributia finantarii intre partea romana si cea elvetiana se calculeaza automat pe baza informatiilor introduse conform pasilor mentionati mai sus.
Distributia cofinantarii intre contributia financiara si cea in natura se calculeaza automat pe baza informatiilor introduse conform pasilor mentionati mai sus.
Celulele marcate cu negru reprezinta cheie de verificare pentru preluarea costurilor bugetate. Daca sunt preluate toate sumele atunci rezultatul trebuie sa fie zero.</t>
    </r>
  </si>
  <si>
    <r>
      <t xml:space="preserve">Va rugam sa aveti in vedere urmatoarele aspecte atunci cand bugetati costuri la acest capitol:
1. prin subcontractare se intelege delegarea unor sarcini productive, obiective, sectiuni de activitati neesentiale către furnizori, care oferă un raport pret-calitate mai bun </t>
    </r>
    <r>
      <rPr>
        <sz val="11"/>
        <rFont val="Calibri"/>
        <family val="2"/>
      </rPr>
      <t>sau care detin expertiza in domenii specializate</t>
    </r>
    <r>
      <rPr>
        <sz val="11"/>
        <rFont val="Calibri"/>
        <family val="2"/>
      </rPr>
      <t xml:space="preserve">;
2. </t>
    </r>
    <r>
      <rPr>
        <sz val="11"/>
        <rFont val="Calibri"/>
        <family val="2"/>
      </rPr>
      <t>relațiile dintre partenerii proiectului nu sunt considerate subcontractare;</t>
    </r>
    <r>
      <rPr>
        <sz val="11"/>
        <rFont val="Calibri"/>
        <family val="2"/>
      </rPr>
      <t xml:space="preserve">
3. achizitia de bunuri si produse nu reprezinta subcontractare;
4.  toate cheltuielile trebuie sa indeplineasca conditiile de eligibilitate a cheltuielior mentionate la sectiunea 3.1.4 din Ghidul solicitantilor;
5. acest capitol bugetar nu include costurile direct legate de extinderea, reabilitarea și modernizarea infrastructurii.</t>
    </r>
  </si>
  <si>
    <r>
      <t xml:space="preserve">Please consider the following aspects when budgeting costs under budget heading 5:
1. subcontracting </t>
    </r>
    <r>
      <rPr>
        <sz val="11"/>
        <rFont val="Calibri"/>
        <family val="2"/>
      </rPr>
      <t xml:space="preserve">(outsourcing) means entrusting performance of productive tasks, objectives, nonessential activities to providers that have expertise and offer the best cost-efficiency ratio;
2. partnership relations within the project are not consider subcontracting (outsourcing) ;
3. the purchase of goods and products does not mean subcontracting;
4. all costs must comply with all the eligibility conditions mentioned at 3.1.4 Guidelines for applicants; 
5. this budget heading does not include costs directly related to the extension, rehabilitation and modernization of infrastructure.
</t>
    </r>
  </si>
  <si>
    <r>
      <rPr>
        <b/>
        <i/>
        <sz val="11"/>
        <color indexed="8"/>
        <rFont val="Calibri"/>
        <family val="2"/>
      </rPr>
      <t>Step 2.</t>
    </r>
    <r>
      <rPr>
        <sz val="11"/>
        <color theme="1"/>
        <rFont val="Calibri"/>
        <family val="2"/>
        <scheme val="minor"/>
      </rPr>
      <t xml:space="preserve"> There shall be filled in the calculation sheet entitled "</t>
    </r>
    <r>
      <rPr>
        <b/>
        <sz val="11"/>
        <color indexed="8"/>
        <rFont val="Calibri"/>
        <family val="2"/>
      </rPr>
      <t>1. Project team and experts</t>
    </r>
    <r>
      <rPr>
        <sz val="11"/>
        <color theme="1"/>
        <rFont val="Calibri"/>
        <family val="2"/>
        <scheme val="minor"/>
      </rPr>
      <t xml:space="preserve">". This calculation sheet includes information regarding the costs budgeted under 1. Project team and experts.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position is mentioned within the project.
4. The budgeted cost shall be briefly described.
5. Select from the drop-down list the type of contract based on which you intend to hire the cost. When on the cell an arrow occurs on the low right of the cell. Click on the arrow and a drop-down list shall appear. Select the right version from this list.
6. Select the unit from the drop-down list.
7. The average unit cost for the entire project implementation period shall be filled in. The amounts are registered in CHF.
8. The workload shall be mentioned. The workload shall be indicated as a percentage, 100% representing the equivalent of eight hours a day. In case the unit for workload is "per hour" or in the case of independent activities contracts, the workload shall be 100%.
9. There shall be mentioned the necessary number of units for the first year of implementation.
10. The cost for the 1st year of implementation shall be thus calculated: unit cost x workload x number of units for the 1st year.
11. There shall be mentioned the necessary number of units for the 2nd year of implementation (if the case).
12. The cost for the 2nd year of implementation shall be thus calculated: unit cost x workload x number of units for the 2nd year.
13. There shall be mentioned the necessary number of units for the 3rd year of implementation (if the case).
14. The cost for the 3rd year of implementation shall be thus calculated: unit cost x workload x number of units for the 3rd year.
15.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</si>
  <si>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r>
      <rPr>
        <b/>
        <i/>
        <sz val="11"/>
        <color indexed="8"/>
        <rFont val="Calibri"/>
        <family val="2"/>
      </rPr>
      <t>Step 3.</t>
    </r>
    <r>
      <rPr>
        <sz val="11"/>
        <color theme="1"/>
        <rFont val="Calibri"/>
        <family val="2"/>
        <scheme val="minor"/>
      </rPr>
      <t xml:space="preserve"> There shall be filled in the calculation sheet entitled "</t>
    </r>
    <r>
      <rPr>
        <b/>
        <sz val="11"/>
        <color indexed="8"/>
        <rFont val="Calibri"/>
        <family val="2"/>
      </rPr>
      <t xml:space="preserve">2. </t>
    </r>
    <r>
      <rPr>
        <b/>
        <sz val="11"/>
        <color indexed="8"/>
        <rFont val="Calibri"/>
        <family val="2"/>
      </rPr>
      <t>Travel</t>
    </r>
    <r>
      <rPr>
        <sz val="11"/>
        <color theme="1"/>
        <rFont val="Calibri"/>
        <family val="2"/>
        <scheme val="minor"/>
      </rPr>
      <t>". This calculation sheet includes information regarding the costs budgeted under 2. Travel.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unit numbers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</si>
  <si>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rPr>
        <b/>
        <i/>
        <sz val="11"/>
        <color indexed="8"/>
        <rFont val="Calibri"/>
        <family val="2"/>
      </rPr>
      <t>Step  4</t>
    </r>
    <r>
      <rPr>
        <sz val="11"/>
        <color theme="1"/>
        <rFont val="Calibri"/>
        <family val="2"/>
        <scheme val="minor"/>
      </rPr>
      <t xml:space="preserve">. There shall be filled in the calculation sheet entitled </t>
    </r>
    <r>
      <rPr>
        <b/>
        <sz val="11"/>
        <color indexed="8"/>
        <rFont val="Calibri"/>
        <family val="2"/>
      </rPr>
      <t>"3</t>
    </r>
    <r>
      <rPr>
        <sz val="11"/>
        <color theme="1"/>
        <rFont val="Calibri"/>
        <family val="2"/>
        <scheme val="minor"/>
      </rPr>
      <t xml:space="preserve">. </t>
    </r>
    <r>
      <rPr>
        <b/>
        <sz val="11"/>
        <color indexed="8"/>
        <rFont val="Calibri"/>
        <family val="2"/>
      </rPr>
      <t xml:space="preserve">Equipment and goods". </t>
    </r>
    <r>
      <rPr>
        <sz val="11"/>
        <color theme="1"/>
        <rFont val="Calibri"/>
        <family val="2"/>
        <scheme val="minor"/>
      </rPr>
      <t>This calculation sheet includes information regarding the costs budgeted under 3. Equipment and goods.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13. In case the budgeted cost represents an in-kind contribution, select from the drop-down list the "In-kind" option.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</si>
  <si>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rPr>
        <b/>
        <i/>
        <sz val="11"/>
        <color indexed="8"/>
        <rFont val="Calibri"/>
        <family val="2"/>
      </rPr>
      <t>Step 6</t>
    </r>
    <r>
      <rPr>
        <sz val="11"/>
        <color theme="1"/>
        <rFont val="Calibri"/>
        <family val="2"/>
        <scheme val="minor"/>
      </rPr>
      <t xml:space="preserve">. There shall be filled in the calculation sheet entitled </t>
    </r>
    <r>
      <rPr>
        <b/>
        <sz val="11"/>
        <color indexed="8"/>
        <rFont val="Calibri"/>
        <family val="2"/>
      </rPr>
      <t xml:space="preserve">"5. Outsourcing services". </t>
    </r>
    <r>
      <rPr>
        <sz val="11"/>
        <color theme="1"/>
        <rFont val="Calibri"/>
        <family val="2"/>
        <scheme val="minor"/>
      </rPr>
      <t>This calculation sheet includes information regarding the costs budgeted under 5. Outsourcing services.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t>
    </r>
    <r>
      <rPr>
        <sz val="11"/>
        <color theme="1"/>
        <rFont val="Calibri"/>
        <family val="2"/>
        <scheme val="minor"/>
      </rPr>
      <t>.
4. The unit shall be filled in</t>
    </r>
    <r>
      <rPr>
        <sz val="11"/>
        <color theme="1"/>
        <rFont val="Calibri"/>
        <family val="2"/>
        <scheme val="minor"/>
      </rPr>
      <t xml:space="preserve">.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</si>
  <si>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r>
      <rPr>
        <b/>
        <i/>
        <sz val="11"/>
        <color indexed="8"/>
        <rFont val="Calibri"/>
        <family val="2"/>
      </rPr>
      <t>Step 7</t>
    </r>
    <r>
      <rPr>
        <sz val="11"/>
        <color theme="1"/>
        <rFont val="Calibri"/>
        <family val="2"/>
        <scheme val="minor"/>
      </rPr>
      <t xml:space="preserve">. There shall be filled in the calculation sheet entitled </t>
    </r>
    <r>
      <rPr>
        <b/>
        <sz val="11"/>
        <color indexed="8"/>
        <rFont val="Calibri"/>
        <family val="2"/>
      </rPr>
      <t xml:space="preserve">"6. Infrastructure works". </t>
    </r>
    <r>
      <rPr>
        <sz val="11"/>
        <color theme="1"/>
        <rFont val="Calibri"/>
        <family val="2"/>
        <scheme val="minor"/>
      </rPr>
      <t>This calculation sheet includes information regarding the costs budgeted under 6. Infrastructure works.
It is important that when you fill in a cost to complete all the requested information.
How to fill in cost-related information:
1. The budget line is automatically selected when starting to fill in information related to a cost budgeting.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t>
    </r>
    <r>
      <rPr>
        <sz val="11"/>
        <color theme="1"/>
        <rFont val="Calibri"/>
        <family val="2"/>
        <scheme val="minor"/>
      </rPr>
      <t>.
4. The unit shall be filled in</t>
    </r>
    <r>
      <rPr>
        <sz val="11"/>
        <color theme="1"/>
        <rFont val="Calibri"/>
        <family val="2"/>
        <scheme val="minor"/>
      </rPr>
      <t xml:space="preserve">.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</si>
  <si>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t>Aici se pot bugeta costurile generate de transportul participantilor la evenimentele din cadrul proiectului doar daca aceste costuri nu sunt subcontractate.
Exemplu de situatie in care veti bugeta costuri la aceasta linie de buget: cand organizati un eveniment la care veti deconta costul cu transportul participantilor in baza documentelor justificative furnizate de catre acestia.</t>
  </si>
  <si>
    <r>
      <rPr>
        <b/>
        <i/>
        <sz val="11"/>
        <color indexed="8"/>
        <rFont val="Calibri"/>
        <family val="2"/>
      </rPr>
      <t>Step 8</t>
    </r>
    <r>
      <rPr>
        <sz val="11"/>
        <color theme="1"/>
        <rFont val="Calibri"/>
        <family val="2"/>
        <scheme val="minor"/>
      </rPr>
      <t xml:space="preserve">. There shall be filled in the calculation sheet entitled </t>
    </r>
    <r>
      <rPr>
        <b/>
        <sz val="11"/>
        <color indexed="8"/>
        <rFont val="Calibri"/>
        <family val="2"/>
      </rPr>
      <t xml:space="preserve">"8. Indirect costs". </t>
    </r>
    <r>
      <rPr>
        <sz val="11"/>
        <color theme="1"/>
        <rFont val="Calibri"/>
        <family val="2"/>
        <scheme val="minor"/>
      </rPr>
      <t xml:space="preserve">This calculation sheet includes information regarding the costs budgeted under 8. Indirect costs.
It is important that when you fill in a cost to complete all the requested information.
How to fill in cost-related information:
1. fill in the lump sum, for applicant and partner/s (if applicable). Please note that the </t>
    </r>
    <r>
      <rPr>
        <sz val="11"/>
        <rFont val="Calibri"/>
        <family val="2"/>
      </rPr>
      <t>budget heading is automatically selected when starting to fill in the lump sum.</t>
    </r>
    <r>
      <rPr>
        <sz val="11"/>
        <rFont val="Calibri"/>
        <family val="2"/>
      </rPr>
      <t xml:space="preserve">
2. The </t>
    </r>
    <r>
      <rPr>
        <sz val="11"/>
        <rFont val="Calibri"/>
        <family val="2"/>
      </rPr>
      <t xml:space="preserve">applicant and </t>
    </r>
    <r>
      <rPr>
        <sz val="11"/>
        <rFont val="Calibri"/>
        <family val="2"/>
      </rPr>
      <t xml:space="preserve">partner/s' codes are automatically filled in depending on the information introduced on the calculation sheet entitled "General information".
3. The unit is predefined.
4. </t>
    </r>
    <r>
      <rPr>
        <sz val="11"/>
        <rFont val="Calibri"/>
        <family val="2"/>
      </rPr>
      <t xml:space="preserve">There shall be filled in the value of indirect costs related to the 1st year for each partner (including the applicant), in case there are envisaged such costs. </t>
    </r>
    <r>
      <rPr>
        <sz val="11"/>
        <rFont val="Calibri"/>
        <family val="2"/>
      </rPr>
      <t xml:space="preserve">
5. T</t>
    </r>
    <r>
      <rPr>
        <sz val="11"/>
        <rFont val="Calibri"/>
        <family val="2"/>
      </rPr>
      <t>here shall be filled in the value of indirect costs related to the 2nd year for each partner such costs are allocated for in the budget.
6. There shall be filled in the value of indirect costs related to the 3rd year for each partner such costs are allocated for in the budget.</t>
    </r>
    <r>
      <rPr>
        <sz val="11"/>
        <color theme="1"/>
        <rFont val="Calibri"/>
        <family val="2"/>
        <scheme val="minor"/>
      </rPr>
      <t xml:space="preserve">
7. The total cost is automatically calculated by summing up the costs for the 1st, the 2nd and the 3rd year.
8. If part of the budgetary indirect costs represent an in-kind contribution, there shall be mentioned the amount representing such contribution for each partner (including the applicant).</t>
    </r>
  </si>
  <si>
    <r>
      <t>1.</t>
    </r>
    <r>
      <rPr>
        <b/>
        <sz val="7"/>
        <rFont val="Times New Roman"/>
        <family val="1"/>
      </rPr>
      <t xml:space="preserve">   </t>
    </r>
    <r>
      <rPr>
        <b/>
        <sz val="14"/>
        <rFont val="Arial"/>
        <family val="2"/>
      </rPr>
      <t>For Swiss partner/s and expert/s</t>
    </r>
  </si>
  <si>
    <t>In Switzerland</t>
  </si>
  <si>
    <t>Accommodation</t>
  </si>
  <si>
    <t>as per actual (max. CHF 180)</t>
  </si>
  <si>
    <t>Travel</t>
  </si>
  <si>
    <t>as per actual</t>
  </si>
  <si>
    <r>
      <t xml:space="preserve">Train: </t>
    </r>
    <r>
      <rPr>
        <sz val="11"/>
        <rFont val="Arial"/>
        <family val="2"/>
      </rPr>
      <t xml:space="preserve">First class ticket on presentation of the relevant receipts. For holders of the season ticket (GA) 50% of the costs of a second-class train ticket.                                  </t>
    </r>
  </si>
  <si>
    <r>
      <t>Airplane to Romania:</t>
    </r>
    <r>
      <rPr>
        <sz val="11"/>
        <rFont val="Arial"/>
        <family val="2"/>
      </rPr>
      <t xml:space="preserve"> Economy class, as per actual</t>
    </r>
  </si>
  <si>
    <r>
      <t xml:space="preserve">Car: </t>
    </r>
    <r>
      <rPr>
        <sz val="11"/>
        <rFont val="Arial"/>
        <family val="2"/>
      </rPr>
      <t>The equivalent of 50% of a second-class train ticket.</t>
    </r>
  </si>
  <si>
    <t>Food allowances</t>
  </si>
  <si>
    <t>Breakfast: CHF 14.00</t>
  </si>
  <si>
    <t>Lunch: CHF 27.50</t>
  </si>
  <si>
    <t>Dinner: CHF 27.50</t>
  </si>
  <si>
    <t>In Romania[1]</t>
  </si>
  <si>
    <t>as per actual (max. CHF 105.00)</t>
  </si>
  <si>
    <t>(Bucharest: max CHF 125.00)</t>
  </si>
  <si>
    <t>As per actual</t>
  </si>
  <si>
    <r>
      <t>Train:</t>
    </r>
    <r>
      <rPr>
        <sz val="11"/>
        <rFont val="Arial"/>
        <family val="2"/>
      </rPr>
      <t xml:space="preserve"> First class on presentation of a receipt (most favourable offer)</t>
    </r>
  </si>
  <si>
    <r>
      <t>Airplane to Switzerland</t>
    </r>
    <r>
      <rPr>
        <sz val="11"/>
        <rFont val="Arial"/>
        <family val="2"/>
      </rPr>
      <t>: Economy class, as per actual</t>
    </r>
  </si>
  <si>
    <r>
      <t xml:space="preserve">Car: </t>
    </r>
    <r>
      <rPr>
        <sz val="11"/>
        <rFont val="Arial"/>
        <family val="2"/>
      </rPr>
      <t>CHF 0.28 per km</t>
    </r>
  </si>
  <si>
    <t>CHF 45.00</t>
  </si>
  <si>
    <t>(Bucharest: CHF 60.00)</t>
  </si>
  <si>
    <t>[1] Travel costs for other countries according to SDC guidelines ("Form for travel reimbursement" and "Lump-sum food reimbursements and standard hotel allowances"):</t>
  </si>
  <si>
    <t>http://www.sdc.admin.ch/en/Home/About_SDC/Invitations_to_tender/Information_for_SDC_Contractors.
For countries not listed in the SDC guidelines (e.g. Germany), please refer to the rates for Switzerland.</t>
  </si>
  <si>
    <r>
      <t>2.</t>
    </r>
    <r>
      <rPr>
        <b/>
        <sz val="7"/>
        <rFont val="Times New Roman"/>
        <family val="1"/>
      </rPr>
      <t xml:space="preserve">   </t>
    </r>
    <r>
      <rPr>
        <b/>
        <sz val="14"/>
        <rFont val="Arial"/>
        <family val="2"/>
      </rPr>
      <t>For Romanian applicant and partner/s</t>
    </r>
  </si>
  <si>
    <t>In Romania</t>
  </si>
  <si>
    <t>(Bucharest: max. CHF 125.00)</t>
  </si>
  <si>
    <r>
      <t>Train</t>
    </r>
    <r>
      <rPr>
        <sz val="11"/>
        <rFont val="Arial"/>
        <family val="2"/>
      </rPr>
      <t xml:space="preserve">: First class on presentation of a receipt/ ticket                                                               </t>
    </r>
    <r>
      <rPr>
        <b/>
        <sz val="11"/>
        <rFont val="Arial"/>
        <family val="2"/>
      </rPr>
      <t/>
    </r>
  </si>
  <si>
    <r>
      <t xml:space="preserve">Airplane: </t>
    </r>
    <r>
      <rPr>
        <sz val="11"/>
        <rFont val="Arial"/>
        <family val="2"/>
      </rPr>
      <t>domestic travel, economy class</t>
    </r>
  </si>
  <si>
    <r>
      <t>Personal car:</t>
    </r>
    <r>
      <rPr>
        <sz val="11"/>
        <rFont val="Arial"/>
        <family val="2"/>
      </rPr>
      <t xml:space="preserve"> cost with fuel, max. 7.5 l/100 km</t>
    </r>
  </si>
  <si>
    <r>
      <t>Organization's car:</t>
    </r>
    <r>
      <rPr>
        <sz val="11"/>
        <rFont val="Arial"/>
        <family val="2"/>
      </rPr>
      <t xml:space="preserve"> proportional with car consumption from its technical book</t>
    </r>
  </si>
  <si>
    <t>max. 13 RON x 2.5 = 32.5 RON  (approx CHF10), or up to the scales provided by SDC regulations and with respect of the Romanian legislation</t>
  </si>
  <si>
    <t>In Switzerland[1]</t>
  </si>
  <si>
    <r>
      <t>Train:</t>
    </r>
    <r>
      <rPr>
        <sz val="11"/>
        <rFont val="Arial"/>
        <family val="2"/>
      </rPr>
      <t xml:space="preserve"> First class ticket on presentation of the relevant receipts. For holders of the season ticket (GA) 50% of the costs of a second-class train ticket.                                 </t>
    </r>
    <r>
      <rPr>
        <b/>
        <sz val="11"/>
        <rFont val="Arial"/>
        <family val="2"/>
      </rPr>
      <t/>
    </r>
  </si>
  <si>
    <r>
      <t xml:space="preserve">Airplane: </t>
    </r>
    <r>
      <rPr>
        <sz val="11"/>
        <rFont val="Arial"/>
        <family val="2"/>
      </rPr>
      <t>to/from Switzerland and within Switzerland, if needed, economy class</t>
    </r>
  </si>
  <si>
    <t>Breakfast: max. CHF 14.00</t>
  </si>
  <si>
    <t>Lunch: max. CHF 27.50</t>
  </si>
  <si>
    <t>Dinner: max. CHF 27.50</t>
  </si>
  <si>
    <t>http://www.sdc.admin.ch/en/Home/About_SDC/Invitations_to_tender/Information_for_SDC_Contractors. 
For countries not listed in the SDC guidelines (e.g. Germany), please refer to the rates for Switzerland.</t>
  </si>
  <si>
    <t>ACCOMMODATION, TRAVEL AND DAILY ALLOWANCE COSTS</t>
  </si>
  <si>
    <t>Under this line there can be budgeted only the costs related to project team and experts employed under a labor contract or under such contracts legally concluded in case of dependent activity.
Please consider that the project manager can work within the project under either a labor contract or a volunteering contract.
Please consider that in case of the costs budgeted under this budget line the unit can only be "per month".
The budgeted salaries shall be those normally borne by the applicant and partner/s (where appropriate).</t>
  </si>
  <si>
    <t>Under this line there can be budgeted only the costs related to project team and experts who contribute to the project activities under a volunteering contract concluded according to the law.
Please consider that in case of the costs budgeted under this budget line the unit can only be "per hour".
All the items included under this line are considered in-kind contribution. 
In order to determine the work done on a voluntary basis, the time spent for project implementation (in hours) and the income that could be earned by a person employed on a similar position (preferably at the same organisation) shall be taken into account.</t>
  </si>
  <si>
    <t>Under this line there can be budgeted only the costs related to project team and experts working under contracts legally concluded in case of independent activities.
Please consider that in case of the costs budgeted under this budget line the measure unit can only be "per hour".</t>
  </si>
  <si>
    <r>
      <rPr>
        <b/>
        <i/>
        <sz val="11"/>
        <color indexed="8"/>
        <rFont val="Calibri"/>
        <family val="2"/>
      </rPr>
      <t>Step 5</t>
    </r>
    <r>
      <rPr>
        <sz val="11"/>
        <color theme="1"/>
        <rFont val="Calibri"/>
        <family val="2"/>
        <scheme val="minor"/>
      </rPr>
      <t>. There shall be filled in the calculation sheet entitled "</t>
    </r>
    <r>
      <rPr>
        <b/>
        <sz val="11"/>
        <color indexed="8"/>
        <rFont val="Calibri"/>
        <family val="2"/>
      </rPr>
      <t xml:space="preserve">4. Other direct costs". </t>
    </r>
    <r>
      <rPr>
        <sz val="11"/>
        <color theme="1"/>
        <rFont val="Calibri"/>
        <family val="2"/>
        <scheme val="minor"/>
      </rPr>
      <t>This calculation sheet includes information regarding the costs budgeted under 4. Other direct costs.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The unit cost may include net salary + taxes + all social contributions.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</si>
  <si>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t xml:space="preserve">Va rugam sa aveti in vedere urmatoarele aspecte atunci cand bugetati costuri la acest capitol:
1. </t>
    </r>
    <r>
      <rPr>
        <sz val="11"/>
        <rFont val="Calibri"/>
        <family val="2"/>
      </rPr>
      <t xml:space="preserve"> nu se accepta ca o persoana</t>
    </r>
    <r>
      <rPr>
        <sz val="11"/>
        <rFont val="Calibri"/>
        <family val="2"/>
      </rPr>
      <t xml:space="preserve"> care lucreaza in baza unui contract de munca in cadrul proiectului, </t>
    </r>
    <r>
      <rPr>
        <sz val="11"/>
        <rFont val="Calibri"/>
        <family val="2"/>
      </rPr>
      <t>sa fie</t>
    </r>
    <r>
      <rPr>
        <sz val="11"/>
        <rFont val="Calibri"/>
        <family val="2"/>
      </rPr>
      <t xml:space="preserve"> in acelasi timp si la acelasi angajator si cu contract de voluntariat in cadrul proiectului;
2.  </t>
    </r>
    <r>
      <rPr>
        <sz val="11"/>
        <rFont val="Calibri"/>
        <family val="2"/>
      </rPr>
      <t xml:space="preserve"> nu se accepta ca o persoana</t>
    </r>
    <r>
      <rPr>
        <sz val="11"/>
        <rFont val="Calibri"/>
        <family val="2"/>
      </rPr>
      <t xml:space="preserve"> care lucreaza in baza unui contract de munca in cadrul proiectului, sa fie in acelasi timp si la acelasi angajator si cu contract care, din punct de vedere legal, se incheie in cazul unei activitati independente;
3. toate cheltuielile trebuie sa indeplineasca conditiile de eligibilitate a cheltuielior mentionate la sectiunea 3.1.4 din Ghidul solicitantilor;
4. acest capitol bugetar nu include costurile direct legate de extinderea, reabilitarea și modernizarea infrastructurii.
In implementare o chetuiala facuta in baza bugetului aprobat nu este cost eligibil daca nu indeplineste criteriile de eligibilitate. In perioada de contractare  SIB porneste de la premiza ca solicitantul a bugetat doar acele costuri care respecta criteriile de elgibilitate.</t>
    </r>
    <r>
      <rPr>
        <sz val="11"/>
        <rFont val="Calibri"/>
        <family val="2"/>
      </rPr>
      <t xml:space="preserve"> Daca SIB constata in implementare neeligibilitatea anumitor costuri de la acest capitol, AE nu poate aduce ca si argument pentru acceptarea costurilor fapul ca ele au fost acceptate de SIB prin bugetul aprobat.</t>
    </r>
  </si>
  <si>
    <t>Zile</t>
  </si>
  <si>
    <t>Luna</t>
  </si>
  <si>
    <t>TipRapoarte</t>
  </si>
  <si>
    <t>Total expenses paid in lei:</t>
  </si>
  <si>
    <t>Total amount at the end of the reporting period in CHF:</t>
  </si>
  <si>
    <t>Total amount at the end of the reporting period in lei:</t>
  </si>
  <si>
    <t>Other expenses paid in CHF by EA, for current period:</t>
  </si>
  <si>
    <t>Expenses paid in lei by EA, accepted from previous periods:</t>
  </si>
  <si>
    <t>Expenses paid in lei by EA for current period:</t>
  </si>
  <si>
    <t>Total exchanges in lei made by EA:</t>
  </si>
  <si>
    <t>from which in bank account (EA)</t>
  </si>
  <si>
    <t>from which cash (EA)</t>
  </si>
  <si>
    <t>Perioada de raportare:</t>
  </si>
  <si>
    <r>
      <rPr>
        <b/>
        <sz val="11"/>
        <color indexed="8"/>
        <rFont val="Calibri"/>
        <family val="2"/>
        <charset val="238"/>
      </rPr>
      <t xml:space="preserve">Titlul proiectului:
</t>
    </r>
    <r>
      <rPr>
        <sz val="10"/>
        <color indexed="8"/>
        <rFont val="Calibri"/>
        <family val="2"/>
        <charset val="238"/>
      </rPr>
      <t>(asa cum este mentionat in contractul de finantare)</t>
    </r>
  </si>
  <si>
    <r>
      <rPr>
        <b/>
        <sz val="11"/>
        <color indexed="8"/>
        <rFont val="Calibri"/>
        <family val="2"/>
        <charset val="238"/>
      </rPr>
      <t xml:space="preserve">Numele promotorului:
</t>
    </r>
    <r>
      <rPr>
        <sz val="10"/>
        <color indexed="8"/>
        <rFont val="Calibri"/>
        <family val="2"/>
        <charset val="238"/>
      </rPr>
      <t>(asa cum este mentionat in contractul de finantare)</t>
    </r>
  </si>
  <si>
    <t>Cod Promotor/
Cod parteneri</t>
  </si>
  <si>
    <r>
      <rPr>
        <b/>
        <sz val="11"/>
        <color indexed="8"/>
        <rFont val="Calibri"/>
        <family val="2"/>
        <charset val="238"/>
      </rPr>
      <t>Tipul raportului financiar:</t>
    </r>
    <r>
      <rPr>
        <sz val="11"/>
        <color theme="1"/>
        <rFont val="Calibri"/>
        <family val="2"/>
        <scheme val="minor"/>
      </rPr>
      <t xml:space="preserve">
</t>
    </r>
    <r>
      <rPr>
        <sz val="10"/>
        <color indexed="8"/>
        <rFont val="Calibri"/>
        <family val="2"/>
      </rPr>
      <t>(selectati din lista)</t>
    </r>
  </si>
  <si>
    <t>Raport financiar intermediar - 1</t>
  </si>
  <si>
    <t>Raport financiar final</t>
  </si>
  <si>
    <r>
      <t xml:space="preserve">Metoda calcul costuri indirecte:
</t>
    </r>
    <r>
      <rPr>
        <sz val="10"/>
        <color indexed="8"/>
        <rFont val="Calibri"/>
        <family val="2"/>
        <charset val="238"/>
      </rPr>
      <t>(asa cum este mentionat in contractul de finantare)</t>
    </r>
  </si>
  <si>
    <t>MetodaCalculIndirecte</t>
  </si>
  <si>
    <t>Metoda 1 - costuri indirecte reale</t>
  </si>
  <si>
    <t>Metoda 2 - costuri indirecte decontate in limita a maxim 15% din baza de calcul.</t>
  </si>
  <si>
    <t>CUI/CIF</t>
  </si>
  <si>
    <t>Contract individual de munca (CIM)</t>
  </si>
  <si>
    <t>Contract de voluntariat</t>
  </si>
  <si>
    <t>TipContractLBC1</t>
  </si>
  <si>
    <t>Norma de lucru 
in concordanta cu bugetul aprobat
&lt;completati&gt;</t>
  </si>
  <si>
    <t>Unitate de masura
in concordanta cu bugetul aprobat
&lt;selectati din lista&gt;</t>
  </si>
  <si>
    <t>Cost unitar in concordanta cu bugetul aprobat
&lt;completati&gt;</t>
  </si>
  <si>
    <t>Cost unitar aferent normei de lucru
&lt;calcul automat&gt;</t>
  </si>
  <si>
    <t>x</t>
  </si>
  <si>
    <t>P1</t>
  </si>
  <si>
    <t>12(9/11)</t>
  </si>
  <si>
    <t>13/(10/11)</t>
  </si>
  <si>
    <t>14(12+13)</t>
  </si>
  <si>
    <t>Total DEPLASARI</t>
  </si>
  <si>
    <t>11(8/10)</t>
  </si>
  <si>
    <t>12(9/10)</t>
  </si>
  <si>
    <t>13(11+12)</t>
  </si>
  <si>
    <t>Cap.2. Deplasari</t>
  </si>
  <si>
    <t>CAP.2. DEPLASARI</t>
  </si>
  <si>
    <t>Total LUCRARI DE REABILITARE</t>
  </si>
  <si>
    <t>Total CHELTUIELI NEPREVAZUTE</t>
  </si>
  <si>
    <t>Total COSTURI INDIRECTE</t>
  </si>
  <si>
    <t>Cap.1. Echipa de proiect si experti</t>
  </si>
  <si>
    <t>Cheltuieli aferente perioadei de raportare</t>
  </si>
  <si>
    <t>Avans incasat de Promotor de la Operator</t>
  </si>
  <si>
    <t>Total sume incasate de Promotor de la Operator</t>
  </si>
  <si>
    <t>Schimburi valutare facute de Operator</t>
  </si>
  <si>
    <t>Data
&lt;completati&gt;</t>
  </si>
  <si>
    <t>Sume
(EURO)
&lt;completati&gt;</t>
  </si>
  <si>
    <t>Rata de schimb 
(cursul la care banca a operat schimbul valutar)
&lt;completati&gt;</t>
  </si>
  <si>
    <t>Suma
LEI
&lt;se calculeaza automat&gt;</t>
  </si>
  <si>
    <t>Sume transferate de Promotro partenerilor</t>
  </si>
  <si>
    <t>Codul partenerului
&lt;selectati din lista&gt;</t>
  </si>
  <si>
    <t>Nume partener
&lt;se completeaza automat&gt;</t>
  </si>
  <si>
    <t>Data transefurlui catre partener
&lt;completati&gt;</t>
  </si>
  <si>
    <t>Total schimburi valutare facute de Promotor</t>
  </si>
  <si>
    <t>Total sume transferate de Promotor partenerilor</t>
  </si>
  <si>
    <t>Cheltuieli in lei acceptate de Operator pentr perioadele precedente:</t>
  </si>
  <si>
    <t>h</t>
  </si>
  <si>
    <t>Cod preluare cost efectiv din 1a.
&lt;se completeaza automat&gt;</t>
  </si>
  <si>
    <t>Cod preluare informatii prevazute in buget
&lt;se completeaza automat&gt;</t>
  </si>
  <si>
    <t>13 (12-11)</t>
  </si>
  <si>
    <t>16 (15-14)</t>
  </si>
  <si>
    <t>Sume</t>
  </si>
  <si>
    <t>Total plati facute de Operator catre Promotor:</t>
  </si>
  <si>
    <t>Ponderea cheltuielilor pe surse de finantare</t>
  </si>
  <si>
    <r>
      <t xml:space="preserve">Linia de buget
</t>
    </r>
    <r>
      <rPr>
        <i/>
        <sz val="10"/>
        <color indexed="8"/>
        <rFont val="Calibri"/>
        <family val="2"/>
      </rPr>
      <t>&lt;selectati din lista&gt;</t>
    </r>
  </si>
  <si>
    <r>
      <t xml:space="preserve">Cod promotor/
Cod parteneri
</t>
    </r>
    <r>
      <rPr>
        <i/>
        <sz val="10"/>
        <color indexed="8"/>
        <rFont val="Calibri"/>
        <family val="2"/>
      </rPr>
      <t>&lt;selectati din lista&gt;</t>
    </r>
  </si>
  <si>
    <r>
      <t xml:space="preserve">Pozitia in cadrul proiectului in concordanta cu bugetul aprobat
</t>
    </r>
    <r>
      <rPr>
        <i/>
        <sz val="10"/>
        <color indexed="8"/>
        <rFont val="Calibri"/>
        <family val="2"/>
      </rPr>
      <t>&lt;selectati din lista&gt;</t>
    </r>
  </si>
  <si>
    <r>
      <t xml:space="preserve">Numele expertului si explicatii
</t>
    </r>
    <r>
      <rPr>
        <i/>
        <sz val="10"/>
        <color indexed="8"/>
        <rFont val="Calibri"/>
        <family val="2"/>
      </rPr>
      <t>&lt;completati&gt;</t>
    </r>
  </si>
  <si>
    <r>
      <t xml:space="preserve">COST TOTAL
(EURO)
</t>
    </r>
    <r>
      <rPr>
        <i/>
        <sz val="10"/>
        <color indexed="8"/>
        <rFont val="Calibri"/>
        <family val="2"/>
      </rPr>
      <t>&lt;se calculeaza automat&gt;</t>
    </r>
  </si>
  <si>
    <r>
      <t xml:space="preserve">Luna cost
</t>
    </r>
    <r>
      <rPr>
        <i/>
        <sz val="10"/>
        <color indexed="8"/>
        <rFont val="Calibri"/>
        <family val="2"/>
      </rPr>
      <t>&lt;se completeaza automat&gt;</t>
    </r>
  </si>
  <si>
    <r>
      <t xml:space="preserve">Cod cost
</t>
    </r>
    <r>
      <rPr>
        <i/>
        <sz val="10"/>
        <color indexed="8"/>
        <rFont val="Calibri"/>
        <family val="2"/>
      </rPr>
      <t>&lt;se completeaza automat&gt;</t>
    </r>
  </si>
  <si>
    <r>
      <t xml:space="preserve">Cod eroare raportare contributie in natura pe finantarea acordata
</t>
    </r>
    <r>
      <rPr>
        <i/>
        <sz val="10"/>
        <color indexed="8"/>
        <rFont val="Calibri"/>
        <family val="2"/>
      </rPr>
      <t>&lt;se completeaza automat&gt;</t>
    </r>
  </si>
  <si>
    <r>
      <t xml:space="preserve">Data angajarii costului
</t>
    </r>
    <r>
      <rPr>
        <i/>
        <sz val="10"/>
        <color indexed="8"/>
        <rFont val="Calibri"/>
        <family val="2"/>
      </rPr>
      <t>&lt;completati sau selectati din lista&gt;</t>
    </r>
  </si>
  <si>
    <r>
      <t xml:space="preserve">Data platii
</t>
    </r>
    <r>
      <rPr>
        <i/>
        <sz val="10"/>
        <color indexed="8"/>
        <rFont val="Calibri"/>
        <family val="2"/>
      </rPr>
      <t>&lt;completati sau selectati din lista&gt;</t>
    </r>
  </si>
  <si>
    <r>
      <t xml:space="preserve">Partea costului total raportat care intra pe componenta de dezvoltare organizationala
(EURO)
</t>
    </r>
    <r>
      <rPr>
        <i/>
        <sz val="10"/>
        <color indexed="8"/>
        <rFont val="Calibri"/>
        <family val="2"/>
      </rPr>
      <t>&lt;completati daca este cazul&gt;</t>
    </r>
  </si>
  <si>
    <r>
      <t xml:space="preserve">Descrierea cheltuielii
</t>
    </r>
    <r>
      <rPr>
        <i/>
        <sz val="10"/>
        <color indexed="8"/>
        <rFont val="Calibri"/>
        <family val="2"/>
      </rPr>
      <t>&lt;completati&gt;</t>
    </r>
  </si>
  <si>
    <r>
      <t xml:space="preserve">Buget aprobat la data raportarii
</t>
    </r>
    <r>
      <rPr>
        <i/>
        <sz val="10"/>
        <rFont val="Calibri"/>
        <family val="2"/>
      </rPr>
      <t>&lt;completati&gt;</t>
    </r>
  </si>
  <si>
    <r>
      <t xml:space="preserve">Buget aprobat la data raportarii pentru dezvoltare organizationala
</t>
    </r>
    <r>
      <rPr>
        <i/>
        <sz val="10"/>
        <rFont val="Calibri"/>
        <family val="2"/>
      </rPr>
      <t>&lt;completati&gt;</t>
    </r>
  </si>
  <si>
    <r>
      <t xml:space="preserve">din finantarea acordata
</t>
    </r>
    <r>
      <rPr>
        <i/>
        <sz val="10"/>
        <color indexed="8"/>
        <rFont val="Calibri"/>
        <family val="2"/>
      </rPr>
      <t>&lt;completati&gt;</t>
    </r>
  </si>
  <si>
    <r>
      <t xml:space="preserve">din cofinantare
</t>
    </r>
    <r>
      <rPr>
        <i/>
        <sz val="10"/>
        <color indexed="8"/>
        <rFont val="Calibri"/>
        <family val="2"/>
      </rPr>
      <t>&lt;completati&gt;</t>
    </r>
  </si>
  <si>
    <r>
      <t xml:space="preserve">Total  
</t>
    </r>
    <r>
      <rPr>
        <i/>
        <sz val="10"/>
        <color indexed="8"/>
        <rFont val="Calibri"/>
        <family val="2"/>
      </rPr>
      <t>&lt;se calculeaza automat&gt;</t>
    </r>
  </si>
  <si>
    <r>
      <t xml:space="preserve">aferente dezvoltarii organizationale
</t>
    </r>
    <r>
      <rPr>
        <i/>
        <sz val="10"/>
        <color indexed="8"/>
        <rFont val="Calibri"/>
        <family val="2"/>
      </rPr>
      <t>&lt;completati&gt;</t>
    </r>
  </si>
  <si>
    <r>
      <t xml:space="preserve">din finantarea acordata
</t>
    </r>
    <r>
      <rPr>
        <i/>
        <sz val="10"/>
        <color indexed="8"/>
        <rFont val="Calibri"/>
        <family val="2"/>
      </rPr>
      <t>&lt;se calculeaza automat&gt;</t>
    </r>
  </si>
  <si>
    <r>
      <t xml:space="preserve">din cofinantare
</t>
    </r>
    <r>
      <rPr>
        <i/>
        <sz val="10"/>
        <color indexed="8"/>
        <rFont val="Calibri"/>
        <family val="2"/>
      </rPr>
      <t>&lt;se calculeaza automat&gt;</t>
    </r>
  </si>
  <si>
    <r>
      <t xml:space="preserve">aferente dezvoltarii organizationale
</t>
    </r>
    <r>
      <rPr>
        <i/>
        <sz val="10"/>
        <color indexed="8"/>
        <rFont val="Calibri"/>
        <family val="2"/>
      </rPr>
      <t>&lt;se calculeaza automat&gt;</t>
    </r>
  </si>
  <si>
    <t>Subcontractare?</t>
  </si>
  <si>
    <t>baza de calcul indirecte</t>
  </si>
  <si>
    <t>Procent costuri indirecte raportate:</t>
  </si>
  <si>
    <t>Instructiuni de completare:</t>
  </si>
  <si>
    <r>
      <t xml:space="preserve">Nr. contact de finantare
</t>
    </r>
    <r>
      <rPr>
        <i/>
        <sz val="10"/>
        <color indexed="8"/>
        <rFont val="Calibri"/>
        <family val="2"/>
      </rPr>
      <t>&lt;se completeaza automat&gt;</t>
    </r>
  </si>
  <si>
    <r>
      <t xml:space="preserve">CUI/CIF
</t>
    </r>
    <r>
      <rPr>
        <i/>
        <sz val="10"/>
        <color indexed="8"/>
        <rFont val="Calibri"/>
        <family val="2"/>
      </rPr>
      <t>&lt;se completeaza automat&gt;</t>
    </r>
  </si>
  <si>
    <r>
      <t xml:space="preserve">Luna aferenta perioadei raportate
</t>
    </r>
    <r>
      <rPr>
        <i/>
        <sz val="10"/>
        <color indexed="8"/>
        <rFont val="Calibri"/>
        <family val="2"/>
      </rPr>
      <t>&lt;selectati din lista&gt;</t>
    </r>
  </si>
  <si>
    <r>
      <t xml:space="preserve">Cod promotor/
Cod parteneri
</t>
    </r>
    <r>
      <rPr>
        <i/>
        <sz val="10"/>
        <color indexed="8"/>
        <rFont val="Calibri"/>
        <family val="2"/>
      </rPr>
      <t>&lt;selectati din lista&gt;</t>
    </r>
  </si>
  <si>
    <r>
      <t xml:space="preserve">Pozitia in cadrul proiectului
</t>
    </r>
    <r>
      <rPr>
        <i/>
        <sz val="10"/>
        <color indexed="8"/>
        <rFont val="Calibri"/>
        <family val="2"/>
      </rPr>
      <t>&lt;selectati din lista&gt;</t>
    </r>
  </si>
  <si>
    <r>
      <t xml:space="preserve">Unitatea de masura
</t>
    </r>
    <r>
      <rPr>
        <i/>
        <sz val="10"/>
        <color indexed="8"/>
        <rFont val="Calibri"/>
        <family val="2"/>
      </rPr>
      <t>&lt;selectati din lista&gt;</t>
    </r>
  </si>
  <si>
    <r>
      <t xml:space="preserve">Ore lucratoare in luna
</t>
    </r>
    <r>
      <rPr>
        <i/>
        <sz val="10"/>
        <color indexed="8"/>
        <rFont val="Calibri"/>
        <family val="2"/>
      </rPr>
      <t>(nr. zile lucratoare in luna x 8 ore pe zi)
&lt;completati&gt;</t>
    </r>
  </si>
  <si>
    <r>
      <t xml:space="preserve">Ore lucrate in luna
</t>
    </r>
    <r>
      <rPr>
        <i/>
        <sz val="10"/>
        <color indexed="8"/>
        <rFont val="Calibri"/>
        <family val="2"/>
      </rPr>
      <t>&lt;completati&gt;</t>
    </r>
  </si>
  <si>
    <r>
      <t xml:space="preserve">Norma de lucru in luna 
</t>
    </r>
    <r>
      <rPr>
        <i/>
        <sz val="10"/>
        <color indexed="8"/>
        <rFont val="Calibri"/>
        <family val="2"/>
      </rPr>
      <t>&lt;se calculeaza automat&gt;</t>
    </r>
  </si>
  <si>
    <r>
      <t xml:space="preserve">Abatere fata de media normei de lucru bugetata
</t>
    </r>
    <r>
      <rPr>
        <i/>
        <sz val="10"/>
        <color indexed="8"/>
        <rFont val="Calibri"/>
        <family val="2"/>
      </rPr>
      <t>&lt;se calculeaza automat&gt;</t>
    </r>
  </si>
  <si>
    <t>CUI/CIF
&lt;se completeaza automat&gt;</t>
  </si>
  <si>
    <t>In capul de tabel este specificat modul in care se va completa fiecare coloana.</t>
  </si>
  <si>
    <r>
      <t xml:space="preserve">Promotor / Partener
</t>
    </r>
    <r>
      <rPr>
        <i/>
        <sz val="10"/>
        <rFont val="Calibri"/>
        <family val="2"/>
      </rPr>
      <t>&lt;se completeaza automat&gt;</t>
    </r>
  </si>
  <si>
    <t>Pasul 12. Completati toate informatiile solicitate in foaia de calcul intitulata "A.CentralizatorRaport".</t>
  </si>
  <si>
    <r>
      <t xml:space="preserve">Dobanda incasata in contul proiectului:
</t>
    </r>
    <r>
      <rPr>
        <i/>
        <sz val="10"/>
        <color indexed="8"/>
        <rFont val="Calibri"/>
        <family val="2"/>
      </rPr>
      <t>(se scade din transa finala)
&lt;completati&gt;</t>
    </r>
  </si>
  <si>
    <r>
      <t xml:space="preserve">Data
</t>
    </r>
    <r>
      <rPr>
        <i/>
        <sz val="10"/>
        <color indexed="8"/>
        <rFont val="Calibri"/>
        <family val="2"/>
      </rPr>
      <t>&lt;completati sau selectati din lista&gt;</t>
    </r>
  </si>
  <si>
    <r>
      <t xml:space="preserve">Sume
</t>
    </r>
    <r>
      <rPr>
        <i/>
        <sz val="10"/>
        <color indexed="8"/>
        <rFont val="Calibri"/>
        <family val="2"/>
      </rPr>
      <t>&lt;completati&gt;</t>
    </r>
  </si>
  <si>
    <t>Pasul 13. Completati toate informatiile solicitate in foaia de calcul intitulata "B.SurseDeFinantare".</t>
  </si>
  <si>
    <t>Pasul 11. Completati toate informatiile solicitate in foaia de calcul intitulata "TranseIncasate".</t>
  </si>
  <si>
    <r>
      <t xml:space="preserve">Cheltuieli din cofinantare
(EURO)
</t>
    </r>
    <r>
      <rPr>
        <i/>
        <sz val="10"/>
        <color indexed="8"/>
        <rFont val="Calibri"/>
        <family val="2"/>
      </rPr>
      <t>&lt;completati si rotunjiti la 2 zecimale&gt;</t>
    </r>
  </si>
  <si>
    <r>
      <t xml:space="preserve">Cheltuieli acceptate de Operator din perioada precedenta </t>
    </r>
    <r>
      <rPr>
        <b/>
        <sz val="10"/>
        <color indexed="10"/>
        <rFont val="Calibri"/>
        <family val="2"/>
      </rPr>
      <t>(daca este cazul)</t>
    </r>
  </si>
  <si>
    <r>
      <t>Cheltuieli acceptate de Operator din perioada precedenta</t>
    </r>
    <r>
      <rPr>
        <b/>
        <sz val="10"/>
        <color indexed="10"/>
        <rFont val="Calibri"/>
        <family val="2"/>
      </rPr>
      <t xml:space="preserve"> (daca este cazul)</t>
    </r>
  </si>
  <si>
    <t>Total cheltuieli raportate din care:</t>
  </si>
  <si>
    <t>1. Total cheltuieli din finantarea acordata raportate:</t>
  </si>
  <si>
    <t>2. Total cheltuieli din cofinantarea asumata raportate:</t>
  </si>
  <si>
    <t>Numele promotorului/
partenerilor</t>
  </si>
  <si>
    <r>
      <rPr>
        <b/>
        <sz val="11"/>
        <rFont val="Calibri"/>
        <family val="2"/>
        <charset val="238"/>
      </rPr>
      <t>Numarul contractului de finantare:</t>
    </r>
    <r>
      <rPr>
        <sz val="11"/>
        <rFont val="Calibri"/>
        <family val="2"/>
        <charset val="238"/>
      </rPr>
      <t xml:space="preserve">
</t>
    </r>
    <r>
      <rPr>
        <sz val="10"/>
        <rFont val="Calibri"/>
        <family val="2"/>
        <charset val="238"/>
      </rPr>
      <t>(asa cum este mentionat in contractul de finantare)</t>
    </r>
  </si>
  <si>
    <r>
      <rPr>
        <b/>
        <sz val="10"/>
        <rFont val="Calibri"/>
        <family val="2"/>
        <charset val="238"/>
      </rPr>
      <t xml:space="preserve">% finantare acordata din total costuri eligibile:
</t>
    </r>
    <r>
      <rPr>
        <sz val="10"/>
        <rFont val="Calibri"/>
        <family val="2"/>
        <charset val="238"/>
      </rPr>
      <t>(asa cum este mentionat in contractul de finantare)</t>
    </r>
  </si>
  <si>
    <r>
      <rPr>
        <b/>
        <sz val="10"/>
        <rFont val="Calibri"/>
        <family val="2"/>
        <charset val="238"/>
      </rPr>
      <t>% cofinantare din total costuri eligibile:</t>
    </r>
    <r>
      <rPr>
        <sz val="10"/>
        <rFont val="Calibri"/>
        <family val="2"/>
        <charset val="238"/>
      </rPr>
      <t xml:space="preserve">
(conform bugetului aprobat - surse de finantare)</t>
    </r>
  </si>
  <si>
    <r>
      <rPr>
        <b/>
        <sz val="10"/>
        <rFont val="Calibri"/>
        <family val="2"/>
        <charset val="238"/>
      </rPr>
      <t>% contributie in natura din cofinantare:</t>
    </r>
    <r>
      <rPr>
        <sz val="10"/>
        <rFont val="Calibri"/>
        <family val="2"/>
        <charset val="238"/>
      </rPr>
      <t xml:space="preserve">
(conform bugetului aprobat - surse de finantare)</t>
    </r>
  </si>
  <si>
    <r>
      <t xml:space="preserve">Curs INFOREURO
</t>
    </r>
    <r>
      <rPr>
        <i/>
        <sz val="10"/>
        <color indexed="8"/>
        <rFont val="Calibri"/>
        <family val="2"/>
      </rPr>
      <t>&lt;completati&gt;</t>
    </r>
  </si>
  <si>
    <r>
      <t xml:space="preserve">Cheltuieli din finantarea acordata
(EURO)
</t>
    </r>
    <r>
      <rPr>
        <i/>
        <sz val="10"/>
        <color indexed="8"/>
        <rFont val="Calibri"/>
        <family val="2"/>
      </rPr>
      <t>&lt;completati si rotunjiti la 2 zecimale&gt;</t>
    </r>
  </si>
  <si>
    <r>
      <t xml:space="preserve">Nr. document angajare cost
</t>
    </r>
    <r>
      <rPr>
        <i/>
        <sz val="10"/>
        <color indexed="8"/>
        <rFont val="Calibri"/>
        <family val="2"/>
      </rPr>
      <t>&lt;completati&gt;</t>
    </r>
  </si>
  <si>
    <r>
      <t xml:space="preserve">Nr. document de plata
</t>
    </r>
    <r>
      <rPr>
        <i/>
        <sz val="10"/>
        <color indexed="8"/>
        <rFont val="Calibri"/>
        <family val="2"/>
      </rPr>
      <t>&lt;completati&gt;</t>
    </r>
  </si>
  <si>
    <r>
      <t xml:space="preserve">Cheltuieli din finantarea acordata
(LEI)
</t>
    </r>
    <r>
      <rPr>
        <i/>
        <sz val="10"/>
        <color indexed="8"/>
        <rFont val="Calibri"/>
        <family val="2"/>
      </rPr>
      <t>&lt;completati&gt;</t>
    </r>
  </si>
  <si>
    <r>
      <t xml:space="preserve">Cheltuieli din cofinantare
(LEI)
</t>
    </r>
    <r>
      <rPr>
        <i/>
        <sz val="10"/>
        <color indexed="8"/>
        <rFont val="Calibri"/>
        <family val="2"/>
      </rPr>
      <t>&lt;completati&gt;</t>
    </r>
  </si>
  <si>
    <r>
      <t>Media normei de lucru pen</t>
    </r>
    <r>
      <rPr>
        <b/>
        <sz val="10"/>
        <rFont val="Calibri"/>
        <family val="2"/>
      </rPr>
      <t xml:space="preserve">tru perioada de raportare 
</t>
    </r>
    <r>
      <rPr>
        <i/>
        <sz val="10"/>
        <rFont val="Calibri"/>
        <family val="2"/>
      </rPr>
      <t>&lt;se calculeaza automat&gt;</t>
    </r>
  </si>
  <si>
    <r>
      <t xml:space="preserve">Media normei de lucru bugetata
</t>
    </r>
    <r>
      <rPr>
        <i/>
        <sz val="10"/>
        <color indexed="8"/>
        <rFont val="Calibri"/>
        <family val="2"/>
      </rPr>
      <t>&lt;se preia automat in functie de datele introduse in Informatii Generale&gt;</t>
    </r>
  </si>
  <si>
    <r>
      <t xml:space="preserve">Cost cu expertul in luna aferent normei lucrate
EURO
</t>
    </r>
    <r>
      <rPr>
        <i/>
        <sz val="10"/>
        <color indexed="8"/>
        <rFont val="Calibri"/>
        <family val="2"/>
      </rPr>
      <t xml:space="preserve">&lt;se calculeaza automat in functie de informatiile introduse in     </t>
    </r>
    <r>
      <rPr>
        <i/>
        <sz val="10"/>
        <rFont val="Calibri"/>
        <family val="2"/>
      </rPr>
      <t>Cap.1-a</t>
    </r>
    <r>
      <rPr>
        <i/>
        <sz val="10"/>
        <color indexed="8"/>
        <rFont val="Calibri"/>
        <family val="2"/>
      </rPr>
      <t>.&gt;</t>
    </r>
  </si>
  <si>
    <r>
      <t xml:space="preserve">Media costului unitar bugetat
</t>
    </r>
    <r>
      <rPr>
        <i/>
        <sz val="10"/>
        <color indexed="8"/>
        <rFont val="Calibri"/>
        <family val="2"/>
      </rPr>
      <t>&lt;se preia automat in functie de datele introduse in Informatii Generale&gt;</t>
    </r>
  </si>
  <si>
    <r>
      <t>Abatere fata de media costului</t>
    </r>
    <r>
      <rPr>
        <b/>
        <sz val="10"/>
        <color indexed="8"/>
        <rFont val="Calibri"/>
        <family val="2"/>
      </rPr>
      <t xml:space="preserve"> unitar bugetat
</t>
    </r>
    <r>
      <rPr>
        <i/>
        <sz val="10"/>
        <color indexed="8"/>
        <rFont val="Calibri"/>
        <family val="2"/>
      </rPr>
      <t>&lt;se calculeaza automat&gt;</t>
    </r>
  </si>
  <si>
    <t>Nr. contarct de finantare
&lt;se completeaza automat&gt;</t>
  </si>
  <si>
    <r>
      <t>Cheltuieli</t>
    </r>
    <r>
      <rPr>
        <b/>
        <sz val="10"/>
        <color indexed="8"/>
        <rFont val="Calibri"/>
        <family val="2"/>
        <charset val="238"/>
      </rPr>
      <t xml:space="preserve"> din finantarea acordata
(LEI)
</t>
    </r>
    <r>
      <rPr>
        <i/>
        <sz val="10"/>
        <color indexed="8"/>
        <rFont val="Calibri"/>
        <family val="2"/>
      </rPr>
      <t>&lt;completati&gt;</t>
    </r>
  </si>
  <si>
    <r>
      <t xml:space="preserve">Linia de buget
</t>
    </r>
    <r>
      <rPr>
        <i/>
        <sz val="10"/>
        <rFont val="Calibri"/>
        <family val="2"/>
        <charset val="238"/>
      </rPr>
      <t>&lt;se completeaza automat dupa introducerea sumei&gt;</t>
    </r>
  </si>
  <si>
    <r>
      <t>Transa 1 incasat</t>
    </r>
    <r>
      <rPr>
        <sz val="10"/>
        <rFont val="Calibri"/>
        <family val="2"/>
        <charset val="238"/>
      </rPr>
      <t>a de Promotor de la Operator</t>
    </r>
  </si>
  <si>
    <r>
      <t>Sume nechel</t>
    </r>
    <r>
      <rPr>
        <b/>
        <sz val="10"/>
        <rFont val="Calibri"/>
        <family val="2"/>
        <charset val="238"/>
      </rPr>
      <t xml:space="preserve">tuite din bugetul aprobat la data raportarii
</t>
    </r>
    <r>
      <rPr>
        <i/>
        <sz val="10"/>
        <rFont val="Calibri"/>
        <family val="2"/>
        <charset val="238"/>
      </rPr>
      <t>&lt;se calculeaza automat&gt;</t>
    </r>
  </si>
  <si>
    <r>
      <t>Sume necheltuite</t>
    </r>
    <r>
      <rPr>
        <b/>
        <i/>
        <sz val="10"/>
        <rFont val="Calibri"/>
        <family val="2"/>
        <charset val="238"/>
      </rPr>
      <t xml:space="preserve"> din bugetul aprobat la data raportarii  pentru dezvoltare organizationala
</t>
    </r>
    <r>
      <rPr>
        <i/>
        <sz val="10"/>
        <rFont val="Calibri"/>
        <family val="2"/>
        <charset val="238"/>
      </rPr>
      <t>&lt;se calculeaza automat&gt;</t>
    </r>
  </si>
  <si>
    <r>
      <t>A</t>
    </r>
    <r>
      <rPr>
        <b/>
        <sz val="10"/>
        <rFont val="Calibri"/>
        <family val="2"/>
      </rPr>
      <t>baterea fata de ponderea surselor de finantare conform bugetului aprobat</t>
    </r>
  </si>
  <si>
    <r>
      <t>Procent de chel</t>
    </r>
    <r>
      <rPr>
        <b/>
        <sz val="10"/>
        <rFont val="Calibri"/>
        <family val="2"/>
      </rPr>
      <t>tuire a sumelor primite:</t>
    </r>
  </si>
  <si>
    <r>
      <t>2.1. total contr</t>
    </r>
    <r>
      <rPr>
        <i/>
        <sz val="10"/>
        <color indexed="8"/>
        <rFont val="Calibri"/>
        <family val="2"/>
      </rPr>
      <t>ibutie financiara raportata:</t>
    </r>
  </si>
  <si>
    <r>
      <t>2.2. total contr</t>
    </r>
    <r>
      <rPr>
        <i/>
        <sz val="10"/>
        <color indexed="8"/>
        <rFont val="Calibri"/>
        <family val="2"/>
      </rPr>
      <t>ibutie in natura raportata:</t>
    </r>
  </si>
  <si>
    <r>
      <t xml:space="preserve">Pasul 14. Printati, </t>
    </r>
    <r>
      <rPr>
        <sz val="11"/>
        <rFont val="Calibri"/>
        <family val="2"/>
      </rPr>
      <t xml:space="preserve">semnati si stampilati </t>
    </r>
    <r>
      <rPr>
        <sz val="11"/>
        <color theme="1"/>
        <rFont val="Calibri"/>
        <family val="2"/>
        <scheme val="minor"/>
      </rPr>
      <t>foile de calcul intitulate "A.CentralizatorRaport" si "B.SurseDeFinantare". Acestea trebuie sa ajunga la operator impreuna cu fisierul excel din care au fost generate. Foile de calcul printate transmise fara intreg fisierul electronic in format Excel nu vor fi luate in calcul.
                   In situatia in care promotorul are prevazut audit, atunci acestea vor fi insotite si de raportul de audit.
                   In situatia in care promotorul nu are prevazut audit, atunci acestea vor fi insotite si de documentele justificative, inclusiv copii ale dosarelor de achizitii.</t>
    </r>
  </si>
  <si>
    <t>Numar de unitati in concordanta cu bugetul aprobat
&lt;completati&gt;</t>
  </si>
  <si>
    <t>Pasul 1. Completati toate informatiile solicitate in foaia de calcul intitulata "Informatii generale". Informatiile despre promotor/parteneri se vor completa doar pe coloanele B (Numele promotorului/partenerilor) si C (CUI/CIF). In celelalte coloane se vor completa datele aferente echipei proiectului asa cum sunt ele evidentiate in Anexa 2 Bugetul proiectului.</t>
  </si>
  <si>
    <t>Informatiile din tabelul cu pozitia in cadrul proiectului nu au legatura cu tabelul referitor la Promotor si parteneri.</t>
  </si>
  <si>
    <t>v14 - 04 07 2014</t>
  </si>
  <si>
    <t>fata de versiunea anterioara permite in selectarea zilelor incepand cu 01.03.2014.</t>
  </si>
  <si>
    <r>
      <t xml:space="preserve">In cazul rapoartelor intermediare sau finale, foile de calcul de la </t>
    </r>
    <r>
      <rPr>
        <b/>
        <sz val="11"/>
        <color indexed="8"/>
        <rFont val="Calibri"/>
        <family val="2"/>
      </rPr>
      <t>Cap.1-a la Cap.10</t>
    </r>
    <r>
      <rPr>
        <sz val="11"/>
        <color theme="1"/>
        <rFont val="Calibri"/>
        <family val="2"/>
        <scheme val="minor"/>
      </rPr>
      <t xml:space="preserve"> vor cuprinde doar cheltuieli care nu au fost raportate anterior.
Informatiile referitoare la cheltuielile raportate anterior si acceptate de Operator ca fiind eligibile, se regasesc doar in foaia de calcul </t>
    </r>
    <r>
      <rPr>
        <b/>
        <sz val="11"/>
        <color indexed="8"/>
        <rFont val="Calibri"/>
        <family val="2"/>
      </rPr>
      <t>A.CentralizatorRaport</t>
    </r>
    <r>
      <rPr>
        <sz val="11"/>
        <color theme="1"/>
        <rFont val="Calibri"/>
        <family val="2"/>
        <scheme val="minor"/>
      </rPr>
      <t>.</t>
    </r>
  </si>
  <si>
    <r>
      <t xml:space="preserve">Valoarea finantarii nerambursabile:
</t>
    </r>
    <r>
      <rPr>
        <sz val="10"/>
        <color indexed="8"/>
        <rFont val="Calibri"/>
        <family val="2"/>
        <charset val="238"/>
      </rPr>
      <t>(asa cum este mentionat in contractul de finantare)</t>
    </r>
  </si>
  <si>
    <t>Pasul 3. Completati toate informatiile solicitate in foaia de calcul intitulata "Cap.1-b". In aceasta foaie de calcul completati doar daca aveti costuri bugetate la Capitolul 1 - Echipa de proiect.</t>
  </si>
  <si>
    <t>Pasul 2. Completati toate informatiile solicitate in foaia de calcul intitulata "Cap.1-a". In aceasta foaie de calcul completati doar daca aveti costuri bugetate la Capitolul 1 - Echipa de proiect.</t>
  </si>
  <si>
    <t>Pasul 4. Completati toate informatiile solicitate in foaia de calcul intitulata "Cap.2". In aceasta foaie de calcul completati doar daca aveti costuri bugetate la Capitolul 2 - Deplasari.</t>
  </si>
  <si>
    <t>Pasul 5. Completati toate informatiile solicitate in foaia de calcul intitulata "Cap.3". In aceasta foaie de calcul completati doar daca aveti costuri bugetate la Capitolul 3 - Echipamente si licente.</t>
  </si>
  <si>
    <t>Pasul 6. Completati toate informatiile solicitate in foaia de calcul intitulata "Cap.4". In aceasta foaie de calcul completati doar daca aveti costuri bugetate la Capitolul 4 - Lucrari de reabilitare.</t>
  </si>
  <si>
    <t>Pasul 7. Completati toate informatiile solicitate in foaia de calcul intitulata "Cap.5". In aceasta foaie de calcul completati doar daca aveti costuri bugetate la Capitolul 5 - Servicii subcontractate.</t>
  </si>
  <si>
    <t>Pasul 8. Completati toate informatiile solicitate in foaia de calcul intitulata "Cap.6". In aceasta foaie de calcul completati doar daca aveti costuri bugetate la Capitolul 6 - Alte costuri directe.</t>
  </si>
  <si>
    <t>Pasul 9. Completati toate informatiile solicitate in foaia de calcul intitulata "Cap.7". In aceasta foaie de calcul completati doar daca aveti costuri bugetate la Capitolul 7 - Cheltuieli neprevazute.</t>
  </si>
  <si>
    <t>Pasul 10. Completati toate informatiile solicitate in foaia de calcul intitulata "Cap.8". In aceasta foaie de calcul completati doar daca aveti costuri bugetate la Capitolul 10 - Cheltuieli indirecte.</t>
  </si>
  <si>
    <t>Pozitia in cadrul proiectului in concordanta cu Capitolul 1 din bugetul aprobat si cu cererea de finantare aprobata
&lt;completati&gt;</t>
  </si>
  <si>
    <t>Total ECHIPA DE PROIECT</t>
  </si>
  <si>
    <t>CAP.1. ECHIPA DE PROIECT</t>
  </si>
  <si>
    <t>1.1. Resurse umane</t>
  </si>
  <si>
    <t>1.2. Voluntari</t>
  </si>
  <si>
    <t>2.1. Deplasari interne</t>
  </si>
  <si>
    <t>2.2. Deplasari externe</t>
  </si>
  <si>
    <t>3.1. Echipamente - amortizare</t>
  </si>
  <si>
    <t>Cap.3. Echipamente si licente</t>
  </si>
  <si>
    <t>3.2. Echipamente - valoare integrala</t>
  </si>
  <si>
    <t>3.3. Licente si aplicatii informatice</t>
  </si>
  <si>
    <t>4.1. Lucrari de reabilitare - subcontractate</t>
  </si>
  <si>
    <t>Cap.4. Lucrari de reabilitare</t>
  </si>
  <si>
    <t>4.2. Lucrari de reabilitare - regie proprie</t>
  </si>
  <si>
    <t>5.1. Experti</t>
  </si>
  <si>
    <t>Cap.5. Servicii subcontractate</t>
  </si>
  <si>
    <t>5.2. Publicatii</t>
  </si>
  <si>
    <t>5.3. Costuri audit</t>
  </si>
  <si>
    <t>5.4. Costuri evenimente</t>
  </si>
  <si>
    <t>5.5. Promovare</t>
  </si>
  <si>
    <t>5.6. Alte servicii subcontractate</t>
  </si>
  <si>
    <t>6.1. Chirii</t>
  </si>
  <si>
    <t>Cap.6. Alte costuri directe</t>
  </si>
  <si>
    <t>6.2. Consumabile necesare derularii activitatilor proiectului</t>
  </si>
  <si>
    <t>6.3. Alte costuri directe</t>
  </si>
  <si>
    <t>7.1. Neprevazute</t>
  </si>
  <si>
    <t>Cap.7. Cheltuieli neprevazute</t>
  </si>
  <si>
    <t>8.1. Indirecte</t>
  </si>
  <si>
    <t>Cap.8. Cheltuieli indirecte</t>
  </si>
  <si>
    <r>
      <t xml:space="preserve">Nume salariat/voluntar
</t>
    </r>
    <r>
      <rPr>
        <i/>
        <sz val="10"/>
        <color indexed="8"/>
        <rFont val="Calibri"/>
        <family val="2"/>
      </rPr>
      <t>&lt;completati&gt;</t>
    </r>
  </si>
  <si>
    <r>
      <t xml:space="preserve">CNP salariat/voluntar
</t>
    </r>
    <r>
      <rPr>
        <i/>
        <sz val="10"/>
        <color indexed="8"/>
        <rFont val="Calibri"/>
        <family val="2"/>
      </rPr>
      <t>&lt;completati&gt;</t>
    </r>
  </si>
  <si>
    <t>LISTA SALARIATI SI VOLUNTARI</t>
  </si>
  <si>
    <t>Total ECHIPAMENTE SI LICENTE</t>
  </si>
  <si>
    <t>CAP.3. ECHIPAMENTE SI LICENTE</t>
  </si>
  <si>
    <t>Capitole de buget</t>
  </si>
  <si>
    <t>CAP.4. LUCRARI DE REABILITARE</t>
  </si>
  <si>
    <t>CAP.5. SERVICII SUBCONTRACTATE</t>
  </si>
  <si>
    <t>CAP.6. ALTE COSTURI DIRECTE</t>
  </si>
  <si>
    <t>CAP.7. CHELTUIELI NEPREVAZUTE</t>
  </si>
  <si>
    <t>CAP.8. CHELTUIELI INDIRECTE</t>
  </si>
  <si>
    <t>Total SERVICII SUBCONTRACTATE</t>
  </si>
  <si>
    <t>Total ALTE COSTURI DIRECTE</t>
  </si>
  <si>
    <r>
      <t xml:space="preserve">CNP
Salariat/Voluntar
</t>
    </r>
    <r>
      <rPr>
        <i/>
        <sz val="10"/>
        <color indexed="8"/>
        <rFont val="Calibri"/>
        <family val="2"/>
      </rPr>
      <t>&lt;completati&gt;</t>
    </r>
  </si>
  <si>
    <r>
      <t xml:space="preserve">Tip contract
</t>
    </r>
    <r>
      <rPr>
        <i/>
        <sz val="10"/>
        <color indexed="8"/>
        <rFont val="Calibri"/>
        <family val="2"/>
      </rPr>
      <t>&lt;se completeaza automat&gt;</t>
    </r>
  </si>
  <si>
    <t>A. TOTAL COSTURI DIRECTE</t>
  </si>
  <si>
    <t>B. TOTAL COSTURI ELIGIBILE ALE PROIECTULUI</t>
  </si>
  <si>
    <t>Luna af zi</t>
  </si>
  <si>
    <t>Cheltuieli acceptate de Operator din perioada precedenta (daca este cazul)</t>
  </si>
  <si>
    <t>Total cheltuieli raportate in perioada precedenta din care:</t>
  </si>
  <si>
    <t>Total plati facute de Operator catre Promotor in perioada precedenta:</t>
  </si>
  <si>
    <t>Cheltuieli acceptate de Operator in perioada curenta</t>
  </si>
  <si>
    <r>
      <t xml:space="preserve">Sume
</t>
    </r>
    <r>
      <rPr>
        <sz val="10"/>
        <color indexed="8"/>
        <rFont val="Calibri"/>
        <family val="2"/>
      </rPr>
      <t>&lt;completati informatiile din Raportul financiar intermediar - 1&gt;</t>
    </r>
  </si>
  <si>
    <t>Ponderea surselor de finantare conform bugetului aprobat</t>
  </si>
  <si>
    <r>
      <t>2.1. total contr</t>
    </r>
    <r>
      <rPr>
        <i/>
        <sz val="10"/>
        <color indexed="8"/>
        <rFont val="Calibri"/>
        <family val="2"/>
      </rPr>
      <t>ibutie financiara raportata:</t>
    </r>
  </si>
  <si>
    <r>
      <t>2.2. total contr</t>
    </r>
    <r>
      <rPr>
        <i/>
        <sz val="10"/>
        <color indexed="8"/>
        <rFont val="Calibri"/>
        <family val="2"/>
      </rPr>
      <t>ibutie in natura raportata:</t>
    </r>
  </si>
  <si>
    <r>
      <t xml:space="preserve">Dobanda incasata in contul proiectului:
</t>
    </r>
    <r>
      <rPr>
        <i/>
        <sz val="10"/>
        <color indexed="8"/>
        <rFont val="Calibri"/>
        <family val="2"/>
      </rPr>
      <t>(se scade din transa finala)
&lt;completati&gt;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</si>
</sst>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quot;lei&quot;_-;\-* #,##0.00\ &quot;lei&quot;_-;_-* &quot;-&quot;??\ &quot;lei&quot;_-;_-@_-"/>
    <numFmt numFmtId="165" formatCode="_-* #,##0.00\ [$€-1]_-;\-* #,##0.00\ [$€-1]_-;_-* &quot;-&quot;??\ [$€-1]_-;_-@_-"/>
    <numFmt numFmtId="166" formatCode="#,##0.00\ [$CHF]"/>
    <numFmt numFmtId="167" formatCode="#,##0.00_ ;\-#,##0.00\ "/>
    <numFmt numFmtId="168" formatCode="_-* #,##0.00\ [$CHF]_-;\-* #,##0.00\ [$CHF]_-;_-* &quot;-&quot;??\ [$CHF]_-;_-@_-"/>
    <numFmt numFmtId="169" formatCode="[$-409]d\-mmm\-yy;@"/>
    <numFmt numFmtId="170" formatCode="_-* #,##0.00\ [$lei-418]_-;\-* #,##0.00\ [$lei-418]_-;_-* &quot;-&quot;??\ [$lei-418]_-;_-@_-"/>
    <numFmt numFmtId="171" formatCode="_-* #,##0.0000\ [$lei-418]_-;\-* #,##0.0000\ [$lei-418]_-;_-* &quot;-&quot;??\ [$lei-418]_-;_-@_-"/>
    <numFmt numFmtId="172" formatCode="[$-409]mmmm\-yy;@"/>
    <numFmt numFmtId="173" formatCode="[$-409]mmm\-yy;@"/>
    <numFmt numFmtId="174" formatCode="_-* #,##0.000000\ [$lei-418]_-;\-* #,##0.000000\ [$lei-418]_-;_-* &quot;-&quot;??\ [$lei-418]_-;_-@_-"/>
    <numFmt numFmtId="175" formatCode="#,##0_ ;\-#,##0\ "/>
  </numFmts>
  <fonts count="57" x14ac:knownFonts="1">
    <font>
      <sz val="11"/>
      <color theme="1"/>
      <name val="Calibri"/>
      <family val="2"/>
      <scheme val="minor"/>
    </font>
    <font>
      <sz val="11"/>
      <color indexed="8"/>
      <name val="Calibri"/>
      <family val="2"/>
      <charset val="238"/>
    </font>
    <font>
      <b/>
      <sz val="11"/>
      <color indexed="8"/>
      <name val="Calibri"/>
      <family val="2"/>
      <charset val="238"/>
    </font>
    <font>
      <sz val="10"/>
      <color indexed="8"/>
      <name val="Calibri"/>
      <family val="2"/>
      <charset val="238"/>
    </font>
    <font>
      <b/>
      <i/>
      <sz val="11"/>
      <color indexed="8"/>
      <name val="Calibri"/>
      <family val="2"/>
      <charset val="238"/>
    </font>
    <font>
      <sz val="11"/>
      <color indexed="8"/>
      <name val="Calibri"/>
      <family val="2"/>
    </font>
    <font>
      <b/>
      <sz val="11"/>
      <color indexed="8"/>
      <name val="Calibri"/>
      <family val="2"/>
    </font>
    <font>
      <b/>
      <i/>
      <sz val="11"/>
      <color indexed="8"/>
      <name val="Calibri"/>
      <family val="2"/>
    </font>
    <font>
      <sz val="11"/>
      <color indexed="10"/>
      <name val="Calibri"/>
      <family val="2"/>
    </font>
    <font>
      <sz val="11"/>
      <name val="Calibri"/>
      <family val="2"/>
    </font>
    <font>
      <sz val="11"/>
      <name val="Calibri"/>
      <family val="2"/>
      <charset val="238"/>
    </font>
    <font>
      <b/>
      <u/>
      <sz val="11"/>
      <color indexed="8"/>
      <name val="Calibri"/>
      <family val="2"/>
    </font>
    <font>
      <b/>
      <sz val="16"/>
      <name val="Arial"/>
      <family val="2"/>
    </font>
    <font>
      <b/>
      <sz val="14"/>
      <name val="Arial"/>
      <family val="2"/>
    </font>
    <font>
      <b/>
      <sz val="7"/>
      <name val="Times New Roman"/>
      <family val="1"/>
    </font>
    <font>
      <b/>
      <sz val="11"/>
      <name val="Arial"/>
      <family val="2"/>
    </font>
    <font>
      <sz val="11"/>
      <name val="Arial"/>
      <family val="2"/>
    </font>
    <font>
      <sz val="10"/>
      <color indexed="8"/>
      <name val="Calibri"/>
      <family val="2"/>
    </font>
    <font>
      <b/>
      <sz val="10"/>
      <name val="Arial"/>
      <family val="2"/>
      <charset val="238"/>
    </font>
    <font>
      <i/>
      <sz val="10"/>
      <color indexed="8"/>
      <name val="Calibri"/>
      <family val="2"/>
    </font>
    <font>
      <i/>
      <sz val="10"/>
      <name val="Calibri"/>
      <family val="2"/>
    </font>
    <font>
      <b/>
      <sz val="10"/>
      <color indexed="8"/>
      <name val="Calibri"/>
      <family val="2"/>
      <charset val="238"/>
    </font>
    <font>
      <b/>
      <sz val="10"/>
      <color indexed="8"/>
      <name val="Calibri"/>
      <family val="2"/>
    </font>
    <font>
      <b/>
      <sz val="10"/>
      <color indexed="10"/>
      <name val="Calibri"/>
      <family val="2"/>
    </font>
    <font>
      <b/>
      <sz val="10"/>
      <name val="Calibri"/>
      <family val="2"/>
    </font>
    <font>
      <b/>
      <sz val="10"/>
      <name val="Calibri"/>
      <family val="2"/>
      <charset val="238"/>
    </font>
    <font>
      <b/>
      <i/>
      <sz val="10"/>
      <name val="Calibri"/>
      <family val="2"/>
      <charset val="238"/>
    </font>
    <font>
      <sz val="10"/>
      <name val="Calibri"/>
      <family val="2"/>
      <charset val="238"/>
    </font>
    <font>
      <i/>
      <sz val="10"/>
      <name val="Calibri"/>
      <family val="2"/>
      <charset val="238"/>
    </font>
    <font>
      <b/>
      <sz val="11"/>
      <name val="Calibri"/>
      <family val="2"/>
      <charset val="238"/>
    </font>
    <font>
      <sz val="11"/>
      <color theme="1"/>
      <name val="Calibri"/>
      <family val="2"/>
      <scheme val="minor"/>
    </font>
    <font>
      <sz val="11"/>
      <color theme="1"/>
      <name val="Calibri"/>
      <family val="2"/>
      <charset val="238"/>
      <scheme val="minor"/>
    </font>
    <font>
      <u/>
      <sz val="10"/>
      <color theme="10"/>
      <name val="Arial"/>
      <family val="2"/>
    </font>
    <font>
      <b/>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11"/>
      <name val="Calibri"/>
      <family val="2"/>
      <scheme val="minor"/>
    </font>
    <font>
      <sz val="11"/>
      <name val="Calibri"/>
      <family val="2"/>
      <charset val="238"/>
      <scheme val="minor"/>
    </font>
    <font>
      <b/>
      <sz val="11"/>
      <color theme="1"/>
      <name val="Arial"/>
      <family val="2"/>
    </font>
    <font>
      <sz val="10"/>
      <color theme="0"/>
      <name val="Calibri"/>
      <family val="2"/>
      <charset val="238"/>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b/>
      <sz val="10"/>
      <name val="Calibri"/>
      <family val="2"/>
      <charset val="238"/>
      <scheme val="minor"/>
    </font>
    <font>
      <b/>
      <i/>
      <sz val="10"/>
      <name val="Calibri"/>
      <family val="2"/>
      <charset val="238"/>
      <scheme val="minor"/>
    </font>
    <font>
      <sz val="10"/>
      <name val="Calibri"/>
      <family val="2"/>
      <charset val="238"/>
      <scheme val="minor"/>
    </font>
    <font>
      <i/>
      <sz val="10"/>
      <name val="Calibri"/>
      <family val="2"/>
      <charset val="238"/>
      <scheme val="minor"/>
    </font>
    <font>
      <b/>
      <i/>
      <sz val="10"/>
      <color theme="1"/>
      <name val="Calibri"/>
      <family val="2"/>
      <scheme val="minor"/>
    </font>
    <font>
      <b/>
      <i/>
      <sz val="10"/>
      <name val="Calibri"/>
      <family val="2"/>
      <scheme val="minor"/>
    </font>
    <font>
      <i/>
      <sz val="10"/>
      <name val="Calibri"/>
      <family val="2"/>
      <scheme val="minor"/>
    </font>
    <font>
      <i/>
      <sz val="10"/>
      <color theme="1"/>
      <name val="Calibri"/>
      <family val="2"/>
      <scheme val="minor"/>
    </font>
    <font>
      <b/>
      <sz val="11"/>
      <color theme="1"/>
      <name val="Calibri"/>
      <family val="2"/>
      <scheme val="minor"/>
    </font>
    <font>
      <sz val="10"/>
      <color rgb="FFFF0000"/>
      <name val="Calibri"/>
      <family val="2"/>
      <charset val="238"/>
      <scheme val="minor"/>
    </font>
    <font>
      <sz val="10"/>
      <color theme="0"/>
      <name val="Calibri"/>
      <family val="2"/>
      <scheme val="minor"/>
    </font>
    <font>
      <b/>
      <sz val="9"/>
      <color theme="1"/>
      <name val="Calibri"/>
      <family val="2"/>
      <charset val="238"/>
      <scheme val="minor"/>
    </font>
    <font>
      <b/>
      <sz val="10"/>
      <color rgb="FF000000"/>
      <name val="Arial"/>
      <family val="2"/>
    </font>
  </fonts>
  <fills count="15">
    <fill>
      <patternFill patternType="none"/>
    </fill>
    <fill>
      <patternFill patternType="gray125"/>
    </fill>
    <fill>
      <patternFill patternType="mediumGray"/>
    </fill>
    <fill>
      <patternFill patternType="solid">
        <fgColor theme="0" tint="-4.9989318521683403E-2"/>
        <bgColor indexed="64"/>
      </patternFill>
    </fill>
    <fill>
      <patternFill patternType="solid">
        <fgColor theme="9" tint="0.79998168889431442"/>
        <bgColor indexed="64"/>
      </patternFill>
    </fill>
    <fill>
      <patternFill patternType="solid">
        <fgColor rgb="FF92D050"/>
        <bgColor indexed="64"/>
      </patternFill>
    </fill>
    <fill>
      <patternFill patternType="lightGray">
        <bgColor theme="0" tint="-4.9989318521683403E-2"/>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mediumGray">
        <bgColor theme="0" tint="-4.9989318521683403E-2"/>
      </patternFill>
    </fill>
    <fill>
      <patternFill patternType="solid">
        <fgColor rgb="FFFFC000"/>
        <bgColor indexed="64"/>
      </patternFill>
    </fill>
    <fill>
      <patternFill patternType="gray125">
        <bgColor theme="0" tint="-4.9989318521683403E-2"/>
      </patternFill>
    </fill>
    <fill>
      <patternFill patternType="mediumGray">
        <bgColor theme="0" tint="-0.14996795556505021"/>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dashed">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medium">
        <color indexed="64"/>
      </left>
      <right/>
      <top style="medium">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dashed">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diagonal/>
    </border>
    <border>
      <left style="medium">
        <color indexed="64"/>
      </left>
      <right style="thin">
        <color indexed="64"/>
      </right>
      <top style="thin">
        <color indexed="64"/>
      </top>
      <bottom/>
      <diagonal/>
    </border>
    <border>
      <left style="thin">
        <color indexed="64"/>
      </left>
      <right style="medium">
        <color indexed="64"/>
      </right>
      <top style="dashed">
        <color indexed="64"/>
      </top>
      <bottom style="medium">
        <color indexed="64"/>
      </bottom>
      <diagonal/>
    </border>
  </borders>
  <cellStyleXfs count="7">
    <xf numFmtId="0" fontId="0" fillId="0" borderId="0"/>
    <xf numFmtId="43" fontId="30" fillId="0" borderId="0" applyFont="0" applyFill="0" applyBorder="0" applyAlignment="0" applyProtection="0"/>
    <xf numFmtId="164" fontId="30" fillId="0" borderId="0" applyFont="0" applyFill="0" applyBorder="0" applyAlignment="0" applyProtection="0"/>
    <xf numFmtId="0" fontId="32" fillId="0" borderId="0" applyNumberFormat="0" applyFill="0" applyBorder="0" applyAlignment="0" applyProtection="0">
      <alignment vertical="top"/>
      <protection locked="0"/>
    </xf>
    <xf numFmtId="0" fontId="31" fillId="0" borderId="0"/>
    <xf numFmtId="0" fontId="30" fillId="0" borderId="0"/>
    <xf numFmtId="9" fontId="30" fillId="0" borderId="0" applyFont="0" applyFill="0" applyBorder="0" applyAlignment="0" applyProtection="0"/>
  </cellStyleXfs>
  <cellXfs count="666">
    <xf numFmtId="0" fontId="0" fillId="0" borderId="0" xfId="0"/>
    <xf numFmtId="0" fontId="0" fillId="0" borderId="0" xfId="0" applyAlignment="1">
      <alignment vertical="top" wrapText="1"/>
    </xf>
    <xf numFmtId="0" fontId="0" fillId="0" borderId="0" xfId="0" applyAlignment="1">
      <alignment horizontal="left" vertical="top" wrapText="1"/>
    </xf>
    <xf numFmtId="0" fontId="33" fillId="0" borderId="0" xfId="0" applyFont="1" applyAlignment="1" applyProtection="1">
      <alignment horizontal="center" vertical="top" wrapText="1"/>
    </xf>
    <xf numFmtId="0" fontId="31" fillId="0" borderId="0" xfId="0" applyFont="1" applyAlignment="1" applyProtection="1">
      <alignment vertical="top" wrapText="1"/>
    </xf>
    <xf numFmtId="165" fontId="33" fillId="0" borderId="0" xfId="0" applyNumberFormat="1" applyFont="1" applyAlignment="1" applyProtection="1">
      <alignment horizontal="center" vertical="top" wrapText="1"/>
    </xf>
    <xf numFmtId="165" fontId="31" fillId="0" borderId="0" xfId="0" applyNumberFormat="1" applyFont="1" applyAlignment="1" applyProtection="1">
      <alignment vertical="top" wrapText="1"/>
    </xf>
    <xf numFmtId="0" fontId="33" fillId="0" borderId="1" xfId="0" applyFont="1" applyBorder="1" applyAlignment="1">
      <alignment horizontal="center" vertical="top" wrapText="1"/>
    </xf>
    <xf numFmtId="0" fontId="34" fillId="3" borderId="1" xfId="0" applyFont="1" applyFill="1" applyBorder="1" applyAlignment="1">
      <alignment horizontal="center" vertical="top" wrapText="1"/>
    </xf>
    <xf numFmtId="0" fontId="34" fillId="0" borderId="0" xfId="0" applyFont="1" applyAlignment="1">
      <alignment horizontal="center" vertical="top" wrapText="1"/>
    </xf>
    <xf numFmtId="0" fontId="35" fillId="0" borderId="0" xfId="0" applyFont="1" applyAlignment="1">
      <alignment vertical="top" wrapText="1"/>
    </xf>
    <xf numFmtId="0" fontId="0" fillId="0" borderId="0" xfId="0" applyFill="1" applyAlignment="1">
      <alignment vertical="top" wrapText="1"/>
    </xf>
    <xf numFmtId="10" fontId="31" fillId="0" borderId="0" xfId="6" applyNumberFormat="1" applyFont="1" applyAlignment="1" applyProtection="1">
      <alignment horizontal="right" vertical="top" wrapText="1"/>
    </xf>
    <xf numFmtId="168" fontId="31" fillId="0" borderId="0" xfId="0" applyNumberFormat="1" applyFont="1" applyAlignment="1" applyProtection="1">
      <alignment vertical="top" wrapText="1"/>
    </xf>
    <xf numFmtId="168" fontId="31" fillId="0" borderId="0" xfId="6" applyNumberFormat="1" applyFont="1" applyAlignment="1" applyProtection="1">
      <alignment vertical="top" wrapText="1"/>
    </xf>
    <xf numFmtId="0" fontId="33" fillId="0" borderId="1" xfId="4" applyFont="1" applyFill="1" applyBorder="1" applyAlignment="1" applyProtection="1">
      <alignment horizontal="center" vertical="top" wrapText="1"/>
    </xf>
    <xf numFmtId="168" fontId="33" fillId="0" borderId="1" xfId="6" applyNumberFormat="1" applyFont="1" applyBorder="1" applyAlignment="1" applyProtection="1">
      <alignment horizontal="center" vertical="top" wrapText="1"/>
    </xf>
    <xf numFmtId="0" fontId="31" fillId="0" borderId="1" xfId="4" applyFill="1" applyBorder="1" applyAlignment="1" applyProtection="1">
      <alignment vertical="top" wrapText="1"/>
    </xf>
    <xf numFmtId="168" fontId="31" fillId="0" borderId="1" xfId="6" applyNumberFormat="1" applyFont="1" applyFill="1" applyBorder="1" applyAlignment="1" applyProtection="1">
      <alignment vertical="top" wrapText="1"/>
    </xf>
    <xf numFmtId="0" fontId="33" fillId="0" borderId="2" xfId="0" applyFont="1" applyBorder="1" applyAlignment="1">
      <alignment horizontal="center" vertical="top" wrapText="1"/>
    </xf>
    <xf numFmtId="0" fontId="31" fillId="0" borderId="3" xfId="0" applyFont="1" applyFill="1" applyBorder="1" applyAlignment="1">
      <alignment horizontal="left" vertical="top" wrapText="1"/>
    </xf>
    <xf numFmtId="0" fontId="0" fillId="4" borderId="4" xfId="0" applyFill="1" applyBorder="1" applyAlignment="1">
      <alignment horizontal="left" vertical="top" wrapText="1"/>
    </xf>
    <xf numFmtId="0" fontId="31" fillId="0" borderId="5" xfId="0" applyFont="1" applyFill="1" applyBorder="1" applyAlignment="1">
      <alignment horizontal="left" vertical="top" wrapText="1"/>
    </xf>
    <xf numFmtId="166" fontId="0" fillId="0" borderId="0" xfId="0" applyNumberFormat="1" applyAlignment="1">
      <alignment vertical="top" wrapText="1"/>
    </xf>
    <xf numFmtId="10" fontId="0" fillId="0" borderId="0" xfId="0" applyNumberFormat="1" applyAlignment="1">
      <alignment vertical="top" wrapText="1"/>
    </xf>
    <xf numFmtId="0" fontId="0" fillId="0" borderId="6" xfId="0" applyBorder="1" applyAlignment="1">
      <alignment vertical="top" wrapText="1"/>
    </xf>
    <xf numFmtId="0" fontId="0" fillId="0" borderId="6" xfId="0" applyBorder="1" applyAlignment="1">
      <alignment horizontal="left" vertical="top" wrapText="1"/>
    </xf>
    <xf numFmtId="0" fontId="0" fillId="0" borderId="7" xfId="0" applyBorder="1" applyAlignment="1">
      <alignment vertical="top" wrapText="1"/>
    </xf>
    <xf numFmtId="0" fontId="0" fillId="0" borderId="7" xfId="0" applyBorder="1" applyAlignment="1">
      <alignment horizontal="left" vertical="top" wrapText="1"/>
    </xf>
    <xf numFmtId="0" fontId="0" fillId="0" borderId="8" xfId="0" applyBorder="1" applyAlignment="1">
      <alignment vertical="top" wrapText="1"/>
    </xf>
    <xf numFmtId="0" fontId="0" fillId="0" borderId="8" xfId="0" applyBorder="1" applyAlignment="1">
      <alignment horizontal="left" vertical="top" wrapText="1"/>
    </xf>
    <xf numFmtId="0" fontId="0" fillId="0" borderId="9" xfId="0" applyBorder="1" applyAlignment="1">
      <alignment vertical="top" wrapText="1"/>
    </xf>
    <xf numFmtId="0" fontId="36" fillId="0" borderId="6" xfId="0" applyFont="1" applyFill="1" applyBorder="1" applyAlignment="1">
      <alignment vertical="top" wrapText="1"/>
    </xf>
    <xf numFmtId="0" fontId="33" fillId="0" borderId="0" xfId="0" applyFont="1" applyAlignment="1">
      <alignment vertical="top" wrapText="1"/>
    </xf>
    <xf numFmtId="0" fontId="33" fillId="0" borderId="10" xfId="0" applyFont="1" applyBorder="1" applyAlignment="1">
      <alignment vertical="top" wrapText="1"/>
    </xf>
    <xf numFmtId="0" fontId="0" fillId="0" borderId="11" xfId="0" applyBorder="1" applyAlignment="1">
      <alignment vertical="top" wrapText="1"/>
    </xf>
    <xf numFmtId="0" fontId="33" fillId="0" borderId="12" xfId="0" applyFont="1" applyBorder="1" applyAlignment="1">
      <alignment vertical="top" wrapText="1"/>
    </xf>
    <xf numFmtId="0" fontId="0" fillId="2" borderId="13" xfId="0" applyFill="1" applyBorder="1" applyAlignment="1">
      <alignment vertical="top" wrapText="1"/>
    </xf>
    <xf numFmtId="0" fontId="0" fillId="0" borderId="14" xfId="0" applyBorder="1" applyAlignment="1">
      <alignment vertical="top" wrapText="1"/>
    </xf>
    <xf numFmtId="0" fontId="36" fillId="0" borderId="7" xfId="0" applyFont="1" applyFill="1" applyBorder="1" applyAlignment="1">
      <alignment vertical="top" wrapText="1"/>
    </xf>
    <xf numFmtId="0" fontId="36" fillId="0" borderId="9" xfId="0" applyFont="1" applyFill="1" applyBorder="1" applyAlignment="1">
      <alignment vertical="top" wrapText="1"/>
    </xf>
    <xf numFmtId="0" fontId="33" fillId="0" borderId="1" xfId="5" applyFont="1" applyBorder="1" applyAlignment="1">
      <alignment horizontal="center" vertical="top" wrapText="1"/>
    </xf>
    <xf numFmtId="0" fontId="33" fillId="0" borderId="2" xfId="5" applyFont="1" applyBorder="1" applyAlignment="1">
      <alignment horizontal="center" vertical="top" wrapText="1"/>
    </xf>
    <xf numFmtId="0" fontId="1" fillId="0" borderId="3" xfId="5" applyFont="1" applyFill="1" applyBorder="1" applyAlignment="1">
      <alignment horizontal="left" vertical="top" wrapText="1"/>
    </xf>
    <xf numFmtId="0" fontId="30" fillId="4" borderId="4" xfId="5" applyFill="1" applyBorder="1" applyAlignment="1">
      <alignment horizontal="left" vertical="top" wrapText="1"/>
    </xf>
    <xf numFmtId="0" fontId="0" fillId="0" borderId="15" xfId="0" applyFill="1" applyBorder="1" applyAlignment="1">
      <alignment vertical="top" wrapText="1"/>
    </xf>
    <xf numFmtId="0" fontId="0" fillId="0" borderId="16" xfId="0" applyFill="1" applyBorder="1" applyAlignment="1">
      <alignment vertical="top" wrapText="1"/>
    </xf>
    <xf numFmtId="0" fontId="0" fillId="0" borderId="17" xfId="0" applyFill="1" applyBorder="1" applyAlignment="1">
      <alignment vertical="top" wrapText="1"/>
    </xf>
    <xf numFmtId="0" fontId="0" fillId="0" borderId="10" xfId="0" applyFill="1" applyBorder="1" applyAlignment="1">
      <alignment vertical="top" wrapText="1"/>
    </xf>
    <xf numFmtId="0" fontId="36" fillId="0" borderId="18" xfId="0" applyFont="1" applyFill="1" applyBorder="1" applyAlignment="1">
      <alignment vertical="top" wrapText="1"/>
    </xf>
    <xf numFmtId="0" fontId="37" fillId="0" borderId="16" xfId="0" applyFont="1" applyFill="1" applyBorder="1" applyAlignment="1">
      <alignment vertical="top" wrapText="1"/>
    </xf>
    <xf numFmtId="0" fontId="36" fillId="0" borderId="17" xfId="0" applyFont="1" applyFill="1" applyBorder="1" applyAlignment="1">
      <alignment vertical="top" wrapText="1"/>
    </xf>
    <xf numFmtId="0" fontId="36" fillId="0" borderId="15" xfId="0" applyFont="1" applyFill="1" applyBorder="1" applyAlignment="1">
      <alignment vertical="top" wrapText="1"/>
    </xf>
    <xf numFmtId="0" fontId="0" fillId="0" borderId="12" xfId="0" applyFill="1" applyBorder="1" applyAlignment="1">
      <alignment vertical="top" wrapText="1"/>
    </xf>
    <xf numFmtId="0" fontId="36" fillId="0" borderId="11" xfId="0" applyFont="1" applyFill="1" applyBorder="1" applyAlignment="1">
      <alignment horizontal="left" vertical="top" wrapText="1"/>
    </xf>
    <xf numFmtId="0" fontId="0" fillId="0" borderId="11" xfId="0" applyFill="1" applyBorder="1" applyAlignment="1">
      <alignment vertical="top" wrapText="1"/>
    </xf>
    <xf numFmtId="0" fontId="33" fillId="0" borderId="10" xfId="0" applyFont="1" applyFill="1" applyBorder="1" applyAlignment="1">
      <alignment horizontal="center" vertical="top" wrapText="1"/>
    </xf>
    <xf numFmtId="0" fontId="33" fillId="0" borderId="11" xfId="0" applyFont="1" applyBorder="1" applyAlignment="1">
      <alignment horizontal="center" vertical="top" wrapText="1"/>
    </xf>
    <xf numFmtId="0" fontId="33" fillId="0" borderId="10" xfId="0" applyFont="1" applyBorder="1" applyAlignment="1">
      <alignment horizontal="center" vertical="top" wrapText="1"/>
    </xf>
    <xf numFmtId="0" fontId="33" fillId="0" borderId="19" xfId="0" applyFont="1" applyBorder="1" applyAlignment="1">
      <alignment horizontal="center" vertical="top" wrapText="1"/>
    </xf>
    <xf numFmtId="0" fontId="30" fillId="4" borderId="4" xfId="5" applyFont="1" applyFill="1" applyBorder="1" applyAlignment="1">
      <alignment horizontal="left" vertical="top" wrapText="1"/>
    </xf>
    <xf numFmtId="0" fontId="30" fillId="0" borderId="3" xfId="5" applyFont="1" applyFill="1" applyBorder="1" applyAlignment="1">
      <alignment horizontal="left" vertical="top" wrapText="1"/>
    </xf>
    <xf numFmtId="0" fontId="1" fillId="0" borderId="5" xfId="5" applyFont="1" applyFill="1" applyBorder="1" applyAlignment="1">
      <alignment horizontal="left" vertical="top" wrapText="1"/>
    </xf>
    <xf numFmtId="0" fontId="30" fillId="0" borderId="3" xfId="5" applyFont="1" applyFill="1" applyBorder="1" applyAlignment="1">
      <alignment horizontal="left" vertical="top" wrapText="1"/>
    </xf>
    <xf numFmtId="0" fontId="13" fillId="0" borderId="0" xfId="0" applyFont="1" applyAlignment="1">
      <alignment horizontal="left" indent="2"/>
    </xf>
    <xf numFmtId="0" fontId="15" fillId="0" borderId="0" xfId="0" applyFont="1"/>
    <xf numFmtId="0" fontId="15" fillId="0" borderId="20" xfId="0" applyFont="1" applyBorder="1" applyAlignment="1">
      <alignment vertical="center" wrapText="1"/>
    </xf>
    <xf numFmtId="0" fontId="16" fillId="0" borderId="21" xfId="0" applyFont="1" applyBorder="1" applyAlignment="1">
      <alignment vertical="top" wrapText="1"/>
    </xf>
    <xf numFmtId="0" fontId="16" fillId="0" borderId="22" xfId="0" applyFont="1" applyBorder="1" applyAlignment="1">
      <alignment vertical="top" wrapText="1"/>
    </xf>
    <xf numFmtId="0" fontId="15" fillId="0" borderId="22" xfId="0" applyFont="1" applyBorder="1" applyAlignment="1">
      <alignment vertical="top" wrapText="1"/>
    </xf>
    <xf numFmtId="0" fontId="15" fillId="0" borderId="22" xfId="0" applyFont="1" applyFill="1" applyBorder="1" applyAlignment="1">
      <alignment vertical="top" wrapText="1"/>
    </xf>
    <xf numFmtId="0" fontId="15" fillId="0" borderId="23" xfId="0" applyFont="1" applyBorder="1" applyAlignment="1">
      <alignment vertical="top" wrapText="1"/>
    </xf>
    <xf numFmtId="0" fontId="16" fillId="0" borderId="23" xfId="0" applyFont="1" applyBorder="1" applyAlignment="1">
      <alignment vertical="top" wrapText="1"/>
    </xf>
    <xf numFmtId="0" fontId="15" fillId="0" borderId="0" xfId="0" applyFont="1" applyBorder="1" applyAlignment="1">
      <alignment wrapText="1"/>
    </xf>
    <xf numFmtId="0" fontId="16" fillId="0" borderId="0" xfId="0" applyFont="1" applyBorder="1" applyAlignment="1">
      <alignment vertical="top" wrapText="1"/>
    </xf>
    <xf numFmtId="0" fontId="38" fillId="0" borderId="0" xfId="0" applyFont="1"/>
    <xf numFmtId="0" fontId="16" fillId="0" borderId="24" xfId="0" applyFont="1" applyBorder="1" applyAlignment="1">
      <alignment vertical="top" wrapText="1"/>
    </xf>
    <xf numFmtId="0" fontId="0" fillId="0" borderId="0" xfId="0" applyFill="1"/>
    <xf numFmtId="0" fontId="13" fillId="0" borderId="0" xfId="0" applyFont="1" applyFill="1" applyAlignment="1">
      <alignment horizontal="left" indent="2"/>
    </xf>
    <xf numFmtId="0" fontId="15" fillId="0" borderId="20" xfId="0" applyFont="1" applyFill="1" applyBorder="1" applyAlignment="1">
      <alignment vertical="center" wrapText="1"/>
    </xf>
    <xf numFmtId="0" fontId="15" fillId="0" borderId="23" xfId="0" applyFont="1" applyFill="1" applyBorder="1" applyAlignment="1">
      <alignment vertical="top" wrapText="1"/>
    </xf>
    <xf numFmtId="0" fontId="16" fillId="0" borderId="0" xfId="0" applyFont="1"/>
    <xf numFmtId="0" fontId="30" fillId="0" borderId="3" xfId="5" applyFont="1" applyFill="1" applyBorder="1" applyAlignment="1">
      <alignment horizontal="left" vertical="top" wrapText="1"/>
    </xf>
    <xf numFmtId="169" fontId="31" fillId="0" borderId="0" xfId="0" applyNumberFormat="1" applyFont="1" applyAlignment="1" applyProtection="1">
      <alignment vertical="top" wrapText="1"/>
    </xf>
    <xf numFmtId="0" fontId="33" fillId="0" borderId="25" xfId="0" applyFont="1" applyBorder="1" applyAlignment="1" applyProtection="1">
      <alignment horizontal="center" vertical="top" wrapText="1"/>
    </xf>
    <xf numFmtId="0" fontId="31" fillId="0" borderId="25" xfId="0" applyFont="1" applyBorder="1" applyAlignment="1" applyProtection="1">
      <alignment vertical="top" wrapText="1"/>
    </xf>
    <xf numFmtId="169" fontId="31" fillId="0" borderId="6" xfId="0" applyNumberFormat="1" applyFont="1" applyBorder="1" applyAlignment="1" applyProtection="1">
      <alignment vertical="top" wrapText="1"/>
    </xf>
    <xf numFmtId="169" fontId="31" fillId="0" borderId="26" xfId="0" applyNumberFormat="1" applyFont="1" applyBorder="1" applyAlignment="1" applyProtection="1">
      <alignment vertical="top" wrapText="1"/>
    </xf>
    <xf numFmtId="169" fontId="33" fillId="0" borderId="1" xfId="0" applyNumberFormat="1" applyFont="1" applyBorder="1" applyAlignment="1" applyProtection="1">
      <alignment horizontal="center" vertical="top" wrapText="1"/>
    </xf>
    <xf numFmtId="0" fontId="34" fillId="3" borderId="27" xfId="0" applyFont="1" applyFill="1" applyBorder="1" applyAlignment="1">
      <alignment horizontal="center" vertical="top" wrapText="1"/>
    </xf>
    <xf numFmtId="0" fontId="34" fillId="3" borderId="28" xfId="0" applyFont="1" applyFill="1" applyBorder="1" applyAlignment="1">
      <alignment horizontal="center" vertical="top" wrapText="1"/>
    </xf>
    <xf numFmtId="0" fontId="34" fillId="3" borderId="29" xfId="0" applyFont="1" applyFill="1" applyBorder="1" applyAlignment="1">
      <alignment horizontal="center" vertical="top" wrapText="1"/>
    </xf>
    <xf numFmtId="0" fontId="34" fillId="3" borderId="30" xfId="0" applyFont="1" applyFill="1" applyBorder="1" applyAlignment="1">
      <alignment horizontal="center" vertical="top" wrapText="1"/>
    </xf>
    <xf numFmtId="9" fontId="33" fillId="0" borderId="1" xfId="6" applyFont="1" applyBorder="1" applyAlignment="1" applyProtection="1">
      <alignment horizontal="center" vertical="top" wrapText="1"/>
    </xf>
    <xf numFmtId="172" fontId="0" fillId="0" borderId="31" xfId="0" applyNumberFormat="1" applyBorder="1" applyAlignment="1">
      <alignment vertical="top" wrapText="1"/>
    </xf>
    <xf numFmtId="172" fontId="31" fillId="0" borderId="0" xfId="0" applyNumberFormat="1" applyFont="1" applyAlignment="1" applyProtection="1">
      <alignment vertical="top" wrapText="1"/>
    </xf>
    <xf numFmtId="0" fontId="34" fillId="5" borderId="29" xfId="0" applyFont="1" applyFill="1" applyBorder="1" applyAlignment="1">
      <alignment horizontal="center" vertical="top" wrapText="1"/>
    </xf>
    <xf numFmtId="0" fontId="34" fillId="3" borderId="32" xfId="0" applyFont="1" applyFill="1" applyBorder="1" applyAlignment="1">
      <alignment horizontal="center" vertical="top" wrapText="1"/>
    </xf>
    <xf numFmtId="173" fontId="31" fillId="0" borderId="0" xfId="0" applyNumberFormat="1" applyFont="1" applyAlignment="1" applyProtection="1">
      <alignment vertical="top" wrapText="1"/>
    </xf>
    <xf numFmtId="173" fontId="0" fillId="0" borderId="6" xfId="0" applyNumberFormat="1" applyBorder="1" applyAlignment="1">
      <alignment vertical="top" wrapText="1"/>
    </xf>
    <xf numFmtId="173" fontId="0" fillId="0" borderId="26" xfId="0" applyNumberFormat="1" applyBorder="1" applyAlignment="1">
      <alignment vertical="top" wrapText="1"/>
    </xf>
    <xf numFmtId="173" fontId="33" fillId="0" borderId="1" xfId="0" applyNumberFormat="1" applyFont="1" applyBorder="1" applyAlignment="1" applyProtection="1">
      <alignment horizontal="center" vertical="top" wrapText="1"/>
    </xf>
    <xf numFmtId="0" fontId="33" fillId="3" borderId="25" xfId="0" applyFont="1" applyFill="1" applyBorder="1" applyAlignment="1">
      <alignment vertical="top" wrapText="1"/>
    </xf>
    <xf numFmtId="0" fontId="2" fillId="3" borderId="25" xfId="0" applyFont="1" applyFill="1" applyBorder="1" applyAlignment="1">
      <alignment vertical="top" wrapText="1"/>
    </xf>
    <xf numFmtId="0" fontId="31" fillId="3" borderId="25" xfId="0" applyFont="1" applyFill="1" applyBorder="1" applyAlignment="1">
      <alignment vertical="top" wrapText="1"/>
    </xf>
    <xf numFmtId="0" fontId="1" fillId="3" borderId="25" xfId="0" applyFont="1" applyFill="1" applyBorder="1" applyAlignment="1">
      <alignment vertical="top" wrapText="1"/>
    </xf>
    <xf numFmtId="0" fontId="33" fillId="3" borderId="25" xfId="0" applyFont="1" applyFill="1" applyBorder="1" applyAlignment="1">
      <alignment horizontal="center" vertical="top" wrapText="1"/>
    </xf>
    <xf numFmtId="0" fontId="0" fillId="0" borderId="33" xfId="0" applyFill="1" applyBorder="1" applyAlignment="1" applyProtection="1">
      <alignment vertical="top" wrapText="1"/>
      <protection locked="0"/>
    </xf>
    <xf numFmtId="0" fontId="0" fillId="0" borderId="33" xfId="0" applyFill="1" applyBorder="1" applyAlignment="1" applyProtection="1">
      <alignment horizontal="left" vertical="top" wrapText="1"/>
      <protection locked="0"/>
    </xf>
    <xf numFmtId="10" fontId="30" fillId="0" borderId="33" xfId="6" applyNumberFormat="1" applyFont="1" applyFill="1" applyBorder="1" applyAlignment="1" applyProtection="1">
      <alignment vertical="top" wrapText="1"/>
      <protection locked="0"/>
    </xf>
    <xf numFmtId="0" fontId="34" fillId="3" borderId="34" xfId="0" applyFont="1" applyFill="1" applyBorder="1" applyAlignment="1">
      <alignment horizontal="center" vertical="top" wrapText="1"/>
    </xf>
    <xf numFmtId="0" fontId="34" fillId="3" borderId="35" xfId="0" applyFont="1" applyFill="1" applyBorder="1" applyAlignment="1">
      <alignment horizontal="center" vertical="top" wrapText="1"/>
    </xf>
    <xf numFmtId="0" fontId="34" fillId="0" borderId="0" xfId="0" applyFont="1" applyFill="1" applyAlignment="1">
      <alignment horizontal="center" vertical="top" wrapText="1"/>
    </xf>
    <xf numFmtId="0" fontId="34" fillId="3" borderId="36" xfId="0" applyFont="1" applyFill="1" applyBorder="1" applyAlignment="1">
      <alignment horizontal="center" vertical="top" wrapText="1"/>
    </xf>
    <xf numFmtId="0" fontId="34" fillId="3" borderId="25" xfId="0" applyFont="1" applyFill="1" applyBorder="1" applyAlignment="1">
      <alignment horizontal="center" vertical="top" wrapText="1"/>
    </xf>
    <xf numFmtId="0" fontId="35" fillId="6" borderId="25" xfId="0" applyFont="1" applyFill="1" applyBorder="1" applyAlignment="1">
      <alignment vertical="top" wrapText="1"/>
    </xf>
    <xf numFmtId="0" fontId="35" fillId="6" borderId="35" xfId="0" applyFont="1" applyFill="1" applyBorder="1" applyAlignment="1">
      <alignment vertical="top" wrapText="1"/>
    </xf>
    <xf numFmtId="0" fontId="34" fillId="3" borderId="37" xfId="0" applyFont="1" applyFill="1" applyBorder="1" applyAlignment="1">
      <alignment vertical="top" wrapText="1"/>
    </xf>
    <xf numFmtId="0" fontId="39" fillId="7" borderId="0" xfId="0" applyFont="1" applyFill="1" applyAlignment="1">
      <alignment horizontal="center" vertical="top" wrapText="1"/>
    </xf>
    <xf numFmtId="10" fontId="39" fillId="7" borderId="0" xfId="6" applyNumberFormat="1" applyFont="1" applyFill="1" applyAlignment="1">
      <alignment horizontal="center" vertical="top" wrapText="1"/>
    </xf>
    <xf numFmtId="4" fontId="35" fillId="0" borderId="0" xfId="0" applyNumberFormat="1" applyFont="1" applyAlignment="1">
      <alignment vertical="top" wrapText="1"/>
    </xf>
    <xf numFmtId="165" fontId="35" fillId="0" borderId="0" xfId="0" applyNumberFormat="1" applyFont="1" applyAlignment="1">
      <alignment vertical="top" wrapText="1"/>
    </xf>
    <xf numFmtId="165" fontId="34" fillId="3" borderId="1" xfId="0" applyNumberFormat="1" applyFont="1" applyFill="1" applyBorder="1" applyAlignment="1">
      <alignment horizontal="right" vertical="top" wrapText="1"/>
    </xf>
    <xf numFmtId="0" fontId="0" fillId="3" borderId="38" xfId="0" applyFill="1" applyBorder="1" applyAlignment="1">
      <alignment vertical="top" wrapText="1"/>
    </xf>
    <xf numFmtId="0" fontId="0" fillId="3" borderId="39" xfId="0" applyFill="1" applyBorder="1" applyAlignment="1">
      <alignment vertical="top" wrapText="1"/>
    </xf>
    <xf numFmtId="0" fontId="0" fillId="3" borderId="40" xfId="0" applyFill="1" applyBorder="1" applyAlignment="1">
      <alignment vertical="top" wrapText="1"/>
    </xf>
    <xf numFmtId="0" fontId="0" fillId="0" borderId="41" xfId="0" applyBorder="1" applyAlignment="1" applyProtection="1">
      <alignment vertical="top" wrapText="1"/>
      <protection locked="0"/>
    </xf>
    <xf numFmtId="0" fontId="0" fillId="0" borderId="42" xfId="0" applyBorder="1" applyAlignment="1" applyProtection="1">
      <alignment vertical="top" wrapText="1"/>
      <protection locked="0"/>
    </xf>
    <xf numFmtId="10" fontId="30" fillId="0" borderId="41" xfId="6" applyNumberFormat="1" applyFont="1" applyBorder="1" applyAlignment="1" applyProtection="1">
      <alignment vertical="top" wrapText="1"/>
      <protection locked="0"/>
    </xf>
    <xf numFmtId="10" fontId="30" fillId="0" borderId="42" xfId="6" applyNumberFormat="1" applyFont="1" applyBorder="1" applyAlignment="1" applyProtection="1">
      <alignment vertical="top" wrapText="1"/>
      <protection locked="0"/>
    </xf>
    <xf numFmtId="165" fontId="0" fillId="0" borderId="41" xfId="0" applyNumberFormat="1" applyBorder="1" applyAlignment="1" applyProtection="1">
      <alignment vertical="top" wrapText="1"/>
      <protection locked="0"/>
    </xf>
    <xf numFmtId="165" fontId="0" fillId="0" borderId="42" xfId="0" applyNumberFormat="1" applyBorder="1" applyAlignment="1" applyProtection="1">
      <alignment vertical="top" wrapText="1"/>
      <protection locked="0"/>
    </xf>
    <xf numFmtId="167" fontId="0" fillId="0" borderId="41" xfId="0" applyNumberFormat="1" applyBorder="1" applyAlignment="1" applyProtection="1">
      <alignment vertical="top" wrapText="1"/>
      <protection locked="0"/>
    </xf>
    <xf numFmtId="167" fontId="0" fillId="0" borderId="42" xfId="0" applyNumberFormat="1" applyBorder="1" applyAlignment="1" applyProtection="1">
      <alignment vertical="top" wrapText="1"/>
      <protection locked="0"/>
    </xf>
    <xf numFmtId="0" fontId="35" fillId="8" borderId="43" xfId="0" applyFont="1" applyFill="1" applyBorder="1" applyAlignment="1" applyProtection="1">
      <alignment vertical="top" wrapText="1"/>
      <protection locked="0"/>
    </xf>
    <xf numFmtId="0" fontId="35" fillId="8" borderId="41" xfId="0" applyFont="1" applyFill="1" applyBorder="1" applyAlignment="1" applyProtection="1">
      <alignment vertical="top" wrapText="1"/>
      <protection locked="0"/>
    </xf>
    <xf numFmtId="0" fontId="35" fillId="8" borderId="38" xfId="0" applyFont="1" applyFill="1" applyBorder="1" applyAlignment="1" applyProtection="1">
      <alignment vertical="top" wrapText="1"/>
      <protection locked="0"/>
    </xf>
    <xf numFmtId="1" fontId="35" fillId="8" borderId="43" xfId="0" applyNumberFormat="1" applyFont="1" applyFill="1" applyBorder="1" applyAlignment="1" applyProtection="1">
      <alignment vertical="top" wrapText="1"/>
      <protection locked="0"/>
    </xf>
    <xf numFmtId="169" fontId="35" fillId="8" borderId="44" xfId="0" applyNumberFormat="1" applyFont="1" applyFill="1" applyBorder="1" applyAlignment="1" applyProtection="1">
      <alignment vertical="top" wrapText="1"/>
      <protection locked="0"/>
    </xf>
    <xf numFmtId="170" fontId="35" fillId="8" borderId="43" xfId="0" applyNumberFormat="1" applyFont="1" applyFill="1" applyBorder="1" applyAlignment="1" applyProtection="1">
      <alignment vertical="top" wrapText="1"/>
      <protection locked="0"/>
    </xf>
    <xf numFmtId="170" fontId="35" fillId="8" borderId="44" xfId="0" applyNumberFormat="1" applyFont="1" applyFill="1" applyBorder="1" applyAlignment="1" applyProtection="1">
      <alignment vertical="top" wrapText="1"/>
      <protection locked="0"/>
    </xf>
    <xf numFmtId="174" fontId="35" fillId="8" borderId="45" xfId="0" applyNumberFormat="1" applyFont="1" applyFill="1" applyBorder="1" applyAlignment="1" applyProtection="1">
      <alignment vertical="top" wrapText="1"/>
      <protection locked="0"/>
    </xf>
    <xf numFmtId="165" fontId="35" fillId="0" borderId="43" xfId="0" applyNumberFormat="1" applyFont="1" applyFill="1" applyBorder="1" applyAlignment="1" applyProtection="1">
      <alignment vertical="top" wrapText="1"/>
      <protection locked="0"/>
    </xf>
    <xf numFmtId="165" fontId="35" fillId="0" borderId="41" xfId="0" applyNumberFormat="1" applyFont="1" applyFill="1" applyBorder="1" applyAlignment="1" applyProtection="1">
      <alignment vertical="top" wrapText="1"/>
      <protection locked="0"/>
    </xf>
    <xf numFmtId="165" fontId="34" fillId="3" borderId="44" xfId="0" applyNumberFormat="1" applyFont="1" applyFill="1" applyBorder="1" applyAlignment="1">
      <alignment vertical="top" wrapText="1"/>
    </xf>
    <xf numFmtId="0" fontId="35" fillId="8" borderId="46" xfId="0" applyFont="1" applyFill="1" applyBorder="1" applyAlignment="1" applyProtection="1">
      <alignment vertical="top" wrapText="1"/>
      <protection locked="0"/>
    </xf>
    <xf numFmtId="0" fontId="35" fillId="8" borderId="42" xfId="0" applyFont="1" applyFill="1" applyBorder="1" applyAlignment="1" applyProtection="1">
      <alignment vertical="top" wrapText="1"/>
      <protection locked="0"/>
    </xf>
    <xf numFmtId="0" fontId="35" fillId="8" borderId="39" xfId="0" applyFont="1" applyFill="1" applyBorder="1" applyAlignment="1" applyProtection="1">
      <alignment vertical="top" wrapText="1"/>
      <protection locked="0"/>
    </xf>
    <xf numFmtId="1" fontId="35" fillId="8" borderId="46" xfId="0" applyNumberFormat="1" applyFont="1" applyFill="1" applyBorder="1" applyAlignment="1" applyProtection="1">
      <alignment vertical="top" wrapText="1"/>
      <protection locked="0"/>
    </xf>
    <xf numFmtId="169" fontId="35" fillId="8" borderId="47" xfId="0" applyNumberFormat="1" applyFont="1" applyFill="1" applyBorder="1" applyAlignment="1" applyProtection="1">
      <alignment vertical="top" wrapText="1"/>
      <protection locked="0"/>
    </xf>
    <xf numFmtId="170" fontId="35" fillId="8" borderId="46" xfId="0" applyNumberFormat="1" applyFont="1" applyFill="1" applyBorder="1" applyAlignment="1" applyProtection="1">
      <alignment vertical="top" wrapText="1"/>
      <protection locked="0"/>
    </xf>
    <xf numFmtId="170" fontId="35" fillId="8" borderId="47" xfId="0" applyNumberFormat="1" applyFont="1" applyFill="1" applyBorder="1" applyAlignment="1" applyProtection="1">
      <alignment vertical="top" wrapText="1"/>
      <protection locked="0"/>
    </xf>
    <xf numFmtId="171" fontId="35" fillId="8" borderId="48" xfId="0" applyNumberFormat="1" applyFont="1" applyFill="1" applyBorder="1" applyAlignment="1" applyProtection="1">
      <alignment vertical="top" wrapText="1"/>
      <protection locked="0"/>
    </xf>
    <xf numFmtId="165" fontId="35" fillId="0" borderId="46" xfId="0" applyNumberFormat="1" applyFont="1" applyFill="1" applyBorder="1" applyAlignment="1" applyProtection="1">
      <alignment vertical="top" wrapText="1"/>
      <protection locked="0"/>
    </xf>
    <xf numFmtId="165" fontId="35" fillId="0" borderId="42" xfId="0" applyNumberFormat="1" applyFont="1" applyFill="1" applyBorder="1" applyAlignment="1" applyProtection="1">
      <alignment vertical="top" wrapText="1"/>
      <protection locked="0"/>
    </xf>
    <xf numFmtId="165" fontId="34" fillId="3" borderId="47" xfId="0" applyNumberFormat="1" applyFont="1" applyFill="1" applyBorder="1" applyAlignment="1">
      <alignment vertical="top" wrapText="1"/>
    </xf>
    <xf numFmtId="0" fontId="35" fillId="8" borderId="49" xfId="0" applyFont="1" applyFill="1" applyBorder="1" applyAlignment="1" applyProtection="1">
      <alignment vertical="top" wrapText="1"/>
      <protection locked="0"/>
    </xf>
    <xf numFmtId="0" fontId="35" fillId="8" borderId="50" xfId="0" applyFont="1" applyFill="1" applyBorder="1" applyAlignment="1" applyProtection="1">
      <alignment vertical="top" wrapText="1"/>
      <protection locked="0"/>
    </xf>
    <xf numFmtId="0" fontId="35" fillId="8" borderId="51" xfId="0" applyFont="1" applyFill="1" applyBorder="1" applyAlignment="1" applyProtection="1">
      <alignment vertical="top" wrapText="1"/>
      <protection locked="0"/>
    </xf>
    <xf numFmtId="0" fontId="40" fillId="0" borderId="0" xfId="0" applyFont="1" applyAlignment="1">
      <alignment vertical="top" wrapText="1"/>
    </xf>
    <xf numFmtId="0" fontId="40" fillId="0" borderId="39" xfId="0" applyFont="1" applyBorder="1" applyAlignment="1" applyProtection="1">
      <alignment vertical="top" wrapText="1"/>
      <protection locked="0"/>
    </xf>
    <xf numFmtId="173" fontId="40" fillId="0" borderId="0" xfId="0" applyNumberFormat="1" applyFont="1" applyAlignment="1">
      <alignment vertical="top" wrapText="1"/>
    </xf>
    <xf numFmtId="1" fontId="40" fillId="0" borderId="0" xfId="0" applyNumberFormat="1" applyFont="1" applyAlignment="1">
      <alignment vertical="top" wrapText="1"/>
    </xf>
    <xf numFmtId="0" fontId="40" fillId="0" borderId="0" xfId="0" applyFont="1" applyAlignment="1">
      <alignment horizontal="center" vertical="top" wrapText="1"/>
    </xf>
    <xf numFmtId="1" fontId="41" fillId="3" borderId="1" xfId="0" applyNumberFormat="1" applyFont="1" applyFill="1" applyBorder="1" applyAlignment="1">
      <alignment horizontal="center" vertical="top" wrapText="1"/>
    </xf>
    <xf numFmtId="0" fontId="40" fillId="0" borderId="42" xfId="0" applyFont="1" applyBorder="1" applyAlignment="1" applyProtection="1">
      <alignment vertical="top" wrapText="1"/>
      <protection locked="0"/>
    </xf>
    <xf numFmtId="0" fontId="40" fillId="0" borderId="52" xfId="0" applyFont="1" applyBorder="1" applyAlignment="1" applyProtection="1">
      <alignment vertical="top" wrapText="1"/>
      <protection locked="0"/>
    </xf>
    <xf numFmtId="0" fontId="40" fillId="0" borderId="53" xfId="0" applyFont="1" applyBorder="1" applyAlignment="1" applyProtection="1">
      <alignment vertical="top" wrapText="1"/>
      <protection locked="0"/>
    </xf>
    <xf numFmtId="0" fontId="41" fillId="3" borderId="25" xfId="0" applyFont="1" applyFill="1" applyBorder="1" applyAlignment="1">
      <alignment horizontal="center" vertical="top" wrapText="1"/>
    </xf>
    <xf numFmtId="4" fontId="41" fillId="3" borderId="1" xfId="0" applyNumberFormat="1" applyFont="1" applyFill="1" applyBorder="1" applyAlignment="1">
      <alignment horizontal="center" vertical="top" wrapText="1"/>
    </xf>
    <xf numFmtId="10" fontId="41" fillId="3" borderId="1" xfId="6" applyNumberFormat="1" applyFont="1" applyFill="1" applyBorder="1" applyAlignment="1">
      <alignment horizontal="center" vertical="top" wrapText="1"/>
    </xf>
    <xf numFmtId="10" fontId="40" fillId="0" borderId="0" xfId="6" applyNumberFormat="1" applyFont="1" applyAlignment="1">
      <alignment vertical="top" wrapText="1"/>
    </xf>
    <xf numFmtId="10" fontId="40" fillId="3" borderId="41" xfId="6" applyNumberFormat="1" applyFont="1" applyFill="1" applyBorder="1" applyAlignment="1">
      <alignment vertical="top" wrapText="1"/>
    </xf>
    <xf numFmtId="10" fontId="40" fillId="3" borderId="42" xfId="6" applyNumberFormat="1" applyFont="1" applyFill="1" applyBorder="1" applyAlignment="1">
      <alignment vertical="top" wrapText="1"/>
    </xf>
    <xf numFmtId="10" fontId="40" fillId="3" borderId="54" xfId="6" applyNumberFormat="1" applyFont="1" applyFill="1" applyBorder="1" applyAlignment="1">
      <alignment vertical="top" wrapText="1"/>
    </xf>
    <xf numFmtId="1" fontId="40" fillId="0" borderId="52" xfId="0" applyNumberFormat="1" applyFont="1" applyBorder="1" applyAlignment="1" applyProtection="1">
      <alignment vertical="top" wrapText="1"/>
      <protection locked="0"/>
    </xf>
    <xf numFmtId="4" fontId="40" fillId="0" borderId="52" xfId="0" applyNumberFormat="1" applyFont="1" applyBorder="1" applyAlignment="1" applyProtection="1">
      <alignment vertical="top" wrapText="1"/>
      <protection locked="0"/>
    </xf>
    <xf numFmtId="173" fontId="40" fillId="0" borderId="42" xfId="0" applyNumberFormat="1" applyFont="1" applyBorder="1" applyAlignment="1" applyProtection="1">
      <alignment vertical="top" wrapText="1"/>
      <protection locked="0"/>
    </xf>
    <xf numFmtId="1" fontId="40" fillId="0" borderId="42" xfId="0" applyNumberFormat="1" applyFont="1" applyBorder="1" applyAlignment="1" applyProtection="1">
      <alignment vertical="top" wrapText="1"/>
      <protection locked="0"/>
    </xf>
    <xf numFmtId="4" fontId="40" fillId="0" borderId="42" xfId="0" applyNumberFormat="1" applyFont="1" applyBorder="1" applyAlignment="1" applyProtection="1">
      <alignment vertical="top" wrapText="1"/>
      <protection locked="0"/>
    </xf>
    <xf numFmtId="0" fontId="41" fillId="0" borderId="0" xfId="0" applyFont="1" applyFill="1" applyAlignment="1">
      <alignment horizontal="center" vertical="top" wrapText="1"/>
    </xf>
    <xf numFmtId="0" fontId="34" fillId="0" borderId="55" xfId="0" applyFont="1" applyBorder="1" applyAlignment="1">
      <alignment horizontal="left" vertical="top" wrapText="1"/>
    </xf>
    <xf numFmtId="0" fontId="34" fillId="3" borderId="25" xfId="0" applyFont="1" applyFill="1" applyBorder="1" applyAlignment="1" applyProtection="1">
      <alignment horizontal="left" vertical="top" wrapText="1"/>
    </xf>
    <xf numFmtId="0" fontId="34" fillId="3" borderId="33" xfId="0" applyFont="1" applyFill="1" applyBorder="1" applyAlignment="1" applyProtection="1">
      <alignment horizontal="left" vertical="top" wrapText="1"/>
    </xf>
    <xf numFmtId="1" fontId="35" fillId="0" borderId="0" xfId="0" applyNumberFormat="1" applyFont="1" applyAlignment="1">
      <alignment vertical="top" wrapText="1"/>
    </xf>
    <xf numFmtId="1" fontId="39" fillId="7" borderId="0" xfId="0" applyNumberFormat="1" applyFont="1" applyFill="1" applyAlignment="1">
      <alignment horizontal="center" vertical="top" wrapText="1"/>
    </xf>
    <xf numFmtId="165" fontId="34" fillId="3" borderId="29" xfId="0" applyNumberFormat="1" applyFont="1" applyFill="1" applyBorder="1" applyAlignment="1">
      <alignment horizontal="center" vertical="top" wrapText="1"/>
    </xf>
    <xf numFmtId="165" fontId="34" fillId="3" borderId="1" xfId="0" applyNumberFormat="1" applyFont="1" applyFill="1" applyBorder="1" applyAlignment="1">
      <alignment horizontal="center" vertical="top" wrapText="1"/>
    </xf>
    <xf numFmtId="165" fontId="34" fillId="3" borderId="30" xfId="0" applyNumberFormat="1" applyFont="1" applyFill="1" applyBorder="1" applyAlignment="1">
      <alignment horizontal="center" vertical="top" wrapText="1"/>
    </xf>
    <xf numFmtId="0" fontId="34" fillId="0" borderId="0" xfId="0" applyFont="1" applyBorder="1" applyAlignment="1">
      <alignment horizontal="left" vertical="top" wrapText="1"/>
    </xf>
    <xf numFmtId="0" fontId="35" fillId="0" borderId="0" xfId="0" applyFont="1" applyFill="1" applyAlignment="1">
      <alignment vertical="top" wrapText="1"/>
    </xf>
    <xf numFmtId="0" fontId="34" fillId="3" borderId="25" xfId="0" applyFont="1" applyFill="1" applyBorder="1" applyAlignment="1" applyProtection="1">
      <alignment vertical="top"/>
    </xf>
    <xf numFmtId="0" fontId="35" fillId="3" borderId="35" xfId="0" applyFont="1" applyFill="1" applyBorder="1" applyAlignment="1">
      <alignment vertical="top"/>
    </xf>
    <xf numFmtId="0" fontId="34" fillId="3" borderId="56" xfId="0" applyFont="1" applyFill="1" applyBorder="1" applyAlignment="1">
      <alignment vertical="top" wrapText="1"/>
    </xf>
    <xf numFmtId="0" fontId="39" fillId="0" borderId="0" xfId="0" applyFont="1" applyFill="1" applyAlignment="1">
      <alignment horizontal="center" vertical="top" wrapText="1"/>
    </xf>
    <xf numFmtId="165" fontId="39" fillId="7" borderId="0" xfId="6" applyNumberFormat="1" applyFont="1" applyFill="1" applyAlignment="1">
      <alignment horizontal="center" vertical="top" wrapText="1"/>
    </xf>
    <xf numFmtId="0" fontId="35" fillId="0" borderId="43" xfId="0" applyFont="1" applyFill="1" applyBorder="1" applyAlignment="1" applyProtection="1">
      <alignment vertical="top" wrapText="1"/>
      <protection locked="0"/>
    </xf>
    <xf numFmtId="0" fontId="35" fillId="0" borderId="41" xfId="0" applyFont="1" applyFill="1" applyBorder="1" applyAlignment="1" applyProtection="1">
      <alignment vertical="top" wrapText="1"/>
      <protection locked="0"/>
    </xf>
    <xf numFmtId="0" fontId="35" fillId="0" borderId="44" xfId="0" applyFont="1" applyFill="1" applyBorder="1" applyAlignment="1" applyProtection="1">
      <alignment vertical="top" wrapText="1"/>
      <protection locked="0"/>
    </xf>
    <xf numFmtId="1" fontId="35" fillId="0" borderId="43" xfId="0" applyNumberFormat="1" applyFont="1" applyFill="1" applyBorder="1" applyAlignment="1" applyProtection="1">
      <alignment vertical="top" wrapText="1"/>
      <protection locked="0"/>
    </xf>
    <xf numFmtId="169" fontId="35" fillId="0" borderId="44" xfId="0" applyNumberFormat="1" applyFont="1" applyFill="1" applyBorder="1" applyAlignment="1" applyProtection="1">
      <alignment vertical="top" wrapText="1"/>
      <protection locked="0"/>
    </xf>
    <xf numFmtId="170" fontId="35" fillId="0" borderId="43" xfId="0" applyNumberFormat="1" applyFont="1" applyFill="1" applyBorder="1" applyAlignment="1" applyProtection="1">
      <alignment vertical="top" wrapText="1"/>
      <protection locked="0"/>
    </xf>
    <xf numFmtId="170" fontId="35" fillId="0" borderId="44" xfId="0" applyNumberFormat="1" applyFont="1" applyFill="1" applyBorder="1" applyAlignment="1" applyProtection="1">
      <alignment vertical="top" wrapText="1"/>
      <protection locked="0"/>
    </xf>
    <xf numFmtId="171" fontId="35" fillId="8" borderId="45" xfId="0" applyNumberFormat="1" applyFont="1" applyFill="1" applyBorder="1" applyAlignment="1" applyProtection="1">
      <alignment vertical="top" wrapText="1"/>
      <protection locked="0"/>
    </xf>
    <xf numFmtId="0" fontId="35" fillId="0" borderId="46" xfId="0" applyFont="1" applyFill="1" applyBorder="1" applyAlignment="1" applyProtection="1">
      <alignment vertical="top" wrapText="1"/>
      <protection locked="0"/>
    </xf>
    <xf numFmtId="0" fontId="35" fillId="0" borderId="42" xfId="0" applyFont="1" applyFill="1" applyBorder="1" applyAlignment="1" applyProtection="1">
      <alignment vertical="top" wrapText="1"/>
      <protection locked="0"/>
    </xf>
    <xf numFmtId="0" fontId="35" fillId="0" borderId="47" xfId="0" applyFont="1" applyFill="1" applyBorder="1" applyAlignment="1" applyProtection="1">
      <alignment vertical="top" wrapText="1"/>
      <protection locked="0"/>
    </xf>
    <xf numFmtId="1" fontId="35" fillId="0" borderId="46" xfId="0" applyNumberFormat="1" applyFont="1" applyFill="1" applyBorder="1" applyAlignment="1" applyProtection="1">
      <alignment vertical="top" wrapText="1"/>
      <protection locked="0"/>
    </xf>
    <xf numFmtId="169" fontId="35" fillId="0" borderId="47" xfId="0" applyNumberFormat="1" applyFont="1" applyFill="1" applyBorder="1" applyAlignment="1" applyProtection="1">
      <alignment vertical="top" wrapText="1"/>
      <protection locked="0"/>
    </xf>
    <xf numFmtId="170" fontId="35" fillId="0" borderId="46" xfId="0" applyNumberFormat="1" applyFont="1" applyFill="1" applyBorder="1" applyAlignment="1" applyProtection="1">
      <alignment vertical="top" wrapText="1"/>
      <protection locked="0"/>
    </xf>
    <xf numFmtId="170" fontId="35" fillId="0" borderId="47" xfId="0" applyNumberFormat="1" applyFont="1" applyFill="1" applyBorder="1" applyAlignment="1" applyProtection="1">
      <alignment vertical="top" wrapText="1"/>
      <protection locked="0"/>
    </xf>
    <xf numFmtId="0" fontId="35" fillId="0" borderId="49" xfId="0" applyFont="1" applyFill="1" applyBorder="1" applyAlignment="1" applyProtection="1">
      <alignment vertical="top" wrapText="1"/>
      <protection locked="0"/>
    </xf>
    <xf numFmtId="0" fontId="35" fillId="0" borderId="50" xfId="0" applyFont="1" applyFill="1" applyBorder="1" applyAlignment="1" applyProtection="1">
      <alignment vertical="top" wrapText="1"/>
      <protection locked="0"/>
    </xf>
    <xf numFmtId="0" fontId="35" fillId="0" borderId="57" xfId="0" applyFont="1" applyFill="1" applyBorder="1" applyAlignment="1" applyProtection="1">
      <alignment vertical="top" wrapText="1"/>
      <protection locked="0"/>
    </xf>
    <xf numFmtId="1" fontId="35" fillId="0" borderId="49" xfId="0" applyNumberFormat="1" applyFont="1" applyFill="1" applyBorder="1" applyAlignment="1" applyProtection="1">
      <alignment vertical="top" wrapText="1"/>
      <protection locked="0"/>
    </xf>
    <xf numFmtId="169" fontId="35" fillId="0" borderId="57" xfId="0" applyNumberFormat="1" applyFont="1" applyFill="1" applyBorder="1" applyAlignment="1" applyProtection="1">
      <alignment vertical="top" wrapText="1"/>
      <protection locked="0"/>
    </xf>
    <xf numFmtId="170" fontId="35" fillId="0" borderId="49" xfId="0" applyNumberFormat="1" applyFont="1" applyFill="1" applyBorder="1" applyAlignment="1" applyProtection="1">
      <alignment vertical="top" wrapText="1"/>
      <protection locked="0"/>
    </xf>
    <xf numFmtId="170" fontId="35" fillId="0" borderId="57" xfId="0" applyNumberFormat="1" applyFont="1" applyFill="1" applyBorder="1" applyAlignment="1" applyProtection="1">
      <alignment vertical="top" wrapText="1"/>
      <protection locked="0"/>
    </xf>
    <xf numFmtId="171" fontId="35" fillId="8" borderId="58" xfId="0" applyNumberFormat="1" applyFont="1" applyFill="1" applyBorder="1" applyAlignment="1" applyProtection="1">
      <alignment vertical="top" wrapText="1"/>
      <protection locked="0"/>
    </xf>
    <xf numFmtId="165" fontId="35" fillId="0" borderId="49" xfId="0" applyNumberFormat="1" applyFont="1" applyFill="1" applyBorder="1" applyAlignment="1" applyProtection="1">
      <alignment vertical="top" wrapText="1"/>
      <protection locked="0"/>
    </xf>
    <xf numFmtId="165" fontId="35" fillId="0" borderId="50" xfId="0" applyNumberFormat="1" applyFont="1" applyFill="1" applyBorder="1" applyAlignment="1" applyProtection="1">
      <alignment vertical="top" wrapText="1"/>
      <protection locked="0"/>
    </xf>
    <xf numFmtId="165" fontId="34" fillId="3" borderId="57" xfId="0" applyNumberFormat="1" applyFont="1" applyFill="1" applyBorder="1" applyAlignment="1">
      <alignment vertical="top" wrapText="1"/>
    </xf>
    <xf numFmtId="0" fontId="35" fillId="3" borderId="43" xfId="0" applyFont="1" applyFill="1" applyBorder="1" applyAlignment="1" applyProtection="1">
      <alignment vertical="top" wrapText="1"/>
    </xf>
    <xf numFmtId="0" fontId="35" fillId="3" borderId="46" xfId="0" applyFont="1" applyFill="1" applyBorder="1" applyAlignment="1" applyProtection="1">
      <alignment vertical="top" wrapText="1"/>
    </xf>
    <xf numFmtId="165" fontId="34" fillId="3" borderId="1" xfId="2" applyNumberFormat="1" applyFont="1" applyFill="1" applyBorder="1" applyAlignment="1">
      <alignment horizontal="right" vertical="top" wrapText="1"/>
    </xf>
    <xf numFmtId="165" fontId="39" fillId="7" borderId="0" xfId="2" applyNumberFormat="1" applyFont="1" applyFill="1" applyAlignment="1">
      <alignment horizontal="center" vertical="top" wrapText="1"/>
    </xf>
    <xf numFmtId="165" fontId="35" fillId="0" borderId="0" xfId="2" applyNumberFormat="1" applyFont="1" applyAlignment="1">
      <alignment vertical="top" wrapText="1"/>
    </xf>
    <xf numFmtId="165" fontId="35" fillId="0" borderId="43" xfId="2" applyNumberFormat="1" applyFont="1" applyFill="1" applyBorder="1" applyAlignment="1" applyProtection="1">
      <alignment vertical="top" wrapText="1"/>
      <protection locked="0"/>
    </xf>
    <xf numFmtId="165" fontId="35" fillId="0" borderId="41" xfId="2" applyNumberFormat="1" applyFont="1" applyFill="1" applyBorder="1" applyAlignment="1" applyProtection="1">
      <alignment vertical="top" wrapText="1"/>
      <protection locked="0"/>
    </xf>
    <xf numFmtId="165" fontId="35" fillId="0" borderId="46" xfId="2" applyNumberFormat="1" applyFont="1" applyFill="1" applyBorder="1" applyAlignment="1" applyProtection="1">
      <alignment vertical="top" wrapText="1"/>
      <protection locked="0"/>
    </xf>
    <xf numFmtId="165" fontId="35" fillId="0" borderId="42" xfId="2" applyNumberFormat="1" applyFont="1" applyFill="1" applyBorder="1" applyAlignment="1" applyProtection="1">
      <alignment vertical="top" wrapText="1"/>
      <protection locked="0"/>
    </xf>
    <xf numFmtId="0" fontId="42" fillId="0" borderId="0" xfId="0" applyFont="1" applyFill="1" applyBorder="1" applyAlignment="1">
      <alignment horizontal="left" vertical="top" wrapText="1"/>
    </xf>
    <xf numFmtId="0" fontId="43" fillId="0" borderId="0" xfId="0" applyFont="1" applyAlignment="1">
      <alignment vertical="top" wrapText="1"/>
    </xf>
    <xf numFmtId="0" fontId="44" fillId="0" borderId="59" xfId="0" applyFont="1" applyBorder="1" applyAlignment="1">
      <alignment vertical="top" wrapText="1"/>
    </xf>
    <xf numFmtId="0" fontId="43" fillId="0" borderId="0" xfId="0" applyFont="1" applyFill="1" applyBorder="1" applyAlignment="1">
      <alignment horizontal="left" vertical="top" wrapText="1"/>
    </xf>
    <xf numFmtId="0" fontId="44" fillId="0" borderId="60" xfId="0" applyFont="1" applyBorder="1" applyAlignment="1">
      <alignment vertical="top" wrapText="1"/>
    </xf>
    <xf numFmtId="0" fontId="18" fillId="0" borderId="0" xfId="0" applyFont="1" applyFill="1" applyBorder="1" applyAlignment="1">
      <alignment horizontal="left" vertical="top" wrapText="1"/>
    </xf>
    <xf numFmtId="165" fontId="43" fillId="0" borderId="0" xfId="0" applyNumberFormat="1" applyFont="1" applyFill="1" applyBorder="1" applyAlignment="1">
      <alignment horizontal="left" vertical="top" wrapText="1"/>
    </xf>
    <xf numFmtId="0" fontId="43" fillId="0" borderId="0" xfId="0" applyFont="1" applyFill="1" applyAlignment="1">
      <alignment vertical="top" wrapText="1"/>
    </xf>
    <xf numFmtId="0" fontId="18" fillId="0" borderId="0" xfId="0" applyFont="1" applyBorder="1" applyAlignment="1">
      <alignment horizontal="left" vertical="top" wrapText="1"/>
    </xf>
    <xf numFmtId="165" fontId="45" fillId="0" borderId="0" xfId="0" applyNumberFormat="1" applyFont="1" applyFill="1" applyBorder="1" applyAlignment="1">
      <alignment horizontal="center" vertical="top" wrapText="1"/>
    </xf>
    <xf numFmtId="165" fontId="42" fillId="9" borderId="43" xfId="0" applyNumberFormat="1" applyFont="1" applyFill="1" applyBorder="1" applyAlignment="1">
      <alignment vertical="top" wrapText="1"/>
    </xf>
    <xf numFmtId="165" fontId="42" fillId="9" borderId="41" xfId="0" applyNumberFormat="1" applyFont="1" applyFill="1" applyBorder="1" applyAlignment="1">
      <alignment vertical="top" wrapText="1"/>
    </xf>
    <xf numFmtId="166" fontId="45" fillId="0" borderId="0" xfId="0" applyNumberFormat="1" applyFont="1" applyFill="1" applyBorder="1" applyAlignment="1">
      <alignment vertical="top" wrapText="1"/>
    </xf>
    <xf numFmtId="0" fontId="43" fillId="5" borderId="0" xfId="0" applyFont="1" applyFill="1" applyAlignment="1">
      <alignment vertical="top" wrapText="1"/>
    </xf>
    <xf numFmtId="165" fontId="46" fillId="0" borderId="52" xfId="0" applyNumberFormat="1" applyFont="1" applyFill="1" applyBorder="1" applyAlignment="1" applyProtection="1">
      <alignment vertical="top" wrapText="1"/>
      <protection locked="0"/>
    </xf>
    <xf numFmtId="165" fontId="46" fillId="0" borderId="61" xfId="0" applyNumberFormat="1" applyFont="1" applyFill="1" applyBorder="1" applyAlignment="1" applyProtection="1">
      <alignment vertical="top" wrapText="1"/>
      <protection locked="0"/>
    </xf>
    <xf numFmtId="165" fontId="46" fillId="3" borderId="52" xfId="0" applyNumberFormat="1" applyFont="1" applyFill="1" applyBorder="1" applyAlignment="1">
      <alignment vertical="top" wrapText="1"/>
    </xf>
    <xf numFmtId="166" fontId="47" fillId="0" borderId="0" xfId="0" applyNumberFormat="1" applyFont="1" applyFill="1" applyBorder="1" applyAlignment="1">
      <alignment vertical="top" wrapText="1"/>
    </xf>
    <xf numFmtId="165" fontId="46" fillId="0" borderId="54" xfId="0" applyNumberFormat="1" applyFont="1" applyFill="1" applyBorder="1" applyAlignment="1" applyProtection="1">
      <alignment vertical="top" wrapText="1"/>
      <protection locked="0"/>
    </xf>
    <xf numFmtId="165" fontId="46" fillId="3" borderId="54" xfId="0" applyNumberFormat="1" applyFont="1" applyFill="1" applyBorder="1" applyAlignment="1">
      <alignment vertical="top" wrapText="1"/>
    </xf>
    <xf numFmtId="165" fontId="44" fillId="9" borderId="43" xfId="0" applyNumberFormat="1" applyFont="1" applyFill="1" applyBorder="1" applyAlignment="1">
      <alignment vertical="top" wrapText="1"/>
    </xf>
    <xf numFmtId="165" fontId="44" fillId="9" borderId="41" xfId="0" applyNumberFormat="1" applyFont="1" applyFill="1" applyBorder="1" applyAlignment="1">
      <alignment vertical="top" wrapText="1"/>
    </xf>
    <xf numFmtId="165" fontId="46" fillId="0" borderId="42" xfId="0" applyNumberFormat="1" applyFont="1" applyFill="1" applyBorder="1" applyAlignment="1" applyProtection="1">
      <alignment vertical="top" wrapText="1"/>
      <protection locked="0"/>
    </xf>
    <xf numFmtId="165" fontId="46" fillId="0" borderId="47" xfId="0" applyNumberFormat="1" applyFont="1" applyFill="1" applyBorder="1" applyAlignment="1" applyProtection="1">
      <alignment vertical="top" wrapText="1"/>
      <protection locked="0"/>
    </xf>
    <xf numFmtId="165" fontId="46" fillId="3" borderId="42" xfId="0" applyNumberFormat="1" applyFont="1" applyFill="1" applyBorder="1" applyAlignment="1">
      <alignment vertical="top" wrapText="1"/>
    </xf>
    <xf numFmtId="165" fontId="46" fillId="0" borderId="62" xfId="0" applyNumberFormat="1" applyFont="1" applyFill="1" applyBorder="1" applyAlignment="1" applyProtection="1">
      <alignment vertical="top" wrapText="1"/>
      <protection locked="0"/>
    </xf>
    <xf numFmtId="165" fontId="46" fillId="3" borderId="62" xfId="0" applyNumberFormat="1" applyFont="1" applyFill="1" applyBorder="1" applyAlignment="1">
      <alignment vertical="top" wrapText="1"/>
    </xf>
    <xf numFmtId="165" fontId="44" fillId="10" borderId="29" xfId="0" applyNumberFormat="1" applyFont="1" applyFill="1" applyBorder="1" applyAlignment="1">
      <alignment vertical="top" wrapText="1"/>
    </xf>
    <xf numFmtId="165" fontId="44" fillId="10" borderId="1" xfId="0" applyNumberFormat="1" applyFont="1" applyFill="1" applyBorder="1" applyAlignment="1">
      <alignment vertical="top" wrapText="1"/>
    </xf>
    <xf numFmtId="165" fontId="44" fillId="9" borderId="29" xfId="0" applyNumberFormat="1" applyFont="1" applyFill="1" applyBorder="1" applyAlignment="1">
      <alignment vertical="top" wrapText="1"/>
    </xf>
    <xf numFmtId="165" fontId="44" fillId="0" borderId="1" xfId="0" applyNumberFormat="1" applyFont="1" applyFill="1" applyBorder="1" applyAlignment="1" applyProtection="1">
      <alignment vertical="top" wrapText="1"/>
      <protection locked="0"/>
    </xf>
    <xf numFmtId="165" fontId="44" fillId="9" borderId="1" xfId="0" applyNumberFormat="1" applyFont="1" applyFill="1" applyBorder="1" applyAlignment="1">
      <alignment vertical="top" wrapText="1"/>
    </xf>
    <xf numFmtId="165" fontId="44" fillId="10" borderId="63" xfId="0" applyNumberFormat="1" applyFont="1" applyFill="1" applyBorder="1" applyAlignment="1">
      <alignment vertical="top" wrapText="1"/>
    </xf>
    <xf numFmtId="165" fontId="44" fillId="10" borderId="64" xfId="0" applyNumberFormat="1" applyFont="1" applyFill="1" applyBorder="1" applyAlignment="1">
      <alignment vertical="top" wrapText="1"/>
    </xf>
    <xf numFmtId="165" fontId="43" fillId="0" borderId="0" xfId="0" applyNumberFormat="1" applyFont="1" applyAlignment="1">
      <alignment vertical="top" wrapText="1"/>
    </xf>
    <xf numFmtId="0" fontId="35"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center" vertical="top"/>
    </xf>
    <xf numFmtId="0" fontId="35" fillId="3" borderId="1" xfId="0" applyFont="1" applyFill="1" applyBorder="1" applyAlignment="1">
      <alignment vertical="top" wrapText="1"/>
    </xf>
    <xf numFmtId="169" fontId="35" fillId="0" borderId="1" xfId="0" applyNumberFormat="1" applyFont="1" applyFill="1" applyBorder="1" applyAlignment="1" applyProtection="1">
      <alignment vertical="top" wrapText="1"/>
      <protection locked="0"/>
    </xf>
    <xf numFmtId="165" fontId="35" fillId="0" borderId="1" xfId="0" applyNumberFormat="1" applyFont="1" applyBorder="1" applyAlignment="1" applyProtection="1">
      <alignment vertical="top" wrapText="1"/>
      <protection locked="0"/>
    </xf>
    <xf numFmtId="165" fontId="35" fillId="0" borderId="1" xfId="0" applyNumberFormat="1" applyFont="1" applyBorder="1" applyAlignment="1" applyProtection="1">
      <alignment vertical="top"/>
      <protection locked="0"/>
    </xf>
    <xf numFmtId="171" fontId="35" fillId="0" borderId="1" xfId="0" applyNumberFormat="1" applyFont="1" applyBorder="1" applyAlignment="1" applyProtection="1">
      <alignment vertical="top"/>
      <protection locked="0"/>
    </xf>
    <xf numFmtId="170" fontId="35" fillId="3" borderId="1" xfId="0" applyNumberFormat="1" applyFont="1" applyFill="1" applyBorder="1" applyAlignment="1">
      <alignment vertical="top"/>
    </xf>
    <xf numFmtId="0" fontId="35" fillId="8" borderId="1" xfId="0" applyFont="1" applyFill="1" applyBorder="1" applyAlignment="1" applyProtection="1">
      <alignment vertical="top" wrapText="1"/>
      <protection locked="0"/>
    </xf>
    <xf numFmtId="168" fontId="35" fillId="3" borderId="1" xfId="0" applyNumberFormat="1" applyFont="1" applyFill="1" applyBorder="1" applyAlignment="1" applyProtection="1">
      <alignment vertical="top"/>
      <protection locked="0"/>
    </xf>
    <xf numFmtId="168" fontId="35" fillId="0" borderId="1" xfId="0" applyNumberFormat="1" applyFont="1" applyBorder="1" applyAlignment="1" applyProtection="1">
      <alignment vertical="top"/>
      <protection locked="0"/>
    </xf>
    <xf numFmtId="0" fontId="34" fillId="3" borderId="1" xfId="0" applyFont="1" applyFill="1" applyBorder="1" applyAlignment="1">
      <alignment vertical="top" wrapText="1"/>
    </xf>
    <xf numFmtId="0" fontId="35" fillId="11" borderId="1" xfId="0" applyFont="1" applyFill="1" applyBorder="1" applyAlignment="1">
      <alignment vertical="top" wrapText="1"/>
    </xf>
    <xf numFmtId="165" fontId="34" fillId="3" borderId="1" xfId="0" applyNumberFormat="1" applyFont="1" applyFill="1" applyBorder="1" applyAlignment="1">
      <alignment vertical="top" wrapText="1"/>
    </xf>
    <xf numFmtId="165" fontId="34" fillId="0" borderId="1" xfId="0" applyNumberFormat="1" applyFont="1" applyFill="1" applyBorder="1" applyAlignment="1" applyProtection="1">
      <alignment vertical="top" wrapText="1"/>
      <protection locked="0"/>
    </xf>
    <xf numFmtId="170" fontId="35" fillId="0" borderId="1" xfId="0" applyNumberFormat="1" applyFont="1" applyBorder="1" applyAlignment="1" applyProtection="1">
      <alignment vertical="top" wrapText="1"/>
      <protection locked="0"/>
    </xf>
    <xf numFmtId="170" fontId="34" fillId="3" borderId="1" xfId="0" applyNumberFormat="1" applyFont="1" applyFill="1" applyBorder="1" applyAlignment="1" applyProtection="1">
      <alignment vertical="top" wrapText="1"/>
    </xf>
    <xf numFmtId="0" fontId="34" fillId="3" borderId="41" xfId="0" applyFont="1" applyFill="1" applyBorder="1" applyAlignment="1">
      <alignment vertical="top" wrapText="1"/>
    </xf>
    <xf numFmtId="0" fontId="35" fillId="11" borderId="41" xfId="0" applyFont="1" applyFill="1" applyBorder="1" applyAlignment="1">
      <alignment vertical="top" wrapText="1"/>
    </xf>
    <xf numFmtId="170" fontId="34" fillId="3" borderId="41" xfId="0" applyNumberFormat="1" applyFont="1" applyFill="1" applyBorder="1" applyAlignment="1" applyProtection="1">
      <alignment vertical="top" wrapText="1"/>
    </xf>
    <xf numFmtId="0" fontId="35" fillId="3" borderId="42" xfId="0" applyFont="1" applyFill="1" applyBorder="1" applyAlignment="1">
      <alignment vertical="top"/>
    </xf>
    <xf numFmtId="0" fontId="35" fillId="11" borderId="42" xfId="0" applyFont="1" applyFill="1" applyBorder="1" applyAlignment="1">
      <alignment vertical="top" wrapText="1"/>
    </xf>
    <xf numFmtId="170" fontId="35" fillId="0" borderId="42" xfId="0" applyNumberFormat="1" applyFont="1" applyBorder="1" applyAlignment="1" applyProtection="1">
      <alignment vertical="top"/>
      <protection locked="0"/>
    </xf>
    <xf numFmtId="0" fontId="35" fillId="3" borderId="54" xfId="0" applyFont="1" applyFill="1" applyBorder="1" applyAlignment="1">
      <alignment vertical="top"/>
    </xf>
    <xf numFmtId="0" fontId="35" fillId="11" borderId="54" xfId="0" applyFont="1" applyFill="1" applyBorder="1" applyAlignment="1">
      <alignment vertical="top" wrapText="1"/>
    </xf>
    <xf numFmtId="170" fontId="35" fillId="0" borderId="54" xfId="0" applyNumberFormat="1" applyFont="1" applyBorder="1" applyAlignment="1" applyProtection="1">
      <alignment vertical="top"/>
      <protection locked="0"/>
    </xf>
    <xf numFmtId="165" fontId="43" fillId="5" borderId="0" xfId="0" applyNumberFormat="1" applyFont="1" applyFill="1" applyAlignment="1">
      <alignment vertical="top" wrapText="1"/>
    </xf>
    <xf numFmtId="10" fontId="40" fillId="3" borderId="52" xfId="6" applyNumberFormat="1" applyFont="1" applyFill="1" applyBorder="1" applyAlignment="1">
      <alignment vertical="top" wrapText="1"/>
    </xf>
    <xf numFmtId="0" fontId="34" fillId="3" borderId="25" xfId="0" applyFont="1" applyFill="1" applyBorder="1" applyAlignment="1">
      <alignment vertical="top" wrapText="1"/>
    </xf>
    <xf numFmtId="165" fontId="40" fillId="3" borderId="52" xfId="0" applyNumberFormat="1" applyFont="1" applyFill="1" applyBorder="1" applyAlignment="1" applyProtection="1">
      <alignment vertical="top" wrapText="1"/>
    </xf>
    <xf numFmtId="165" fontId="40" fillId="3" borderId="42" xfId="0" applyNumberFormat="1" applyFont="1" applyFill="1" applyBorder="1" applyAlignment="1" applyProtection="1">
      <alignment vertical="top" wrapText="1"/>
    </xf>
    <xf numFmtId="174" fontId="35" fillId="8" borderId="48" xfId="0" applyNumberFormat="1" applyFont="1" applyFill="1" applyBorder="1" applyAlignment="1" applyProtection="1">
      <alignment vertical="top" wrapText="1"/>
      <protection locked="0"/>
    </xf>
    <xf numFmtId="1" fontId="34" fillId="3" borderId="1" xfId="0" applyNumberFormat="1" applyFont="1" applyFill="1" applyBorder="1" applyAlignment="1">
      <alignment horizontal="center" vertical="top" wrapText="1"/>
    </xf>
    <xf numFmtId="1" fontId="0" fillId="0" borderId="65" xfId="0" applyNumberFormat="1" applyFill="1" applyBorder="1" applyAlignment="1" applyProtection="1">
      <alignment vertical="top"/>
    </xf>
    <xf numFmtId="0" fontId="0" fillId="0" borderId="66" xfId="0" applyBorder="1" applyAlignment="1" applyProtection="1">
      <alignment vertical="top" wrapText="1"/>
      <protection locked="0"/>
    </xf>
    <xf numFmtId="165" fontId="0" fillId="3" borderId="44" xfId="0" applyNumberFormat="1" applyFill="1" applyBorder="1" applyAlignment="1" applyProtection="1">
      <alignment vertical="top" wrapText="1"/>
    </xf>
    <xf numFmtId="0" fontId="0" fillId="0" borderId="67" xfId="0" applyBorder="1" applyAlignment="1" applyProtection="1">
      <alignment vertical="top" wrapText="1"/>
      <protection locked="0"/>
    </xf>
    <xf numFmtId="0" fontId="0" fillId="0" borderId="68" xfId="0" applyBorder="1" applyAlignment="1" applyProtection="1">
      <alignment vertical="top" wrapText="1"/>
      <protection locked="0"/>
    </xf>
    <xf numFmtId="10" fontId="30" fillId="0" borderId="50" xfId="6" applyNumberFormat="1" applyFont="1" applyBorder="1" applyAlignment="1" applyProtection="1">
      <alignment vertical="top" wrapText="1"/>
      <protection locked="0"/>
    </xf>
    <xf numFmtId="0" fontId="0" fillId="0" borderId="50" xfId="0" applyBorder="1" applyAlignment="1" applyProtection="1">
      <alignment vertical="top" wrapText="1"/>
      <protection locked="0"/>
    </xf>
    <xf numFmtId="167" fontId="0" fillId="0" borderId="50" xfId="0" applyNumberFormat="1" applyBorder="1" applyAlignment="1" applyProtection="1">
      <alignment vertical="top" wrapText="1"/>
      <protection locked="0"/>
    </xf>
    <xf numFmtId="165" fontId="0" fillId="0" borderId="50" xfId="0" applyNumberFormat="1" applyBorder="1" applyAlignment="1" applyProtection="1">
      <alignment vertical="top" wrapText="1"/>
      <protection locked="0"/>
    </xf>
    <xf numFmtId="1" fontId="0" fillId="0" borderId="0" xfId="0" applyNumberFormat="1" applyFill="1" applyBorder="1" applyAlignment="1" applyProtection="1">
      <alignment vertical="top" wrapText="1"/>
      <protection locked="0"/>
    </xf>
    <xf numFmtId="1" fontId="0" fillId="0" borderId="0" xfId="0" applyNumberFormat="1" applyFill="1" applyBorder="1" applyAlignment="1" applyProtection="1">
      <alignment vertical="top"/>
    </xf>
    <xf numFmtId="165" fontId="0" fillId="0" borderId="69" xfId="0" applyNumberFormat="1" applyFill="1" applyBorder="1" applyAlignment="1" applyProtection="1">
      <alignment horizontal="left" vertical="top" wrapText="1"/>
      <protection locked="0"/>
    </xf>
    <xf numFmtId="0" fontId="33" fillId="3" borderId="27" xfId="0" applyFont="1" applyFill="1" applyBorder="1" applyAlignment="1">
      <alignment horizontal="center" vertical="top" wrapText="1"/>
    </xf>
    <xf numFmtId="0" fontId="33" fillId="3" borderId="28" xfId="0" applyFont="1" applyFill="1" applyBorder="1" applyAlignment="1">
      <alignment horizontal="center" vertical="top" wrapText="1"/>
    </xf>
    <xf numFmtId="0" fontId="0" fillId="3" borderId="43" xfId="0" applyFill="1" applyBorder="1" applyAlignment="1">
      <alignment horizontal="left" vertical="top" wrapText="1"/>
    </xf>
    <xf numFmtId="1" fontId="0" fillId="0" borderId="44" xfId="0" applyNumberFormat="1" applyFill="1" applyBorder="1" applyAlignment="1" applyProtection="1">
      <alignment vertical="top" wrapText="1"/>
      <protection locked="0"/>
    </xf>
    <xf numFmtId="0" fontId="0" fillId="0" borderId="46" xfId="0" applyFill="1" applyBorder="1" applyAlignment="1" applyProtection="1">
      <alignment vertical="top" wrapText="1"/>
      <protection locked="0"/>
    </xf>
    <xf numFmtId="1" fontId="0" fillId="0" borderId="47" xfId="0" applyNumberFormat="1" applyFill="1" applyBorder="1" applyAlignment="1" applyProtection="1">
      <alignment vertical="top" wrapText="1"/>
      <protection locked="0"/>
    </xf>
    <xf numFmtId="0" fontId="0" fillId="0" borderId="49" xfId="0" applyFill="1" applyBorder="1" applyAlignment="1" applyProtection="1">
      <alignment vertical="top" wrapText="1"/>
      <protection locked="0"/>
    </xf>
    <xf numFmtId="1" fontId="0" fillId="0" borderId="57" xfId="0" applyNumberFormat="1" applyFill="1" applyBorder="1" applyAlignment="1" applyProtection="1">
      <alignment vertical="top" wrapText="1"/>
      <protection locked="0"/>
    </xf>
    <xf numFmtId="1" fontId="35" fillId="0" borderId="0" xfId="0" applyNumberFormat="1" applyFont="1" applyAlignment="1" applyProtection="1">
      <alignment vertical="top" wrapText="1"/>
    </xf>
    <xf numFmtId="1" fontId="34" fillId="12" borderId="1" xfId="0" applyNumberFormat="1" applyFont="1" applyFill="1" applyBorder="1" applyAlignment="1" applyProtection="1">
      <alignment horizontal="center" vertical="top" wrapText="1"/>
    </xf>
    <xf numFmtId="10" fontId="40" fillId="0" borderId="70" xfId="6" applyNumberFormat="1" applyFont="1" applyBorder="1" applyAlignment="1" applyProtection="1">
      <alignment horizontal="center" vertical="top" wrapText="1"/>
    </xf>
    <xf numFmtId="165" fontId="46" fillId="3" borderId="41" xfId="0" applyNumberFormat="1" applyFont="1" applyFill="1" applyBorder="1" applyAlignment="1">
      <alignment vertical="top" wrapText="1"/>
    </xf>
    <xf numFmtId="165" fontId="46" fillId="0" borderId="50" xfId="0" applyNumberFormat="1" applyFont="1" applyFill="1" applyBorder="1" applyAlignment="1" applyProtection="1">
      <alignment vertical="top" wrapText="1"/>
      <protection locked="0"/>
    </xf>
    <xf numFmtId="165" fontId="46" fillId="3" borderId="50" xfId="0" applyNumberFormat="1" applyFont="1" applyFill="1" applyBorder="1" applyAlignment="1">
      <alignment vertical="top" wrapText="1"/>
    </xf>
    <xf numFmtId="0" fontId="34" fillId="0" borderId="55" xfId="0" applyFont="1" applyBorder="1" applyAlignment="1">
      <alignment horizontal="left" vertical="top" wrapText="1"/>
    </xf>
    <xf numFmtId="165" fontId="41" fillId="3" borderId="1" xfId="0" applyNumberFormat="1" applyFont="1" applyFill="1" applyBorder="1" applyAlignment="1">
      <alignment vertical="top" wrapText="1"/>
    </xf>
    <xf numFmtId="165" fontId="41" fillId="3" borderId="41" xfId="0" applyNumberFormat="1" applyFont="1" applyFill="1" applyBorder="1" applyAlignment="1">
      <alignment vertical="top" wrapText="1"/>
    </xf>
    <xf numFmtId="10" fontId="41" fillId="3" borderId="41" xfId="0" applyNumberFormat="1" applyFont="1" applyFill="1" applyBorder="1" applyAlignment="1">
      <alignment vertical="top" wrapText="1"/>
    </xf>
    <xf numFmtId="165" fontId="40" fillId="3" borderId="42" xfId="0" applyNumberFormat="1" applyFont="1" applyFill="1" applyBorder="1" applyAlignment="1">
      <alignment vertical="top" wrapText="1"/>
    </xf>
    <xf numFmtId="10" fontId="41" fillId="3" borderId="71" xfId="6" applyNumberFormat="1" applyFont="1" applyFill="1" applyBorder="1" applyAlignment="1">
      <alignment vertical="top" wrapText="1"/>
    </xf>
    <xf numFmtId="10" fontId="41" fillId="13" borderId="41" xfId="0" applyNumberFormat="1" applyFont="1" applyFill="1" applyBorder="1" applyAlignment="1">
      <alignment vertical="top" wrapText="1"/>
    </xf>
    <xf numFmtId="165" fontId="34" fillId="3" borderId="41" xfId="0" applyNumberFormat="1" applyFont="1" applyFill="1" applyBorder="1" applyAlignment="1">
      <alignment vertical="top" wrapText="1"/>
    </xf>
    <xf numFmtId="165" fontId="34" fillId="3" borderId="42" xfId="0" applyNumberFormat="1" applyFont="1" applyFill="1" applyBorder="1" applyAlignment="1">
      <alignment vertical="top" wrapText="1"/>
    </xf>
    <xf numFmtId="165" fontId="34" fillId="3" borderId="50" xfId="0" applyNumberFormat="1" applyFont="1" applyFill="1" applyBorder="1" applyAlignment="1">
      <alignment vertical="top" wrapText="1"/>
    </xf>
    <xf numFmtId="175" fontId="34" fillId="3" borderId="30" xfId="0" applyNumberFormat="1" applyFont="1" applyFill="1" applyBorder="1" applyAlignment="1">
      <alignment horizontal="center" vertical="top" wrapText="1"/>
    </xf>
    <xf numFmtId="0" fontId="34" fillId="3" borderId="65" xfId="0" applyFont="1" applyFill="1" applyBorder="1" applyAlignment="1">
      <alignment vertical="top" wrapText="1"/>
    </xf>
    <xf numFmtId="165" fontId="40" fillId="0" borderId="44" xfId="0" applyNumberFormat="1" applyFont="1" applyFill="1" applyBorder="1" applyAlignment="1" applyProtection="1">
      <alignment vertical="top" wrapText="1"/>
      <protection locked="0"/>
    </xf>
    <xf numFmtId="165" fontId="40" fillId="0" borderId="47" xfId="0" applyNumberFormat="1" applyFont="1" applyFill="1" applyBorder="1" applyAlignment="1" applyProtection="1">
      <alignment vertical="top" wrapText="1"/>
      <protection locked="0"/>
    </xf>
    <xf numFmtId="165" fontId="40" fillId="0" borderId="57" xfId="0" applyNumberFormat="1" applyFont="1" applyFill="1" applyBorder="1" applyAlignment="1" applyProtection="1">
      <alignment vertical="top" wrapText="1"/>
      <protection locked="0"/>
    </xf>
    <xf numFmtId="1" fontId="35" fillId="8" borderId="49" xfId="0" applyNumberFormat="1" applyFont="1" applyFill="1" applyBorder="1" applyAlignment="1" applyProtection="1">
      <alignment vertical="top" wrapText="1"/>
      <protection locked="0"/>
    </xf>
    <xf numFmtId="169" fontId="35" fillId="8" borderId="57" xfId="0" applyNumberFormat="1" applyFont="1" applyFill="1" applyBorder="1" applyAlignment="1" applyProtection="1">
      <alignment vertical="top" wrapText="1"/>
      <protection locked="0"/>
    </xf>
    <xf numFmtId="170" fontId="35" fillId="8" borderId="49" xfId="0" applyNumberFormat="1" applyFont="1" applyFill="1" applyBorder="1" applyAlignment="1" applyProtection="1">
      <alignment vertical="top" wrapText="1"/>
      <protection locked="0"/>
    </xf>
    <xf numFmtId="170" fontId="35" fillId="8" borderId="57" xfId="0" applyNumberFormat="1" applyFont="1" applyFill="1" applyBorder="1" applyAlignment="1" applyProtection="1">
      <alignment vertical="top" wrapText="1"/>
      <protection locked="0"/>
    </xf>
    <xf numFmtId="1" fontId="34" fillId="12" borderId="33" xfId="0" applyNumberFormat="1" applyFont="1" applyFill="1" applyBorder="1" applyAlignment="1" applyProtection="1">
      <alignment horizontal="center" vertical="top" wrapText="1"/>
    </xf>
    <xf numFmtId="173" fontId="41" fillId="3" borderId="29" xfId="0" applyNumberFormat="1" applyFont="1" applyFill="1" applyBorder="1" applyAlignment="1">
      <alignment horizontal="center" vertical="top" wrapText="1"/>
    </xf>
    <xf numFmtId="0" fontId="41" fillId="3" borderId="30" xfId="0" applyFont="1" applyFill="1" applyBorder="1" applyAlignment="1">
      <alignment horizontal="center" vertical="top" wrapText="1"/>
    </xf>
    <xf numFmtId="173" fontId="40" fillId="0" borderId="72" xfId="0" applyNumberFormat="1" applyFont="1" applyBorder="1" applyAlignment="1" applyProtection="1">
      <alignment vertical="top" wrapText="1"/>
      <protection locked="0"/>
    </xf>
    <xf numFmtId="165" fontId="40" fillId="3" borderId="61" xfId="0" applyNumberFormat="1" applyFont="1" applyFill="1" applyBorder="1" applyAlignment="1" applyProtection="1">
      <alignment vertical="top" wrapText="1"/>
    </xf>
    <xf numFmtId="173" fontId="40" fillId="0" borderId="46" xfId="0" applyNumberFormat="1" applyFont="1" applyBorder="1" applyAlignment="1" applyProtection="1">
      <alignment vertical="top" wrapText="1"/>
      <protection locked="0"/>
    </xf>
    <xf numFmtId="165" fontId="40" fillId="3" borderId="47" xfId="0" applyNumberFormat="1" applyFont="1" applyFill="1" applyBorder="1" applyAlignment="1" applyProtection="1">
      <alignment vertical="top" wrapText="1"/>
    </xf>
    <xf numFmtId="173" fontId="40" fillId="0" borderId="49" xfId="0" applyNumberFormat="1" applyFont="1" applyBorder="1" applyAlignment="1" applyProtection="1">
      <alignment vertical="top" wrapText="1"/>
      <protection locked="0"/>
    </xf>
    <xf numFmtId="173" fontId="40" fillId="0" borderId="50" xfId="0" applyNumberFormat="1" applyFont="1" applyBorder="1" applyAlignment="1" applyProtection="1">
      <alignment vertical="top" wrapText="1"/>
      <protection locked="0"/>
    </xf>
    <xf numFmtId="0" fontId="40" fillId="0" borderId="50" xfId="0" applyFont="1" applyBorder="1" applyAlignment="1" applyProtection="1">
      <alignment vertical="top" wrapText="1"/>
      <protection locked="0"/>
    </xf>
    <xf numFmtId="1" fontId="40" fillId="0" borderId="50" xfId="0" applyNumberFormat="1" applyFont="1" applyBorder="1" applyAlignment="1" applyProtection="1">
      <alignment vertical="top" wrapText="1"/>
      <protection locked="0"/>
    </xf>
    <xf numFmtId="0" fontId="40" fillId="0" borderId="51" xfId="0" applyFont="1" applyBorder="1" applyAlignment="1" applyProtection="1">
      <alignment vertical="top" wrapText="1"/>
      <protection locked="0"/>
    </xf>
    <xf numFmtId="4" fontId="40" fillId="0" borderId="50" xfId="0" applyNumberFormat="1" applyFont="1" applyBorder="1" applyAlignment="1" applyProtection="1">
      <alignment vertical="top" wrapText="1"/>
      <protection locked="0"/>
    </xf>
    <xf numFmtId="10" fontId="40" fillId="3" borderId="50" xfId="6" applyNumberFormat="1" applyFont="1" applyFill="1" applyBorder="1" applyAlignment="1">
      <alignment vertical="top" wrapText="1"/>
    </xf>
    <xf numFmtId="165" fontId="40" fillId="3" borderId="50" xfId="0" applyNumberFormat="1" applyFont="1" applyFill="1" applyBorder="1" applyAlignment="1" applyProtection="1">
      <alignment vertical="top" wrapText="1"/>
    </xf>
    <xf numFmtId="165" fontId="40" fillId="3" borderId="57" xfId="0" applyNumberFormat="1" applyFont="1" applyFill="1" applyBorder="1" applyAlignment="1" applyProtection="1">
      <alignment vertical="top" wrapText="1"/>
    </xf>
    <xf numFmtId="165" fontId="34" fillId="3" borderId="41" xfId="2" applyNumberFormat="1" applyFont="1" applyFill="1" applyBorder="1" applyAlignment="1">
      <alignment vertical="top" wrapText="1"/>
    </xf>
    <xf numFmtId="165" fontId="34" fillId="3" borderId="42" xfId="2" applyNumberFormat="1" applyFont="1" applyFill="1" applyBorder="1" applyAlignment="1">
      <alignment vertical="top" wrapText="1"/>
    </xf>
    <xf numFmtId="165" fontId="35" fillId="0" borderId="49" xfId="2" applyNumberFormat="1" applyFont="1" applyFill="1" applyBorder="1" applyAlignment="1" applyProtection="1">
      <alignment vertical="top" wrapText="1"/>
      <protection locked="0"/>
    </xf>
    <xf numFmtId="165" fontId="35" fillId="0" borderId="50" xfId="2" applyNumberFormat="1" applyFont="1" applyFill="1" applyBorder="1" applyAlignment="1" applyProtection="1">
      <alignment vertical="top" wrapText="1"/>
      <protection locked="0"/>
    </xf>
    <xf numFmtId="165" fontId="34" fillId="3" borderId="50" xfId="2" applyNumberFormat="1" applyFont="1" applyFill="1" applyBorder="1" applyAlignment="1">
      <alignment vertical="top" wrapText="1"/>
    </xf>
    <xf numFmtId="0" fontId="42" fillId="10" borderId="73" xfId="0" applyFont="1" applyFill="1" applyBorder="1" applyAlignment="1">
      <alignment horizontal="center" vertical="top" wrapText="1"/>
    </xf>
    <xf numFmtId="0" fontId="42" fillId="9" borderId="66" xfId="0" applyFont="1" applyFill="1" applyBorder="1" applyAlignment="1">
      <alignment vertical="top" wrapText="1"/>
    </xf>
    <xf numFmtId="0" fontId="46" fillId="3" borderId="74" xfId="0" applyFont="1" applyFill="1" applyBorder="1" applyAlignment="1">
      <alignment vertical="top" wrapText="1"/>
    </xf>
    <xf numFmtId="0" fontId="46" fillId="3" borderId="75" xfId="0" applyFont="1" applyFill="1" applyBorder="1" applyAlignment="1">
      <alignment vertical="top" wrapText="1"/>
    </xf>
    <xf numFmtId="0" fontId="46" fillId="3" borderId="67" xfId="0" applyFont="1" applyFill="1" applyBorder="1" applyAlignment="1">
      <alignment vertical="top" wrapText="1"/>
    </xf>
    <xf numFmtId="0" fontId="46" fillId="3" borderId="76" xfId="0" applyFont="1" applyFill="1" applyBorder="1" applyAlignment="1">
      <alignment vertical="top" wrapText="1"/>
    </xf>
    <xf numFmtId="0" fontId="42" fillId="10" borderId="59" xfId="0" applyFont="1" applyFill="1" applyBorder="1" applyAlignment="1">
      <alignment vertical="top" wrapText="1"/>
    </xf>
    <xf numFmtId="0" fontId="42" fillId="9" borderId="59" xfId="0" applyFont="1" applyFill="1" applyBorder="1" applyAlignment="1">
      <alignment vertical="top" wrapText="1"/>
    </xf>
    <xf numFmtId="0" fontId="42" fillId="10" borderId="60" xfId="0" applyFont="1" applyFill="1" applyBorder="1" applyAlignment="1">
      <alignment horizontal="justify" vertical="top" wrapText="1"/>
    </xf>
    <xf numFmtId="0" fontId="34" fillId="10" borderId="27" xfId="0" applyFont="1" applyFill="1" applyBorder="1" applyAlignment="1">
      <alignment horizontal="center" vertical="top" wrapText="1"/>
    </xf>
    <xf numFmtId="165" fontId="46" fillId="0" borderId="72" xfId="0" applyNumberFormat="1" applyFont="1" applyFill="1" applyBorder="1" applyAlignment="1" applyProtection="1">
      <alignment vertical="top" wrapText="1"/>
      <protection locked="0"/>
    </xf>
    <xf numFmtId="165" fontId="46" fillId="0" borderId="77" xfId="0" applyNumberFormat="1" applyFont="1" applyFill="1" applyBorder="1" applyAlignment="1" applyProtection="1">
      <alignment vertical="top" wrapText="1"/>
      <protection locked="0"/>
    </xf>
    <xf numFmtId="165" fontId="46" fillId="0" borderId="46" xfId="0" applyNumberFormat="1" applyFont="1" applyFill="1" applyBorder="1" applyAlignment="1" applyProtection="1">
      <alignment vertical="top" wrapText="1"/>
      <protection locked="0"/>
    </xf>
    <xf numFmtId="165" fontId="46" fillId="0" borderId="78" xfId="0" applyNumberFormat="1" applyFont="1" applyFill="1" applyBorder="1" applyAlignment="1" applyProtection="1">
      <alignment vertical="top" wrapText="1"/>
      <protection locked="0"/>
    </xf>
    <xf numFmtId="165" fontId="42" fillId="10" borderId="29" xfId="0" applyNumberFormat="1" applyFont="1" applyFill="1" applyBorder="1" applyAlignment="1">
      <alignment vertical="top" wrapText="1"/>
    </xf>
    <xf numFmtId="165" fontId="42" fillId="0" borderId="29" xfId="0" applyNumberFormat="1" applyFont="1" applyFill="1" applyBorder="1" applyAlignment="1" applyProtection="1">
      <alignment vertical="top" wrapText="1"/>
      <protection locked="0"/>
    </xf>
    <xf numFmtId="165" fontId="42" fillId="10" borderId="63" xfId="0" applyNumberFormat="1" applyFont="1" applyFill="1" applyBorder="1" applyAlignment="1">
      <alignment vertical="top" wrapText="1"/>
    </xf>
    <xf numFmtId="165" fontId="44" fillId="0" borderId="29" xfId="0" applyNumberFormat="1" applyFont="1" applyFill="1" applyBorder="1" applyAlignment="1" applyProtection="1">
      <alignment vertical="top" wrapText="1"/>
      <protection locked="0"/>
    </xf>
    <xf numFmtId="165" fontId="44" fillId="3" borderId="52" xfId="0" applyNumberFormat="1" applyFont="1" applyFill="1" applyBorder="1" applyAlignment="1">
      <alignment vertical="top" wrapText="1"/>
    </xf>
    <xf numFmtId="165" fontId="44" fillId="3" borderId="54" xfId="0" applyNumberFormat="1" applyFont="1" applyFill="1" applyBorder="1" applyAlignment="1">
      <alignment vertical="top" wrapText="1"/>
    </xf>
    <xf numFmtId="165" fontId="44" fillId="3" borderId="42" xfId="0" applyNumberFormat="1" applyFont="1" applyFill="1" applyBorder="1" applyAlignment="1">
      <alignment vertical="top" wrapText="1"/>
    </xf>
    <xf numFmtId="165" fontId="44" fillId="3" borderId="62" xfId="0" applyNumberFormat="1" applyFont="1" applyFill="1" applyBorder="1" applyAlignment="1">
      <alignment vertical="top" wrapText="1"/>
    </xf>
    <xf numFmtId="165" fontId="46" fillId="3" borderId="72" xfId="0" applyNumberFormat="1" applyFont="1" applyFill="1" applyBorder="1" applyAlignment="1">
      <alignment vertical="top" wrapText="1"/>
    </xf>
    <xf numFmtId="165" fontId="46" fillId="3" borderId="77" xfId="0" applyNumberFormat="1" applyFont="1" applyFill="1" applyBorder="1" applyAlignment="1">
      <alignment vertical="top" wrapText="1"/>
    </xf>
    <xf numFmtId="165" fontId="46" fillId="3" borderId="46" xfId="0" applyNumberFormat="1" applyFont="1" applyFill="1" applyBorder="1" applyAlignment="1">
      <alignment vertical="top" wrapText="1"/>
    </xf>
    <xf numFmtId="165" fontId="46" fillId="3" borderId="78" xfId="0" applyNumberFormat="1" applyFont="1" applyFill="1" applyBorder="1" applyAlignment="1">
      <alignment vertical="top" wrapText="1"/>
    </xf>
    <xf numFmtId="0" fontId="34" fillId="10" borderId="79" xfId="0" applyFont="1" applyFill="1" applyBorder="1" applyAlignment="1">
      <alignment horizontal="center" vertical="top" wrapText="1"/>
    </xf>
    <xf numFmtId="0" fontId="34" fillId="10" borderId="80" xfId="0" applyFont="1" applyFill="1" applyBorder="1" applyAlignment="1">
      <alignment horizontal="center" vertical="top" wrapText="1"/>
    </xf>
    <xf numFmtId="165" fontId="42" fillId="9" borderId="43" xfId="0" applyNumberFormat="1" applyFont="1" applyFill="1" applyBorder="1" applyAlignment="1" applyProtection="1">
      <alignment vertical="top" wrapText="1"/>
    </xf>
    <xf numFmtId="165" fontId="46" fillId="3" borderId="72" xfId="0" applyNumberFormat="1" applyFont="1" applyFill="1" applyBorder="1" applyAlignment="1" applyProtection="1">
      <alignment vertical="top" wrapText="1"/>
    </xf>
    <xf numFmtId="165" fontId="46" fillId="3" borderId="77" xfId="0" applyNumberFormat="1" applyFont="1" applyFill="1" applyBorder="1" applyAlignment="1" applyProtection="1">
      <alignment vertical="top" wrapText="1"/>
    </xf>
    <xf numFmtId="165" fontId="46" fillId="3" borderId="46" xfId="0" applyNumberFormat="1" applyFont="1" applyFill="1" applyBorder="1" applyAlignment="1" applyProtection="1">
      <alignment vertical="top" wrapText="1"/>
    </xf>
    <xf numFmtId="165" fontId="46" fillId="3" borderId="78" xfId="0" applyNumberFormat="1" applyFont="1" applyFill="1" applyBorder="1" applyAlignment="1" applyProtection="1">
      <alignment vertical="top" wrapText="1"/>
    </xf>
    <xf numFmtId="165" fontId="42" fillId="10" borderId="29" xfId="0" applyNumberFormat="1" applyFont="1" applyFill="1" applyBorder="1" applyAlignment="1" applyProtection="1">
      <alignment vertical="top" wrapText="1"/>
    </xf>
    <xf numFmtId="165" fontId="42" fillId="9" borderId="29" xfId="0" applyNumberFormat="1" applyFont="1" applyFill="1" applyBorder="1" applyAlignment="1" applyProtection="1">
      <alignment vertical="top" wrapText="1"/>
    </xf>
    <xf numFmtId="165" fontId="42" fillId="10" borderId="63" xfId="0" applyNumberFormat="1" applyFont="1" applyFill="1" applyBorder="1" applyAlignment="1" applyProtection="1">
      <alignment vertical="top" wrapText="1"/>
    </xf>
    <xf numFmtId="0" fontId="48" fillId="10" borderId="28" xfId="0" applyFont="1" applyFill="1" applyBorder="1" applyAlignment="1">
      <alignment horizontal="center" vertical="top" wrapText="1"/>
    </xf>
    <xf numFmtId="165" fontId="49" fillId="9" borderId="44" xfId="0" applyNumberFormat="1" applyFont="1" applyFill="1" applyBorder="1" applyAlignment="1" applyProtection="1">
      <alignment vertical="top" wrapText="1"/>
    </xf>
    <xf numFmtId="165" fontId="50" fillId="3" borderId="61" xfId="0" applyNumberFormat="1" applyFont="1" applyFill="1" applyBorder="1" applyAlignment="1" applyProtection="1">
      <alignment vertical="top" wrapText="1"/>
    </xf>
    <xf numFmtId="165" fontId="50" fillId="3" borderId="81" xfId="0" applyNumberFormat="1" applyFont="1" applyFill="1" applyBorder="1" applyAlignment="1" applyProtection="1">
      <alignment vertical="top" wrapText="1"/>
    </xf>
    <xf numFmtId="165" fontId="50" fillId="3" borderId="47" xfId="0" applyNumberFormat="1" applyFont="1" applyFill="1" applyBorder="1" applyAlignment="1" applyProtection="1">
      <alignment vertical="top" wrapText="1"/>
    </xf>
    <xf numFmtId="165" fontId="50" fillId="3" borderId="82" xfId="0" applyNumberFormat="1" applyFont="1" applyFill="1" applyBorder="1" applyAlignment="1" applyProtection="1">
      <alignment vertical="top" wrapText="1"/>
    </xf>
    <xf numFmtId="165" fontId="49" fillId="10" borderId="30" xfId="0" applyNumberFormat="1" applyFont="1" applyFill="1" applyBorder="1" applyAlignment="1" applyProtection="1">
      <alignment vertical="top" wrapText="1"/>
    </xf>
    <xf numFmtId="165" fontId="49" fillId="9" borderId="30" xfId="0" applyNumberFormat="1" applyFont="1" applyFill="1" applyBorder="1" applyAlignment="1" applyProtection="1">
      <alignment vertical="top" wrapText="1"/>
    </xf>
    <xf numFmtId="165" fontId="49" fillId="10" borderId="83" xfId="0" applyNumberFormat="1" applyFont="1" applyFill="1" applyBorder="1" applyAlignment="1" applyProtection="1">
      <alignment vertical="top" wrapText="1"/>
    </xf>
    <xf numFmtId="0" fontId="48" fillId="10" borderId="84" xfId="0" applyFont="1" applyFill="1" applyBorder="1" applyAlignment="1">
      <alignment horizontal="center" vertical="top" wrapText="1"/>
    </xf>
    <xf numFmtId="165" fontId="49" fillId="9" borderId="44" xfId="0" applyNumberFormat="1" applyFont="1" applyFill="1" applyBorder="1" applyAlignment="1">
      <alignment vertical="top" wrapText="1"/>
    </xf>
    <xf numFmtId="165" fontId="50" fillId="3" borderId="61" xfId="0" applyNumberFormat="1" applyFont="1" applyFill="1" applyBorder="1" applyAlignment="1">
      <alignment vertical="top" wrapText="1"/>
    </xf>
    <xf numFmtId="165" fontId="50" fillId="3" borderId="81" xfId="0" applyNumberFormat="1" applyFont="1" applyFill="1" applyBorder="1" applyAlignment="1">
      <alignment vertical="top" wrapText="1"/>
    </xf>
    <xf numFmtId="165" fontId="50" fillId="3" borderId="47" xfId="0" applyNumberFormat="1" applyFont="1" applyFill="1" applyBorder="1" applyAlignment="1">
      <alignment vertical="top" wrapText="1"/>
    </xf>
    <xf numFmtId="165" fontId="50" fillId="3" borderId="82" xfId="0" applyNumberFormat="1" applyFont="1" applyFill="1" applyBorder="1" applyAlignment="1">
      <alignment vertical="top" wrapText="1"/>
    </xf>
    <xf numFmtId="165" fontId="49" fillId="10" borderId="30" xfId="0" applyNumberFormat="1" applyFont="1" applyFill="1" applyBorder="1" applyAlignment="1">
      <alignment vertical="top" wrapText="1"/>
    </xf>
    <xf numFmtId="165" fontId="49" fillId="14" borderId="30" xfId="0" applyNumberFormat="1" applyFont="1" applyFill="1" applyBorder="1" applyAlignment="1">
      <alignment vertical="top" wrapText="1"/>
    </xf>
    <xf numFmtId="165" fontId="49" fillId="9" borderId="30" xfId="0" applyNumberFormat="1" applyFont="1" applyFill="1" applyBorder="1" applyAlignment="1">
      <alignment vertical="top" wrapText="1"/>
    </xf>
    <xf numFmtId="165" fontId="49" fillId="10" borderId="83" xfId="0" applyNumberFormat="1" applyFont="1" applyFill="1" applyBorder="1" applyAlignment="1">
      <alignment vertical="top" wrapText="1"/>
    </xf>
    <xf numFmtId="165" fontId="50" fillId="0" borderId="61" xfId="0" applyNumberFormat="1" applyFont="1" applyFill="1" applyBorder="1" applyAlignment="1" applyProtection="1">
      <alignment vertical="top" wrapText="1"/>
      <protection locked="0"/>
    </xf>
    <xf numFmtId="165" fontId="50" fillId="0" borderId="81" xfId="0" applyNumberFormat="1" applyFont="1" applyFill="1" applyBorder="1" applyAlignment="1" applyProtection="1">
      <alignment vertical="top" wrapText="1"/>
      <protection locked="0"/>
    </xf>
    <xf numFmtId="165" fontId="50" fillId="0" borderId="47" xfId="0" applyNumberFormat="1" applyFont="1" applyFill="1" applyBorder="1" applyAlignment="1" applyProtection="1">
      <alignment vertical="top" wrapText="1"/>
      <protection locked="0"/>
    </xf>
    <xf numFmtId="165" fontId="50" fillId="0" borderId="82" xfId="0" applyNumberFormat="1" applyFont="1" applyFill="1" applyBorder="1" applyAlignment="1" applyProtection="1">
      <alignment vertical="top" wrapText="1"/>
      <protection locked="0"/>
    </xf>
    <xf numFmtId="165" fontId="49" fillId="0" borderId="30" xfId="0" applyNumberFormat="1" applyFont="1" applyFill="1" applyBorder="1" applyAlignment="1" applyProtection="1">
      <alignment vertical="top" wrapText="1"/>
      <protection locked="0"/>
    </xf>
    <xf numFmtId="0" fontId="42" fillId="0" borderId="59" xfId="0" applyFont="1" applyBorder="1" applyAlignment="1">
      <alignment horizontal="left" vertical="top" wrapText="1"/>
    </xf>
    <xf numFmtId="0" fontId="43" fillId="3" borderId="67" xfId="0" applyFont="1" applyFill="1" applyBorder="1" applyAlignment="1">
      <alignment vertical="top" wrapText="1"/>
    </xf>
    <xf numFmtId="0" fontId="43" fillId="3" borderId="68" xfId="0" applyFont="1" applyFill="1" applyBorder="1" applyAlignment="1">
      <alignment vertical="top" wrapText="1"/>
    </xf>
    <xf numFmtId="168" fontId="46" fillId="0" borderId="46" xfId="0" applyNumberFormat="1" applyFont="1" applyFill="1" applyBorder="1" applyAlignment="1" applyProtection="1">
      <alignment vertical="top" wrapText="1"/>
      <protection locked="0"/>
    </xf>
    <xf numFmtId="168" fontId="46" fillId="0" borderId="47" xfId="0" applyNumberFormat="1" applyFont="1" applyFill="1" applyBorder="1" applyAlignment="1" applyProtection="1">
      <alignment vertical="top" wrapText="1"/>
      <protection locked="0"/>
    </xf>
    <xf numFmtId="168" fontId="46" fillId="0" borderId="49" xfId="0" applyNumberFormat="1" applyFont="1" applyFill="1" applyBorder="1" applyAlignment="1" applyProtection="1">
      <alignment vertical="top" wrapText="1"/>
      <protection locked="0"/>
    </xf>
    <xf numFmtId="168" fontId="46" fillId="0" borderId="57" xfId="0" applyNumberFormat="1" applyFont="1" applyFill="1" applyBorder="1" applyAlignment="1" applyProtection="1">
      <alignment vertical="top" wrapText="1"/>
      <protection locked="0"/>
    </xf>
    <xf numFmtId="165" fontId="46" fillId="0" borderId="49" xfId="0" applyNumberFormat="1" applyFont="1" applyFill="1" applyBorder="1" applyAlignment="1" applyProtection="1">
      <alignment vertical="top" wrapText="1"/>
      <protection locked="0"/>
    </xf>
    <xf numFmtId="165" fontId="44" fillId="3" borderId="50" xfId="0" applyNumberFormat="1" applyFont="1" applyFill="1" applyBorder="1" applyAlignment="1">
      <alignment vertical="top" wrapText="1"/>
    </xf>
    <xf numFmtId="165" fontId="50" fillId="0" borderId="57" xfId="0" applyNumberFormat="1" applyFont="1" applyFill="1" applyBorder="1" applyAlignment="1" applyProtection="1">
      <alignment vertical="top" wrapText="1"/>
      <protection locked="0"/>
    </xf>
    <xf numFmtId="165" fontId="43" fillId="3" borderId="38" xfId="0" applyNumberFormat="1" applyFont="1" applyFill="1" applyBorder="1" applyAlignment="1">
      <alignment vertical="top" wrapText="1"/>
    </xf>
    <xf numFmtId="165" fontId="43" fillId="3" borderId="39" xfId="0" applyNumberFormat="1" applyFont="1" applyFill="1" applyBorder="1" applyAlignment="1">
      <alignment vertical="top" wrapText="1"/>
    </xf>
    <xf numFmtId="165" fontId="43" fillId="3" borderId="40" xfId="0" applyNumberFormat="1" applyFont="1" applyFill="1" applyBorder="1" applyAlignment="1">
      <alignment vertical="top" wrapText="1"/>
    </xf>
    <xf numFmtId="165" fontId="46" fillId="3" borderId="43" xfId="0" applyNumberFormat="1" applyFont="1" applyFill="1" applyBorder="1" applyAlignment="1">
      <alignment vertical="top" wrapText="1"/>
    </xf>
    <xf numFmtId="165" fontId="44" fillId="3" borderId="41" xfId="0" applyNumberFormat="1" applyFont="1" applyFill="1" applyBorder="1" applyAlignment="1">
      <alignment vertical="top" wrapText="1"/>
    </xf>
    <xf numFmtId="165" fontId="46" fillId="3" borderId="49" xfId="0" applyNumberFormat="1" applyFont="1" applyFill="1" applyBorder="1" applyAlignment="1">
      <alignment vertical="top" wrapText="1"/>
    </xf>
    <xf numFmtId="165" fontId="50" fillId="3" borderId="44" xfId="0" applyNumberFormat="1" applyFont="1" applyFill="1" applyBorder="1" applyAlignment="1">
      <alignment vertical="top" wrapText="1"/>
    </xf>
    <xf numFmtId="165" fontId="50" fillId="3" borderId="57" xfId="0" applyNumberFormat="1" applyFont="1" applyFill="1" applyBorder="1" applyAlignment="1">
      <alignment vertical="top" wrapText="1"/>
    </xf>
    <xf numFmtId="0" fontId="34" fillId="10" borderId="29" xfId="0" applyFont="1" applyFill="1" applyBorder="1" applyAlignment="1">
      <alignment horizontal="center" vertical="top" wrapText="1"/>
    </xf>
    <xf numFmtId="0" fontId="34" fillId="10" borderId="1" xfId="0" applyFont="1" applyFill="1" applyBorder="1" applyAlignment="1">
      <alignment horizontal="center" vertical="top" wrapText="1"/>
    </xf>
    <xf numFmtId="0" fontId="48" fillId="10" borderId="30" xfId="0" applyFont="1" applyFill="1" applyBorder="1" applyAlignment="1">
      <alignment horizontal="center" vertical="top" wrapText="1"/>
    </xf>
    <xf numFmtId="165" fontId="50" fillId="11" borderId="44" xfId="0" applyNumberFormat="1" applyFont="1" applyFill="1" applyBorder="1" applyAlignment="1">
      <alignment vertical="top" wrapText="1"/>
    </xf>
    <xf numFmtId="165" fontId="50" fillId="11" borderId="47" xfId="0" applyNumberFormat="1" applyFont="1" applyFill="1" applyBorder="1" applyAlignment="1">
      <alignment vertical="top" wrapText="1"/>
    </xf>
    <xf numFmtId="165" fontId="50" fillId="11" borderId="57" xfId="0" applyNumberFormat="1" applyFont="1" applyFill="1" applyBorder="1" applyAlignment="1">
      <alignment vertical="top" wrapText="1"/>
    </xf>
    <xf numFmtId="165" fontId="46" fillId="3" borderId="49" xfId="0" applyNumberFormat="1" applyFont="1" applyFill="1" applyBorder="1" applyAlignment="1" applyProtection="1">
      <alignment vertical="top" wrapText="1"/>
    </xf>
    <xf numFmtId="165" fontId="50" fillId="3" borderId="57" xfId="0" applyNumberFormat="1" applyFont="1" applyFill="1" applyBorder="1" applyAlignment="1" applyProtection="1">
      <alignment vertical="top" wrapText="1"/>
    </xf>
    <xf numFmtId="0" fontId="43" fillId="3" borderId="74" xfId="0" applyFont="1" applyFill="1" applyBorder="1" applyAlignment="1">
      <alignment vertical="top" wrapText="1"/>
    </xf>
    <xf numFmtId="0" fontId="42" fillId="10" borderId="85" xfId="0" applyFont="1" applyFill="1" applyBorder="1" applyAlignment="1">
      <alignment horizontal="center" vertical="top" wrapText="1"/>
    </xf>
    <xf numFmtId="0" fontId="41" fillId="3" borderId="1" xfId="0" applyFont="1" applyFill="1" applyBorder="1" applyAlignment="1">
      <alignment horizontal="center" vertical="top" wrapText="1"/>
    </xf>
    <xf numFmtId="0" fontId="34" fillId="3" borderId="1" xfId="0" applyFont="1" applyFill="1" applyBorder="1" applyAlignment="1">
      <alignment horizontal="center" vertical="top" wrapText="1"/>
    </xf>
    <xf numFmtId="1" fontId="34" fillId="12" borderId="86" xfId="0" applyNumberFormat="1" applyFont="1" applyFill="1" applyBorder="1" applyAlignment="1">
      <alignment horizontal="center" vertical="top" wrapText="1"/>
    </xf>
    <xf numFmtId="173" fontId="35" fillId="12" borderId="87" xfId="0" applyNumberFormat="1" applyFont="1" applyFill="1" applyBorder="1" applyAlignment="1" applyProtection="1">
      <alignment vertical="top" wrapText="1"/>
    </xf>
    <xf numFmtId="173" fontId="35" fillId="12" borderId="88" xfId="0" applyNumberFormat="1" applyFont="1" applyFill="1" applyBorder="1" applyAlignment="1" applyProtection="1">
      <alignment vertical="top" wrapText="1"/>
    </xf>
    <xf numFmtId="173" fontId="35" fillId="12" borderId="89" xfId="0" applyNumberFormat="1" applyFont="1" applyFill="1" applyBorder="1" applyAlignment="1" applyProtection="1">
      <alignment vertical="top" wrapText="1"/>
    </xf>
    <xf numFmtId="0" fontId="34" fillId="12" borderId="85" xfId="0" applyFont="1" applyFill="1" applyBorder="1" applyAlignment="1">
      <alignment horizontal="center" vertical="top" wrapText="1"/>
    </xf>
    <xf numFmtId="1" fontId="35" fillId="12" borderId="87" xfId="0" applyNumberFormat="1" applyFont="1" applyFill="1" applyBorder="1" applyAlignment="1" applyProtection="1">
      <alignment vertical="top" wrapText="1"/>
    </xf>
    <xf numFmtId="1" fontId="35" fillId="12" borderId="88" xfId="0" applyNumberFormat="1" applyFont="1" applyFill="1" applyBorder="1" applyAlignment="1" applyProtection="1">
      <alignment vertical="top" wrapText="1"/>
    </xf>
    <xf numFmtId="1" fontId="35" fillId="12" borderId="89" xfId="0" applyNumberFormat="1" applyFont="1" applyFill="1" applyBorder="1" applyAlignment="1" applyProtection="1">
      <alignment vertical="top" wrapText="1"/>
    </xf>
    <xf numFmtId="0" fontId="42" fillId="12" borderId="20" xfId="0" applyFont="1" applyFill="1" applyBorder="1" applyAlignment="1">
      <alignment vertical="top" wrapText="1"/>
    </xf>
    <xf numFmtId="165" fontId="42" fillId="12" borderId="21" xfId="0" applyNumberFormat="1" applyFont="1" applyFill="1" applyBorder="1" applyAlignment="1">
      <alignment vertical="top" wrapText="1"/>
    </xf>
    <xf numFmtId="10" fontId="42" fillId="3" borderId="90" xfId="6" applyNumberFormat="1" applyFont="1" applyFill="1" applyBorder="1" applyAlignment="1">
      <alignment vertical="top" wrapText="1"/>
    </xf>
    <xf numFmtId="165" fontId="40" fillId="3" borderId="62" xfId="0" applyNumberFormat="1" applyFont="1" applyFill="1" applyBorder="1" applyAlignment="1">
      <alignment vertical="top" wrapText="1"/>
    </xf>
    <xf numFmtId="165" fontId="51" fillId="3" borderId="42" xfId="0" applyNumberFormat="1" applyFont="1" applyFill="1" applyBorder="1" applyAlignment="1">
      <alignment vertical="top" wrapText="1"/>
    </xf>
    <xf numFmtId="165" fontId="51" fillId="3" borderId="54" xfId="0" applyNumberFormat="1" applyFont="1" applyFill="1" applyBorder="1" applyAlignment="1">
      <alignment vertical="top" wrapText="1"/>
    </xf>
    <xf numFmtId="10" fontId="40" fillId="3" borderId="91" xfId="6" applyNumberFormat="1" applyFont="1" applyFill="1" applyBorder="1" applyAlignment="1">
      <alignment vertical="top" wrapText="1"/>
    </xf>
    <xf numFmtId="1" fontId="0" fillId="0" borderId="0" xfId="0" applyNumberFormat="1" applyAlignment="1">
      <alignment vertical="top" wrapText="1"/>
    </xf>
    <xf numFmtId="165" fontId="51" fillId="0" borderId="80" xfId="0" applyNumberFormat="1" applyFont="1" applyFill="1" applyBorder="1" applyAlignment="1" applyProtection="1">
      <alignment vertical="top" wrapText="1"/>
      <protection locked="0"/>
    </xf>
    <xf numFmtId="10" fontId="40" fillId="0" borderId="0" xfId="6" applyNumberFormat="1" applyFont="1" applyFill="1" applyBorder="1" applyAlignment="1">
      <alignment vertical="top" wrapText="1"/>
    </xf>
    <xf numFmtId="0" fontId="34" fillId="3" borderId="85" xfId="0" applyFont="1" applyFill="1" applyBorder="1" applyAlignment="1">
      <alignment horizontal="center" vertical="top" wrapText="1"/>
    </xf>
    <xf numFmtId="1" fontId="34" fillId="3" borderId="86" xfId="0" applyNumberFormat="1" applyFont="1" applyFill="1" applyBorder="1" applyAlignment="1">
      <alignment horizontal="center" vertical="top" wrapText="1"/>
    </xf>
    <xf numFmtId="1" fontId="35" fillId="8" borderId="87" xfId="0" applyNumberFormat="1" applyFont="1" applyFill="1" applyBorder="1" applyAlignment="1" applyProtection="1">
      <alignment vertical="top" wrapText="1"/>
      <protection locked="0"/>
    </xf>
    <xf numFmtId="1" fontId="35" fillId="8" borderId="88" xfId="0" applyNumberFormat="1" applyFont="1" applyFill="1" applyBorder="1" applyAlignment="1" applyProtection="1">
      <alignment vertical="top" wrapText="1"/>
      <protection locked="0"/>
    </xf>
    <xf numFmtId="1" fontId="35" fillId="8" borderId="89" xfId="0" applyNumberFormat="1" applyFont="1" applyFill="1" applyBorder="1" applyAlignment="1" applyProtection="1">
      <alignment vertical="top" wrapText="1"/>
      <protection locked="0"/>
    </xf>
    <xf numFmtId="10" fontId="30" fillId="0" borderId="70" xfId="6" applyNumberFormat="1" applyFont="1" applyFill="1" applyBorder="1" applyAlignment="1">
      <alignment vertical="top" wrapText="1"/>
    </xf>
    <xf numFmtId="0" fontId="34" fillId="0" borderId="65" xfId="0" applyFont="1" applyFill="1" applyBorder="1" applyAlignment="1">
      <alignment horizontal="left" vertical="top" wrapText="1"/>
    </xf>
    <xf numFmtId="0" fontId="34" fillId="0" borderId="0" xfId="0" applyFont="1" applyFill="1" applyBorder="1" applyAlignment="1">
      <alignment horizontal="left" vertical="top" wrapText="1"/>
    </xf>
    <xf numFmtId="165" fontId="0" fillId="3" borderId="47" xfId="0" applyNumberFormat="1" applyFill="1" applyBorder="1" applyAlignment="1" applyProtection="1">
      <alignment vertical="top" wrapText="1"/>
    </xf>
    <xf numFmtId="165" fontId="0" fillId="3" borderId="57" xfId="0" applyNumberFormat="1" applyFill="1" applyBorder="1" applyAlignment="1" applyProtection="1">
      <alignment vertical="top" wrapText="1"/>
    </xf>
    <xf numFmtId="1" fontId="35" fillId="12" borderId="71" xfId="0" applyNumberFormat="1" applyFont="1" applyFill="1" applyBorder="1" applyAlignment="1" applyProtection="1">
      <alignment vertical="top" wrapText="1"/>
    </xf>
    <xf numFmtId="1" fontId="35" fillId="12" borderId="41" xfId="0" applyNumberFormat="1" applyFont="1" applyFill="1" applyBorder="1" applyAlignment="1" applyProtection="1">
      <alignment vertical="top" wrapText="1"/>
    </xf>
    <xf numFmtId="1" fontId="35" fillId="12" borderId="92" xfId="0" applyNumberFormat="1" applyFont="1" applyFill="1" applyBorder="1" applyAlignment="1" applyProtection="1">
      <alignment vertical="top" wrapText="1"/>
    </xf>
    <xf numFmtId="1" fontId="35" fillId="12" borderId="42" xfId="0" applyNumberFormat="1" applyFont="1" applyFill="1" applyBorder="1" applyAlignment="1" applyProtection="1">
      <alignment vertical="top" wrapText="1"/>
    </xf>
    <xf numFmtId="1" fontId="35" fillId="12" borderId="91" xfId="0" applyNumberFormat="1" applyFont="1" applyFill="1" applyBorder="1" applyAlignment="1" applyProtection="1">
      <alignment vertical="top" wrapText="1"/>
    </xf>
    <xf numFmtId="1" fontId="35" fillId="12" borderId="54" xfId="0" applyNumberFormat="1" applyFont="1" applyFill="1" applyBorder="1" applyAlignment="1" applyProtection="1">
      <alignment vertical="top" wrapText="1"/>
    </xf>
    <xf numFmtId="0" fontId="52" fillId="0" borderId="1" xfId="0" applyFont="1" applyBorder="1" applyAlignment="1">
      <alignment horizontal="left" vertical="top" wrapText="1"/>
    </xf>
    <xf numFmtId="0" fontId="0" fillId="0" borderId="1" xfId="0" applyBorder="1" applyAlignment="1">
      <alignment horizontal="left" vertical="top" wrapText="1"/>
    </xf>
    <xf numFmtId="165" fontId="53" fillId="0" borderId="42" xfId="0" applyNumberFormat="1" applyFont="1" applyFill="1" applyBorder="1" applyAlignment="1" applyProtection="1">
      <alignment vertical="top" wrapText="1"/>
      <protection locked="0"/>
    </xf>
    <xf numFmtId="0" fontId="44" fillId="10" borderId="27" xfId="0" applyFont="1" applyFill="1" applyBorder="1" applyAlignment="1">
      <alignment horizontal="center" vertical="top" wrapText="1"/>
    </xf>
    <xf numFmtId="0" fontId="37" fillId="3" borderId="25" xfId="0" applyFont="1" applyFill="1" applyBorder="1" applyAlignment="1">
      <alignment vertical="top" wrapText="1"/>
    </xf>
    <xf numFmtId="10" fontId="42" fillId="3" borderId="1" xfId="6" applyNumberFormat="1" applyFont="1" applyFill="1" applyBorder="1" applyAlignment="1">
      <alignment horizontal="center" vertical="top" wrapText="1"/>
    </xf>
    <xf numFmtId="0" fontId="44" fillId="3" borderId="27" xfId="0" applyFont="1" applyFill="1" applyBorder="1" applyAlignment="1">
      <alignment horizontal="center" vertical="top" wrapText="1"/>
    </xf>
    <xf numFmtId="0" fontId="46" fillId="3" borderId="1" xfId="0" applyFont="1" applyFill="1" applyBorder="1" applyAlignment="1">
      <alignment vertical="top" wrapText="1"/>
    </xf>
    <xf numFmtId="0" fontId="45" fillId="10" borderId="28" xfId="0" applyFont="1" applyFill="1" applyBorder="1" applyAlignment="1">
      <alignment horizontal="center" vertical="top" wrapText="1"/>
    </xf>
    <xf numFmtId="0" fontId="42" fillId="3" borderId="1" xfId="0" applyFont="1" applyFill="1" applyBorder="1" applyAlignment="1">
      <alignment horizontal="center" vertical="top" wrapText="1"/>
    </xf>
    <xf numFmtId="172" fontId="0" fillId="0" borderId="93" xfId="0" applyNumberFormat="1" applyBorder="1" applyAlignment="1">
      <alignment vertical="top" wrapText="1"/>
    </xf>
    <xf numFmtId="172" fontId="33" fillId="0" borderId="1" xfId="0" applyNumberFormat="1" applyFont="1" applyBorder="1" applyAlignment="1" applyProtection="1">
      <alignment horizontal="center" vertical="top" wrapText="1"/>
    </xf>
    <xf numFmtId="0" fontId="52" fillId="0" borderId="0" xfId="0" applyFont="1"/>
    <xf numFmtId="0" fontId="31" fillId="0" borderId="2" xfId="0" applyFont="1" applyBorder="1" applyAlignment="1" applyProtection="1">
      <alignment vertical="top" wrapText="1"/>
    </xf>
    <xf numFmtId="0" fontId="31" fillId="0" borderId="80" xfId="0" applyFont="1" applyBorder="1" applyAlignment="1" applyProtection="1">
      <alignment vertical="top" wrapText="1"/>
    </xf>
    <xf numFmtId="0" fontId="31" fillId="0" borderId="37" xfId="0" applyFont="1" applyBorder="1" applyAlignment="1" applyProtection="1">
      <alignment vertical="top" wrapText="1"/>
    </xf>
    <xf numFmtId="0" fontId="31" fillId="0" borderId="94" xfId="0" applyFont="1" applyBorder="1" applyAlignment="1" applyProtection="1">
      <alignment vertical="top" wrapText="1"/>
    </xf>
    <xf numFmtId="0" fontId="31" fillId="0" borderId="95" xfId="0" applyFont="1" applyBorder="1" applyAlignment="1" applyProtection="1">
      <alignment vertical="top" wrapText="1"/>
    </xf>
    <xf numFmtId="0" fontId="33" fillId="0" borderId="1" xfId="0" applyFont="1" applyBorder="1" applyAlignment="1" applyProtection="1">
      <alignment horizontal="center" vertical="top" wrapText="1"/>
    </xf>
    <xf numFmtId="173" fontId="54" fillId="7" borderId="0" xfId="0" applyNumberFormat="1" applyFont="1" applyFill="1" applyAlignment="1">
      <alignment horizontal="center" vertical="top" wrapText="1"/>
    </xf>
    <xf numFmtId="0" fontId="54" fillId="7" borderId="0" xfId="0" applyFont="1" applyFill="1" applyAlignment="1">
      <alignment horizontal="center" vertical="top" wrapText="1"/>
    </xf>
    <xf numFmtId="1" fontId="54" fillId="7" borderId="0" xfId="0" applyNumberFormat="1" applyFont="1" applyFill="1" applyAlignment="1">
      <alignment horizontal="center" vertical="top" wrapText="1"/>
    </xf>
    <xf numFmtId="4" fontId="54" fillId="7" borderId="0" xfId="0" applyNumberFormat="1" applyFont="1" applyFill="1" applyBorder="1" applyAlignment="1">
      <alignment horizontal="center" vertical="top" wrapText="1"/>
    </xf>
    <xf numFmtId="10" fontId="54" fillId="7" borderId="0" xfId="6" applyNumberFormat="1" applyFont="1" applyFill="1" applyBorder="1" applyAlignment="1">
      <alignment horizontal="center" vertical="top" wrapText="1"/>
    </xf>
    <xf numFmtId="165" fontId="40" fillId="3" borderId="96" xfId="0" applyNumberFormat="1" applyFont="1" applyFill="1" applyBorder="1" applyAlignment="1" applyProtection="1">
      <alignment vertical="top" wrapText="1"/>
    </xf>
    <xf numFmtId="165" fontId="40" fillId="3" borderId="97" xfId="0" applyNumberFormat="1" applyFont="1" applyFill="1" applyBorder="1" applyAlignment="1" applyProtection="1">
      <alignment vertical="top" wrapText="1"/>
    </xf>
    <xf numFmtId="0" fontId="41" fillId="3" borderId="1" xfId="0" applyFont="1" applyFill="1" applyBorder="1" applyAlignment="1">
      <alignment horizontal="center" vertical="top" wrapText="1"/>
    </xf>
    <xf numFmtId="0" fontId="42" fillId="0" borderId="29" xfId="0" applyFont="1" applyBorder="1" applyAlignment="1">
      <alignment horizontal="left" vertical="top" wrapText="1"/>
    </xf>
    <xf numFmtId="0" fontId="44" fillId="0" borderId="29" xfId="0" applyFont="1" applyBorder="1" applyAlignment="1">
      <alignment vertical="top" wrapText="1"/>
    </xf>
    <xf numFmtId="0" fontId="44" fillId="0" borderId="63" xfId="0" applyFont="1" applyBorder="1" applyAlignment="1">
      <alignment vertical="top" wrapText="1"/>
    </xf>
    <xf numFmtId="165" fontId="41" fillId="3" borderId="41" xfId="0" applyNumberFormat="1" applyFont="1" applyFill="1" applyBorder="1" applyAlignment="1" applyProtection="1">
      <alignment vertical="top" wrapText="1"/>
      <protection locked="0"/>
    </xf>
    <xf numFmtId="165" fontId="40" fillId="3" borderId="42" xfId="0" applyNumberFormat="1" applyFont="1" applyFill="1" applyBorder="1" applyAlignment="1" applyProtection="1">
      <alignment vertical="top" wrapText="1"/>
      <protection locked="0"/>
    </xf>
    <xf numFmtId="165" fontId="40" fillId="3" borderId="62" xfId="0" applyNumberFormat="1" applyFont="1" applyFill="1" applyBorder="1" applyAlignment="1" applyProtection="1">
      <alignment vertical="top" wrapText="1"/>
      <protection locked="0"/>
    </xf>
    <xf numFmtId="165" fontId="51" fillId="3" borderId="42" xfId="0" applyNumberFormat="1" applyFont="1" applyFill="1" applyBorder="1" applyAlignment="1" applyProtection="1">
      <alignment vertical="top" wrapText="1"/>
      <protection locked="0"/>
    </xf>
    <xf numFmtId="165" fontId="51" fillId="3" borderId="54" xfId="0" applyNumberFormat="1" applyFont="1" applyFill="1" applyBorder="1" applyAlignment="1" applyProtection="1">
      <alignment vertical="top" wrapText="1"/>
      <protection locked="0"/>
    </xf>
    <xf numFmtId="165" fontId="41" fillId="3" borderId="1" xfId="0" applyNumberFormat="1" applyFont="1" applyFill="1" applyBorder="1" applyAlignment="1" applyProtection="1">
      <alignment vertical="top" wrapText="1"/>
    </xf>
    <xf numFmtId="0" fontId="27" fillId="3" borderId="25" xfId="0" applyFont="1" applyFill="1" applyBorder="1" applyAlignment="1">
      <alignment horizontal="left" vertical="top" wrapText="1"/>
    </xf>
    <xf numFmtId="0" fontId="27" fillId="3" borderId="35" xfId="0" applyFont="1" applyFill="1" applyBorder="1" applyAlignment="1">
      <alignment horizontal="left" vertical="top" wrapText="1"/>
    </xf>
    <xf numFmtId="0" fontId="46" fillId="3" borderId="35" xfId="0" applyFont="1" applyFill="1" applyBorder="1" applyAlignment="1">
      <alignment horizontal="left" vertical="top" wrapText="1"/>
    </xf>
    <xf numFmtId="0" fontId="34" fillId="0" borderId="37" xfId="0" applyFont="1" applyFill="1" applyBorder="1" applyAlignment="1">
      <alignment horizontal="left" vertical="top" wrapText="1"/>
    </xf>
    <xf numFmtId="0" fontId="34" fillId="0" borderId="70" xfId="0" applyFont="1" applyFill="1" applyBorder="1" applyAlignment="1">
      <alignment horizontal="left" vertical="top" wrapText="1"/>
    </xf>
    <xf numFmtId="0" fontId="35" fillId="0" borderId="70" xfId="0" applyFont="1" applyFill="1" applyBorder="1" applyAlignment="1">
      <alignment horizontal="left" vertical="top" wrapText="1"/>
    </xf>
    <xf numFmtId="10" fontId="55" fillId="3" borderId="32" xfId="0" applyNumberFormat="1" applyFont="1" applyFill="1" applyBorder="1" applyAlignment="1">
      <alignment horizontal="center" vertical="top" wrapText="1"/>
    </xf>
    <xf numFmtId="10" fontId="55" fillId="3" borderId="1" xfId="0" applyNumberFormat="1" applyFont="1" applyFill="1" applyBorder="1" applyAlignment="1">
      <alignment horizontal="center" vertical="top" wrapText="1"/>
    </xf>
    <xf numFmtId="0" fontId="41" fillId="3" borderId="20" xfId="0" applyFont="1" applyFill="1" applyBorder="1" applyAlignment="1">
      <alignment horizontal="center" vertical="top" wrapText="1"/>
    </xf>
    <xf numFmtId="0" fontId="41" fillId="3" borderId="98" xfId="0" applyFont="1" applyFill="1" applyBorder="1" applyAlignment="1">
      <alignment horizontal="center" vertical="top" wrapText="1"/>
    </xf>
    <xf numFmtId="0" fontId="41" fillId="3" borderId="21" xfId="0" applyFont="1" applyFill="1" applyBorder="1" applyAlignment="1">
      <alignment horizontal="center" vertical="top" wrapText="1"/>
    </xf>
    <xf numFmtId="10" fontId="55" fillId="3" borderId="28" xfId="0" applyNumberFormat="1" applyFont="1" applyFill="1" applyBorder="1" applyAlignment="1">
      <alignment horizontal="center" vertical="top" wrapText="1"/>
    </xf>
    <xf numFmtId="10" fontId="55" fillId="3" borderId="30" xfId="0" applyNumberFormat="1" applyFont="1" applyFill="1" applyBorder="1" applyAlignment="1">
      <alignment horizontal="center" vertical="top" wrapText="1"/>
    </xf>
    <xf numFmtId="0" fontId="55" fillId="3" borderId="12" xfId="0" applyFont="1" applyFill="1" applyBorder="1" applyAlignment="1">
      <alignment horizontal="center" vertical="top" wrapText="1"/>
    </xf>
    <xf numFmtId="0" fontId="55" fillId="3" borderId="79" xfId="0" applyFont="1" applyFill="1" applyBorder="1" applyAlignment="1">
      <alignment horizontal="center" vertical="top" wrapText="1"/>
    </xf>
    <xf numFmtId="0" fontId="35" fillId="3" borderId="35" xfId="0" applyFont="1" applyFill="1" applyBorder="1" applyAlignment="1">
      <alignment horizontal="left" vertical="top" wrapText="1"/>
    </xf>
    <xf numFmtId="0" fontId="35" fillId="3" borderId="33" xfId="0" applyFont="1" applyFill="1" applyBorder="1" applyAlignment="1">
      <alignment horizontal="left" vertical="top" wrapText="1"/>
    </xf>
    <xf numFmtId="0" fontId="35" fillId="3" borderId="99" xfId="0" applyFont="1" applyFill="1" applyBorder="1" applyAlignment="1">
      <alignment vertical="top" wrapText="1"/>
    </xf>
    <xf numFmtId="0" fontId="35" fillId="3" borderId="100" xfId="0" applyFont="1" applyFill="1" applyBorder="1" applyAlignment="1">
      <alignment vertical="top" wrapText="1"/>
    </xf>
    <xf numFmtId="0" fontId="34" fillId="3" borderId="37" xfId="0" applyFont="1" applyFill="1" applyBorder="1" applyAlignment="1">
      <alignment horizontal="left" vertical="top" wrapText="1"/>
    </xf>
    <xf numFmtId="0" fontId="34" fillId="3" borderId="70" xfId="0" applyFont="1" applyFill="1" applyBorder="1" applyAlignment="1">
      <alignment horizontal="left" vertical="top" wrapText="1"/>
    </xf>
    <xf numFmtId="0" fontId="34" fillId="3" borderId="69" xfId="0" applyFont="1" applyFill="1" applyBorder="1" applyAlignment="1">
      <alignment horizontal="left" vertical="top" wrapText="1"/>
    </xf>
    <xf numFmtId="0" fontId="34" fillId="3" borderId="94" xfId="0" applyFont="1" applyFill="1" applyBorder="1" applyAlignment="1">
      <alignment horizontal="left" vertical="top" wrapText="1"/>
    </xf>
    <xf numFmtId="0" fontId="34" fillId="3" borderId="55" xfId="0" applyFont="1" applyFill="1" applyBorder="1" applyAlignment="1">
      <alignment horizontal="left" vertical="top" wrapText="1"/>
    </xf>
    <xf numFmtId="0" fontId="34" fillId="3" borderId="101" xfId="0" applyFont="1" applyFill="1" applyBorder="1" applyAlignment="1">
      <alignment horizontal="left" vertical="top" wrapText="1"/>
    </xf>
    <xf numFmtId="0" fontId="34" fillId="3" borderId="59" xfId="0" applyFont="1" applyFill="1" applyBorder="1" applyAlignment="1">
      <alignment horizontal="left" vertical="top" wrapText="1"/>
    </xf>
    <xf numFmtId="0" fontId="34" fillId="3" borderId="35" xfId="0" applyFont="1" applyFill="1" applyBorder="1" applyAlignment="1">
      <alignment horizontal="left" vertical="top" wrapText="1"/>
    </xf>
    <xf numFmtId="0" fontId="35" fillId="3" borderId="102" xfId="0" applyFont="1" applyFill="1" applyBorder="1" applyAlignment="1">
      <alignment horizontal="left" vertical="top" wrapText="1"/>
    </xf>
    <xf numFmtId="173" fontId="52" fillId="0" borderId="37" xfId="0" applyNumberFormat="1" applyFont="1" applyBorder="1" applyAlignment="1">
      <alignment horizontal="center" vertical="top" wrapText="1"/>
    </xf>
    <xf numFmtId="173" fontId="52" fillId="0" borderId="70" xfId="0" applyNumberFormat="1" applyFont="1" applyBorder="1" applyAlignment="1">
      <alignment horizontal="center" vertical="top" wrapText="1"/>
    </xf>
    <xf numFmtId="173" fontId="52" fillId="0" borderId="65" xfId="0" applyNumberFormat="1" applyFont="1" applyBorder="1" applyAlignment="1">
      <alignment horizontal="center" vertical="top" wrapText="1"/>
    </xf>
    <xf numFmtId="173" fontId="52" fillId="0" borderId="0" xfId="0" applyNumberFormat="1" applyFont="1" applyBorder="1" applyAlignment="1">
      <alignment horizontal="center" vertical="top" wrapText="1"/>
    </xf>
    <xf numFmtId="0" fontId="34" fillId="3" borderId="103" xfId="0" applyFont="1" applyFill="1" applyBorder="1" applyAlignment="1">
      <alignment horizontal="left" vertical="top" wrapText="1"/>
    </xf>
    <xf numFmtId="0" fontId="34" fillId="3" borderId="34" xfId="0" applyFont="1" applyFill="1" applyBorder="1" applyAlignment="1">
      <alignment horizontal="left" vertical="top" wrapText="1"/>
    </xf>
    <xf numFmtId="0" fontId="35" fillId="3" borderId="34" xfId="0" applyFont="1" applyFill="1" applyBorder="1" applyAlignment="1">
      <alignment horizontal="left" vertical="top" wrapText="1"/>
    </xf>
    <xf numFmtId="0" fontId="35" fillId="3" borderId="104" xfId="0" applyFont="1" applyFill="1" applyBorder="1" applyAlignment="1">
      <alignment horizontal="left" vertical="top" wrapText="1"/>
    </xf>
    <xf numFmtId="0" fontId="35" fillId="3" borderId="99" xfId="0" applyFont="1" applyFill="1" applyBorder="1" applyAlignment="1">
      <alignment horizontal="left" vertical="top" wrapText="1"/>
    </xf>
    <xf numFmtId="0" fontId="35" fillId="3" borderId="100" xfId="0" applyFont="1" applyFill="1" applyBorder="1" applyAlignment="1">
      <alignment horizontal="left" vertical="top" wrapText="1"/>
    </xf>
    <xf numFmtId="0" fontId="34" fillId="0" borderId="55" xfId="0" applyFont="1" applyBorder="1" applyAlignment="1">
      <alignment horizontal="left" vertical="top" wrapText="1"/>
    </xf>
    <xf numFmtId="0" fontId="34" fillId="3" borderId="37" xfId="0" applyFont="1" applyFill="1" applyBorder="1" applyAlignment="1" applyProtection="1">
      <alignment horizontal="left" vertical="top"/>
    </xf>
    <xf numFmtId="0" fontId="34" fillId="3" borderId="70" xfId="0" applyFont="1" applyFill="1" applyBorder="1" applyAlignment="1" applyProtection="1">
      <alignment horizontal="left" vertical="top"/>
    </xf>
    <xf numFmtId="0" fontId="34" fillId="3" borderId="69" xfId="0" applyFont="1" applyFill="1" applyBorder="1" applyAlignment="1" applyProtection="1">
      <alignment horizontal="left" vertical="top"/>
    </xf>
    <xf numFmtId="0" fontId="35" fillId="0" borderId="55" xfId="0" applyFont="1" applyBorder="1" applyAlignment="1">
      <alignment horizontal="left"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center" vertical="top" wrapText="1"/>
    </xf>
    <xf numFmtId="0" fontId="44" fillId="10" borderId="12" xfId="0" applyFont="1" applyFill="1" applyBorder="1" applyAlignment="1">
      <alignment horizontal="center" vertical="top" wrapText="1"/>
    </xf>
    <xf numFmtId="0" fontId="44" fillId="10" borderId="13" xfId="0" applyFont="1" applyFill="1" applyBorder="1" applyAlignment="1">
      <alignment horizontal="center" vertical="top" wrapText="1"/>
    </xf>
    <xf numFmtId="0" fontId="44" fillId="10" borderId="14" xfId="0" applyFont="1" applyFill="1" applyBorder="1" applyAlignment="1">
      <alignment horizontal="center" vertical="top" wrapText="1"/>
    </xf>
    <xf numFmtId="0" fontId="44" fillId="10" borderId="103" xfId="0" applyFont="1" applyFill="1" applyBorder="1" applyAlignment="1">
      <alignment horizontal="center" vertical="top" wrapText="1"/>
    </xf>
    <xf numFmtId="0" fontId="44" fillId="10" borderId="34" xfId="0" applyFont="1" applyFill="1" applyBorder="1" applyAlignment="1">
      <alignment horizontal="center" vertical="top" wrapText="1"/>
    </xf>
    <xf numFmtId="0" fontId="44" fillId="10" borderId="104" xfId="0" applyFont="1" applyFill="1" applyBorder="1" applyAlignment="1">
      <alignment horizontal="center" vertical="top" wrapText="1"/>
    </xf>
    <xf numFmtId="165" fontId="44" fillId="10" borderId="27" xfId="0" applyNumberFormat="1" applyFont="1" applyFill="1" applyBorder="1" applyAlignment="1">
      <alignment horizontal="center" vertical="top" wrapText="1"/>
    </xf>
    <xf numFmtId="165" fontId="44" fillId="10" borderId="32" xfId="0" applyNumberFormat="1" applyFont="1" applyFill="1" applyBorder="1" applyAlignment="1">
      <alignment horizontal="center" vertical="top" wrapText="1"/>
    </xf>
    <xf numFmtId="165" fontId="44" fillId="10" borderId="28" xfId="0" applyNumberFormat="1" applyFont="1" applyFill="1" applyBorder="1" applyAlignment="1">
      <alignment horizontal="center" vertical="top" wrapText="1"/>
    </xf>
    <xf numFmtId="165" fontId="44" fillId="10" borderId="107" xfId="0" applyNumberFormat="1" applyFont="1" applyFill="1" applyBorder="1" applyAlignment="1">
      <alignment horizontal="center" vertical="top" wrapText="1"/>
    </xf>
    <xf numFmtId="0" fontId="44" fillId="10" borderId="27" xfId="0" applyFont="1" applyFill="1" applyBorder="1" applyAlignment="1">
      <alignment horizontal="center" vertical="top" wrapText="1"/>
    </xf>
    <xf numFmtId="0" fontId="44" fillId="10" borderId="32" xfId="0" applyFont="1" applyFill="1" applyBorder="1" applyAlignment="1">
      <alignment horizontal="center" vertical="top" wrapText="1"/>
    </xf>
    <xf numFmtId="0" fontId="44" fillId="10" borderId="28" xfId="0" applyFont="1" applyFill="1" applyBorder="1" applyAlignment="1">
      <alignment horizontal="center" vertical="top" wrapText="1"/>
    </xf>
    <xf numFmtId="0" fontId="42" fillId="3" borderId="20" xfId="0" applyFont="1" applyFill="1" applyBorder="1" applyAlignment="1">
      <alignment horizontal="left" vertical="top" wrapText="1"/>
    </xf>
    <xf numFmtId="0" fontId="42" fillId="3" borderId="98" xfId="0" applyFont="1" applyFill="1" applyBorder="1" applyAlignment="1">
      <alignment horizontal="left" vertical="top" wrapText="1"/>
    </xf>
    <xf numFmtId="165" fontId="42" fillId="3" borderId="98" xfId="0" applyNumberFormat="1" applyFont="1" applyFill="1" applyBorder="1" applyAlignment="1">
      <alignment horizontal="left" vertical="top" wrapText="1"/>
    </xf>
    <xf numFmtId="165" fontId="42" fillId="3" borderId="90" xfId="0" applyNumberFormat="1" applyFont="1" applyFill="1" applyBorder="1" applyAlignment="1">
      <alignment horizontal="left" vertical="top" wrapText="1"/>
    </xf>
    <xf numFmtId="0" fontId="42" fillId="0" borderId="103" xfId="0" applyFont="1" applyFill="1" applyBorder="1" applyAlignment="1" applyProtection="1">
      <alignment horizontal="center" vertical="top" wrapText="1"/>
    </xf>
    <xf numFmtId="0" fontId="42" fillId="0" borderId="34" xfId="0" applyFont="1" applyFill="1" applyBorder="1" applyAlignment="1" applyProtection="1">
      <alignment horizontal="center" vertical="top" wrapText="1"/>
    </xf>
    <xf numFmtId="0" fontId="42" fillId="0" borderId="104" xfId="0" applyFont="1" applyFill="1" applyBorder="1" applyAlignment="1" applyProtection="1">
      <alignment horizontal="center" vertical="top" wrapText="1"/>
    </xf>
    <xf numFmtId="0" fontId="46" fillId="0" borderId="35" xfId="0" applyFont="1" applyBorder="1" applyAlignment="1">
      <alignment vertical="top" wrapText="1"/>
    </xf>
    <xf numFmtId="0" fontId="46" fillId="0" borderId="102" xfId="0" applyFont="1" applyBorder="1" applyAlignment="1">
      <alignment vertical="top" wrapText="1"/>
    </xf>
    <xf numFmtId="0" fontId="43" fillId="0" borderId="35" xfId="0" applyFont="1" applyBorder="1" applyAlignment="1">
      <alignment vertical="top" wrapText="1"/>
    </xf>
    <xf numFmtId="0" fontId="43" fillId="0" borderId="102" xfId="0" applyFont="1" applyBorder="1" applyAlignment="1">
      <alignment vertical="top" wrapText="1"/>
    </xf>
    <xf numFmtId="0" fontId="42" fillId="3" borderId="105" xfId="0" applyFont="1" applyFill="1" applyBorder="1" applyAlignment="1">
      <alignment horizontal="left" vertical="top" wrapText="1"/>
    </xf>
    <xf numFmtId="0" fontId="42" fillId="3" borderId="21" xfId="0" applyFont="1" applyFill="1" applyBorder="1" applyAlignment="1">
      <alignment horizontal="left" vertical="top" wrapText="1"/>
    </xf>
    <xf numFmtId="0" fontId="43" fillId="0" borderId="99" xfId="0" applyFont="1" applyBorder="1" applyAlignment="1">
      <alignment vertical="top" wrapText="1"/>
    </xf>
    <xf numFmtId="0" fontId="43" fillId="0" borderId="106" xfId="0" applyFont="1" applyBorder="1" applyAlignment="1">
      <alignment vertical="top" wrapText="1"/>
    </xf>
    <xf numFmtId="165" fontId="44" fillId="10" borderId="103" xfId="0" applyNumberFormat="1" applyFont="1" applyFill="1" applyBorder="1" applyAlignment="1">
      <alignment horizontal="center" vertical="top" wrapText="1"/>
    </xf>
    <xf numFmtId="165" fontId="44" fillId="10" borderId="34" xfId="0" applyNumberFormat="1" applyFont="1" applyFill="1" applyBorder="1" applyAlignment="1">
      <alignment horizontal="center" vertical="top" wrapText="1"/>
    </xf>
    <xf numFmtId="165" fontId="44" fillId="10" borderId="104" xfId="0" applyNumberFormat="1" applyFont="1" applyFill="1" applyBorder="1" applyAlignment="1">
      <alignment horizontal="center" vertical="top" wrapText="1"/>
    </xf>
    <xf numFmtId="0" fontId="41" fillId="3" borderId="41" xfId="0" applyFont="1" applyFill="1" applyBorder="1" applyAlignment="1">
      <alignment horizontal="left" vertical="top" wrapText="1"/>
    </xf>
    <xf numFmtId="0" fontId="41" fillId="3" borderId="1" xfId="0" applyFont="1" applyFill="1" applyBorder="1" applyAlignment="1">
      <alignment horizontal="center" vertical="top" wrapText="1"/>
    </xf>
    <xf numFmtId="0" fontId="40" fillId="3" borderId="62" xfId="0" quotePrefix="1" applyFont="1" applyFill="1" applyBorder="1" applyAlignment="1">
      <alignment horizontal="left" vertical="top" wrapText="1"/>
    </xf>
    <xf numFmtId="0" fontId="40" fillId="3" borderId="62" xfId="0" applyFont="1" applyFill="1" applyBorder="1" applyAlignment="1">
      <alignment horizontal="left" vertical="top" wrapText="1"/>
    </xf>
    <xf numFmtId="0" fontId="41" fillId="3" borderId="1" xfId="0" applyFont="1" applyFill="1" applyBorder="1" applyAlignment="1">
      <alignment horizontal="left" vertical="top" wrapText="1"/>
    </xf>
    <xf numFmtId="0" fontId="42" fillId="3" borderId="38" xfId="0" applyFont="1" applyFill="1" applyBorder="1" applyAlignment="1">
      <alignment horizontal="left" vertical="top" wrapText="1"/>
    </xf>
    <xf numFmtId="0" fontId="42" fillId="3" borderId="45" xfId="0" applyFont="1" applyFill="1" applyBorder="1" applyAlignment="1">
      <alignment horizontal="left" vertical="top" wrapText="1"/>
    </xf>
    <xf numFmtId="0" fontId="40" fillId="3" borderId="42" xfId="0" quotePrefix="1" applyFont="1" applyFill="1" applyBorder="1" applyAlignment="1">
      <alignment horizontal="left" vertical="top" wrapText="1"/>
    </xf>
    <xf numFmtId="0" fontId="40" fillId="3" borderId="42" xfId="0" applyFont="1" applyFill="1" applyBorder="1" applyAlignment="1">
      <alignment horizontal="left" vertical="top" wrapText="1"/>
    </xf>
    <xf numFmtId="0" fontId="51" fillId="3" borderId="42" xfId="0" quotePrefix="1" applyFont="1" applyFill="1" applyBorder="1" applyAlignment="1">
      <alignment horizontal="left" vertical="top" wrapText="1"/>
    </xf>
    <xf numFmtId="0" fontId="51" fillId="3" borderId="42" xfId="0" applyFont="1" applyFill="1" applyBorder="1" applyAlignment="1">
      <alignment horizontal="left" vertical="top" wrapText="1"/>
    </xf>
    <xf numFmtId="0" fontId="51" fillId="3" borderId="54" xfId="0" quotePrefix="1" applyFont="1" applyFill="1" applyBorder="1" applyAlignment="1">
      <alignment horizontal="left" vertical="top" wrapText="1"/>
    </xf>
    <xf numFmtId="0" fontId="51" fillId="3" borderId="54" xfId="0" applyFont="1" applyFill="1" applyBorder="1" applyAlignment="1">
      <alignment horizontal="left" vertical="top" wrapText="1"/>
    </xf>
    <xf numFmtId="2" fontId="0" fillId="3" borderId="25" xfId="0" applyNumberFormat="1" applyFill="1" applyBorder="1" applyAlignment="1">
      <alignment horizontal="left" vertical="top" wrapText="1"/>
    </xf>
    <xf numFmtId="2" fontId="0" fillId="3" borderId="35" xfId="0" applyNumberFormat="1" applyFill="1" applyBorder="1" applyAlignment="1">
      <alignment horizontal="left" vertical="top" wrapText="1"/>
    </xf>
    <xf numFmtId="2" fontId="0" fillId="3" borderId="33" xfId="0" applyNumberFormat="1" applyFill="1" applyBorder="1" applyAlignment="1">
      <alignment horizontal="left" vertical="top" wrapText="1"/>
    </xf>
    <xf numFmtId="0" fontId="40" fillId="3" borderId="25" xfId="0" quotePrefix="1" applyFont="1" applyFill="1" applyBorder="1" applyAlignment="1">
      <alignment horizontal="left" vertical="top" wrapText="1"/>
    </xf>
    <xf numFmtId="0" fontId="40" fillId="3" borderId="33" xfId="0" quotePrefix="1" applyFont="1" applyFill="1" applyBorder="1" applyAlignment="1">
      <alignment horizontal="left" vertical="top" wrapText="1"/>
    </xf>
    <xf numFmtId="0" fontId="0" fillId="3" borderId="25" xfId="0" applyFill="1" applyBorder="1" applyAlignment="1">
      <alignment horizontal="left" vertical="top" wrapText="1"/>
    </xf>
    <xf numFmtId="0" fontId="0" fillId="3" borderId="35" xfId="0" applyFill="1" applyBorder="1" applyAlignment="1">
      <alignment horizontal="left" vertical="top" wrapText="1"/>
    </xf>
    <xf numFmtId="0" fontId="0" fillId="3" borderId="33" xfId="0" applyFill="1" applyBorder="1" applyAlignment="1">
      <alignment horizontal="left" vertical="top" wrapText="1"/>
    </xf>
    <xf numFmtId="0" fontId="0" fillId="3" borderId="108" xfId="0" applyFill="1" applyBorder="1" applyAlignment="1">
      <alignment horizontal="left" vertical="top" wrapText="1"/>
    </xf>
    <xf numFmtId="0" fontId="0" fillId="3" borderId="109" xfId="0" applyFill="1" applyBorder="1" applyAlignment="1">
      <alignment horizontal="left" vertical="top" wrapText="1"/>
    </xf>
    <xf numFmtId="0" fontId="0" fillId="3" borderId="110" xfId="0" applyFill="1" applyBorder="1" applyAlignment="1">
      <alignment horizontal="left" vertical="top" wrapText="1"/>
    </xf>
    <xf numFmtId="0" fontId="0" fillId="0" borderId="55" xfId="0" applyBorder="1" applyAlignment="1">
      <alignment horizontal="center" vertical="top" wrapText="1"/>
    </xf>
    <xf numFmtId="0" fontId="42" fillId="0" borderId="27" xfId="0" applyFont="1" applyFill="1" applyBorder="1" applyAlignment="1" applyProtection="1">
      <alignment horizontal="center" vertical="top" wrapText="1"/>
    </xf>
    <xf numFmtId="0" fontId="42" fillId="0" borderId="32" xfId="0" applyFont="1" applyFill="1" applyBorder="1" applyAlignment="1" applyProtection="1">
      <alignment horizontal="center" vertical="top" wrapText="1"/>
    </xf>
    <xf numFmtId="0" fontId="42" fillId="0" borderId="28" xfId="0" applyFont="1" applyFill="1" applyBorder="1" applyAlignment="1" applyProtection="1">
      <alignment horizontal="center" vertical="top" wrapText="1"/>
    </xf>
    <xf numFmtId="0" fontId="46" fillId="0" borderId="1" xfId="0" applyFont="1" applyBorder="1" applyAlignment="1">
      <alignment horizontal="left" vertical="top" wrapText="1"/>
    </xf>
    <xf numFmtId="0" fontId="46" fillId="0" borderId="30" xfId="0" applyFont="1" applyBorder="1" applyAlignment="1">
      <alignment horizontal="left" vertical="top" wrapText="1"/>
    </xf>
    <xf numFmtId="0" fontId="43" fillId="0" borderId="1" xfId="0" applyFont="1" applyBorder="1" applyAlignment="1">
      <alignment horizontal="left" vertical="top" wrapText="1"/>
    </xf>
    <xf numFmtId="0" fontId="43" fillId="0" borderId="30" xfId="0" applyFont="1" applyBorder="1" applyAlignment="1">
      <alignment horizontal="left" vertical="top" wrapText="1"/>
    </xf>
    <xf numFmtId="0" fontId="43" fillId="0" borderId="64" xfId="0" applyFont="1" applyBorder="1" applyAlignment="1">
      <alignment horizontal="left" vertical="top" wrapText="1"/>
    </xf>
    <xf numFmtId="0" fontId="43" fillId="0" borderId="83" xfId="0" applyFont="1" applyBorder="1" applyAlignment="1">
      <alignment horizontal="left" vertical="top" wrapText="1"/>
    </xf>
    <xf numFmtId="0" fontId="0" fillId="0" borderId="34" xfId="0" applyBorder="1" applyAlignment="1">
      <alignment horizontal="center" vertical="top" wrapText="1"/>
    </xf>
    <xf numFmtId="0" fontId="36" fillId="0" borderId="14" xfId="0" applyFont="1" applyFill="1" applyBorder="1" applyAlignment="1">
      <alignment horizontal="left" vertical="top" wrapText="1"/>
    </xf>
    <xf numFmtId="0" fontId="36" fillId="0" borderId="113" xfId="0" applyFont="1" applyFill="1" applyBorder="1" applyAlignment="1">
      <alignment horizontal="left" vertical="top" wrapText="1"/>
    </xf>
    <xf numFmtId="0" fontId="36" fillId="0" borderId="114" xfId="0" applyFont="1" applyFill="1" applyBorder="1" applyAlignment="1">
      <alignment horizontal="left" vertical="top" wrapText="1"/>
    </xf>
    <xf numFmtId="0" fontId="0" fillId="0" borderId="14"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33" fillId="0" borderId="17" xfId="0" applyFont="1" applyBorder="1" applyAlignment="1">
      <alignment horizontal="left" vertical="top" wrapText="1"/>
    </xf>
    <xf numFmtId="0" fontId="33" fillId="0" borderId="15" xfId="0" applyFont="1" applyBorder="1" applyAlignment="1">
      <alignment horizontal="left" vertical="top" wrapText="1"/>
    </xf>
    <xf numFmtId="0" fontId="33" fillId="0" borderId="16" xfId="0" applyFont="1" applyBorder="1" applyAlignment="1">
      <alignment horizontal="left" vertical="top" wrapText="1"/>
    </xf>
    <xf numFmtId="0" fontId="0" fillId="0" borderId="115" xfId="0" applyBorder="1" applyAlignment="1">
      <alignment horizontal="left" vertical="top" wrapText="1"/>
    </xf>
    <xf numFmtId="0" fontId="0" fillId="0" borderId="116" xfId="0" applyBorder="1" applyAlignment="1">
      <alignment horizontal="left" vertical="top" wrapText="1"/>
    </xf>
    <xf numFmtId="0" fontId="0" fillId="0" borderId="119" xfId="0" applyBorder="1" applyAlignment="1">
      <alignment horizontal="left" vertical="top" wrapText="1"/>
    </xf>
    <xf numFmtId="0" fontId="0" fillId="0" borderId="115" xfId="0" applyFill="1" applyBorder="1" applyAlignment="1">
      <alignment horizontal="left" vertical="top" wrapText="1"/>
    </xf>
    <xf numFmtId="0" fontId="0" fillId="0" borderId="116" xfId="0" applyFill="1" applyBorder="1" applyAlignment="1">
      <alignment horizontal="left" vertical="top" wrapText="1"/>
    </xf>
    <xf numFmtId="0" fontId="0" fillId="0" borderId="119" xfId="0" applyFill="1" applyBorder="1" applyAlignment="1">
      <alignment horizontal="left" vertical="top" wrapText="1"/>
    </xf>
    <xf numFmtId="0" fontId="15" fillId="0" borderId="73" xfId="0" applyFont="1" applyFill="1" applyBorder="1" applyAlignment="1">
      <alignment vertical="center" wrapText="1"/>
    </xf>
    <xf numFmtId="0" fontId="15" fillId="0" borderId="112" xfId="0" applyFont="1" applyFill="1" applyBorder="1" applyAlignment="1">
      <alignment vertical="center" wrapText="1"/>
    </xf>
    <xf numFmtId="0" fontId="33" fillId="0" borderId="18" xfId="0" applyFont="1" applyBorder="1" applyAlignment="1">
      <alignment horizontal="left" vertical="top" wrapText="1"/>
    </xf>
    <xf numFmtId="0" fontId="0" fillId="0" borderId="117" xfId="0" applyFill="1" applyBorder="1" applyAlignment="1">
      <alignment horizontal="left" vertical="top" wrapText="1"/>
    </xf>
    <xf numFmtId="0" fontId="33" fillId="0" borderId="27" xfId="0" applyFont="1" applyBorder="1" applyAlignment="1">
      <alignment horizontal="left" vertical="top" wrapText="1"/>
    </xf>
    <xf numFmtId="0" fontId="33" fillId="0" borderId="29" xfId="0" applyFont="1" applyBorder="1" applyAlignment="1">
      <alignment horizontal="left" vertical="top" wrapText="1"/>
    </xf>
    <xf numFmtId="0" fontId="33" fillId="0" borderId="118" xfId="0" applyFont="1" applyBorder="1" applyAlignment="1">
      <alignment horizontal="left" vertical="top" wrapText="1"/>
    </xf>
    <xf numFmtId="0" fontId="12" fillId="0" borderId="0" xfId="0" applyFont="1" applyAlignment="1">
      <alignment horizontal="center"/>
    </xf>
    <xf numFmtId="0" fontId="15" fillId="0" borderId="73" xfId="0" applyFont="1" applyBorder="1" applyAlignment="1">
      <alignment vertical="center" wrapText="1"/>
    </xf>
    <xf numFmtId="0" fontId="15" fillId="0" borderId="111" xfId="0" applyFont="1" applyBorder="1" applyAlignment="1">
      <alignment vertical="center" wrapText="1"/>
    </xf>
    <xf numFmtId="0" fontId="15" fillId="0" borderId="112" xfId="0" applyFont="1" applyBorder="1" applyAlignment="1">
      <alignment vertical="center" wrapText="1"/>
    </xf>
    <xf numFmtId="0" fontId="15" fillId="0" borderId="111" xfId="0" applyFont="1" applyFill="1" applyBorder="1" applyAlignment="1">
      <alignment vertical="center" wrapText="1"/>
    </xf>
    <xf numFmtId="0" fontId="32" fillId="0" borderId="0" xfId="3" applyAlignment="1" applyProtection="1">
      <alignment horizontal="left" vertical="top" wrapText="1"/>
    </xf>
    <xf numFmtId="0" fontId="56" fillId="0" borderId="0" xfId="0" applyFont="1" applyFill="1" applyAlignment="1">
      <alignment horizontal="center" wrapText="1"/>
    </xf>
  </cellXfs>
  <cellStyles count="7">
    <cellStyle name="Comma 2" xfId="1"/>
    <cellStyle name="Currency" xfId="2" builtinId="4"/>
    <cellStyle name="Hyperlink" xfId="3" builtinId="8"/>
    <cellStyle name="Normal" xfId="0" builtinId="0"/>
    <cellStyle name="Normal 2" xfId="4"/>
    <cellStyle name="Normal 3" xfId="5"/>
    <cellStyle name="Percent" xfId="6" builtinId="5"/>
  </cellStyles>
  <dxfs count="1">
    <dxf>
      <fill>
        <patternFill>
          <bgColor theme="5" tint="0.7999816888943144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sdc.admin.ch/en/Home/About_SDC/Invitations_to_tender/Information_for_SDC_Contractors.%20For%20countries%20not%20listed%20in%20the%20SDC%20guidelines%20(e.g.%20Germany),%20please%20refer%20to%20the%20rates%20for%20Switzerland." TargetMode="External"/><Relationship Id="rId1" Type="http://schemas.openxmlformats.org/officeDocument/2006/relationships/hyperlink" Target="http://www.sdc.admin.ch/en/Home/About_SDC/Invitations_to_tender/Information_for_SDC_Contractors.For%20countries%20not%20listed%20in%20the%20SDC%20guidelines%20(e.g.%20Germany),%20please%20refer%20to%20the%20rates%20for%20Switzerland."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
  <sheetViews>
    <sheetView workbookViewId="0">
      <pane xSplit="1" ySplit="1" topLeftCell="D2" activePane="bottomRight" state="frozen"/>
      <selection pane="topRight" activeCell="B1" sqref="B1"/>
      <selection pane="bottomLeft" activeCell="A2" sqref="A2"/>
      <selection pane="bottomRight" activeCell="A2" sqref="A2:P2"/>
    </sheetView>
  </sheetViews>
  <sheetFormatPr defaultRowHeight="15" x14ac:dyDescent="0.25"/>
  <cols>
    <col min="1" max="1" width="15.7109375" style="1" customWidth="1"/>
    <col min="2" max="4" width="40.7109375" style="1" customWidth="1"/>
    <col min="5" max="7" width="20.7109375" style="1" customWidth="1"/>
    <col min="8" max="8" width="10.7109375" style="1" customWidth="1"/>
    <col min="9" max="9" width="20.7109375" style="1" customWidth="1"/>
    <col min="10" max="10" width="10.7109375" style="1" customWidth="1"/>
    <col min="11" max="11" width="20.7109375" style="1" customWidth="1"/>
    <col min="12" max="12" width="10.7109375" style="1" customWidth="1"/>
    <col min="13" max="13" width="20.7109375" style="1" customWidth="1"/>
    <col min="14" max="14" width="10.7109375" style="1" customWidth="1"/>
    <col min="15" max="15" width="20.7109375" style="1" customWidth="1"/>
    <col min="16" max="16" width="10.7109375" style="1" customWidth="1"/>
    <col min="17" max="16384" width="9.140625" style="1"/>
  </cols>
  <sheetData>
    <row r="1" spans="1:16" s="9" customFormat="1" ht="38.25" x14ac:dyDescent="0.25">
      <c r="A1" s="9" t="s">
        <v>19</v>
      </c>
      <c r="B1" s="9" t="s">
        <v>20</v>
      </c>
      <c r="C1" s="9" t="s">
        <v>21</v>
      </c>
      <c r="D1" s="9" t="s">
        <v>22</v>
      </c>
      <c r="E1" s="9" t="s">
        <v>3</v>
      </c>
      <c r="F1" s="9" t="s">
        <v>23</v>
      </c>
      <c r="G1" s="9" t="s">
        <v>24</v>
      </c>
      <c r="H1" s="9" t="s">
        <v>25</v>
      </c>
      <c r="I1" s="9" t="s">
        <v>26</v>
      </c>
      <c r="J1" s="9" t="s">
        <v>27</v>
      </c>
      <c r="K1" s="9" t="s">
        <v>28</v>
      </c>
      <c r="L1" s="9" t="s">
        <v>29</v>
      </c>
      <c r="M1" s="9" t="s">
        <v>30</v>
      </c>
      <c r="N1" s="9" t="s">
        <v>31</v>
      </c>
      <c r="O1" s="9" t="s">
        <v>32</v>
      </c>
      <c r="P1" s="9" t="s">
        <v>33</v>
      </c>
    </row>
    <row r="2" spans="1:16" x14ac:dyDescent="0.25">
      <c r="B2" s="1">
        <f>InformatiiGenerale!$B$4</f>
        <v>0</v>
      </c>
      <c r="C2" s="1">
        <f>InformatiiGenerale!$B$5</f>
        <v>0</v>
      </c>
      <c r="D2" s="1" t="e">
        <f>InformatiiGenerale!#REF!</f>
        <v>#REF!</v>
      </c>
      <c r="E2" s="1">
        <f>InformatiiGenerale!$B$6</f>
        <v>0</v>
      </c>
      <c r="F2" s="23">
        <f>A.CentralizatorRaport!$B$36</f>
        <v>0</v>
      </c>
      <c r="G2" s="23" t="e">
        <f>B.SurseDeFinantare!#REF!</f>
        <v>#REF!</v>
      </c>
      <c r="H2" s="24" t="e">
        <f>#REF!</f>
        <v>#REF!</v>
      </c>
      <c r="I2" s="23" t="e">
        <f>B.SurseDeFinantare!#REF!</f>
        <v>#REF!</v>
      </c>
      <c r="J2" s="24" t="e">
        <f>#REF!</f>
        <v>#REF!</v>
      </c>
      <c r="K2" s="23" t="e">
        <f>B.SurseDeFinantare!#REF!</f>
        <v>#REF!</v>
      </c>
      <c r="L2" s="24" t="e">
        <f>#REF!</f>
        <v>#REF!</v>
      </c>
      <c r="M2" s="23" t="e">
        <f>B.SurseDeFinantare!#REF!</f>
        <v>#REF!</v>
      </c>
      <c r="N2" s="24" t="e">
        <f>#REF!</f>
        <v>#REF!</v>
      </c>
      <c r="O2" s="23" t="e">
        <f>B.SurseDeFinantare!#REF!</f>
        <v>#REF!</v>
      </c>
      <c r="P2" s="24" t="e">
        <f>#REF!</f>
        <v>#REF!</v>
      </c>
    </row>
  </sheetData>
  <sheetProtection password="CA05"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363</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Liste!T6</f>
        <v>CAP.5. SERVICII SUBCONTRACTATE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LBC_5</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364</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Liste!T7</f>
        <v>CAP.6. ALTE COSTURI DIRECTE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5">
    <dataValidation type="list" allowBlank="1" showInputMessage="1" showErrorMessage="1" sqref="B11:B3003">
      <formula1>PCode</formula1>
    </dataValidation>
    <dataValidation errorStyle="information" allowBlank="1" showInputMessage="1" showErrorMessage="1" sqref="F11:F3003 D11:D3003"/>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LBC_6</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B11" sqref="B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3" width="20.7109375" style="121" customWidth="1"/>
    <col min="14" max="16384" width="9.140625" style="10"/>
  </cols>
  <sheetData>
    <row r="1" spans="1:13" ht="15" hidden="1" customHeight="1" x14ac:dyDescent="0.25">
      <c r="A1" s="564"/>
      <c r="B1" s="564"/>
      <c r="C1" s="564"/>
      <c r="D1" s="564"/>
      <c r="E1" s="564"/>
      <c r="F1" s="564"/>
      <c r="G1" s="564"/>
      <c r="H1" s="564"/>
      <c r="I1" s="564"/>
      <c r="J1" s="564"/>
      <c r="K1" s="564"/>
      <c r="L1" s="564"/>
      <c r="M1" s="564"/>
    </row>
    <row r="2" spans="1:13" x14ac:dyDescent="0.25">
      <c r="A2" s="191" t="s">
        <v>204</v>
      </c>
      <c r="B2" s="192"/>
      <c r="C2" s="116"/>
      <c r="D2" s="116"/>
      <c r="E2" s="116"/>
      <c r="F2" s="116"/>
      <c r="G2" s="116"/>
      <c r="H2" s="116"/>
      <c r="I2" s="116"/>
      <c r="J2" s="116"/>
      <c r="K2" s="122">
        <f>SUM(K11:K3003)</f>
        <v>0</v>
      </c>
      <c r="L2" s="122">
        <f>SUM(L11:L3003)</f>
        <v>0</v>
      </c>
      <c r="M2" s="122">
        <f>SUM(M11:M3003)</f>
        <v>0</v>
      </c>
    </row>
    <row r="3" spans="1:13" x14ac:dyDescent="0.25">
      <c r="A3" s="565" t="str">
        <f>'Cap.1-a'!A3</f>
        <v>Completati informatiile solicitate in foaia de calcul INFORMATII GENERALE</v>
      </c>
      <c r="B3" s="566"/>
      <c r="C3" s="566"/>
      <c r="D3" s="566"/>
      <c r="E3" s="566"/>
      <c r="F3" s="566"/>
      <c r="G3" s="566"/>
      <c r="H3" s="566"/>
      <c r="I3" s="566"/>
      <c r="J3" s="566"/>
      <c r="K3" s="566"/>
      <c r="L3" s="566"/>
      <c r="M3" s="567"/>
    </row>
    <row r="4" spans="1:13" x14ac:dyDescent="0.25">
      <c r="A4" s="548" t="str">
        <f>Liste!T8</f>
        <v>CAP.7. CHELTUIELI NEPREVAZUTE</v>
      </c>
      <c r="B4" s="549"/>
      <c r="C4" s="549"/>
      <c r="D4" s="549"/>
      <c r="E4" s="549"/>
      <c r="F4" s="549"/>
      <c r="G4" s="549"/>
      <c r="H4" s="549"/>
      <c r="I4" s="549"/>
      <c r="J4" s="549"/>
      <c r="K4" s="549"/>
      <c r="L4" s="549"/>
      <c r="M4" s="550"/>
    </row>
    <row r="5" spans="1:13" ht="15" customHeight="1" x14ac:dyDescent="0.25">
      <c r="A5" s="11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2"/>
    </row>
    <row r="6" spans="1:13"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2"/>
    </row>
    <row r="7" spans="1:13"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2"/>
    </row>
    <row r="8" spans="1:13" ht="15" customHeight="1" thickBot="1" x14ac:dyDescent="0.3">
      <c r="A8" s="193" t="str">
        <f>A.CentralizatorRaport!A5</f>
        <v>Perioada de raportare:</v>
      </c>
      <c r="B8" s="562">
        <f>'Cap.1-a'!B8</f>
        <v>0</v>
      </c>
      <c r="C8" s="562"/>
      <c r="D8" s="562"/>
      <c r="E8" s="562"/>
      <c r="F8" s="562"/>
      <c r="G8" s="562"/>
      <c r="H8" s="562"/>
      <c r="I8" s="562"/>
      <c r="J8" s="562"/>
      <c r="K8" s="562"/>
      <c r="L8" s="562"/>
      <c r="M8" s="563"/>
    </row>
    <row r="9" spans="1:13" s="9" customFormat="1" ht="76.5" x14ac:dyDescent="0.25">
      <c r="A9" s="496" t="s">
        <v>298</v>
      </c>
      <c r="B9" s="97" t="s">
        <v>231</v>
      </c>
      <c r="C9" s="90" t="s">
        <v>241</v>
      </c>
      <c r="D9" s="89" t="s">
        <v>287</v>
      </c>
      <c r="E9" s="90" t="s">
        <v>238</v>
      </c>
      <c r="F9" s="89" t="s">
        <v>288</v>
      </c>
      <c r="G9" s="90" t="s">
        <v>239</v>
      </c>
      <c r="H9" s="89" t="s">
        <v>297</v>
      </c>
      <c r="I9" s="90" t="s">
        <v>290</v>
      </c>
      <c r="J9" s="110" t="s">
        <v>285</v>
      </c>
      <c r="K9" s="89" t="s">
        <v>286</v>
      </c>
      <c r="L9" s="97" t="s">
        <v>274</v>
      </c>
      <c r="M9" s="90" t="s">
        <v>234</v>
      </c>
    </row>
    <row r="10" spans="1:13" s="9" customFormat="1" x14ac:dyDescent="0.25">
      <c r="A10" s="96">
        <v>1</v>
      </c>
      <c r="B10" s="455">
        <v>2</v>
      </c>
      <c r="C10" s="92">
        <v>3</v>
      </c>
      <c r="D10" s="91">
        <v>4</v>
      </c>
      <c r="E10" s="92">
        <v>5</v>
      </c>
      <c r="F10" s="91">
        <v>6</v>
      </c>
      <c r="G10" s="92">
        <v>7</v>
      </c>
      <c r="H10" s="91">
        <v>8</v>
      </c>
      <c r="I10" s="92">
        <v>9</v>
      </c>
      <c r="J10" s="111">
        <v>10</v>
      </c>
      <c r="K10" s="186" t="s">
        <v>198</v>
      </c>
      <c r="L10" s="187" t="s">
        <v>199</v>
      </c>
      <c r="M10" s="188" t="s">
        <v>200</v>
      </c>
    </row>
    <row r="11" spans="1:13" ht="30" customHeight="1" x14ac:dyDescent="0.25">
      <c r="A11" s="222" t="str">
        <f>IF(M11=0,"","Cap.7. Cheltuieli neprevazute")</f>
        <v/>
      </c>
      <c r="B11" s="197"/>
      <c r="C11" s="198"/>
      <c r="D11" s="199"/>
      <c r="E11" s="200"/>
      <c r="F11" s="199"/>
      <c r="G11" s="200"/>
      <c r="H11" s="201"/>
      <c r="I11" s="202"/>
      <c r="J11" s="203"/>
      <c r="K11" s="142"/>
      <c r="L11" s="143"/>
      <c r="M11" s="144">
        <f>K11+L11</f>
        <v>0</v>
      </c>
    </row>
    <row r="12" spans="1:13" ht="30" customHeight="1" x14ac:dyDescent="0.25">
      <c r="A12" s="223" t="str">
        <f>IF(M12=0,"","Cap.7. Cheltuieli neprevazute")</f>
        <v/>
      </c>
      <c r="B12" s="205"/>
      <c r="C12" s="206"/>
      <c r="D12" s="207"/>
      <c r="E12" s="208"/>
      <c r="F12" s="207"/>
      <c r="G12" s="208"/>
      <c r="H12" s="209"/>
      <c r="I12" s="210"/>
      <c r="J12" s="152"/>
      <c r="K12" s="153"/>
      <c r="L12" s="154"/>
      <c r="M12" s="155">
        <f t="shared" ref="M12:M75" si="0">K12+L12</f>
        <v>0</v>
      </c>
    </row>
    <row r="13" spans="1:13" ht="30" customHeight="1" x14ac:dyDescent="0.25">
      <c r="A13" s="223" t="str">
        <f>IF(M13=0,"","Cap.7. Cheltuieli neprevazute")</f>
        <v/>
      </c>
      <c r="B13" s="205"/>
      <c r="C13" s="206"/>
      <c r="D13" s="207"/>
      <c r="E13" s="208"/>
      <c r="F13" s="207"/>
      <c r="G13" s="208"/>
      <c r="H13" s="209"/>
      <c r="I13" s="210"/>
      <c r="J13" s="152"/>
      <c r="K13" s="153"/>
      <c r="L13" s="154"/>
      <c r="M13" s="155">
        <f t="shared" si="0"/>
        <v>0</v>
      </c>
    </row>
    <row r="14" spans="1:13" ht="30" customHeight="1" x14ac:dyDescent="0.25">
      <c r="A14" s="223" t="str">
        <f t="shared" ref="A14:A77" si="1">IF(M14=0,"","Cap.7. Cheltuieli neprevazute")</f>
        <v/>
      </c>
      <c r="B14" s="205"/>
      <c r="C14" s="206"/>
      <c r="D14" s="207"/>
      <c r="E14" s="208"/>
      <c r="F14" s="207"/>
      <c r="G14" s="208"/>
      <c r="H14" s="209"/>
      <c r="I14" s="210"/>
      <c r="J14" s="152"/>
      <c r="K14" s="153"/>
      <c r="L14" s="154"/>
      <c r="M14" s="155">
        <f t="shared" si="0"/>
        <v>0</v>
      </c>
    </row>
    <row r="15" spans="1:13" ht="30" customHeight="1" x14ac:dyDescent="0.25">
      <c r="A15" s="223" t="str">
        <f t="shared" si="1"/>
        <v/>
      </c>
      <c r="B15" s="205"/>
      <c r="C15" s="206"/>
      <c r="D15" s="207"/>
      <c r="E15" s="208"/>
      <c r="F15" s="207"/>
      <c r="G15" s="208"/>
      <c r="H15" s="209"/>
      <c r="I15" s="210"/>
      <c r="J15" s="152"/>
      <c r="K15" s="153"/>
      <c r="L15" s="154"/>
      <c r="M15" s="155">
        <f t="shared" si="0"/>
        <v>0</v>
      </c>
    </row>
    <row r="16" spans="1:13" ht="30" customHeight="1" x14ac:dyDescent="0.25">
      <c r="A16" s="223" t="str">
        <f t="shared" si="1"/>
        <v/>
      </c>
      <c r="B16" s="205"/>
      <c r="C16" s="206"/>
      <c r="D16" s="207"/>
      <c r="E16" s="208"/>
      <c r="F16" s="207"/>
      <c r="G16" s="208"/>
      <c r="H16" s="209"/>
      <c r="I16" s="210"/>
      <c r="J16" s="152"/>
      <c r="K16" s="153"/>
      <c r="L16" s="154"/>
      <c r="M16" s="155">
        <f t="shared" si="0"/>
        <v>0</v>
      </c>
    </row>
    <row r="17" spans="1:13" ht="30" customHeight="1" x14ac:dyDescent="0.25">
      <c r="A17" s="223" t="str">
        <f t="shared" si="1"/>
        <v/>
      </c>
      <c r="B17" s="205"/>
      <c r="C17" s="206"/>
      <c r="D17" s="207"/>
      <c r="E17" s="208"/>
      <c r="F17" s="207"/>
      <c r="G17" s="208"/>
      <c r="H17" s="209"/>
      <c r="I17" s="210"/>
      <c r="J17" s="152"/>
      <c r="K17" s="153"/>
      <c r="L17" s="154"/>
      <c r="M17" s="155">
        <f t="shared" si="0"/>
        <v>0</v>
      </c>
    </row>
    <row r="18" spans="1:13" ht="30" customHeight="1" x14ac:dyDescent="0.25">
      <c r="A18" s="223" t="str">
        <f t="shared" si="1"/>
        <v/>
      </c>
      <c r="B18" s="205"/>
      <c r="C18" s="206"/>
      <c r="D18" s="207"/>
      <c r="E18" s="208"/>
      <c r="F18" s="207"/>
      <c r="G18" s="208"/>
      <c r="H18" s="209"/>
      <c r="I18" s="210"/>
      <c r="J18" s="152"/>
      <c r="K18" s="153"/>
      <c r="L18" s="154"/>
      <c r="M18" s="155">
        <f t="shared" si="0"/>
        <v>0</v>
      </c>
    </row>
    <row r="19" spans="1:13" ht="30" customHeight="1" x14ac:dyDescent="0.25">
      <c r="A19" s="223" t="str">
        <f t="shared" si="1"/>
        <v/>
      </c>
      <c r="B19" s="205"/>
      <c r="C19" s="206"/>
      <c r="D19" s="207"/>
      <c r="E19" s="208"/>
      <c r="F19" s="207"/>
      <c r="G19" s="208"/>
      <c r="H19" s="209"/>
      <c r="I19" s="210"/>
      <c r="J19" s="152"/>
      <c r="K19" s="153"/>
      <c r="L19" s="154"/>
      <c r="M19" s="155">
        <f t="shared" si="0"/>
        <v>0</v>
      </c>
    </row>
    <row r="20" spans="1:13" ht="30" customHeight="1" x14ac:dyDescent="0.25">
      <c r="A20" s="223" t="str">
        <f t="shared" si="1"/>
        <v/>
      </c>
      <c r="B20" s="205"/>
      <c r="C20" s="206"/>
      <c r="D20" s="207"/>
      <c r="E20" s="208"/>
      <c r="F20" s="207"/>
      <c r="G20" s="208"/>
      <c r="H20" s="209"/>
      <c r="I20" s="210"/>
      <c r="J20" s="152"/>
      <c r="K20" s="153"/>
      <c r="L20" s="154"/>
      <c r="M20" s="155">
        <f t="shared" si="0"/>
        <v>0</v>
      </c>
    </row>
    <row r="21" spans="1:13" ht="30" customHeight="1" x14ac:dyDescent="0.25">
      <c r="A21" s="223" t="str">
        <f t="shared" si="1"/>
        <v/>
      </c>
      <c r="B21" s="205"/>
      <c r="C21" s="206"/>
      <c r="D21" s="207"/>
      <c r="E21" s="208"/>
      <c r="F21" s="207"/>
      <c r="G21" s="208"/>
      <c r="H21" s="209"/>
      <c r="I21" s="210"/>
      <c r="J21" s="152"/>
      <c r="K21" s="153"/>
      <c r="L21" s="154"/>
      <c r="M21" s="155">
        <f t="shared" si="0"/>
        <v>0</v>
      </c>
    </row>
    <row r="22" spans="1:13" ht="30" customHeight="1" x14ac:dyDescent="0.25">
      <c r="A22" s="223" t="str">
        <f t="shared" si="1"/>
        <v/>
      </c>
      <c r="B22" s="205"/>
      <c r="C22" s="206"/>
      <c r="D22" s="207"/>
      <c r="E22" s="208"/>
      <c r="F22" s="207"/>
      <c r="G22" s="208"/>
      <c r="H22" s="209"/>
      <c r="I22" s="210"/>
      <c r="J22" s="152"/>
      <c r="K22" s="153"/>
      <c r="L22" s="154"/>
      <c r="M22" s="155">
        <f t="shared" si="0"/>
        <v>0</v>
      </c>
    </row>
    <row r="23" spans="1:13" ht="30" customHeight="1" x14ac:dyDescent="0.25">
      <c r="A23" s="223" t="str">
        <f t="shared" si="1"/>
        <v/>
      </c>
      <c r="B23" s="205"/>
      <c r="C23" s="206"/>
      <c r="D23" s="207"/>
      <c r="E23" s="208"/>
      <c r="F23" s="207"/>
      <c r="G23" s="208"/>
      <c r="H23" s="209"/>
      <c r="I23" s="210"/>
      <c r="J23" s="152"/>
      <c r="K23" s="153"/>
      <c r="L23" s="154"/>
      <c r="M23" s="155">
        <f t="shared" si="0"/>
        <v>0</v>
      </c>
    </row>
    <row r="24" spans="1:13" ht="30" customHeight="1" x14ac:dyDescent="0.25">
      <c r="A24" s="223" t="str">
        <f t="shared" si="1"/>
        <v/>
      </c>
      <c r="B24" s="205"/>
      <c r="C24" s="206"/>
      <c r="D24" s="207"/>
      <c r="E24" s="208"/>
      <c r="F24" s="207"/>
      <c r="G24" s="208"/>
      <c r="H24" s="209"/>
      <c r="I24" s="210"/>
      <c r="J24" s="152"/>
      <c r="K24" s="153"/>
      <c r="L24" s="154"/>
      <c r="M24" s="155">
        <f t="shared" si="0"/>
        <v>0</v>
      </c>
    </row>
    <row r="25" spans="1:13" ht="30" customHeight="1" x14ac:dyDescent="0.25">
      <c r="A25" s="223" t="str">
        <f t="shared" si="1"/>
        <v/>
      </c>
      <c r="B25" s="205"/>
      <c r="C25" s="206"/>
      <c r="D25" s="207"/>
      <c r="E25" s="208"/>
      <c r="F25" s="207"/>
      <c r="G25" s="208"/>
      <c r="H25" s="209"/>
      <c r="I25" s="210"/>
      <c r="J25" s="152"/>
      <c r="K25" s="153"/>
      <c r="L25" s="154"/>
      <c r="M25" s="155">
        <f t="shared" si="0"/>
        <v>0</v>
      </c>
    </row>
    <row r="26" spans="1:13" ht="30" customHeight="1" x14ac:dyDescent="0.25">
      <c r="A26" s="223" t="str">
        <f t="shared" si="1"/>
        <v/>
      </c>
      <c r="B26" s="205"/>
      <c r="C26" s="206"/>
      <c r="D26" s="207"/>
      <c r="E26" s="208"/>
      <c r="F26" s="207"/>
      <c r="G26" s="208"/>
      <c r="H26" s="209"/>
      <c r="I26" s="210"/>
      <c r="J26" s="152"/>
      <c r="K26" s="153"/>
      <c r="L26" s="154"/>
      <c r="M26" s="155">
        <f t="shared" si="0"/>
        <v>0</v>
      </c>
    </row>
    <row r="27" spans="1:13" ht="30" customHeight="1" x14ac:dyDescent="0.25">
      <c r="A27" s="223" t="str">
        <f t="shared" si="1"/>
        <v/>
      </c>
      <c r="B27" s="205"/>
      <c r="C27" s="206"/>
      <c r="D27" s="207"/>
      <c r="E27" s="208"/>
      <c r="F27" s="207"/>
      <c r="G27" s="208"/>
      <c r="H27" s="209"/>
      <c r="I27" s="210"/>
      <c r="J27" s="152"/>
      <c r="K27" s="153"/>
      <c r="L27" s="154"/>
      <c r="M27" s="155">
        <f t="shared" si="0"/>
        <v>0</v>
      </c>
    </row>
    <row r="28" spans="1:13" ht="30" customHeight="1" x14ac:dyDescent="0.25">
      <c r="A28" s="223" t="str">
        <f t="shared" si="1"/>
        <v/>
      </c>
      <c r="B28" s="205"/>
      <c r="C28" s="206"/>
      <c r="D28" s="207"/>
      <c r="E28" s="208"/>
      <c r="F28" s="207"/>
      <c r="G28" s="208"/>
      <c r="H28" s="209"/>
      <c r="I28" s="210"/>
      <c r="J28" s="152"/>
      <c r="K28" s="153"/>
      <c r="L28" s="154"/>
      <c r="M28" s="155">
        <f t="shared" si="0"/>
        <v>0</v>
      </c>
    </row>
    <row r="29" spans="1:13" ht="30" customHeight="1" x14ac:dyDescent="0.25">
      <c r="A29" s="223" t="str">
        <f t="shared" si="1"/>
        <v/>
      </c>
      <c r="B29" s="205"/>
      <c r="C29" s="206"/>
      <c r="D29" s="207"/>
      <c r="E29" s="208"/>
      <c r="F29" s="207"/>
      <c r="G29" s="208"/>
      <c r="H29" s="209"/>
      <c r="I29" s="210"/>
      <c r="J29" s="152"/>
      <c r="K29" s="153"/>
      <c r="L29" s="154"/>
      <c r="M29" s="155">
        <f t="shared" si="0"/>
        <v>0</v>
      </c>
    </row>
    <row r="30" spans="1:13" ht="30" customHeight="1" x14ac:dyDescent="0.25">
      <c r="A30" s="223" t="str">
        <f t="shared" si="1"/>
        <v/>
      </c>
      <c r="B30" s="205"/>
      <c r="C30" s="206"/>
      <c r="D30" s="207"/>
      <c r="E30" s="208"/>
      <c r="F30" s="207"/>
      <c r="G30" s="208"/>
      <c r="H30" s="209"/>
      <c r="I30" s="210"/>
      <c r="J30" s="152"/>
      <c r="K30" s="153"/>
      <c r="L30" s="154"/>
      <c r="M30" s="155">
        <f t="shared" si="0"/>
        <v>0</v>
      </c>
    </row>
    <row r="31" spans="1:13" ht="30" customHeight="1" x14ac:dyDescent="0.25">
      <c r="A31" s="223" t="str">
        <f t="shared" si="1"/>
        <v/>
      </c>
      <c r="B31" s="205"/>
      <c r="C31" s="206"/>
      <c r="D31" s="207"/>
      <c r="E31" s="208"/>
      <c r="F31" s="207"/>
      <c r="G31" s="208"/>
      <c r="H31" s="209"/>
      <c r="I31" s="210"/>
      <c r="J31" s="152"/>
      <c r="K31" s="153"/>
      <c r="L31" s="154"/>
      <c r="M31" s="155">
        <f t="shared" si="0"/>
        <v>0</v>
      </c>
    </row>
    <row r="32" spans="1:13" ht="30" customHeight="1" x14ac:dyDescent="0.25">
      <c r="A32" s="223" t="str">
        <f t="shared" si="1"/>
        <v/>
      </c>
      <c r="B32" s="205"/>
      <c r="C32" s="206"/>
      <c r="D32" s="207"/>
      <c r="E32" s="208"/>
      <c r="F32" s="207"/>
      <c r="G32" s="208"/>
      <c r="H32" s="209"/>
      <c r="I32" s="210"/>
      <c r="J32" s="152"/>
      <c r="K32" s="153"/>
      <c r="L32" s="154"/>
      <c r="M32" s="155">
        <f t="shared" si="0"/>
        <v>0</v>
      </c>
    </row>
    <row r="33" spans="1:13" ht="30" customHeight="1" x14ac:dyDescent="0.25">
      <c r="A33" s="223" t="str">
        <f t="shared" si="1"/>
        <v/>
      </c>
      <c r="B33" s="205"/>
      <c r="C33" s="206"/>
      <c r="D33" s="207"/>
      <c r="E33" s="208"/>
      <c r="F33" s="207"/>
      <c r="G33" s="208"/>
      <c r="H33" s="209"/>
      <c r="I33" s="210"/>
      <c r="J33" s="152"/>
      <c r="K33" s="153"/>
      <c r="L33" s="154"/>
      <c r="M33" s="155">
        <f t="shared" si="0"/>
        <v>0</v>
      </c>
    </row>
    <row r="34" spans="1:13" ht="30" customHeight="1" x14ac:dyDescent="0.25">
      <c r="A34" s="223" t="str">
        <f t="shared" si="1"/>
        <v/>
      </c>
      <c r="B34" s="205"/>
      <c r="C34" s="206"/>
      <c r="D34" s="207"/>
      <c r="E34" s="208"/>
      <c r="F34" s="207"/>
      <c r="G34" s="208"/>
      <c r="H34" s="209"/>
      <c r="I34" s="210"/>
      <c r="J34" s="152"/>
      <c r="K34" s="153"/>
      <c r="L34" s="154"/>
      <c r="M34" s="155">
        <f t="shared" si="0"/>
        <v>0</v>
      </c>
    </row>
    <row r="35" spans="1:13" ht="30" customHeight="1" x14ac:dyDescent="0.25">
      <c r="A35" s="223" t="str">
        <f t="shared" si="1"/>
        <v/>
      </c>
      <c r="B35" s="205"/>
      <c r="C35" s="206"/>
      <c r="D35" s="207"/>
      <c r="E35" s="208"/>
      <c r="F35" s="207"/>
      <c r="G35" s="208"/>
      <c r="H35" s="209"/>
      <c r="I35" s="210"/>
      <c r="J35" s="152"/>
      <c r="K35" s="153"/>
      <c r="L35" s="154"/>
      <c r="M35" s="155">
        <f t="shared" si="0"/>
        <v>0</v>
      </c>
    </row>
    <row r="36" spans="1:13" ht="30" customHeight="1" x14ac:dyDescent="0.25">
      <c r="A36" s="223" t="str">
        <f t="shared" si="1"/>
        <v/>
      </c>
      <c r="B36" s="205"/>
      <c r="C36" s="206"/>
      <c r="D36" s="207"/>
      <c r="E36" s="208"/>
      <c r="F36" s="207"/>
      <c r="G36" s="208"/>
      <c r="H36" s="209"/>
      <c r="I36" s="210"/>
      <c r="J36" s="152"/>
      <c r="K36" s="153"/>
      <c r="L36" s="154"/>
      <c r="M36" s="155">
        <f t="shared" si="0"/>
        <v>0</v>
      </c>
    </row>
    <row r="37" spans="1:13" ht="30" customHeight="1" x14ac:dyDescent="0.25">
      <c r="A37" s="223" t="str">
        <f t="shared" si="1"/>
        <v/>
      </c>
      <c r="B37" s="205"/>
      <c r="C37" s="206"/>
      <c r="D37" s="207"/>
      <c r="E37" s="208"/>
      <c r="F37" s="207"/>
      <c r="G37" s="208"/>
      <c r="H37" s="209"/>
      <c r="I37" s="210"/>
      <c r="J37" s="152"/>
      <c r="K37" s="153"/>
      <c r="L37" s="154"/>
      <c r="M37" s="155">
        <f t="shared" si="0"/>
        <v>0</v>
      </c>
    </row>
    <row r="38" spans="1:13" ht="30" customHeight="1" x14ac:dyDescent="0.25">
      <c r="A38" s="223" t="str">
        <f t="shared" si="1"/>
        <v/>
      </c>
      <c r="B38" s="205"/>
      <c r="C38" s="206"/>
      <c r="D38" s="207"/>
      <c r="E38" s="208"/>
      <c r="F38" s="207"/>
      <c r="G38" s="208"/>
      <c r="H38" s="209"/>
      <c r="I38" s="210"/>
      <c r="J38" s="152"/>
      <c r="K38" s="153"/>
      <c r="L38" s="154"/>
      <c r="M38" s="155">
        <f t="shared" si="0"/>
        <v>0</v>
      </c>
    </row>
    <row r="39" spans="1:13" ht="30" customHeight="1" x14ac:dyDescent="0.25">
      <c r="A39" s="223" t="str">
        <f t="shared" si="1"/>
        <v/>
      </c>
      <c r="B39" s="205"/>
      <c r="C39" s="206"/>
      <c r="D39" s="207"/>
      <c r="E39" s="208"/>
      <c r="F39" s="207"/>
      <c r="G39" s="208"/>
      <c r="H39" s="209"/>
      <c r="I39" s="210"/>
      <c r="J39" s="152"/>
      <c r="K39" s="153"/>
      <c r="L39" s="154"/>
      <c r="M39" s="155">
        <f t="shared" si="0"/>
        <v>0</v>
      </c>
    </row>
    <row r="40" spans="1:13" ht="30" customHeight="1" x14ac:dyDescent="0.25">
      <c r="A40" s="223" t="str">
        <f t="shared" si="1"/>
        <v/>
      </c>
      <c r="B40" s="205"/>
      <c r="C40" s="206"/>
      <c r="D40" s="207"/>
      <c r="E40" s="208"/>
      <c r="F40" s="207"/>
      <c r="G40" s="208"/>
      <c r="H40" s="209"/>
      <c r="I40" s="210"/>
      <c r="J40" s="152"/>
      <c r="K40" s="153"/>
      <c r="L40" s="154"/>
      <c r="M40" s="155">
        <f t="shared" si="0"/>
        <v>0</v>
      </c>
    </row>
    <row r="41" spans="1:13" ht="30" customHeight="1" x14ac:dyDescent="0.25">
      <c r="A41" s="223" t="str">
        <f t="shared" si="1"/>
        <v/>
      </c>
      <c r="B41" s="205"/>
      <c r="C41" s="206"/>
      <c r="D41" s="207"/>
      <c r="E41" s="208"/>
      <c r="F41" s="207"/>
      <c r="G41" s="208"/>
      <c r="H41" s="209"/>
      <c r="I41" s="210"/>
      <c r="J41" s="152"/>
      <c r="K41" s="153"/>
      <c r="L41" s="154"/>
      <c r="M41" s="155">
        <f t="shared" si="0"/>
        <v>0</v>
      </c>
    </row>
    <row r="42" spans="1:13" ht="30" customHeight="1" x14ac:dyDescent="0.25">
      <c r="A42" s="223" t="str">
        <f t="shared" si="1"/>
        <v/>
      </c>
      <c r="B42" s="205"/>
      <c r="C42" s="206"/>
      <c r="D42" s="207"/>
      <c r="E42" s="208"/>
      <c r="F42" s="207"/>
      <c r="G42" s="208"/>
      <c r="H42" s="209"/>
      <c r="I42" s="210"/>
      <c r="J42" s="152"/>
      <c r="K42" s="153"/>
      <c r="L42" s="154"/>
      <c r="M42" s="155">
        <f t="shared" si="0"/>
        <v>0</v>
      </c>
    </row>
    <row r="43" spans="1:13" ht="30" customHeight="1" x14ac:dyDescent="0.25">
      <c r="A43" s="223" t="str">
        <f t="shared" si="1"/>
        <v/>
      </c>
      <c r="B43" s="205"/>
      <c r="C43" s="206"/>
      <c r="D43" s="207"/>
      <c r="E43" s="208"/>
      <c r="F43" s="207"/>
      <c r="G43" s="208"/>
      <c r="H43" s="209"/>
      <c r="I43" s="210"/>
      <c r="J43" s="152"/>
      <c r="K43" s="153"/>
      <c r="L43" s="154"/>
      <c r="M43" s="155">
        <f t="shared" si="0"/>
        <v>0</v>
      </c>
    </row>
    <row r="44" spans="1:13" ht="30" customHeight="1" x14ac:dyDescent="0.25">
      <c r="A44" s="223" t="str">
        <f t="shared" si="1"/>
        <v/>
      </c>
      <c r="B44" s="205"/>
      <c r="C44" s="206"/>
      <c r="D44" s="207"/>
      <c r="E44" s="208"/>
      <c r="F44" s="207"/>
      <c r="G44" s="208"/>
      <c r="H44" s="209"/>
      <c r="I44" s="210"/>
      <c r="J44" s="152"/>
      <c r="K44" s="153"/>
      <c r="L44" s="154"/>
      <c r="M44" s="155">
        <f t="shared" si="0"/>
        <v>0</v>
      </c>
    </row>
    <row r="45" spans="1:13" ht="30" customHeight="1" x14ac:dyDescent="0.25">
      <c r="A45" s="223" t="str">
        <f t="shared" si="1"/>
        <v/>
      </c>
      <c r="B45" s="205"/>
      <c r="C45" s="206"/>
      <c r="D45" s="207"/>
      <c r="E45" s="208"/>
      <c r="F45" s="207"/>
      <c r="G45" s="208"/>
      <c r="H45" s="209"/>
      <c r="I45" s="210"/>
      <c r="J45" s="152"/>
      <c r="K45" s="153"/>
      <c r="L45" s="154"/>
      <c r="M45" s="155">
        <f t="shared" si="0"/>
        <v>0</v>
      </c>
    </row>
    <row r="46" spans="1:13" ht="30" customHeight="1" x14ac:dyDescent="0.25">
      <c r="A46" s="223" t="str">
        <f t="shared" si="1"/>
        <v/>
      </c>
      <c r="B46" s="205"/>
      <c r="C46" s="206"/>
      <c r="D46" s="207"/>
      <c r="E46" s="208"/>
      <c r="F46" s="207"/>
      <c r="G46" s="208"/>
      <c r="H46" s="209"/>
      <c r="I46" s="210"/>
      <c r="J46" s="152"/>
      <c r="K46" s="153"/>
      <c r="L46" s="154"/>
      <c r="M46" s="155">
        <f t="shared" si="0"/>
        <v>0</v>
      </c>
    </row>
    <row r="47" spans="1:13" ht="30" customHeight="1" x14ac:dyDescent="0.25">
      <c r="A47" s="223" t="str">
        <f t="shared" si="1"/>
        <v/>
      </c>
      <c r="B47" s="205"/>
      <c r="C47" s="206"/>
      <c r="D47" s="207"/>
      <c r="E47" s="208"/>
      <c r="F47" s="207"/>
      <c r="G47" s="208"/>
      <c r="H47" s="209"/>
      <c r="I47" s="210"/>
      <c r="J47" s="152"/>
      <c r="K47" s="153"/>
      <c r="L47" s="154"/>
      <c r="M47" s="155">
        <f t="shared" si="0"/>
        <v>0</v>
      </c>
    </row>
    <row r="48" spans="1:13" ht="30" customHeight="1" x14ac:dyDescent="0.25">
      <c r="A48" s="223" t="str">
        <f t="shared" si="1"/>
        <v/>
      </c>
      <c r="B48" s="205"/>
      <c r="C48" s="206"/>
      <c r="D48" s="207"/>
      <c r="E48" s="208"/>
      <c r="F48" s="207"/>
      <c r="G48" s="208"/>
      <c r="H48" s="209"/>
      <c r="I48" s="210"/>
      <c r="J48" s="152"/>
      <c r="K48" s="153"/>
      <c r="L48" s="154"/>
      <c r="M48" s="155">
        <f t="shared" si="0"/>
        <v>0</v>
      </c>
    </row>
    <row r="49" spans="1:13" ht="30" customHeight="1" x14ac:dyDescent="0.25">
      <c r="A49" s="223" t="str">
        <f t="shared" si="1"/>
        <v/>
      </c>
      <c r="B49" s="205"/>
      <c r="C49" s="206"/>
      <c r="D49" s="207"/>
      <c r="E49" s="208"/>
      <c r="F49" s="207"/>
      <c r="G49" s="208"/>
      <c r="H49" s="209"/>
      <c r="I49" s="210"/>
      <c r="J49" s="152"/>
      <c r="K49" s="153"/>
      <c r="L49" s="154"/>
      <c r="M49" s="155">
        <f t="shared" si="0"/>
        <v>0</v>
      </c>
    </row>
    <row r="50" spans="1:13" ht="30" customHeight="1" x14ac:dyDescent="0.25">
      <c r="A50" s="223" t="str">
        <f t="shared" si="1"/>
        <v/>
      </c>
      <c r="B50" s="205"/>
      <c r="C50" s="206"/>
      <c r="D50" s="207"/>
      <c r="E50" s="208"/>
      <c r="F50" s="207"/>
      <c r="G50" s="208"/>
      <c r="H50" s="209"/>
      <c r="I50" s="210"/>
      <c r="J50" s="152"/>
      <c r="K50" s="153"/>
      <c r="L50" s="154"/>
      <c r="M50" s="155">
        <f t="shared" si="0"/>
        <v>0</v>
      </c>
    </row>
    <row r="51" spans="1:13" ht="30" customHeight="1" x14ac:dyDescent="0.25">
      <c r="A51" s="223" t="str">
        <f t="shared" si="1"/>
        <v/>
      </c>
      <c r="B51" s="205"/>
      <c r="C51" s="206"/>
      <c r="D51" s="207"/>
      <c r="E51" s="208"/>
      <c r="F51" s="207"/>
      <c r="G51" s="208"/>
      <c r="H51" s="209"/>
      <c r="I51" s="210"/>
      <c r="J51" s="152"/>
      <c r="K51" s="153"/>
      <c r="L51" s="154"/>
      <c r="M51" s="155">
        <f t="shared" si="0"/>
        <v>0</v>
      </c>
    </row>
    <row r="52" spans="1:13" ht="30" customHeight="1" x14ac:dyDescent="0.25">
      <c r="A52" s="223" t="str">
        <f t="shared" si="1"/>
        <v/>
      </c>
      <c r="B52" s="205"/>
      <c r="C52" s="206"/>
      <c r="D52" s="207"/>
      <c r="E52" s="208"/>
      <c r="F52" s="207"/>
      <c r="G52" s="208"/>
      <c r="H52" s="209"/>
      <c r="I52" s="210"/>
      <c r="J52" s="152"/>
      <c r="K52" s="153"/>
      <c r="L52" s="154"/>
      <c r="M52" s="155">
        <f t="shared" si="0"/>
        <v>0</v>
      </c>
    </row>
    <row r="53" spans="1:13" ht="30" customHeight="1" x14ac:dyDescent="0.25">
      <c r="A53" s="223" t="str">
        <f t="shared" si="1"/>
        <v/>
      </c>
      <c r="B53" s="205"/>
      <c r="C53" s="206"/>
      <c r="D53" s="207"/>
      <c r="E53" s="208"/>
      <c r="F53" s="207"/>
      <c r="G53" s="208"/>
      <c r="H53" s="209"/>
      <c r="I53" s="210"/>
      <c r="J53" s="152"/>
      <c r="K53" s="153"/>
      <c r="L53" s="154"/>
      <c r="M53" s="155">
        <f t="shared" si="0"/>
        <v>0</v>
      </c>
    </row>
    <row r="54" spans="1:13" ht="30" customHeight="1" x14ac:dyDescent="0.25">
      <c r="A54" s="223" t="str">
        <f t="shared" si="1"/>
        <v/>
      </c>
      <c r="B54" s="205"/>
      <c r="C54" s="206"/>
      <c r="D54" s="207"/>
      <c r="E54" s="208"/>
      <c r="F54" s="207"/>
      <c r="G54" s="208"/>
      <c r="H54" s="209"/>
      <c r="I54" s="210"/>
      <c r="J54" s="152"/>
      <c r="K54" s="153"/>
      <c r="L54" s="154"/>
      <c r="M54" s="155">
        <f t="shared" si="0"/>
        <v>0</v>
      </c>
    </row>
    <row r="55" spans="1:13" ht="30" customHeight="1" x14ac:dyDescent="0.25">
      <c r="A55" s="223" t="str">
        <f t="shared" si="1"/>
        <v/>
      </c>
      <c r="B55" s="205"/>
      <c r="C55" s="206"/>
      <c r="D55" s="207"/>
      <c r="E55" s="208"/>
      <c r="F55" s="207"/>
      <c r="G55" s="208"/>
      <c r="H55" s="209"/>
      <c r="I55" s="210"/>
      <c r="J55" s="152"/>
      <c r="K55" s="153"/>
      <c r="L55" s="154"/>
      <c r="M55" s="155">
        <f t="shared" si="0"/>
        <v>0</v>
      </c>
    </row>
    <row r="56" spans="1:13" ht="30" customHeight="1" x14ac:dyDescent="0.25">
      <c r="A56" s="223" t="str">
        <f t="shared" si="1"/>
        <v/>
      </c>
      <c r="B56" s="205"/>
      <c r="C56" s="206"/>
      <c r="D56" s="207"/>
      <c r="E56" s="208"/>
      <c r="F56" s="207"/>
      <c r="G56" s="208"/>
      <c r="H56" s="209"/>
      <c r="I56" s="210"/>
      <c r="J56" s="152"/>
      <c r="K56" s="153"/>
      <c r="L56" s="154"/>
      <c r="M56" s="155">
        <f t="shared" si="0"/>
        <v>0</v>
      </c>
    </row>
    <row r="57" spans="1:13" ht="30" customHeight="1" x14ac:dyDescent="0.25">
      <c r="A57" s="223" t="str">
        <f t="shared" si="1"/>
        <v/>
      </c>
      <c r="B57" s="205"/>
      <c r="C57" s="206"/>
      <c r="D57" s="207"/>
      <c r="E57" s="208"/>
      <c r="F57" s="207"/>
      <c r="G57" s="208"/>
      <c r="H57" s="209"/>
      <c r="I57" s="210"/>
      <c r="J57" s="152"/>
      <c r="K57" s="153"/>
      <c r="L57" s="154"/>
      <c r="M57" s="155">
        <f t="shared" si="0"/>
        <v>0</v>
      </c>
    </row>
    <row r="58" spans="1:13" ht="30" customHeight="1" x14ac:dyDescent="0.25">
      <c r="A58" s="223" t="str">
        <f t="shared" si="1"/>
        <v/>
      </c>
      <c r="B58" s="205"/>
      <c r="C58" s="206"/>
      <c r="D58" s="207"/>
      <c r="E58" s="208"/>
      <c r="F58" s="207"/>
      <c r="G58" s="208"/>
      <c r="H58" s="209"/>
      <c r="I58" s="210"/>
      <c r="J58" s="152"/>
      <c r="K58" s="153"/>
      <c r="L58" s="154"/>
      <c r="M58" s="155">
        <f t="shared" si="0"/>
        <v>0</v>
      </c>
    </row>
    <row r="59" spans="1:13" ht="30" customHeight="1" x14ac:dyDescent="0.25">
      <c r="A59" s="223" t="str">
        <f t="shared" si="1"/>
        <v/>
      </c>
      <c r="B59" s="205"/>
      <c r="C59" s="206"/>
      <c r="D59" s="207"/>
      <c r="E59" s="208"/>
      <c r="F59" s="207"/>
      <c r="G59" s="208"/>
      <c r="H59" s="209"/>
      <c r="I59" s="210"/>
      <c r="J59" s="152"/>
      <c r="K59" s="153"/>
      <c r="L59" s="154"/>
      <c r="M59" s="155">
        <f t="shared" si="0"/>
        <v>0</v>
      </c>
    </row>
    <row r="60" spans="1:13" ht="30" customHeight="1" x14ac:dyDescent="0.25">
      <c r="A60" s="223" t="str">
        <f t="shared" si="1"/>
        <v/>
      </c>
      <c r="B60" s="205"/>
      <c r="C60" s="206"/>
      <c r="D60" s="207"/>
      <c r="E60" s="208"/>
      <c r="F60" s="207"/>
      <c r="G60" s="208"/>
      <c r="H60" s="209"/>
      <c r="I60" s="210"/>
      <c r="J60" s="152"/>
      <c r="K60" s="153"/>
      <c r="L60" s="154"/>
      <c r="M60" s="155">
        <f t="shared" si="0"/>
        <v>0</v>
      </c>
    </row>
    <row r="61" spans="1:13" ht="30" customHeight="1" x14ac:dyDescent="0.25">
      <c r="A61" s="223" t="str">
        <f t="shared" si="1"/>
        <v/>
      </c>
      <c r="B61" s="205"/>
      <c r="C61" s="206"/>
      <c r="D61" s="207"/>
      <c r="E61" s="208"/>
      <c r="F61" s="207"/>
      <c r="G61" s="208"/>
      <c r="H61" s="209"/>
      <c r="I61" s="210"/>
      <c r="J61" s="152"/>
      <c r="K61" s="153"/>
      <c r="L61" s="154"/>
      <c r="M61" s="155">
        <f t="shared" si="0"/>
        <v>0</v>
      </c>
    </row>
    <row r="62" spans="1:13" ht="30" customHeight="1" x14ac:dyDescent="0.25">
      <c r="A62" s="223" t="str">
        <f t="shared" si="1"/>
        <v/>
      </c>
      <c r="B62" s="205"/>
      <c r="C62" s="206"/>
      <c r="D62" s="207"/>
      <c r="E62" s="208"/>
      <c r="F62" s="207"/>
      <c r="G62" s="208"/>
      <c r="H62" s="209"/>
      <c r="I62" s="210"/>
      <c r="J62" s="152"/>
      <c r="K62" s="153"/>
      <c r="L62" s="154"/>
      <c r="M62" s="155">
        <f t="shared" si="0"/>
        <v>0</v>
      </c>
    </row>
    <row r="63" spans="1:13" ht="30" customHeight="1" x14ac:dyDescent="0.25">
      <c r="A63" s="223" t="str">
        <f t="shared" si="1"/>
        <v/>
      </c>
      <c r="B63" s="205"/>
      <c r="C63" s="206"/>
      <c r="D63" s="207"/>
      <c r="E63" s="208"/>
      <c r="F63" s="207"/>
      <c r="G63" s="208"/>
      <c r="H63" s="209"/>
      <c r="I63" s="210"/>
      <c r="J63" s="152"/>
      <c r="K63" s="153"/>
      <c r="L63" s="154"/>
      <c r="M63" s="155">
        <f t="shared" si="0"/>
        <v>0</v>
      </c>
    </row>
    <row r="64" spans="1:13" ht="30" customHeight="1" x14ac:dyDescent="0.25">
      <c r="A64" s="223" t="str">
        <f t="shared" si="1"/>
        <v/>
      </c>
      <c r="B64" s="205"/>
      <c r="C64" s="206"/>
      <c r="D64" s="207"/>
      <c r="E64" s="208"/>
      <c r="F64" s="207"/>
      <c r="G64" s="208"/>
      <c r="H64" s="209"/>
      <c r="I64" s="210"/>
      <c r="J64" s="152"/>
      <c r="K64" s="153"/>
      <c r="L64" s="154"/>
      <c r="M64" s="155">
        <f t="shared" si="0"/>
        <v>0</v>
      </c>
    </row>
    <row r="65" spans="1:13" ht="30" customHeight="1" x14ac:dyDescent="0.25">
      <c r="A65" s="223" t="str">
        <f t="shared" si="1"/>
        <v/>
      </c>
      <c r="B65" s="205"/>
      <c r="C65" s="206"/>
      <c r="D65" s="207"/>
      <c r="E65" s="208"/>
      <c r="F65" s="207"/>
      <c r="G65" s="208"/>
      <c r="H65" s="209"/>
      <c r="I65" s="210"/>
      <c r="J65" s="152"/>
      <c r="K65" s="153"/>
      <c r="L65" s="154"/>
      <c r="M65" s="155">
        <f t="shared" si="0"/>
        <v>0</v>
      </c>
    </row>
    <row r="66" spans="1:13" ht="30" customHeight="1" x14ac:dyDescent="0.25">
      <c r="A66" s="223" t="str">
        <f t="shared" si="1"/>
        <v/>
      </c>
      <c r="B66" s="205"/>
      <c r="C66" s="206"/>
      <c r="D66" s="207"/>
      <c r="E66" s="208"/>
      <c r="F66" s="207"/>
      <c r="G66" s="208"/>
      <c r="H66" s="209"/>
      <c r="I66" s="210"/>
      <c r="J66" s="152"/>
      <c r="K66" s="153"/>
      <c r="L66" s="154"/>
      <c r="M66" s="155">
        <f t="shared" si="0"/>
        <v>0</v>
      </c>
    </row>
    <row r="67" spans="1:13" ht="30" customHeight="1" x14ac:dyDescent="0.25">
      <c r="A67" s="223" t="str">
        <f t="shared" si="1"/>
        <v/>
      </c>
      <c r="B67" s="205"/>
      <c r="C67" s="206"/>
      <c r="D67" s="207"/>
      <c r="E67" s="208"/>
      <c r="F67" s="207"/>
      <c r="G67" s="208"/>
      <c r="H67" s="209"/>
      <c r="I67" s="210"/>
      <c r="J67" s="152"/>
      <c r="K67" s="153"/>
      <c r="L67" s="154"/>
      <c r="M67" s="155">
        <f t="shared" si="0"/>
        <v>0</v>
      </c>
    </row>
    <row r="68" spans="1:13" ht="30" customHeight="1" x14ac:dyDescent="0.25">
      <c r="A68" s="223" t="str">
        <f t="shared" si="1"/>
        <v/>
      </c>
      <c r="B68" s="205"/>
      <c r="C68" s="206"/>
      <c r="D68" s="207"/>
      <c r="E68" s="208"/>
      <c r="F68" s="207"/>
      <c r="G68" s="208"/>
      <c r="H68" s="209"/>
      <c r="I68" s="210"/>
      <c r="J68" s="152"/>
      <c r="K68" s="153"/>
      <c r="L68" s="154"/>
      <c r="M68" s="155">
        <f t="shared" si="0"/>
        <v>0</v>
      </c>
    </row>
    <row r="69" spans="1:13" ht="30" customHeight="1" x14ac:dyDescent="0.25">
      <c r="A69" s="223" t="str">
        <f t="shared" si="1"/>
        <v/>
      </c>
      <c r="B69" s="205"/>
      <c r="C69" s="206"/>
      <c r="D69" s="207"/>
      <c r="E69" s="208"/>
      <c r="F69" s="207"/>
      <c r="G69" s="208"/>
      <c r="H69" s="209"/>
      <c r="I69" s="210"/>
      <c r="J69" s="152"/>
      <c r="K69" s="153"/>
      <c r="L69" s="154"/>
      <c r="M69" s="155">
        <f t="shared" si="0"/>
        <v>0</v>
      </c>
    </row>
    <row r="70" spans="1:13" ht="30" customHeight="1" x14ac:dyDescent="0.25">
      <c r="A70" s="223" t="str">
        <f t="shared" si="1"/>
        <v/>
      </c>
      <c r="B70" s="205"/>
      <c r="C70" s="206"/>
      <c r="D70" s="207"/>
      <c r="E70" s="208"/>
      <c r="F70" s="207"/>
      <c r="G70" s="208"/>
      <c r="H70" s="209"/>
      <c r="I70" s="210"/>
      <c r="J70" s="152"/>
      <c r="K70" s="153"/>
      <c r="L70" s="154"/>
      <c r="M70" s="155">
        <f t="shared" si="0"/>
        <v>0</v>
      </c>
    </row>
    <row r="71" spans="1:13" ht="30" customHeight="1" x14ac:dyDescent="0.25">
      <c r="A71" s="223" t="str">
        <f t="shared" si="1"/>
        <v/>
      </c>
      <c r="B71" s="205"/>
      <c r="C71" s="206"/>
      <c r="D71" s="207"/>
      <c r="E71" s="208"/>
      <c r="F71" s="207"/>
      <c r="G71" s="208"/>
      <c r="H71" s="209"/>
      <c r="I71" s="210"/>
      <c r="J71" s="152"/>
      <c r="K71" s="153"/>
      <c r="L71" s="154"/>
      <c r="M71" s="155">
        <f t="shared" si="0"/>
        <v>0</v>
      </c>
    </row>
    <row r="72" spans="1:13" ht="30" customHeight="1" x14ac:dyDescent="0.25">
      <c r="A72" s="223" t="str">
        <f t="shared" si="1"/>
        <v/>
      </c>
      <c r="B72" s="205"/>
      <c r="C72" s="206"/>
      <c r="D72" s="207"/>
      <c r="E72" s="208"/>
      <c r="F72" s="207"/>
      <c r="G72" s="208"/>
      <c r="H72" s="209"/>
      <c r="I72" s="210"/>
      <c r="J72" s="152"/>
      <c r="K72" s="153"/>
      <c r="L72" s="154"/>
      <c r="M72" s="155">
        <f t="shared" si="0"/>
        <v>0</v>
      </c>
    </row>
    <row r="73" spans="1:13" ht="30" customHeight="1" x14ac:dyDescent="0.25">
      <c r="A73" s="223" t="str">
        <f t="shared" si="1"/>
        <v/>
      </c>
      <c r="B73" s="205"/>
      <c r="C73" s="206"/>
      <c r="D73" s="207"/>
      <c r="E73" s="208"/>
      <c r="F73" s="207"/>
      <c r="G73" s="208"/>
      <c r="H73" s="209"/>
      <c r="I73" s="210"/>
      <c r="J73" s="152"/>
      <c r="K73" s="153"/>
      <c r="L73" s="154"/>
      <c r="M73" s="155">
        <f t="shared" si="0"/>
        <v>0</v>
      </c>
    </row>
    <row r="74" spans="1:13" ht="30" customHeight="1" x14ac:dyDescent="0.25">
      <c r="A74" s="223" t="str">
        <f t="shared" si="1"/>
        <v/>
      </c>
      <c r="B74" s="205"/>
      <c r="C74" s="206"/>
      <c r="D74" s="207"/>
      <c r="E74" s="208"/>
      <c r="F74" s="207"/>
      <c r="G74" s="208"/>
      <c r="H74" s="209"/>
      <c r="I74" s="210"/>
      <c r="J74" s="152"/>
      <c r="K74" s="153"/>
      <c r="L74" s="154"/>
      <c r="M74" s="155">
        <f t="shared" si="0"/>
        <v>0</v>
      </c>
    </row>
    <row r="75" spans="1:13" ht="30" customHeight="1" x14ac:dyDescent="0.25">
      <c r="A75" s="223" t="str">
        <f t="shared" si="1"/>
        <v/>
      </c>
      <c r="B75" s="205"/>
      <c r="C75" s="206"/>
      <c r="D75" s="207"/>
      <c r="E75" s="208"/>
      <c r="F75" s="207"/>
      <c r="G75" s="208"/>
      <c r="H75" s="209"/>
      <c r="I75" s="210"/>
      <c r="J75" s="152"/>
      <c r="K75" s="153"/>
      <c r="L75" s="154"/>
      <c r="M75" s="155">
        <f t="shared" si="0"/>
        <v>0</v>
      </c>
    </row>
    <row r="76" spans="1:13" ht="30" customHeight="1" x14ac:dyDescent="0.25">
      <c r="A76" s="223" t="str">
        <f t="shared" si="1"/>
        <v/>
      </c>
      <c r="B76" s="205"/>
      <c r="C76" s="206"/>
      <c r="D76" s="207"/>
      <c r="E76" s="208"/>
      <c r="F76" s="207"/>
      <c r="G76" s="208"/>
      <c r="H76" s="209"/>
      <c r="I76" s="210"/>
      <c r="J76" s="152"/>
      <c r="K76" s="153"/>
      <c r="L76" s="154"/>
      <c r="M76" s="155">
        <f t="shared" ref="M76:M139" si="2">K76+L76</f>
        <v>0</v>
      </c>
    </row>
    <row r="77" spans="1:13" ht="30" customHeight="1" x14ac:dyDescent="0.25">
      <c r="A77" s="223" t="str">
        <f t="shared" si="1"/>
        <v/>
      </c>
      <c r="B77" s="205"/>
      <c r="C77" s="206"/>
      <c r="D77" s="207"/>
      <c r="E77" s="208"/>
      <c r="F77" s="207"/>
      <c r="G77" s="208"/>
      <c r="H77" s="209"/>
      <c r="I77" s="210"/>
      <c r="J77" s="152"/>
      <c r="K77" s="153"/>
      <c r="L77" s="154"/>
      <c r="M77" s="155">
        <f t="shared" si="2"/>
        <v>0</v>
      </c>
    </row>
    <row r="78" spans="1:13" ht="30" customHeight="1" x14ac:dyDescent="0.25">
      <c r="A78" s="223" t="str">
        <f t="shared" ref="A78:A141" si="3">IF(M78=0,"","Cap.7. Cheltuieli neprevazute")</f>
        <v/>
      </c>
      <c r="B78" s="205"/>
      <c r="C78" s="206"/>
      <c r="D78" s="207"/>
      <c r="E78" s="208"/>
      <c r="F78" s="207"/>
      <c r="G78" s="208"/>
      <c r="H78" s="209"/>
      <c r="I78" s="210"/>
      <c r="J78" s="152"/>
      <c r="K78" s="153"/>
      <c r="L78" s="154"/>
      <c r="M78" s="155">
        <f t="shared" si="2"/>
        <v>0</v>
      </c>
    </row>
    <row r="79" spans="1:13" ht="30" customHeight="1" x14ac:dyDescent="0.25">
      <c r="A79" s="223" t="str">
        <f t="shared" si="3"/>
        <v/>
      </c>
      <c r="B79" s="205"/>
      <c r="C79" s="206"/>
      <c r="D79" s="207"/>
      <c r="E79" s="208"/>
      <c r="F79" s="207"/>
      <c r="G79" s="208"/>
      <c r="H79" s="209"/>
      <c r="I79" s="210"/>
      <c r="J79" s="152"/>
      <c r="K79" s="153"/>
      <c r="L79" s="154"/>
      <c r="M79" s="155">
        <f t="shared" si="2"/>
        <v>0</v>
      </c>
    </row>
    <row r="80" spans="1:13" ht="30" customHeight="1" x14ac:dyDescent="0.25">
      <c r="A80" s="223" t="str">
        <f t="shared" si="3"/>
        <v/>
      </c>
      <c r="B80" s="205"/>
      <c r="C80" s="206"/>
      <c r="D80" s="207"/>
      <c r="E80" s="208"/>
      <c r="F80" s="207"/>
      <c r="G80" s="208"/>
      <c r="H80" s="209"/>
      <c r="I80" s="210"/>
      <c r="J80" s="152"/>
      <c r="K80" s="153"/>
      <c r="L80" s="154"/>
      <c r="M80" s="155">
        <f t="shared" si="2"/>
        <v>0</v>
      </c>
    </row>
    <row r="81" spans="1:13" ht="30" customHeight="1" x14ac:dyDescent="0.25">
      <c r="A81" s="223" t="str">
        <f t="shared" si="3"/>
        <v/>
      </c>
      <c r="B81" s="205"/>
      <c r="C81" s="206"/>
      <c r="D81" s="207"/>
      <c r="E81" s="208"/>
      <c r="F81" s="207"/>
      <c r="G81" s="208"/>
      <c r="H81" s="209"/>
      <c r="I81" s="210"/>
      <c r="J81" s="152"/>
      <c r="K81" s="153"/>
      <c r="L81" s="154"/>
      <c r="M81" s="155">
        <f t="shared" si="2"/>
        <v>0</v>
      </c>
    </row>
    <row r="82" spans="1:13" ht="30" customHeight="1" x14ac:dyDescent="0.25">
      <c r="A82" s="223" t="str">
        <f t="shared" si="3"/>
        <v/>
      </c>
      <c r="B82" s="205"/>
      <c r="C82" s="206"/>
      <c r="D82" s="207"/>
      <c r="E82" s="208"/>
      <c r="F82" s="207"/>
      <c r="G82" s="208"/>
      <c r="H82" s="209"/>
      <c r="I82" s="210"/>
      <c r="J82" s="152"/>
      <c r="K82" s="153"/>
      <c r="L82" s="154"/>
      <c r="M82" s="155">
        <f t="shared" si="2"/>
        <v>0</v>
      </c>
    </row>
    <row r="83" spans="1:13" ht="30" customHeight="1" x14ac:dyDescent="0.25">
      <c r="A83" s="223" t="str">
        <f t="shared" si="3"/>
        <v/>
      </c>
      <c r="B83" s="205"/>
      <c r="C83" s="206"/>
      <c r="D83" s="207"/>
      <c r="E83" s="208"/>
      <c r="F83" s="207"/>
      <c r="G83" s="208"/>
      <c r="H83" s="209"/>
      <c r="I83" s="210"/>
      <c r="J83" s="152"/>
      <c r="K83" s="153"/>
      <c r="L83" s="154"/>
      <c r="M83" s="155">
        <f t="shared" si="2"/>
        <v>0</v>
      </c>
    </row>
    <row r="84" spans="1:13" ht="30" customHeight="1" x14ac:dyDescent="0.25">
      <c r="A84" s="223" t="str">
        <f t="shared" si="3"/>
        <v/>
      </c>
      <c r="B84" s="205"/>
      <c r="C84" s="206"/>
      <c r="D84" s="207"/>
      <c r="E84" s="208"/>
      <c r="F84" s="207"/>
      <c r="G84" s="208"/>
      <c r="H84" s="209"/>
      <c r="I84" s="210"/>
      <c r="J84" s="152"/>
      <c r="K84" s="153"/>
      <c r="L84" s="154"/>
      <c r="M84" s="155">
        <f t="shared" si="2"/>
        <v>0</v>
      </c>
    </row>
    <row r="85" spans="1:13" ht="30" customHeight="1" x14ac:dyDescent="0.25">
      <c r="A85" s="223" t="str">
        <f t="shared" si="3"/>
        <v/>
      </c>
      <c r="B85" s="205"/>
      <c r="C85" s="206"/>
      <c r="D85" s="207"/>
      <c r="E85" s="208"/>
      <c r="F85" s="207"/>
      <c r="G85" s="208"/>
      <c r="H85" s="209"/>
      <c r="I85" s="210"/>
      <c r="J85" s="152"/>
      <c r="K85" s="153"/>
      <c r="L85" s="154"/>
      <c r="M85" s="155">
        <f t="shared" si="2"/>
        <v>0</v>
      </c>
    </row>
    <row r="86" spans="1:13" ht="30" customHeight="1" x14ac:dyDescent="0.25">
      <c r="A86" s="223" t="str">
        <f t="shared" si="3"/>
        <v/>
      </c>
      <c r="B86" s="205"/>
      <c r="C86" s="206"/>
      <c r="D86" s="207"/>
      <c r="E86" s="208"/>
      <c r="F86" s="207"/>
      <c r="G86" s="208"/>
      <c r="H86" s="209"/>
      <c r="I86" s="210"/>
      <c r="J86" s="152"/>
      <c r="K86" s="153"/>
      <c r="L86" s="154"/>
      <c r="M86" s="155">
        <f t="shared" si="2"/>
        <v>0</v>
      </c>
    </row>
    <row r="87" spans="1:13" ht="30" customHeight="1" x14ac:dyDescent="0.25">
      <c r="A87" s="223" t="str">
        <f t="shared" si="3"/>
        <v/>
      </c>
      <c r="B87" s="205"/>
      <c r="C87" s="206"/>
      <c r="D87" s="207"/>
      <c r="E87" s="208"/>
      <c r="F87" s="207"/>
      <c r="G87" s="208"/>
      <c r="H87" s="209"/>
      <c r="I87" s="210"/>
      <c r="J87" s="152"/>
      <c r="K87" s="153"/>
      <c r="L87" s="154"/>
      <c r="M87" s="155">
        <f t="shared" si="2"/>
        <v>0</v>
      </c>
    </row>
    <row r="88" spans="1:13" ht="30" customHeight="1" x14ac:dyDescent="0.25">
      <c r="A88" s="223" t="str">
        <f t="shared" si="3"/>
        <v/>
      </c>
      <c r="B88" s="205"/>
      <c r="C88" s="206"/>
      <c r="D88" s="207"/>
      <c r="E88" s="208"/>
      <c r="F88" s="207"/>
      <c r="G88" s="208"/>
      <c r="H88" s="209"/>
      <c r="I88" s="210"/>
      <c r="J88" s="152"/>
      <c r="K88" s="153"/>
      <c r="L88" s="154"/>
      <c r="M88" s="155">
        <f t="shared" si="2"/>
        <v>0</v>
      </c>
    </row>
    <row r="89" spans="1:13" ht="30" customHeight="1" x14ac:dyDescent="0.25">
      <c r="A89" s="223" t="str">
        <f t="shared" si="3"/>
        <v/>
      </c>
      <c r="B89" s="205"/>
      <c r="C89" s="206"/>
      <c r="D89" s="207"/>
      <c r="E89" s="208"/>
      <c r="F89" s="207"/>
      <c r="G89" s="208"/>
      <c r="H89" s="209"/>
      <c r="I89" s="210"/>
      <c r="J89" s="152"/>
      <c r="K89" s="153"/>
      <c r="L89" s="154"/>
      <c r="M89" s="155">
        <f t="shared" si="2"/>
        <v>0</v>
      </c>
    </row>
    <row r="90" spans="1:13" ht="30" customHeight="1" x14ac:dyDescent="0.25">
      <c r="A90" s="223" t="str">
        <f t="shared" si="3"/>
        <v/>
      </c>
      <c r="B90" s="205"/>
      <c r="C90" s="206"/>
      <c r="D90" s="207"/>
      <c r="E90" s="208"/>
      <c r="F90" s="207"/>
      <c r="G90" s="208"/>
      <c r="H90" s="209"/>
      <c r="I90" s="210"/>
      <c r="J90" s="152"/>
      <c r="K90" s="153"/>
      <c r="L90" s="154"/>
      <c r="M90" s="155">
        <f t="shared" si="2"/>
        <v>0</v>
      </c>
    </row>
    <row r="91" spans="1:13" ht="30" customHeight="1" x14ac:dyDescent="0.25">
      <c r="A91" s="223" t="str">
        <f t="shared" si="3"/>
        <v/>
      </c>
      <c r="B91" s="205"/>
      <c r="C91" s="206"/>
      <c r="D91" s="207"/>
      <c r="E91" s="208"/>
      <c r="F91" s="207"/>
      <c r="G91" s="208"/>
      <c r="H91" s="209"/>
      <c r="I91" s="210"/>
      <c r="J91" s="152"/>
      <c r="K91" s="153"/>
      <c r="L91" s="154"/>
      <c r="M91" s="155">
        <f t="shared" si="2"/>
        <v>0</v>
      </c>
    </row>
    <row r="92" spans="1:13" ht="30" customHeight="1" x14ac:dyDescent="0.25">
      <c r="A92" s="223" t="str">
        <f t="shared" si="3"/>
        <v/>
      </c>
      <c r="B92" s="205"/>
      <c r="C92" s="206"/>
      <c r="D92" s="207"/>
      <c r="E92" s="208"/>
      <c r="F92" s="207"/>
      <c r="G92" s="208"/>
      <c r="H92" s="209"/>
      <c r="I92" s="210"/>
      <c r="J92" s="152"/>
      <c r="K92" s="153"/>
      <c r="L92" s="154"/>
      <c r="M92" s="155">
        <f t="shared" si="2"/>
        <v>0</v>
      </c>
    </row>
    <row r="93" spans="1:13" ht="30" customHeight="1" x14ac:dyDescent="0.25">
      <c r="A93" s="223" t="str">
        <f t="shared" si="3"/>
        <v/>
      </c>
      <c r="B93" s="205"/>
      <c r="C93" s="206"/>
      <c r="D93" s="207"/>
      <c r="E93" s="208"/>
      <c r="F93" s="207"/>
      <c r="G93" s="208"/>
      <c r="H93" s="209"/>
      <c r="I93" s="210"/>
      <c r="J93" s="152"/>
      <c r="K93" s="153"/>
      <c r="L93" s="154"/>
      <c r="M93" s="155">
        <f t="shared" si="2"/>
        <v>0</v>
      </c>
    </row>
    <row r="94" spans="1:13" ht="30" customHeight="1" x14ac:dyDescent="0.25">
      <c r="A94" s="223" t="str">
        <f t="shared" si="3"/>
        <v/>
      </c>
      <c r="B94" s="205"/>
      <c r="C94" s="206"/>
      <c r="D94" s="207"/>
      <c r="E94" s="208"/>
      <c r="F94" s="207"/>
      <c r="G94" s="208"/>
      <c r="H94" s="209"/>
      <c r="I94" s="210"/>
      <c r="J94" s="152"/>
      <c r="K94" s="153"/>
      <c r="L94" s="154"/>
      <c r="M94" s="155">
        <f t="shared" si="2"/>
        <v>0</v>
      </c>
    </row>
    <row r="95" spans="1:13" ht="30" customHeight="1" x14ac:dyDescent="0.25">
      <c r="A95" s="223" t="str">
        <f t="shared" si="3"/>
        <v/>
      </c>
      <c r="B95" s="205"/>
      <c r="C95" s="206"/>
      <c r="D95" s="207"/>
      <c r="E95" s="208"/>
      <c r="F95" s="207"/>
      <c r="G95" s="208"/>
      <c r="H95" s="209"/>
      <c r="I95" s="210"/>
      <c r="J95" s="152"/>
      <c r="K95" s="153"/>
      <c r="L95" s="154"/>
      <c r="M95" s="155">
        <f t="shared" si="2"/>
        <v>0</v>
      </c>
    </row>
    <row r="96" spans="1:13" ht="30" customHeight="1" x14ac:dyDescent="0.25">
      <c r="A96" s="223" t="str">
        <f t="shared" si="3"/>
        <v/>
      </c>
      <c r="B96" s="205"/>
      <c r="C96" s="206"/>
      <c r="D96" s="207"/>
      <c r="E96" s="208"/>
      <c r="F96" s="207"/>
      <c r="G96" s="208"/>
      <c r="H96" s="209"/>
      <c r="I96" s="210"/>
      <c r="J96" s="152"/>
      <c r="K96" s="153"/>
      <c r="L96" s="154"/>
      <c r="M96" s="155">
        <f t="shared" si="2"/>
        <v>0</v>
      </c>
    </row>
    <row r="97" spans="1:13" ht="30" customHeight="1" x14ac:dyDescent="0.25">
      <c r="A97" s="223" t="str">
        <f t="shared" si="3"/>
        <v/>
      </c>
      <c r="B97" s="205"/>
      <c r="C97" s="206"/>
      <c r="D97" s="207"/>
      <c r="E97" s="208"/>
      <c r="F97" s="207"/>
      <c r="G97" s="208"/>
      <c r="H97" s="209"/>
      <c r="I97" s="210"/>
      <c r="J97" s="152"/>
      <c r="K97" s="153"/>
      <c r="L97" s="154"/>
      <c r="M97" s="155">
        <f t="shared" si="2"/>
        <v>0</v>
      </c>
    </row>
    <row r="98" spans="1:13" ht="30" customHeight="1" x14ac:dyDescent="0.25">
      <c r="A98" s="223" t="str">
        <f t="shared" si="3"/>
        <v/>
      </c>
      <c r="B98" s="205"/>
      <c r="C98" s="206"/>
      <c r="D98" s="207"/>
      <c r="E98" s="208"/>
      <c r="F98" s="207"/>
      <c r="G98" s="208"/>
      <c r="H98" s="209"/>
      <c r="I98" s="210"/>
      <c r="J98" s="152"/>
      <c r="K98" s="153"/>
      <c r="L98" s="154"/>
      <c r="M98" s="155">
        <f t="shared" si="2"/>
        <v>0</v>
      </c>
    </row>
    <row r="99" spans="1:13" ht="30" customHeight="1" x14ac:dyDescent="0.25">
      <c r="A99" s="223" t="str">
        <f t="shared" si="3"/>
        <v/>
      </c>
      <c r="B99" s="205"/>
      <c r="C99" s="206"/>
      <c r="D99" s="207"/>
      <c r="E99" s="208"/>
      <c r="F99" s="207"/>
      <c r="G99" s="208"/>
      <c r="H99" s="209"/>
      <c r="I99" s="210"/>
      <c r="J99" s="152"/>
      <c r="K99" s="153"/>
      <c r="L99" s="154"/>
      <c r="M99" s="155">
        <f t="shared" si="2"/>
        <v>0</v>
      </c>
    </row>
    <row r="100" spans="1:13" ht="30" customHeight="1" x14ac:dyDescent="0.25">
      <c r="A100" s="223" t="str">
        <f t="shared" si="3"/>
        <v/>
      </c>
      <c r="B100" s="205"/>
      <c r="C100" s="206"/>
      <c r="D100" s="207"/>
      <c r="E100" s="208"/>
      <c r="F100" s="207"/>
      <c r="G100" s="208"/>
      <c r="H100" s="209"/>
      <c r="I100" s="210"/>
      <c r="J100" s="152"/>
      <c r="K100" s="153"/>
      <c r="L100" s="154"/>
      <c r="M100" s="155">
        <f t="shared" si="2"/>
        <v>0</v>
      </c>
    </row>
    <row r="101" spans="1:13" ht="30" customHeight="1" x14ac:dyDescent="0.25">
      <c r="A101" s="223" t="str">
        <f t="shared" si="3"/>
        <v/>
      </c>
      <c r="B101" s="205"/>
      <c r="C101" s="206"/>
      <c r="D101" s="207"/>
      <c r="E101" s="208"/>
      <c r="F101" s="207"/>
      <c r="G101" s="208"/>
      <c r="H101" s="209"/>
      <c r="I101" s="210"/>
      <c r="J101" s="152"/>
      <c r="K101" s="153"/>
      <c r="L101" s="154"/>
      <c r="M101" s="155">
        <f t="shared" si="2"/>
        <v>0</v>
      </c>
    </row>
    <row r="102" spans="1:13" ht="30" customHeight="1" x14ac:dyDescent="0.25">
      <c r="A102" s="223" t="str">
        <f t="shared" si="3"/>
        <v/>
      </c>
      <c r="B102" s="205"/>
      <c r="C102" s="206"/>
      <c r="D102" s="207"/>
      <c r="E102" s="208"/>
      <c r="F102" s="207"/>
      <c r="G102" s="208"/>
      <c r="H102" s="209"/>
      <c r="I102" s="210"/>
      <c r="J102" s="152"/>
      <c r="K102" s="153"/>
      <c r="L102" s="154"/>
      <c r="M102" s="155">
        <f t="shared" si="2"/>
        <v>0</v>
      </c>
    </row>
    <row r="103" spans="1:13" ht="30" customHeight="1" x14ac:dyDescent="0.25">
      <c r="A103" s="223" t="str">
        <f t="shared" si="3"/>
        <v/>
      </c>
      <c r="B103" s="205"/>
      <c r="C103" s="206"/>
      <c r="D103" s="207"/>
      <c r="E103" s="208"/>
      <c r="F103" s="207"/>
      <c r="G103" s="208"/>
      <c r="H103" s="209"/>
      <c r="I103" s="210"/>
      <c r="J103" s="152"/>
      <c r="K103" s="153"/>
      <c r="L103" s="154"/>
      <c r="M103" s="155">
        <f t="shared" si="2"/>
        <v>0</v>
      </c>
    </row>
    <row r="104" spans="1:13" ht="30" customHeight="1" x14ac:dyDescent="0.25">
      <c r="A104" s="223" t="str">
        <f t="shared" si="3"/>
        <v/>
      </c>
      <c r="B104" s="205"/>
      <c r="C104" s="206"/>
      <c r="D104" s="207"/>
      <c r="E104" s="208"/>
      <c r="F104" s="207"/>
      <c r="G104" s="208"/>
      <c r="H104" s="209"/>
      <c r="I104" s="210"/>
      <c r="J104" s="152"/>
      <c r="K104" s="153"/>
      <c r="L104" s="154"/>
      <c r="M104" s="155">
        <f t="shared" si="2"/>
        <v>0</v>
      </c>
    </row>
    <row r="105" spans="1:13" ht="30" customHeight="1" x14ac:dyDescent="0.25">
      <c r="A105" s="223" t="str">
        <f t="shared" si="3"/>
        <v/>
      </c>
      <c r="B105" s="205"/>
      <c r="C105" s="206"/>
      <c r="D105" s="207"/>
      <c r="E105" s="208"/>
      <c r="F105" s="207"/>
      <c r="G105" s="208"/>
      <c r="H105" s="209"/>
      <c r="I105" s="210"/>
      <c r="J105" s="152"/>
      <c r="K105" s="153"/>
      <c r="L105" s="154"/>
      <c r="M105" s="155">
        <f t="shared" si="2"/>
        <v>0</v>
      </c>
    </row>
    <row r="106" spans="1:13" ht="30" customHeight="1" x14ac:dyDescent="0.25">
      <c r="A106" s="223" t="str">
        <f t="shared" si="3"/>
        <v/>
      </c>
      <c r="B106" s="205"/>
      <c r="C106" s="206"/>
      <c r="D106" s="207"/>
      <c r="E106" s="208"/>
      <c r="F106" s="207"/>
      <c r="G106" s="208"/>
      <c r="H106" s="209"/>
      <c r="I106" s="210"/>
      <c r="J106" s="152"/>
      <c r="K106" s="153"/>
      <c r="L106" s="154"/>
      <c r="M106" s="155">
        <f t="shared" si="2"/>
        <v>0</v>
      </c>
    </row>
    <row r="107" spans="1:13" ht="30" customHeight="1" x14ac:dyDescent="0.25">
      <c r="A107" s="223" t="str">
        <f t="shared" si="3"/>
        <v/>
      </c>
      <c r="B107" s="205"/>
      <c r="C107" s="206"/>
      <c r="D107" s="207"/>
      <c r="E107" s="208"/>
      <c r="F107" s="207"/>
      <c r="G107" s="208"/>
      <c r="H107" s="209"/>
      <c r="I107" s="210"/>
      <c r="J107" s="152"/>
      <c r="K107" s="153"/>
      <c r="L107" s="154"/>
      <c r="M107" s="155">
        <f t="shared" si="2"/>
        <v>0</v>
      </c>
    </row>
    <row r="108" spans="1:13" ht="30" customHeight="1" x14ac:dyDescent="0.25">
      <c r="A108" s="223" t="str">
        <f t="shared" si="3"/>
        <v/>
      </c>
      <c r="B108" s="205"/>
      <c r="C108" s="206"/>
      <c r="D108" s="207"/>
      <c r="E108" s="208"/>
      <c r="F108" s="207"/>
      <c r="G108" s="208"/>
      <c r="H108" s="209"/>
      <c r="I108" s="210"/>
      <c r="J108" s="152"/>
      <c r="K108" s="153"/>
      <c r="L108" s="154"/>
      <c r="M108" s="155">
        <f t="shared" si="2"/>
        <v>0</v>
      </c>
    </row>
    <row r="109" spans="1:13" ht="30" customHeight="1" x14ac:dyDescent="0.25">
      <c r="A109" s="223" t="str">
        <f t="shared" si="3"/>
        <v/>
      </c>
      <c r="B109" s="205"/>
      <c r="C109" s="206"/>
      <c r="D109" s="207"/>
      <c r="E109" s="208"/>
      <c r="F109" s="207"/>
      <c r="G109" s="208"/>
      <c r="H109" s="209"/>
      <c r="I109" s="210"/>
      <c r="J109" s="152"/>
      <c r="K109" s="153"/>
      <c r="L109" s="154"/>
      <c r="M109" s="155">
        <f t="shared" si="2"/>
        <v>0</v>
      </c>
    </row>
    <row r="110" spans="1:13" s="118" customFormat="1" ht="30" customHeight="1" x14ac:dyDescent="0.25">
      <c r="A110" s="223" t="str">
        <f t="shared" si="3"/>
        <v/>
      </c>
      <c r="B110" s="205"/>
      <c r="C110" s="206"/>
      <c r="D110" s="207"/>
      <c r="E110" s="208"/>
      <c r="F110" s="207"/>
      <c r="G110" s="208"/>
      <c r="H110" s="209"/>
      <c r="I110" s="210"/>
      <c r="J110" s="152"/>
      <c r="K110" s="153"/>
      <c r="L110" s="154"/>
      <c r="M110" s="155">
        <f t="shared" si="2"/>
        <v>0</v>
      </c>
    </row>
    <row r="111" spans="1:13" ht="30" customHeight="1" x14ac:dyDescent="0.25">
      <c r="A111" s="223" t="str">
        <f t="shared" si="3"/>
        <v/>
      </c>
      <c r="B111" s="205"/>
      <c r="C111" s="206"/>
      <c r="D111" s="207"/>
      <c r="E111" s="208"/>
      <c r="F111" s="207"/>
      <c r="G111" s="208"/>
      <c r="H111" s="209"/>
      <c r="I111" s="210"/>
      <c r="J111" s="152"/>
      <c r="K111" s="153"/>
      <c r="L111" s="154"/>
      <c r="M111" s="155">
        <f t="shared" si="2"/>
        <v>0</v>
      </c>
    </row>
    <row r="112" spans="1:13" ht="30" customHeight="1" x14ac:dyDescent="0.25">
      <c r="A112" s="223" t="str">
        <f t="shared" si="3"/>
        <v/>
      </c>
      <c r="B112" s="205"/>
      <c r="C112" s="206"/>
      <c r="D112" s="207"/>
      <c r="E112" s="208"/>
      <c r="F112" s="207"/>
      <c r="G112" s="208"/>
      <c r="H112" s="209"/>
      <c r="I112" s="210"/>
      <c r="J112" s="152"/>
      <c r="K112" s="153"/>
      <c r="L112" s="154"/>
      <c r="M112" s="155">
        <f t="shared" si="2"/>
        <v>0</v>
      </c>
    </row>
    <row r="113" spans="1:13" ht="30" customHeight="1" x14ac:dyDescent="0.25">
      <c r="A113" s="223" t="str">
        <f t="shared" si="3"/>
        <v/>
      </c>
      <c r="B113" s="205"/>
      <c r="C113" s="206"/>
      <c r="D113" s="207"/>
      <c r="E113" s="208"/>
      <c r="F113" s="207"/>
      <c r="G113" s="208"/>
      <c r="H113" s="209"/>
      <c r="I113" s="210"/>
      <c r="J113" s="152"/>
      <c r="K113" s="153"/>
      <c r="L113" s="154"/>
      <c r="M113" s="155">
        <f t="shared" si="2"/>
        <v>0</v>
      </c>
    </row>
    <row r="114" spans="1:13" ht="30" customHeight="1" x14ac:dyDescent="0.25">
      <c r="A114" s="223" t="str">
        <f t="shared" si="3"/>
        <v/>
      </c>
      <c r="B114" s="205"/>
      <c r="C114" s="206"/>
      <c r="D114" s="207"/>
      <c r="E114" s="208"/>
      <c r="F114" s="207"/>
      <c r="G114" s="208"/>
      <c r="H114" s="209"/>
      <c r="I114" s="210"/>
      <c r="J114" s="152"/>
      <c r="K114" s="153"/>
      <c r="L114" s="154"/>
      <c r="M114" s="155">
        <f t="shared" si="2"/>
        <v>0</v>
      </c>
    </row>
    <row r="115" spans="1:13" ht="30" customHeight="1" x14ac:dyDescent="0.25">
      <c r="A115" s="223" t="str">
        <f t="shared" si="3"/>
        <v/>
      </c>
      <c r="B115" s="205"/>
      <c r="C115" s="206"/>
      <c r="D115" s="207"/>
      <c r="E115" s="208"/>
      <c r="F115" s="207"/>
      <c r="G115" s="208"/>
      <c r="H115" s="209"/>
      <c r="I115" s="210"/>
      <c r="J115" s="152"/>
      <c r="K115" s="153"/>
      <c r="L115" s="154"/>
      <c r="M115" s="155">
        <f t="shared" si="2"/>
        <v>0</v>
      </c>
    </row>
    <row r="116" spans="1:13" ht="30" customHeight="1" x14ac:dyDescent="0.25">
      <c r="A116" s="223" t="str">
        <f t="shared" si="3"/>
        <v/>
      </c>
      <c r="B116" s="205"/>
      <c r="C116" s="206"/>
      <c r="D116" s="207"/>
      <c r="E116" s="208"/>
      <c r="F116" s="207"/>
      <c r="G116" s="208"/>
      <c r="H116" s="209"/>
      <c r="I116" s="210"/>
      <c r="J116" s="152"/>
      <c r="K116" s="153"/>
      <c r="L116" s="154"/>
      <c r="M116" s="155">
        <f t="shared" si="2"/>
        <v>0</v>
      </c>
    </row>
    <row r="117" spans="1:13" ht="30" customHeight="1" x14ac:dyDescent="0.25">
      <c r="A117" s="223" t="str">
        <f t="shared" si="3"/>
        <v/>
      </c>
      <c r="B117" s="205"/>
      <c r="C117" s="206"/>
      <c r="D117" s="207"/>
      <c r="E117" s="208"/>
      <c r="F117" s="207"/>
      <c r="G117" s="208"/>
      <c r="H117" s="209"/>
      <c r="I117" s="210"/>
      <c r="J117" s="152"/>
      <c r="K117" s="153"/>
      <c r="L117" s="154"/>
      <c r="M117" s="155">
        <f t="shared" si="2"/>
        <v>0</v>
      </c>
    </row>
    <row r="118" spans="1:13" ht="30" customHeight="1" x14ac:dyDescent="0.25">
      <c r="A118" s="223" t="str">
        <f t="shared" si="3"/>
        <v/>
      </c>
      <c r="B118" s="205"/>
      <c r="C118" s="206"/>
      <c r="D118" s="207"/>
      <c r="E118" s="208"/>
      <c r="F118" s="207"/>
      <c r="G118" s="208"/>
      <c r="H118" s="209"/>
      <c r="I118" s="210"/>
      <c r="J118" s="152"/>
      <c r="K118" s="153"/>
      <c r="L118" s="154"/>
      <c r="M118" s="155">
        <f t="shared" si="2"/>
        <v>0</v>
      </c>
    </row>
    <row r="119" spans="1:13" ht="30" customHeight="1" x14ac:dyDescent="0.25">
      <c r="A119" s="223" t="str">
        <f t="shared" si="3"/>
        <v/>
      </c>
      <c r="B119" s="205"/>
      <c r="C119" s="206"/>
      <c r="D119" s="207"/>
      <c r="E119" s="208"/>
      <c r="F119" s="207"/>
      <c r="G119" s="208"/>
      <c r="H119" s="209"/>
      <c r="I119" s="210"/>
      <c r="J119" s="152"/>
      <c r="K119" s="153"/>
      <c r="L119" s="154"/>
      <c r="M119" s="155">
        <f t="shared" si="2"/>
        <v>0</v>
      </c>
    </row>
    <row r="120" spans="1:13" ht="30" customHeight="1" x14ac:dyDescent="0.25">
      <c r="A120" s="223" t="str">
        <f t="shared" si="3"/>
        <v/>
      </c>
      <c r="B120" s="205"/>
      <c r="C120" s="206"/>
      <c r="D120" s="207"/>
      <c r="E120" s="208"/>
      <c r="F120" s="207"/>
      <c r="G120" s="208"/>
      <c r="H120" s="209"/>
      <c r="I120" s="210"/>
      <c r="J120" s="152"/>
      <c r="K120" s="153"/>
      <c r="L120" s="154"/>
      <c r="M120" s="155">
        <f t="shared" si="2"/>
        <v>0</v>
      </c>
    </row>
    <row r="121" spans="1:13" ht="30" customHeight="1" x14ac:dyDescent="0.25">
      <c r="A121" s="223" t="str">
        <f t="shared" si="3"/>
        <v/>
      </c>
      <c r="B121" s="205"/>
      <c r="C121" s="206"/>
      <c r="D121" s="207"/>
      <c r="E121" s="208"/>
      <c r="F121" s="207"/>
      <c r="G121" s="208"/>
      <c r="H121" s="209"/>
      <c r="I121" s="210"/>
      <c r="J121" s="152"/>
      <c r="K121" s="153"/>
      <c r="L121" s="154"/>
      <c r="M121" s="155">
        <f t="shared" si="2"/>
        <v>0</v>
      </c>
    </row>
    <row r="122" spans="1:13" ht="30" customHeight="1" x14ac:dyDescent="0.25">
      <c r="A122" s="223" t="str">
        <f t="shared" si="3"/>
        <v/>
      </c>
      <c r="B122" s="205"/>
      <c r="C122" s="206"/>
      <c r="D122" s="207"/>
      <c r="E122" s="208"/>
      <c r="F122" s="207"/>
      <c r="G122" s="208"/>
      <c r="H122" s="209"/>
      <c r="I122" s="210"/>
      <c r="J122" s="152"/>
      <c r="K122" s="153"/>
      <c r="L122" s="154"/>
      <c r="M122" s="155">
        <f t="shared" si="2"/>
        <v>0</v>
      </c>
    </row>
    <row r="123" spans="1:13" ht="30" customHeight="1" x14ac:dyDescent="0.25">
      <c r="A123" s="223" t="str">
        <f t="shared" si="3"/>
        <v/>
      </c>
      <c r="B123" s="205"/>
      <c r="C123" s="206"/>
      <c r="D123" s="207"/>
      <c r="E123" s="208"/>
      <c r="F123" s="207"/>
      <c r="G123" s="208"/>
      <c r="H123" s="209"/>
      <c r="I123" s="210"/>
      <c r="J123" s="152"/>
      <c r="K123" s="153"/>
      <c r="L123" s="154"/>
      <c r="M123" s="155">
        <f t="shared" si="2"/>
        <v>0</v>
      </c>
    </row>
    <row r="124" spans="1:13" ht="30" customHeight="1" x14ac:dyDescent="0.25">
      <c r="A124" s="223" t="str">
        <f t="shared" si="3"/>
        <v/>
      </c>
      <c r="B124" s="205"/>
      <c r="C124" s="206"/>
      <c r="D124" s="207"/>
      <c r="E124" s="208"/>
      <c r="F124" s="207"/>
      <c r="G124" s="208"/>
      <c r="H124" s="209"/>
      <c r="I124" s="210"/>
      <c r="J124" s="152"/>
      <c r="K124" s="153"/>
      <c r="L124" s="154"/>
      <c r="M124" s="155">
        <f t="shared" si="2"/>
        <v>0</v>
      </c>
    </row>
    <row r="125" spans="1:13" ht="30" customHeight="1" x14ac:dyDescent="0.25">
      <c r="A125" s="223" t="str">
        <f t="shared" si="3"/>
        <v/>
      </c>
      <c r="B125" s="205"/>
      <c r="C125" s="206"/>
      <c r="D125" s="207"/>
      <c r="E125" s="208"/>
      <c r="F125" s="207"/>
      <c r="G125" s="208"/>
      <c r="H125" s="209"/>
      <c r="I125" s="210"/>
      <c r="J125" s="152"/>
      <c r="K125" s="153"/>
      <c r="L125" s="154"/>
      <c r="M125" s="155">
        <f t="shared" si="2"/>
        <v>0</v>
      </c>
    </row>
    <row r="126" spans="1:13" ht="30" customHeight="1" x14ac:dyDescent="0.25">
      <c r="A126" s="223" t="str">
        <f t="shared" si="3"/>
        <v/>
      </c>
      <c r="B126" s="205"/>
      <c r="C126" s="206"/>
      <c r="D126" s="207"/>
      <c r="E126" s="208"/>
      <c r="F126" s="207"/>
      <c r="G126" s="208"/>
      <c r="H126" s="209"/>
      <c r="I126" s="210"/>
      <c r="J126" s="152"/>
      <c r="K126" s="153"/>
      <c r="L126" s="154"/>
      <c r="M126" s="155">
        <f t="shared" si="2"/>
        <v>0</v>
      </c>
    </row>
    <row r="127" spans="1:13" ht="30" customHeight="1" x14ac:dyDescent="0.25">
      <c r="A127" s="223" t="str">
        <f t="shared" si="3"/>
        <v/>
      </c>
      <c r="B127" s="205"/>
      <c r="C127" s="206"/>
      <c r="D127" s="207"/>
      <c r="E127" s="208"/>
      <c r="F127" s="207"/>
      <c r="G127" s="208"/>
      <c r="H127" s="209"/>
      <c r="I127" s="210"/>
      <c r="J127" s="152"/>
      <c r="K127" s="153"/>
      <c r="L127" s="154"/>
      <c r="M127" s="155">
        <f t="shared" si="2"/>
        <v>0</v>
      </c>
    </row>
    <row r="128" spans="1:13" ht="30" customHeight="1" x14ac:dyDescent="0.25">
      <c r="A128" s="223" t="str">
        <f t="shared" si="3"/>
        <v/>
      </c>
      <c r="B128" s="205"/>
      <c r="C128" s="206"/>
      <c r="D128" s="207"/>
      <c r="E128" s="208"/>
      <c r="F128" s="207"/>
      <c r="G128" s="208"/>
      <c r="H128" s="209"/>
      <c r="I128" s="210"/>
      <c r="J128" s="152"/>
      <c r="K128" s="153"/>
      <c r="L128" s="154"/>
      <c r="M128" s="155">
        <f t="shared" si="2"/>
        <v>0</v>
      </c>
    </row>
    <row r="129" spans="1:13" ht="30" customHeight="1" x14ac:dyDescent="0.25">
      <c r="A129" s="223" t="str">
        <f t="shared" si="3"/>
        <v/>
      </c>
      <c r="B129" s="205"/>
      <c r="C129" s="206"/>
      <c r="D129" s="207"/>
      <c r="E129" s="208"/>
      <c r="F129" s="207"/>
      <c r="G129" s="208"/>
      <c r="H129" s="209"/>
      <c r="I129" s="210"/>
      <c r="J129" s="152"/>
      <c r="K129" s="153"/>
      <c r="L129" s="154"/>
      <c r="M129" s="155">
        <f t="shared" si="2"/>
        <v>0</v>
      </c>
    </row>
    <row r="130" spans="1:13" ht="30" customHeight="1" x14ac:dyDescent="0.25">
      <c r="A130" s="223" t="str">
        <f t="shared" si="3"/>
        <v/>
      </c>
      <c r="B130" s="205"/>
      <c r="C130" s="206"/>
      <c r="D130" s="207"/>
      <c r="E130" s="208"/>
      <c r="F130" s="207"/>
      <c r="G130" s="208"/>
      <c r="H130" s="209"/>
      <c r="I130" s="210"/>
      <c r="J130" s="152"/>
      <c r="K130" s="153"/>
      <c r="L130" s="154"/>
      <c r="M130" s="155">
        <f t="shared" si="2"/>
        <v>0</v>
      </c>
    </row>
    <row r="131" spans="1:13" ht="30" customHeight="1" x14ac:dyDescent="0.25">
      <c r="A131" s="223" t="str">
        <f t="shared" si="3"/>
        <v/>
      </c>
      <c r="B131" s="205"/>
      <c r="C131" s="206"/>
      <c r="D131" s="207"/>
      <c r="E131" s="208"/>
      <c r="F131" s="207"/>
      <c r="G131" s="208"/>
      <c r="H131" s="209"/>
      <c r="I131" s="210"/>
      <c r="J131" s="152"/>
      <c r="K131" s="153"/>
      <c r="L131" s="154"/>
      <c r="M131" s="155">
        <f t="shared" si="2"/>
        <v>0</v>
      </c>
    </row>
    <row r="132" spans="1:13" ht="30" customHeight="1" x14ac:dyDescent="0.25">
      <c r="A132" s="223" t="str">
        <f t="shared" si="3"/>
        <v/>
      </c>
      <c r="B132" s="205"/>
      <c r="C132" s="206"/>
      <c r="D132" s="207"/>
      <c r="E132" s="208"/>
      <c r="F132" s="207"/>
      <c r="G132" s="208"/>
      <c r="H132" s="209"/>
      <c r="I132" s="210"/>
      <c r="J132" s="152"/>
      <c r="K132" s="153"/>
      <c r="L132" s="154"/>
      <c r="M132" s="155">
        <f t="shared" si="2"/>
        <v>0</v>
      </c>
    </row>
    <row r="133" spans="1:13" ht="30" customHeight="1" x14ac:dyDescent="0.25">
      <c r="A133" s="223" t="str">
        <f t="shared" si="3"/>
        <v/>
      </c>
      <c r="B133" s="205"/>
      <c r="C133" s="206"/>
      <c r="D133" s="207"/>
      <c r="E133" s="208"/>
      <c r="F133" s="207"/>
      <c r="G133" s="208"/>
      <c r="H133" s="209"/>
      <c r="I133" s="210"/>
      <c r="J133" s="152"/>
      <c r="K133" s="153"/>
      <c r="L133" s="154"/>
      <c r="M133" s="155">
        <f t="shared" si="2"/>
        <v>0</v>
      </c>
    </row>
    <row r="134" spans="1:13" ht="30" customHeight="1" x14ac:dyDescent="0.25">
      <c r="A134" s="223" t="str">
        <f t="shared" si="3"/>
        <v/>
      </c>
      <c r="B134" s="205"/>
      <c r="C134" s="206"/>
      <c r="D134" s="207"/>
      <c r="E134" s="208"/>
      <c r="F134" s="207"/>
      <c r="G134" s="208"/>
      <c r="H134" s="209"/>
      <c r="I134" s="210"/>
      <c r="J134" s="152"/>
      <c r="K134" s="153"/>
      <c r="L134" s="154"/>
      <c r="M134" s="155">
        <f t="shared" si="2"/>
        <v>0</v>
      </c>
    </row>
    <row r="135" spans="1:13" ht="30" customHeight="1" x14ac:dyDescent="0.25">
      <c r="A135" s="223" t="str">
        <f t="shared" si="3"/>
        <v/>
      </c>
      <c r="B135" s="205"/>
      <c r="C135" s="206"/>
      <c r="D135" s="207"/>
      <c r="E135" s="208"/>
      <c r="F135" s="207"/>
      <c r="G135" s="208"/>
      <c r="H135" s="209"/>
      <c r="I135" s="210"/>
      <c r="J135" s="152"/>
      <c r="K135" s="153"/>
      <c r="L135" s="154"/>
      <c r="M135" s="155">
        <f t="shared" si="2"/>
        <v>0</v>
      </c>
    </row>
    <row r="136" spans="1:13" ht="30" customHeight="1" x14ac:dyDescent="0.25">
      <c r="A136" s="223" t="str">
        <f t="shared" si="3"/>
        <v/>
      </c>
      <c r="B136" s="205"/>
      <c r="C136" s="206"/>
      <c r="D136" s="207"/>
      <c r="E136" s="208"/>
      <c r="F136" s="207"/>
      <c r="G136" s="208"/>
      <c r="H136" s="209"/>
      <c r="I136" s="210"/>
      <c r="J136" s="152"/>
      <c r="K136" s="153"/>
      <c r="L136" s="154"/>
      <c r="M136" s="155">
        <f t="shared" si="2"/>
        <v>0</v>
      </c>
    </row>
    <row r="137" spans="1:13" ht="30" customHeight="1" x14ac:dyDescent="0.25">
      <c r="A137" s="223" t="str">
        <f t="shared" si="3"/>
        <v/>
      </c>
      <c r="B137" s="205"/>
      <c r="C137" s="206"/>
      <c r="D137" s="207"/>
      <c r="E137" s="208"/>
      <c r="F137" s="207"/>
      <c r="G137" s="208"/>
      <c r="H137" s="209"/>
      <c r="I137" s="210"/>
      <c r="J137" s="152"/>
      <c r="K137" s="153"/>
      <c r="L137" s="154"/>
      <c r="M137" s="155">
        <f t="shared" si="2"/>
        <v>0</v>
      </c>
    </row>
    <row r="138" spans="1:13" ht="30" customHeight="1" x14ac:dyDescent="0.25">
      <c r="A138" s="223" t="str">
        <f t="shared" si="3"/>
        <v/>
      </c>
      <c r="B138" s="205"/>
      <c r="C138" s="206"/>
      <c r="D138" s="207"/>
      <c r="E138" s="208"/>
      <c r="F138" s="207"/>
      <c r="G138" s="208"/>
      <c r="H138" s="209"/>
      <c r="I138" s="210"/>
      <c r="J138" s="152"/>
      <c r="K138" s="153"/>
      <c r="L138" s="154"/>
      <c r="M138" s="155">
        <f t="shared" si="2"/>
        <v>0</v>
      </c>
    </row>
    <row r="139" spans="1:13" ht="30" customHeight="1" x14ac:dyDescent="0.25">
      <c r="A139" s="223" t="str">
        <f t="shared" si="3"/>
        <v/>
      </c>
      <c r="B139" s="205"/>
      <c r="C139" s="206"/>
      <c r="D139" s="207"/>
      <c r="E139" s="208"/>
      <c r="F139" s="207"/>
      <c r="G139" s="208"/>
      <c r="H139" s="209"/>
      <c r="I139" s="210"/>
      <c r="J139" s="152"/>
      <c r="K139" s="153"/>
      <c r="L139" s="154"/>
      <c r="M139" s="155">
        <f t="shared" si="2"/>
        <v>0</v>
      </c>
    </row>
    <row r="140" spans="1:13" ht="30" customHeight="1" x14ac:dyDescent="0.25">
      <c r="A140" s="223" t="str">
        <f t="shared" si="3"/>
        <v/>
      </c>
      <c r="B140" s="205"/>
      <c r="C140" s="206"/>
      <c r="D140" s="207"/>
      <c r="E140" s="208"/>
      <c r="F140" s="207"/>
      <c r="G140" s="208"/>
      <c r="H140" s="209"/>
      <c r="I140" s="210"/>
      <c r="J140" s="152"/>
      <c r="K140" s="153"/>
      <c r="L140" s="154"/>
      <c r="M140" s="155">
        <f t="shared" ref="M140:M203" si="4">K140+L140</f>
        <v>0</v>
      </c>
    </row>
    <row r="141" spans="1:13" ht="30" customHeight="1" x14ac:dyDescent="0.25">
      <c r="A141" s="223" t="str">
        <f t="shared" si="3"/>
        <v/>
      </c>
      <c r="B141" s="205"/>
      <c r="C141" s="206"/>
      <c r="D141" s="207"/>
      <c r="E141" s="208"/>
      <c r="F141" s="207"/>
      <c r="G141" s="208"/>
      <c r="H141" s="209"/>
      <c r="I141" s="210"/>
      <c r="J141" s="152"/>
      <c r="K141" s="153"/>
      <c r="L141" s="154"/>
      <c r="M141" s="155">
        <f t="shared" si="4"/>
        <v>0</v>
      </c>
    </row>
    <row r="142" spans="1:13" ht="30" customHeight="1" x14ac:dyDescent="0.25">
      <c r="A142" s="223" t="str">
        <f t="shared" ref="A142:A205" si="5">IF(M142=0,"","Cap.7. Cheltuieli neprevazute")</f>
        <v/>
      </c>
      <c r="B142" s="205"/>
      <c r="C142" s="206"/>
      <c r="D142" s="207"/>
      <c r="E142" s="208"/>
      <c r="F142" s="207"/>
      <c r="G142" s="208"/>
      <c r="H142" s="209"/>
      <c r="I142" s="210"/>
      <c r="J142" s="152"/>
      <c r="K142" s="153"/>
      <c r="L142" s="154"/>
      <c r="M142" s="155">
        <f t="shared" si="4"/>
        <v>0</v>
      </c>
    </row>
    <row r="143" spans="1:13" ht="30" customHeight="1" x14ac:dyDescent="0.25">
      <c r="A143" s="223" t="str">
        <f t="shared" si="5"/>
        <v/>
      </c>
      <c r="B143" s="205"/>
      <c r="C143" s="206"/>
      <c r="D143" s="207"/>
      <c r="E143" s="208"/>
      <c r="F143" s="207"/>
      <c r="G143" s="208"/>
      <c r="H143" s="209"/>
      <c r="I143" s="210"/>
      <c r="J143" s="152"/>
      <c r="K143" s="153"/>
      <c r="L143" s="154"/>
      <c r="M143" s="155">
        <f t="shared" si="4"/>
        <v>0</v>
      </c>
    </row>
    <row r="144" spans="1:13" ht="30" customHeight="1" x14ac:dyDescent="0.25">
      <c r="A144" s="223" t="str">
        <f t="shared" si="5"/>
        <v/>
      </c>
      <c r="B144" s="205"/>
      <c r="C144" s="206"/>
      <c r="D144" s="207"/>
      <c r="E144" s="208"/>
      <c r="F144" s="207"/>
      <c r="G144" s="208"/>
      <c r="H144" s="209"/>
      <c r="I144" s="210"/>
      <c r="J144" s="152"/>
      <c r="K144" s="153"/>
      <c r="L144" s="154"/>
      <c r="M144" s="155">
        <f t="shared" si="4"/>
        <v>0</v>
      </c>
    </row>
    <row r="145" spans="1:13" ht="30" customHeight="1" x14ac:dyDescent="0.25">
      <c r="A145" s="223" t="str">
        <f t="shared" si="5"/>
        <v/>
      </c>
      <c r="B145" s="205"/>
      <c r="C145" s="206"/>
      <c r="D145" s="207"/>
      <c r="E145" s="208"/>
      <c r="F145" s="207"/>
      <c r="G145" s="208"/>
      <c r="H145" s="209"/>
      <c r="I145" s="210"/>
      <c r="J145" s="152"/>
      <c r="K145" s="153"/>
      <c r="L145" s="154"/>
      <c r="M145" s="155">
        <f t="shared" si="4"/>
        <v>0</v>
      </c>
    </row>
    <row r="146" spans="1:13" ht="30" customHeight="1" x14ac:dyDescent="0.25">
      <c r="A146" s="223" t="str">
        <f t="shared" si="5"/>
        <v/>
      </c>
      <c r="B146" s="205"/>
      <c r="C146" s="206"/>
      <c r="D146" s="207"/>
      <c r="E146" s="208"/>
      <c r="F146" s="207"/>
      <c r="G146" s="208"/>
      <c r="H146" s="209"/>
      <c r="I146" s="210"/>
      <c r="J146" s="152"/>
      <c r="K146" s="153"/>
      <c r="L146" s="154"/>
      <c r="M146" s="155">
        <f t="shared" si="4"/>
        <v>0</v>
      </c>
    </row>
    <row r="147" spans="1:13" ht="30" customHeight="1" x14ac:dyDescent="0.25">
      <c r="A147" s="223" t="str">
        <f t="shared" si="5"/>
        <v/>
      </c>
      <c r="B147" s="205"/>
      <c r="C147" s="206"/>
      <c r="D147" s="207"/>
      <c r="E147" s="208"/>
      <c r="F147" s="207"/>
      <c r="G147" s="208"/>
      <c r="H147" s="209"/>
      <c r="I147" s="210"/>
      <c r="J147" s="152"/>
      <c r="K147" s="153"/>
      <c r="L147" s="154"/>
      <c r="M147" s="155">
        <f t="shared" si="4"/>
        <v>0</v>
      </c>
    </row>
    <row r="148" spans="1:13" ht="30" customHeight="1" x14ac:dyDescent="0.25">
      <c r="A148" s="223" t="str">
        <f t="shared" si="5"/>
        <v/>
      </c>
      <c r="B148" s="205"/>
      <c r="C148" s="206"/>
      <c r="D148" s="207"/>
      <c r="E148" s="208"/>
      <c r="F148" s="207"/>
      <c r="G148" s="208"/>
      <c r="H148" s="209"/>
      <c r="I148" s="210"/>
      <c r="J148" s="152"/>
      <c r="K148" s="153"/>
      <c r="L148" s="154"/>
      <c r="M148" s="155">
        <f t="shared" si="4"/>
        <v>0</v>
      </c>
    </row>
    <row r="149" spans="1:13" ht="30" customHeight="1" x14ac:dyDescent="0.25">
      <c r="A149" s="223" t="str">
        <f t="shared" si="5"/>
        <v/>
      </c>
      <c r="B149" s="205"/>
      <c r="C149" s="206"/>
      <c r="D149" s="207"/>
      <c r="E149" s="208"/>
      <c r="F149" s="207"/>
      <c r="G149" s="208"/>
      <c r="H149" s="209"/>
      <c r="I149" s="210"/>
      <c r="J149" s="152"/>
      <c r="K149" s="153"/>
      <c r="L149" s="154"/>
      <c r="M149" s="155">
        <f t="shared" si="4"/>
        <v>0</v>
      </c>
    </row>
    <row r="150" spans="1:13" ht="30" customHeight="1" x14ac:dyDescent="0.25">
      <c r="A150" s="223" t="str">
        <f t="shared" si="5"/>
        <v/>
      </c>
      <c r="B150" s="205"/>
      <c r="C150" s="206"/>
      <c r="D150" s="207"/>
      <c r="E150" s="208"/>
      <c r="F150" s="207"/>
      <c r="G150" s="208"/>
      <c r="H150" s="209"/>
      <c r="I150" s="210"/>
      <c r="J150" s="152"/>
      <c r="K150" s="153"/>
      <c r="L150" s="154"/>
      <c r="M150" s="155">
        <f t="shared" si="4"/>
        <v>0</v>
      </c>
    </row>
    <row r="151" spans="1:13" ht="30" customHeight="1" x14ac:dyDescent="0.25">
      <c r="A151" s="223" t="str">
        <f t="shared" si="5"/>
        <v/>
      </c>
      <c r="B151" s="205"/>
      <c r="C151" s="206"/>
      <c r="D151" s="207"/>
      <c r="E151" s="208"/>
      <c r="F151" s="207"/>
      <c r="G151" s="208"/>
      <c r="H151" s="209"/>
      <c r="I151" s="210"/>
      <c r="J151" s="152"/>
      <c r="K151" s="153"/>
      <c r="L151" s="154"/>
      <c r="M151" s="155">
        <f t="shared" si="4"/>
        <v>0</v>
      </c>
    </row>
    <row r="152" spans="1:13" ht="30" customHeight="1" x14ac:dyDescent="0.25">
      <c r="A152" s="223" t="str">
        <f t="shared" si="5"/>
        <v/>
      </c>
      <c r="B152" s="205"/>
      <c r="C152" s="206"/>
      <c r="D152" s="207"/>
      <c r="E152" s="208"/>
      <c r="F152" s="207"/>
      <c r="G152" s="208"/>
      <c r="H152" s="209"/>
      <c r="I152" s="210"/>
      <c r="J152" s="152"/>
      <c r="K152" s="153"/>
      <c r="L152" s="154"/>
      <c r="M152" s="155">
        <f t="shared" si="4"/>
        <v>0</v>
      </c>
    </row>
    <row r="153" spans="1:13" ht="30" customHeight="1" x14ac:dyDescent="0.25">
      <c r="A153" s="223" t="str">
        <f t="shared" si="5"/>
        <v/>
      </c>
      <c r="B153" s="205"/>
      <c r="C153" s="206"/>
      <c r="D153" s="207"/>
      <c r="E153" s="208"/>
      <c r="F153" s="207"/>
      <c r="G153" s="208"/>
      <c r="H153" s="209"/>
      <c r="I153" s="210"/>
      <c r="J153" s="152"/>
      <c r="K153" s="153"/>
      <c r="L153" s="154"/>
      <c r="M153" s="155">
        <f t="shared" si="4"/>
        <v>0</v>
      </c>
    </row>
    <row r="154" spans="1:13" ht="30" customHeight="1" x14ac:dyDescent="0.25">
      <c r="A154" s="223" t="str">
        <f t="shared" si="5"/>
        <v/>
      </c>
      <c r="B154" s="205"/>
      <c r="C154" s="206"/>
      <c r="D154" s="207"/>
      <c r="E154" s="208"/>
      <c r="F154" s="207"/>
      <c r="G154" s="208"/>
      <c r="H154" s="209"/>
      <c r="I154" s="210"/>
      <c r="J154" s="152"/>
      <c r="K154" s="153"/>
      <c r="L154" s="154"/>
      <c r="M154" s="155">
        <f t="shared" si="4"/>
        <v>0</v>
      </c>
    </row>
    <row r="155" spans="1:13" ht="30" customHeight="1" x14ac:dyDescent="0.25">
      <c r="A155" s="223" t="str">
        <f t="shared" si="5"/>
        <v/>
      </c>
      <c r="B155" s="205"/>
      <c r="C155" s="206"/>
      <c r="D155" s="207"/>
      <c r="E155" s="208"/>
      <c r="F155" s="207"/>
      <c r="G155" s="208"/>
      <c r="H155" s="209"/>
      <c r="I155" s="210"/>
      <c r="J155" s="152"/>
      <c r="K155" s="153"/>
      <c r="L155" s="154"/>
      <c r="M155" s="155">
        <f t="shared" si="4"/>
        <v>0</v>
      </c>
    </row>
    <row r="156" spans="1:13" ht="30" customHeight="1" x14ac:dyDescent="0.25">
      <c r="A156" s="223" t="str">
        <f t="shared" si="5"/>
        <v/>
      </c>
      <c r="B156" s="205"/>
      <c r="C156" s="206"/>
      <c r="D156" s="207"/>
      <c r="E156" s="208"/>
      <c r="F156" s="207"/>
      <c r="G156" s="208"/>
      <c r="H156" s="209"/>
      <c r="I156" s="210"/>
      <c r="J156" s="152"/>
      <c r="K156" s="153"/>
      <c r="L156" s="154"/>
      <c r="M156" s="155">
        <f t="shared" si="4"/>
        <v>0</v>
      </c>
    </row>
    <row r="157" spans="1:13" ht="30" customHeight="1" x14ac:dyDescent="0.25">
      <c r="A157" s="223" t="str">
        <f t="shared" si="5"/>
        <v/>
      </c>
      <c r="B157" s="205"/>
      <c r="C157" s="206"/>
      <c r="D157" s="207"/>
      <c r="E157" s="208"/>
      <c r="F157" s="207"/>
      <c r="G157" s="208"/>
      <c r="H157" s="209"/>
      <c r="I157" s="210"/>
      <c r="J157" s="152"/>
      <c r="K157" s="153"/>
      <c r="L157" s="154"/>
      <c r="M157" s="155">
        <f t="shared" si="4"/>
        <v>0</v>
      </c>
    </row>
    <row r="158" spans="1:13" ht="30" customHeight="1" x14ac:dyDescent="0.25">
      <c r="A158" s="223" t="str">
        <f t="shared" si="5"/>
        <v/>
      </c>
      <c r="B158" s="205"/>
      <c r="C158" s="206"/>
      <c r="D158" s="207"/>
      <c r="E158" s="208"/>
      <c r="F158" s="207"/>
      <c r="G158" s="208"/>
      <c r="H158" s="209"/>
      <c r="I158" s="210"/>
      <c r="J158" s="152"/>
      <c r="K158" s="153"/>
      <c r="L158" s="154"/>
      <c r="M158" s="155">
        <f t="shared" si="4"/>
        <v>0</v>
      </c>
    </row>
    <row r="159" spans="1:13" ht="30" customHeight="1" x14ac:dyDescent="0.25">
      <c r="A159" s="223" t="str">
        <f t="shared" si="5"/>
        <v/>
      </c>
      <c r="B159" s="205"/>
      <c r="C159" s="206"/>
      <c r="D159" s="207"/>
      <c r="E159" s="208"/>
      <c r="F159" s="207"/>
      <c r="G159" s="208"/>
      <c r="H159" s="209"/>
      <c r="I159" s="210"/>
      <c r="J159" s="152"/>
      <c r="K159" s="153"/>
      <c r="L159" s="154"/>
      <c r="M159" s="155">
        <f t="shared" si="4"/>
        <v>0</v>
      </c>
    </row>
    <row r="160" spans="1:13" ht="30" customHeight="1" x14ac:dyDescent="0.25">
      <c r="A160" s="223" t="str">
        <f t="shared" si="5"/>
        <v/>
      </c>
      <c r="B160" s="205"/>
      <c r="C160" s="206"/>
      <c r="D160" s="207"/>
      <c r="E160" s="208"/>
      <c r="F160" s="207"/>
      <c r="G160" s="208"/>
      <c r="H160" s="209"/>
      <c r="I160" s="210"/>
      <c r="J160" s="152"/>
      <c r="K160" s="153"/>
      <c r="L160" s="154"/>
      <c r="M160" s="155">
        <f t="shared" si="4"/>
        <v>0</v>
      </c>
    </row>
    <row r="161" spans="1:13" ht="30" customHeight="1" x14ac:dyDescent="0.25">
      <c r="A161" s="223" t="str">
        <f t="shared" si="5"/>
        <v/>
      </c>
      <c r="B161" s="205"/>
      <c r="C161" s="206"/>
      <c r="D161" s="207"/>
      <c r="E161" s="208"/>
      <c r="F161" s="207"/>
      <c r="G161" s="208"/>
      <c r="H161" s="209"/>
      <c r="I161" s="210"/>
      <c r="J161" s="152"/>
      <c r="K161" s="153"/>
      <c r="L161" s="154"/>
      <c r="M161" s="155">
        <f t="shared" si="4"/>
        <v>0</v>
      </c>
    </row>
    <row r="162" spans="1:13" ht="30" customHeight="1" x14ac:dyDescent="0.25">
      <c r="A162" s="223" t="str">
        <f t="shared" si="5"/>
        <v/>
      </c>
      <c r="B162" s="205"/>
      <c r="C162" s="206"/>
      <c r="D162" s="207"/>
      <c r="E162" s="208"/>
      <c r="F162" s="207"/>
      <c r="G162" s="208"/>
      <c r="H162" s="209"/>
      <c r="I162" s="210"/>
      <c r="J162" s="152"/>
      <c r="K162" s="153"/>
      <c r="L162" s="154"/>
      <c r="M162" s="155">
        <f t="shared" si="4"/>
        <v>0</v>
      </c>
    </row>
    <row r="163" spans="1:13" ht="30" customHeight="1" x14ac:dyDescent="0.25">
      <c r="A163" s="223" t="str">
        <f t="shared" si="5"/>
        <v/>
      </c>
      <c r="B163" s="205"/>
      <c r="C163" s="206"/>
      <c r="D163" s="207"/>
      <c r="E163" s="208"/>
      <c r="F163" s="207"/>
      <c r="G163" s="208"/>
      <c r="H163" s="209"/>
      <c r="I163" s="210"/>
      <c r="J163" s="152"/>
      <c r="K163" s="153"/>
      <c r="L163" s="154"/>
      <c r="M163" s="155">
        <f t="shared" si="4"/>
        <v>0</v>
      </c>
    </row>
    <row r="164" spans="1:13" ht="30" customHeight="1" x14ac:dyDescent="0.25">
      <c r="A164" s="223" t="str">
        <f t="shared" si="5"/>
        <v/>
      </c>
      <c r="B164" s="205"/>
      <c r="C164" s="206"/>
      <c r="D164" s="207"/>
      <c r="E164" s="208"/>
      <c r="F164" s="207"/>
      <c r="G164" s="208"/>
      <c r="H164" s="209"/>
      <c r="I164" s="210"/>
      <c r="J164" s="152"/>
      <c r="K164" s="153"/>
      <c r="L164" s="154"/>
      <c r="M164" s="155">
        <f t="shared" si="4"/>
        <v>0</v>
      </c>
    </row>
    <row r="165" spans="1:13" ht="30" customHeight="1" x14ac:dyDescent="0.25">
      <c r="A165" s="223" t="str">
        <f t="shared" si="5"/>
        <v/>
      </c>
      <c r="B165" s="205"/>
      <c r="C165" s="206"/>
      <c r="D165" s="207"/>
      <c r="E165" s="208"/>
      <c r="F165" s="207"/>
      <c r="G165" s="208"/>
      <c r="H165" s="209"/>
      <c r="I165" s="210"/>
      <c r="J165" s="152"/>
      <c r="K165" s="153"/>
      <c r="L165" s="154"/>
      <c r="M165" s="155">
        <f t="shared" si="4"/>
        <v>0</v>
      </c>
    </row>
    <row r="166" spans="1:13" ht="30" customHeight="1" x14ac:dyDescent="0.25">
      <c r="A166" s="223" t="str">
        <f t="shared" si="5"/>
        <v/>
      </c>
      <c r="B166" s="205"/>
      <c r="C166" s="206"/>
      <c r="D166" s="207"/>
      <c r="E166" s="208"/>
      <c r="F166" s="207"/>
      <c r="G166" s="208"/>
      <c r="H166" s="209"/>
      <c r="I166" s="210"/>
      <c r="J166" s="152"/>
      <c r="K166" s="153"/>
      <c r="L166" s="154"/>
      <c r="M166" s="155">
        <f t="shared" si="4"/>
        <v>0</v>
      </c>
    </row>
    <row r="167" spans="1:13" ht="30" customHeight="1" x14ac:dyDescent="0.25">
      <c r="A167" s="223" t="str">
        <f t="shared" si="5"/>
        <v/>
      </c>
      <c r="B167" s="205"/>
      <c r="C167" s="206"/>
      <c r="D167" s="207"/>
      <c r="E167" s="208"/>
      <c r="F167" s="207"/>
      <c r="G167" s="208"/>
      <c r="H167" s="209"/>
      <c r="I167" s="210"/>
      <c r="J167" s="152"/>
      <c r="K167" s="153"/>
      <c r="L167" s="154"/>
      <c r="M167" s="155">
        <f t="shared" si="4"/>
        <v>0</v>
      </c>
    </row>
    <row r="168" spans="1:13" ht="30" customHeight="1" x14ac:dyDescent="0.25">
      <c r="A168" s="223" t="str">
        <f t="shared" si="5"/>
        <v/>
      </c>
      <c r="B168" s="205"/>
      <c r="C168" s="206"/>
      <c r="D168" s="207"/>
      <c r="E168" s="208"/>
      <c r="F168" s="207"/>
      <c r="G168" s="208"/>
      <c r="H168" s="209"/>
      <c r="I168" s="210"/>
      <c r="J168" s="152"/>
      <c r="K168" s="153"/>
      <c r="L168" s="154"/>
      <c r="M168" s="155">
        <f t="shared" si="4"/>
        <v>0</v>
      </c>
    </row>
    <row r="169" spans="1:13" ht="30" customHeight="1" x14ac:dyDescent="0.25">
      <c r="A169" s="223" t="str">
        <f t="shared" si="5"/>
        <v/>
      </c>
      <c r="B169" s="205"/>
      <c r="C169" s="206"/>
      <c r="D169" s="207"/>
      <c r="E169" s="208"/>
      <c r="F169" s="207"/>
      <c r="G169" s="208"/>
      <c r="H169" s="209"/>
      <c r="I169" s="210"/>
      <c r="J169" s="152"/>
      <c r="K169" s="153"/>
      <c r="L169" s="154"/>
      <c r="M169" s="155">
        <f t="shared" si="4"/>
        <v>0</v>
      </c>
    </row>
    <row r="170" spans="1:13" ht="30" customHeight="1" x14ac:dyDescent="0.25">
      <c r="A170" s="223" t="str">
        <f t="shared" si="5"/>
        <v/>
      </c>
      <c r="B170" s="205"/>
      <c r="C170" s="206"/>
      <c r="D170" s="207"/>
      <c r="E170" s="208"/>
      <c r="F170" s="207"/>
      <c r="G170" s="208"/>
      <c r="H170" s="209"/>
      <c r="I170" s="210"/>
      <c r="J170" s="152"/>
      <c r="K170" s="153"/>
      <c r="L170" s="154"/>
      <c r="M170" s="155">
        <f t="shared" si="4"/>
        <v>0</v>
      </c>
    </row>
    <row r="171" spans="1:13" ht="30" customHeight="1" x14ac:dyDescent="0.25">
      <c r="A171" s="223" t="str">
        <f t="shared" si="5"/>
        <v/>
      </c>
      <c r="B171" s="205"/>
      <c r="C171" s="206"/>
      <c r="D171" s="207"/>
      <c r="E171" s="208"/>
      <c r="F171" s="207"/>
      <c r="G171" s="208"/>
      <c r="H171" s="209"/>
      <c r="I171" s="210"/>
      <c r="J171" s="152"/>
      <c r="K171" s="153"/>
      <c r="L171" s="154"/>
      <c r="M171" s="155">
        <f t="shared" si="4"/>
        <v>0</v>
      </c>
    </row>
    <row r="172" spans="1:13" ht="30" customHeight="1" x14ac:dyDescent="0.25">
      <c r="A172" s="223" t="str">
        <f t="shared" si="5"/>
        <v/>
      </c>
      <c r="B172" s="205"/>
      <c r="C172" s="206"/>
      <c r="D172" s="207"/>
      <c r="E172" s="208"/>
      <c r="F172" s="207"/>
      <c r="G172" s="208"/>
      <c r="H172" s="209"/>
      <c r="I172" s="210"/>
      <c r="J172" s="152"/>
      <c r="K172" s="153"/>
      <c r="L172" s="154"/>
      <c r="M172" s="155">
        <f t="shared" si="4"/>
        <v>0</v>
      </c>
    </row>
    <row r="173" spans="1:13" ht="30" customHeight="1" x14ac:dyDescent="0.25">
      <c r="A173" s="223" t="str">
        <f t="shared" si="5"/>
        <v/>
      </c>
      <c r="B173" s="205"/>
      <c r="C173" s="206"/>
      <c r="D173" s="207"/>
      <c r="E173" s="208"/>
      <c r="F173" s="207"/>
      <c r="G173" s="208"/>
      <c r="H173" s="209"/>
      <c r="I173" s="210"/>
      <c r="J173" s="152"/>
      <c r="K173" s="153"/>
      <c r="L173" s="154"/>
      <c r="M173" s="155">
        <f t="shared" si="4"/>
        <v>0</v>
      </c>
    </row>
    <row r="174" spans="1:13" ht="30" customHeight="1" x14ac:dyDescent="0.25">
      <c r="A174" s="223" t="str">
        <f t="shared" si="5"/>
        <v/>
      </c>
      <c r="B174" s="205"/>
      <c r="C174" s="206"/>
      <c r="D174" s="207"/>
      <c r="E174" s="208"/>
      <c r="F174" s="207"/>
      <c r="G174" s="208"/>
      <c r="H174" s="209"/>
      <c r="I174" s="210"/>
      <c r="J174" s="152"/>
      <c r="K174" s="153"/>
      <c r="L174" s="154"/>
      <c r="M174" s="155">
        <f t="shared" si="4"/>
        <v>0</v>
      </c>
    </row>
    <row r="175" spans="1:13" ht="30" customHeight="1" x14ac:dyDescent="0.25">
      <c r="A175" s="223" t="str">
        <f t="shared" si="5"/>
        <v/>
      </c>
      <c r="B175" s="205"/>
      <c r="C175" s="206"/>
      <c r="D175" s="207"/>
      <c r="E175" s="208"/>
      <c r="F175" s="207"/>
      <c r="G175" s="208"/>
      <c r="H175" s="209"/>
      <c r="I175" s="210"/>
      <c r="J175" s="152"/>
      <c r="K175" s="153"/>
      <c r="L175" s="154"/>
      <c r="M175" s="155">
        <f t="shared" si="4"/>
        <v>0</v>
      </c>
    </row>
    <row r="176" spans="1:13" ht="30" customHeight="1" x14ac:dyDescent="0.25">
      <c r="A176" s="223" t="str">
        <f t="shared" si="5"/>
        <v/>
      </c>
      <c r="B176" s="205"/>
      <c r="C176" s="206"/>
      <c r="D176" s="207"/>
      <c r="E176" s="208"/>
      <c r="F176" s="207"/>
      <c r="G176" s="208"/>
      <c r="H176" s="209"/>
      <c r="I176" s="210"/>
      <c r="J176" s="152"/>
      <c r="K176" s="153"/>
      <c r="L176" s="154"/>
      <c r="M176" s="155">
        <f t="shared" si="4"/>
        <v>0</v>
      </c>
    </row>
    <row r="177" spans="1:13" ht="30" customHeight="1" x14ac:dyDescent="0.25">
      <c r="A177" s="223" t="str">
        <f t="shared" si="5"/>
        <v/>
      </c>
      <c r="B177" s="205"/>
      <c r="C177" s="206"/>
      <c r="D177" s="207"/>
      <c r="E177" s="208"/>
      <c r="F177" s="207"/>
      <c r="G177" s="208"/>
      <c r="H177" s="209"/>
      <c r="I177" s="210"/>
      <c r="J177" s="152"/>
      <c r="K177" s="153"/>
      <c r="L177" s="154"/>
      <c r="M177" s="155">
        <f t="shared" si="4"/>
        <v>0</v>
      </c>
    </row>
    <row r="178" spans="1:13" ht="30" customHeight="1" x14ac:dyDescent="0.25">
      <c r="A178" s="223" t="str">
        <f t="shared" si="5"/>
        <v/>
      </c>
      <c r="B178" s="205"/>
      <c r="C178" s="206"/>
      <c r="D178" s="207"/>
      <c r="E178" s="208"/>
      <c r="F178" s="207"/>
      <c r="G178" s="208"/>
      <c r="H178" s="209"/>
      <c r="I178" s="210"/>
      <c r="J178" s="152"/>
      <c r="K178" s="153"/>
      <c r="L178" s="154"/>
      <c r="M178" s="155">
        <f t="shared" si="4"/>
        <v>0</v>
      </c>
    </row>
    <row r="179" spans="1:13" ht="30" customHeight="1" x14ac:dyDescent="0.25">
      <c r="A179" s="223" t="str">
        <f t="shared" si="5"/>
        <v/>
      </c>
      <c r="B179" s="205"/>
      <c r="C179" s="206"/>
      <c r="D179" s="207"/>
      <c r="E179" s="208"/>
      <c r="F179" s="207"/>
      <c r="G179" s="208"/>
      <c r="H179" s="209"/>
      <c r="I179" s="210"/>
      <c r="J179" s="152"/>
      <c r="K179" s="153"/>
      <c r="L179" s="154"/>
      <c r="M179" s="155">
        <f t="shared" si="4"/>
        <v>0</v>
      </c>
    </row>
    <row r="180" spans="1:13" ht="30" customHeight="1" x14ac:dyDescent="0.25">
      <c r="A180" s="223" t="str">
        <f t="shared" si="5"/>
        <v/>
      </c>
      <c r="B180" s="205"/>
      <c r="C180" s="206"/>
      <c r="D180" s="207"/>
      <c r="E180" s="208"/>
      <c r="F180" s="207"/>
      <c r="G180" s="208"/>
      <c r="H180" s="209"/>
      <c r="I180" s="210"/>
      <c r="J180" s="152"/>
      <c r="K180" s="153"/>
      <c r="L180" s="154"/>
      <c r="M180" s="155">
        <f t="shared" si="4"/>
        <v>0</v>
      </c>
    </row>
    <row r="181" spans="1:13" ht="30" customHeight="1" x14ac:dyDescent="0.25">
      <c r="A181" s="223" t="str">
        <f t="shared" si="5"/>
        <v/>
      </c>
      <c r="B181" s="205"/>
      <c r="C181" s="206"/>
      <c r="D181" s="207"/>
      <c r="E181" s="208"/>
      <c r="F181" s="207"/>
      <c r="G181" s="208"/>
      <c r="H181" s="209"/>
      <c r="I181" s="210"/>
      <c r="J181" s="152"/>
      <c r="K181" s="153"/>
      <c r="L181" s="154"/>
      <c r="M181" s="155">
        <f t="shared" si="4"/>
        <v>0</v>
      </c>
    </row>
    <row r="182" spans="1:13" ht="30" customHeight="1" x14ac:dyDescent="0.25">
      <c r="A182" s="223" t="str">
        <f t="shared" si="5"/>
        <v/>
      </c>
      <c r="B182" s="205"/>
      <c r="C182" s="206"/>
      <c r="D182" s="207"/>
      <c r="E182" s="208"/>
      <c r="F182" s="207"/>
      <c r="G182" s="208"/>
      <c r="H182" s="209"/>
      <c r="I182" s="210"/>
      <c r="J182" s="152"/>
      <c r="K182" s="153"/>
      <c r="L182" s="154"/>
      <c r="M182" s="155">
        <f t="shared" si="4"/>
        <v>0</v>
      </c>
    </row>
    <row r="183" spans="1:13" ht="30" customHeight="1" x14ac:dyDescent="0.25">
      <c r="A183" s="223" t="str">
        <f t="shared" si="5"/>
        <v/>
      </c>
      <c r="B183" s="205"/>
      <c r="C183" s="206"/>
      <c r="D183" s="207"/>
      <c r="E183" s="208"/>
      <c r="F183" s="207"/>
      <c r="G183" s="208"/>
      <c r="H183" s="209"/>
      <c r="I183" s="210"/>
      <c r="J183" s="152"/>
      <c r="K183" s="153"/>
      <c r="L183" s="154"/>
      <c r="M183" s="155">
        <f t="shared" si="4"/>
        <v>0</v>
      </c>
    </row>
    <row r="184" spans="1:13" ht="30" customHeight="1" x14ac:dyDescent="0.25">
      <c r="A184" s="223" t="str">
        <f t="shared" si="5"/>
        <v/>
      </c>
      <c r="B184" s="205"/>
      <c r="C184" s="206"/>
      <c r="D184" s="207"/>
      <c r="E184" s="208"/>
      <c r="F184" s="207"/>
      <c r="G184" s="208"/>
      <c r="H184" s="209"/>
      <c r="I184" s="210"/>
      <c r="J184" s="152"/>
      <c r="K184" s="153"/>
      <c r="L184" s="154"/>
      <c r="M184" s="155">
        <f t="shared" si="4"/>
        <v>0</v>
      </c>
    </row>
    <row r="185" spans="1:13" ht="30" customHeight="1" x14ac:dyDescent="0.25">
      <c r="A185" s="223" t="str">
        <f t="shared" si="5"/>
        <v/>
      </c>
      <c r="B185" s="205"/>
      <c r="C185" s="206"/>
      <c r="D185" s="207"/>
      <c r="E185" s="208"/>
      <c r="F185" s="207"/>
      <c r="G185" s="208"/>
      <c r="H185" s="209"/>
      <c r="I185" s="210"/>
      <c r="J185" s="152"/>
      <c r="K185" s="153"/>
      <c r="L185" s="154"/>
      <c r="M185" s="155">
        <f t="shared" si="4"/>
        <v>0</v>
      </c>
    </row>
    <row r="186" spans="1:13" ht="30" customHeight="1" x14ac:dyDescent="0.25">
      <c r="A186" s="223" t="str">
        <f t="shared" si="5"/>
        <v/>
      </c>
      <c r="B186" s="205"/>
      <c r="C186" s="206"/>
      <c r="D186" s="207"/>
      <c r="E186" s="208"/>
      <c r="F186" s="207"/>
      <c r="G186" s="208"/>
      <c r="H186" s="209"/>
      <c r="I186" s="210"/>
      <c r="J186" s="152"/>
      <c r="K186" s="153"/>
      <c r="L186" s="154"/>
      <c r="M186" s="155">
        <f t="shared" si="4"/>
        <v>0</v>
      </c>
    </row>
    <row r="187" spans="1:13" ht="30" customHeight="1" x14ac:dyDescent="0.25">
      <c r="A187" s="223" t="str">
        <f t="shared" si="5"/>
        <v/>
      </c>
      <c r="B187" s="205"/>
      <c r="C187" s="206"/>
      <c r="D187" s="207"/>
      <c r="E187" s="208"/>
      <c r="F187" s="207"/>
      <c r="G187" s="208"/>
      <c r="H187" s="209"/>
      <c r="I187" s="210"/>
      <c r="J187" s="152"/>
      <c r="K187" s="153"/>
      <c r="L187" s="154"/>
      <c r="M187" s="155">
        <f t="shared" si="4"/>
        <v>0</v>
      </c>
    </row>
    <row r="188" spans="1:13" ht="30" customHeight="1" x14ac:dyDescent="0.25">
      <c r="A188" s="223" t="str">
        <f t="shared" si="5"/>
        <v/>
      </c>
      <c r="B188" s="205"/>
      <c r="C188" s="206"/>
      <c r="D188" s="207"/>
      <c r="E188" s="208"/>
      <c r="F188" s="207"/>
      <c r="G188" s="208"/>
      <c r="H188" s="209"/>
      <c r="I188" s="210"/>
      <c r="J188" s="152"/>
      <c r="K188" s="153"/>
      <c r="L188" s="154"/>
      <c r="M188" s="155">
        <f t="shared" si="4"/>
        <v>0</v>
      </c>
    </row>
    <row r="189" spans="1:13" ht="30" customHeight="1" x14ac:dyDescent="0.25">
      <c r="A189" s="223" t="str">
        <f t="shared" si="5"/>
        <v/>
      </c>
      <c r="B189" s="205"/>
      <c r="C189" s="206"/>
      <c r="D189" s="207"/>
      <c r="E189" s="208"/>
      <c r="F189" s="207"/>
      <c r="G189" s="208"/>
      <c r="H189" s="209"/>
      <c r="I189" s="210"/>
      <c r="J189" s="152"/>
      <c r="K189" s="153"/>
      <c r="L189" s="154"/>
      <c r="M189" s="155">
        <f t="shared" si="4"/>
        <v>0</v>
      </c>
    </row>
    <row r="190" spans="1:13" ht="30" customHeight="1" x14ac:dyDescent="0.25">
      <c r="A190" s="223" t="str">
        <f t="shared" si="5"/>
        <v/>
      </c>
      <c r="B190" s="205"/>
      <c r="C190" s="206"/>
      <c r="D190" s="207"/>
      <c r="E190" s="208"/>
      <c r="F190" s="207"/>
      <c r="G190" s="208"/>
      <c r="H190" s="209"/>
      <c r="I190" s="210"/>
      <c r="J190" s="152"/>
      <c r="K190" s="153"/>
      <c r="L190" s="154"/>
      <c r="M190" s="155">
        <f t="shared" si="4"/>
        <v>0</v>
      </c>
    </row>
    <row r="191" spans="1:13" ht="30" customHeight="1" x14ac:dyDescent="0.25">
      <c r="A191" s="223" t="str">
        <f t="shared" si="5"/>
        <v/>
      </c>
      <c r="B191" s="205"/>
      <c r="C191" s="206"/>
      <c r="D191" s="207"/>
      <c r="E191" s="208"/>
      <c r="F191" s="207"/>
      <c r="G191" s="208"/>
      <c r="H191" s="209"/>
      <c r="I191" s="210"/>
      <c r="J191" s="152"/>
      <c r="K191" s="153"/>
      <c r="L191" s="154"/>
      <c r="M191" s="155">
        <f t="shared" si="4"/>
        <v>0</v>
      </c>
    </row>
    <row r="192" spans="1:13" ht="30" customHeight="1" x14ac:dyDescent="0.25">
      <c r="A192" s="223" t="str">
        <f t="shared" si="5"/>
        <v/>
      </c>
      <c r="B192" s="205"/>
      <c r="C192" s="206"/>
      <c r="D192" s="207"/>
      <c r="E192" s="208"/>
      <c r="F192" s="207"/>
      <c r="G192" s="208"/>
      <c r="H192" s="209"/>
      <c r="I192" s="210"/>
      <c r="J192" s="152"/>
      <c r="K192" s="153"/>
      <c r="L192" s="154"/>
      <c r="M192" s="155">
        <f t="shared" si="4"/>
        <v>0</v>
      </c>
    </row>
    <row r="193" spans="1:13" ht="30" customHeight="1" x14ac:dyDescent="0.25">
      <c r="A193" s="223" t="str">
        <f t="shared" si="5"/>
        <v/>
      </c>
      <c r="B193" s="205"/>
      <c r="C193" s="206"/>
      <c r="D193" s="207"/>
      <c r="E193" s="208"/>
      <c r="F193" s="207"/>
      <c r="G193" s="208"/>
      <c r="H193" s="209"/>
      <c r="I193" s="210"/>
      <c r="J193" s="152"/>
      <c r="K193" s="153"/>
      <c r="L193" s="154"/>
      <c r="M193" s="155">
        <f t="shared" si="4"/>
        <v>0</v>
      </c>
    </row>
    <row r="194" spans="1:13" ht="30" customHeight="1" x14ac:dyDescent="0.25">
      <c r="A194" s="223" t="str">
        <f t="shared" si="5"/>
        <v/>
      </c>
      <c r="B194" s="205"/>
      <c r="C194" s="206"/>
      <c r="D194" s="207"/>
      <c r="E194" s="208"/>
      <c r="F194" s="207"/>
      <c r="G194" s="208"/>
      <c r="H194" s="209"/>
      <c r="I194" s="210"/>
      <c r="J194" s="152"/>
      <c r="K194" s="153"/>
      <c r="L194" s="154"/>
      <c r="M194" s="155">
        <f t="shared" si="4"/>
        <v>0</v>
      </c>
    </row>
    <row r="195" spans="1:13" ht="30" customHeight="1" x14ac:dyDescent="0.25">
      <c r="A195" s="223" t="str">
        <f t="shared" si="5"/>
        <v/>
      </c>
      <c r="B195" s="205"/>
      <c r="C195" s="206"/>
      <c r="D195" s="207"/>
      <c r="E195" s="208"/>
      <c r="F195" s="207"/>
      <c r="G195" s="208"/>
      <c r="H195" s="209"/>
      <c r="I195" s="210"/>
      <c r="J195" s="152"/>
      <c r="K195" s="153"/>
      <c r="L195" s="154"/>
      <c r="M195" s="155">
        <f t="shared" si="4"/>
        <v>0</v>
      </c>
    </row>
    <row r="196" spans="1:13" ht="30" customHeight="1" x14ac:dyDescent="0.25">
      <c r="A196" s="223" t="str">
        <f t="shared" si="5"/>
        <v/>
      </c>
      <c r="B196" s="205"/>
      <c r="C196" s="206"/>
      <c r="D196" s="207"/>
      <c r="E196" s="208"/>
      <c r="F196" s="207"/>
      <c r="G196" s="208"/>
      <c r="H196" s="209"/>
      <c r="I196" s="210"/>
      <c r="J196" s="152"/>
      <c r="K196" s="153"/>
      <c r="L196" s="154"/>
      <c r="M196" s="155">
        <f t="shared" si="4"/>
        <v>0</v>
      </c>
    </row>
    <row r="197" spans="1:13" ht="30" customHeight="1" x14ac:dyDescent="0.25">
      <c r="A197" s="223" t="str">
        <f t="shared" si="5"/>
        <v/>
      </c>
      <c r="B197" s="205"/>
      <c r="C197" s="206"/>
      <c r="D197" s="207"/>
      <c r="E197" s="208"/>
      <c r="F197" s="207"/>
      <c r="G197" s="208"/>
      <c r="H197" s="209"/>
      <c r="I197" s="210"/>
      <c r="J197" s="152"/>
      <c r="K197" s="153"/>
      <c r="L197" s="154"/>
      <c r="M197" s="155">
        <f t="shared" si="4"/>
        <v>0</v>
      </c>
    </row>
    <row r="198" spans="1:13" ht="30" customHeight="1" x14ac:dyDescent="0.25">
      <c r="A198" s="223" t="str">
        <f t="shared" si="5"/>
        <v/>
      </c>
      <c r="B198" s="205"/>
      <c r="C198" s="206"/>
      <c r="D198" s="207"/>
      <c r="E198" s="208"/>
      <c r="F198" s="207"/>
      <c r="G198" s="208"/>
      <c r="H198" s="209"/>
      <c r="I198" s="210"/>
      <c r="J198" s="152"/>
      <c r="K198" s="153"/>
      <c r="L198" s="154"/>
      <c r="M198" s="155">
        <f t="shared" si="4"/>
        <v>0</v>
      </c>
    </row>
    <row r="199" spans="1:13" ht="30" customHeight="1" x14ac:dyDescent="0.25">
      <c r="A199" s="223" t="str">
        <f t="shared" si="5"/>
        <v/>
      </c>
      <c r="B199" s="205"/>
      <c r="C199" s="206"/>
      <c r="D199" s="207"/>
      <c r="E199" s="208"/>
      <c r="F199" s="207"/>
      <c r="G199" s="208"/>
      <c r="H199" s="209"/>
      <c r="I199" s="210"/>
      <c r="J199" s="152"/>
      <c r="K199" s="153"/>
      <c r="L199" s="154"/>
      <c r="M199" s="155">
        <f t="shared" si="4"/>
        <v>0</v>
      </c>
    </row>
    <row r="200" spans="1:13" ht="30" customHeight="1" x14ac:dyDescent="0.25">
      <c r="A200" s="223" t="str">
        <f t="shared" si="5"/>
        <v/>
      </c>
      <c r="B200" s="205"/>
      <c r="C200" s="206"/>
      <c r="D200" s="207"/>
      <c r="E200" s="208"/>
      <c r="F200" s="207"/>
      <c r="G200" s="208"/>
      <c r="H200" s="209"/>
      <c r="I200" s="210"/>
      <c r="J200" s="152"/>
      <c r="K200" s="153"/>
      <c r="L200" s="154"/>
      <c r="M200" s="155">
        <f t="shared" si="4"/>
        <v>0</v>
      </c>
    </row>
    <row r="201" spans="1:13" ht="30" customHeight="1" x14ac:dyDescent="0.25">
      <c r="A201" s="223" t="str">
        <f t="shared" si="5"/>
        <v/>
      </c>
      <c r="B201" s="205"/>
      <c r="C201" s="206"/>
      <c r="D201" s="207"/>
      <c r="E201" s="208"/>
      <c r="F201" s="207"/>
      <c r="G201" s="208"/>
      <c r="H201" s="209"/>
      <c r="I201" s="210"/>
      <c r="J201" s="152"/>
      <c r="K201" s="153"/>
      <c r="L201" s="154"/>
      <c r="M201" s="155">
        <f t="shared" si="4"/>
        <v>0</v>
      </c>
    </row>
    <row r="202" spans="1:13" ht="30" customHeight="1" x14ac:dyDescent="0.25">
      <c r="A202" s="223" t="str">
        <f t="shared" si="5"/>
        <v/>
      </c>
      <c r="B202" s="205"/>
      <c r="C202" s="206"/>
      <c r="D202" s="207"/>
      <c r="E202" s="208"/>
      <c r="F202" s="207"/>
      <c r="G202" s="208"/>
      <c r="H202" s="209"/>
      <c r="I202" s="210"/>
      <c r="J202" s="152"/>
      <c r="K202" s="153"/>
      <c r="L202" s="154"/>
      <c r="M202" s="155">
        <f t="shared" si="4"/>
        <v>0</v>
      </c>
    </row>
    <row r="203" spans="1:13" ht="30" customHeight="1" x14ac:dyDescent="0.25">
      <c r="A203" s="223" t="str">
        <f t="shared" si="5"/>
        <v/>
      </c>
      <c r="B203" s="205"/>
      <c r="C203" s="206"/>
      <c r="D203" s="207"/>
      <c r="E203" s="208"/>
      <c r="F203" s="207"/>
      <c r="G203" s="208"/>
      <c r="H203" s="209"/>
      <c r="I203" s="210"/>
      <c r="J203" s="152"/>
      <c r="K203" s="153"/>
      <c r="L203" s="154"/>
      <c r="M203" s="155">
        <f t="shared" si="4"/>
        <v>0</v>
      </c>
    </row>
    <row r="204" spans="1:13" ht="30" customHeight="1" x14ac:dyDescent="0.25">
      <c r="A204" s="223" t="str">
        <f t="shared" si="5"/>
        <v/>
      </c>
      <c r="B204" s="205"/>
      <c r="C204" s="206"/>
      <c r="D204" s="207"/>
      <c r="E204" s="208"/>
      <c r="F204" s="207"/>
      <c r="G204" s="208"/>
      <c r="H204" s="209"/>
      <c r="I204" s="210"/>
      <c r="J204" s="152"/>
      <c r="K204" s="153"/>
      <c r="L204" s="154"/>
      <c r="M204" s="155">
        <f t="shared" ref="M204:M267" si="6">K204+L204</f>
        <v>0</v>
      </c>
    </row>
    <row r="205" spans="1:13" ht="30" customHeight="1" x14ac:dyDescent="0.25">
      <c r="A205" s="223" t="str">
        <f t="shared" si="5"/>
        <v/>
      </c>
      <c r="B205" s="205"/>
      <c r="C205" s="206"/>
      <c r="D205" s="207"/>
      <c r="E205" s="208"/>
      <c r="F205" s="207"/>
      <c r="G205" s="208"/>
      <c r="H205" s="209"/>
      <c r="I205" s="210"/>
      <c r="J205" s="152"/>
      <c r="K205" s="153"/>
      <c r="L205" s="154"/>
      <c r="M205" s="155">
        <f t="shared" si="6"/>
        <v>0</v>
      </c>
    </row>
    <row r="206" spans="1:13" ht="30" customHeight="1" x14ac:dyDescent="0.25">
      <c r="A206" s="223" t="str">
        <f t="shared" ref="A206:A269" si="7">IF(M206=0,"","Cap.7. Cheltuieli neprevazute")</f>
        <v/>
      </c>
      <c r="B206" s="205"/>
      <c r="C206" s="206"/>
      <c r="D206" s="207"/>
      <c r="E206" s="208"/>
      <c r="F206" s="207"/>
      <c r="G206" s="208"/>
      <c r="H206" s="209"/>
      <c r="I206" s="210"/>
      <c r="J206" s="152"/>
      <c r="K206" s="153"/>
      <c r="L206" s="154"/>
      <c r="M206" s="155">
        <f t="shared" si="6"/>
        <v>0</v>
      </c>
    </row>
    <row r="207" spans="1:13" ht="30" customHeight="1" x14ac:dyDescent="0.25">
      <c r="A207" s="223" t="str">
        <f t="shared" si="7"/>
        <v/>
      </c>
      <c r="B207" s="205"/>
      <c r="C207" s="206"/>
      <c r="D207" s="207"/>
      <c r="E207" s="208"/>
      <c r="F207" s="207"/>
      <c r="G207" s="208"/>
      <c r="H207" s="209"/>
      <c r="I207" s="210"/>
      <c r="J207" s="152"/>
      <c r="K207" s="153"/>
      <c r="L207" s="154"/>
      <c r="M207" s="155">
        <f t="shared" si="6"/>
        <v>0</v>
      </c>
    </row>
    <row r="208" spans="1:13" ht="30" customHeight="1" x14ac:dyDescent="0.25">
      <c r="A208" s="223" t="str">
        <f t="shared" si="7"/>
        <v/>
      </c>
      <c r="B208" s="205"/>
      <c r="C208" s="206"/>
      <c r="D208" s="207"/>
      <c r="E208" s="208"/>
      <c r="F208" s="207"/>
      <c r="G208" s="208"/>
      <c r="H208" s="209"/>
      <c r="I208" s="210"/>
      <c r="J208" s="152"/>
      <c r="K208" s="153"/>
      <c r="L208" s="154"/>
      <c r="M208" s="155">
        <f t="shared" si="6"/>
        <v>0</v>
      </c>
    </row>
    <row r="209" spans="1:13" ht="30" customHeight="1" x14ac:dyDescent="0.25">
      <c r="A209" s="223" t="str">
        <f t="shared" si="7"/>
        <v/>
      </c>
      <c r="B209" s="205"/>
      <c r="C209" s="206"/>
      <c r="D209" s="207"/>
      <c r="E209" s="208"/>
      <c r="F209" s="207"/>
      <c r="G209" s="208"/>
      <c r="H209" s="209"/>
      <c r="I209" s="210"/>
      <c r="J209" s="152"/>
      <c r="K209" s="153"/>
      <c r="L209" s="154"/>
      <c r="M209" s="155">
        <f t="shared" si="6"/>
        <v>0</v>
      </c>
    </row>
    <row r="210" spans="1:13" ht="30" customHeight="1" x14ac:dyDescent="0.25">
      <c r="A210" s="223" t="str">
        <f t="shared" si="7"/>
        <v/>
      </c>
      <c r="B210" s="205"/>
      <c r="C210" s="206"/>
      <c r="D210" s="207"/>
      <c r="E210" s="208"/>
      <c r="F210" s="207"/>
      <c r="G210" s="208"/>
      <c r="H210" s="209"/>
      <c r="I210" s="210"/>
      <c r="J210" s="152"/>
      <c r="K210" s="153"/>
      <c r="L210" s="154"/>
      <c r="M210" s="155">
        <f t="shared" si="6"/>
        <v>0</v>
      </c>
    </row>
    <row r="211" spans="1:13" ht="30" customHeight="1" x14ac:dyDescent="0.25">
      <c r="A211" s="223" t="str">
        <f t="shared" si="7"/>
        <v/>
      </c>
      <c r="B211" s="205"/>
      <c r="C211" s="206"/>
      <c r="D211" s="207"/>
      <c r="E211" s="208"/>
      <c r="F211" s="207"/>
      <c r="G211" s="208"/>
      <c r="H211" s="209"/>
      <c r="I211" s="210"/>
      <c r="J211" s="152"/>
      <c r="K211" s="153"/>
      <c r="L211" s="154"/>
      <c r="M211" s="155">
        <f t="shared" si="6"/>
        <v>0</v>
      </c>
    </row>
    <row r="212" spans="1:13" ht="30" customHeight="1" x14ac:dyDescent="0.25">
      <c r="A212" s="223" t="str">
        <f t="shared" si="7"/>
        <v/>
      </c>
      <c r="B212" s="205"/>
      <c r="C212" s="206"/>
      <c r="D212" s="207"/>
      <c r="E212" s="208"/>
      <c r="F212" s="207"/>
      <c r="G212" s="208"/>
      <c r="H212" s="209"/>
      <c r="I212" s="210"/>
      <c r="J212" s="152"/>
      <c r="K212" s="153"/>
      <c r="L212" s="154"/>
      <c r="M212" s="155">
        <f t="shared" si="6"/>
        <v>0</v>
      </c>
    </row>
    <row r="213" spans="1:13" ht="30" customHeight="1" x14ac:dyDescent="0.25">
      <c r="A213" s="223" t="str">
        <f t="shared" si="7"/>
        <v/>
      </c>
      <c r="B213" s="205"/>
      <c r="C213" s="206"/>
      <c r="D213" s="207"/>
      <c r="E213" s="208"/>
      <c r="F213" s="207"/>
      <c r="G213" s="208"/>
      <c r="H213" s="209"/>
      <c r="I213" s="210"/>
      <c r="J213" s="152"/>
      <c r="K213" s="153"/>
      <c r="L213" s="154"/>
      <c r="M213" s="155">
        <f t="shared" si="6"/>
        <v>0</v>
      </c>
    </row>
    <row r="214" spans="1:13" ht="30" customHeight="1" x14ac:dyDescent="0.25">
      <c r="A214" s="223" t="str">
        <f t="shared" si="7"/>
        <v/>
      </c>
      <c r="B214" s="205"/>
      <c r="C214" s="206"/>
      <c r="D214" s="207"/>
      <c r="E214" s="208"/>
      <c r="F214" s="207"/>
      <c r="G214" s="208"/>
      <c r="H214" s="209"/>
      <c r="I214" s="210"/>
      <c r="J214" s="152"/>
      <c r="K214" s="153"/>
      <c r="L214" s="154"/>
      <c r="M214" s="155">
        <f t="shared" si="6"/>
        <v>0</v>
      </c>
    </row>
    <row r="215" spans="1:13" ht="30" customHeight="1" x14ac:dyDescent="0.25">
      <c r="A215" s="223" t="str">
        <f t="shared" si="7"/>
        <v/>
      </c>
      <c r="B215" s="205"/>
      <c r="C215" s="206"/>
      <c r="D215" s="207"/>
      <c r="E215" s="208"/>
      <c r="F215" s="207"/>
      <c r="G215" s="208"/>
      <c r="H215" s="209"/>
      <c r="I215" s="210"/>
      <c r="J215" s="152"/>
      <c r="K215" s="153"/>
      <c r="L215" s="154"/>
      <c r="M215" s="155">
        <f t="shared" si="6"/>
        <v>0</v>
      </c>
    </row>
    <row r="216" spans="1:13" ht="30" customHeight="1" x14ac:dyDescent="0.25">
      <c r="A216" s="223" t="str">
        <f t="shared" si="7"/>
        <v/>
      </c>
      <c r="B216" s="205"/>
      <c r="C216" s="206"/>
      <c r="D216" s="207"/>
      <c r="E216" s="208"/>
      <c r="F216" s="207"/>
      <c r="G216" s="208"/>
      <c r="H216" s="209"/>
      <c r="I216" s="210"/>
      <c r="J216" s="152"/>
      <c r="K216" s="153"/>
      <c r="L216" s="154"/>
      <c r="M216" s="155">
        <f t="shared" si="6"/>
        <v>0</v>
      </c>
    </row>
    <row r="217" spans="1:13" ht="30" customHeight="1" x14ac:dyDescent="0.25">
      <c r="A217" s="223" t="str">
        <f t="shared" si="7"/>
        <v/>
      </c>
      <c r="B217" s="205"/>
      <c r="C217" s="206"/>
      <c r="D217" s="207"/>
      <c r="E217" s="208"/>
      <c r="F217" s="207"/>
      <c r="G217" s="208"/>
      <c r="H217" s="209"/>
      <c r="I217" s="210"/>
      <c r="J217" s="152"/>
      <c r="K217" s="153"/>
      <c r="L217" s="154"/>
      <c r="M217" s="155">
        <f t="shared" si="6"/>
        <v>0</v>
      </c>
    </row>
    <row r="218" spans="1:13" ht="30" customHeight="1" x14ac:dyDescent="0.25">
      <c r="A218" s="223" t="str">
        <f t="shared" si="7"/>
        <v/>
      </c>
      <c r="B218" s="205"/>
      <c r="C218" s="206"/>
      <c r="D218" s="207"/>
      <c r="E218" s="208"/>
      <c r="F218" s="207"/>
      <c r="G218" s="208"/>
      <c r="H218" s="209"/>
      <c r="I218" s="210"/>
      <c r="J218" s="152"/>
      <c r="K218" s="153"/>
      <c r="L218" s="154"/>
      <c r="M218" s="155">
        <f t="shared" si="6"/>
        <v>0</v>
      </c>
    </row>
    <row r="219" spans="1:13" ht="30" customHeight="1" x14ac:dyDescent="0.25">
      <c r="A219" s="223" t="str">
        <f t="shared" si="7"/>
        <v/>
      </c>
      <c r="B219" s="205"/>
      <c r="C219" s="206"/>
      <c r="D219" s="207"/>
      <c r="E219" s="208"/>
      <c r="F219" s="207"/>
      <c r="G219" s="208"/>
      <c r="H219" s="209"/>
      <c r="I219" s="210"/>
      <c r="J219" s="152"/>
      <c r="K219" s="153"/>
      <c r="L219" s="154"/>
      <c r="M219" s="155">
        <f t="shared" si="6"/>
        <v>0</v>
      </c>
    </row>
    <row r="220" spans="1:13" ht="30" customHeight="1" x14ac:dyDescent="0.25">
      <c r="A220" s="223" t="str">
        <f t="shared" si="7"/>
        <v/>
      </c>
      <c r="B220" s="205"/>
      <c r="C220" s="206"/>
      <c r="D220" s="207"/>
      <c r="E220" s="208"/>
      <c r="F220" s="207"/>
      <c r="G220" s="208"/>
      <c r="H220" s="209"/>
      <c r="I220" s="210"/>
      <c r="J220" s="152"/>
      <c r="K220" s="153"/>
      <c r="L220" s="154"/>
      <c r="M220" s="155">
        <f t="shared" si="6"/>
        <v>0</v>
      </c>
    </row>
    <row r="221" spans="1:13" ht="30" customHeight="1" x14ac:dyDescent="0.25">
      <c r="A221" s="223" t="str">
        <f t="shared" si="7"/>
        <v/>
      </c>
      <c r="B221" s="205"/>
      <c r="C221" s="206"/>
      <c r="D221" s="207"/>
      <c r="E221" s="208"/>
      <c r="F221" s="207"/>
      <c r="G221" s="208"/>
      <c r="H221" s="209"/>
      <c r="I221" s="210"/>
      <c r="J221" s="152"/>
      <c r="K221" s="153"/>
      <c r="L221" s="154"/>
      <c r="M221" s="155">
        <f t="shared" si="6"/>
        <v>0</v>
      </c>
    </row>
    <row r="222" spans="1:13" ht="30" customHeight="1" x14ac:dyDescent="0.25">
      <c r="A222" s="223" t="str">
        <f t="shared" si="7"/>
        <v/>
      </c>
      <c r="B222" s="205"/>
      <c r="C222" s="206"/>
      <c r="D222" s="207"/>
      <c r="E222" s="208"/>
      <c r="F222" s="207"/>
      <c r="G222" s="208"/>
      <c r="H222" s="209"/>
      <c r="I222" s="210"/>
      <c r="J222" s="152"/>
      <c r="K222" s="153"/>
      <c r="L222" s="154"/>
      <c r="M222" s="155">
        <f t="shared" si="6"/>
        <v>0</v>
      </c>
    </row>
    <row r="223" spans="1:13" ht="30" customHeight="1" x14ac:dyDescent="0.25">
      <c r="A223" s="223" t="str">
        <f t="shared" si="7"/>
        <v/>
      </c>
      <c r="B223" s="205"/>
      <c r="C223" s="206"/>
      <c r="D223" s="207"/>
      <c r="E223" s="208"/>
      <c r="F223" s="207"/>
      <c r="G223" s="208"/>
      <c r="H223" s="209"/>
      <c r="I223" s="210"/>
      <c r="J223" s="152"/>
      <c r="K223" s="153"/>
      <c r="L223" s="154"/>
      <c r="M223" s="155">
        <f t="shared" si="6"/>
        <v>0</v>
      </c>
    </row>
    <row r="224" spans="1:13" ht="30" customHeight="1" x14ac:dyDescent="0.25">
      <c r="A224" s="223" t="str">
        <f t="shared" si="7"/>
        <v/>
      </c>
      <c r="B224" s="205"/>
      <c r="C224" s="206"/>
      <c r="D224" s="207"/>
      <c r="E224" s="208"/>
      <c r="F224" s="207"/>
      <c r="G224" s="208"/>
      <c r="H224" s="209"/>
      <c r="I224" s="210"/>
      <c r="J224" s="152"/>
      <c r="K224" s="153"/>
      <c r="L224" s="154"/>
      <c r="M224" s="155">
        <f t="shared" si="6"/>
        <v>0</v>
      </c>
    </row>
    <row r="225" spans="1:13" ht="30" customHeight="1" x14ac:dyDescent="0.25">
      <c r="A225" s="223" t="str">
        <f t="shared" si="7"/>
        <v/>
      </c>
      <c r="B225" s="205"/>
      <c r="C225" s="206"/>
      <c r="D225" s="207"/>
      <c r="E225" s="208"/>
      <c r="F225" s="207"/>
      <c r="G225" s="208"/>
      <c r="H225" s="209"/>
      <c r="I225" s="210"/>
      <c r="J225" s="152"/>
      <c r="K225" s="153"/>
      <c r="L225" s="154"/>
      <c r="M225" s="155">
        <f t="shared" si="6"/>
        <v>0</v>
      </c>
    </row>
    <row r="226" spans="1:13" ht="30" customHeight="1" x14ac:dyDescent="0.25">
      <c r="A226" s="223" t="str">
        <f t="shared" si="7"/>
        <v/>
      </c>
      <c r="B226" s="205"/>
      <c r="C226" s="206"/>
      <c r="D226" s="207"/>
      <c r="E226" s="208"/>
      <c r="F226" s="207"/>
      <c r="G226" s="208"/>
      <c r="H226" s="209"/>
      <c r="I226" s="210"/>
      <c r="J226" s="152"/>
      <c r="K226" s="153"/>
      <c r="L226" s="154"/>
      <c r="M226" s="155">
        <f t="shared" si="6"/>
        <v>0</v>
      </c>
    </row>
    <row r="227" spans="1:13" ht="30" customHeight="1" x14ac:dyDescent="0.25">
      <c r="A227" s="223" t="str">
        <f t="shared" si="7"/>
        <v/>
      </c>
      <c r="B227" s="205"/>
      <c r="C227" s="206"/>
      <c r="D227" s="207"/>
      <c r="E227" s="208"/>
      <c r="F227" s="207"/>
      <c r="G227" s="208"/>
      <c r="H227" s="209"/>
      <c r="I227" s="210"/>
      <c r="J227" s="152"/>
      <c r="K227" s="153"/>
      <c r="L227" s="154"/>
      <c r="M227" s="155">
        <f t="shared" si="6"/>
        <v>0</v>
      </c>
    </row>
    <row r="228" spans="1:13" ht="30" customHeight="1" x14ac:dyDescent="0.25">
      <c r="A228" s="223" t="str">
        <f t="shared" si="7"/>
        <v/>
      </c>
      <c r="B228" s="205"/>
      <c r="C228" s="206"/>
      <c r="D228" s="207"/>
      <c r="E228" s="208"/>
      <c r="F228" s="207"/>
      <c r="G228" s="208"/>
      <c r="H228" s="209"/>
      <c r="I228" s="210"/>
      <c r="J228" s="152"/>
      <c r="K228" s="153"/>
      <c r="L228" s="154"/>
      <c r="M228" s="155">
        <f t="shared" si="6"/>
        <v>0</v>
      </c>
    </row>
    <row r="229" spans="1:13" ht="30" customHeight="1" x14ac:dyDescent="0.25">
      <c r="A229" s="223" t="str">
        <f t="shared" si="7"/>
        <v/>
      </c>
      <c r="B229" s="205"/>
      <c r="C229" s="206"/>
      <c r="D229" s="207"/>
      <c r="E229" s="208"/>
      <c r="F229" s="207"/>
      <c r="G229" s="208"/>
      <c r="H229" s="209"/>
      <c r="I229" s="210"/>
      <c r="J229" s="152"/>
      <c r="K229" s="153"/>
      <c r="L229" s="154"/>
      <c r="M229" s="155">
        <f t="shared" si="6"/>
        <v>0</v>
      </c>
    </row>
    <row r="230" spans="1:13" ht="30" customHeight="1" x14ac:dyDescent="0.25">
      <c r="A230" s="223" t="str">
        <f t="shared" si="7"/>
        <v/>
      </c>
      <c r="B230" s="205"/>
      <c r="C230" s="206"/>
      <c r="D230" s="207"/>
      <c r="E230" s="208"/>
      <c r="F230" s="207"/>
      <c r="G230" s="208"/>
      <c r="H230" s="209"/>
      <c r="I230" s="210"/>
      <c r="J230" s="152"/>
      <c r="K230" s="153"/>
      <c r="L230" s="154"/>
      <c r="M230" s="155">
        <f t="shared" si="6"/>
        <v>0</v>
      </c>
    </row>
    <row r="231" spans="1:13" ht="30" customHeight="1" x14ac:dyDescent="0.25">
      <c r="A231" s="223" t="str">
        <f t="shared" si="7"/>
        <v/>
      </c>
      <c r="B231" s="205"/>
      <c r="C231" s="206"/>
      <c r="D231" s="207"/>
      <c r="E231" s="208"/>
      <c r="F231" s="207"/>
      <c r="G231" s="208"/>
      <c r="H231" s="209"/>
      <c r="I231" s="210"/>
      <c r="J231" s="152"/>
      <c r="K231" s="153"/>
      <c r="L231" s="154"/>
      <c r="M231" s="155">
        <f t="shared" si="6"/>
        <v>0</v>
      </c>
    </row>
    <row r="232" spans="1:13" ht="30" customHeight="1" x14ac:dyDescent="0.25">
      <c r="A232" s="223" t="str">
        <f t="shared" si="7"/>
        <v/>
      </c>
      <c r="B232" s="205"/>
      <c r="C232" s="206"/>
      <c r="D232" s="207"/>
      <c r="E232" s="208"/>
      <c r="F232" s="207"/>
      <c r="G232" s="208"/>
      <c r="H232" s="209"/>
      <c r="I232" s="210"/>
      <c r="J232" s="152"/>
      <c r="K232" s="153"/>
      <c r="L232" s="154"/>
      <c r="M232" s="155">
        <f t="shared" si="6"/>
        <v>0</v>
      </c>
    </row>
    <row r="233" spans="1:13" ht="30" customHeight="1" x14ac:dyDescent="0.25">
      <c r="A233" s="223" t="str">
        <f t="shared" si="7"/>
        <v/>
      </c>
      <c r="B233" s="205"/>
      <c r="C233" s="206"/>
      <c r="D233" s="207"/>
      <c r="E233" s="208"/>
      <c r="F233" s="207"/>
      <c r="G233" s="208"/>
      <c r="H233" s="209"/>
      <c r="I233" s="210"/>
      <c r="J233" s="152"/>
      <c r="K233" s="153"/>
      <c r="L233" s="154"/>
      <c r="M233" s="155">
        <f t="shared" si="6"/>
        <v>0</v>
      </c>
    </row>
    <row r="234" spans="1:13" ht="30" customHeight="1" x14ac:dyDescent="0.25">
      <c r="A234" s="223" t="str">
        <f t="shared" si="7"/>
        <v/>
      </c>
      <c r="B234" s="205"/>
      <c r="C234" s="206"/>
      <c r="D234" s="207"/>
      <c r="E234" s="208"/>
      <c r="F234" s="207"/>
      <c r="G234" s="208"/>
      <c r="H234" s="209"/>
      <c r="I234" s="210"/>
      <c r="J234" s="152"/>
      <c r="K234" s="153"/>
      <c r="L234" s="154"/>
      <c r="M234" s="155">
        <f t="shared" si="6"/>
        <v>0</v>
      </c>
    </row>
    <row r="235" spans="1:13" ht="30" customHeight="1" x14ac:dyDescent="0.25">
      <c r="A235" s="223" t="str">
        <f t="shared" si="7"/>
        <v/>
      </c>
      <c r="B235" s="205"/>
      <c r="C235" s="206"/>
      <c r="D235" s="207"/>
      <c r="E235" s="208"/>
      <c r="F235" s="207"/>
      <c r="G235" s="208"/>
      <c r="H235" s="209"/>
      <c r="I235" s="210"/>
      <c r="J235" s="152"/>
      <c r="K235" s="153"/>
      <c r="L235" s="154"/>
      <c r="M235" s="155">
        <f t="shared" si="6"/>
        <v>0</v>
      </c>
    </row>
    <row r="236" spans="1:13" ht="30" customHeight="1" x14ac:dyDescent="0.25">
      <c r="A236" s="223" t="str">
        <f t="shared" si="7"/>
        <v/>
      </c>
      <c r="B236" s="205"/>
      <c r="C236" s="206"/>
      <c r="D236" s="207"/>
      <c r="E236" s="208"/>
      <c r="F236" s="207"/>
      <c r="G236" s="208"/>
      <c r="H236" s="209"/>
      <c r="I236" s="210"/>
      <c r="J236" s="152"/>
      <c r="K236" s="153"/>
      <c r="L236" s="154"/>
      <c r="M236" s="155">
        <f t="shared" si="6"/>
        <v>0</v>
      </c>
    </row>
    <row r="237" spans="1:13" ht="30" customHeight="1" x14ac:dyDescent="0.25">
      <c r="A237" s="223" t="str">
        <f t="shared" si="7"/>
        <v/>
      </c>
      <c r="B237" s="205"/>
      <c r="C237" s="206"/>
      <c r="D237" s="207"/>
      <c r="E237" s="208"/>
      <c r="F237" s="207"/>
      <c r="G237" s="208"/>
      <c r="H237" s="209"/>
      <c r="I237" s="210"/>
      <c r="J237" s="152"/>
      <c r="K237" s="153"/>
      <c r="L237" s="154"/>
      <c r="M237" s="155">
        <f t="shared" si="6"/>
        <v>0</v>
      </c>
    </row>
    <row r="238" spans="1:13" ht="30" customHeight="1" x14ac:dyDescent="0.25">
      <c r="A238" s="223" t="str">
        <f t="shared" si="7"/>
        <v/>
      </c>
      <c r="B238" s="205"/>
      <c r="C238" s="206"/>
      <c r="D238" s="207"/>
      <c r="E238" s="208"/>
      <c r="F238" s="207"/>
      <c r="G238" s="208"/>
      <c r="H238" s="209"/>
      <c r="I238" s="210"/>
      <c r="J238" s="152"/>
      <c r="K238" s="153"/>
      <c r="L238" s="154"/>
      <c r="M238" s="155">
        <f t="shared" si="6"/>
        <v>0</v>
      </c>
    </row>
    <row r="239" spans="1:13" ht="30" customHeight="1" x14ac:dyDescent="0.25">
      <c r="A239" s="223" t="str">
        <f t="shared" si="7"/>
        <v/>
      </c>
      <c r="B239" s="205"/>
      <c r="C239" s="206"/>
      <c r="D239" s="207"/>
      <c r="E239" s="208"/>
      <c r="F239" s="207"/>
      <c r="G239" s="208"/>
      <c r="H239" s="209"/>
      <c r="I239" s="210"/>
      <c r="J239" s="152"/>
      <c r="K239" s="153"/>
      <c r="L239" s="154"/>
      <c r="M239" s="155">
        <f t="shared" si="6"/>
        <v>0</v>
      </c>
    </row>
    <row r="240" spans="1:13" ht="30" customHeight="1" x14ac:dyDescent="0.25">
      <c r="A240" s="223" t="str">
        <f t="shared" si="7"/>
        <v/>
      </c>
      <c r="B240" s="205"/>
      <c r="C240" s="206"/>
      <c r="D240" s="207"/>
      <c r="E240" s="208"/>
      <c r="F240" s="207"/>
      <c r="G240" s="208"/>
      <c r="H240" s="209"/>
      <c r="I240" s="210"/>
      <c r="J240" s="152"/>
      <c r="K240" s="153"/>
      <c r="L240" s="154"/>
      <c r="M240" s="155">
        <f t="shared" si="6"/>
        <v>0</v>
      </c>
    </row>
    <row r="241" spans="1:13" ht="30" customHeight="1" x14ac:dyDescent="0.25">
      <c r="A241" s="223" t="str">
        <f t="shared" si="7"/>
        <v/>
      </c>
      <c r="B241" s="205"/>
      <c r="C241" s="206"/>
      <c r="D241" s="207"/>
      <c r="E241" s="208"/>
      <c r="F241" s="207"/>
      <c r="G241" s="208"/>
      <c r="H241" s="209"/>
      <c r="I241" s="210"/>
      <c r="J241" s="152"/>
      <c r="K241" s="153"/>
      <c r="L241" s="154"/>
      <c r="M241" s="155">
        <f t="shared" si="6"/>
        <v>0</v>
      </c>
    </row>
    <row r="242" spans="1:13" ht="30" customHeight="1" x14ac:dyDescent="0.25">
      <c r="A242" s="223" t="str">
        <f t="shared" si="7"/>
        <v/>
      </c>
      <c r="B242" s="205"/>
      <c r="C242" s="206"/>
      <c r="D242" s="207"/>
      <c r="E242" s="208"/>
      <c r="F242" s="207"/>
      <c r="G242" s="208"/>
      <c r="H242" s="209"/>
      <c r="I242" s="210"/>
      <c r="J242" s="152"/>
      <c r="K242" s="153"/>
      <c r="L242" s="154"/>
      <c r="M242" s="155">
        <f t="shared" si="6"/>
        <v>0</v>
      </c>
    </row>
    <row r="243" spans="1:13" ht="30" customHeight="1" x14ac:dyDescent="0.25">
      <c r="A243" s="223" t="str">
        <f t="shared" si="7"/>
        <v/>
      </c>
      <c r="B243" s="205"/>
      <c r="C243" s="206"/>
      <c r="D243" s="207"/>
      <c r="E243" s="208"/>
      <c r="F243" s="207"/>
      <c r="G243" s="208"/>
      <c r="H243" s="209"/>
      <c r="I243" s="210"/>
      <c r="J243" s="152"/>
      <c r="K243" s="153"/>
      <c r="L243" s="154"/>
      <c r="M243" s="155">
        <f t="shared" si="6"/>
        <v>0</v>
      </c>
    </row>
    <row r="244" spans="1:13" ht="30" customHeight="1" x14ac:dyDescent="0.25">
      <c r="A244" s="223" t="str">
        <f t="shared" si="7"/>
        <v/>
      </c>
      <c r="B244" s="205"/>
      <c r="C244" s="206"/>
      <c r="D244" s="207"/>
      <c r="E244" s="208"/>
      <c r="F244" s="207"/>
      <c r="G244" s="208"/>
      <c r="H244" s="209"/>
      <c r="I244" s="210"/>
      <c r="J244" s="152"/>
      <c r="K244" s="153"/>
      <c r="L244" s="154"/>
      <c r="M244" s="155">
        <f t="shared" si="6"/>
        <v>0</v>
      </c>
    </row>
    <row r="245" spans="1:13" ht="30" customHeight="1" x14ac:dyDescent="0.25">
      <c r="A245" s="223" t="str">
        <f t="shared" si="7"/>
        <v/>
      </c>
      <c r="B245" s="205"/>
      <c r="C245" s="206"/>
      <c r="D245" s="207"/>
      <c r="E245" s="208"/>
      <c r="F245" s="207"/>
      <c r="G245" s="208"/>
      <c r="H245" s="209"/>
      <c r="I245" s="210"/>
      <c r="J245" s="152"/>
      <c r="K245" s="153"/>
      <c r="L245" s="154"/>
      <c r="M245" s="155">
        <f t="shared" si="6"/>
        <v>0</v>
      </c>
    </row>
    <row r="246" spans="1:13" ht="30" customHeight="1" x14ac:dyDescent="0.25">
      <c r="A246" s="223" t="str">
        <f t="shared" si="7"/>
        <v/>
      </c>
      <c r="B246" s="205"/>
      <c r="C246" s="206"/>
      <c r="D246" s="207"/>
      <c r="E246" s="208"/>
      <c r="F246" s="207"/>
      <c r="G246" s="208"/>
      <c r="H246" s="209"/>
      <c r="I246" s="210"/>
      <c r="J246" s="152"/>
      <c r="K246" s="153"/>
      <c r="L246" s="154"/>
      <c r="M246" s="155">
        <f t="shared" si="6"/>
        <v>0</v>
      </c>
    </row>
    <row r="247" spans="1:13" ht="30" customHeight="1" x14ac:dyDescent="0.25">
      <c r="A247" s="223" t="str">
        <f t="shared" si="7"/>
        <v/>
      </c>
      <c r="B247" s="205"/>
      <c r="C247" s="206"/>
      <c r="D247" s="207"/>
      <c r="E247" s="208"/>
      <c r="F247" s="207"/>
      <c r="G247" s="208"/>
      <c r="H247" s="209"/>
      <c r="I247" s="210"/>
      <c r="J247" s="152"/>
      <c r="K247" s="153"/>
      <c r="L247" s="154"/>
      <c r="M247" s="155">
        <f t="shared" si="6"/>
        <v>0</v>
      </c>
    </row>
    <row r="248" spans="1:13" ht="30" customHeight="1" x14ac:dyDescent="0.25">
      <c r="A248" s="223" t="str">
        <f t="shared" si="7"/>
        <v/>
      </c>
      <c r="B248" s="205"/>
      <c r="C248" s="206"/>
      <c r="D248" s="207"/>
      <c r="E248" s="208"/>
      <c r="F248" s="207"/>
      <c r="G248" s="208"/>
      <c r="H248" s="209"/>
      <c r="I248" s="210"/>
      <c r="J248" s="152"/>
      <c r="K248" s="153"/>
      <c r="L248" s="154"/>
      <c r="M248" s="155">
        <f t="shared" si="6"/>
        <v>0</v>
      </c>
    </row>
    <row r="249" spans="1:13" ht="30" customHeight="1" x14ac:dyDescent="0.25">
      <c r="A249" s="223" t="str">
        <f t="shared" si="7"/>
        <v/>
      </c>
      <c r="B249" s="205"/>
      <c r="C249" s="206"/>
      <c r="D249" s="207"/>
      <c r="E249" s="208"/>
      <c r="F249" s="207"/>
      <c r="G249" s="208"/>
      <c r="H249" s="209"/>
      <c r="I249" s="210"/>
      <c r="J249" s="152"/>
      <c r="K249" s="153"/>
      <c r="L249" s="154"/>
      <c r="M249" s="155">
        <f t="shared" si="6"/>
        <v>0</v>
      </c>
    </row>
    <row r="250" spans="1:13" ht="30" customHeight="1" x14ac:dyDescent="0.25">
      <c r="A250" s="223" t="str">
        <f t="shared" si="7"/>
        <v/>
      </c>
      <c r="B250" s="205"/>
      <c r="C250" s="206"/>
      <c r="D250" s="207"/>
      <c r="E250" s="208"/>
      <c r="F250" s="207"/>
      <c r="G250" s="208"/>
      <c r="H250" s="209"/>
      <c r="I250" s="210"/>
      <c r="J250" s="152"/>
      <c r="K250" s="153"/>
      <c r="L250" s="154"/>
      <c r="M250" s="155">
        <f t="shared" si="6"/>
        <v>0</v>
      </c>
    </row>
    <row r="251" spans="1:13" ht="30" customHeight="1" x14ac:dyDescent="0.25">
      <c r="A251" s="223" t="str">
        <f t="shared" si="7"/>
        <v/>
      </c>
      <c r="B251" s="205"/>
      <c r="C251" s="206"/>
      <c r="D251" s="207"/>
      <c r="E251" s="208"/>
      <c r="F251" s="207"/>
      <c r="G251" s="208"/>
      <c r="H251" s="209"/>
      <c r="I251" s="210"/>
      <c r="J251" s="152"/>
      <c r="K251" s="153"/>
      <c r="L251" s="154"/>
      <c r="M251" s="155">
        <f t="shared" si="6"/>
        <v>0</v>
      </c>
    </row>
    <row r="252" spans="1:13" ht="30" customHeight="1" x14ac:dyDescent="0.25">
      <c r="A252" s="223" t="str">
        <f t="shared" si="7"/>
        <v/>
      </c>
      <c r="B252" s="205"/>
      <c r="C252" s="206"/>
      <c r="D252" s="207"/>
      <c r="E252" s="208"/>
      <c r="F252" s="207"/>
      <c r="G252" s="208"/>
      <c r="H252" s="209"/>
      <c r="I252" s="210"/>
      <c r="J252" s="152"/>
      <c r="K252" s="153"/>
      <c r="L252" s="154"/>
      <c r="M252" s="155">
        <f t="shared" si="6"/>
        <v>0</v>
      </c>
    </row>
    <row r="253" spans="1:13" ht="30" customHeight="1" x14ac:dyDescent="0.25">
      <c r="A253" s="223" t="str">
        <f t="shared" si="7"/>
        <v/>
      </c>
      <c r="B253" s="205"/>
      <c r="C253" s="206"/>
      <c r="D253" s="207"/>
      <c r="E253" s="208"/>
      <c r="F253" s="207"/>
      <c r="G253" s="208"/>
      <c r="H253" s="209"/>
      <c r="I253" s="210"/>
      <c r="J253" s="152"/>
      <c r="K253" s="153"/>
      <c r="L253" s="154"/>
      <c r="M253" s="155">
        <f t="shared" si="6"/>
        <v>0</v>
      </c>
    </row>
    <row r="254" spans="1:13" ht="30" customHeight="1" x14ac:dyDescent="0.25">
      <c r="A254" s="223" t="str">
        <f t="shared" si="7"/>
        <v/>
      </c>
      <c r="B254" s="205"/>
      <c r="C254" s="206"/>
      <c r="D254" s="207"/>
      <c r="E254" s="208"/>
      <c r="F254" s="207"/>
      <c r="G254" s="208"/>
      <c r="H254" s="209"/>
      <c r="I254" s="210"/>
      <c r="J254" s="152"/>
      <c r="K254" s="153"/>
      <c r="L254" s="154"/>
      <c r="M254" s="155">
        <f t="shared" si="6"/>
        <v>0</v>
      </c>
    </row>
    <row r="255" spans="1:13" ht="30" customHeight="1" x14ac:dyDescent="0.25">
      <c r="A255" s="223" t="str">
        <f t="shared" si="7"/>
        <v/>
      </c>
      <c r="B255" s="205"/>
      <c r="C255" s="206"/>
      <c r="D255" s="207"/>
      <c r="E255" s="208"/>
      <c r="F255" s="207"/>
      <c r="G255" s="208"/>
      <c r="H255" s="209"/>
      <c r="I255" s="210"/>
      <c r="J255" s="152"/>
      <c r="K255" s="153"/>
      <c r="L255" s="154"/>
      <c r="M255" s="155">
        <f t="shared" si="6"/>
        <v>0</v>
      </c>
    </row>
    <row r="256" spans="1:13" ht="30" customHeight="1" x14ac:dyDescent="0.25">
      <c r="A256" s="223" t="str">
        <f t="shared" si="7"/>
        <v/>
      </c>
      <c r="B256" s="205"/>
      <c r="C256" s="206"/>
      <c r="D256" s="207"/>
      <c r="E256" s="208"/>
      <c r="F256" s="207"/>
      <c r="G256" s="208"/>
      <c r="H256" s="209"/>
      <c r="I256" s="210"/>
      <c r="J256" s="152"/>
      <c r="K256" s="153"/>
      <c r="L256" s="154"/>
      <c r="M256" s="155">
        <f t="shared" si="6"/>
        <v>0</v>
      </c>
    </row>
    <row r="257" spans="1:13" ht="30" customHeight="1" x14ac:dyDescent="0.25">
      <c r="A257" s="223" t="str">
        <f t="shared" si="7"/>
        <v/>
      </c>
      <c r="B257" s="205"/>
      <c r="C257" s="206"/>
      <c r="D257" s="207"/>
      <c r="E257" s="208"/>
      <c r="F257" s="207"/>
      <c r="G257" s="208"/>
      <c r="H257" s="209"/>
      <c r="I257" s="210"/>
      <c r="J257" s="152"/>
      <c r="K257" s="153"/>
      <c r="L257" s="154"/>
      <c r="M257" s="155">
        <f t="shared" si="6"/>
        <v>0</v>
      </c>
    </row>
    <row r="258" spans="1:13" ht="30" customHeight="1" x14ac:dyDescent="0.25">
      <c r="A258" s="223" t="str">
        <f t="shared" si="7"/>
        <v/>
      </c>
      <c r="B258" s="205"/>
      <c r="C258" s="206"/>
      <c r="D258" s="207"/>
      <c r="E258" s="208"/>
      <c r="F258" s="207"/>
      <c r="G258" s="208"/>
      <c r="H258" s="209"/>
      <c r="I258" s="210"/>
      <c r="J258" s="152"/>
      <c r="K258" s="153"/>
      <c r="L258" s="154"/>
      <c r="M258" s="155">
        <f t="shared" si="6"/>
        <v>0</v>
      </c>
    </row>
    <row r="259" spans="1:13" ht="30" customHeight="1" x14ac:dyDescent="0.25">
      <c r="A259" s="223" t="str">
        <f t="shared" si="7"/>
        <v/>
      </c>
      <c r="B259" s="205"/>
      <c r="C259" s="206"/>
      <c r="D259" s="207"/>
      <c r="E259" s="208"/>
      <c r="F259" s="207"/>
      <c r="G259" s="208"/>
      <c r="H259" s="209"/>
      <c r="I259" s="210"/>
      <c r="J259" s="152"/>
      <c r="K259" s="153"/>
      <c r="L259" s="154"/>
      <c r="M259" s="155">
        <f t="shared" si="6"/>
        <v>0</v>
      </c>
    </row>
    <row r="260" spans="1:13" ht="30" customHeight="1" x14ac:dyDescent="0.25">
      <c r="A260" s="223" t="str">
        <f t="shared" si="7"/>
        <v/>
      </c>
      <c r="B260" s="205"/>
      <c r="C260" s="206"/>
      <c r="D260" s="207"/>
      <c r="E260" s="208"/>
      <c r="F260" s="207"/>
      <c r="G260" s="208"/>
      <c r="H260" s="209"/>
      <c r="I260" s="210"/>
      <c r="J260" s="152"/>
      <c r="K260" s="153"/>
      <c r="L260" s="154"/>
      <c r="M260" s="155">
        <f t="shared" si="6"/>
        <v>0</v>
      </c>
    </row>
    <row r="261" spans="1:13" ht="30" customHeight="1" x14ac:dyDescent="0.25">
      <c r="A261" s="223" t="str">
        <f t="shared" si="7"/>
        <v/>
      </c>
      <c r="B261" s="205"/>
      <c r="C261" s="206"/>
      <c r="D261" s="207"/>
      <c r="E261" s="208"/>
      <c r="F261" s="207"/>
      <c r="G261" s="208"/>
      <c r="H261" s="209"/>
      <c r="I261" s="210"/>
      <c r="J261" s="152"/>
      <c r="K261" s="153"/>
      <c r="L261" s="154"/>
      <c r="M261" s="155">
        <f t="shared" si="6"/>
        <v>0</v>
      </c>
    </row>
    <row r="262" spans="1:13" ht="30" customHeight="1" x14ac:dyDescent="0.25">
      <c r="A262" s="223" t="str">
        <f t="shared" si="7"/>
        <v/>
      </c>
      <c r="B262" s="205"/>
      <c r="C262" s="206"/>
      <c r="D262" s="207"/>
      <c r="E262" s="208"/>
      <c r="F262" s="207"/>
      <c r="G262" s="208"/>
      <c r="H262" s="209"/>
      <c r="I262" s="210"/>
      <c r="J262" s="152"/>
      <c r="K262" s="153"/>
      <c r="L262" s="154"/>
      <c r="M262" s="155">
        <f t="shared" si="6"/>
        <v>0</v>
      </c>
    </row>
    <row r="263" spans="1:13" ht="30" customHeight="1" x14ac:dyDescent="0.25">
      <c r="A263" s="223" t="str">
        <f t="shared" si="7"/>
        <v/>
      </c>
      <c r="B263" s="205"/>
      <c r="C263" s="206"/>
      <c r="D263" s="207"/>
      <c r="E263" s="208"/>
      <c r="F263" s="207"/>
      <c r="G263" s="208"/>
      <c r="H263" s="209"/>
      <c r="I263" s="210"/>
      <c r="J263" s="152"/>
      <c r="K263" s="153"/>
      <c r="L263" s="154"/>
      <c r="M263" s="155">
        <f t="shared" si="6"/>
        <v>0</v>
      </c>
    </row>
    <row r="264" spans="1:13" ht="30" customHeight="1" x14ac:dyDescent="0.25">
      <c r="A264" s="223" t="str">
        <f t="shared" si="7"/>
        <v/>
      </c>
      <c r="B264" s="205"/>
      <c r="C264" s="206"/>
      <c r="D264" s="207"/>
      <c r="E264" s="208"/>
      <c r="F264" s="207"/>
      <c r="G264" s="208"/>
      <c r="H264" s="209"/>
      <c r="I264" s="210"/>
      <c r="J264" s="152"/>
      <c r="K264" s="153"/>
      <c r="L264" s="154"/>
      <c r="M264" s="155">
        <f t="shared" si="6"/>
        <v>0</v>
      </c>
    </row>
    <row r="265" spans="1:13" ht="30" customHeight="1" x14ac:dyDescent="0.25">
      <c r="A265" s="223" t="str">
        <f t="shared" si="7"/>
        <v/>
      </c>
      <c r="B265" s="205"/>
      <c r="C265" s="206"/>
      <c r="D265" s="207"/>
      <c r="E265" s="208"/>
      <c r="F265" s="207"/>
      <c r="G265" s="208"/>
      <c r="H265" s="209"/>
      <c r="I265" s="210"/>
      <c r="J265" s="152"/>
      <c r="K265" s="153"/>
      <c r="L265" s="154"/>
      <c r="M265" s="155">
        <f t="shared" si="6"/>
        <v>0</v>
      </c>
    </row>
    <row r="266" spans="1:13" ht="30" customHeight="1" x14ac:dyDescent="0.25">
      <c r="A266" s="223" t="str">
        <f t="shared" si="7"/>
        <v/>
      </c>
      <c r="B266" s="205"/>
      <c r="C266" s="206"/>
      <c r="D266" s="207"/>
      <c r="E266" s="208"/>
      <c r="F266" s="207"/>
      <c r="G266" s="208"/>
      <c r="H266" s="209"/>
      <c r="I266" s="210"/>
      <c r="J266" s="152"/>
      <c r="K266" s="153"/>
      <c r="L266" s="154"/>
      <c r="M266" s="155">
        <f t="shared" si="6"/>
        <v>0</v>
      </c>
    </row>
    <row r="267" spans="1:13" ht="30" customHeight="1" x14ac:dyDescent="0.25">
      <c r="A267" s="223" t="str">
        <f t="shared" si="7"/>
        <v/>
      </c>
      <c r="B267" s="205"/>
      <c r="C267" s="206"/>
      <c r="D267" s="207"/>
      <c r="E267" s="208"/>
      <c r="F267" s="207"/>
      <c r="G267" s="208"/>
      <c r="H267" s="209"/>
      <c r="I267" s="210"/>
      <c r="J267" s="152"/>
      <c r="K267" s="153"/>
      <c r="L267" s="154"/>
      <c r="M267" s="155">
        <f t="shared" si="6"/>
        <v>0</v>
      </c>
    </row>
    <row r="268" spans="1:13" ht="30" customHeight="1" x14ac:dyDescent="0.25">
      <c r="A268" s="223" t="str">
        <f t="shared" si="7"/>
        <v/>
      </c>
      <c r="B268" s="205"/>
      <c r="C268" s="206"/>
      <c r="D268" s="207"/>
      <c r="E268" s="208"/>
      <c r="F268" s="207"/>
      <c r="G268" s="208"/>
      <c r="H268" s="209"/>
      <c r="I268" s="210"/>
      <c r="J268" s="152"/>
      <c r="K268" s="153"/>
      <c r="L268" s="154"/>
      <c r="M268" s="155">
        <f t="shared" ref="M268:M331" si="8">K268+L268</f>
        <v>0</v>
      </c>
    </row>
    <row r="269" spans="1:13" ht="30" customHeight="1" x14ac:dyDescent="0.25">
      <c r="A269" s="223" t="str">
        <f t="shared" si="7"/>
        <v/>
      </c>
      <c r="B269" s="205"/>
      <c r="C269" s="206"/>
      <c r="D269" s="207"/>
      <c r="E269" s="208"/>
      <c r="F269" s="207"/>
      <c r="G269" s="208"/>
      <c r="H269" s="209"/>
      <c r="I269" s="210"/>
      <c r="J269" s="152"/>
      <c r="K269" s="153"/>
      <c r="L269" s="154"/>
      <c r="M269" s="155">
        <f t="shared" si="8"/>
        <v>0</v>
      </c>
    </row>
    <row r="270" spans="1:13" ht="30" customHeight="1" x14ac:dyDescent="0.25">
      <c r="A270" s="223" t="str">
        <f t="shared" ref="A270:A333" si="9">IF(M270=0,"","Cap.7. Cheltuieli neprevazute")</f>
        <v/>
      </c>
      <c r="B270" s="205"/>
      <c r="C270" s="206"/>
      <c r="D270" s="207"/>
      <c r="E270" s="208"/>
      <c r="F270" s="207"/>
      <c r="G270" s="208"/>
      <c r="H270" s="209"/>
      <c r="I270" s="210"/>
      <c r="J270" s="152"/>
      <c r="K270" s="153"/>
      <c r="L270" s="154"/>
      <c r="M270" s="155">
        <f t="shared" si="8"/>
        <v>0</v>
      </c>
    </row>
    <row r="271" spans="1:13" ht="30" customHeight="1" x14ac:dyDescent="0.25">
      <c r="A271" s="223" t="str">
        <f t="shared" si="9"/>
        <v/>
      </c>
      <c r="B271" s="205"/>
      <c r="C271" s="206"/>
      <c r="D271" s="207"/>
      <c r="E271" s="208"/>
      <c r="F271" s="207"/>
      <c r="G271" s="208"/>
      <c r="H271" s="209"/>
      <c r="I271" s="210"/>
      <c r="J271" s="152"/>
      <c r="K271" s="153"/>
      <c r="L271" s="154"/>
      <c r="M271" s="155">
        <f t="shared" si="8"/>
        <v>0</v>
      </c>
    </row>
    <row r="272" spans="1:13" ht="30" customHeight="1" x14ac:dyDescent="0.25">
      <c r="A272" s="223" t="str">
        <f t="shared" si="9"/>
        <v/>
      </c>
      <c r="B272" s="205"/>
      <c r="C272" s="206"/>
      <c r="D272" s="207"/>
      <c r="E272" s="208"/>
      <c r="F272" s="207"/>
      <c r="G272" s="208"/>
      <c r="H272" s="209"/>
      <c r="I272" s="210"/>
      <c r="J272" s="152"/>
      <c r="K272" s="153"/>
      <c r="L272" s="154"/>
      <c r="M272" s="155">
        <f t="shared" si="8"/>
        <v>0</v>
      </c>
    </row>
    <row r="273" spans="1:13" ht="30" customHeight="1" x14ac:dyDescent="0.25">
      <c r="A273" s="223" t="str">
        <f t="shared" si="9"/>
        <v/>
      </c>
      <c r="B273" s="205"/>
      <c r="C273" s="206"/>
      <c r="D273" s="207"/>
      <c r="E273" s="208"/>
      <c r="F273" s="207"/>
      <c r="G273" s="208"/>
      <c r="H273" s="209"/>
      <c r="I273" s="210"/>
      <c r="J273" s="152"/>
      <c r="K273" s="153"/>
      <c r="L273" s="154"/>
      <c r="M273" s="155">
        <f t="shared" si="8"/>
        <v>0</v>
      </c>
    </row>
    <row r="274" spans="1:13" ht="30" customHeight="1" x14ac:dyDescent="0.25">
      <c r="A274" s="223" t="str">
        <f t="shared" si="9"/>
        <v/>
      </c>
      <c r="B274" s="205"/>
      <c r="C274" s="206"/>
      <c r="D274" s="207"/>
      <c r="E274" s="208"/>
      <c r="F274" s="207"/>
      <c r="G274" s="208"/>
      <c r="H274" s="209"/>
      <c r="I274" s="210"/>
      <c r="J274" s="152"/>
      <c r="K274" s="153"/>
      <c r="L274" s="154"/>
      <c r="M274" s="155">
        <f t="shared" si="8"/>
        <v>0</v>
      </c>
    </row>
    <row r="275" spans="1:13" ht="30" customHeight="1" x14ac:dyDescent="0.25">
      <c r="A275" s="223" t="str">
        <f t="shared" si="9"/>
        <v/>
      </c>
      <c r="B275" s="205"/>
      <c r="C275" s="206"/>
      <c r="D275" s="207"/>
      <c r="E275" s="208"/>
      <c r="F275" s="207"/>
      <c r="G275" s="208"/>
      <c r="H275" s="209"/>
      <c r="I275" s="210"/>
      <c r="J275" s="152"/>
      <c r="K275" s="153"/>
      <c r="L275" s="154"/>
      <c r="M275" s="155">
        <f t="shared" si="8"/>
        <v>0</v>
      </c>
    </row>
    <row r="276" spans="1:13" ht="30" customHeight="1" x14ac:dyDescent="0.25">
      <c r="A276" s="223" t="str">
        <f t="shared" si="9"/>
        <v/>
      </c>
      <c r="B276" s="205"/>
      <c r="C276" s="206"/>
      <c r="D276" s="207"/>
      <c r="E276" s="208"/>
      <c r="F276" s="207"/>
      <c r="G276" s="208"/>
      <c r="H276" s="209"/>
      <c r="I276" s="210"/>
      <c r="J276" s="152"/>
      <c r="K276" s="153"/>
      <c r="L276" s="154"/>
      <c r="M276" s="155">
        <f t="shared" si="8"/>
        <v>0</v>
      </c>
    </row>
    <row r="277" spans="1:13" ht="30" customHeight="1" x14ac:dyDescent="0.25">
      <c r="A277" s="223" t="str">
        <f t="shared" si="9"/>
        <v/>
      </c>
      <c r="B277" s="205"/>
      <c r="C277" s="206"/>
      <c r="D277" s="207"/>
      <c r="E277" s="208"/>
      <c r="F277" s="207"/>
      <c r="G277" s="208"/>
      <c r="H277" s="209"/>
      <c r="I277" s="210"/>
      <c r="J277" s="152"/>
      <c r="K277" s="153"/>
      <c r="L277" s="154"/>
      <c r="M277" s="155">
        <f t="shared" si="8"/>
        <v>0</v>
      </c>
    </row>
    <row r="278" spans="1:13" ht="30" customHeight="1" x14ac:dyDescent="0.25">
      <c r="A278" s="223" t="str">
        <f t="shared" si="9"/>
        <v/>
      </c>
      <c r="B278" s="205"/>
      <c r="C278" s="206"/>
      <c r="D278" s="207"/>
      <c r="E278" s="208"/>
      <c r="F278" s="207"/>
      <c r="G278" s="208"/>
      <c r="H278" s="209"/>
      <c r="I278" s="210"/>
      <c r="J278" s="152"/>
      <c r="K278" s="153"/>
      <c r="L278" s="154"/>
      <c r="M278" s="155">
        <f t="shared" si="8"/>
        <v>0</v>
      </c>
    </row>
    <row r="279" spans="1:13" ht="30" customHeight="1" x14ac:dyDescent="0.25">
      <c r="A279" s="223" t="str">
        <f t="shared" si="9"/>
        <v/>
      </c>
      <c r="B279" s="205"/>
      <c r="C279" s="206"/>
      <c r="D279" s="207"/>
      <c r="E279" s="208"/>
      <c r="F279" s="207"/>
      <c r="G279" s="208"/>
      <c r="H279" s="209"/>
      <c r="I279" s="210"/>
      <c r="J279" s="152"/>
      <c r="K279" s="153"/>
      <c r="L279" s="154"/>
      <c r="M279" s="155">
        <f t="shared" si="8"/>
        <v>0</v>
      </c>
    </row>
    <row r="280" spans="1:13" ht="30" customHeight="1" x14ac:dyDescent="0.25">
      <c r="A280" s="223" t="str">
        <f t="shared" si="9"/>
        <v/>
      </c>
      <c r="B280" s="205"/>
      <c r="C280" s="206"/>
      <c r="D280" s="207"/>
      <c r="E280" s="208"/>
      <c r="F280" s="207"/>
      <c r="G280" s="208"/>
      <c r="H280" s="209"/>
      <c r="I280" s="210"/>
      <c r="J280" s="152"/>
      <c r="K280" s="153"/>
      <c r="L280" s="154"/>
      <c r="M280" s="155">
        <f t="shared" si="8"/>
        <v>0</v>
      </c>
    </row>
    <row r="281" spans="1:13" ht="30" customHeight="1" x14ac:dyDescent="0.25">
      <c r="A281" s="223" t="str">
        <f t="shared" si="9"/>
        <v/>
      </c>
      <c r="B281" s="205"/>
      <c r="C281" s="206"/>
      <c r="D281" s="207"/>
      <c r="E281" s="208"/>
      <c r="F281" s="207"/>
      <c r="G281" s="208"/>
      <c r="H281" s="209"/>
      <c r="I281" s="210"/>
      <c r="J281" s="152"/>
      <c r="K281" s="153"/>
      <c r="L281" s="154"/>
      <c r="M281" s="155">
        <f t="shared" si="8"/>
        <v>0</v>
      </c>
    </row>
    <row r="282" spans="1:13" ht="30" customHeight="1" x14ac:dyDescent="0.25">
      <c r="A282" s="223" t="str">
        <f t="shared" si="9"/>
        <v/>
      </c>
      <c r="B282" s="205"/>
      <c r="C282" s="206"/>
      <c r="D282" s="207"/>
      <c r="E282" s="208"/>
      <c r="F282" s="207"/>
      <c r="G282" s="208"/>
      <c r="H282" s="209"/>
      <c r="I282" s="210"/>
      <c r="J282" s="152"/>
      <c r="K282" s="153"/>
      <c r="L282" s="154"/>
      <c r="M282" s="155">
        <f t="shared" si="8"/>
        <v>0</v>
      </c>
    </row>
    <row r="283" spans="1:13" ht="30" customHeight="1" x14ac:dyDescent="0.25">
      <c r="A283" s="223" t="str">
        <f t="shared" si="9"/>
        <v/>
      </c>
      <c r="B283" s="205"/>
      <c r="C283" s="206"/>
      <c r="D283" s="207"/>
      <c r="E283" s="208"/>
      <c r="F283" s="207"/>
      <c r="G283" s="208"/>
      <c r="H283" s="209"/>
      <c r="I283" s="210"/>
      <c r="J283" s="152"/>
      <c r="K283" s="153"/>
      <c r="L283" s="154"/>
      <c r="M283" s="155">
        <f t="shared" si="8"/>
        <v>0</v>
      </c>
    </row>
    <row r="284" spans="1:13" ht="30" customHeight="1" x14ac:dyDescent="0.25">
      <c r="A284" s="223" t="str">
        <f t="shared" si="9"/>
        <v/>
      </c>
      <c r="B284" s="205"/>
      <c r="C284" s="206"/>
      <c r="D284" s="207"/>
      <c r="E284" s="208"/>
      <c r="F284" s="207"/>
      <c r="G284" s="208"/>
      <c r="H284" s="209"/>
      <c r="I284" s="210"/>
      <c r="J284" s="152"/>
      <c r="K284" s="153"/>
      <c r="L284" s="154"/>
      <c r="M284" s="155">
        <f t="shared" si="8"/>
        <v>0</v>
      </c>
    </row>
    <row r="285" spans="1:13" ht="30" customHeight="1" x14ac:dyDescent="0.25">
      <c r="A285" s="223" t="str">
        <f t="shared" si="9"/>
        <v/>
      </c>
      <c r="B285" s="205"/>
      <c r="C285" s="206"/>
      <c r="D285" s="207"/>
      <c r="E285" s="208"/>
      <c r="F285" s="207"/>
      <c r="G285" s="208"/>
      <c r="H285" s="209"/>
      <c r="I285" s="210"/>
      <c r="J285" s="152"/>
      <c r="K285" s="153"/>
      <c r="L285" s="154"/>
      <c r="M285" s="155">
        <f t="shared" si="8"/>
        <v>0</v>
      </c>
    </row>
    <row r="286" spans="1:13" ht="30" customHeight="1" x14ac:dyDescent="0.25">
      <c r="A286" s="223" t="str">
        <f t="shared" si="9"/>
        <v/>
      </c>
      <c r="B286" s="205"/>
      <c r="C286" s="206"/>
      <c r="D286" s="207"/>
      <c r="E286" s="208"/>
      <c r="F286" s="207"/>
      <c r="G286" s="208"/>
      <c r="H286" s="209"/>
      <c r="I286" s="210"/>
      <c r="J286" s="152"/>
      <c r="K286" s="153"/>
      <c r="L286" s="154"/>
      <c r="M286" s="155">
        <f t="shared" si="8"/>
        <v>0</v>
      </c>
    </row>
    <row r="287" spans="1:13" ht="30" customHeight="1" x14ac:dyDescent="0.25">
      <c r="A287" s="223" t="str">
        <f t="shared" si="9"/>
        <v/>
      </c>
      <c r="B287" s="205"/>
      <c r="C287" s="206"/>
      <c r="D287" s="207"/>
      <c r="E287" s="208"/>
      <c r="F287" s="207"/>
      <c r="G287" s="208"/>
      <c r="H287" s="209"/>
      <c r="I287" s="210"/>
      <c r="J287" s="152"/>
      <c r="K287" s="153"/>
      <c r="L287" s="154"/>
      <c r="M287" s="155">
        <f t="shared" si="8"/>
        <v>0</v>
      </c>
    </row>
    <row r="288" spans="1:13" ht="30" customHeight="1" x14ac:dyDescent="0.25">
      <c r="A288" s="223" t="str">
        <f t="shared" si="9"/>
        <v/>
      </c>
      <c r="B288" s="205"/>
      <c r="C288" s="206"/>
      <c r="D288" s="207"/>
      <c r="E288" s="208"/>
      <c r="F288" s="207"/>
      <c r="G288" s="208"/>
      <c r="H288" s="209"/>
      <c r="I288" s="210"/>
      <c r="J288" s="152"/>
      <c r="K288" s="153"/>
      <c r="L288" s="154"/>
      <c r="M288" s="155">
        <f t="shared" si="8"/>
        <v>0</v>
      </c>
    </row>
    <row r="289" spans="1:13" ht="30" customHeight="1" x14ac:dyDescent="0.25">
      <c r="A289" s="223" t="str">
        <f t="shared" si="9"/>
        <v/>
      </c>
      <c r="B289" s="205"/>
      <c r="C289" s="206"/>
      <c r="D289" s="207"/>
      <c r="E289" s="208"/>
      <c r="F289" s="207"/>
      <c r="G289" s="208"/>
      <c r="H289" s="209"/>
      <c r="I289" s="210"/>
      <c r="J289" s="152"/>
      <c r="K289" s="153"/>
      <c r="L289" s="154"/>
      <c r="M289" s="155">
        <f t="shared" si="8"/>
        <v>0</v>
      </c>
    </row>
    <row r="290" spans="1:13" ht="30" customHeight="1" x14ac:dyDescent="0.25">
      <c r="A290" s="223" t="str">
        <f t="shared" si="9"/>
        <v/>
      </c>
      <c r="B290" s="205"/>
      <c r="C290" s="206"/>
      <c r="D290" s="207"/>
      <c r="E290" s="208"/>
      <c r="F290" s="207"/>
      <c r="G290" s="208"/>
      <c r="H290" s="209"/>
      <c r="I290" s="210"/>
      <c r="J290" s="152"/>
      <c r="K290" s="153"/>
      <c r="L290" s="154"/>
      <c r="M290" s="155">
        <f t="shared" si="8"/>
        <v>0</v>
      </c>
    </row>
    <row r="291" spans="1:13" ht="30" customHeight="1" x14ac:dyDescent="0.25">
      <c r="A291" s="223" t="str">
        <f t="shared" si="9"/>
        <v/>
      </c>
      <c r="B291" s="205"/>
      <c r="C291" s="206"/>
      <c r="D291" s="207"/>
      <c r="E291" s="208"/>
      <c r="F291" s="207"/>
      <c r="G291" s="208"/>
      <c r="H291" s="209"/>
      <c r="I291" s="210"/>
      <c r="J291" s="152"/>
      <c r="K291" s="153"/>
      <c r="L291" s="154"/>
      <c r="M291" s="155">
        <f t="shared" si="8"/>
        <v>0</v>
      </c>
    </row>
    <row r="292" spans="1:13" ht="30" customHeight="1" x14ac:dyDescent="0.25">
      <c r="A292" s="223" t="str">
        <f t="shared" si="9"/>
        <v/>
      </c>
      <c r="B292" s="205"/>
      <c r="C292" s="206"/>
      <c r="D292" s="207"/>
      <c r="E292" s="208"/>
      <c r="F292" s="207"/>
      <c r="G292" s="208"/>
      <c r="H292" s="209"/>
      <c r="I292" s="210"/>
      <c r="J292" s="152"/>
      <c r="K292" s="153"/>
      <c r="L292" s="154"/>
      <c r="M292" s="155">
        <f t="shared" si="8"/>
        <v>0</v>
      </c>
    </row>
    <row r="293" spans="1:13" ht="30" customHeight="1" x14ac:dyDescent="0.25">
      <c r="A293" s="223" t="str">
        <f t="shared" si="9"/>
        <v/>
      </c>
      <c r="B293" s="205"/>
      <c r="C293" s="206"/>
      <c r="D293" s="207"/>
      <c r="E293" s="208"/>
      <c r="F293" s="207"/>
      <c r="G293" s="208"/>
      <c r="H293" s="209"/>
      <c r="I293" s="210"/>
      <c r="J293" s="152"/>
      <c r="K293" s="153"/>
      <c r="L293" s="154"/>
      <c r="M293" s="155">
        <f t="shared" si="8"/>
        <v>0</v>
      </c>
    </row>
    <row r="294" spans="1:13" ht="30" customHeight="1" x14ac:dyDescent="0.25">
      <c r="A294" s="223" t="str">
        <f t="shared" si="9"/>
        <v/>
      </c>
      <c r="B294" s="205"/>
      <c r="C294" s="206"/>
      <c r="D294" s="207"/>
      <c r="E294" s="208"/>
      <c r="F294" s="207"/>
      <c r="G294" s="208"/>
      <c r="H294" s="209"/>
      <c r="I294" s="210"/>
      <c r="J294" s="152"/>
      <c r="K294" s="153"/>
      <c r="L294" s="154"/>
      <c r="M294" s="155">
        <f t="shared" si="8"/>
        <v>0</v>
      </c>
    </row>
    <row r="295" spans="1:13" ht="30" customHeight="1" x14ac:dyDescent="0.25">
      <c r="A295" s="223" t="str">
        <f t="shared" si="9"/>
        <v/>
      </c>
      <c r="B295" s="205"/>
      <c r="C295" s="206"/>
      <c r="D295" s="207"/>
      <c r="E295" s="208"/>
      <c r="F295" s="207"/>
      <c r="G295" s="208"/>
      <c r="H295" s="209"/>
      <c r="I295" s="210"/>
      <c r="J295" s="152"/>
      <c r="K295" s="153"/>
      <c r="L295" s="154"/>
      <c r="M295" s="155">
        <f t="shared" si="8"/>
        <v>0</v>
      </c>
    </row>
    <row r="296" spans="1:13" ht="30" customHeight="1" x14ac:dyDescent="0.25">
      <c r="A296" s="223" t="str">
        <f t="shared" si="9"/>
        <v/>
      </c>
      <c r="B296" s="205"/>
      <c r="C296" s="206"/>
      <c r="D296" s="207"/>
      <c r="E296" s="208"/>
      <c r="F296" s="207"/>
      <c r="G296" s="208"/>
      <c r="H296" s="209"/>
      <c r="I296" s="210"/>
      <c r="J296" s="152"/>
      <c r="K296" s="153"/>
      <c r="L296" s="154"/>
      <c r="M296" s="155">
        <f t="shared" si="8"/>
        <v>0</v>
      </c>
    </row>
    <row r="297" spans="1:13" ht="30" customHeight="1" x14ac:dyDescent="0.25">
      <c r="A297" s="223" t="str">
        <f t="shared" si="9"/>
        <v/>
      </c>
      <c r="B297" s="205"/>
      <c r="C297" s="206"/>
      <c r="D297" s="207"/>
      <c r="E297" s="208"/>
      <c r="F297" s="207"/>
      <c r="G297" s="208"/>
      <c r="H297" s="209"/>
      <c r="I297" s="210"/>
      <c r="J297" s="152"/>
      <c r="K297" s="153"/>
      <c r="L297" s="154"/>
      <c r="M297" s="155">
        <f t="shared" si="8"/>
        <v>0</v>
      </c>
    </row>
    <row r="298" spans="1:13" ht="30" customHeight="1" x14ac:dyDescent="0.25">
      <c r="A298" s="223" t="str">
        <f t="shared" si="9"/>
        <v/>
      </c>
      <c r="B298" s="205"/>
      <c r="C298" s="206"/>
      <c r="D298" s="207"/>
      <c r="E298" s="208"/>
      <c r="F298" s="207"/>
      <c r="G298" s="208"/>
      <c r="H298" s="209"/>
      <c r="I298" s="210"/>
      <c r="J298" s="152"/>
      <c r="K298" s="153"/>
      <c r="L298" s="154"/>
      <c r="M298" s="155">
        <f t="shared" si="8"/>
        <v>0</v>
      </c>
    </row>
    <row r="299" spans="1:13" ht="30" customHeight="1" x14ac:dyDescent="0.25">
      <c r="A299" s="223" t="str">
        <f t="shared" si="9"/>
        <v/>
      </c>
      <c r="B299" s="205"/>
      <c r="C299" s="206"/>
      <c r="D299" s="207"/>
      <c r="E299" s="208"/>
      <c r="F299" s="207"/>
      <c r="G299" s="208"/>
      <c r="H299" s="209"/>
      <c r="I299" s="210"/>
      <c r="J299" s="152"/>
      <c r="K299" s="153"/>
      <c r="L299" s="154"/>
      <c r="M299" s="155">
        <f t="shared" si="8"/>
        <v>0</v>
      </c>
    </row>
    <row r="300" spans="1:13" ht="30" customHeight="1" x14ac:dyDescent="0.25">
      <c r="A300" s="223" t="str">
        <f t="shared" si="9"/>
        <v/>
      </c>
      <c r="B300" s="205"/>
      <c r="C300" s="206"/>
      <c r="D300" s="207"/>
      <c r="E300" s="208"/>
      <c r="F300" s="207"/>
      <c r="G300" s="208"/>
      <c r="H300" s="209"/>
      <c r="I300" s="210"/>
      <c r="J300" s="152"/>
      <c r="K300" s="153"/>
      <c r="L300" s="154"/>
      <c r="M300" s="155">
        <f t="shared" si="8"/>
        <v>0</v>
      </c>
    </row>
    <row r="301" spans="1:13" ht="30" customHeight="1" x14ac:dyDescent="0.25">
      <c r="A301" s="223" t="str">
        <f t="shared" si="9"/>
        <v/>
      </c>
      <c r="B301" s="205"/>
      <c r="C301" s="206"/>
      <c r="D301" s="207"/>
      <c r="E301" s="208"/>
      <c r="F301" s="207"/>
      <c r="G301" s="208"/>
      <c r="H301" s="209"/>
      <c r="I301" s="210"/>
      <c r="J301" s="152"/>
      <c r="K301" s="153"/>
      <c r="L301" s="154"/>
      <c r="M301" s="155">
        <f t="shared" si="8"/>
        <v>0</v>
      </c>
    </row>
    <row r="302" spans="1:13" ht="30" customHeight="1" x14ac:dyDescent="0.25">
      <c r="A302" s="223" t="str">
        <f t="shared" si="9"/>
        <v/>
      </c>
      <c r="B302" s="205"/>
      <c r="C302" s="206"/>
      <c r="D302" s="207"/>
      <c r="E302" s="208"/>
      <c r="F302" s="207"/>
      <c r="G302" s="208"/>
      <c r="H302" s="209"/>
      <c r="I302" s="210"/>
      <c r="J302" s="152"/>
      <c r="K302" s="153"/>
      <c r="L302" s="154"/>
      <c r="M302" s="155">
        <f t="shared" si="8"/>
        <v>0</v>
      </c>
    </row>
    <row r="303" spans="1:13" ht="30" customHeight="1" x14ac:dyDescent="0.25">
      <c r="A303" s="223" t="str">
        <f t="shared" si="9"/>
        <v/>
      </c>
      <c r="B303" s="205"/>
      <c r="C303" s="206"/>
      <c r="D303" s="207"/>
      <c r="E303" s="208"/>
      <c r="F303" s="207"/>
      <c r="G303" s="208"/>
      <c r="H303" s="209"/>
      <c r="I303" s="210"/>
      <c r="J303" s="152"/>
      <c r="K303" s="153"/>
      <c r="L303" s="154"/>
      <c r="M303" s="155">
        <f t="shared" si="8"/>
        <v>0</v>
      </c>
    </row>
    <row r="304" spans="1:13" ht="30" customHeight="1" x14ac:dyDescent="0.25">
      <c r="A304" s="223" t="str">
        <f t="shared" si="9"/>
        <v/>
      </c>
      <c r="B304" s="205"/>
      <c r="C304" s="206"/>
      <c r="D304" s="207"/>
      <c r="E304" s="208"/>
      <c r="F304" s="207"/>
      <c r="G304" s="208"/>
      <c r="H304" s="209"/>
      <c r="I304" s="210"/>
      <c r="J304" s="152"/>
      <c r="K304" s="153"/>
      <c r="L304" s="154"/>
      <c r="M304" s="155">
        <f t="shared" si="8"/>
        <v>0</v>
      </c>
    </row>
    <row r="305" spans="1:13" ht="30" customHeight="1" x14ac:dyDescent="0.25">
      <c r="A305" s="223" t="str">
        <f t="shared" si="9"/>
        <v/>
      </c>
      <c r="B305" s="205"/>
      <c r="C305" s="206"/>
      <c r="D305" s="207"/>
      <c r="E305" s="208"/>
      <c r="F305" s="207"/>
      <c r="G305" s="208"/>
      <c r="H305" s="209"/>
      <c r="I305" s="210"/>
      <c r="J305" s="152"/>
      <c r="K305" s="153"/>
      <c r="L305" s="154"/>
      <c r="M305" s="155">
        <f t="shared" si="8"/>
        <v>0</v>
      </c>
    </row>
    <row r="306" spans="1:13" ht="30" customHeight="1" x14ac:dyDescent="0.25">
      <c r="A306" s="223" t="str">
        <f t="shared" si="9"/>
        <v/>
      </c>
      <c r="B306" s="205"/>
      <c r="C306" s="206"/>
      <c r="D306" s="207"/>
      <c r="E306" s="208"/>
      <c r="F306" s="207"/>
      <c r="G306" s="208"/>
      <c r="H306" s="209"/>
      <c r="I306" s="210"/>
      <c r="J306" s="152"/>
      <c r="K306" s="153"/>
      <c r="L306" s="154"/>
      <c r="M306" s="155">
        <f t="shared" si="8"/>
        <v>0</v>
      </c>
    </row>
    <row r="307" spans="1:13" ht="30" customHeight="1" x14ac:dyDescent="0.25">
      <c r="A307" s="223" t="str">
        <f t="shared" si="9"/>
        <v/>
      </c>
      <c r="B307" s="205"/>
      <c r="C307" s="206"/>
      <c r="D307" s="207"/>
      <c r="E307" s="208"/>
      <c r="F307" s="207"/>
      <c r="G307" s="208"/>
      <c r="H307" s="209"/>
      <c r="I307" s="210"/>
      <c r="J307" s="152"/>
      <c r="K307" s="153"/>
      <c r="L307" s="154"/>
      <c r="M307" s="155">
        <f t="shared" si="8"/>
        <v>0</v>
      </c>
    </row>
    <row r="308" spans="1:13" ht="30" customHeight="1" x14ac:dyDescent="0.25">
      <c r="A308" s="223" t="str">
        <f t="shared" si="9"/>
        <v/>
      </c>
      <c r="B308" s="205"/>
      <c r="C308" s="206"/>
      <c r="D308" s="207"/>
      <c r="E308" s="208"/>
      <c r="F308" s="207"/>
      <c r="G308" s="208"/>
      <c r="H308" s="209"/>
      <c r="I308" s="210"/>
      <c r="J308" s="152"/>
      <c r="K308" s="153"/>
      <c r="L308" s="154"/>
      <c r="M308" s="155">
        <f t="shared" si="8"/>
        <v>0</v>
      </c>
    </row>
    <row r="309" spans="1:13" ht="30" customHeight="1" x14ac:dyDescent="0.25">
      <c r="A309" s="223" t="str">
        <f t="shared" si="9"/>
        <v/>
      </c>
      <c r="B309" s="205"/>
      <c r="C309" s="206"/>
      <c r="D309" s="207"/>
      <c r="E309" s="208"/>
      <c r="F309" s="207"/>
      <c r="G309" s="208"/>
      <c r="H309" s="209"/>
      <c r="I309" s="210"/>
      <c r="J309" s="152"/>
      <c r="K309" s="153"/>
      <c r="L309" s="154"/>
      <c r="M309" s="155">
        <f t="shared" si="8"/>
        <v>0</v>
      </c>
    </row>
    <row r="310" spans="1:13" ht="30" customHeight="1" x14ac:dyDescent="0.25">
      <c r="A310" s="223" t="str">
        <f t="shared" si="9"/>
        <v/>
      </c>
      <c r="B310" s="205"/>
      <c r="C310" s="206"/>
      <c r="D310" s="207"/>
      <c r="E310" s="208"/>
      <c r="F310" s="207"/>
      <c r="G310" s="208"/>
      <c r="H310" s="209"/>
      <c r="I310" s="210"/>
      <c r="J310" s="152"/>
      <c r="K310" s="153"/>
      <c r="L310" s="154"/>
      <c r="M310" s="155">
        <f t="shared" si="8"/>
        <v>0</v>
      </c>
    </row>
    <row r="311" spans="1:13" ht="30" customHeight="1" x14ac:dyDescent="0.25">
      <c r="A311" s="223" t="str">
        <f t="shared" si="9"/>
        <v/>
      </c>
      <c r="B311" s="205"/>
      <c r="C311" s="206"/>
      <c r="D311" s="207"/>
      <c r="E311" s="208"/>
      <c r="F311" s="207"/>
      <c r="G311" s="208"/>
      <c r="H311" s="209"/>
      <c r="I311" s="210"/>
      <c r="J311" s="152"/>
      <c r="K311" s="153"/>
      <c r="L311" s="154"/>
      <c r="M311" s="155">
        <f t="shared" si="8"/>
        <v>0</v>
      </c>
    </row>
    <row r="312" spans="1:13" ht="30" customHeight="1" x14ac:dyDescent="0.25">
      <c r="A312" s="223" t="str">
        <f t="shared" si="9"/>
        <v/>
      </c>
      <c r="B312" s="205"/>
      <c r="C312" s="206"/>
      <c r="D312" s="207"/>
      <c r="E312" s="208"/>
      <c r="F312" s="207"/>
      <c r="G312" s="208"/>
      <c r="H312" s="209"/>
      <c r="I312" s="210"/>
      <c r="J312" s="152"/>
      <c r="K312" s="153"/>
      <c r="L312" s="154"/>
      <c r="M312" s="155">
        <f t="shared" si="8"/>
        <v>0</v>
      </c>
    </row>
    <row r="313" spans="1:13" ht="30" customHeight="1" x14ac:dyDescent="0.25">
      <c r="A313" s="223" t="str">
        <f t="shared" si="9"/>
        <v/>
      </c>
      <c r="B313" s="205"/>
      <c r="C313" s="206"/>
      <c r="D313" s="207"/>
      <c r="E313" s="208"/>
      <c r="F313" s="207"/>
      <c r="G313" s="208"/>
      <c r="H313" s="209"/>
      <c r="I313" s="210"/>
      <c r="J313" s="152"/>
      <c r="K313" s="153"/>
      <c r="L313" s="154"/>
      <c r="M313" s="155">
        <f t="shared" si="8"/>
        <v>0</v>
      </c>
    </row>
    <row r="314" spans="1:13" ht="30" customHeight="1" x14ac:dyDescent="0.25">
      <c r="A314" s="223" t="str">
        <f t="shared" si="9"/>
        <v/>
      </c>
      <c r="B314" s="205"/>
      <c r="C314" s="206"/>
      <c r="D314" s="207"/>
      <c r="E314" s="208"/>
      <c r="F314" s="207"/>
      <c r="G314" s="208"/>
      <c r="H314" s="209"/>
      <c r="I314" s="210"/>
      <c r="J314" s="152"/>
      <c r="K314" s="153"/>
      <c r="L314" s="154"/>
      <c r="M314" s="155">
        <f t="shared" si="8"/>
        <v>0</v>
      </c>
    </row>
    <row r="315" spans="1:13" ht="30" customHeight="1" x14ac:dyDescent="0.25">
      <c r="A315" s="223" t="str">
        <f t="shared" si="9"/>
        <v/>
      </c>
      <c r="B315" s="205"/>
      <c r="C315" s="206"/>
      <c r="D315" s="207"/>
      <c r="E315" s="208"/>
      <c r="F315" s="207"/>
      <c r="G315" s="208"/>
      <c r="H315" s="209"/>
      <c r="I315" s="210"/>
      <c r="J315" s="152"/>
      <c r="K315" s="153"/>
      <c r="L315" s="154"/>
      <c r="M315" s="155">
        <f t="shared" si="8"/>
        <v>0</v>
      </c>
    </row>
    <row r="316" spans="1:13" ht="30" customHeight="1" x14ac:dyDescent="0.25">
      <c r="A316" s="223" t="str">
        <f t="shared" si="9"/>
        <v/>
      </c>
      <c r="B316" s="205"/>
      <c r="C316" s="206"/>
      <c r="D316" s="207"/>
      <c r="E316" s="208"/>
      <c r="F316" s="207"/>
      <c r="G316" s="208"/>
      <c r="H316" s="209"/>
      <c r="I316" s="210"/>
      <c r="J316" s="152"/>
      <c r="K316" s="153"/>
      <c r="L316" s="154"/>
      <c r="M316" s="155">
        <f t="shared" si="8"/>
        <v>0</v>
      </c>
    </row>
    <row r="317" spans="1:13" ht="30" customHeight="1" x14ac:dyDescent="0.25">
      <c r="A317" s="223" t="str">
        <f t="shared" si="9"/>
        <v/>
      </c>
      <c r="B317" s="205"/>
      <c r="C317" s="206"/>
      <c r="D317" s="207"/>
      <c r="E317" s="208"/>
      <c r="F317" s="207"/>
      <c r="G317" s="208"/>
      <c r="H317" s="209"/>
      <c r="I317" s="210"/>
      <c r="J317" s="152"/>
      <c r="K317" s="153"/>
      <c r="L317" s="154"/>
      <c r="M317" s="155">
        <f t="shared" si="8"/>
        <v>0</v>
      </c>
    </row>
    <row r="318" spans="1:13" ht="30" customHeight="1" x14ac:dyDescent="0.25">
      <c r="A318" s="223" t="str">
        <f t="shared" si="9"/>
        <v/>
      </c>
      <c r="B318" s="205"/>
      <c r="C318" s="206"/>
      <c r="D318" s="207"/>
      <c r="E318" s="208"/>
      <c r="F318" s="207"/>
      <c r="G318" s="208"/>
      <c r="H318" s="209"/>
      <c r="I318" s="210"/>
      <c r="J318" s="152"/>
      <c r="K318" s="153"/>
      <c r="L318" s="154"/>
      <c r="M318" s="155">
        <f t="shared" si="8"/>
        <v>0</v>
      </c>
    </row>
    <row r="319" spans="1:13" ht="30" customHeight="1" x14ac:dyDescent="0.25">
      <c r="A319" s="223" t="str">
        <f t="shared" si="9"/>
        <v/>
      </c>
      <c r="B319" s="205"/>
      <c r="C319" s="206"/>
      <c r="D319" s="207"/>
      <c r="E319" s="208"/>
      <c r="F319" s="207"/>
      <c r="G319" s="208"/>
      <c r="H319" s="209"/>
      <c r="I319" s="210"/>
      <c r="J319" s="152"/>
      <c r="K319" s="153"/>
      <c r="L319" s="154"/>
      <c r="M319" s="155">
        <f t="shared" si="8"/>
        <v>0</v>
      </c>
    </row>
    <row r="320" spans="1:13" ht="30" customHeight="1" x14ac:dyDescent="0.25">
      <c r="A320" s="223" t="str">
        <f t="shared" si="9"/>
        <v/>
      </c>
      <c r="B320" s="205"/>
      <c r="C320" s="206"/>
      <c r="D320" s="207"/>
      <c r="E320" s="208"/>
      <c r="F320" s="207"/>
      <c r="G320" s="208"/>
      <c r="H320" s="209"/>
      <c r="I320" s="210"/>
      <c r="J320" s="152"/>
      <c r="K320" s="153"/>
      <c r="L320" s="154"/>
      <c r="M320" s="155">
        <f t="shared" si="8"/>
        <v>0</v>
      </c>
    </row>
    <row r="321" spans="1:13" ht="30" customHeight="1" x14ac:dyDescent="0.25">
      <c r="A321" s="223" t="str">
        <f t="shared" si="9"/>
        <v/>
      </c>
      <c r="B321" s="205"/>
      <c r="C321" s="206"/>
      <c r="D321" s="207"/>
      <c r="E321" s="208"/>
      <c r="F321" s="207"/>
      <c r="G321" s="208"/>
      <c r="H321" s="209"/>
      <c r="I321" s="210"/>
      <c r="J321" s="152"/>
      <c r="K321" s="153"/>
      <c r="L321" s="154"/>
      <c r="M321" s="155">
        <f t="shared" si="8"/>
        <v>0</v>
      </c>
    </row>
    <row r="322" spans="1:13" ht="30" customHeight="1" x14ac:dyDescent="0.25">
      <c r="A322" s="223" t="str">
        <f t="shared" si="9"/>
        <v/>
      </c>
      <c r="B322" s="205"/>
      <c r="C322" s="206"/>
      <c r="D322" s="207"/>
      <c r="E322" s="208"/>
      <c r="F322" s="207"/>
      <c r="G322" s="208"/>
      <c r="H322" s="209"/>
      <c r="I322" s="210"/>
      <c r="J322" s="152"/>
      <c r="K322" s="153"/>
      <c r="L322" s="154"/>
      <c r="M322" s="155">
        <f t="shared" si="8"/>
        <v>0</v>
      </c>
    </row>
    <row r="323" spans="1:13" ht="30" customHeight="1" x14ac:dyDescent="0.25">
      <c r="A323" s="223" t="str">
        <f t="shared" si="9"/>
        <v/>
      </c>
      <c r="B323" s="205"/>
      <c r="C323" s="206"/>
      <c r="D323" s="207"/>
      <c r="E323" s="208"/>
      <c r="F323" s="207"/>
      <c r="G323" s="208"/>
      <c r="H323" s="209"/>
      <c r="I323" s="210"/>
      <c r="J323" s="152"/>
      <c r="K323" s="153"/>
      <c r="L323" s="154"/>
      <c r="M323" s="155">
        <f t="shared" si="8"/>
        <v>0</v>
      </c>
    </row>
    <row r="324" spans="1:13" ht="30" customHeight="1" x14ac:dyDescent="0.25">
      <c r="A324" s="223" t="str">
        <f t="shared" si="9"/>
        <v/>
      </c>
      <c r="B324" s="205"/>
      <c r="C324" s="206"/>
      <c r="D324" s="207"/>
      <c r="E324" s="208"/>
      <c r="F324" s="207"/>
      <c r="G324" s="208"/>
      <c r="H324" s="209"/>
      <c r="I324" s="210"/>
      <c r="J324" s="152"/>
      <c r="K324" s="153"/>
      <c r="L324" s="154"/>
      <c r="M324" s="155">
        <f t="shared" si="8"/>
        <v>0</v>
      </c>
    </row>
    <row r="325" spans="1:13" ht="30" customHeight="1" x14ac:dyDescent="0.25">
      <c r="A325" s="223" t="str">
        <f t="shared" si="9"/>
        <v/>
      </c>
      <c r="B325" s="205"/>
      <c r="C325" s="206"/>
      <c r="D325" s="207"/>
      <c r="E325" s="208"/>
      <c r="F325" s="207"/>
      <c r="G325" s="208"/>
      <c r="H325" s="209"/>
      <c r="I325" s="210"/>
      <c r="J325" s="152"/>
      <c r="K325" s="153"/>
      <c r="L325" s="154"/>
      <c r="M325" s="155">
        <f t="shared" si="8"/>
        <v>0</v>
      </c>
    </row>
    <row r="326" spans="1:13" ht="30" customHeight="1" x14ac:dyDescent="0.25">
      <c r="A326" s="223" t="str">
        <f t="shared" si="9"/>
        <v/>
      </c>
      <c r="B326" s="205"/>
      <c r="C326" s="206"/>
      <c r="D326" s="207"/>
      <c r="E326" s="208"/>
      <c r="F326" s="207"/>
      <c r="G326" s="208"/>
      <c r="H326" s="209"/>
      <c r="I326" s="210"/>
      <c r="J326" s="152"/>
      <c r="K326" s="153"/>
      <c r="L326" s="154"/>
      <c r="M326" s="155">
        <f t="shared" si="8"/>
        <v>0</v>
      </c>
    </row>
    <row r="327" spans="1:13" ht="30" customHeight="1" x14ac:dyDescent="0.25">
      <c r="A327" s="223" t="str">
        <f t="shared" si="9"/>
        <v/>
      </c>
      <c r="B327" s="205"/>
      <c r="C327" s="206"/>
      <c r="D327" s="207"/>
      <c r="E327" s="208"/>
      <c r="F327" s="207"/>
      <c r="G327" s="208"/>
      <c r="H327" s="209"/>
      <c r="I327" s="210"/>
      <c r="J327" s="152"/>
      <c r="K327" s="153"/>
      <c r="L327" s="154"/>
      <c r="M327" s="155">
        <f t="shared" si="8"/>
        <v>0</v>
      </c>
    </row>
    <row r="328" spans="1:13" ht="30" customHeight="1" x14ac:dyDescent="0.25">
      <c r="A328" s="223" t="str">
        <f t="shared" si="9"/>
        <v/>
      </c>
      <c r="B328" s="205"/>
      <c r="C328" s="206"/>
      <c r="D328" s="207"/>
      <c r="E328" s="208"/>
      <c r="F328" s="207"/>
      <c r="G328" s="208"/>
      <c r="H328" s="209"/>
      <c r="I328" s="210"/>
      <c r="J328" s="152"/>
      <c r="K328" s="153"/>
      <c r="L328" s="154"/>
      <c r="M328" s="155">
        <f t="shared" si="8"/>
        <v>0</v>
      </c>
    </row>
    <row r="329" spans="1:13" ht="30" customHeight="1" x14ac:dyDescent="0.25">
      <c r="A329" s="223" t="str">
        <f t="shared" si="9"/>
        <v/>
      </c>
      <c r="B329" s="205"/>
      <c r="C329" s="206"/>
      <c r="D329" s="207"/>
      <c r="E329" s="208"/>
      <c r="F329" s="207"/>
      <c r="G329" s="208"/>
      <c r="H329" s="209"/>
      <c r="I329" s="210"/>
      <c r="J329" s="152"/>
      <c r="K329" s="153"/>
      <c r="L329" s="154"/>
      <c r="M329" s="155">
        <f t="shared" si="8"/>
        <v>0</v>
      </c>
    </row>
    <row r="330" spans="1:13" ht="30" customHeight="1" x14ac:dyDescent="0.25">
      <c r="A330" s="223" t="str">
        <f t="shared" si="9"/>
        <v/>
      </c>
      <c r="B330" s="205"/>
      <c r="C330" s="206"/>
      <c r="D330" s="207"/>
      <c r="E330" s="208"/>
      <c r="F330" s="207"/>
      <c r="G330" s="208"/>
      <c r="H330" s="209"/>
      <c r="I330" s="210"/>
      <c r="J330" s="152"/>
      <c r="K330" s="153"/>
      <c r="L330" s="154"/>
      <c r="M330" s="155">
        <f t="shared" si="8"/>
        <v>0</v>
      </c>
    </row>
    <row r="331" spans="1:13" ht="30" customHeight="1" x14ac:dyDescent="0.25">
      <c r="A331" s="223" t="str">
        <f t="shared" si="9"/>
        <v/>
      </c>
      <c r="B331" s="205"/>
      <c r="C331" s="206"/>
      <c r="D331" s="207"/>
      <c r="E331" s="208"/>
      <c r="F331" s="207"/>
      <c r="G331" s="208"/>
      <c r="H331" s="209"/>
      <c r="I331" s="210"/>
      <c r="J331" s="152"/>
      <c r="K331" s="153"/>
      <c r="L331" s="154"/>
      <c r="M331" s="155">
        <f t="shared" si="8"/>
        <v>0</v>
      </c>
    </row>
    <row r="332" spans="1:13" ht="30" customHeight="1" x14ac:dyDescent="0.25">
      <c r="A332" s="223" t="str">
        <f t="shared" si="9"/>
        <v/>
      </c>
      <c r="B332" s="205"/>
      <c r="C332" s="206"/>
      <c r="D332" s="207"/>
      <c r="E332" s="208"/>
      <c r="F332" s="207"/>
      <c r="G332" s="208"/>
      <c r="H332" s="209"/>
      <c r="I332" s="210"/>
      <c r="J332" s="152"/>
      <c r="K332" s="153"/>
      <c r="L332" s="154"/>
      <c r="M332" s="155">
        <f t="shared" ref="M332:M395" si="10">K332+L332</f>
        <v>0</v>
      </c>
    </row>
    <row r="333" spans="1:13" ht="30" customHeight="1" x14ac:dyDescent="0.25">
      <c r="A333" s="223" t="str">
        <f t="shared" si="9"/>
        <v/>
      </c>
      <c r="B333" s="205"/>
      <c r="C333" s="206"/>
      <c r="D333" s="207"/>
      <c r="E333" s="208"/>
      <c r="F333" s="207"/>
      <c r="G333" s="208"/>
      <c r="H333" s="209"/>
      <c r="I333" s="210"/>
      <c r="J333" s="152"/>
      <c r="K333" s="153"/>
      <c r="L333" s="154"/>
      <c r="M333" s="155">
        <f t="shared" si="10"/>
        <v>0</v>
      </c>
    </row>
    <row r="334" spans="1:13" ht="30" customHeight="1" x14ac:dyDescent="0.25">
      <c r="A334" s="223" t="str">
        <f t="shared" ref="A334:A397" si="11">IF(M334=0,"","Cap.7. Cheltuieli neprevazute")</f>
        <v/>
      </c>
      <c r="B334" s="205"/>
      <c r="C334" s="206"/>
      <c r="D334" s="207"/>
      <c r="E334" s="208"/>
      <c r="F334" s="207"/>
      <c r="G334" s="208"/>
      <c r="H334" s="209"/>
      <c r="I334" s="210"/>
      <c r="J334" s="152"/>
      <c r="K334" s="153"/>
      <c r="L334" s="154"/>
      <c r="M334" s="155">
        <f t="shared" si="10"/>
        <v>0</v>
      </c>
    </row>
    <row r="335" spans="1:13" ht="30" customHeight="1" x14ac:dyDescent="0.25">
      <c r="A335" s="223" t="str">
        <f t="shared" si="11"/>
        <v/>
      </c>
      <c r="B335" s="205"/>
      <c r="C335" s="206"/>
      <c r="D335" s="207"/>
      <c r="E335" s="208"/>
      <c r="F335" s="207"/>
      <c r="G335" s="208"/>
      <c r="H335" s="209"/>
      <c r="I335" s="210"/>
      <c r="J335" s="152"/>
      <c r="K335" s="153"/>
      <c r="L335" s="154"/>
      <c r="M335" s="155">
        <f t="shared" si="10"/>
        <v>0</v>
      </c>
    </row>
    <row r="336" spans="1:13" ht="30" customHeight="1" x14ac:dyDescent="0.25">
      <c r="A336" s="223" t="str">
        <f t="shared" si="11"/>
        <v/>
      </c>
      <c r="B336" s="205"/>
      <c r="C336" s="206"/>
      <c r="D336" s="207"/>
      <c r="E336" s="208"/>
      <c r="F336" s="207"/>
      <c r="G336" s="208"/>
      <c r="H336" s="209"/>
      <c r="I336" s="210"/>
      <c r="J336" s="152"/>
      <c r="K336" s="153"/>
      <c r="L336" s="154"/>
      <c r="M336" s="155">
        <f t="shared" si="10"/>
        <v>0</v>
      </c>
    </row>
    <row r="337" spans="1:13" ht="30" customHeight="1" x14ac:dyDescent="0.25">
      <c r="A337" s="223" t="str">
        <f t="shared" si="11"/>
        <v/>
      </c>
      <c r="B337" s="205"/>
      <c r="C337" s="206"/>
      <c r="D337" s="207"/>
      <c r="E337" s="208"/>
      <c r="F337" s="207"/>
      <c r="G337" s="208"/>
      <c r="H337" s="209"/>
      <c r="I337" s="210"/>
      <c r="J337" s="152"/>
      <c r="K337" s="153"/>
      <c r="L337" s="154"/>
      <c r="M337" s="155">
        <f t="shared" si="10"/>
        <v>0</v>
      </c>
    </row>
    <row r="338" spans="1:13" ht="30" customHeight="1" x14ac:dyDescent="0.25">
      <c r="A338" s="223" t="str">
        <f t="shared" si="11"/>
        <v/>
      </c>
      <c r="B338" s="205"/>
      <c r="C338" s="206"/>
      <c r="D338" s="207"/>
      <c r="E338" s="208"/>
      <c r="F338" s="207"/>
      <c r="G338" s="208"/>
      <c r="H338" s="209"/>
      <c r="I338" s="210"/>
      <c r="J338" s="152"/>
      <c r="K338" s="153"/>
      <c r="L338" s="154"/>
      <c r="M338" s="155">
        <f t="shared" si="10"/>
        <v>0</v>
      </c>
    </row>
    <row r="339" spans="1:13" ht="30" customHeight="1" x14ac:dyDescent="0.25">
      <c r="A339" s="223" t="str">
        <f t="shared" si="11"/>
        <v/>
      </c>
      <c r="B339" s="205"/>
      <c r="C339" s="206"/>
      <c r="D339" s="207"/>
      <c r="E339" s="208"/>
      <c r="F339" s="207"/>
      <c r="G339" s="208"/>
      <c r="H339" s="209"/>
      <c r="I339" s="210"/>
      <c r="J339" s="152"/>
      <c r="K339" s="153"/>
      <c r="L339" s="154"/>
      <c r="M339" s="155">
        <f t="shared" si="10"/>
        <v>0</v>
      </c>
    </row>
    <row r="340" spans="1:13" ht="30" customHeight="1" x14ac:dyDescent="0.25">
      <c r="A340" s="223" t="str">
        <f t="shared" si="11"/>
        <v/>
      </c>
      <c r="B340" s="205"/>
      <c r="C340" s="206"/>
      <c r="D340" s="207"/>
      <c r="E340" s="208"/>
      <c r="F340" s="207"/>
      <c r="G340" s="208"/>
      <c r="H340" s="209"/>
      <c r="I340" s="210"/>
      <c r="J340" s="152"/>
      <c r="K340" s="153"/>
      <c r="L340" s="154"/>
      <c r="M340" s="155">
        <f t="shared" si="10"/>
        <v>0</v>
      </c>
    </row>
    <row r="341" spans="1:13" ht="30" customHeight="1" x14ac:dyDescent="0.25">
      <c r="A341" s="223" t="str">
        <f t="shared" si="11"/>
        <v/>
      </c>
      <c r="B341" s="205"/>
      <c r="C341" s="206"/>
      <c r="D341" s="207"/>
      <c r="E341" s="208"/>
      <c r="F341" s="207"/>
      <c r="G341" s="208"/>
      <c r="H341" s="209"/>
      <c r="I341" s="210"/>
      <c r="J341" s="152"/>
      <c r="K341" s="153"/>
      <c r="L341" s="154"/>
      <c r="M341" s="155">
        <f t="shared" si="10"/>
        <v>0</v>
      </c>
    </row>
    <row r="342" spans="1:13" ht="30" customHeight="1" x14ac:dyDescent="0.25">
      <c r="A342" s="223" t="str">
        <f t="shared" si="11"/>
        <v/>
      </c>
      <c r="B342" s="205"/>
      <c r="C342" s="206"/>
      <c r="D342" s="207"/>
      <c r="E342" s="208"/>
      <c r="F342" s="207"/>
      <c r="G342" s="208"/>
      <c r="H342" s="209"/>
      <c r="I342" s="210"/>
      <c r="J342" s="152"/>
      <c r="K342" s="153"/>
      <c r="L342" s="154"/>
      <c r="M342" s="155">
        <f t="shared" si="10"/>
        <v>0</v>
      </c>
    </row>
    <row r="343" spans="1:13" ht="30" customHeight="1" x14ac:dyDescent="0.25">
      <c r="A343" s="223" t="str">
        <f t="shared" si="11"/>
        <v/>
      </c>
      <c r="B343" s="205"/>
      <c r="C343" s="206"/>
      <c r="D343" s="207"/>
      <c r="E343" s="208"/>
      <c r="F343" s="207"/>
      <c r="G343" s="208"/>
      <c r="H343" s="209"/>
      <c r="I343" s="210"/>
      <c r="J343" s="152"/>
      <c r="K343" s="153"/>
      <c r="L343" s="154"/>
      <c r="M343" s="155">
        <f t="shared" si="10"/>
        <v>0</v>
      </c>
    </row>
    <row r="344" spans="1:13" ht="30" customHeight="1" x14ac:dyDescent="0.25">
      <c r="A344" s="223" t="str">
        <f t="shared" si="11"/>
        <v/>
      </c>
      <c r="B344" s="205"/>
      <c r="C344" s="206"/>
      <c r="D344" s="207"/>
      <c r="E344" s="208"/>
      <c r="F344" s="207"/>
      <c r="G344" s="208"/>
      <c r="H344" s="209"/>
      <c r="I344" s="210"/>
      <c r="J344" s="152"/>
      <c r="K344" s="153"/>
      <c r="L344" s="154"/>
      <c r="M344" s="155">
        <f t="shared" si="10"/>
        <v>0</v>
      </c>
    </row>
    <row r="345" spans="1:13" ht="30" customHeight="1" x14ac:dyDescent="0.25">
      <c r="A345" s="223" t="str">
        <f t="shared" si="11"/>
        <v/>
      </c>
      <c r="B345" s="205"/>
      <c r="C345" s="206"/>
      <c r="D345" s="207"/>
      <c r="E345" s="208"/>
      <c r="F345" s="207"/>
      <c r="G345" s="208"/>
      <c r="H345" s="209"/>
      <c r="I345" s="210"/>
      <c r="J345" s="152"/>
      <c r="K345" s="153"/>
      <c r="L345" s="154"/>
      <c r="M345" s="155">
        <f t="shared" si="10"/>
        <v>0</v>
      </c>
    </row>
    <row r="346" spans="1:13" ht="30" customHeight="1" x14ac:dyDescent="0.25">
      <c r="A346" s="223" t="str">
        <f t="shared" si="11"/>
        <v/>
      </c>
      <c r="B346" s="205"/>
      <c r="C346" s="206"/>
      <c r="D346" s="207"/>
      <c r="E346" s="208"/>
      <c r="F346" s="207"/>
      <c r="G346" s="208"/>
      <c r="H346" s="209"/>
      <c r="I346" s="210"/>
      <c r="J346" s="152"/>
      <c r="K346" s="153"/>
      <c r="L346" s="154"/>
      <c r="M346" s="155">
        <f t="shared" si="10"/>
        <v>0</v>
      </c>
    </row>
    <row r="347" spans="1:13" ht="30" customHeight="1" x14ac:dyDescent="0.25">
      <c r="A347" s="223" t="str">
        <f t="shared" si="11"/>
        <v/>
      </c>
      <c r="B347" s="205"/>
      <c r="C347" s="206"/>
      <c r="D347" s="207"/>
      <c r="E347" s="208"/>
      <c r="F347" s="207"/>
      <c r="G347" s="208"/>
      <c r="H347" s="209"/>
      <c r="I347" s="210"/>
      <c r="J347" s="152"/>
      <c r="K347" s="153"/>
      <c r="L347" s="154"/>
      <c r="M347" s="155">
        <f t="shared" si="10"/>
        <v>0</v>
      </c>
    </row>
    <row r="348" spans="1:13" ht="30" customHeight="1" x14ac:dyDescent="0.25">
      <c r="A348" s="223" t="str">
        <f t="shared" si="11"/>
        <v/>
      </c>
      <c r="B348" s="205"/>
      <c r="C348" s="206"/>
      <c r="D348" s="207"/>
      <c r="E348" s="208"/>
      <c r="F348" s="207"/>
      <c r="G348" s="208"/>
      <c r="H348" s="209"/>
      <c r="I348" s="210"/>
      <c r="J348" s="152"/>
      <c r="K348" s="153"/>
      <c r="L348" s="154"/>
      <c r="M348" s="155">
        <f t="shared" si="10"/>
        <v>0</v>
      </c>
    </row>
    <row r="349" spans="1:13" ht="30" customHeight="1" x14ac:dyDescent="0.25">
      <c r="A349" s="223" t="str">
        <f t="shared" si="11"/>
        <v/>
      </c>
      <c r="B349" s="205"/>
      <c r="C349" s="206"/>
      <c r="D349" s="207"/>
      <c r="E349" s="208"/>
      <c r="F349" s="207"/>
      <c r="G349" s="208"/>
      <c r="H349" s="209"/>
      <c r="I349" s="210"/>
      <c r="J349" s="152"/>
      <c r="K349" s="153"/>
      <c r="L349" s="154"/>
      <c r="M349" s="155">
        <f t="shared" si="10"/>
        <v>0</v>
      </c>
    </row>
    <row r="350" spans="1:13" ht="30" customHeight="1" x14ac:dyDescent="0.25">
      <c r="A350" s="223" t="str">
        <f t="shared" si="11"/>
        <v/>
      </c>
      <c r="B350" s="205"/>
      <c r="C350" s="206"/>
      <c r="D350" s="207"/>
      <c r="E350" s="208"/>
      <c r="F350" s="207"/>
      <c r="G350" s="208"/>
      <c r="H350" s="209"/>
      <c r="I350" s="210"/>
      <c r="J350" s="152"/>
      <c r="K350" s="153"/>
      <c r="L350" s="154"/>
      <c r="M350" s="155">
        <f t="shared" si="10"/>
        <v>0</v>
      </c>
    </row>
    <row r="351" spans="1:13" ht="30" customHeight="1" x14ac:dyDescent="0.25">
      <c r="A351" s="223" t="str">
        <f t="shared" si="11"/>
        <v/>
      </c>
      <c r="B351" s="205"/>
      <c r="C351" s="206"/>
      <c r="D351" s="207"/>
      <c r="E351" s="208"/>
      <c r="F351" s="207"/>
      <c r="G351" s="208"/>
      <c r="H351" s="209"/>
      <c r="I351" s="210"/>
      <c r="J351" s="152"/>
      <c r="K351" s="153"/>
      <c r="L351" s="154"/>
      <c r="M351" s="155">
        <f t="shared" si="10"/>
        <v>0</v>
      </c>
    </row>
    <row r="352" spans="1:13" ht="30" customHeight="1" x14ac:dyDescent="0.25">
      <c r="A352" s="223" t="str">
        <f t="shared" si="11"/>
        <v/>
      </c>
      <c r="B352" s="205"/>
      <c r="C352" s="206"/>
      <c r="D352" s="207"/>
      <c r="E352" s="208"/>
      <c r="F352" s="207"/>
      <c r="G352" s="208"/>
      <c r="H352" s="209"/>
      <c r="I352" s="210"/>
      <c r="J352" s="152"/>
      <c r="K352" s="153"/>
      <c r="L352" s="154"/>
      <c r="M352" s="155">
        <f t="shared" si="10"/>
        <v>0</v>
      </c>
    </row>
    <row r="353" spans="1:13" ht="30" customHeight="1" x14ac:dyDescent="0.25">
      <c r="A353" s="223" t="str">
        <f t="shared" si="11"/>
        <v/>
      </c>
      <c r="B353" s="205"/>
      <c r="C353" s="206"/>
      <c r="D353" s="207"/>
      <c r="E353" s="208"/>
      <c r="F353" s="207"/>
      <c r="G353" s="208"/>
      <c r="H353" s="209"/>
      <c r="I353" s="210"/>
      <c r="J353" s="152"/>
      <c r="K353" s="153"/>
      <c r="L353" s="154"/>
      <c r="M353" s="155">
        <f t="shared" si="10"/>
        <v>0</v>
      </c>
    </row>
    <row r="354" spans="1:13" ht="30" customHeight="1" x14ac:dyDescent="0.25">
      <c r="A354" s="223" t="str">
        <f t="shared" si="11"/>
        <v/>
      </c>
      <c r="B354" s="205"/>
      <c r="C354" s="206"/>
      <c r="D354" s="207"/>
      <c r="E354" s="208"/>
      <c r="F354" s="207"/>
      <c r="G354" s="208"/>
      <c r="H354" s="209"/>
      <c r="I354" s="210"/>
      <c r="J354" s="152"/>
      <c r="K354" s="153"/>
      <c r="L354" s="154"/>
      <c r="M354" s="155">
        <f t="shared" si="10"/>
        <v>0</v>
      </c>
    </row>
    <row r="355" spans="1:13" ht="30" customHeight="1" x14ac:dyDescent="0.25">
      <c r="A355" s="223" t="str">
        <f t="shared" si="11"/>
        <v/>
      </c>
      <c r="B355" s="205"/>
      <c r="C355" s="206"/>
      <c r="D355" s="207"/>
      <c r="E355" s="208"/>
      <c r="F355" s="207"/>
      <c r="G355" s="208"/>
      <c r="H355" s="209"/>
      <c r="I355" s="210"/>
      <c r="J355" s="152"/>
      <c r="K355" s="153"/>
      <c r="L355" s="154"/>
      <c r="M355" s="155">
        <f t="shared" si="10"/>
        <v>0</v>
      </c>
    </row>
    <row r="356" spans="1:13" ht="30" customHeight="1" x14ac:dyDescent="0.25">
      <c r="A356" s="223" t="str">
        <f t="shared" si="11"/>
        <v/>
      </c>
      <c r="B356" s="205"/>
      <c r="C356" s="206"/>
      <c r="D356" s="207"/>
      <c r="E356" s="208"/>
      <c r="F356" s="207"/>
      <c r="G356" s="208"/>
      <c r="H356" s="209"/>
      <c r="I356" s="210"/>
      <c r="J356" s="152"/>
      <c r="K356" s="153"/>
      <c r="L356" s="154"/>
      <c r="M356" s="155">
        <f t="shared" si="10"/>
        <v>0</v>
      </c>
    </row>
    <row r="357" spans="1:13" ht="30" customHeight="1" x14ac:dyDescent="0.25">
      <c r="A357" s="223" t="str">
        <f t="shared" si="11"/>
        <v/>
      </c>
      <c r="B357" s="205"/>
      <c r="C357" s="206"/>
      <c r="D357" s="207"/>
      <c r="E357" s="208"/>
      <c r="F357" s="207"/>
      <c r="G357" s="208"/>
      <c r="H357" s="209"/>
      <c r="I357" s="210"/>
      <c r="J357" s="152"/>
      <c r="K357" s="153"/>
      <c r="L357" s="154"/>
      <c r="M357" s="155">
        <f t="shared" si="10"/>
        <v>0</v>
      </c>
    </row>
    <row r="358" spans="1:13" ht="30" customHeight="1" x14ac:dyDescent="0.25">
      <c r="A358" s="223" t="str">
        <f t="shared" si="11"/>
        <v/>
      </c>
      <c r="B358" s="205"/>
      <c r="C358" s="206"/>
      <c r="D358" s="207"/>
      <c r="E358" s="208"/>
      <c r="F358" s="207"/>
      <c r="G358" s="208"/>
      <c r="H358" s="209"/>
      <c r="I358" s="210"/>
      <c r="J358" s="152"/>
      <c r="K358" s="153"/>
      <c r="L358" s="154"/>
      <c r="M358" s="155">
        <f t="shared" si="10"/>
        <v>0</v>
      </c>
    </row>
    <row r="359" spans="1:13" ht="30" customHeight="1" x14ac:dyDescent="0.25">
      <c r="A359" s="223" t="str">
        <f t="shared" si="11"/>
        <v/>
      </c>
      <c r="B359" s="205"/>
      <c r="C359" s="206"/>
      <c r="D359" s="207"/>
      <c r="E359" s="208"/>
      <c r="F359" s="207"/>
      <c r="G359" s="208"/>
      <c r="H359" s="209"/>
      <c r="I359" s="210"/>
      <c r="J359" s="152"/>
      <c r="K359" s="153"/>
      <c r="L359" s="154"/>
      <c r="M359" s="155">
        <f t="shared" si="10"/>
        <v>0</v>
      </c>
    </row>
    <row r="360" spans="1:13" ht="30" customHeight="1" x14ac:dyDescent="0.25">
      <c r="A360" s="223" t="str">
        <f t="shared" si="11"/>
        <v/>
      </c>
      <c r="B360" s="205"/>
      <c r="C360" s="206"/>
      <c r="D360" s="207"/>
      <c r="E360" s="208"/>
      <c r="F360" s="207"/>
      <c r="G360" s="208"/>
      <c r="H360" s="209"/>
      <c r="I360" s="210"/>
      <c r="J360" s="152"/>
      <c r="K360" s="153"/>
      <c r="L360" s="154"/>
      <c r="M360" s="155">
        <f t="shared" si="10"/>
        <v>0</v>
      </c>
    </row>
    <row r="361" spans="1:13" ht="30" customHeight="1" x14ac:dyDescent="0.25">
      <c r="A361" s="223" t="str">
        <f t="shared" si="11"/>
        <v/>
      </c>
      <c r="B361" s="205"/>
      <c r="C361" s="206"/>
      <c r="D361" s="207"/>
      <c r="E361" s="208"/>
      <c r="F361" s="207"/>
      <c r="G361" s="208"/>
      <c r="H361" s="209"/>
      <c r="I361" s="210"/>
      <c r="J361" s="152"/>
      <c r="K361" s="153"/>
      <c r="L361" s="154"/>
      <c r="M361" s="155">
        <f t="shared" si="10"/>
        <v>0</v>
      </c>
    </row>
    <row r="362" spans="1:13" ht="30" customHeight="1" x14ac:dyDescent="0.25">
      <c r="A362" s="223" t="str">
        <f t="shared" si="11"/>
        <v/>
      </c>
      <c r="B362" s="205"/>
      <c r="C362" s="206"/>
      <c r="D362" s="207"/>
      <c r="E362" s="208"/>
      <c r="F362" s="207"/>
      <c r="G362" s="208"/>
      <c r="H362" s="209"/>
      <c r="I362" s="210"/>
      <c r="J362" s="152"/>
      <c r="K362" s="153"/>
      <c r="L362" s="154"/>
      <c r="M362" s="155">
        <f t="shared" si="10"/>
        <v>0</v>
      </c>
    </row>
    <row r="363" spans="1:13" ht="30" customHeight="1" x14ac:dyDescent="0.25">
      <c r="A363" s="223" t="str">
        <f t="shared" si="11"/>
        <v/>
      </c>
      <c r="B363" s="205"/>
      <c r="C363" s="206"/>
      <c r="D363" s="207"/>
      <c r="E363" s="208"/>
      <c r="F363" s="207"/>
      <c r="G363" s="208"/>
      <c r="H363" s="209"/>
      <c r="I363" s="210"/>
      <c r="J363" s="152"/>
      <c r="K363" s="153"/>
      <c r="L363" s="154"/>
      <c r="M363" s="155">
        <f t="shared" si="10"/>
        <v>0</v>
      </c>
    </row>
    <row r="364" spans="1:13" ht="30" customHeight="1" x14ac:dyDescent="0.25">
      <c r="A364" s="223" t="str">
        <f t="shared" si="11"/>
        <v/>
      </c>
      <c r="B364" s="205"/>
      <c r="C364" s="206"/>
      <c r="D364" s="207"/>
      <c r="E364" s="208"/>
      <c r="F364" s="207"/>
      <c r="G364" s="208"/>
      <c r="H364" s="209"/>
      <c r="I364" s="210"/>
      <c r="J364" s="152"/>
      <c r="K364" s="153"/>
      <c r="L364" s="154"/>
      <c r="M364" s="155">
        <f t="shared" si="10"/>
        <v>0</v>
      </c>
    </row>
    <row r="365" spans="1:13" ht="30" customHeight="1" x14ac:dyDescent="0.25">
      <c r="A365" s="223" t="str">
        <f t="shared" si="11"/>
        <v/>
      </c>
      <c r="B365" s="205"/>
      <c r="C365" s="206"/>
      <c r="D365" s="207"/>
      <c r="E365" s="208"/>
      <c r="F365" s="207"/>
      <c r="G365" s="208"/>
      <c r="H365" s="209"/>
      <c r="I365" s="210"/>
      <c r="J365" s="152"/>
      <c r="K365" s="153"/>
      <c r="L365" s="154"/>
      <c r="M365" s="155">
        <f t="shared" si="10"/>
        <v>0</v>
      </c>
    </row>
    <row r="366" spans="1:13" ht="30" customHeight="1" x14ac:dyDescent="0.25">
      <c r="A366" s="223" t="str">
        <f t="shared" si="11"/>
        <v/>
      </c>
      <c r="B366" s="205"/>
      <c r="C366" s="206"/>
      <c r="D366" s="207"/>
      <c r="E366" s="208"/>
      <c r="F366" s="207"/>
      <c r="G366" s="208"/>
      <c r="H366" s="209"/>
      <c r="I366" s="210"/>
      <c r="J366" s="152"/>
      <c r="K366" s="153"/>
      <c r="L366" s="154"/>
      <c r="M366" s="155">
        <f t="shared" si="10"/>
        <v>0</v>
      </c>
    </row>
    <row r="367" spans="1:13" ht="30" customHeight="1" x14ac:dyDescent="0.25">
      <c r="A367" s="223" t="str">
        <f t="shared" si="11"/>
        <v/>
      </c>
      <c r="B367" s="205"/>
      <c r="C367" s="206"/>
      <c r="D367" s="207"/>
      <c r="E367" s="208"/>
      <c r="F367" s="207"/>
      <c r="G367" s="208"/>
      <c r="H367" s="209"/>
      <c r="I367" s="210"/>
      <c r="J367" s="152"/>
      <c r="K367" s="153"/>
      <c r="L367" s="154"/>
      <c r="M367" s="155">
        <f t="shared" si="10"/>
        <v>0</v>
      </c>
    </row>
    <row r="368" spans="1:13" ht="30" customHeight="1" x14ac:dyDescent="0.25">
      <c r="A368" s="223" t="str">
        <f t="shared" si="11"/>
        <v/>
      </c>
      <c r="B368" s="205"/>
      <c r="C368" s="206"/>
      <c r="D368" s="207"/>
      <c r="E368" s="208"/>
      <c r="F368" s="207"/>
      <c r="G368" s="208"/>
      <c r="H368" s="209"/>
      <c r="I368" s="210"/>
      <c r="J368" s="152"/>
      <c r="K368" s="153"/>
      <c r="L368" s="154"/>
      <c r="M368" s="155">
        <f t="shared" si="10"/>
        <v>0</v>
      </c>
    </row>
    <row r="369" spans="1:13" ht="30" customHeight="1" x14ac:dyDescent="0.25">
      <c r="A369" s="223" t="str">
        <f t="shared" si="11"/>
        <v/>
      </c>
      <c r="B369" s="205"/>
      <c r="C369" s="206"/>
      <c r="D369" s="207"/>
      <c r="E369" s="208"/>
      <c r="F369" s="207"/>
      <c r="G369" s="208"/>
      <c r="H369" s="209"/>
      <c r="I369" s="210"/>
      <c r="J369" s="152"/>
      <c r="K369" s="153"/>
      <c r="L369" s="154"/>
      <c r="M369" s="155">
        <f t="shared" si="10"/>
        <v>0</v>
      </c>
    </row>
    <row r="370" spans="1:13" ht="30" customHeight="1" x14ac:dyDescent="0.25">
      <c r="A370" s="223" t="str">
        <f t="shared" si="11"/>
        <v/>
      </c>
      <c r="B370" s="205"/>
      <c r="C370" s="206"/>
      <c r="D370" s="207"/>
      <c r="E370" s="208"/>
      <c r="F370" s="207"/>
      <c r="G370" s="208"/>
      <c r="H370" s="209"/>
      <c r="I370" s="210"/>
      <c r="J370" s="152"/>
      <c r="K370" s="153"/>
      <c r="L370" s="154"/>
      <c r="M370" s="155">
        <f t="shared" si="10"/>
        <v>0</v>
      </c>
    </row>
    <row r="371" spans="1:13" ht="30" customHeight="1" x14ac:dyDescent="0.25">
      <c r="A371" s="223" t="str">
        <f t="shared" si="11"/>
        <v/>
      </c>
      <c r="B371" s="205"/>
      <c r="C371" s="206"/>
      <c r="D371" s="207"/>
      <c r="E371" s="208"/>
      <c r="F371" s="207"/>
      <c r="G371" s="208"/>
      <c r="H371" s="209"/>
      <c r="I371" s="210"/>
      <c r="J371" s="152"/>
      <c r="K371" s="153"/>
      <c r="L371" s="154"/>
      <c r="M371" s="155">
        <f t="shared" si="10"/>
        <v>0</v>
      </c>
    </row>
    <row r="372" spans="1:13" ht="30" customHeight="1" x14ac:dyDescent="0.25">
      <c r="A372" s="223" t="str">
        <f t="shared" si="11"/>
        <v/>
      </c>
      <c r="B372" s="205"/>
      <c r="C372" s="206"/>
      <c r="D372" s="207"/>
      <c r="E372" s="208"/>
      <c r="F372" s="207"/>
      <c r="G372" s="208"/>
      <c r="H372" s="209"/>
      <c r="I372" s="210"/>
      <c r="J372" s="152"/>
      <c r="K372" s="153"/>
      <c r="L372" s="154"/>
      <c r="M372" s="155">
        <f t="shared" si="10"/>
        <v>0</v>
      </c>
    </row>
    <row r="373" spans="1:13" ht="30" customHeight="1" x14ac:dyDescent="0.25">
      <c r="A373" s="223" t="str">
        <f t="shared" si="11"/>
        <v/>
      </c>
      <c r="B373" s="205"/>
      <c r="C373" s="206"/>
      <c r="D373" s="207"/>
      <c r="E373" s="208"/>
      <c r="F373" s="207"/>
      <c r="G373" s="208"/>
      <c r="H373" s="209"/>
      <c r="I373" s="210"/>
      <c r="J373" s="152"/>
      <c r="K373" s="153"/>
      <c r="L373" s="154"/>
      <c r="M373" s="155">
        <f t="shared" si="10"/>
        <v>0</v>
      </c>
    </row>
    <row r="374" spans="1:13" ht="30" customHeight="1" x14ac:dyDescent="0.25">
      <c r="A374" s="223" t="str">
        <f t="shared" si="11"/>
        <v/>
      </c>
      <c r="B374" s="205"/>
      <c r="C374" s="206"/>
      <c r="D374" s="207"/>
      <c r="E374" s="208"/>
      <c r="F374" s="207"/>
      <c r="G374" s="208"/>
      <c r="H374" s="209"/>
      <c r="I374" s="210"/>
      <c r="J374" s="152"/>
      <c r="K374" s="153"/>
      <c r="L374" s="154"/>
      <c r="M374" s="155">
        <f t="shared" si="10"/>
        <v>0</v>
      </c>
    </row>
    <row r="375" spans="1:13" ht="30" customHeight="1" x14ac:dyDescent="0.25">
      <c r="A375" s="223" t="str">
        <f t="shared" si="11"/>
        <v/>
      </c>
      <c r="B375" s="205"/>
      <c r="C375" s="206"/>
      <c r="D375" s="207"/>
      <c r="E375" s="208"/>
      <c r="F375" s="207"/>
      <c r="G375" s="208"/>
      <c r="H375" s="209"/>
      <c r="I375" s="210"/>
      <c r="J375" s="152"/>
      <c r="K375" s="153"/>
      <c r="L375" s="154"/>
      <c r="M375" s="155">
        <f t="shared" si="10"/>
        <v>0</v>
      </c>
    </row>
    <row r="376" spans="1:13" ht="30" customHeight="1" x14ac:dyDescent="0.25">
      <c r="A376" s="223" t="str">
        <f t="shared" si="11"/>
        <v/>
      </c>
      <c r="B376" s="205"/>
      <c r="C376" s="206"/>
      <c r="D376" s="207"/>
      <c r="E376" s="208"/>
      <c r="F376" s="207"/>
      <c r="G376" s="208"/>
      <c r="H376" s="209"/>
      <c r="I376" s="210"/>
      <c r="J376" s="152"/>
      <c r="K376" s="153"/>
      <c r="L376" s="154"/>
      <c r="M376" s="155">
        <f t="shared" si="10"/>
        <v>0</v>
      </c>
    </row>
    <row r="377" spans="1:13" ht="30" customHeight="1" x14ac:dyDescent="0.25">
      <c r="A377" s="223" t="str">
        <f t="shared" si="11"/>
        <v/>
      </c>
      <c r="B377" s="205"/>
      <c r="C377" s="206"/>
      <c r="D377" s="207"/>
      <c r="E377" s="208"/>
      <c r="F377" s="207"/>
      <c r="G377" s="208"/>
      <c r="H377" s="209"/>
      <c r="I377" s="210"/>
      <c r="J377" s="152"/>
      <c r="K377" s="153"/>
      <c r="L377" s="154"/>
      <c r="M377" s="155">
        <f t="shared" si="10"/>
        <v>0</v>
      </c>
    </row>
    <row r="378" spans="1:13" ht="30" customHeight="1" x14ac:dyDescent="0.25">
      <c r="A378" s="223" t="str">
        <f t="shared" si="11"/>
        <v/>
      </c>
      <c r="B378" s="205"/>
      <c r="C378" s="206"/>
      <c r="D378" s="207"/>
      <c r="E378" s="208"/>
      <c r="F378" s="207"/>
      <c r="G378" s="208"/>
      <c r="H378" s="209"/>
      <c r="I378" s="210"/>
      <c r="J378" s="152"/>
      <c r="K378" s="153"/>
      <c r="L378" s="154"/>
      <c r="M378" s="155">
        <f t="shared" si="10"/>
        <v>0</v>
      </c>
    </row>
    <row r="379" spans="1:13" ht="30" customHeight="1" x14ac:dyDescent="0.25">
      <c r="A379" s="223" t="str">
        <f t="shared" si="11"/>
        <v/>
      </c>
      <c r="B379" s="205"/>
      <c r="C379" s="206"/>
      <c r="D379" s="207"/>
      <c r="E379" s="208"/>
      <c r="F379" s="207"/>
      <c r="G379" s="208"/>
      <c r="H379" s="209"/>
      <c r="I379" s="210"/>
      <c r="J379" s="152"/>
      <c r="K379" s="153"/>
      <c r="L379" s="154"/>
      <c r="M379" s="155">
        <f t="shared" si="10"/>
        <v>0</v>
      </c>
    </row>
    <row r="380" spans="1:13" ht="30" customHeight="1" x14ac:dyDescent="0.25">
      <c r="A380" s="223" t="str">
        <f t="shared" si="11"/>
        <v/>
      </c>
      <c r="B380" s="205"/>
      <c r="C380" s="206"/>
      <c r="D380" s="207"/>
      <c r="E380" s="208"/>
      <c r="F380" s="207"/>
      <c r="G380" s="208"/>
      <c r="H380" s="209"/>
      <c r="I380" s="210"/>
      <c r="J380" s="152"/>
      <c r="K380" s="153"/>
      <c r="L380" s="154"/>
      <c r="M380" s="155">
        <f t="shared" si="10"/>
        <v>0</v>
      </c>
    </row>
    <row r="381" spans="1:13" ht="30" customHeight="1" x14ac:dyDescent="0.25">
      <c r="A381" s="223" t="str">
        <f t="shared" si="11"/>
        <v/>
      </c>
      <c r="B381" s="205"/>
      <c r="C381" s="206"/>
      <c r="D381" s="207"/>
      <c r="E381" s="208"/>
      <c r="F381" s="207"/>
      <c r="G381" s="208"/>
      <c r="H381" s="209"/>
      <c r="I381" s="210"/>
      <c r="J381" s="152"/>
      <c r="K381" s="153"/>
      <c r="L381" s="154"/>
      <c r="M381" s="155">
        <f t="shared" si="10"/>
        <v>0</v>
      </c>
    </row>
    <row r="382" spans="1:13" ht="30" customHeight="1" x14ac:dyDescent="0.25">
      <c r="A382" s="223" t="str">
        <f t="shared" si="11"/>
        <v/>
      </c>
      <c r="B382" s="205"/>
      <c r="C382" s="206"/>
      <c r="D382" s="207"/>
      <c r="E382" s="208"/>
      <c r="F382" s="207"/>
      <c r="G382" s="208"/>
      <c r="H382" s="209"/>
      <c r="I382" s="210"/>
      <c r="J382" s="152"/>
      <c r="K382" s="153"/>
      <c r="L382" s="154"/>
      <c r="M382" s="155">
        <f t="shared" si="10"/>
        <v>0</v>
      </c>
    </row>
    <row r="383" spans="1:13" ht="30" customHeight="1" x14ac:dyDescent="0.25">
      <c r="A383" s="223" t="str">
        <f t="shared" si="11"/>
        <v/>
      </c>
      <c r="B383" s="205"/>
      <c r="C383" s="206"/>
      <c r="D383" s="207"/>
      <c r="E383" s="208"/>
      <c r="F383" s="207"/>
      <c r="G383" s="208"/>
      <c r="H383" s="209"/>
      <c r="I383" s="210"/>
      <c r="J383" s="152"/>
      <c r="K383" s="153"/>
      <c r="L383" s="154"/>
      <c r="M383" s="155">
        <f t="shared" si="10"/>
        <v>0</v>
      </c>
    </row>
    <row r="384" spans="1:13" ht="30" customHeight="1" x14ac:dyDescent="0.25">
      <c r="A384" s="223" t="str">
        <f t="shared" si="11"/>
        <v/>
      </c>
      <c r="B384" s="205"/>
      <c r="C384" s="206"/>
      <c r="D384" s="207"/>
      <c r="E384" s="208"/>
      <c r="F384" s="207"/>
      <c r="G384" s="208"/>
      <c r="H384" s="209"/>
      <c r="I384" s="210"/>
      <c r="J384" s="152"/>
      <c r="K384" s="153"/>
      <c r="L384" s="154"/>
      <c r="M384" s="155">
        <f t="shared" si="10"/>
        <v>0</v>
      </c>
    </row>
    <row r="385" spans="1:13" ht="30" customHeight="1" x14ac:dyDescent="0.25">
      <c r="A385" s="223" t="str">
        <f t="shared" si="11"/>
        <v/>
      </c>
      <c r="B385" s="205"/>
      <c r="C385" s="206"/>
      <c r="D385" s="207"/>
      <c r="E385" s="208"/>
      <c r="F385" s="207"/>
      <c r="G385" s="208"/>
      <c r="H385" s="209"/>
      <c r="I385" s="210"/>
      <c r="J385" s="152"/>
      <c r="K385" s="153"/>
      <c r="L385" s="154"/>
      <c r="M385" s="155">
        <f t="shared" si="10"/>
        <v>0</v>
      </c>
    </row>
    <row r="386" spans="1:13" ht="30" customHeight="1" x14ac:dyDescent="0.25">
      <c r="A386" s="223" t="str">
        <f t="shared" si="11"/>
        <v/>
      </c>
      <c r="B386" s="205"/>
      <c r="C386" s="206"/>
      <c r="D386" s="207"/>
      <c r="E386" s="208"/>
      <c r="F386" s="207"/>
      <c r="G386" s="208"/>
      <c r="H386" s="209"/>
      <c r="I386" s="210"/>
      <c r="J386" s="152"/>
      <c r="K386" s="153"/>
      <c r="L386" s="154"/>
      <c r="M386" s="155">
        <f t="shared" si="10"/>
        <v>0</v>
      </c>
    </row>
    <row r="387" spans="1:13" ht="30" customHeight="1" x14ac:dyDescent="0.25">
      <c r="A387" s="223" t="str">
        <f t="shared" si="11"/>
        <v/>
      </c>
      <c r="B387" s="205"/>
      <c r="C387" s="206"/>
      <c r="D387" s="207"/>
      <c r="E387" s="208"/>
      <c r="F387" s="207"/>
      <c r="G387" s="208"/>
      <c r="H387" s="209"/>
      <c r="I387" s="210"/>
      <c r="J387" s="152"/>
      <c r="K387" s="153"/>
      <c r="L387" s="154"/>
      <c r="M387" s="155">
        <f t="shared" si="10"/>
        <v>0</v>
      </c>
    </row>
    <row r="388" spans="1:13" ht="30" customHeight="1" x14ac:dyDescent="0.25">
      <c r="A388" s="223" t="str">
        <f t="shared" si="11"/>
        <v/>
      </c>
      <c r="B388" s="205"/>
      <c r="C388" s="206"/>
      <c r="D388" s="207"/>
      <c r="E388" s="208"/>
      <c r="F388" s="207"/>
      <c r="G388" s="208"/>
      <c r="H388" s="209"/>
      <c r="I388" s="210"/>
      <c r="J388" s="152"/>
      <c r="K388" s="153"/>
      <c r="L388" s="154"/>
      <c r="M388" s="155">
        <f t="shared" si="10"/>
        <v>0</v>
      </c>
    </row>
    <row r="389" spans="1:13" ht="30" customHeight="1" x14ac:dyDescent="0.25">
      <c r="A389" s="223" t="str">
        <f t="shared" si="11"/>
        <v/>
      </c>
      <c r="B389" s="205"/>
      <c r="C389" s="206"/>
      <c r="D389" s="207"/>
      <c r="E389" s="208"/>
      <c r="F389" s="207"/>
      <c r="G389" s="208"/>
      <c r="H389" s="209"/>
      <c r="I389" s="210"/>
      <c r="J389" s="152"/>
      <c r="K389" s="153"/>
      <c r="L389" s="154"/>
      <c r="M389" s="155">
        <f t="shared" si="10"/>
        <v>0</v>
      </c>
    </row>
    <row r="390" spans="1:13" ht="30" customHeight="1" x14ac:dyDescent="0.25">
      <c r="A390" s="223" t="str">
        <f t="shared" si="11"/>
        <v/>
      </c>
      <c r="B390" s="205"/>
      <c r="C390" s="206"/>
      <c r="D390" s="207"/>
      <c r="E390" s="208"/>
      <c r="F390" s="207"/>
      <c r="G390" s="208"/>
      <c r="H390" s="209"/>
      <c r="I390" s="210"/>
      <c r="J390" s="152"/>
      <c r="K390" s="153"/>
      <c r="L390" s="154"/>
      <c r="M390" s="155">
        <f t="shared" si="10"/>
        <v>0</v>
      </c>
    </row>
    <row r="391" spans="1:13" ht="30" customHeight="1" x14ac:dyDescent="0.25">
      <c r="A391" s="223" t="str">
        <f t="shared" si="11"/>
        <v/>
      </c>
      <c r="B391" s="205"/>
      <c r="C391" s="206"/>
      <c r="D391" s="207"/>
      <c r="E391" s="208"/>
      <c r="F391" s="207"/>
      <c r="G391" s="208"/>
      <c r="H391" s="209"/>
      <c r="I391" s="210"/>
      <c r="J391" s="152"/>
      <c r="K391" s="153"/>
      <c r="L391" s="154"/>
      <c r="M391" s="155">
        <f t="shared" si="10"/>
        <v>0</v>
      </c>
    </row>
    <row r="392" spans="1:13" ht="30" customHeight="1" x14ac:dyDescent="0.25">
      <c r="A392" s="223" t="str">
        <f t="shared" si="11"/>
        <v/>
      </c>
      <c r="B392" s="205"/>
      <c r="C392" s="206"/>
      <c r="D392" s="207"/>
      <c r="E392" s="208"/>
      <c r="F392" s="207"/>
      <c r="G392" s="208"/>
      <c r="H392" s="209"/>
      <c r="I392" s="210"/>
      <c r="J392" s="152"/>
      <c r="K392" s="153"/>
      <c r="L392" s="154"/>
      <c r="M392" s="155">
        <f t="shared" si="10"/>
        <v>0</v>
      </c>
    </row>
    <row r="393" spans="1:13" ht="30" customHeight="1" x14ac:dyDescent="0.25">
      <c r="A393" s="223" t="str">
        <f t="shared" si="11"/>
        <v/>
      </c>
      <c r="B393" s="205"/>
      <c r="C393" s="206"/>
      <c r="D393" s="207"/>
      <c r="E393" s="208"/>
      <c r="F393" s="207"/>
      <c r="G393" s="208"/>
      <c r="H393" s="209"/>
      <c r="I393" s="210"/>
      <c r="J393" s="152"/>
      <c r="K393" s="153"/>
      <c r="L393" s="154"/>
      <c r="M393" s="155">
        <f t="shared" si="10"/>
        <v>0</v>
      </c>
    </row>
    <row r="394" spans="1:13" ht="30" customHeight="1" x14ac:dyDescent="0.25">
      <c r="A394" s="223" t="str">
        <f t="shared" si="11"/>
        <v/>
      </c>
      <c r="B394" s="205"/>
      <c r="C394" s="206"/>
      <c r="D394" s="207"/>
      <c r="E394" s="208"/>
      <c r="F394" s="207"/>
      <c r="G394" s="208"/>
      <c r="H394" s="209"/>
      <c r="I394" s="210"/>
      <c r="J394" s="152"/>
      <c r="K394" s="153"/>
      <c r="L394" s="154"/>
      <c r="M394" s="155">
        <f t="shared" si="10"/>
        <v>0</v>
      </c>
    </row>
    <row r="395" spans="1:13" ht="30" customHeight="1" x14ac:dyDescent="0.25">
      <c r="A395" s="223" t="str">
        <f t="shared" si="11"/>
        <v/>
      </c>
      <c r="B395" s="205"/>
      <c r="C395" s="206"/>
      <c r="D395" s="207"/>
      <c r="E395" s="208"/>
      <c r="F395" s="207"/>
      <c r="G395" s="208"/>
      <c r="H395" s="209"/>
      <c r="I395" s="210"/>
      <c r="J395" s="152"/>
      <c r="K395" s="153"/>
      <c r="L395" s="154"/>
      <c r="M395" s="155">
        <f t="shared" si="10"/>
        <v>0</v>
      </c>
    </row>
    <row r="396" spans="1:13" ht="30" customHeight="1" x14ac:dyDescent="0.25">
      <c r="A396" s="223" t="str">
        <f t="shared" si="11"/>
        <v/>
      </c>
      <c r="B396" s="205"/>
      <c r="C396" s="206"/>
      <c r="D396" s="207"/>
      <c r="E396" s="208"/>
      <c r="F396" s="207"/>
      <c r="G396" s="208"/>
      <c r="H396" s="209"/>
      <c r="I396" s="210"/>
      <c r="J396" s="152"/>
      <c r="K396" s="153"/>
      <c r="L396" s="154"/>
      <c r="M396" s="155">
        <f t="shared" ref="M396:M459" si="12">K396+L396</f>
        <v>0</v>
      </c>
    </row>
    <row r="397" spans="1:13" ht="30" customHeight="1" x14ac:dyDescent="0.25">
      <c r="A397" s="223" t="str">
        <f t="shared" si="11"/>
        <v/>
      </c>
      <c r="B397" s="205"/>
      <c r="C397" s="206"/>
      <c r="D397" s="207"/>
      <c r="E397" s="208"/>
      <c r="F397" s="207"/>
      <c r="G397" s="208"/>
      <c r="H397" s="209"/>
      <c r="I397" s="210"/>
      <c r="J397" s="152"/>
      <c r="K397" s="153"/>
      <c r="L397" s="154"/>
      <c r="M397" s="155">
        <f t="shared" si="12"/>
        <v>0</v>
      </c>
    </row>
    <row r="398" spans="1:13" ht="30" customHeight="1" x14ac:dyDescent="0.25">
      <c r="A398" s="223" t="str">
        <f t="shared" ref="A398:A461" si="13">IF(M398=0,"","Cap.7. Cheltuieli neprevazute")</f>
        <v/>
      </c>
      <c r="B398" s="205"/>
      <c r="C398" s="206"/>
      <c r="D398" s="207"/>
      <c r="E398" s="208"/>
      <c r="F398" s="207"/>
      <c r="G398" s="208"/>
      <c r="H398" s="209"/>
      <c r="I398" s="210"/>
      <c r="J398" s="152"/>
      <c r="K398" s="153"/>
      <c r="L398" s="154"/>
      <c r="M398" s="155">
        <f t="shared" si="12"/>
        <v>0</v>
      </c>
    </row>
    <row r="399" spans="1:13" ht="30" customHeight="1" x14ac:dyDescent="0.25">
      <c r="A399" s="223" t="str">
        <f t="shared" si="13"/>
        <v/>
      </c>
      <c r="B399" s="205"/>
      <c r="C399" s="206"/>
      <c r="D399" s="207"/>
      <c r="E399" s="208"/>
      <c r="F399" s="207"/>
      <c r="G399" s="208"/>
      <c r="H399" s="209"/>
      <c r="I399" s="210"/>
      <c r="J399" s="152"/>
      <c r="K399" s="153"/>
      <c r="L399" s="154"/>
      <c r="M399" s="155">
        <f t="shared" si="12"/>
        <v>0</v>
      </c>
    </row>
    <row r="400" spans="1:13" ht="30" customHeight="1" x14ac:dyDescent="0.25">
      <c r="A400" s="223" t="str">
        <f t="shared" si="13"/>
        <v/>
      </c>
      <c r="B400" s="205"/>
      <c r="C400" s="206"/>
      <c r="D400" s="207"/>
      <c r="E400" s="208"/>
      <c r="F400" s="207"/>
      <c r="G400" s="208"/>
      <c r="H400" s="209"/>
      <c r="I400" s="210"/>
      <c r="J400" s="152"/>
      <c r="K400" s="153"/>
      <c r="L400" s="154"/>
      <c r="M400" s="155">
        <f t="shared" si="12"/>
        <v>0</v>
      </c>
    </row>
    <row r="401" spans="1:13" ht="30" customHeight="1" x14ac:dyDescent="0.25">
      <c r="A401" s="223" t="str">
        <f t="shared" si="13"/>
        <v/>
      </c>
      <c r="B401" s="205"/>
      <c r="C401" s="206"/>
      <c r="D401" s="207"/>
      <c r="E401" s="208"/>
      <c r="F401" s="207"/>
      <c r="G401" s="208"/>
      <c r="H401" s="209"/>
      <c r="I401" s="210"/>
      <c r="J401" s="152"/>
      <c r="K401" s="153"/>
      <c r="L401" s="154"/>
      <c r="M401" s="155">
        <f t="shared" si="12"/>
        <v>0</v>
      </c>
    </row>
    <row r="402" spans="1:13" ht="30" customHeight="1" x14ac:dyDescent="0.25">
      <c r="A402" s="223" t="str">
        <f t="shared" si="13"/>
        <v/>
      </c>
      <c r="B402" s="205"/>
      <c r="C402" s="206"/>
      <c r="D402" s="207"/>
      <c r="E402" s="208"/>
      <c r="F402" s="207"/>
      <c r="G402" s="208"/>
      <c r="H402" s="209"/>
      <c r="I402" s="210"/>
      <c r="J402" s="152"/>
      <c r="K402" s="153"/>
      <c r="L402" s="154"/>
      <c r="M402" s="155">
        <f t="shared" si="12"/>
        <v>0</v>
      </c>
    </row>
    <row r="403" spans="1:13" ht="30" customHeight="1" x14ac:dyDescent="0.25">
      <c r="A403" s="223" t="str">
        <f t="shared" si="13"/>
        <v/>
      </c>
      <c r="B403" s="205"/>
      <c r="C403" s="206"/>
      <c r="D403" s="207"/>
      <c r="E403" s="208"/>
      <c r="F403" s="207"/>
      <c r="G403" s="208"/>
      <c r="H403" s="209"/>
      <c r="I403" s="210"/>
      <c r="J403" s="152"/>
      <c r="K403" s="153"/>
      <c r="L403" s="154"/>
      <c r="M403" s="155">
        <f t="shared" si="12"/>
        <v>0</v>
      </c>
    </row>
    <row r="404" spans="1:13" ht="30" customHeight="1" x14ac:dyDescent="0.25">
      <c r="A404" s="223" t="str">
        <f t="shared" si="13"/>
        <v/>
      </c>
      <c r="B404" s="205"/>
      <c r="C404" s="206"/>
      <c r="D404" s="207"/>
      <c r="E404" s="208"/>
      <c r="F404" s="207"/>
      <c r="G404" s="208"/>
      <c r="H404" s="209"/>
      <c r="I404" s="210"/>
      <c r="J404" s="152"/>
      <c r="K404" s="153"/>
      <c r="L404" s="154"/>
      <c r="M404" s="155">
        <f t="shared" si="12"/>
        <v>0</v>
      </c>
    </row>
    <row r="405" spans="1:13" ht="30" customHeight="1" x14ac:dyDescent="0.25">
      <c r="A405" s="223" t="str">
        <f t="shared" si="13"/>
        <v/>
      </c>
      <c r="B405" s="205"/>
      <c r="C405" s="206"/>
      <c r="D405" s="207"/>
      <c r="E405" s="208"/>
      <c r="F405" s="207"/>
      <c r="G405" s="208"/>
      <c r="H405" s="209"/>
      <c r="I405" s="210"/>
      <c r="J405" s="152"/>
      <c r="K405" s="153"/>
      <c r="L405" s="154"/>
      <c r="M405" s="155">
        <f t="shared" si="12"/>
        <v>0</v>
      </c>
    </row>
    <row r="406" spans="1:13" ht="30" customHeight="1" x14ac:dyDescent="0.25">
      <c r="A406" s="223" t="str">
        <f t="shared" si="13"/>
        <v/>
      </c>
      <c r="B406" s="205"/>
      <c r="C406" s="206"/>
      <c r="D406" s="207"/>
      <c r="E406" s="208"/>
      <c r="F406" s="207"/>
      <c r="G406" s="208"/>
      <c r="H406" s="209"/>
      <c r="I406" s="210"/>
      <c r="J406" s="152"/>
      <c r="K406" s="153"/>
      <c r="L406" s="154"/>
      <c r="M406" s="155">
        <f t="shared" si="12"/>
        <v>0</v>
      </c>
    </row>
    <row r="407" spans="1:13" ht="30" customHeight="1" x14ac:dyDescent="0.25">
      <c r="A407" s="223" t="str">
        <f t="shared" si="13"/>
        <v/>
      </c>
      <c r="B407" s="205"/>
      <c r="C407" s="206"/>
      <c r="D407" s="207"/>
      <c r="E407" s="208"/>
      <c r="F407" s="207"/>
      <c r="G407" s="208"/>
      <c r="H407" s="209"/>
      <c r="I407" s="210"/>
      <c r="J407" s="152"/>
      <c r="K407" s="153"/>
      <c r="L407" s="154"/>
      <c r="M407" s="155">
        <f t="shared" si="12"/>
        <v>0</v>
      </c>
    </row>
    <row r="408" spans="1:13" ht="30" customHeight="1" x14ac:dyDescent="0.25">
      <c r="A408" s="223" t="str">
        <f t="shared" si="13"/>
        <v/>
      </c>
      <c r="B408" s="205"/>
      <c r="C408" s="206"/>
      <c r="D408" s="207"/>
      <c r="E408" s="208"/>
      <c r="F408" s="207"/>
      <c r="G408" s="208"/>
      <c r="H408" s="209"/>
      <c r="I408" s="210"/>
      <c r="J408" s="152"/>
      <c r="K408" s="153"/>
      <c r="L408" s="154"/>
      <c r="M408" s="155">
        <f t="shared" si="12"/>
        <v>0</v>
      </c>
    </row>
    <row r="409" spans="1:13" ht="30" customHeight="1" x14ac:dyDescent="0.25">
      <c r="A409" s="223" t="str">
        <f t="shared" si="13"/>
        <v/>
      </c>
      <c r="B409" s="205"/>
      <c r="C409" s="206"/>
      <c r="D409" s="207"/>
      <c r="E409" s="208"/>
      <c r="F409" s="207"/>
      <c r="G409" s="208"/>
      <c r="H409" s="209"/>
      <c r="I409" s="210"/>
      <c r="J409" s="152"/>
      <c r="K409" s="153"/>
      <c r="L409" s="154"/>
      <c r="M409" s="155">
        <f t="shared" si="12"/>
        <v>0</v>
      </c>
    </row>
    <row r="410" spans="1:13" ht="30" customHeight="1" x14ac:dyDescent="0.25">
      <c r="A410" s="223" t="str">
        <f t="shared" si="13"/>
        <v/>
      </c>
      <c r="B410" s="205"/>
      <c r="C410" s="206"/>
      <c r="D410" s="207"/>
      <c r="E410" s="208"/>
      <c r="F410" s="207"/>
      <c r="G410" s="208"/>
      <c r="H410" s="209"/>
      <c r="I410" s="210"/>
      <c r="J410" s="152"/>
      <c r="K410" s="153"/>
      <c r="L410" s="154"/>
      <c r="M410" s="155">
        <f t="shared" si="12"/>
        <v>0</v>
      </c>
    </row>
    <row r="411" spans="1:13" ht="30" customHeight="1" x14ac:dyDescent="0.25">
      <c r="A411" s="223" t="str">
        <f t="shared" si="13"/>
        <v/>
      </c>
      <c r="B411" s="205"/>
      <c r="C411" s="206"/>
      <c r="D411" s="207"/>
      <c r="E411" s="208"/>
      <c r="F411" s="207"/>
      <c r="G411" s="208"/>
      <c r="H411" s="209"/>
      <c r="I411" s="210"/>
      <c r="J411" s="152"/>
      <c r="K411" s="153"/>
      <c r="L411" s="154"/>
      <c r="M411" s="155">
        <f t="shared" si="12"/>
        <v>0</v>
      </c>
    </row>
    <row r="412" spans="1:13" ht="30" customHeight="1" x14ac:dyDescent="0.25">
      <c r="A412" s="223" t="str">
        <f t="shared" si="13"/>
        <v/>
      </c>
      <c r="B412" s="205"/>
      <c r="C412" s="206"/>
      <c r="D412" s="207"/>
      <c r="E412" s="208"/>
      <c r="F412" s="207"/>
      <c r="G412" s="208"/>
      <c r="H412" s="209"/>
      <c r="I412" s="210"/>
      <c r="J412" s="152"/>
      <c r="K412" s="153"/>
      <c r="L412" s="154"/>
      <c r="M412" s="155">
        <f t="shared" si="12"/>
        <v>0</v>
      </c>
    </row>
    <row r="413" spans="1:13" ht="30" customHeight="1" x14ac:dyDescent="0.25">
      <c r="A413" s="223" t="str">
        <f t="shared" si="13"/>
        <v/>
      </c>
      <c r="B413" s="205"/>
      <c r="C413" s="206"/>
      <c r="D413" s="207"/>
      <c r="E413" s="208"/>
      <c r="F413" s="207"/>
      <c r="G413" s="208"/>
      <c r="H413" s="209"/>
      <c r="I413" s="210"/>
      <c r="J413" s="152"/>
      <c r="K413" s="153"/>
      <c r="L413" s="154"/>
      <c r="M413" s="155">
        <f t="shared" si="12"/>
        <v>0</v>
      </c>
    </row>
    <row r="414" spans="1:13" ht="30" customHeight="1" x14ac:dyDescent="0.25">
      <c r="A414" s="223" t="str">
        <f t="shared" si="13"/>
        <v/>
      </c>
      <c r="B414" s="205"/>
      <c r="C414" s="206"/>
      <c r="D414" s="207"/>
      <c r="E414" s="208"/>
      <c r="F414" s="207"/>
      <c r="G414" s="208"/>
      <c r="H414" s="209"/>
      <c r="I414" s="210"/>
      <c r="J414" s="152"/>
      <c r="K414" s="153"/>
      <c r="L414" s="154"/>
      <c r="M414" s="155">
        <f t="shared" si="12"/>
        <v>0</v>
      </c>
    </row>
    <row r="415" spans="1:13" ht="30" customHeight="1" x14ac:dyDescent="0.25">
      <c r="A415" s="223" t="str">
        <f t="shared" si="13"/>
        <v/>
      </c>
      <c r="B415" s="205"/>
      <c r="C415" s="206"/>
      <c r="D415" s="207"/>
      <c r="E415" s="208"/>
      <c r="F415" s="207"/>
      <c r="G415" s="208"/>
      <c r="H415" s="209"/>
      <c r="I415" s="210"/>
      <c r="J415" s="152"/>
      <c r="K415" s="153"/>
      <c r="L415" s="154"/>
      <c r="M415" s="155">
        <f t="shared" si="12"/>
        <v>0</v>
      </c>
    </row>
    <row r="416" spans="1:13" ht="30" customHeight="1" x14ac:dyDescent="0.25">
      <c r="A416" s="223" t="str">
        <f t="shared" si="13"/>
        <v/>
      </c>
      <c r="B416" s="205"/>
      <c r="C416" s="206"/>
      <c r="D416" s="207"/>
      <c r="E416" s="208"/>
      <c r="F416" s="207"/>
      <c r="G416" s="208"/>
      <c r="H416" s="209"/>
      <c r="I416" s="210"/>
      <c r="J416" s="152"/>
      <c r="K416" s="153"/>
      <c r="L416" s="154"/>
      <c r="M416" s="155">
        <f t="shared" si="12"/>
        <v>0</v>
      </c>
    </row>
    <row r="417" spans="1:13" ht="30" customHeight="1" x14ac:dyDescent="0.25">
      <c r="A417" s="223" t="str">
        <f t="shared" si="13"/>
        <v/>
      </c>
      <c r="B417" s="205"/>
      <c r="C417" s="206"/>
      <c r="D417" s="207"/>
      <c r="E417" s="208"/>
      <c r="F417" s="207"/>
      <c r="G417" s="208"/>
      <c r="H417" s="209"/>
      <c r="I417" s="210"/>
      <c r="J417" s="152"/>
      <c r="K417" s="153"/>
      <c r="L417" s="154"/>
      <c r="M417" s="155">
        <f t="shared" si="12"/>
        <v>0</v>
      </c>
    </row>
    <row r="418" spans="1:13" ht="30" customHeight="1" x14ac:dyDescent="0.25">
      <c r="A418" s="223" t="str">
        <f t="shared" si="13"/>
        <v/>
      </c>
      <c r="B418" s="205"/>
      <c r="C418" s="206"/>
      <c r="D418" s="207"/>
      <c r="E418" s="208"/>
      <c r="F418" s="207"/>
      <c r="G418" s="208"/>
      <c r="H418" s="209"/>
      <c r="I418" s="210"/>
      <c r="J418" s="152"/>
      <c r="K418" s="153"/>
      <c r="L418" s="154"/>
      <c r="M418" s="155">
        <f t="shared" si="12"/>
        <v>0</v>
      </c>
    </row>
    <row r="419" spans="1:13" ht="30" customHeight="1" x14ac:dyDescent="0.25">
      <c r="A419" s="223" t="str">
        <f t="shared" si="13"/>
        <v/>
      </c>
      <c r="B419" s="205"/>
      <c r="C419" s="206"/>
      <c r="D419" s="207"/>
      <c r="E419" s="208"/>
      <c r="F419" s="207"/>
      <c r="G419" s="208"/>
      <c r="H419" s="209"/>
      <c r="I419" s="210"/>
      <c r="J419" s="152"/>
      <c r="K419" s="153"/>
      <c r="L419" s="154"/>
      <c r="M419" s="155">
        <f t="shared" si="12"/>
        <v>0</v>
      </c>
    </row>
    <row r="420" spans="1:13" ht="30" customHeight="1" x14ac:dyDescent="0.25">
      <c r="A420" s="223" t="str">
        <f t="shared" si="13"/>
        <v/>
      </c>
      <c r="B420" s="205"/>
      <c r="C420" s="206"/>
      <c r="D420" s="207"/>
      <c r="E420" s="208"/>
      <c r="F420" s="207"/>
      <c r="G420" s="208"/>
      <c r="H420" s="209"/>
      <c r="I420" s="210"/>
      <c r="J420" s="152"/>
      <c r="K420" s="153"/>
      <c r="L420" s="154"/>
      <c r="M420" s="155">
        <f t="shared" si="12"/>
        <v>0</v>
      </c>
    </row>
    <row r="421" spans="1:13" ht="30" customHeight="1" x14ac:dyDescent="0.25">
      <c r="A421" s="223" t="str">
        <f t="shared" si="13"/>
        <v/>
      </c>
      <c r="B421" s="205"/>
      <c r="C421" s="206"/>
      <c r="D421" s="207"/>
      <c r="E421" s="208"/>
      <c r="F421" s="207"/>
      <c r="G421" s="208"/>
      <c r="H421" s="209"/>
      <c r="I421" s="210"/>
      <c r="J421" s="152"/>
      <c r="K421" s="153"/>
      <c r="L421" s="154"/>
      <c r="M421" s="155">
        <f t="shared" si="12"/>
        <v>0</v>
      </c>
    </row>
    <row r="422" spans="1:13" ht="30" customHeight="1" x14ac:dyDescent="0.25">
      <c r="A422" s="223" t="str">
        <f t="shared" si="13"/>
        <v/>
      </c>
      <c r="B422" s="205"/>
      <c r="C422" s="206"/>
      <c r="D422" s="207"/>
      <c r="E422" s="208"/>
      <c r="F422" s="207"/>
      <c r="G422" s="208"/>
      <c r="H422" s="209"/>
      <c r="I422" s="210"/>
      <c r="J422" s="152"/>
      <c r="K422" s="153"/>
      <c r="L422" s="154"/>
      <c r="M422" s="155">
        <f t="shared" si="12"/>
        <v>0</v>
      </c>
    </row>
    <row r="423" spans="1:13" ht="30" customHeight="1" x14ac:dyDescent="0.25">
      <c r="A423" s="223" t="str">
        <f t="shared" si="13"/>
        <v/>
      </c>
      <c r="B423" s="205"/>
      <c r="C423" s="206"/>
      <c r="D423" s="207"/>
      <c r="E423" s="208"/>
      <c r="F423" s="207"/>
      <c r="G423" s="208"/>
      <c r="H423" s="209"/>
      <c r="I423" s="210"/>
      <c r="J423" s="152"/>
      <c r="K423" s="153"/>
      <c r="L423" s="154"/>
      <c r="M423" s="155">
        <f t="shared" si="12"/>
        <v>0</v>
      </c>
    </row>
    <row r="424" spans="1:13" ht="30" customHeight="1" x14ac:dyDescent="0.25">
      <c r="A424" s="223" t="str">
        <f t="shared" si="13"/>
        <v/>
      </c>
      <c r="B424" s="205"/>
      <c r="C424" s="206"/>
      <c r="D424" s="207"/>
      <c r="E424" s="208"/>
      <c r="F424" s="207"/>
      <c r="G424" s="208"/>
      <c r="H424" s="209"/>
      <c r="I424" s="210"/>
      <c r="J424" s="152"/>
      <c r="K424" s="153"/>
      <c r="L424" s="154"/>
      <c r="M424" s="155">
        <f t="shared" si="12"/>
        <v>0</v>
      </c>
    </row>
    <row r="425" spans="1:13" ht="30" customHeight="1" x14ac:dyDescent="0.25">
      <c r="A425" s="223" t="str">
        <f t="shared" si="13"/>
        <v/>
      </c>
      <c r="B425" s="205"/>
      <c r="C425" s="206"/>
      <c r="D425" s="207"/>
      <c r="E425" s="208"/>
      <c r="F425" s="207"/>
      <c r="G425" s="208"/>
      <c r="H425" s="209"/>
      <c r="I425" s="210"/>
      <c r="J425" s="152"/>
      <c r="K425" s="153"/>
      <c r="L425" s="154"/>
      <c r="M425" s="155">
        <f t="shared" si="12"/>
        <v>0</v>
      </c>
    </row>
    <row r="426" spans="1:13" ht="30" customHeight="1" x14ac:dyDescent="0.25">
      <c r="A426" s="223" t="str">
        <f t="shared" si="13"/>
        <v/>
      </c>
      <c r="B426" s="205"/>
      <c r="C426" s="206"/>
      <c r="D426" s="207"/>
      <c r="E426" s="208"/>
      <c r="F426" s="207"/>
      <c r="G426" s="208"/>
      <c r="H426" s="209"/>
      <c r="I426" s="210"/>
      <c r="J426" s="152"/>
      <c r="K426" s="153"/>
      <c r="L426" s="154"/>
      <c r="M426" s="155">
        <f t="shared" si="12"/>
        <v>0</v>
      </c>
    </row>
    <row r="427" spans="1:13" ht="30" customHeight="1" x14ac:dyDescent="0.25">
      <c r="A427" s="223" t="str">
        <f t="shared" si="13"/>
        <v/>
      </c>
      <c r="B427" s="205"/>
      <c r="C427" s="206"/>
      <c r="D427" s="207"/>
      <c r="E427" s="208"/>
      <c r="F427" s="207"/>
      <c r="G427" s="208"/>
      <c r="H427" s="209"/>
      <c r="I427" s="210"/>
      <c r="J427" s="152"/>
      <c r="K427" s="153"/>
      <c r="L427" s="154"/>
      <c r="M427" s="155">
        <f t="shared" si="12"/>
        <v>0</v>
      </c>
    </row>
    <row r="428" spans="1:13" ht="30" customHeight="1" x14ac:dyDescent="0.25">
      <c r="A428" s="223" t="str">
        <f t="shared" si="13"/>
        <v/>
      </c>
      <c r="B428" s="205"/>
      <c r="C428" s="206"/>
      <c r="D428" s="207"/>
      <c r="E428" s="208"/>
      <c r="F428" s="207"/>
      <c r="G428" s="208"/>
      <c r="H428" s="209"/>
      <c r="I428" s="210"/>
      <c r="J428" s="152"/>
      <c r="K428" s="153"/>
      <c r="L428" s="154"/>
      <c r="M428" s="155">
        <f t="shared" si="12"/>
        <v>0</v>
      </c>
    </row>
    <row r="429" spans="1:13" ht="30" customHeight="1" x14ac:dyDescent="0.25">
      <c r="A429" s="223" t="str">
        <f t="shared" si="13"/>
        <v/>
      </c>
      <c r="B429" s="205"/>
      <c r="C429" s="206"/>
      <c r="D429" s="207"/>
      <c r="E429" s="208"/>
      <c r="F429" s="207"/>
      <c r="G429" s="208"/>
      <c r="H429" s="209"/>
      <c r="I429" s="210"/>
      <c r="J429" s="152"/>
      <c r="K429" s="153"/>
      <c r="L429" s="154"/>
      <c r="M429" s="155">
        <f t="shared" si="12"/>
        <v>0</v>
      </c>
    </row>
    <row r="430" spans="1:13" ht="30" customHeight="1" x14ac:dyDescent="0.25">
      <c r="A430" s="223" t="str">
        <f t="shared" si="13"/>
        <v/>
      </c>
      <c r="B430" s="205"/>
      <c r="C430" s="206"/>
      <c r="D430" s="207"/>
      <c r="E430" s="208"/>
      <c r="F430" s="207"/>
      <c r="G430" s="208"/>
      <c r="H430" s="209"/>
      <c r="I430" s="210"/>
      <c r="J430" s="152"/>
      <c r="K430" s="153"/>
      <c r="L430" s="154"/>
      <c r="M430" s="155">
        <f t="shared" si="12"/>
        <v>0</v>
      </c>
    </row>
    <row r="431" spans="1:13" ht="30" customHeight="1" x14ac:dyDescent="0.25">
      <c r="A431" s="223" t="str">
        <f t="shared" si="13"/>
        <v/>
      </c>
      <c r="B431" s="205"/>
      <c r="C431" s="206"/>
      <c r="D431" s="207"/>
      <c r="E431" s="208"/>
      <c r="F431" s="207"/>
      <c r="G431" s="208"/>
      <c r="H431" s="209"/>
      <c r="I431" s="210"/>
      <c r="J431" s="152"/>
      <c r="K431" s="153"/>
      <c r="L431" s="154"/>
      <c r="M431" s="155">
        <f t="shared" si="12"/>
        <v>0</v>
      </c>
    </row>
    <row r="432" spans="1:13" ht="30" customHeight="1" x14ac:dyDescent="0.25">
      <c r="A432" s="223" t="str">
        <f t="shared" si="13"/>
        <v/>
      </c>
      <c r="B432" s="205"/>
      <c r="C432" s="206"/>
      <c r="D432" s="207"/>
      <c r="E432" s="208"/>
      <c r="F432" s="207"/>
      <c r="G432" s="208"/>
      <c r="H432" s="209"/>
      <c r="I432" s="210"/>
      <c r="J432" s="152"/>
      <c r="K432" s="153"/>
      <c r="L432" s="154"/>
      <c r="M432" s="155">
        <f t="shared" si="12"/>
        <v>0</v>
      </c>
    </row>
    <row r="433" spans="1:13" ht="30" customHeight="1" x14ac:dyDescent="0.25">
      <c r="A433" s="223" t="str">
        <f t="shared" si="13"/>
        <v/>
      </c>
      <c r="B433" s="205"/>
      <c r="C433" s="206"/>
      <c r="D433" s="207"/>
      <c r="E433" s="208"/>
      <c r="F433" s="207"/>
      <c r="G433" s="208"/>
      <c r="H433" s="209"/>
      <c r="I433" s="210"/>
      <c r="J433" s="152"/>
      <c r="K433" s="153"/>
      <c r="L433" s="154"/>
      <c r="M433" s="155">
        <f t="shared" si="12"/>
        <v>0</v>
      </c>
    </row>
    <row r="434" spans="1:13" ht="30" customHeight="1" x14ac:dyDescent="0.25">
      <c r="A434" s="223" t="str">
        <f t="shared" si="13"/>
        <v/>
      </c>
      <c r="B434" s="205"/>
      <c r="C434" s="206"/>
      <c r="D434" s="207"/>
      <c r="E434" s="208"/>
      <c r="F434" s="207"/>
      <c r="G434" s="208"/>
      <c r="H434" s="209"/>
      <c r="I434" s="210"/>
      <c r="J434" s="152"/>
      <c r="K434" s="153"/>
      <c r="L434" s="154"/>
      <c r="M434" s="155">
        <f t="shared" si="12"/>
        <v>0</v>
      </c>
    </row>
    <row r="435" spans="1:13" ht="30" customHeight="1" x14ac:dyDescent="0.25">
      <c r="A435" s="223" t="str">
        <f t="shared" si="13"/>
        <v/>
      </c>
      <c r="B435" s="205"/>
      <c r="C435" s="206"/>
      <c r="D435" s="207"/>
      <c r="E435" s="208"/>
      <c r="F435" s="207"/>
      <c r="G435" s="208"/>
      <c r="H435" s="209"/>
      <c r="I435" s="210"/>
      <c r="J435" s="152"/>
      <c r="K435" s="153"/>
      <c r="L435" s="154"/>
      <c r="M435" s="155">
        <f t="shared" si="12"/>
        <v>0</v>
      </c>
    </row>
    <row r="436" spans="1:13" ht="30" customHeight="1" x14ac:dyDescent="0.25">
      <c r="A436" s="223" t="str">
        <f t="shared" si="13"/>
        <v/>
      </c>
      <c r="B436" s="205"/>
      <c r="C436" s="206"/>
      <c r="D436" s="207"/>
      <c r="E436" s="208"/>
      <c r="F436" s="207"/>
      <c r="G436" s="208"/>
      <c r="H436" s="209"/>
      <c r="I436" s="210"/>
      <c r="J436" s="152"/>
      <c r="K436" s="153"/>
      <c r="L436" s="154"/>
      <c r="M436" s="155">
        <f t="shared" si="12"/>
        <v>0</v>
      </c>
    </row>
    <row r="437" spans="1:13" ht="30" customHeight="1" x14ac:dyDescent="0.25">
      <c r="A437" s="223" t="str">
        <f t="shared" si="13"/>
        <v/>
      </c>
      <c r="B437" s="205"/>
      <c r="C437" s="206"/>
      <c r="D437" s="207"/>
      <c r="E437" s="208"/>
      <c r="F437" s="207"/>
      <c r="G437" s="208"/>
      <c r="H437" s="209"/>
      <c r="I437" s="210"/>
      <c r="J437" s="152"/>
      <c r="K437" s="153"/>
      <c r="L437" s="154"/>
      <c r="M437" s="155">
        <f t="shared" si="12"/>
        <v>0</v>
      </c>
    </row>
    <row r="438" spans="1:13" ht="30" customHeight="1" x14ac:dyDescent="0.25">
      <c r="A438" s="223" t="str">
        <f t="shared" si="13"/>
        <v/>
      </c>
      <c r="B438" s="205"/>
      <c r="C438" s="206"/>
      <c r="D438" s="207"/>
      <c r="E438" s="208"/>
      <c r="F438" s="207"/>
      <c r="G438" s="208"/>
      <c r="H438" s="209"/>
      <c r="I438" s="210"/>
      <c r="J438" s="152"/>
      <c r="K438" s="153"/>
      <c r="L438" s="154"/>
      <c r="M438" s="155">
        <f t="shared" si="12"/>
        <v>0</v>
      </c>
    </row>
    <row r="439" spans="1:13" ht="30" customHeight="1" x14ac:dyDescent="0.25">
      <c r="A439" s="223" t="str">
        <f t="shared" si="13"/>
        <v/>
      </c>
      <c r="B439" s="205"/>
      <c r="C439" s="206"/>
      <c r="D439" s="207"/>
      <c r="E439" s="208"/>
      <c r="F439" s="207"/>
      <c r="G439" s="208"/>
      <c r="H439" s="209"/>
      <c r="I439" s="210"/>
      <c r="J439" s="152"/>
      <c r="K439" s="153"/>
      <c r="L439" s="154"/>
      <c r="M439" s="155">
        <f t="shared" si="12"/>
        <v>0</v>
      </c>
    </row>
    <row r="440" spans="1:13" ht="30" customHeight="1" x14ac:dyDescent="0.25">
      <c r="A440" s="223" t="str">
        <f t="shared" si="13"/>
        <v/>
      </c>
      <c r="B440" s="205"/>
      <c r="C440" s="206"/>
      <c r="D440" s="207"/>
      <c r="E440" s="208"/>
      <c r="F440" s="207"/>
      <c r="G440" s="208"/>
      <c r="H440" s="209"/>
      <c r="I440" s="210"/>
      <c r="J440" s="152"/>
      <c r="K440" s="153"/>
      <c r="L440" s="154"/>
      <c r="M440" s="155">
        <f t="shared" si="12"/>
        <v>0</v>
      </c>
    </row>
    <row r="441" spans="1:13" ht="30" customHeight="1" x14ac:dyDescent="0.25">
      <c r="A441" s="223" t="str">
        <f t="shared" si="13"/>
        <v/>
      </c>
      <c r="B441" s="205"/>
      <c r="C441" s="206"/>
      <c r="D441" s="207"/>
      <c r="E441" s="208"/>
      <c r="F441" s="207"/>
      <c r="G441" s="208"/>
      <c r="H441" s="209"/>
      <c r="I441" s="210"/>
      <c r="J441" s="152"/>
      <c r="K441" s="153"/>
      <c r="L441" s="154"/>
      <c r="M441" s="155">
        <f t="shared" si="12"/>
        <v>0</v>
      </c>
    </row>
    <row r="442" spans="1:13" ht="30" customHeight="1" x14ac:dyDescent="0.25">
      <c r="A442" s="223" t="str">
        <f t="shared" si="13"/>
        <v/>
      </c>
      <c r="B442" s="205"/>
      <c r="C442" s="206"/>
      <c r="D442" s="207"/>
      <c r="E442" s="208"/>
      <c r="F442" s="207"/>
      <c r="G442" s="208"/>
      <c r="H442" s="209"/>
      <c r="I442" s="210"/>
      <c r="J442" s="152"/>
      <c r="K442" s="153"/>
      <c r="L442" s="154"/>
      <c r="M442" s="155">
        <f t="shared" si="12"/>
        <v>0</v>
      </c>
    </row>
    <row r="443" spans="1:13" ht="30" customHeight="1" x14ac:dyDescent="0.25">
      <c r="A443" s="223" t="str">
        <f t="shared" si="13"/>
        <v/>
      </c>
      <c r="B443" s="205"/>
      <c r="C443" s="206"/>
      <c r="D443" s="207"/>
      <c r="E443" s="208"/>
      <c r="F443" s="207"/>
      <c r="G443" s="208"/>
      <c r="H443" s="209"/>
      <c r="I443" s="210"/>
      <c r="J443" s="152"/>
      <c r="K443" s="153"/>
      <c r="L443" s="154"/>
      <c r="M443" s="155">
        <f t="shared" si="12"/>
        <v>0</v>
      </c>
    </row>
    <row r="444" spans="1:13" ht="30" customHeight="1" x14ac:dyDescent="0.25">
      <c r="A444" s="223" t="str">
        <f t="shared" si="13"/>
        <v/>
      </c>
      <c r="B444" s="205"/>
      <c r="C444" s="206"/>
      <c r="D444" s="207"/>
      <c r="E444" s="208"/>
      <c r="F444" s="207"/>
      <c r="G444" s="208"/>
      <c r="H444" s="209"/>
      <c r="I444" s="210"/>
      <c r="J444" s="152"/>
      <c r="K444" s="153"/>
      <c r="L444" s="154"/>
      <c r="M444" s="155">
        <f t="shared" si="12"/>
        <v>0</v>
      </c>
    </row>
    <row r="445" spans="1:13" ht="30" customHeight="1" x14ac:dyDescent="0.25">
      <c r="A445" s="223" t="str">
        <f t="shared" si="13"/>
        <v/>
      </c>
      <c r="B445" s="205"/>
      <c r="C445" s="206"/>
      <c r="D445" s="207"/>
      <c r="E445" s="208"/>
      <c r="F445" s="207"/>
      <c r="G445" s="208"/>
      <c r="H445" s="209"/>
      <c r="I445" s="210"/>
      <c r="J445" s="152"/>
      <c r="K445" s="153"/>
      <c r="L445" s="154"/>
      <c r="M445" s="155">
        <f t="shared" si="12"/>
        <v>0</v>
      </c>
    </row>
    <row r="446" spans="1:13" ht="30" customHeight="1" x14ac:dyDescent="0.25">
      <c r="A446" s="223" t="str">
        <f t="shared" si="13"/>
        <v/>
      </c>
      <c r="B446" s="205"/>
      <c r="C446" s="206"/>
      <c r="D446" s="207"/>
      <c r="E446" s="208"/>
      <c r="F446" s="207"/>
      <c r="G446" s="208"/>
      <c r="H446" s="209"/>
      <c r="I446" s="210"/>
      <c r="J446" s="152"/>
      <c r="K446" s="153"/>
      <c r="L446" s="154"/>
      <c r="M446" s="155">
        <f t="shared" si="12"/>
        <v>0</v>
      </c>
    </row>
    <row r="447" spans="1:13" ht="30" customHeight="1" x14ac:dyDescent="0.25">
      <c r="A447" s="223" t="str">
        <f t="shared" si="13"/>
        <v/>
      </c>
      <c r="B447" s="205"/>
      <c r="C447" s="206"/>
      <c r="D447" s="207"/>
      <c r="E447" s="208"/>
      <c r="F447" s="207"/>
      <c r="G447" s="208"/>
      <c r="H447" s="209"/>
      <c r="I447" s="210"/>
      <c r="J447" s="152"/>
      <c r="K447" s="153"/>
      <c r="L447" s="154"/>
      <c r="M447" s="155">
        <f t="shared" si="12"/>
        <v>0</v>
      </c>
    </row>
    <row r="448" spans="1:13" ht="30" customHeight="1" x14ac:dyDescent="0.25">
      <c r="A448" s="223" t="str">
        <f t="shared" si="13"/>
        <v/>
      </c>
      <c r="B448" s="205"/>
      <c r="C448" s="206"/>
      <c r="D448" s="207"/>
      <c r="E448" s="208"/>
      <c r="F448" s="207"/>
      <c r="G448" s="208"/>
      <c r="H448" s="209"/>
      <c r="I448" s="210"/>
      <c r="J448" s="152"/>
      <c r="K448" s="153"/>
      <c r="L448" s="154"/>
      <c r="M448" s="155">
        <f t="shared" si="12"/>
        <v>0</v>
      </c>
    </row>
    <row r="449" spans="1:13" ht="30" customHeight="1" x14ac:dyDescent="0.25">
      <c r="A449" s="223" t="str">
        <f t="shared" si="13"/>
        <v/>
      </c>
      <c r="B449" s="205"/>
      <c r="C449" s="206"/>
      <c r="D449" s="207"/>
      <c r="E449" s="208"/>
      <c r="F449" s="207"/>
      <c r="G449" s="208"/>
      <c r="H449" s="209"/>
      <c r="I449" s="210"/>
      <c r="J449" s="152"/>
      <c r="K449" s="153"/>
      <c r="L449" s="154"/>
      <c r="M449" s="155">
        <f t="shared" si="12"/>
        <v>0</v>
      </c>
    </row>
    <row r="450" spans="1:13" ht="30" customHeight="1" x14ac:dyDescent="0.25">
      <c r="A450" s="223" t="str">
        <f t="shared" si="13"/>
        <v/>
      </c>
      <c r="B450" s="205"/>
      <c r="C450" s="206"/>
      <c r="D450" s="207"/>
      <c r="E450" s="208"/>
      <c r="F450" s="207"/>
      <c r="G450" s="208"/>
      <c r="H450" s="209"/>
      <c r="I450" s="210"/>
      <c r="J450" s="152"/>
      <c r="K450" s="153"/>
      <c r="L450" s="154"/>
      <c r="M450" s="155">
        <f t="shared" si="12"/>
        <v>0</v>
      </c>
    </row>
    <row r="451" spans="1:13" ht="30" customHeight="1" x14ac:dyDescent="0.25">
      <c r="A451" s="223" t="str">
        <f t="shared" si="13"/>
        <v/>
      </c>
      <c r="B451" s="205"/>
      <c r="C451" s="206"/>
      <c r="D451" s="207"/>
      <c r="E451" s="208"/>
      <c r="F451" s="207"/>
      <c r="G451" s="208"/>
      <c r="H451" s="209"/>
      <c r="I451" s="210"/>
      <c r="J451" s="152"/>
      <c r="K451" s="153"/>
      <c r="L451" s="154"/>
      <c r="M451" s="155">
        <f t="shared" si="12"/>
        <v>0</v>
      </c>
    </row>
    <row r="452" spans="1:13" ht="30" customHeight="1" x14ac:dyDescent="0.25">
      <c r="A452" s="223" t="str">
        <f t="shared" si="13"/>
        <v/>
      </c>
      <c r="B452" s="205"/>
      <c r="C452" s="206"/>
      <c r="D452" s="207"/>
      <c r="E452" s="208"/>
      <c r="F452" s="207"/>
      <c r="G452" s="208"/>
      <c r="H452" s="209"/>
      <c r="I452" s="210"/>
      <c r="J452" s="152"/>
      <c r="K452" s="153"/>
      <c r="L452" s="154"/>
      <c r="M452" s="155">
        <f t="shared" si="12"/>
        <v>0</v>
      </c>
    </row>
    <row r="453" spans="1:13" ht="30" customHeight="1" x14ac:dyDescent="0.25">
      <c r="A453" s="223" t="str">
        <f t="shared" si="13"/>
        <v/>
      </c>
      <c r="B453" s="205"/>
      <c r="C453" s="206"/>
      <c r="D453" s="207"/>
      <c r="E453" s="208"/>
      <c r="F453" s="207"/>
      <c r="G453" s="208"/>
      <c r="H453" s="209"/>
      <c r="I453" s="210"/>
      <c r="J453" s="152"/>
      <c r="K453" s="153"/>
      <c r="L453" s="154"/>
      <c r="M453" s="155">
        <f t="shared" si="12"/>
        <v>0</v>
      </c>
    </row>
    <row r="454" spans="1:13" ht="30" customHeight="1" x14ac:dyDescent="0.25">
      <c r="A454" s="223" t="str">
        <f t="shared" si="13"/>
        <v/>
      </c>
      <c r="B454" s="205"/>
      <c r="C454" s="206"/>
      <c r="D454" s="207"/>
      <c r="E454" s="208"/>
      <c r="F454" s="207"/>
      <c r="G454" s="208"/>
      <c r="H454" s="209"/>
      <c r="I454" s="210"/>
      <c r="J454" s="152"/>
      <c r="K454" s="153"/>
      <c r="L454" s="154"/>
      <c r="M454" s="155">
        <f t="shared" si="12"/>
        <v>0</v>
      </c>
    </row>
    <row r="455" spans="1:13" ht="30" customHeight="1" x14ac:dyDescent="0.25">
      <c r="A455" s="223" t="str">
        <f t="shared" si="13"/>
        <v/>
      </c>
      <c r="B455" s="205"/>
      <c r="C455" s="206"/>
      <c r="D455" s="207"/>
      <c r="E455" s="208"/>
      <c r="F455" s="207"/>
      <c r="G455" s="208"/>
      <c r="H455" s="209"/>
      <c r="I455" s="210"/>
      <c r="J455" s="152"/>
      <c r="K455" s="153"/>
      <c r="L455" s="154"/>
      <c r="M455" s="155">
        <f t="shared" si="12"/>
        <v>0</v>
      </c>
    </row>
    <row r="456" spans="1:13" ht="30" customHeight="1" x14ac:dyDescent="0.25">
      <c r="A456" s="223" t="str">
        <f t="shared" si="13"/>
        <v/>
      </c>
      <c r="B456" s="205"/>
      <c r="C456" s="206"/>
      <c r="D456" s="207"/>
      <c r="E456" s="208"/>
      <c r="F456" s="207"/>
      <c r="G456" s="208"/>
      <c r="H456" s="209"/>
      <c r="I456" s="210"/>
      <c r="J456" s="152"/>
      <c r="K456" s="153"/>
      <c r="L456" s="154"/>
      <c r="M456" s="155">
        <f t="shared" si="12"/>
        <v>0</v>
      </c>
    </row>
    <row r="457" spans="1:13" ht="30" customHeight="1" x14ac:dyDescent="0.25">
      <c r="A457" s="223" t="str">
        <f t="shared" si="13"/>
        <v/>
      </c>
      <c r="B457" s="205"/>
      <c r="C457" s="206"/>
      <c r="D457" s="207"/>
      <c r="E457" s="208"/>
      <c r="F457" s="207"/>
      <c r="G457" s="208"/>
      <c r="H457" s="209"/>
      <c r="I457" s="210"/>
      <c r="J457" s="152"/>
      <c r="K457" s="153"/>
      <c r="L457" s="154"/>
      <c r="M457" s="155">
        <f t="shared" si="12"/>
        <v>0</v>
      </c>
    </row>
    <row r="458" spans="1:13" ht="30" customHeight="1" x14ac:dyDescent="0.25">
      <c r="A458" s="223" t="str">
        <f t="shared" si="13"/>
        <v/>
      </c>
      <c r="B458" s="205"/>
      <c r="C458" s="206"/>
      <c r="D458" s="207"/>
      <c r="E458" s="208"/>
      <c r="F458" s="207"/>
      <c r="G458" s="208"/>
      <c r="H458" s="209"/>
      <c r="I458" s="210"/>
      <c r="J458" s="152"/>
      <c r="K458" s="153"/>
      <c r="L458" s="154"/>
      <c r="M458" s="155">
        <f t="shared" si="12"/>
        <v>0</v>
      </c>
    </row>
    <row r="459" spans="1:13" ht="30" customHeight="1" x14ac:dyDescent="0.25">
      <c r="A459" s="223" t="str">
        <f t="shared" si="13"/>
        <v/>
      </c>
      <c r="B459" s="205"/>
      <c r="C459" s="206"/>
      <c r="D459" s="207"/>
      <c r="E459" s="208"/>
      <c r="F459" s="207"/>
      <c r="G459" s="208"/>
      <c r="H459" s="209"/>
      <c r="I459" s="210"/>
      <c r="J459" s="152"/>
      <c r="K459" s="153"/>
      <c r="L459" s="154"/>
      <c r="M459" s="155">
        <f t="shared" si="12"/>
        <v>0</v>
      </c>
    </row>
    <row r="460" spans="1:13" ht="30" customHeight="1" x14ac:dyDescent="0.25">
      <c r="A460" s="223" t="str">
        <f t="shared" si="13"/>
        <v/>
      </c>
      <c r="B460" s="205"/>
      <c r="C460" s="206"/>
      <c r="D460" s="207"/>
      <c r="E460" s="208"/>
      <c r="F460" s="207"/>
      <c r="G460" s="208"/>
      <c r="H460" s="209"/>
      <c r="I460" s="210"/>
      <c r="J460" s="152"/>
      <c r="K460" s="153"/>
      <c r="L460" s="154"/>
      <c r="M460" s="155">
        <f t="shared" ref="M460:M523" si="14">K460+L460</f>
        <v>0</v>
      </c>
    </row>
    <row r="461" spans="1:13" ht="30" customHeight="1" x14ac:dyDescent="0.25">
      <c r="A461" s="223" t="str">
        <f t="shared" si="13"/>
        <v/>
      </c>
      <c r="B461" s="205"/>
      <c r="C461" s="206"/>
      <c r="D461" s="207"/>
      <c r="E461" s="208"/>
      <c r="F461" s="207"/>
      <c r="G461" s="208"/>
      <c r="H461" s="209"/>
      <c r="I461" s="210"/>
      <c r="J461" s="152"/>
      <c r="K461" s="153"/>
      <c r="L461" s="154"/>
      <c r="M461" s="155">
        <f t="shared" si="14"/>
        <v>0</v>
      </c>
    </row>
    <row r="462" spans="1:13" ht="30" customHeight="1" x14ac:dyDescent="0.25">
      <c r="A462" s="223" t="str">
        <f t="shared" ref="A462:A525" si="15">IF(M462=0,"","Cap.7. Cheltuieli neprevazute")</f>
        <v/>
      </c>
      <c r="B462" s="205"/>
      <c r="C462" s="206"/>
      <c r="D462" s="207"/>
      <c r="E462" s="208"/>
      <c r="F462" s="207"/>
      <c r="G462" s="208"/>
      <c r="H462" s="209"/>
      <c r="I462" s="210"/>
      <c r="J462" s="152"/>
      <c r="K462" s="153"/>
      <c r="L462" s="154"/>
      <c r="M462" s="155">
        <f t="shared" si="14"/>
        <v>0</v>
      </c>
    </row>
    <row r="463" spans="1:13" ht="30" customHeight="1" x14ac:dyDescent="0.25">
      <c r="A463" s="223" t="str">
        <f t="shared" si="15"/>
        <v/>
      </c>
      <c r="B463" s="205"/>
      <c r="C463" s="206"/>
      <c r="D463" s="207"/>
      <c r="E463" s="208"/>
      <c r="F463" s="207"/>
      <c r="G463" s="208"/>
      <c r="H463" s="209"/>
      <c r="I463" s="210"/>
      <c r="J463" s="152"/>
      <c r="K463" s="153"/>
      <c r="L463" s="154"/>
      <c r="M463" s="155">
        <f t="shared" si="14"/>
        <v>0</v>
      </c>
    </row>
    <row r="464" spans="1:13" ht="30" customHeight="1" x14ac:dyDescent="0.25">
      <c r="A464" s="223" t="str">
        <f t="shared" si="15"/>
        <v/>
      </c>
      <c r="B464" s="205"/>
      <c r="C464" s="206"/>
      <c r="D464" s="207"/>
      <c r="E464" s="208"/>
      <c r="F464" s="207"/>
      <c r="G464" s="208"/>
      <c r="H464" s="209"/>
      <c r="I464" s="210"/>
      <c r="J464" s="152"/>
      <c r="K464" s="153"/>
      <c r="L464" s="154"/>
      <c r="M464" s="155">
        <f t="shared" si="14"/>
        <v>0</v>
      </c>
    </row>
    <row r="465" spans="1:13" ht="30" customHeight="1" x14ac:dyDescent="0.25">
      <c r="A465" s="223" t="str">
        <f t="shared" si="15"/>
        <v/>
      </c>
      <c r="B465" s="205"/>
      <c r="C465" s="206"/>
      <c r="D465" s="207"/>
      <c r="E465" s="208"/>
      <c r="F465" s="207"/>
      <c r="G465" s="208"/>
      <c r="H465" s="209"/>
      <c r="I465" s="210"/>
      <c r="J465" s="152"/>
      <c r="K465" s="153"/>
      <c r="L465" s="154"/>
      <c r="M465" s="155">
        <f t="shared" si="14"/>
        <v>0</v>
      </c>
    </row>
    <row r="466" spans="1:13" ht="30" customHeight="1" x14ac:dyDescent="0.25">
      <c r="A466" s="223" t="str">
        <f t="shared" si="15"/>
        <v/>
      </c>
      <c r="B466" s="205"/>
      <c r="C466" s="206"/>
      <c r="D466" s="207"/>
      <c r="E466" s="208"/>
      <c r="F466" s="207"/>
      <c r="G466" s="208"/>
      <c r="H466" s="209"/>
      <c r="I466" s="210"/>
      <c r="J466" s="152"/>
      <c r="K466" s="153"/>
      <c r="L466" s="154"/>
      <c r="M466" s="155">
        <f t="shared" si="14"/>
        <v>0</v>
      </c>
    </row>
    <row r="467" spans="1:13" ht="30" customHeight="1" x14ac:dyDescent="0.25">
      <c r="A467" s="223" t="str">
        <f t="shared" si="15"/>
        <v/>
      </c>
      <c r="B467" s="205"/>
      <c r="C467" s="206"/>
      <c r="D467" s="207"/>
      <c r="E467" s="208"/>
      <c r="F467" s="207"/>
      <c r="G467" s="208"/>
      <c r="H467" s="209"/>
      <c r="I467" s="210"/>
      <c r="J467" s="152"/>
      <c r="K467" s="153"/>
      <c r="L467" s="154"/>
      <c r="M467" s="155">
        <f t="shared" si="14"/>
        <v>0</v>
      </c>
    </row>
    <row r="468" spans="1:13" ht="30" customHeight="1" x14ac:dyDescent="0.25">
      <c r="A468" s="223" t="str">
        <f t="shared" si="15"/>
        <v/>
      </c>
      <c r="B468" s="205"/>
      <c r="C468" s="206"/>
      <c r="D468" s="207"/>
      <c r="E468" s="208"/>
      <c r="F468" s="207"/>
      <c r="G468" s="208"/>
      <c r="H468" s="209"/>
      <c r="I468" s="210"/>
      <c r="J468" s="152"/>
      <c r="K468" s="153"/>
      <c r="L468" s="154"/>
      <c r="M468" s="155">
        <f t="shared" si="14"/>
        <v>0</v>
      </c>
    </row>
    <row r="469" spans="1:13" ht="30" customHeight="1" x14ac:dyDescent="0.25">
      <c r="A469" s="223" t="str">
        <f t="shared" si="15"/>
        <v/>
      </c>
      <c r="B469" s="205"/>
      <c r="C469" s="206"/>
      <c r="D469" s="207"/>
      <c r="E469" s="208"/>
      <c r="F469" s="207"/>
      <c r="G469" s="208"/>
      <c r="H469" s="209"/>
      <c r="I469" s="210"/>
      <c r="J469" s="152"/>
      <c r="K469" s="153"/>
      <c r="L469" s="154"/>
      <c r="M469" s="155">
        <f t="shared" si="14"/>
        <v>0</v>
      </c>
    </row>
    <row r="470" spans="1:13" ht="30" customHeight="1" x14ac:dyDescent="0.25">
      <c r="A470" s="223" t="str">
        <f t="shared" si="15"/>
        <v/>
      </c>
      <c r="B470" s="205"/>
      <c r="C470" s="206"/>
      <c r="D470" s="207"/>
      <c r="E470" s="208"/>
      <c r="F470" s="207"/>
      <c r="G470" s="208"/>
      <c r="H470" s="209"/>
      <c r="I470" s="210"/>
      <c r="J470" s="152"/>
      <c r="K470" s="153"/>
      <c r="L470" s="154"/>
      <c r="M470" s="155">
        <f t="shared" si="14"/>
        <v>0</v>
      </c>
    </row>
    <row r="471" spans="1:13" ht="30" customHeight="1" x14ac:dyDescent="0.25">
      <c r="A471" s="223" t="str">
        <f t="shared" si="15"/>
        <v/>
      </c>
      <c r="B471" s="205"/>
      <c r="C471" s="206"/>
      <c r="D471" s="207"/>
      <c r="E471" s="208"/>
      <c r="F471" s="207"/>
      <c r="G471" s="208"/>
      <c r="H471" s="209"/>
      <c r="I471" s="210"/>
      <c r="J471" s="152"/>
      <c r="K471" s="153"/>
      <c r="L471" s="154"/>
      <c r="M471" s="155">
        <f t="shared" si="14"/>
        <v>0</v>
      </c>
    </row>
    <row r="472" spans="1:13" ht="30" customHeight="1" x14ac:dyDescent="0.25">
      <c r="A472" s="223" t="str">
        <f t="shared" si="15"/>
        <v/>
      </c>
      <c r="B472" s="205"/>
      <c r="C472" s="206"/>
      <c r="D472" s="207"/>
      <c r="E472" s="208"/>
      <c r="F472" s="207"/>
      <c r="G472" s="208"/>
      <c r="H472" s="209"/>
      <c r="I472" s="210"/>
      <c r="J472" s="152"/>
      <c r="K472" s="153"/>
      <c r="L472" s="154"/>
      <c r="M472" s="155">
        <f t="shared" si="14"/>
        <v>0</v>
      </c>
    </row>
    <row r="473" spans="1:13" ht="30" customHeight="1" x14ac:dyDescent="0.25">
      <c r="A473" s="223" t="str">
        <f t="shared" si="15"/>
        <v/>
      </c>
      <c r="B473" s="205"/>
      <c r="C473" s="206"/>
      <c r="D473" s="207"/>
      <c r="E473" s="208"/>
      <c r="F473" s="207"/>
      <c r="G473" s="208"/>
      <c r="H473" s="209"/>
      <c r="I473" s="210"/>
      <c r="J473" s="152"/>
      <c r="K473" s="153"/>
      <c r="L473" s="154"/>
      <c r="M473" s="155">
        <f t="shared" si="14"/>
        <v>0</v>
      </c>
    </row>
    <row r="474" spans="1:13" ht="30" customHeight="1" x14ac:dyDescent="0.25">
      <c r="A474" s="223" t="str">
        <f t="shared" si="15"/>
        <v/>
      </c>
      <c r="B474" s="205"/>
      <c r="C474" s="206"/>
      <c r="D474" s="207"/>
      <c r="E474" s="208"/>
      <c r="F474" s="207"/>
      <c r="G474" s="208"/>
      <c r="H474" s="209"/>
      <c r="I474" s="210"/>
      <c r="J474" s="152"/>
      <c r="K474" s="153"/>
      <c r="L474" s="154"/>
      <c r="M474" s="155">
        <f t="shared" si="14"/>
        <v>0</v>
      </c>
    </row>
    <row r="475" spans="1:13" ht="30" customHeight="1" x14ac:dyDescent="0.25">
      <c r="A475" s="223" t="str">
        <f t="shared" si="15"/>
        <v/>
      </c>
      <c r="B475" s="205"/>
      <c r="C475" s="206"/>
      <c r="D475" s="207"/>
      <c r="E475" s="208"/>
      <c r="F475" s="207"/>
      <c r="G475" s="208"/>
      <c r="H475" s="209"/>
      <c r="I475" s="210"/>
      <c r="J475" s="152"/>
      <c r="K475" s="153"/>
      <c r="L475" s="154"/>
      <c r="M475" s="155">
        <f t="shared" si="14"/>
        <v>0</v>
      </c>
    </row>
    <row r="476" spans="1:13" ht="30" customHeight="1" x14ac:dyDescent="0.25">
      <c r="A476" s="223" t="str">
        <f t="shared" si="15"/>
        <v/>
      </c>
      <c r="B476" s="205"/>
      <c r="C476" s="206"/>
      <c r="D476" s="207"/>
      <c r="E476" s="208"/>
      <c r="F476" s="207"/>
      <c r="G476" s="208"/>
      <c r="H476" s="209"/>
      <c r="I476" s="210"/>
      <c r="J476" s="152"/>
      <c r="K476" s="153"/>
      <c r="L476" s="154"/>
      <c r="M476" s="155">
        <f t="shared" si="14"/>
        <v>0</v>
      </c>
    </row>
    <row r="477" spans="1:13" ht="30" customHeight="1" x14ac:dyDescent="0.25">
      <c r="A477" s="223" t="str">
        <f t="shared" si="15"/>
        <v/>
      </c>
      <c r="B477" s="205"/>
      <c r="C477" s="206"/>
      <c r="D477" s="207"/>
      <c r="E477" s="208"/>
      <c r="F477" s="207"/>
      <c r="G477" s="208"/>
      <c r="H477" s="209"/>
      <c r="I477" s="210"/>
      <c r="J477" s="152"/>
      <c r="K477" s="153"/>
      <c r="L477" s="154"/>
      <c r="M477" s="155">
        <f t="shared" si="14"/>
        <v>0</v>
      </c>
    </row>
    <row r="478" spans="1:13" ht="30" customHeight="1" x14ac:dyDescent="0.25">
      <c r="A478" s="223" t="str">
        <f t="shared" si="15"/>
        <v/>
      </c>
      <c r="B478" s="205"/>
      <c r="C478" s="206"/>
      <c r="D478" s="207"/>
      <c r="E478" s="208"/>
      <c r="F478" s="207"/>
      <c r="G478" s="208"/>
      <c r="H478" s="209"/>
      <c r="I478" s="210"/>
      <c r="J478" s="152"/>
      <c r="K478" s="153"/>
      <c r="L478" s="154"/>
      <c r="M478" s="155">
        <f t="shared" si="14"/>
        <v>0</v>
      </c>
    </row>
    <row r="479" spans="1:13" ht="30" customHeight="1" x14ac:dyDescent="0.25">
      <c r="A479" s="223" t="str">
        <f t="shared" si="15"/>
        <v/>
      </c>
      <c r="B479" s="205"/>
      <c r="C479" s="206"/>
      <c r="D479" s="207"/>
      <c r="E479" s="208"/>
      <c r="F479" s="207"/>
      <c r="G479" s="208"/>
      <c r="H479" s="209"/>
      <c r="I479" s="210"/>
      <c r="J479" s="152"/>
      <c r="K479" s="153"/>
      <c r="L479" s="154"/>
      <c r="M479" s="155">
        <f t="shared" si="14"/>
        <v>0</v>
      </c>
    </row>
    <row r="480" spans="1:13" ht="30" customHeight="1" x14ac:dyDescent="0.25">
      <c r="A480" s="223" t="str">
        <f t="shared" si="15"/>
        <v/>
      </c>
      <c r="B480" s="205"/>
      <c r="C480" s="206"/>
      <c r="D480" s="207"/>
      <c r="E480" s="208"/>
      <c r="F480" s="207"/>
      <c r="G480" s="208"/>
      <c r="H480" s="209"/>
      <c r="I480" s="210"/>
      <c r="J480" s="152"/>
      <c r="K480" s="153"/>
      <c r="L480" s="154"/>
      <c r="M480" s="155">
        <f t="shared" si="14"/>
        <v>0</v>
      </c>
    </row>
    <row r="481" spans="1:13" ht="30" customHeight="1" x14ac:dyDescent="0.25">
      <c r="A481" s="223" t="str">
        <f t="shared" si="15"/>
        <v/>
      </c>
      <c r="B481" s="205"/>
      <c r="C481" s="206"/>
      <c r="D481" s="207"/>
      <c r="E481" s="208"/>
      <c r="F481" s="207"/>
      <c r="G481" s="208"/>
      <c r="H481" s="209"/>
      <c r="I481" s="210"/>
      <c r="J481" s="152"/>
      <c r="K481" s="153"/>
      <c r="L481" s="154"/>
      <c r="M481" s="155">
        <f t="shared" si="14"/>
        <v>0</v>
      </c>
    </row>
    <row r="482" spans="1:13" ht="30" customHeight="1" x14ac:dyDescent="0.25">
      <c r="A482" s="223" t="str">
        <f t="shared" si="15"/>
        <v/>
      </c>
      <c r="B482" s="205"/>
      <c r="C482" s="206"/>
      <c r="D482" s="207"/>
      <c r="E482" s="208"/>
      <c r="F482" s="207"/>
      <c r="G482" s="208"/>
      <c r="H482" s="209"/>
      <c r="I482" s="210"/>
      <c r="J482" s="152"/>
      <c r="K482" s="153"/>
      <c r="L482" s="154"/>
      <c r="M482" s="155">
        <f t="shared" si="14"/>
        <v>0</v>
      </c>
    </row>
    <row r="483" spans="1:13" ht="30" customHeight="1" x14ac:dyDescent="0.25">
      <c r="A483" s="223" t="str">
        <f t="shared" si="15"/>
        <v/>
      </c>
      <c r="B483" s="205"/>
      <c r="C483" s="206"/>
      <c r="D483" s="207"/>
      <c r="E483" s="208"/>
      <c r="F483" s="207"/>
      <c r="G483" s="208"/>
      <c r="H483" s="209"/>
      <c r="I483" s="210"/>
      <c r="J483" s="152"/>
      <c r="K483" s="153"/>
      <c r="L483" s="154"/>
      <c r="M483" s="155">
        <f t="shared" si="14"/>
        <v>0</v>
      </c>
    </row>
    <row r="484" spans="1:13" ht="30" customHeight="1" x14ac:dyDescent="0.25">
      <c r="A484" s="223" t="str">
        <f t="shared" si="15"/>
        <v/>
      </c>
      <c r="B484" s="205"/>
      <c r="C484" s="206"/>
      <c r="D484" s="207"/>
      <c r="E484" s="208"/>
      <c r="F484" s="207"/>
      <c r="G484" s="208"/>
      <c r="H484" s="209"/>
      <c r="I484" s="210"/>
      <c r="J484" s="152"/>
      <c r="K484" s="153"/>
      <c r="L484" s="154"/>
      <c r="M484" s="155">
        <f t="shared" si="14"/>
        <v>0</v>
      </c>
    </row>
    <row r="485" spans="1:13" ht="30" customHeight="1" x14ac:dyDescent="0.25">
      <c r="A485" s="223" t="str">
        <f t="shared" si="15"/>
        <v/>
      </c>
      <c r="B485" s="205"/>
      <c r="C485" s="206"/>
      <c r="D485" s="207"/>
      <c r="E485" s="208"/>
      <c r="F485" s="207"/>
      <c r="G485" s="208"/>
      <c r="H485" s="209"/>
      <c r="I485" s="210"/>
      <c r="J485" s="152"/>
      <c r="K485" s="153"/>
      <c r="L485" s="154"/>
      <c r="M485" s="155">
        <f t="shared" si="14"/>
        <v>0</v>
      </c>
    </row>
    <row r="486" spans="1:13" ht="30" customHeight="1" x14ac:dyDescent="0.25">
      <c r="A486" s="223" t="str">
        <f t="shared" si="15"/>
        <v/>
      </c>
      <c r="B486" s="205"/>
      <c r="C486" s="206"/>
      <c r="D486" s="207"/>
      <c r="E486" s="208"/>
      <c r="F486" s="207"/>
      <c r="G486" s="208"/>
      <c r="H486" s="209"/>
      <c r="I486" s="210"/>
      <c r="J486" s="152"/>
      <c r="K486" s="153"/>
      <c r="L486" s="154"/>
      <c r="M486" s="155">
        <f t="shared" si="14"/>
        <v>0</v>
      </c>
    </row>
    <row r="487" spans="1:13" ht="30" customHeight="1" x14ac:dyDescent="0.25">
      <c r="A487" s="223" t="str">
        <f t="shared" si="15"/>
        <v/>
      </c>
      <c r="B487" s="205"/>
      <c r="C487" s="206"/>
      <c r="D487" s="207"/>
      <c r="E487" s="208"/>
      <c r="F487" s="207"/>
      <c r="G487" s="208"/>
      <c r="H487" s="209"/>
      <c r="I487" s="210"/>
      <c r="J487" s="152"/>
      <c r="K487" s="153"/>
      <c r="L487" s="154"/>
      <c r="M487" s="155">
        <f t="shared" si="14"/>
        <v>0</v>
      </c>
    </row>
    <row r="488" spans="1:13" ht="30" customHeight="1" x14ac:dyDescent="0.25">
      <c r="A488" s="223" t="str">
        <f t="shared" si="15"/>
        <v/>
      </c>
      <c r="B488" s="205"/>
      <c r="C488" s="206"/>
      <c r="D488" s="207"/>
      <c r="E488" s="208"/>
      <c r="F488" s="207"/>
      <c r="G488" s="208"/>
      <c r="H488" s="209"/>
      <c r="I488" s="210"/>
      <c r="J488" s="152"/>
      <c r="K488" s="153"/>
      <c r="L488" s="154"/>
      <c r="M488" s="155">
        <f t="shared" si="14"/>
        <v>0</v>
      </c>
    </row>
    <row r="489" spans="1:13" ht="30" customHeight="1" x14ac:dyDescent="0.25">
      <c r="A489" s="223" t="str">
        <f t="shared" si="15"/>
        <v/>
      </c>
      <c r="B489" s="205"/>
      <c r="C489" s="206"/>
      <c r="D489" s="207"/>
      <c r="E489" s="208"/>
      <c r="F489" s="207"/>
      <c r="G489" s="208"/>
      <c r="H489" s="209"/>
      <c r="I489" s="210"/>
      <c r="J489" s="152"/>
      <c r="K489" s="153"/>
      <c r="L489" s="154"/>
      <c r="M489" s="155">
        <f t="shared" si="14"/>
        <v>0</v>
      </c>
    </row>
    <row r="490" spans="1:13" ht="30" customHeight="1" x14ac:dyDescent="0.25">
      <c r="A490" s="223" t="str">
        <f t="shared" si="15"/>
        <v/>
      </c>
      <c r="B490" s="205"/>
      <c r="C490" s="206"/>
      <c r="D490" s="207"/>
      <c r="E490" s="208"/>
      <c r="F490" s="207"/>
      <c r="G490" s="208"/>
      <c r="H490" s="209"/>
      <c r="I490" s="210"/>
      <c r="J490" s="152"/>
      <c r="K490" s="153"/>
      <c r="L490" s="154"/>
      <c r="M490" s="155">
        <f t="shared" si="14"/>
        <v>0</v>
      </c>
    </row>
    <row r="491" spans="1:13" ht="30" customHeight="1" x14ac:dyDescent="0.25">
      <c r="A491" s="223" t="str">
        <f t="shared" si="15"/>
        <v/>
      </c>
      <c r="B491" s="205"/>
      <c r="C491" s="206"/>
      <c r="D491" s="207"/>
      <c r="E491" s="208"/>
      <c r="F491" s="207"/>
      <c r="G491" s="208"/>
      <c r="H491" s="209"/>
      <c r="I491" s="210"/>
      <c r="J491" s="152"/>
      <c r="K491" s="153"/>
      <c r="L491" s="154"/>
      <c r="M491" s="155">
        <f t="shared" si="14"/>
        <v>0</v>
      </c>
    </row>
    <row r="492" spans="1:13" ht="30" customHeight="1" x14ac:dyDescent="0.25">
      <c r="A492" s="223" t="str">
        <f t="shared" si="15"/>
        <v/>
      </c>
      <c r="B492" s="205"/>
      <c r="C492" s="206"/>
      <c r="D492" s="207"/>
      <c r="E492" s="208"/>
      <c r="F492" s="207"/>
      <c r="G492" s="208"/>
      <c r="H492" s="209"/>
      <c r="I492" s="210"/>
      <c r="J492" s="152"/>
      <c r="K492" s="153"/>
      <c r="L492" s="154"/>
      <c r="M492" s="155">
        <f t="shared" si="14"/>
        <v>0</v>
      </c>
    </row>
    <row r="493" spans="1:13" ht="30" customHeight="1" x14ac:dyDescent="0.25">
      <c r="A493" s="223" t="str">
        <f t="shared" si="15"/>
        <v/>
      </c>
      <c r="B493" s="205"/>
      <c r="C493" s="206"/>
      <c r="D493" s="207"/>
      <c r="E493" s="208"/>
      <c r="F493" s="207"/>
      <c r="G493" s="208"/>
      <c r="H493" s="209"/>
      <c r="I493" s="210"/>
      <c r="J493" s="152"/>
      <c r="K493" s="153"/>
      <c r="L493" s="154"/>
      <c r="M493" s="155">
        <f t="shared" si="14"/>
        <v>0</v>
      </c>
    </row>
    <row r="494" spans="1:13" ht="30" customHeight="1" x14ac:dyDescent="0.25">
      <c r="A494" s="223" t="str">
        <f t="shared" si="15"/>
        <v/>
      </c>
      <c r="B494" s="205"/>
      <c r="C494" s="206"/>
      <c r="D494" s="207"/>
      <c r="E494" s="208"/>
      <c r="F494" s="207"/>
      <c r="G494" s="208"/>
      <c r="H494" s="209"/>
      <c r="I494" s="210"/>
      <c r="J494" s="152"/>
      <c r="K494" s="153"/>
      <c r="L494" s="154"/>
      <c r="M494" s="155">
        <f t="shared" si="14"/>
        <v>0</v>
      </c>
    </row>
    <row r="495" spans="1:13" ht="30" customHeight="1" x14ac:dyDescent="0.25">
      <c r="A495" s="223" t="str">
        <f t="shared" si="15"/>
        <v/>
      </c>
      <c r="B495" s="205"/>
      <c r="C495" s="206"/>
      <c r="D495" s="207"/>
      <c r="E495" s="208"/>
      <c r="F495" s="207"/>
      <c r="G495" s="208"/>
      <c r="H495" s="209"/>
      <c r="I495" s="210"/>
      <c r="J495" s="152"/>
      <c r="K495" s="153"/>
      <c r="L495" s="154"/>
      <c r="M495" s="155">
        <f t="shared" si="14"/>
        <v>0</v>
      </c>
    </row>
    <row r="496" spans="1:13" ht="30" customHeight="1" x14ac:dyDescent="0.25">
      <c r="A496" s="223" t="str">
        <f t="shared" si="15"/>
        <v/>
      </c>
      <c r="B496" s="205"/>
      <c r="C496" s="206"/>
      <c r="D496" s="207"/>
      <c r="E496" s="208"/>
      <c r="F496" s="207"/>
      <c r="G496" s="208"/>
      <c r="H496" s="209"/>
      <c r="I496" s="210"/>
      <c r="J496" s="152"/>
      <c r="K496" s="153"/>
      <c r="L496" s="154"/>
      <c r="M496" s="155">
        <f t="shared" si="14"/>
        <v>0</v>
      </c>
    </row>
    <row r="497" spans="1:13" ht="30" customHeight="1" x14ac:dyDescent="0.25">
      <c r="A497" s="223" t="str">
        <f t="shared" si="15"/>
        <v/>
      </c>
      <c r="B497" s="205"/>
      <c r="C497" s="206"/>
      <c r="D497" s="207"/>
      <c r="E497" s="208"/>
      <c r="F497" s="207"/>
      <c r="G497" s="208"/>
      <c r="H497" s="209"/>
      <c r="I497" s="210"/>
      <c r="J497" s="152"/>
      <c r="K497" s="153"/>
      <c r="L497" s="154"/>
      <c r="M497" s="155">
        <f t="shared" si="14"/>
        <v>0</v>
      </c>
    </row>
    <row r="498" spans="1:13" ht="30" customHeight="1" x14ac:dyDescent="0.25">
      <c r="A498" s="223" t="str">
        <f t="shared" si="15"/>
        <v/>
      </c>
      <c r="B498" s="205"/>
      <c r="C498" s="206"/>
      <c r="D498" s="207"/>
      <c r="E498" s="208"/>
      <c r="F498" s="207"/>
      <c r="G498" s="208"/>
      <c r="H498" s="209"/>
      <c r="I498" s="210"/>
      <c r="J498" s="152"/>
      <c r="K498" s="153"/>
      <c r="L498" s="154"/>
      <c r="M498" s="155">
        <f t="shared" si="14"/>
        <v>0</v>
      </c>
    </row>
    <row r="499" spans="1:13" ht="30" customHeight="1" x14ac:dyDescent="0.25">
      <c r="A499" s="223" t="str">
        <f t="shared" si="15"/>
        <v/>
      </c>
      <c r="B499" s="205"/>
      <c r="C499" s="206"/>
      <c r="D499" s="207"/>
      <c r="E499" s="208"/>
      <c r="F499" s="207"/>
      <c r="G499" s="208"/>
      <c r="H499" s="209"/>
      <c r="I499" s="210"/>
      <c r="J499" s="152"/>
      <c r="K499" s="153"/>
      <c r="L499" s="154"/>
      <c r="M499" s="155">
        <f t="shared" si="14"/>
        <v>0</v>
      </c>
    </row>
    <row r="500" spans="1:13" ht="30" customHeight="1" x14ac:dyDescent="0.25">
      <c r="A500" s="223" t="str">
        <f t="shared" si="15"/>
        <v/>
      </c>
      <c r="B500" s="205"/>
      <c r="C500" s="206"/>
      <c r="D500" s="207"/>
      <c r="E500" s="208"/>
      <c r="F500" s="207"/>
      <c r="G500" s="208"/>
      <c r="H500" s="209"/>
      <c r="I500" s="210"/>
      <c r="J500" s="152"/>
      <c r="K500" s="153"/>
      <c r="L500" s="154"/>
      <c r="M500" s="155">
        <f t="shared" si="14"/>
        <v>0</v>
      </c>
    </row>
    <row r="501" spans="1:13" ht="30" customHeight="1" x14ac:dyDescent="0.25">
      <c r="A501" s="223" t="str">
        <f t="shared" si="15"/>
        <v/>
      </c>
      <c r="B501" s="205"/>
      <c r="C501" s="206"/>
      <c r="D501" s="207"/>
      <c r="E501" s="208"/>
      <c r="F501" s="207"/>
      <c r="G501" s="208"/>
      <c r="H501" s="209"/>
      <c r="I501" s="210"/>
      <c r="J501" s="152"/>
      <c r="K501" s="153"/>
      <c r="L501" s="154"/>
      <c r="M501" s="155">
        <f t="shared" si="14"/>
        <v>0</v>
      </c>
    </row>
    <row r="502" spans="1:13" ht="30" customHeight="1" x14ac:dyDescent="0.25">
      <c r="A502" s="223" t="str">
        <f t="shared" si="15"/>
        <v/>
      </c>
      <c r="B502" s="205"/>
      <c r="C502" s="206"/>
      <c r="D502" s="207"/>
      <c r="E502" s="208"/>
      <c r="F502" s="207"/>
      <c r="G502" s="208"/>
      <c r="H502" s="209"/>
      <c r="I502" s="210"/>
      <c r="J502" s="152"/>
      <c r="K502" s="153"/>
      <c r="L502" s="154"/>
      <c r="M502" s="155">
        <f t="shared" si="14"/>
        <v>0</v>
      </c>
    </row>
    <row r="503" spans="1:13" ht="30" customHeight="1" x14ac:dyDescent="0.25">
      <c r="A503" s="223" t="str">
        <f t="shared" si="15"/>
        <v/>
      </c>
      <c r="B503" s="205"/>
      <c r="C503" s="206"/>
      <c r="D503" s="207"/>
      <c r="E503" s="208"/>
      <c r="F503" s="207"/>
      <c r="G503" s="208"/>
      <c r="H503" s="209"/>
      <c r="I503" s="210"/>
      <c r="J503" s="152"/>
      <c r="K503" s="153"/>
      <c r="L503" s="154"/>
      <c r="M503" s="155">
        <f t="shared" si="14"/>
        <v>0</v>
      </c>
    </row>
    <row r="504" spans="1:13" ht="30" customHeight="1" x14ac:dyDescent="0.25">
      <c r="A504" s="223" t="str">
        <f t="shared" si="15"/>
        <v/>
      </c>
      <c r="B504" s="205"/>
      <c r="C504" s="206"/>
      <c r="D504" s="207"/>
      <c r="E504" s="208"/>
      <c r="F504" s="207"/>
      <c r="G504" s="208"/>
      <c r="H504" s="209"/>
      <c r="I504" s="210"/>
      <c r="J504" s="152"/>
      <c r="K504" s="153"/>
      <c r="L504" s="154"/>
      <c r="M504" s="155">
        <f t="shared" si="14"/>
        <v>0</v>
      </c>
    </row>
    <row r="505" spans="1:13" ht="30" customHeight="1" x14ac:dyDescent="0.25">
      <c r="A505" s="223" t="str">
        <f t="shared" si="15"/>
        <v/>
      </c>
      <c r="B505" s="205"/>
      <c r="C505" s="206"/>
      <c r="D505" s="207"/>
      <c r="E505" s="208"/>
      <c r="F505" s="207"/>
      <c r="G505" s="208"/>
      <c r="H505" s="209"/>
      <c r="I505" s="210"/>
      <c r="J505" s="152"/>
      <c r="K505" s="153"/>
      <c r="L505" s="154"/>
      <c r="M505" s="155">
        <f t="shared" si="14"/>
        <v>0</v>
      </c>
    </row>
    <row r="506" spans="1:13" ht="30" customHeight="1" x14ac:dyDescent="0.25">
      <c r="A506" s="223" t="str">
        <f t="shared" si="15"/>
        <v/>
      </c>
      <c r="B506" s="205"/>
      <c r="C506" s="206"/>
      <c r="D506" s="207"/>
      <c r="E506" s="208"/>
      <c r="F506" s="207"/>
      <c r="G506" s="208"/>
      <c r="H506" s="209"/>
      <c r="I506" s="210"/>
      <c r="J506" s="152"/>
      <c r="K506" s="153"/>
      <c r="L506" s="154"/>
      <c r="M506" s="155">
        <f t="shared" si="14"/>
        <v>0</v>
      </c>
    </row>
    <row r="507" spans="1:13" ht="30" customHeight="1" x14ac:dyDescent="0.25">
      <c r="A507" s="223" t="str">
        <f t="shared" si="15"/>
        <v/>
      </c>
      <c r="B507" s="205"/>
      <c r="C507" s="206"/>
      <c r="D507" s="207"/>
      <c r="E507" s="208"/>
      <c r="F507" s="207"/>
      <c r="G507" s="208"/>
      <c r="H507" s="209"/>
      <c r="I507" s="210"/>
      <c r="J507" s="152"/>
      <c r="K507" s="153"/>
      <c r="L507" s="154"/>
      <c r="M507" s="155">
        <f t="shared" si="14"/>
        <v>0</v>
      </c>
    </row>
    <row r="508" spans="1:13" ht="30" customHeight="1" x14ac:dyDescent="0.25">
      <c r="A508" s="223" t="str">
        <f t="shared" si="15"/>
        <v/>
      </c>
      <c r="B508" s="205"/>
      <c r="C508" s="206"/>
      <c r="D508" s="207"/>
      <c r="E508" s="208"/>
      <c r="F508" s="207"/>
      <c r="G508" s="208"/>
      <c r="H508" s="209"/>
      <c r="I508" s="210"/>
      <c r="J508" s="152"/>
      <c r="K508" s="153"/>
      <c r="L508" s="154"/>
      <c r="M508" s="155">
        <f t="shared" si="14"/>
        <v>0</v>
      </c>
    </row>
    <row r="509" spans="1:13" ht="30" customHeight="1" x14ac:dyDescent="0.25">
      <c r="A509" s="223" t="str">
        <f t="shared" si="15"/>
        <v/>
      </c>
      <c r="B509" s="205"/>
      <c r="C509" s="206"/>
      <c r="D509" s="207"/>
      <c r="E509" s="208"/>
      <c r="F509" s="207"/>
      <c r="G509" s="208"/>
      <c r="H509" s="209"/>
      <c r="I509" s="210"/>
      <c r="J509" s="152"/>
      <c r="K509" s="153"/>
      <c r="L509" s="154"/>
      <c r="M509" s="155">
        <f t="shared" si="14"/>
        <v>0</v>
      </c>
    </row>
    <row r="510" spans="1:13" ht="30" customHeight="1" x14ac:dyDescent="0.25">
      <c r="A510" s="223" t="str">
        <f t="shared" si="15"/>
        <v/>
      </c>
      <c r="B510" s="205"/>
      <c r="C510" s="206"/>
      <c r="D510" s="207"/>
      <c r="E510" s="208"/>
      <c r="F510" s="207"/>
      <c r="G510" s="208"/>
      <c r="H510" s="209"/>
      <c r="I510" s="210"/>
      <c r="J510" s="152"/>
      <c r="K510" s="153"/>
      <c r="L510" s="154"/>
      <c r="M510" s="155">
        <f t="shared" si="14"/>
        <v>0</v>
      </c>
    </row>
    <row r="511" spans="1:13" ht="30" customHeight="1" x14ac:dyDescent="0.25">
      <c r="A511" s="223" t="str">
        <f t="shared" si="15"/>
        <v/>
      </c>
      <c r="B511" s="205"/>
      <c r="C511" s="206"/>
      <c r="D511" s="207"/>
      <c r="E511" s="208"/>
      <c r="F511" s="207"/>
      <c r="G511" s="208"/>
      <c r="H511" s="209"/>
      <c r="I511" s="210"/>
      <c r="J511" s="152"/>
      <c r="K511" s="153"/>
      <c r="L511" s="154"/>
      <c r="M511" s="155">
        <f t="shared" si="14"/>
        <v>0</v>
      </c>
    </row>
    <row r="512" spans="1:13" ht="30" customHeight="1" x14ac:dyDescent="0.25">
      <c r="A512" s="223" t="str">
        <f t="shared" si="15"/>
        <v/>
      </c>
      <c r="B512" s="205"/>
      <c r="C512" s="206"/>
      <c r="D512" s="207"/>
      <c r="E512" s="208"/>
      <c r="F512" s="207"/>
      <c r="G512" s="208"/>
      <c r="H512" s="209"/>
      <c r="I512" s="210"/>
      <c r="J512" s="152"/>
      <c r="K512" s="153"/>
      <c r="L512" s="154"/>
      <c r="M512" s="155">
        <f t="shared" si="14"/>
        <v>0</v>
      </c>
    </row>
    <row r="513" spans="1:13" ht="30" customHeight="1" x14ac:dyDescent="0.25">
      <c r="A513" s="223" t="str">
        <f t="shared" si="15"/>
        <v/>
      </c>
      <c r="B513" s="205"/>
      <c r="C513" s="206"/>
      <c r="D513" s="207"/>
      <c r="E513" s="208"/>
      <c r="F513" s="207"/>
      <c r="G513" s="208"/>
      <c r="H513" s="209"/>
      <c r="I513" s="210"/>
      <c r="J513" s="152"/>
      <c r="K513" s="153"/>
      <c r="L513" s="154"/>
      <c r="M513" s="155">
        <f t="shared" si="14"/>
        <v>0</v>
      </c>
    </row>
    <row r="514" spans="1:13" ht="30" customHeight="1" x14ac:dyDescent="0.25">
      <c r="A514" s="223" t="str">
        <f t="shared" si="15"/>
        <v/>
      </c>
      <c r="B514" s="205"/>
      <c r="C514" s="206"/>
      <c r="D514" s="207"/>
      <c r="E514" s="208"/>
      <c r="F514" s="207"/>
      <c r="G514" s="208"/>
      <c r="H514" s="209"/>
      <c r="I514" s="210"/>
      <c r="J514" s="152"/>
      <c r="K514" s="153"/>
      <c r="L514" s="154"/>
      <c r="M514" s="155">
        <f t="shared" si="14"/>
        <v>0</v>
      </c>
    </row>
    <row r="515" spans="1:13" ht="30" customHeight="1" x14ac:dyDescent="0.25">
      <c r="A515" s="223" t="str">
        <f t="shared" si="15"/>
        <v/>
      </c>
      <c r="B515" s="205"/>
      <c r="C515" s="206"/>
      <c r="D515" s="207"/>
      <c r="E515" s="208"/>
      <c r="F515" s="207"/>
      <c r="G515" s="208"/>
      <c r="H515" s="209"/>
      <c r="I515" s="210"/>
      <c r="J515" s="152"/>
      <c r="K515" s="153"/>
      <c r="L515" s="154"/>
      <c r="M515" s="155">
        <f t="shared" si="14"/>
        <v>0</v>
      </c>
    </row>
    <row r="516" spans="1:13" ht="30" customHeight="1" x14ac:dyDescent="0.25">
      <c r="A516" s="223" t="str">
        <f t="shared" si="15"/>
        <v/>
      </c>
      <c r="B516" s="205"/>
      <c r="C516" s="206"/>
      <c r="D516" s="207"/>
      <c r="E516" s="208"/>
      <c r="F516" s="207"/>
      <c r="G516" s="208"/>
      <c r="H516" s="209"/>
      <c r="I516" s="210"/>
      <c r="J516" s="152"/>
      <c r="K516" s="153"/>
      <c r="L516" s="154"/>
      <c r="M516" s="155">
        <f t="shared" si="14"/>
        <v>0</v>
      </c>
    </row>
    <row r="517" spans="1:13" ht="30" customHeight="1" x14ac:dyDescent="0.25">
      <c r="A517" s="223" t="str">
        <f t="shared" si="15"/>
        <v/>
      </c>
      <c r="B517" s="205"/>
      <c r="C517" s="206"/>
      <c r="D517" s="207"/>
      <c r="E517" s="208"/>
      <c r="F517" s="207"/>
      <c r="G517" s="208"/>
      <c r="H517" s="209"/>
      <c r="I517" s="210"/>
      <c r="J517" s="152"/>
      <c r="K517" s="153"/>
      <c r="L517" s="154"/>
      <c r="M517" s="155">
        <f t="shared" si="14"/>
        <v>0</v>
      </c>
    </row>
    <row r="518" spans="1:13" ht="30" customHeight="1" x14ac:dyDescent="0.25">
      <c r="A518" s="223" t="str">
        <f t="shared" si="15"/>
        <v/>
      </c>
      <c r="B518" s="205"/>
      <c r="C518" s="206"/>
      <c r="D518" s="207"/>
      <c r="E518" s="208"/>
      <c r="F518" s="207"/>
      <c r="G518" s="208"/>
      <c r="H518" s="209"/>
      <c r="I518" s="210"/>
      <c r="J518" s="152"/>
      <c r="K518" s="153"/>
      <c r="L518" s="154"/>
      <c r="M518" s="155">
        <f t="shared" si="14"/>
        <v>0</v>
      </c>
    </row>
    <row r="519" spans="1:13" ht="30" customHeight="1" x14ac:dyDescent="0.25">
      <c r="A519" s="223" t="str">
        <f t="shared" si="15"/>
        <v/>
      </c>
      <c r="B519" s="205"/>
      <c r="C519" s="206"/>
      <c r="D519" s="207"/>
      <c r="E519" s="208"/>
      <c r="F519" s="207"/>
      <c r="G519" s="208"/>
      <c r="H519" s="209"/>
      <c r="I519" s="210"/>
      <c r="J519" s="152"/>
      <c r="K519" s="153"/>
      <c r="L519" s="154"/>
      <c r="M519" s="155">
        <f t="shared" si="14"/>
        <v>0</v>
      </c>
    </row>
    <row r="520" spans="1:13" ht="30" customHeight="1" x14ac:dyDescent="0.25">
      <c r="A520" s="223" t="str">
        <f t="shared" si="15"/>
        <v/>
      </c>
      <c r="B520" s="205"/>
      <c r="C520" s="206"/>
      <c r="D520" s="207"/>
      <c r="E520" s="208"/>
      <c r="F520" s="207"/>
      <c r="G520" s="208"/>
      <c r="H520" s="209"/>
      <c r="I520" s="210"/>
      <c r="J520" s="152"/>
      <c r="K520" s="153"/>
      <c r="L520" s="154"/>
      <c r="M520" s="155">
        <f t="shared" si="14"/>
        <v>0</v>
      </c>
    </row>
    <row r="521" spans="1:13" ht="30" customHeight="1" x14ac:dyDescent="0.25">
      <c r="A521" s="223" t="str">
        <f t="shared" si="15"/>
        <v/>
      </c>
      <c r="B521" s="205"/>
      <c r="C521" s="206"/>
      <c r="D521" s="207"/>
      <c r="E521" s="208"/>
      <c r="F521" s="207"/>
      <c r="G521" s="208"/>
      <c r="H521" s="209"/>
      <c r="I521" s="210"/>
      <c r="J521" s="152"/>
      <c r="K521" s="153"/>
      <c r="L521" s="154"/>
      <c r="M521" s="155">
        <f t="shared" si="14"/>
        <v>0</v>
      </c>
    </row>
    <row r="522" spans="1:13" ht="30" customHeight="1" x14ac:dyDescent="0.25">
      <c r="A522" s="223" t="str">
        <f t="shared" si="15"/>
        <v/>
      </c>
      <c r="B522" s="205"/>
      <c r="C522" s="206"/>
      <c r="D522" s="207"/>
      <c r="E522" s="208"/>
      <c r="F522" s="207"/>
      <c r="G522" s="208"/>
      <c r="H522" s="209"/>
      <c r="I522" s="210"/>
      <c r="J522" s="152"/>
      <c r="K522" s="153"/>
      <c r="L522" s="154"/>
      <c r="M522" s="155">
        <f t="shared" si="14"/>
        <v>0</v>
      </c>
    </row>
    <row r="523" spans="1:13" ht="30" customHeight="1" x14ac:dyDescent="0.25">
      <c r="A523" s="223" t="str">
        <f t="shared" si="15"/>
        <v/>
      </c>
      <c r="B523" s="205"/>
      <c r="C523" s="206"/>
      <c r="D523" s="207"/>
      <c r="E523" s="208"/>
      <c r="F523" s="207"/>
      <c r="G523" s="208"/>
      <c r="H523" s="209"/>
      <c r="I523" s="210"/>
      <c r="J523" s="152"/>
      <c r="K523" s="153"/>
      <c r="L523" s="154"/>
      <c r="M523" s="155">
        <f t="shared" si="14"/>
        <v>0</v>
      </c>
    </row>
    <row r="524" spans="1:13" ht="30" customHeight="1" x14ac:dyDescent="0.25">
      <c r="A524" s="223" t="str">
        <f t="shared" si="15"/>
        <v/>
      </c>
      <c r="B524" s="205"/>
      <c r="C524" s="206"/>
      <c r="D524" s="207"/>
      <c r="E524" s="208"/>
      <c r="F524" s="207"/>
      <c r="G524" s="208"/>
      <c r="H524" s="209"/>
      <c r="I524" s="210"/>
      <c r="J524" s="152"/>
      <c r="K524" s="153"/>
      <c r="L524" s="154"/>
      <c r="M524" s="155">
        <f t="shared" ref="M524:M587" si="16">K524+L524</f>
        <v>0</v>
      </c>
    </row>
    <row r="525" spans="1:13" ht="30" customHeight="1" x14ac:dyDescent="0.25">
      <c r="A525" s="223" t="str">
        <f t="shared" si="15"/>
        <v/>
      </c>
      <c r="B525" s="205"/>
      <c r="C525" s="206"/>
      <c r="D525" s="207"/>
      <c r="E525" s="208"/>
      <c r="F525" s="207"/>
      <c r="G525" s="208"/>
      <c r="H525" s="209"/>
      <c r="I525" s="210"/>
      <c r="J525" s="152"/>
      <c r="K525" s="153"/>
      <c r="L525" s="154"/>
      <c r="M525" s="155">
        <f t="shared" si="16"/>
        <v>0</v>
      </c>
    </row>
    <row r="526" spans="1:13" ht="30" customHeight="1" x14ac:dyDescent="0.25">
      <c r="A526" s="223" t="str">
        <f t="shared" ref="A526:A589" si="17">IF(M526=0,"","Cap.7. Cheltuieli neprevazute")</f>
        <v/>
      </c>
      <c r="B526" s="205"/>
      <c r="C526" s="206"/>
      <c r="D526" s="207"/>
      <c r="E526" s="208"/>
      <c r="F526" s="207"/>
      <c r="G526" s="208"/>
      <c r="H526" s="209"/>
      <c r="I526" s="210"/>
      <c r="J526" s="152"/>
      <c r="K526" s="153"/>
      <c r="L526" s="154"/>
      <c r="M526" s="155">
        <f t="shared" si="16"/>
        <v>0</v>
      </c>
    </row>
    <row r="527" spans="1:13" ht="30" customHeight="1" x14ac:dyDescent="0.25">
      <c r="A527" s="223" t="str">
        <f t="shared" si="17"/>
        <v/>
      </c>
      <c r="B527" s="205"/>
      <c r="C527" s="206"/>
      <c r="D527" s="207"/>
      <c r="E527" s="208"/>
      <c r="F527" s="207"/>
      <c r="G527" s="208"/>
      <c r="H527" s="209"/>
      <c r="I527" s="210"/>
      <c r="J527" s="152"/>
      <c r="K527" s="153"/>
      <c r="L527" s="154"/>
      <c r="M527" s="155">
        <f t="shared" si="16"/>
        <v>0</v>
      </c>
    </row>
    <row r="528" spans="1:13" ht="30" customHeight="1" x14ac:dyDescent="0.25">
      <c r="A528" s="223" t="str">
        <f t="shared" si="17"/>
        <v/>
      </c>
      <c r="B528" s="205"/>
      <c r="C528" s="206"/>
      <c r="D528" s="207"/>
      <c r="E528" s="208"/>
      <c r="F528" s="207"/>
      <c r="G528" s="208"/>
      <c r="H528" s="209"/>
      <c r="I528" s="210"/>
      <c r="J528" s="152"/>
      <c r="K528" s="153"/>
      <c r="L528" s="154"/>
      <c r="M528" s="155">
        <f t="shared" si="16"/>
        <v>0</v>
      </c>
    </row>
    <row r="529" spans="1:13" ht="30" customHeight="1" x14ac:dyDescent="0.25">
      <c r="A529" s="223" t="str">
        <f t="shared" si="17"/>
        <v/>
      </c>
      <c r="B529" s="205"/>
      <c r="C529" s="206"/>
      <c r="D529" s="207"/>
      <c r="E529" s="208"/>
      <c r="F529" s="207"/>
      <c r="G529" s="208"/>
      <c r="H529" s="209"/>
      <c r="I529" s="210"/>
      <c r="J529" s="152"/>
      <c r="K529" s="153"/>
      <c r="L529" s="154"/>
      <c r="M529" s="155">
        <f t="shared" si="16"/>
        <v>0</v>
      </c>
    </row>
    <row r="530" spans="1:13" ht="30" customHeight="1" x14ac:dyDescent="0.25">
      <c r="A530" s="223" t="str">
        <f t="shared" si="17"/>
        <v/>
      </c>
      <c r="B530" s="205"/>
      <c r="C530" s="206"/>
      <c r="D530" s="207"/>
      <c r="E530" s="208"/>
      <c r="F530" s="207"/>
      <c r="G530" s="208"/>
      <c r="H530" s="209"/>
      <c r="I530" s="210"/>
      <c r="J530" s="152"/>
      <c r="K530" s="153"/>
      <c r="L530" s="154"/>
      <c r="M530" s="155">
        <f t="shared" si="16"/>
        <v>0</v>
      </c>
    </row>
    <row r="531" spans="1:13" ht="30" customHeight="1" x14ac:dyDescent="0.25">
      <c r="A531" s="223" t="str">
        <f t="shared" si="17"/>
        <v/>
      </c>
      <c r="B531" s="205"/>
      <c r="C531" s="206"/>
      <c r="D531" s="207"/>
      <c r="E531" s="208"/>
      <c r="F531" s="207"/>
      <c r="G531" s="208"/>
      <c r="H531" s="209"/>
      <c r="I531" s="210"/>
      <c r="J531" s="152"/>
      <c r="K531" s="153"/>
      <c r="L531" s="154"/>
      <c r="M531" s="155">
        <f t="shared" si="16"/>
        <v>0</v>
      </c>
    </row>
    <row r="532" spans="1:13" ht="30" customHeight="1" x14ac:dyDescent="0.25">
      <c r="A532" s="223" t="str">
        <f t="shared" si="17"/>
        <v/>
      </c>
      <c r="B532" s="205"/>
      <c r="C532" s="206"/>
      <c r="D532" s="207"/>
      <c r="E532" s="208"/>
      <c r="F532" s="207"/>
      <c r="G532" s="208"/>
      <c r="H532" s="209"/>
      <c r="I532" s="210"/>
      <c r="J532" s="152"/>
      <c r="K532" s="153"/>
      <c r="L532" s="154"/>
      <c r="M532" s="155">
        <f t="shared" si="16"/>
        <v>0</v>
      </c>
    </row>
    <row r="533" spans="1:13" ht="30" customHeight="1" x14ac:dyDescent="0.25">
      <c r="A533" s="223" t="str">
        <f t="shared" si="17"/>
        <v/>
      </c>
      <c r="B533" s="205"/>
      <c r="C533" s="206"/>
      <c r="D533" s="207"/>
      <c r="E533" s="208"/>
      <c r="F533" s="207"/>
      <c r="G533" s="208"/>
      <c r="H533" s="209"/>
      <c r="I533" s="210"/>
      <c r="J533" s="152"/>
      <c r="K533" s="153"/>
      <c r="L533" s="154"/>
      <c r="M533" s="155">
        <f t="shared" si="16"/>
        <v>0</v>
      </c>
    </row>
    <row r="534" spans="1:13" ht="30" customHeight="1" x14ac:dyDescent="0.25">
      <c r="A534" s="223" t="str">
        <f t="shared" si="17"/>
        <v/>
      </c>
      <c r="B534" s="205"/>
      <c r="C534" s="206"/>
      <c r="D534" s="207"/>
      <c r="E534" s="208"/>
      <c r="F534" s="207"/>
      <c r="G534" s="208"/>
      <c r="H534" s="209"/>
      <c r="I534" s="210"/>
      <c r="J534" s="152"/>
      <c r="K534" s="153"/>
      <c r="L534" s="154"/>
      <c r="M534" s="155">
        <f t="shared" si="16"/>
        <v>0</v>
      </c>
    </row>
    <row r="535" spans="1:13" ht="30" customHeight="1" x14ac:dyDescent="0.25">
      <c r="A535" s="223" t="str">
        <f t="shared" si="17"/>
        <v/>
      </c>
      <c r="B535" s="205"/>
      <c r="C535" s="206"/>
      <c r="D535" s="207"/>
      <c r="E535" s="208"/>
      <c r="F535" s="207"/>
      <c r="G535" s="208"/>
      <c r="H535" s="209"/>
      <c r="I535" s="210"/>
      <c r="J535" s="152"/>
      <c r="K535" s="153"/>
      <c r="L535" s="154"/>
      <c r="M535" s="155">
        <f t="shared" si="16"/>
        <v>0</v>
      </c>
    </row>
    <row r="536" spans="1:13" ht="30" customHeight="1" x14ac:dyDescent="0.25">
      <c r="A536" s="223" t="str">
        <f t="shared" si="17"/>
        <v/>
      </c>
      <c r="B536" s="205"/>
      <c r="C536" s="206"/>
      <c r="D536" s="207"/>
      <c r="E536" s="208"/>
      <c r="F536" s="207"/>
      <c r="G536" s="208"/>
      <c r="H536" s="209"/>
      <c r="I536" s="210"/>
      <c r="J536" s="152"/>
      <c r="K536" s="153"/>
      <c r="L536" s="154"/>
      <c r="M536" s="155">
        <f t="shared" si="16"/>
        <v>0</v>
      </c>
    </row>
    <row r="537" spans="1:13" ht="30" customHeight="1" x14ac:dyDescent="0.25">
      <c r="A537" s="223" t="str">
        <f t="shared" si="17"/>
        <v/>
      </c>
      <c r="B537" s="205"/>
      <c r="C537" s="206"/>
      <c r="D537" s="207"/>
      <c r="E537" s="208"/>
      <c r="F537" s="207"/>
      <c r="G537" s="208"/>
      <c r="H537" s="209"/>
      <c r="I537" s="210"/>
      <c r="J537" s="152"/>
      <c r="K537" s="153"/>
      <c r="L537" s="154"/>
      <c r="M537" s="155">
        <f t="shared" si="16"/>
        <v>0</v>
      </c>
    </row>
    <row r="538" spans="1:13" ht="30" customHeight="1" x14ac:dyDescent="0.25">
      <c r="A538" s="223" t="str">
        <f t="shared" si="17"/>
        <v/>
      </c>
      <c r="B538" s="205"/>
      <c r="C538" s="206"/>
      <c r="D538" s="207"/>
      <c r="E538" s="208"/>
      <c r="F538" s="207"/>
      <c r="G538" s="208"/>
      <c r="H538" s="209"/>
      <c r="I538" s="210"/>
      <c r="J538" s="152"/>
      <c r="K538" s="153"/>
      <c r="L538" s="154"/>
      <c r="M538" s="155">
        <f t="shared" si="16"/>
        <v>0</v>
      </c>
    </row>
    <row r="539" spans="1:13" ht="30" customHeight="1" x14ac:dyDescent="0.25">
      <c r="A539" s="223" t="str">
        <f t="shared" si="17"/>
        <v/>
      </c>
      <c r="B539" s="205"/>
      <c r="C539" s="206"/>
      <c r="D539" s="207"/>
      <c r="E539" s="208"/>
      <c r="F539" s="207"/>
      <c r="G539" s="208"/>
      <c r="H539" s="209"/>
      <c r="I539" s="210"/>
      <c r="J539" s="152"/>
      <c r="K539" s="153"/>
      <c r="L539" s="154"/>
      <c r="M539" s="155">
        <f t="shared" si="16"/>
        <v>0</v>
      </c>
    </row>
    <row r="540" spans="1:13" ht="30" customHeight="1" x14ac:dyDescent="0.25">
      <c r="A540" s="223" t="str">
        <f t="shared" si="17"/>
        <v/>
      </c>
      <c r="B540" s="205"/>
      <c r="C540" s="206"/>
      <c r="D540" s="207"/>
      <c r="E540" s="208"/>
      <c r="F540" s="207"/>
      <c r="G540" s="208"/>
      <c r="H540" s="209"/>
      <c r="I540" s="210"/>
      <c r="J540" s="152"/>
      <c r="K540" s="153"/>
      <c r="L540" s="154"/>
      <c r="M540" s="155">
        <f t="shared" si="16"/>
        <v>0</v>
      </c>
    </row>
    <row r="541" spans="1:13" ht="30" customHeight="1" x14ac:dyDescent="0.25">
      <c r="A541" s="223" t="str">
        <f t="shared" si="17"/>
        <v/>
      </c>
      <c r="B541" s="205"/>
      <c r="C541" s="206"/>
      <c r="D541" s="207"/>
      <c r="E541" s="208"/>
      <c r="F541" s="207"/>
      <c r="G541" s="208"/>
      <c r="H541" s="209"/>
      <c r="I541" s="210"/>
      <c r="J541" s="152"/>
      <c r="K541" s="153"/>
      <c r="L541" s="154"/>
      <c r="M541" s="155">
        <f t="shared" si="16"/>
        <v>0</v>
      </c>
    </row>
    <row r="542" spans="1:13" ht="30" customHeight="1" x14ac:dyDescent="0.25">
      <c r="A542" s="223" t="str">
        <f t="shared" si="17"/>
        <v/>
      </c>
      <c r="B542" s="205"/>
      <c r="C542" s="206"/>
      <c r="D542" s="207"/>
      <c r="E542" s="208"/>
      <c r="F542" s="207"/>
      <c r="G542" s="208"/>
      <c r="H542" s="209"/>
      <c r="I542" s="210"/>
      <c r="J542" s="152"/>
      <c r="K542" s="153"/>
      <c r="L542" s="154"/>
      <c r="M542" s="155">
        <f t="shared" si="16"/>
        <v>0</v>
      </c>
    </row>
    <row r="543" spans="1:13" ht="30" customHeight="1" x14ac:dyDescent="0.25">
      <c r="A543" s="223" t="str">
        <f t="shared" si="17"/>
        <v/>
      </c>
      <c r="B543" s="205"/>
      <c r="C543" s="206"/>
      <c r="D543" s="207"/>
      <c r="E543" s="208"/>
      <c r="F543" s="207"/>
      <c r="G543" s="208"/>
      <c r="H543" s="209"/>
      <c r="I543" s="210"/>
      <c r="J543" s="152"/>
      <c r="K543" s="153"/>
      <c r="L543" s="154"/>
      <c r="M543" s="155">
        <f t="shared" si="16"/>
        <v>0</v>
      </c>
    </row>
    <row r="544" spans="1:13" ht="30" customHeight="1" x14ac:dyDescent="0.25">
      <c r="A544" s="223" t="str">
        <f t="shared" si="17"/>
        <v/>
      </c>
      <c r="B544" s="205"/>
      <c r="C544" s="206"/>
      <c r="D544" s="207"/>
      <c r="E544" s="208"/>
      <c r="F544" s="207"/>
      <c r="G544" s="208"/>
      <c r="H544" s="209"/>
      <c r="I544" s="210"/>
      <c r="J544" s="152"/>
      <c r="K544" s="153"/>
      <c r="L544" s="154"/>
      <c r="M544" s="155">
        <f t="shared" si="16"/>
        <v>0</v>
      </c>
    </row>
    <row r="545" spans="1:13" ht="30" customHeight="1" x14ac:dyDescent="0.25">
      <c r="A545" s="223" t="str">
        <f t="shared" si="17"/>
        <v/>
      </c>
      <c r="B545" s="205"/>
      <c r="C545" s="206"/>
      <c r="D545" s="207"/>
      <c r="E545" s="208"/>
      <c r="F545" s="207"/>
      <c r="G545" s="208"/>
      <c r="H545" s="209"/>
      <c r="I545" s="210"/>
      <c r="J545" s="152"/>
      <c r="K545" s="153"/>
      <c r="L545" s="154"/>
      <c r="M545" s="155">
        <f t="shared" si="16"/>
        <v>0</v>
      </c>
    </row>
    <row r="546" spans="1:13" ht="30" customHeight="1" x14ac:dyDescent="0.25">
      <c r="A546" s="223" t="str">
        <f t="shared" si="17"/>
        <v/>
      </c>
      <c r="B546" s="205"/>
      <c r="C546" s="206"/>
      <c r="D546" s="207"/>
      <c r="E546" s="208"/>
      <c r="F546" s="207"/>
      <c r="G546" s="208"/>
      <c r="H546" s="209"/>
      <c r="I546" s="210"/>
      <c r="J546" s="152"/>
      <c r="K546" s="153"/>
      <c r="L546" s="154"/>
      <c r="M546" s="155">
        <f t="shared" si="16"/>
        <v>0</v>
      </c>
    </row>
    <row r="547" spans="1:13" ht="30" customHeight="1" x14ac:dyDescent="0.25">
      <c r="A547" s="223" t="str">
        <f t="shared" si="17"/>
        <v/>
      </c>
      <c r="B547" s="205"/>
      <c r="C547" s="206"/>
      <c r="D547" s="207"/>
      <c r="E547" s="208"/>
      <c r="F547" s="207"/>
      <c r="G547" s="208"/>
      <c r="H547" s="209"/>
      <c r="I547" s="210"/>
      <c r="J547" s="152"/>
      <c r="K547" s="153"/>
      <c r="L547" s="154"/>
      <c r="M547" s="155">
        <f t="shared" si="16"/>
        <v>0</v>
      </c>
    </row>
    <row r="548" spans="1:13" ht="30" customHeight="1" x14ac:dyDescent="0.25">
      <c r="A548" s="223" t="str">
        <f t="shared" si="17"/>
        <v/>
      </c>
      <c r="B548" s="205"/>
      <c r="C548" s="206"/>
      <c r="D548" s="207"/>
      <c r="E548" s="208"/>
      <c r="F548" s="207"/>
      <c r="G548" s="208"/>
      <c r="H548" s="209"/>
      <c r="I548" s="210"/>
      <c r="J548" s="152"/>
      <c r="K548" s="153"/>
      <c r="L548" s="154"/>
      <c r="M548" s="155">
        <f t="shared" si="16"/>
        <v>0</v>
      </c>
    </row>
    <row r="549" spans="1:13" ht="30" customHeight="1" x14ac:dyDescent="0.25">
      <c r="A549" s="223" t="str">
        <f t="shared" si="17"/>
        <v/>
      </c>
      <c r="B549" s="205"/>
      <c r="C549" s="206"/>
      <c r="D549" s="207"/>
      <c r="E549" s="208"/>
      <c r="F549" s="207"/>
      <c r="G549" s="208"/>
      <c r="H549" s="209"/>
      <c r="I549" s="210"/>
      <c r="J549" s="152"/>
      <c r="K549" s="153"/>
      <c r="L549" s="154"/>
      <c r="M549" s="155">
        <f t="shared" si="16"/>
        <v>0</v>
      </c>
    </row>
    <row r="550" spans="1:13" ht="30" customHeight="1" x14ac:dyDescent="0.25">
      <c r="A550" s="223" t="str">
        <f t="shared" si="17"/>
        <v/>
      </c>
      <c r="B550" s="205"/>
      <c r="C550" s="206"/>
      <c r="D550" s="207"/>
      <c r="E550" s="208"/>
      <c r="F550" s="207"/>
      <c r="G550" s="208"/>
      <c r="H550" s="209"/>
      <c r="I550" s="210"/>
      <c r="J550" s="152"/>
      <c r="K550" s="153"/>
      <c r="L550" s="154"/>
      <c r="M550" s="155">
        <f t="shared" si="16"/>
        <v>0</v>
      </c>
    </row>
    <row r="551" spans="1:13" ht="30" customHeight="1" x14ac:dyDescent="0.25">
      <c r="A551" s="223" t="str">
        <f t="shared" si="17"/>
        <v/>
      </c>
      <c r="B551" s="205"/>
      <c r="C551" s="206"/>
      <c r="D551" s="207"/>
      <c r="E551" s="208"/>
      <c r="F551" s="207"/>
      <c r="G551" s="208"/>
      <c r="H551" s="209"/>
      <c r="I551" s="210"/>
      <c r="J551" s="152"/>
      <c r="K551" s="153"/>
      <c r="L551" s="154"/>
      <c r="M551" s="155">
        <f t="shared" si="16"/>
        <v>0</v>
      </c>
    </row>
    <row r="552" spans="1:13" ht="30" customHeight="1" x14ac:dyDescent="0.25">
      <c r="A552" s="223" t="str">
        <f t="shared" si="17"/>
        <v/>
      </c>
      <c r="B552" s="205"/>
      <c r="C552" s="206"/>
      <c r="D552" s="207"/>
      <c r="E552" s="208"/>
      <c r="F552" s="207"/>
      <c r="G552" s="208"/>
      <c r="H552" s="209"/>
      <c r="I552" s="210"/>
      <c r="J552" s="152"/>
      <c r="K552" s="153"/>
      <c r="L552" s="154"/>
      <c r="M552" s="155">
        <f t="shared" si="16"/>
        <v>0</v>
      </c>
    </row>
    <row r="553" spans="1:13" ht="30" customHeight="1" x14ac:dyDescent="0.25">
      <c r="A553" s="223" t="str">
        <f t="shared" si="17"/>
        <v/>
      </c>
      <c r="B553" s="205"/>
      <c r="C553" s="206"/>
      <c r="D553" s="207"/>
      <c r="E553" s="208"/>
      <c r="F553" s="207"/>
      <c r="G553" s="208"/>
      <c r="H553" s="209"/>
      <c r="I553" s="210"/>
      <c r="J553" s="152"/>
      <c r="K553" s="153"/>
      <c r="L553" s="154"/>
      <c r="M553" s="155">
        <f t="shared" si="16"/>
        <v>0</v>
      </c>
    </row>
    <row r="554" spans="1:13" ht="30" customHeight="1" x14ac:dyDescent="0.25">
      <c r="A554" s="223" t="str">
        <f t="shared" si="17"/>
        <v/>
      </c>
      <c r="B554" s="205"/>
      <c r="C554" s="206"/>
      <c r="D554" s="207"/>
      <c r="E554" s="208"/>
      <c r="F554" s="207"/>
      <c r="G554" s="208"/>
      <c r="H554" s="209"/>
      <c r="I554" s="210"/>
      <c r="J554" s="152"/>
      <c r="K554" s="153"/>
      <c r="L554" s="154"/>
      <c r="M554" s="155">
        <f t="shared" si="16"/>
        <v>0</v>
      </c>
    </row>
    <row r="555" spans="1:13" ht="30" customHeight="1" x14ac:dyDescent="0.25">
      <c r="A555" s="223" t="str">
        <f t="shared" si="17"/>
        <v/>
      </c>
      <c r="B555" s="205"/>
      <c r="C555" s="206"/>
      <c r="D555" s="207"/>
      <c r="E555" s="208"/>
      <c r="F555" s="207"/>
      <c r="G555" s="208"/>
      <c r="H555" s="209"/>
      <c r="I555" s="210"/>
      <c r="J555" s="152"/>
      <c r="K555" s="153"/>
      <c r="L555" s="154"/>
      <c r="M555" s="155">
        <f t="shared" si="16"/>
        <v>0</v>
      </c>
    </row>
    <row r="556" spans="1:13" ht="30" customHeight="1" x14ac:dyDescent="0.25">
      <c r="A556" s="223" t="str">
        <f t="shared" si="17"/>
        <v/>
      </c>
      <c r="B556" s="205"/>
      <c r="C556" s="206"/>
      <c r="D556" s="207"/>
      <c r="E556" s="208"/>
      <c r="F556" s="207"/>
      <c r="G556" s="208"/>
      <c r="H556" s="209"/>
      <c r="I556" s="210"/>
      <c r="J556" s="152"/>
      <c r="K556" s="153"/>
      <c r="L556" s="154"/>
      <c r="M556" s="155">
        <f t="shared" si="16"/>
        <v>0</v>
      </c>
    </row>
    <row r="557" spans="1:13" ht="30" customHeight="1" x14ac:dyDescent="0.25">
      <c r="A557" s="223" t="str">
        <f t="shared" si="17"/>
        <v/>
      </c>
      <c r="B557" s="205"/>
      <c r="C557" s="206"/>
      <c r="D557" s="207"/>
      <c r="E557" s="208"/>
      <c r="F557" s="207"/>
      <c r="G557" s="208"/>
      <c r="H557" s="209"/>
      <c r="I557" s="210"/>
      <c r="J557" s="152"/>
      <c r="K557" s="153"/>
      <c r="L557" s="154"/>
      <c r="M557" s="155">
        <f t="shared" si="16"/>
        <v>0</v>
      </c>
    </row>
    <row r="558" spans="1:13" ht="30" customHeight="1" x14ac:dyDescent="0.25">
      <c r="A558" s="223" t="str">
        <f t="shared" si="17"/>
        <v/>
      </c>
      <c r="B558" s="205"/>
      <c r="C558" s="206"/>
      <c r="D558" s="207"/>
      <c r="E558" s="208"/>
      <c r="F558" s="207"/>
      <c r="G558" s="208"/>
      <c r="H558" s="209"/>
      <c r="I558" s="210"/>
      <c r="J558" s="152"/>
      <c r="K558" s="153"/>
      <c r="L558" s="154"/>
      <c r="M558" s="155">
        <f t="shared" si="16"/>
        <v>0</v>
      </c>
    </row>
    <row r="559" spans="1:13" ht="30" customHeight="1" x14ac:dyDescent="0.25">
      <c r="A559" s="223" t="str">
        <f t="shared" si="17"/>
        <v/>
      </c>
      <c r="B559" s="205"/>
      <c r="C559" s="206"/>
      <c r="D559" s="207"/>
      <c r="E559" s="208"/>
      <c r="F559" s="207"/>
      <c r="G559" s="208"/>
      <c r="H559" s="209"/>
      <c r="I559" s="210"/>
      <c r="J559" s="152"/>
      <c r="K559" s="153"/>
      <c r="L559" s="154"/>
      <c r="M559" s="155">
        <f t="shared" si="16"/>
        <v>0</v>
      </c>
    </row>
    <row r="560" spans="1:13" ht="30" customHeight="1" x14ac:dyDescent="0.25">
      <c r="A560" s="223" t="str">
        <f t="shared" si="17"/>
        <v/>
      </c>
      <c r="B560" s="205"/>
      <c r="C560" s="206"/>
      <c r="D560" s="207"/>
      <c r="E560" s="208"/>
      <c r="F560" s="207"/>
      <c r="G560" s="208"/>
      <c r="H560" s="209"/>
      <c r="I560" s="210"/>
      <c r="J560" s="152"/>
      <c r="K560" s="153"/>
      <c r="L560" s="154"/>
      <c r="M560" s="155">
        <f t="shared" si="16"/>
        <v>0</v>
      </c>
    </row>
    <row r="561" spans="1:13" ht="30" customHeight="1" x14ac:dyDescent="0.25">
      <c r="A561" s="223" t="str">
        <f t="shared" si="17"/>
        <v/>
      </c>
      <c r="B561" s="205"/>
      <c r="C561" s="206"/>
      <c r="D561" s="207"/>
      <c r="E561" s="208"/>
      <c r="F561" s="207"/>
      <c r="G561" s="208"/>
      <c r="H561" s="209"/>
      <c r="I561" s="210"/>
      <c r="J561" s="152"/>
      <c r="K561" s="153"/>
      <c r="L561" s="154"/>
      <c r="M561" s="155">
        <f t="shared" si="16"/>
        <v>0</v>
      </c>
    </row>
    <row r="562" spans="1:13" ht="30" customHeight="1" x14ac:dyDescent="0.25">
      <c r="A562" s="223" t="str">
        <f t="shared" si="17"/>
        <v/>
      </c>
      <c r="B562" s="205"/>
      <c r="C562" s="206"/>
      <c r="D562" s="207"/>
      <c r="E562" s="208"/>
      <c r="F562" s="207"/>
      <c r="G562" s="208"/>
      <c r="H562" s="209"/>
      <c r="I562" s="210"/>
      <c r="J562" s="152"/>
      <c r="K562" s="153"/>
      <c r="L562" s="154"/>
      <c r="M562" s="155">
        <f t="shared" si="16"/>
        <v>0</v>
      </c>
    </row>
    <row r="563" spans="1:13" ht="30" customHeight="1" x14ac:dyDescent="0.25">
      <c r="A563" s="223" t="str">
        <f t="shared" si="17"/>
        <v/>
      </c>
      <c r="B563" s="205"/>
      <c r="C563" s="206"/>
      <c r="D563" s="207"/>
      <c r="E563" s="208"/>
      <c r="F563" s="207"/>
      <c r="G563" s="208"/>
      <c r="H563" s="209"/>
      <c r="I563" s="210"/>
      <c r="J563" s="152"/>
      <c r="K563" s="153"/>
      <c r="L563" s="154"/>
      <c r="M563" s="155">
        <f t="shared" si="16"/>
        <v>0</v>
      </c>
    </row>
    <row r="564" spans="1:13" ht="30" customHeight="1" x14ac:dyDescent="0.25">
      <c r="A564" s="223" t="str">
        <f t="shared" si="17"/>
        <v/>
      </c>
      <c r="B564" s="205"/>
      <c r="C564" s="206"/>
      <c r="D564" s="207"/>
      <c r="E564" s="208"/>
      <c r="F564" s="207"/>
      <c r="G564" s="208"/>
      <c r="H564" s="209"/>
      <c r="I564" s="210"/>
      <c r="J564" s="152"/>
      <c r="K564" s="153"/>
      <c r="L564" s="154"/>
      <c r="M564" s="155">
        <f t="shared" si="16"/>
        <v>0</v>
      </c>
    </row>
    <row r="565" spans="1:13" ht="30" customHeight="1" x14ac:dyDescent="0.25">
      <c r="A565" s="223" t="str">
        <f t="shared" si="17"/>
        <v/>
      </c>
      <c r="B565" s="205"/>
      <c r="C565" s="206"/>
      <c r="D565" s="207"/>
      <c r="E565" s="208"/>
      <c r="F565" s="207"/>
      <c r="G565" s="208"/>
      <c r="H565" s="209"/>
      <c r="I565" s="210"/>
      <c r="J565" s="152"/>
      <c r="K565" s="153"/>
      <c r="L565" s="154"/>
      <c r="M565" s="155">
        <f t="shared" si="16"/>
        <v>0</v>
      </c>
    </row>
    <row r="566" spans="1:13" ht="30" customHeight="1" x14ac:dyDescent="0.25">
      <c r="A566" s="223" t="str">
        <f t="shared" si="17"/>
        <v/>
      </c>
      <c r="B566" s="205"/>
      <c r="C566" s="206"/>
      <c r="D566" s="207"/>
      <c r="E566" s="208"/>
      <c r="F566" s="207"/>
      <c r="G566" s="208"/>
      <c r="H566" s="209"/>
      <c r="I566" s="210"/>
      <c r="J566" s="152"/>
      <c r="K566" s="153"/>
      <c r="L566" s="154"/>
      <c r="M566" s="155">
        <f t="shared" si="16"/>
        <v>0</v>
      </c>
    </row>
    <row r="567" spans="1:13" ht="30" customHeight="1" x14ac:dyDescent="0.25">
      <c r="A567" s="223" t="str">
        <f t="shared" si="17"/>
        <v/>
      </c>
      <c r="B567" s="205"/>
      <c r="C567" s="206"/>
      <c r="D567" s="207"/>
      <c r="E567" s="208"/>
      <c r="F567" s="207"/>
      <c r="G567" s="208"/>
      <c r="H567" s="209"/>
      <c r="I567" s="210"/>
      <c r="J567" s="152"/>
      <c r="K567" s="153"/>
      <c r="L567" s="154"/>
      <c r="M567" s="155">
        <f t="shared" si="16"/>
        <v>0</v>
      </c>
    </row>
    <row r="568" spans="1:13" ht="30" customHeight="1" x14ac:dyDescent="0.25">
      <c r="A568" s="223" t="str">
        <f t="shared" si="17"/>
        <v/>
      </c>
      <c r="B568" s="205"/>
      <c r="C568" s="206"/>
      <c r="D568" s="207"/>
      <c r="E568" s="208"/>
      <c r="F568" s="207"/>
      <c r="G568" s="208"/>
      <c r="H568" s="209"/>
      <c r="I568" s="210"/>
      <c r="J568" s="152"/>
      <c r="K568" s="153"/>
      <c r="L568" s="154"/>
      <c r="M568" s="155">
        <f t="shared" si="16"/>
        <v>0</v>
      </c>
    </row>
    <row r="569" spans="1:13" ht="30" customHeight="1" x14ac:dyDescent="0.25">
      <c r="A569" s="223" t="str">
        <f t="shared" si="17"/>
        <v/>
      </c>
      <c r="B569" s="205"/>
      <c r="C569" s="206"/>
      <c r="D569" s="207"/>
      <c r="E569" s="208"/>
      <c r="F569" s="207"/>
      <c r="G569" s="208"/>
      <c r="H569" s="209"/>
      <c r="I569" s="210"/>
      <c r="J569" s="152"/>
      <c r="K569" s="153"/>
      <c r="L569" s="154"/>
      <c r="M569" s="155">
        <f t="shared" si="16"/>
        <v>0</v>
      </c>
    </row>
    <row r="570" spans="1:13" ht="30" customHeight="1" x14ac:dyDescent="0.25">
      <c r="A570" s="223" t="str">
        <f t="shared" si="17"/>
        <v/>
      </c>
      <c r="B570" s="205"/>
      <c r="C570" s="206"/>
      <c r="D570" s="207"/>
      <c r="E570" s="208"/>
      <c r="F570" s="207"/>
      <c r="G570" s="208"/>
      <c r="H570" s="209"/>
      <c r="I570" s="210"/>
      <c r="J570" s="152"/>
      <c r="K570" s="153"/>
      <c r="L570" s="154"/>
      <c r="M570" s="155">
        <f t="shared" si="16"/>
        <v>0</v>
      </c>
    </row>
    <row r="571" spans="1:13" ht="30" customHeight="1" x14ac:dyDescent="0.25">
      <c r="A571" s="223" t="str">
        <f t="shared" si="17"/>
        <v/>
      </c>
      <c r="B571" s="205"/>
      <c r="C571" s="206"/>
      <c r="D571" s="207"/>
      <c r="E571" s="208"/>
      <c r="F571" s="207"/>
      <c r="G571" s="208"/>
      <c r="H571" s="209"/>
      <c r="I571" s="210"/>
      <c r="J571" s="152"/>
      <c r="K571" s="153"/>
      <c r="L571" s="154"/>
      <c r="M571" s="155">
        <f t="shared" si="16"/>
        <v>0</v>
      </c>
    </row>
    <row r="572" spans="1:13" ht="30" customHeight="1" x14ac:dyDescent="0.25">
      <c r="A572" s="223" t="str">
        <f t="shared" si="17"/>
        <v/>
      </c>
      <c r="B572" s="205"/>
      <c r="C572" s="206"/>
      <c r="D572" s="207"/>
      <c r="E572" s="208"/>
      <c r="F572" s="207"/>
      <c r="G572" s="208"/>
      <c r="H572" s="209"/>
      <c r="I572" s="210"/>
      <c r="J572" s="152"/>
      <c r="K572" s="153"/>
      <c r="L572" s="154"/>
      <c r="M572" s="155">
        <f t="shared" si="16"/>
        <v>0</v>
      </c>
    </row>
    <row r="573" spans="1:13" ht="30" customHeight="1" x14ac:dyDescent="0.25">
      <c r="A573" s="223" t="str">
        <f t="shared" si="17"/>
        <v/>
      </c>
      <c r="B573" s="205"/>
      <c r="C573" s="206"/>
      <c r="D573" s="207"/>
      <c r="E573" s="208"/>
      <c r="F573" s="207"/>
      <c r="G573" s="208"/>
      <c r="H573" s="209"/>
      <c r="I573" s="210"/>
      <c r="J573" s="152"/>
      <c r="K573" s="153"/>
      <c r="L573" s="154"/>
      <c r="M573" s="155">
        <f t="shared" si="16"/>
        <v>0</v>
      </c>
    </row>
    <row r="574" spans="1:13" ht="30" customHeight="1" x14ac:dyDescent="0.25">
      <c r="A574" s="223" t="str">
        <f t="shared" si="17"/>
        <v/>
      </c>
      <c r="B574" s="205"/>
      <c r="C574" s="206"/>
      <c r="D574" s="207"/>
      <c r="E574" s="208"/>
      <c r="F574" s="207"/>
      <c r="G574" s="208"/>
      <c r="H574" s="209"/>
      <c r="I574" s="210"/>
      <c r="J574" s="152"/>
      <c r="K574" s="153"/>
      <c r="L574" s="154"/>
      <c r="M574" s="155">
        <f t="shared" si="16"/>
        <v>0</v>
      </c>
    </row>
    <row r="575" spans="1:13" ht="30" customHeight="1" x14ac:dyDescent="0.25">
      <c r="A575" s="223" t="str">
        <f t="shared" si="17"/>
        <v/>
      </c>
      <c r="B575" s="205"/>
      <c r="C575" s="206"/>
      <c r="D575" s="207"/>
      <c r="E575" s="208"/>
      <c r="F575" s="207"/>
      <c r="G575" s="208"/>
      <c r="H575" s="209"/>
      <c r="I575" s="210"/>
      <c r="J575" s="152"/>
      <c r="K575" s="153"/>
      <c r="L575" s="154"/>
      <c r="M575" s="155">
        <f t="shared" si="16"/>
        <v>0</v>
      </c>
    </row>
    <row r="576" spans="1:13" ht="30" customHeight="1" x14ac:dyDescent="0.25">
      <c r="A576" s="223" t="str">
        <f t="shared" si="17"/>
        <v/>
      </c>
      <c r="B576" s="205"/>
      <c r="C576" s="206"/>
      <c r="D576" s="207"/>
      <c r="E576" s="208"/>
      <c r="F576" s="207"/>
      <c r="G576" s="208"/>
      <c r="H576" s="209"/>
      <c r="I576" s="210"/>
      <c r="J576" s="152"/>
      <c r="K576" s="153"/>
      <c r="L576" s="154"/>
      <c r="M576" s="155">
        <f t="shared" si="16"/>
        <v>0</v>
      </c>
    </row>
    <row r="577" spans="1:13" ht="30" customHeight="1" x14ac:dyDescent="0.25">
      <c r="A577" s="223" t="str">
        <f t="shared" si="17"/>
        <v/>
      </c>
      <c r="B577" s="205"/>
      <c r="C577" s="206"/>
      <c r="D577" s="207"/>
      <c r="E577" s="208"/>
      <c r="F577" s="207"/>
      <c r="G577" s="208"/>
      <c r="H577" s="209"/>
      <c r="I577" s="210"/>
      <c r="J577" s="152"/>
      <c r="K577" s="153"/>
      <c r="L577" s="154"/>
      <c r="M577" s="155">
        <f t="shared" si="16"/>
        <v>0</v>
      </c>
    </row>
    <row r="578" spans="1:13" ht="30" customHeight="1" x14ac:dyDescent="0.25">
      <c r="A578" s="223" t="str">
        <f t="shared" si="17"/>
        <v/>
      </c>
      <c r="B578" s="205"/>
      <c r="C578" s="206"/>
      <c r="D578" s="207"/>
      <c r="E578" s="208"/>
      <c r="F578" s="207"/>
      <c r="G578" s="208"/>
      <c r="H578" s="209"/>
      <c r="I578" s="210"/>
      <c r="J578" s="152"/>
      <c r="K578" s="153"/>
      <c r="L578" s="154"/>
      <c r="M578" s="155">
        <f t="shared" si="16"/>
        <v>0</v>
      </c>
    </row>
    <row r="579" spans="1:13" ht="30" customHeight="1" x14ac:dyDescent="0.25">
      <c r="A579" s="223" t="str">
        <f t="shared" si="17"/>
        <v/>
      </c>
      <c r="B579" s="205"/>
      <c r="C579" s="206"/>
      <c r="D579" s="207"/>
      <c r="E579" s="208"/>
      <c r="F579" s="207"/>
      <c r="G579" s="208"/>
      <c r="H579" s="209"/>
      <c r="I579" s="210"/>
      <c r="J579" s="152"/>
      <c r="K579" s="153"/>
      <c r="L579" s="154"/>
      <c r="M579" s="155">
        <f t="shared" si="16"/>
        <v>0</v>
      </c>
    </row>
    <row r="580" spans="1:13" ht="30" customHeight="1" x14ac:dyDescent="0.25">
      <c r="A580" s="223" t="str">
        <f t="shared" si="17"/>
        <v/>
      </c>
      <c r="B580" s="205"/>
      <c r="C580" s="206"/>
      <c r="D580" s="207"/>
      <c r="E580" s="208"/>
      <c r="F580" s="207"/>
      <c r="G580" s="208"/>
      <c r="H580" s="209"/>
      <c r="I580" s="210"/>
      <c r="J580" s="152"/>
      <c r="K580" s="153"/>
      <c r="L580" s="154"/>
      <c r="M580" s="155">
        <f t="shared" si="16"/>
        <v>0</v>
      </c>
    </row>
    <row r="581" spans="1:13" ht="30" customHeight="1" x14ac:dyDescent="0.25">
      <c r="A581" s="223" t="str">
        <f t="shared" si="17"/>
        <v/>
      </c>
      <c r="B581" s="205"/>
      <c r="C581" s="206"/>
      <c r="D581" s="207"/>
      <c r="E581" s="208"/>
      <c r="F581" s="207"/>
      <c r="G581" s="208"/>
      <c r="H581" s="209"/>
      <c r="I581" s="210"/>
      <c r="J581" s="152"/>
      <c r="K581" s="153"/>
      <c r="L581" s="154"/>
      <c r="M581" s="155">
        <f t="shared" si="16"/>
        <v>0</v>
      </c>
    </row>
    <row r="582" spans="1:13" ht="30" customHeight="1" x14ac:dyDescent="0.25">
      <c r="A582" s="223" t="str">
        <f t="shared" si="17"/>
        <v/>
      </c>
      <c r="B582" s="205"/>
      <c r="C582" s="206"/>
      <c r="D582" s="207"/>
      <c r="E582" s="208"/>
      <c r="F582" s="207"/>
      <c r="G582" s="208"/>
      <c r="H582" s="209"/>
      <c r="I582" s="210"/>
      <c r="J582" s="152"/>
      <c r="K582" s="153"/>
      <c r="L582" s="154"/>
      <c r="M582" s="155">
        <f t="shared" si="16"/>
        <v>0</v>
      </c>
    </row>
    <row r="583" spans="1:13" ht="30" customHeight="1" x14ac:dyDescent="0.25">
      <c r="A583" s="223" t="str">
        <f t="shared" si="17"/>
        <v/>
      </c>
      <c r="B583" s="205"/>
      <c r="C583" s="206"/>
      <c r="D583" s="207"/>
      <c r="E583" s="208"/>
      <c r="F583" s="207"/>
      <c r="G583" s="208"/>
      <c r="H583" s="209"/>
      <c r="I583" s="210"/>
      <c r="J583" s="152"/>
      <c r="K583" s="153"/>
      <c r="L583" s="154"/>
      <c r="M583" s="155">
        <f t="shared" si="16"/>
        <v>0</v>
      </c>
    </row>
    <row r="584" spans="1:13" ht="30" customHeight="1" x14ac:dyDescent="0.25">
      <c r="A584" s="223" t="str">
        <f t="shared" si="17"/>
        <v/>
      </c>
      <c r="B584" s="205"/>
      <c r="C584" s="206"/>
      <c r="D584" s="207"/>
      <c r="E584" s="208"/>
      <c r="F584" s="207"/>
      <c r="G584" s="208"/>
      <c r="H584" s="209"/>
      <c r="I584" s="210"/>
      <c r="J584" s="152"/>
      <c r="K584" s="153"/>
      <c r="L584" s="154"/>
      <c r="M584" s="155">
        <f t="shared" si="16"/>
        <v>0</v>
      </c>
    </row>
    <row r="585" spans="1:13" ht="30" customHeight="1" x14ac:dyDescent="0.25">
      <c r="A585" s="223" t="str">
        <f t="shared" si="17"/>
        <v/>
      </c>
      <c r="B585" s="205"/>
      <c r="C585" s="206"/>
      <c r="D585" s="207"/>
      <c r="E585" s="208"/>
      <c r="F585" s="207"/>
      <c r="G585" s="208"/>
      <c r="H585" s="209"/>
      <c r="I585" s="210"/>
      <c r="J585" s="152"/>
      <c r="K585" s="153"/>
      <c r="L585" s="154"/>
      <c r="M585" s="155">
        <f t="shared" si="16"/>
        <v>0</v>
      </c>
    </row>
    <row r="586" spans="1:13" ht="30" customHeight="1" x14ac:dyDescent="0.25">
      <c r="A586" s="223" t="str">
        <f t="shared" si="17"/>
        <v/>
      </c>
      <c r="B586" s="205"/>
      <c r="C586" s="206"/>
      <c r="D586" s="207"/>
      <c r="E586" s="208"/>
      <c r="F586" s="207"/>
      <c r="G586" s="208"/>
      <c r="H586" s="209"/>
      <c r="I586" s="210"/>
      <c r="J586" s="152"/>
      <c r="K586" s="153"/>
      <c r="L586" s="154"/>
      <c r="M586" s="155">
        <f t="shared" si="16"/>
        <v>0</v>
      </c>
    </row>
    <row r="587" spans="1:13" ht="30" customHeight="1" x14ac:dyDescent="0.25">
      <c r="A587" s="223" t="str">
        <f t="shared" si="17"/>
        <v/>
      </c>
      <c r="B587" s="205"/>
      <c r="C587" s="206"/>
      <c r="D587" s="207"/>
      <c r="E587" s="208"/>
      <c r="F587" s="207"/>
      <c r="G587" s="208"/>
      <c r="H587" s="209"/>
      <c r="I587" s="210"/>
      <c r="J587" s="152"/>
      <c r="K587" s="153"/>
      <c r="L587" s="154"/>
      <c r="M587" s="155">
        <f t="shared" si="16"/>
        <v>0</v>
      </c>
    </row>
    <row r="588" spans="1:13" ht="30" customHeight="1" x14ac:dyDescent="0.25">
      <c r="A588" s="223" t="str">
        <f t="shared" si="17"/>
        <v/>
      </c>
      <c r="B588" s="205"/>
      <c r="C588" s="206"/>
      <c r="D588" s="207"/>
      <c r="E588" s="208"/>
      <c r="F588" s="207"/>
      <c r="G588" s="208"/>
      <c r="H588" s="209"/>
      <c r="I588" s="210"/>
      <c r="J588" s="152"/>
      <c r="K588" s="153"/>
      <c r="L588" s="154"/>
      <c r="M588" s="155">
        <f t="shared" ref="M588:M651" si="18">K588+L588</f>
        <v>0</v>
      </c>
    </row>
    <row r="589" spans="1:13" ht="30" customHeight="1" x14ac:dyDescent="0.25">
      <c r="A589" s="223" t="str">
        <f t="shared" si="17"/>
        <v/>
      </c>
      <c r="B589" s="205"/>
      <c r="C589" s="206"/>
      <c r="D589" s="207"/>
      <c r="E589" s="208"/>
      <c r="F589" s="207"/>
      <c r="G589" s="208"/>
      <c r="H589" s="209"/>
      <c r="I589" s="210"/>
      <c r="J589" s="152"/>
      <c r="K589" s="153"/>
      <c r="L589" s="154"/>
      <c r="M589" s="155">
        <f t="shared" si="18"/>
        <v>0</v>
      </c>
    </row>
    <row r="590" spans="1:13" ht="30" customHeight="1" x14ac:dyDescent="0.25">
      <c r="A590" s="223" t="str">
        <f t="shared" ref="A590:A653" si="19">IF(M590=0,"","Cap.7. Cheltuieli neprevazute")</f>
        <v/>
      </c>
      <c r="B590" s="205"/>
      <c r="C590" s="206"/>
      <c r="D590" s="207"/>
      <c r="E590" s="208"/>
      <c r="F590" s="207"/>
      <c r="G590" s="208"/>
      <c r="H590" s="209"/>
      <c r="I590" s="210"/>
      <c r="J590" s="152"/>
      <c r="K590" s="153"/>
      <c r="L590" s="154"/>
      <c r="M590" s="155">
        <f t="shared" si="18"/>
        <v>0</v>
      </c>
    </row>
    <row r="591" spans="1:13" ht="30" customHeight="1" x14ac:dyDescent="0.25">
      <c r="A591" s="223" t="str">
        <f t="shared" si="19"/>
        <v/>
      </c>
      <c r="B591" s="205"/>
      <c r="C591" s="206"/>
      <c r="D591" s="207"/>
      <c r="E591" s="208"/>
      <c r="F591" s="207"/>
      <c r="G591" s="208"/>
      <c r="H591" s="209"/>
      <c r="I591" s="210"/>
      <c r="J591" s="152"/>
      <c r="K591" s="153"/>
      <c r="L591" s="154"/>
      <c r="M591" s="155">
        <f t="shared" si="18"/>
        <v>0</v>
      </c>
    </row>
    <row r="592" spans="1:13" ht="30" customHeight="1" x14ac:dyDescent="0.25">
      <c r="A592" s="223" t="str">
        <f t="shared" si="19"/>
        <v/>
      </c>
      <c r="B592" s="205"/>
      <c r="C592" s="206"/>
      <c r="D592" s="207"/>
      <c r="E592" s="208"/>
      <c r="F592" s="207"/>
      <c r="G592" s="208"/>
      <c r="H592" s="209"/>
      <c r="I592" s="210"/>
      <c r="J592" s="152"/>
      <c r="K592" s="153"/>
      <c r="L592" s="154"/>
      <c r="M592" s="155">
        <f t="shared" si="18"/>
        <v>0</v>
      </c>
    </row>
    <row r="593" spans="1:13" ht="30" customHeight="1" x14ac:dyDescent="0.25">
      <c r="A593" s="223" t="str">
        <f t="shared" si="19"/>
        <v/>
      </c>
      <c r="B593" s="205"/>
      <c r="C593" s="206"/>
      <c r="D593" s="207"/>
      <c r="E593" s="208"/>
      <c r="F593" s="207"/>
      <c r="G593" s="208"/>
      <c r="H593" s="209"/>
      <c r="I593" s="210"/>
      <c r="J593" s="152"/>
      <c r="K593" s="153"/>
      <c r="L593" s="154"/>
      <c r="M593" s="155">
        <f t="shared" si="18"/>
        <v>0</v>
      </c>
    </row>
    <row r="594" spans="1:13" ht="30" customHeight="1" x14ac:dyDescent="0.25">
      <c r="A594" s="223" t="str">
        <f t="shared" si="19"/>
        <v/>
      </c>
      <c r="B594" s="205"/>
      <c r="C594" s="206"/>
      <c r="D594" s="207"/>
      <c r="E594" s="208"/>
      <c r="F594" s="207"/>
      <c r="G594" s="208"/>
      <c r="H594" s="209"/>
      <c r="I594" s="210"/>
      <c r="J594" s="152"/>
      <c r="K594" s="153"/>
      <c r="L594" s="154"/>
      <c r="M594" s="155">
        <f t="shared" si="18"/>
        <v>0</v>
      </c>
    </row>
    <row r="595" spans="1:13" ht="30" customHeight="1" x14ac:dyDescent="0.25">
      <c r="A595" s="223" t="str">
        <f t="shared" si="19"/>
        <v/>
      </c>
      <c r="B595" s="205"/>
      <c r="C595" s="206"/>
      <c r="D595" s="207"/>
      <c r="E595" s="208"/>
      <c r="F595" s="207"/>
      <c r="G595" s="208"/>
      <c r="H595" s="209"/>
      <c r="I595" s="210"/>
      <c r="J595" s="152"/>
      <c r="K595" s="153"/>
      <c r="L595" s="154"/>
      <c r="M595" s="155">
        <f t="shared" si="18"/>
        <v>0</v>
      </c>
    </row>
    <row r="596" spans="1:13" ht="30" customHeight="1" x14ac:dyDescent="0.25">
      <c r="A596" s="223" t="str">
        <f t="shared" si="19"/>
        <v/>
      </c>
      <c r="B596" s="205"/>
      <c r="C596" s="206"/>
      <c r="D596" s="207"/>
      <c r="E596" s="208"/>
      <c r="F596" s="207"/>
      <c r="G596" s="208"/>
      <c r="H596" s="209"/>
      <c r="I596" s="210"/>
      <c r="J596" s="152"/>
      <c r="K596" s="153"/>
      <c r="L596" s="154"/>
      <c r="M596" s="155">
        <f t="shared" si="18"/>
        <v>0</v>
      </c>
    </row>
    <row r="597" spans="1:13" ht="30" customHeight="1" x14ac:dyDescent="0.25">
      <c r="A597" s="223" t="str">
        <f t="shared" si="19"/>
        <v/>
      </c>
      <c r="B597" s="205"/>
      <c r="C597" s="206"/>
      <c r="D597" s="207"/>
      <c r="E597" s="208"/>
      <c r="F597" s="207"/>
      <c r="G597" s="208"/>
      <c r="H597" s="209"/>
      <c r="I597" s="210"/>
      <c r="J597" s="152"/>
      <c r="K597" s="153"/>
      <c r="L597" s="154"/>
      <c r="M597" s="155">
        <f t="shared" si="18"/>
        <v>0</v>
      </c>
    </row>
    <row r="598" spans="1:13" ht="30" customHeight="1" x14ac:dyDescent="0.25">
      <c r="A598" s="223" t="str">
        <f t="shared" si="19"/>
        <v/>
      </c>
      <c r="B598" s="205"/>
      <c r="C598" s="206"/>
      <c r="D598" s="207"/>
      <c r="E598" s="208"/>
      <c r="F598" s="207"/>
      <c r="G598" s="208"/>
      <c r="H598" s="209"/>
      <c r="I598" s="210"/>
      <c r="J598" s="152"/>
      <c r="K598" s="153"/>
      <c r="L598" s="154"/>
      <c r="M598" s="155">
        <f t="shared" si="18"/>
        <v>0</v>
      </c>
    </row>
    <row r="599" spans="1:13" ht="30" customHeight="1" x14ac:dyDescent="0.25">
      <c r="A599" s="223" t="str">
        <f t="shared" si="19"/>
        <v/>
      </c>
      <c r="B599" s="205"/>
      <c r="C599" s="206"/>
      <c r="D599" s="207"/>
      <c r="E599" s="208"/>
      <c r="F599" s="207"/>
      <c r="G599" s="208"/>
      <c r="H599" s="209"/>
      <c r="I599" s="210"/>
      <c r="J599" s="152"/>
      <c r="K599" s="153"/>
      <c r="L599" s="154"/>
      <c r="M599" s="155">
        <f t="shared" si="18"/>
        <v>0</v>
      </c>
    </row>
    <row r="600" spans="1:13" ht="30" customHeight="1" x14ac:dyDescent="0.25">
      <c r="A600" s="223" t="str">
        <f t="shared" si="19"/>
        <v/>
      </c>
      <c r="B600" s="205"/>
      <c r="C600" s="206"/>
      <c r="D600" s="207"/>
      <c r="E600" s="208"/>
      <c r="F600" s="207"/>
      <c r="G600" s="208"/>
      <c r="H600" s="209"/>
      <c r="I600" s="210"/>
      <c r="J600" s="152"/>
      <c r="K600" s="153"/>
      <c r="L600" s="154"/>
      <c r="M600" s="155">
        <f t="shared" si="18"/>
        <v>0</v>
      </c>
    </row>
    <row r="601" spans="1:13" ht="30" customHeight="1" x14ac:dyDescent="0.25">
      <c r="A601" s="223" t="str">
        <f t="shared" si="19"/>
        <v/>
      </c>
      <c r="B601" s="205"/>
      <c r="C601" s="206"/>
      <c r="D601" s="207"/>
      <c r="E601" s="208"/>
      <c r="F601" s="207"/>
      <c r="G601" s="208"/>
      <c r="H601" s="209"/>
      <c r="I601" s="210"/>
      <c r="J601" s="152"/>
      <c r="K601" s="153"/>
      <c r="L601" s="154"/>
      <c r="M601" s="155">
        <f t="shared" si="18"/>
        <v>0</v>
      </c>
    </row>
    <row r="602" spans="1:13" ht="30" customHeight="1" x14ac:dyDescent="0.25">
      <c r="A602" s="223" t="str">
        <f t="shared" si="19"/>
        <v/>
      </c>
      <c r="B602" s="205"/>
      <c r="C602" s="206"/>
      <c r="D602" s="207"/>
      <c r="E602" s="208"/>
      <c r="F602" s="207"/>
      <c r="G602" s="208"/>
      <c r="H602" s="209"/>
      <c r="I602" s="210"/>
      <c r="J602" s="152"/>
      <c r="K602" s="153"/>
      <c r="L602" s="154"/>
      <c r="M602" s="155">
        <f t="shared" si="18"/>
        <v>0</v>
      </c>
    </row>
    <row r="603" spans="1:13" ht="30" customHeight="1" x14ac:dyDescent="0.25">
      <c r="A603" s="223" t="str">
        <f t="shared" si="19"/>
        <v/>
      </c>
      <c r="B603" s="205"/>
      <c r="C603" s="206"/>
      <c r="D603" s="207"/>
      <c r="E603" s="208"/>
      <c r="F603" s="207"/>
      <c r="G603" s="208"/>
      <c r="H603" s="209"/>
      <c r="I603" s="210"/>
      <c r="J603" s="152"/>
      <c r="K603" s="153"/>
      <c r="L603" s="154"/>
      <c r="M603" s="155">
        <f t="shared" si="18"/>
        <v>0</v>
      </c>
    </row>
    <row r="604" spans="1:13" ht="30" customHeight="1" x14ac:dyDescent="0.25">
      <c r="A604" s="223" t="str">
        <f t="shared" si="19"/>
        <v/>
      </c>
      <c r="B604" s="205"/>
      <c r="C604" s="206"/>
      <c r="D604" s="207"/>
      <c r="E604" s="208"/>
      <c r="F604" s="207"/>
      <c r="G604" s="208"/>
      <c r="H604" s="209"/>
      <c r="I604" s="210"/>
      <c r="J604" s="152"/>
      <c r="K604" s="153"/>
      <c r="L604" s="154"/>
      <c r="M604" s="155">
        <f t="shared" si="18"/>
        <v>0</v>
      </c>
    </row>
    <row r="605" spans="1:13" ht="30" customHeight="1" x14ac:dyDescent="0.25">
      <c r="A605" s="223" t="str">
        <f t="shared" si="19"/>
        <v/>
      </c>
      <c r="B605" s="205"/>
      <c r="C605" s="206"/>
      <c r="D605" s="207"/>
      <c r="E605" s="208"/>
      <c r="F605" s="207"/>
      <c r="G605" s="208"/>
      <c r="H605" s="209"/>
      <c r="I605" s="210"/>
      <c r="J605" s="152"/>
      <c r="K605" s="153"/>
      <c r="L605" s="154"/>
      <c r="M605" s="155">
        <f t="shared" si="18"/>
        <v>0</v>
      </c>
    </row>
    <row r="606" spans="1:13" ht="30" customHeight="1" x14ac:dyDescent="0.25">
      <c r="A606" s="223" t="str">
        <f t="shared" si="19"/>
        <v/>
      </c>
      <c r="B606" s="205"/>
      <c r="C606" s="206"/>
      <c r="D606" s="207"/>
      <c r="E606" s="208"/>
      <c r="F606" s="207"/>
      <c r="G606" s="208"/>
      <c r="H606" s="209"/>
      <c r="I606" s="210"/>
      <c r="J606" s="152"/>
      <c r="K606" s="153"/>
      <c r="L606" s="154"/>
      <c r="M606" s="155">
        <f t="shared" si="18"/>
        <v>0</v>
      </c>
    </row>
    <row r="607" spans="1:13" ht="30" customHeight="1" x14ac:dyDescent="0.25">
      <c r="A607" s="223" t="str">
        <f t="shared" si="19"/>
        <v/>
      </c>
      <c r="B607" s="205"/>
      <c r="C607" s="206"/>
      <c r="D607" s="207"/>
      <c r="E607" s="208"/>
      <c r="F607" s="207"/>
      <c r="G607" s="208"/>
      <c r="H607" s="209"/>
      <c r="I607" s="210"/>
      <c r="J607" s="152"/>
      <c r="K607" s="153"/>
      <c r="L607" s="154"/>
      <c r="M607" s="155">
        <f t="shared" si="18"/>
        <v>0</v>
      </c>
    </row>
    <row r="608" spans="1:13" ht="30" customHeight="1" x14ac:dyDescent="0.25">
      <c r="A608" s="223" t="str">
        <f t="shared" si="19"/>
        <v/>
      </c>
      <c r="B608" s="205"/>
      <c r="C608" s="206"/>
      <c r="D608" s="207"/>
      <c r="E608" s="208"/>
      <c r="F608" s="207"/>
      <c r="G608" s="208"/>
      <c r="H608" s="209"/>
      <c r="I608" s="210"/>
      <c r="J608" s="152"/>
      <c r="K608" s="153"/>
      <c r="L608" s="154"/>
      <c r="M608" s="155">
        <f t="shared" si="18"/>
        <v>0</v>
      </c>
    </row>
    <row r="609" spans="1:13" ht="30" customHeight="1" x14ac:dyDescent="0.25">
      <c r="A609" s="223" t="str">
        <f t="shared" si="19"/>
        <v/>
      </c>
      <c r="B609" s="205"/>
      <c r="C609" s="206"/>
      <c r="D609" s="207"/>
      <c r="E609" s="208"/>
      <c r="F609" s="207"/>
      <c r="G609" s="208"/>
      <c r="H609" s="209"/>
      <c r="I609" s="210"/>
      <c r="J609" s="152"/>
      <c r="K609" s="153"/>
      <c r="L609" s="154"/>
      <c r="M609" s="155">
        <f t="shared" si="18"/>
        <v>0</v>
      </c>
    </row>
    <row r="610" spans="1:13" ht="30" customHeight="1" x14ac:dyDescent="0.25">
      <c r="A610" s="223" t="str">
        <f t="shared" si="19"/>
        <v/>
      </c>
      <c r="B610" s="205"/>
      <c r="C610" s="206"/>
      <c r="D610" s="207"/>
      <c r="E610" s="208"/>
      <c r="F610" s="207"/>
      <c r="G610" s="208"/>
      <c r="H610" s="209"/>
      <c r="I610" s="210"/>
      <c r="J610" s="152"/>
      <c r="K610" s="153"/>
      <c r="L610" s="154"/>
      <c r="M610" s="155">
        <f t="shared" si="18"/>
        <v>0</v>
      </c>
    </row>
    <row r="611" spans="1:13" ht="30" customHeight="1" x14ac:dyDescent="0.25">
      <c r="A611" s="223" t="str">
        <f t="shared" si="19"/>
        <v/>
      </c>
      <c r="B611" s="205"/>
      <c r="C611" s="206"/>
      <c r="D611" s="207"/>
      <c r="E611" s="208"/>
      <c r="F611" s="207"/>
      <c r="G611" s="208"/>
      <c r="H611" s="209"/>
      <c r="I611" s="210"/>
      <c r="J611" s="152"/>
      <c r="K611" s="153"/>
      <c r="L611" s="154"/>
      <c r="M611" s="155">
        <f t="shared" si="18"/>
        <v>0</v>
      </c>
    </row>
    <row r="612" spans="1:13" ht="30" customHeight="1" x14ac:dyDescent="0.25">
      <c r="A612" s="223" t="str">
        <f t="shared" si="19"/>
        <v/>
      </c>
      <c r="B612" s="205"/>
      <c r="C612" s="206"/>
      <c r="D612" s="207"/>
      <c r="E612" s="208"/>
      <c r="F612" s="207"/>
      <c r="G612" s="208"/>
      <c r="H612" s="209"/>
      <c r="I612" s="210"/>
      <c r="J612" s="152"/>
      <c r="K612" s="153"/>
      <c r="L612" s="154"/>
      <c r="M612" s="155">
        <f t="shared" si="18"/>
        <v>0</v>
      </c>
    </row>
    <row r="613" spans="1:13" ht="30" customHeight="1" x14ac:dyDescent="0.25">
      <c r="A613" s="223" t="str">
        <f t="shared" si="19"/>
        <v/>
      </c>
      <c r="B613" s="205"/>
      <c r="C613" s="206"/>
      <c r="D613" s="207"/>
      <c r="E613" s="208"/>
      <c r="F613" s="207"/>
      <c r="G613" s="208"/>
      <c r="H613" s="209"/>
      <c r="I613" s="210"/>
      <c r="J613" s="152"/>
      <c r="K613" s="153"/>
      <c r="L613" s="154"/>
      <c r="M613" s="155">
        <f t="shared" si="18"/>
        <v>0</v>
      </c>
    </row>
    <row r="614" spans="1:13" ht="30" customHeight="1" x14ac:dyDescent="0.25">
      <c r="A614" s="223" t="str">
        <f t="shared" si="19"/>
        <v/>
      </c>
      <c r="B614" s="205"/>
      <c r="C614" s="206"/>
      <c r="D614" s="207"/>
      <c r="E614" s="208"/>
      <c r="F614" s="207"/>
      <c r="G614" s="208"/>
      <c r="H614" s="209"/>
      <c r="I614" s="210"/>
      <c r="J614" s="152"/>
      <c r="K614" s="153"/>
      <c r="L614" s="154"/>
      <c r="M614" s="155">
        <f t="shared" si="18"/>
        <v>0</v>
      </c>
    </row>
    <row r="615" spans="1:13" ht="30" customHeight="1" x14ac:dyDescent="0.25">
      <c r="A615" s="223" t="str">
        <f t="shared" si="19"/>
        <v/>
      </c>
      <c r="B615" s="205"/>
      <c r="C615" s="206"/>
      <c r="D615" s="207"/>
      <c r="E615" s="208"/>
      <c r="F615" s="207"/>
      <c r="G615" s="208"/>
      <c r="H615" s="209"/>
      <c r="I615" s="210"/>
      <c r="J615" s="152"/>
      <c r="K615" s="153"/>
      <c r="L615" s="154"/>
      <c r="M615" s="155">
        <f t="shared" si="18"/>
        <v>0</v>
      </c>
    </row>
    <row r="616" spans="1:13" ht="30" customHeight="1" x14ac:dyDescent="0.25">
      <c r="A616" s="223" t="str">
        <f t="shared" si="19"/>
        <v/>
      </c>
      <c r="B616" s="205"/>
      <c r="C616" s="206"/>
      <c r="D616" s="207"/>
      <c r="E616" s="208"/>
      <c r="F616" s="207"/>
      <c r="G616" s="208"/>
      <c r="H616" s="209"/>
      <c r="I616" s="210"/>
      <c r="J616" s="152"/>
      <c r="K616" s="153"/>
      <c r="L616" s="154"/>
      <c r="M616" s="155">
        <f t="shared" si="18"/>
        <v>0</v>
      </c>
    </row>
    <row r="617" spans="1:13" ht="30" customHeight="1" x14ac:dyDescent="0.25">
      <c r="A617" s="223" t="str">
        <f t="shared" si="19"/>
        <v/>
      </c>
      <c r="B617" s="205"/>
      <c r="C617" s="206"/>
      <c r="D617" s="207"/>
      <c r="E617" s="208"/>
      <c r="F617" s="207"/>
      <c r="G617" s="208"/>
      <c r="H617" s="209"/>
      <c r="I617" s="210"/>
      <c r="J617" s="152"/>
      <c r="K617" s="153"/>
      <c r="L617" s="154"/>
      <c r="M617" s="155">
        <f t="shared" si="18"/>
        <v>0</v>
      </c>
    </row>
    <row r="618" spans="1:13" ht="30" customHeight="1" x14ac:dyDescent="0.25">
      <c r="A618" s="223" t="str">
        <f t="shared" si="19"/>
        <v/>
      </c>
      <c r="B618" s="205"/>
      <c r="C618" s="206"/>
      <c r="D618" s="207"/>
      <c r="E618" s="208"/>
      <c r="F618" s="207"/>
      <c r="G618" s="208"/>
      <c r="H618" s="209"/>
      <c r="I618" s="210"/>
      <c r="J618" s="152"/>
      <c r="K618" s="153"/>
      <c r="L618" s="154"/>
      <c r="M618" s="155">
        <f t="shared" si="18"/>
        <v>0</v>
      </c>
    </row>
    <row r="619" spans="1:13" ht="30" customHeight="1" x14ac:dyDescent="0.25">
      <c r="A619" s="223" t="str">
        <f t="shared" si="19"/>
        <v/>
      </c>
      <c r="B619" s="205"/>
      <c r="C619" s="206"/>
      <c r="D619" s="207"/>
      <c r="E619" s="208"/>
      <c r="F619" s="207"/>
      <c r="G619" s="208"/>
      <c r="H619" s="209"/>
      <c r="I619" s="210"/>
      <c r="J619" s="152"/>
      <c r="K619" s="153"/>
      <c r="L619" s="154"/>
      <c r="M619" s="155">
        <f t="shared" si="18"/>
        <v>0</v>
      </c>
    </row>
    <row r="620" spans="1:13" ht="30" customHeight="1" x14ac:dyDescent="0.25">
      <c r="A620" s="223" t="str">
        <f t="shared" si="19"/>
        <v/>
      </c>
      <c r="B620" s="205"/>
      <c r="C620" s="206"/>
      <c r="D620" s="207"/>
      <c r="E620" s="208"/>
      <c r="F620" s="207"/>
      <c r="G620" s="208"/>
      <c r="H620" s="209"/>
      <c r="I620" s="210"/>
      <c r="J620" s="152"/>
      <c r="K620" s="153"/>
      <c r="L620" s="154"/>
      <c r="M620" s="155">
        <f t="shared" si="18"/>
        <v>0</v>
      </c>
    </row>
    <row r="621" spans="1:13" ht="30" customHeight="1" x14ac:dyDescent="0.25">
      <c r="A621" s="223" t="str">
        <f t="shared" si="19"/>
        <v/>
      </c>
      <c r="B621" s="205"/>
      <c r="C621" s="206"/>
      <c r="D621" s="207"/>
      <c r="E621" s="208"/>
      <c r="F621" s="207"/>
      <c r="G621" s="208"/>
      <c r="H621" s="209"/>
      <c r="I621" s="210"/>
      <c r="J621" s="152"/>
      <c r="K621" s="153"/>
      <c r="L621" s="154"/>
      <c r="M621" s="155">
        <f t="shared" si="18"/>
        <v>0</v>
      </c>
    </row>
    <row r="622" spans="1:13" ht="30" customHeight="1" x14ac:dyDescent="0.25">
      <c r="A622" s="223" t="str">
        <f t="shared" si="19"/>
        <v/>
      </c>
      <c r="B622" s="205"/>
      <c r="C622" s="206"/>
      <c r="D622" s="207"/>
      <c r="E622" s="208"/>
      <c r="F622" s="207"/>
      <c r="G622" s="208"/>
      <c r="H622" s="209"/>
      <c r="I622" s="210"/>
      <c r="J622" s="152"/>
      <c r="K622" s="153"/>
      <c r="L622" s="154"/>
      <c r="M622" s="155">
        <f t="shared" si="18"/>
        <v>0</v>
      </c>
    </row>
    <row r="623" spans="1:13" ht="30" customHeight="1" x14ac:dyDescent="0.25">
      <c r="A623" s="223" t="str">
        <f t="shared" si="19"/>
        <v/>
      </c>
      <c r="B623" s="205"/>
      <c r="C623" s="206"/>
      <c r="D623" s="207"/>
      <c r="E623" s="208"/>
      <c r="F623" s="207"/>
      <c r="G623" s="208"/>
      <c r="H623" s="209"/>
      <c r="I623" s="210"/>
      <c r="J623" s="152"/>
      <c r="K623" s="153"/>
      <c r="L623" s="154"/>
      <c r="M623" s="155">
        <f t="shared" si="18"/>
        <v>0</v>
      </c>
    </row>
    <row r="624" spans="1:13" ht="30" customHeight="1" x14ac:dyDescent="0.25">
      <c r="A624" s="223" t="str">
        <f t="shared" si="19"/>
        <v/>
      </c>
      <c r="B624" s="205"/>
      <c r="C624" s="206"/>
      <c r="D624" s="207"/>
      <c r="E624" s="208"/>
      <c r="F624" s="207"/>
      <c r="G624" s="208"/>
      <c r="H624" s="209"/>
      <c r="I624" s="210"/>
      <c r="J624" s="152"/>
      <c r="K624" s="153"/>
      <c r="L624" s="154"/>
      <c r="M624" s="155">
        <f t="shared" si="18"/>
        <v>0</v>
      </c>
    </row>
    <row r="625" spans="1:13" ht="30" customHeight="1" x14ac:dyDescent="0.25">
      <c r="A625" s="223" t="str">
        <f t="shared" si="19"/>
        <v/>
      </c>
      <c r="B625" s="205"/>
      <c r="C625" s="206"/>
      <c r="D625" s="207"/>
      <c r="E625" s="208"/>
      <c r="F625" s="207"/>
      <c r="G625" s="208"/>
      <c r="H625" s="209"/>
      <c r="I625" s="210"/>
      <c r="J625" s="152"/>
      <c r="K625" s="153"/>
      <c r="L625" s="154"/>
      <c r="M625" s="155">
        <f t="shared" si="18"/>
        <v>0</v>
      </c>
    </row>
    <row r="626" spans="1:13" ht="30" customHeight="1" x14ac:dyDescent="0.25">
      <c r="A626" s="223" t="str">
        <f t="shared" si="19"/>
        <v/>
      </c>
      <c r="B626" s="205"/>
      <c r="C626" s="206"/>
      <c r="D626" s="207"/>
      <c r="E626" s="208"/>
      <c r="F626" s="207"/>
      <c r="G626" s="208"/>
      <c r="H626" s="209"/>
      <c r="I626" s="210"/>
      <c r="J626" s="152"/>
      <c r="K626" s="153"/>
      <c r="L626" s="154"/>
      <c r="M626" s="155">
        <f t="shared" si="18"/>
        <v>0</v>
      </c>
    </row>
    <row r="627" spans="1:13" ht="30" customHeight="1" x14ac:dyDescent="0.25">
      <c r="A627" s="223" t="str">
        <f t="shared" si="19"/>
        <v/>
      </c>
      <c r="B627" s="205"/>
      <c r="C627" s="206"/>
      <c r="D627" s="207"/>
      <c r="E627" s="208"/>
      <c r="F627" s="207"/>
      <c r="G627" s="208"/>
      <c r="H627" s="209"/>
      <c r="I627" s="210"/>
      <c r="J627" s="152"/>
      <c r="K627" s="153"/>
      <c r="L627" s="154"/>
      <c r="M627" s="155">
        <f t="shared" si="18"/>
        <v>0</v>
      </c>
    </row>
    <row r="628" spans="1:13" ht="30" customHeight="1" x14ac:dyDescent="0.25">
      <c r="A628" s="223" t="str">
        <f t="shared" si="19"/>
        <v/>
      </c>
      <c r="B628" s="205"/>
      <c r="C628" s="206"/>
      <c r="D628" s="207"/>
      <c r="E628" s="208"/>
      <c r="F628" s="207"/>
      <c r="G628" s="208"/>
      <c r="H628" s="209"/>
      <c r="I628" s="210"/>
      <c r="J628" s="152"/>
      <c r="K628" s="153"/>
      <c r="L628" s="154"/>
      <c r="M628" s="155">
        <f t="shared" si="18"/>
        <v>0</v>
      </c>
    </row>
    <row r="629" spans="1:13" ht="30" customHeight="1" x14ac:dyDescent="0.25">
      <c r="A629" s="223" t="str">
        <f t="shared" si="19"/>
        <v/>
      </c>
      <c r="B629" s="205"/>
      <c r="C629" s="206"/>
      <c r="D629" s="207"/>
      <c r="E629" s="208"/>
      <c r="F629" s="207"/>
      <c r="G629" s="208"/>
      <c r="H629" s="209"/>
      <c r="I629" s="210"/>
      <c r="J629" s="152"/>
      <c r="K629" s="153"/>
      <c r="L629" s="154"/>
      <c r="M629" s="155">
        <f t="shared" si="18"/>
        <v>0</v>
      </c>
    </row>
    <row r="630" spans="1:13" ht="30" customHeight="1" x14ac:dyDescent="0.25">
      <c r="A630" s="223" t="str">
        <f t="shared" si="19"/>
        <v/>
      </c>
      <c r="B630" s="205"/>
      <c r="C630" s="206"/>
      <c r="D630" s="207"/>
      <c r="E630" s="208"/>
      <c r="F630" s="207"/>
      <c r="G630" s="208"/>
      <c r="H630" s="209"/>
      <c r="I630" s="210"/>
      <c r="J630" s="152"/>
      <c r="K630" s="153"/>
      <c r="L630" s="154"/>
      <c r="M630" s="155">
        <f t="shared" si="18"/>
        <v>0</v>
      </c>
    </row>
    <row r="631" spans="1:13" ht="30" customHeight="1" x14ac:dyDescent="0.25">
      <c r="A631" s="223" t="str">
        <f t="shared" si="19"/>
        <v/>
      </c>
      <c r="B631" s="205"/>
      <c r="C631" s="206"/>
      <c r="D631" s="207"/>
      <c r="E631" s="208"/>
      <c r="F631" s="207"/>
      <c r="G631" s="208"/>
      <c r="H631" s="209"/>
      <c r="I631" s="210"/>
      <c r="J631" s="152"/>
      <c r="K631" s="153"/>
      <c r="L631" s="154"/>
      <c r="M631" s="155">
        <f t="shared" si="18"/>
        <v>0</v>
      </c>
    </row>
    <row r="632" spans="1:13" ht="30" customHeight="1" x14ac:dyDescent="0.25">
      <c r="A632" s="223" t="str">
        <f t="shared" si="19"/>
        <v/>
      </c>
      <c r="B632" s="205"/>
      <c r="C632" s="206"/>
      <c r="D632" s="207"/>
      <c r="E632" s="208"/>
      <c r="F632" s="207"/>
      <c r="G632" s="208"/>
      <c r="H632" s="209"/>
      <c r="I632" s="210"/>
      <c r="J632" s="152"/>
      <c r="K632" s="153"/>
      <c r="L632" s="154"/>
      <c r="M632" s="155">
        <f t="shared" si="18"/>
        <v>0</v>
      </c>
    </row>
    <row r="633" spans="1:13" ht="30" customHeight="1" x14ac:dyDescent="0.25">
      <c r="A633" s="223" t="str">
        <f t="shared" si="19"/>
        <v/>
      </c>
      <c r="B633" s="205"/>
      <c r="C633" s="206"/>
      <c r="D633" s="207"/>
      <c r="E633" s="208"/>
      <c r="F633" s="207"/>
      <c r="G633" s="208"/>
      <c r="H633" s="209"/>
      <c r="I633" s="210"/>
      <c r="J633" s="152"/>
      <c r="K633" s="153"/>
      <c r="L633" s="154"/>
      <c r="M633" s="155">
        <f t="shared" si="18"/>
        <v>0</v>
      </c>
    </row>
    <row r="634" spans="1:13" ht="30" customHeight="1" x14ac:dyDescent="0.25">
      <c r="A634" s="223" t="str">
        <f t="shared" si="19"/>
        <v/>
      </c>
      <c r="B634" s="205"/>
      <c r="C634" s="206"/>
      <c r="D634" s="207"/>
      <c r="E634" s="208"/>
      <c r="F634" s="207"/>
      <c r="G634" s="208"/>
      <c r="H634" s="209"/>
      <c r="I634" s="210"/>
      <c r="J634" s="152"/>
      <c r="K634" s="153"/>
      <c r="L634" s="154"/>
      <c r="M634" s="155">
        <f t="shared" si="18"/>
        <v>0</v>
      </c>
    </row>
    <row r="635" spans="1:13" ht="30" customHeight="1" x14ac:dyDescent="0.25">
      <c r="A635" s="223" t="str">
        <f t="shared" si="19"/>
        <v/>
      </c>
      <c r="B635" s="205"/>
      <c r="C635" s="206"/>
      <c r="D635" s="207"/>
      <c r="E635" s="208"/>
      <c r="F635" s="207"/>
      <c r="G635" s="208"/>
      <c r="H635" s="209"/>
      <c r="I635" s="210"/>
      <c r="J635" s="152"/>
      <c r="K635" s="153"/>
      <c r="L635" s="154"/>
      <c r="M635" s="155">
        <f t="shared" si="18"/>
        <v>0</v>
      </c>
    </row>
    <row r="636" spans="1:13" ht="30" customHeight="1" x14ac:dyDescent="0.25">
      <c r="A636" s="223" t="str">
        <f t="shared" si="19"/>
        <v/>
      </c>
      <c r="B636" s="205"/>
      <c r="C636" s="206"/>
      <c r="D636" s="207"/>
      <c r="E636" s="208"/>
      <c r="F636" s="207"/>
      <c r="G636" s="208"/>
      <c r="H636" s="209"/>
      <c r="I636" s="210"/>
      <c r="J636" s="152"/>
      <c r="K636" s="153"/>
      <c r="L636" s="154"/>
      <c r="M636" s="155">
        <f t="shared" si="18"/>
        <v>0</v>
      </c>
    </row>
    <row r="637" spans="1:13" ht="30" customHeight="1" x14ac:dyDescent="0.25">
      <c r="A637" s="223" t="str">
        <f t="shared" si="19"/>
        <v/>
      </c>
      <c r="B637" s="205"/>
      <c r="C637" s="206"/>
      <c r="D637" s="207"/>
      <c r="E637" s="208"/>
      <c r="F637" s="207"/>
      <c r="G637" s="208"/>
      <c r="H637" s="209"/>
      <c r="I637" s="210"/>
      <c r="J637" s="152"/>
      <c r="K637" s="153"/>
      <c r="L637" s="154"/>
      <c r="M637" s="155">
        <f t="shared" si="18"/>
        <v>0</v>
      </c>
    </row>
    <row r="638" spans="1:13" ht="30" customHeight="1" x14ac:dyDescent="0.25">
      <c r="A638" s="223" t="str">
        <f t="shared" si="19"/>
        <v/>
      </c>
      <c r="B638" s="205"/>
      <c r="C638" s="206"/>
      <c r="D638" s="207"/>
      <c r="E638" s="208"/>
      <c r="F638" s="207"/>
      <c r="G638" s="208"/>
      <c r="H638" s="209"/>
      <c r="I638" s="210"/>
      <c r="J638" s="152"/>
      <c r="K638" s="153"/>
      <c r="L638" s="154"/>
      <c r="M638" s="155">
        <f t="shared" si="18"/>
        <v>0</v>
      </c>
    </row>
    <row r="639" spans="1:13" ht="30" customHeight="1" x14ac:dyDescent="0.25">
      <c r="A639" s="223" t="str">
        <f t="shared" si="19"/>
        <v/>
      </c>
      <c r="B639" s="205"/>
      <c r="C639" s="206"/>
      <c r="D639" s="207"/>
      <c r="E639" s="208"/>
      <c r="F639" s="207"/>
      <c r="G639" s="208"/>
      <c r="H639" s="209"/>
      <c r="I639" s="210"/>
      <c r="J639" s="152"/>
      <c r="K639" s="153"/>
      <c r="L639" s="154"/>
      <c r="M639" s="155">
        <f t="shared" si="18"/>
        <v>0</v>
      </c>
    </row>
    <row r="640" spans="1:13" ht="30" customHeight="1" x14ac:dyDescent="0.25">
      <c r="A640" s="223" t="str">
        <f t="shared" si="19"/>
        <v/>
      </c>
      <c r="B640" s="205"/>
      <c r="C640" s="206"/>
      <c r="D640" s="207"/>
      <c r="E640" s="208"/>
      <c r="F640" s="207"/>
      <c r="G640" s="208"/>
      <c r="H640" s="209"/>
      <c r="I640" s="210"/>
      <c r="J640" s="152"/>
      <c r="K640" s="153"/>
      <c r="L640" s="154"/>
      <c r="M640" s="155">
        <f t="shared" si="18"/>
        <v>0</v>
      </c>
    </row>
    <row r="641" spans="1:13" ht="30" customHeight="1" x14ac:dyDescent="0.25">
      <c r="A641" s="223" t="str">
        <f t="shared" si="19"/>
        <v/>
      </c>
      <c r="B641" s="205"/>
      <c r="C641" s="206"/>
      <c r="D641" s="207"/>
      <c r="E641" s="208"/>
      <c r="F641" s="207"/>
      <c r="G641" s="208"/>
      <c r="H641" s="209"/>
      <c r="I641" s="210"/>
      <c r="J641" s="152"/>
      <c r="K641" s="153"/>
      <c r="L641" s="154"/>
      <c r="M641" s="155">
        <f t="shared" si="18"/>
        <v>0</v>
      </c>
    </row>
    <row r="642" spans="1:13" ht="30" customHeight="1" x14ac:dyDescent="0.25">
      <c r="A642" s="223" t="str">
        <f t="shared" si="19"/>
        <v/>
      </c>
      <c r="B642" s="205"/>
      <c r="C642" s="206"/>
      <c r="D642" s="207"/>
      <c r="E642" s="208"/>
      <c r="F642" s="207"/>
      <c r="G642" s="208"/>
      <c r="H642" s="209"/>
      <c r="I642" s="210"/>
      <c r="J642" s="152"/>
      <c r="K642" s="153"/>
      <c r="L642" s="154"/>
      <c r="M642" s="155">
        <f t="shared" si="18"/>
        <v>0</v>
      </c>
    </row>
    <row r="643" spans="1:13" ht="30" customHeight="1" x14ac:dyDescent="0.25">
      <c r="A643" s="223" t="str">
        <f t="shared" si="19"/>
        <v/>
      </c>
      <c r="B643" s="205"/>
      <c r="C643" s="206"/>
      <c r="D643" s="207"/>
      <c r="E643" s="208"/>
      <c r="F643" s="207"/>
      <c r="G643" s="208"/>
      <c r="H643" s="209"/>
      <c r="I643" s="210"/>
      <c r="J643" s="152"/>
      <c r="K643" s="153"/>
      <c r="L643" s="154"/>
      <c r="M643" s="155">
        <f t="shared" si="18"/>
        <v>0</v>
      </c>
    </row>
    <row r="644" spans="1:13" ht="30" customHeight="1" x14ac:dyDescent="0.25">
      <c r="A644" s="223" t="str">
        <f t="shared" si="19"/>
        <v/>
      </c>
      <c r="B644" s="205"/>
      <c r="C644" s="206"/>
      <c r="D644" s="207"/>
      <c r="E644" s="208"/>
      <c r="F644" s="207"/>
      <c r="G644" s="208"/>
      <c r="H644" s="209"/>
      <c r="I644" s="210"/>
      <c r="J644" s="152"/>
      <c r="K644" s="153"/>
      <c r="L644" s="154"/>
      <c r="M644" s="155">
        <f t="shared" si="18"/>
        <v>0</v>
      </c>
    </row>
    <row r="645" spans="1:13" ht="30" customHeight="1" x14ac:dyDescent="0.25">
      <c r="A645" s="223" t="str">
        <f t="shared" si="19"/>
        <v/>
      </c>
      <c r="B645" s="205"/>
      <c r="C645" s="206"/>
      <c r="D645" s="207"/>
      <c r="E645" s="208"/>
      <c r="F645" s="207"/>
      <c r="G645" s="208"/>
      <c r="H645" s="209"/>
      <c r="I645" s="210"/>
      <c r="J645" s="152"/>
      <c r="K645" s="153"/>
      <c r="L645" s="154"/>
      <c r="M645" s="155">
        <f t="shared" si="18"/>
        <v>0</v>
      </c>
    </row>
    <row r="646" spans="1:13" ht="30" customHeight="1" x14ac:dyDescent="0.25">
      <c r="A646" s="223" t="str">
        <f t="shared" si="19"/>
        <v/>
      </c>
      <c r="B646" s="205"/>
      <c r="C646" s="206"/>
      <c r="D646" s="207"/>
      <c r="E646" s="208"/>
      <c r="F646" s="207"/>
      <c r="G646" s="208"/>
      <c r="H646" s="209"/>
      <c r="I646" s="210"/>
      <c r="J646" s="152"/>
      <c r="K646" s="153"/>
      <c r="L646" s="154"/>
      <c r="M646" s="155">
        <f t="shared" si="18"/>
        <v>0</v>
      </c>
    </row>
    <row r="647" spans="1:13" ht="30" customHeight="1" x14ac:dyDescent="0.25">
      <c r="A647" s="223" t="str">
        <f t="shared" si="19"/>
        <v/>
      </c>
      <c r="B647" s="205"/>
      <c r="C647" s="206"/>
      <c r="D647" s="207"/>
      <c r="E647" s="208"/>
      <c r="F647" s="207"/>
      <c r="G647" s="208"/>
      <c r="H647" s="209"/>
      <c r="I647" s="210"/>
      <c r="J647" s="152"/>
      <c r="K647" s="153"/>
      <c r="L647" s="154"/>
      <c r="M647" s="155">
        <f t="shared" si="18"/>
        <v>0</v>
      </c>
    </row>
    <row r="648" spans="1:13" ht="30" customHeight="1" x14ac:dyDescent="0.25">
      <c r="A648" s="223" t="str">
        <f t="shared" si="19"/>
        <v/>
      </c>
      <c r="B648" s="205"/>
      <c r="C648" s="206"/>
      <c r="D648" s="207"/>
      <c r="E648" s="208"/>
      <c r="F648" s="207"/>
      <c r="G648" s="208"/>
      <c r="H648" s="209"/>
      <c r="I648" s="210"/>
      <c r="J648" s="152"/>
      <c r="K648" s="153"/>
      <c r="L648" s="154"/>
      <c r="M648" s="155">
        <f t="shared" si="18"/>
        <v>0</v>
      </c>
    </row>
    <row r="649" spans="1:13" ht="30" customHeight="1" x14ac:dyDescent="0.25">
      <c r="A649" s="223" t="str">
        <f t="shared" si="19"/>
        <v/>
      </c>
      <c r="B649" s="205"/>
      <c r="C649" s="206"/>
      <c r="D649" s="207"/>
      <c r="E649" s="208"/>
      <c r="F649" s="207"/>
      <c r="G649" s="208"/>
      <c r="H649" s="209"/>
      <c r="I649" s="210"/>
      <c r="J649" s="152"/>
      <c r="K649" s="153"/>
      <c r="L649" s="154"/>
      <c r="M649" s="155">
        <f t="shared" si="18"/>
        <v>0</v>
      </c>
    </row>
    <row r="650" spans="1:13" ht="30" customHeight="1" x14ac:dyDescent="0.25">
      <c r="A650" s="223" t="str">
        <f t="shared" si="19"/>
        <v/>
      </c>
      <c r="B650" s="205"/>
      <c r="C650" s="206"/>
      <c r="D650" s="207"/>
      <c r="E650" s="208"/>
      <c r="F650" s="207"/>
      <c r="G650" s="208"/>
      <c r="H650" s="209"/>
      <c r="I650" s="210"/>
      <c r="J650" s="152"/>
      <c r="K650" s="153"/>
      <c r="L650" s="154"/>
      <c r="M650" s="155">
        <f t="shared" si="18"/>
        <v>0</v>
      </c>
    </row>
    <row r="651" spans="1:13" ht="30" customHeight="1" x14ac:dyDescent="0.25">
      <c r="A651" s="223" t="str">
        <f t="shared" si="19"/>
        <v/>
      </c>
      <c r="B651" s="205"/>
      <c r="C651" s="206"/>
      <c r="D651" s="207"/>
      <c r="E651" s="208"/>
      <c r="F651" s="207"/>
      <c r="G651" s="208"/>
      <c r="H651" s="209"/>
      <c r="I651" s="210"/>
      <c r="J651" s="152"/>
      <c r="K651" s="153"/>
      <c r="L651" s="154"/>
      <c r="M651" s="155">
        <f t="shared" si="18"/>
        <v>0</v>
      </c>
    </row>
    <row r="652" spans="1:13" ht="30" customHeight="1" x14ac:dyDescent="0.25">
      <c r="A652" s="223" t="str">
        <f t="shared" si="19"/>
        <v/>
      </c>
      <c r="B652" s="205"/>
      <c r="C652" s="206"/>
      <c r="D652" s="207"/>
      <c r="E652" s="208"/>
      <c r="F652" s="207"/>
      <c r="G652" s="208"/>
      <c r="H652" s="209"/>
      <c r="I652" s="210"/>
      <c r="J652" s="152"/>
      <c r="K652" s="153"/>
      <c r="L652" s="154"/>
      <c r="M652" s="155">
        <f t="shared" ref="M652:M715" si="20">K652+L652</f>
        <v>0</v>
      </c>
    </row>
    <row r="653" spans="1:13" ht="30" customHeight="1" x14ac:dyDescent="0.25">
      <c r="A653" s="223" t="str">
        <f t="shared" si="19"/>
        <v/>
      </c>
      <c r="B653" s="205"/>
      <c r="C653" s="206"/>
      <c r="D653" s="207"/>
      <c r="E653" s="208"/>
      <c r="F653" s="207"/>
      <c r="G653" s="208"/>
      <c r="H653" s="209"/>
      <c r="I653" s="210"/>
      <c r="J653" s="152"/>
      <c r="K653" s="153"/>
      <c r="L653" s="154"/>
      <c r="M653" s="155">
        <f t="shared" si="20"/>
        <v>0</v>
      </c>
    </row>
    <row r="654" spans="1:13" ht="30" customHeight="1" x14ac:dyDescent="0.25">
      <c r="A654" s="223" t="str">
        <f t="shared" ref="A654:A717" si="21">IF(M654=0,"","Cap.7. Cheltuieli neprevazute")</f>
        <v/>
      </c>
      <c r="B654" s="205"/>
      <c r="C654" s="206"/>
      <c r="D654" s="207"/>
      <c r="E654" s="208"/>
      <c r="F654" s="207"/>
      <c r="G654" s="208"/>
      <c r="H654" s="209"/>
      <c r="I654" s="210"/>
      <c r="J654" s="152"/>
      <c r="K654" s="153"/>
      <c r="L654" s="154"/>
      <c r="M654" s="155">
        <f t="shared" si="20"/>
        <v>0</v>
      </c>
    </row>
    <row r="655" spans="1:13" ht="30" customHeight="1" x14ac:dyDescent="0.25">
      <c r="A655" s="223" t="str">
        <f t="shared" si="21"/>
        <v/>
      </c>
      <c r="B655" s="205"/>
      <c r="C655" s="206"/>
      <c r="D655" s="207"/>
      <c r="E655" s="208"/>
      <c r="F655" s="207"/>
      <c r="G655" s="208"/>
      <c r="H655" s="209"/>
      <c r="I655" s="210"/>
      <c r="J655" s="152"/>
      <c r="K655" s="153"/>
      <c r="L655" s="154"/>
      <c r="M655" s="155">
        <f t="shared" si="20"/>
        <v>0</v>
      </c>
    </row>
    <row r="656" spans="1:13" ht="30" customHeight="1" x14ac:dyDescent="0.25">
      <c r="A656" s="223" t="str">
        <f t="shared" si="21"/>
        <v/>
      </c>
      <c r="B656" s="205"/>
      <c r="C656" s="206"/>
      <c r="D656" s="207"/>
      <c r="E656" s="208"/>
      <c r="F656" s="207"/>
      <c r="G656" s="208"/>
      <c r="H656" s="209"/>
      <c r="I656" s="210"/>
      <c r="J656" s="152"/>
      <c r="K656" s="153"/>
      <c r="L656" s="154"/>
      <c r="M656" s="155">
        <f t="shared" si="20"/>
        <v>0</v>
      </c>
    </row>
    <row r="657" spans="1:13" ht="30" customHeight="1" x14ac:dyDescent="0.25">
      <c r="A657" s="223" t="str">
        <f t="shared" si="21"/>
        <v/>
      </c>
      <c r="B657" s="205"/>
      <c r="C657" s="206"/>
      <c r="D657" s="207"/>
      <c r="E657" s="208"/>
      <c r="F657" s="207"/>
      <c r="G657" s="208"/>
      <c r="H657" s="209"/>
      <c r="I657" s="210"/>
      <c r="J657" s="152"/>
      <c r="K657" s="153"/>
      <c r="L657" s="154"/>
      <c r="M657" s="155">
        <f t="shared" si="20"/>
        <v>0</v>
      </c>
    </row>
    <row r="658" spans="1:13" ht="30" customHeight="1" x14ac:dyDescent="0.25">
      <c r="A658" s="223" t="str">
        <f t="shared" si="21"/>
        <v/>
      </c>
      <c r="B658" s="205"/>
      <c r="C658" s="206"/>
      <c r="D658" s="207"/>
      <c r="E658" s="208"/>
      <c r="F658" s="207"/>
      <c r="G658" s="208"/>
      <c r="H658" s="209"/>
      <c r="I658" s="210"/>
      <c r="J658" s="152"/>
      <c r="K658" s="153"/>
      <c r="L658" s="154"/>
      <c r="M658" s="155">
        <f t="shared" si="20"/>
        <v>0</v>
      </c>
    </row>
    <row r="659" spans="1:13" ht="30" customHeight="1" x14ac:dyDescent="0.25">
      <c r="A659" s="223" t="str">
        <f t="shared" si="21"/>
        <v/>
      </c>
      <c r="B659" s="205"/>
      <c r="C659" s="206"/>
      <c r="D659" s="207"/>
      <c r="E659" s="208"/>
      <c r="F659" s="207"/>
      <c r="G659" s="208"/>
      <c r="H659" s="209"/>
      <c r="I659" s="210"/>
      <c r="J659" s="152"/>
      <c r="K659" s="153"/>
      <c r="L659" s="154"/>
      <c r="M659" s="155">
        <f t="shared" si="20"/>
        <v>0</v>
      </c>
    </row>
    <row r="660" spans="1:13" ht="30" customHeight="1" x14ac:dyDescent="0.25">
      <c r="A660" s="223" t="str">
        <f t="shared" si="21"/>
        <v/>
      </c>
      <c r="B660" s="205"/>
      <c r="C660" s="206"/>
      <c r="D660" s="207"/>
      <c r="E660" s="208"/>
      <c r="F660" s="207"/>
      <c r="G660" s="208"/>
      <c r="H660" s="209"/>
      <c r="I660" s="210"/>
      <c r="J660" s="152"/>
      <c r="K660" s="153"/>
      <c r="L660" s="154"/>
      <c r="M660" s="155">
        <f t="shared" si="20"/>
        <v>0</v>
      </c>
    </row>
    <row r="661" spans="1:13" ht="30" customHeight="1" x14ac:dyDescent="0.25">
      <c r="A661" s="223" t="str">
        <f t="shared" si="21"/>
        <v/>
      </c>
      <c r="B661" s="205"/>
      <c r="C661" s="206"/>
      <c r="D661" s="207"/>
      <c r="E661" s="208"/>
      <c r="F661" s="207"/>
      <c r="G661" s="208"/>
      <c r="H661" s="209"/>
      <c r="I661" s="210"/>
      <c r="J661" s="152"/>
      <c r="K661" s="153"/>
      <c r="L661" s="154"/>
      <c r="M661" s="155">
        <f t="shared" si="20"/>
        <v>0</v>
      </c>
    </row>
    <row r="662" spans="1:13" ht="30" customHeight="1" x14ac:dyDescent="0.25">
      <c r="A662" s="223" t="str">
        <f t="shared" si="21"/>
        <v/>
      </c>
      <c r="B662" s="205"/>
      <c r="C662" s="206"/>
      <c r="D662" s="207"/>
      <c r="E662" s="208"/>
      <c r="F662" s="207"/>
      <c r="G662" s="208"/>
      <c r="H662" s="209"/>
      <c r="I662" s="210"/>
      <c r="J662" s="152"/>
      <c r="K662" s="153"/>
      <c r="L662" s="154"/>
      <c r="M662" s="155">
        <f t="shared" si="20"/>
        <v>0</v>
      </c>
    </row>
    <row r="663" spans="1:13" ht="30" customHeight="1" x14ac:dyDescent="0.25">
      <c r="A663" s="223" t="str">
        <f t="shared" si="21"/>
        <v/>
      </c>
      <c r="B663" s="205"/>
      <c r="C663" s="206"/>
      <c r="D663" s="207"/>
      <c r="E663" s="208"/>
      <c r="F663" s="207"/>
      <c r="G663" s="208"/>
      <c r="H663" s="209"/>
      <c r="I663" s="210"/>
      <c r="J663" s="152"/>
      <c r="K663" s="153"/>
      <c r="L663" s="154"/>
      <c r="M663" s="155">
        <f t="shared" si="20"/>
        <v>0</v>
      </c>
    </row>
    <row r="664" spans="1:13" ht="30" customHeight="1" x14ac:dyDescent="0.25">
      <c r="A664" s="223" t="str">
        <f t="shared" si="21"/>
        <v/>
      </c>
      <c r="B664" s="205"/>
      <c r="C664" s="206"/>
      <c r="D664" s="207"/>
      <c r="E664" s="208"/>
      <c r="F664" s="207"/>
      <c r="G664" s="208"/>
      <c r="H664" s="209"/>
      <c r="I664" s="210"/>
      <c r="J664" s="152"/>
      <c r="K664" s="153"/>
      <c r="L664" s="154"/>
      <c r="M664" s="155">
        <f t="shared" si="20"/>
        <v>0</v>
      </c>
    </row>
    <row r="665" spans="1:13" ht="30" customHeight="1" x14ac:dyDescent="0.25">
      <c r="A665" s="223" t="str">
        <f t="shared" si="21"/>
        <v/>
      </c>
      <c r="B665" s="205"/>
      <c r="C665" s="206"/>
      <c r="D665" s="207"/>
      <c r="E665" s="208"/>
      <c r="F665" s="207"/>
      <c r="G665" s="208"/>
      <c r="H665" s="209"/>
      <c r="I665" s="210"/>
      <c r="J665" s="152"/>
      <c r="K665" s="153"/>
      <c r="L665" s="154"/>
      <c r="M665" s="155">
        <f t="shared" si="20"/>
        <v>0</v>
      </c>
    </row>
    <row r="666" spans="1:13" ht="30" customHeight="1" x14ac:dyDescent="0.25">
      <c r="A666" s="223" t="str">
        <f t="shared" si="21"/>
        <v/>
      </c>
      <c r="B666" s="205"/>
      <c r="C666" s="206"/>
      <c r="D666" s="207"/>
      <c r="E666" s="208"/>
      <c r="F666" s="207"/>
      <c r="G666" s="208"/>
      <c r="H666" s="209"/>
      <c r="I666" s="210"/>
      <c r="J666" s="152"/>
      <c r="K666" s="153"/>
      <c r="L666" s="154"/>
      <c r="M666" s="155">
        <f t="shared" si="20"/>
        <v>0</v>
      </c>
    </row>
    <row r="667" spans="1:13" ht="30" customHeight="1" x14ac:dyDescent="0.25">
      <c r="A667" s="223" t="str">
        <f t="shared" si="21"/>
        <v/>
      </c>
      <c r="B667" s="205"/>
      <c r="C667" s="206"/>
      <c r="D667" s="207"/>
      <c r="E667" s="208"/>
      <c r="F667" s="207"/>
      <c r="G667" s="208"/>
      <c r="H667" s="209"/>
      <c r="I667" s="210"/>
      <c r="J667" s="152"/>
      <c r="K667" s="153"/>
      <c r="L667" s="154"/>
      <c r="M667" s="155">
        <f t="shared" si="20"/>
        <v>0</v>
      </c>
    </row>
    <row r="668" spans="1:13" ht="30" customHeight="1" x14ac:dyDescent="0.25">
      <c r="A668" s="223" t="str">
        <f t="shared" si="21"/>
        <v/>
      </c>
      <c r="B668" s="205"/>
      <c r="C668" s="206"/>
      <c r="D668" s="207"/>
      <c r="E668" s="208"/>
      <c r="F668" s="207"/>
      <c r="G668" s="208"/>
      <c r="H668" s="209"/>
      <c r="I668" s="210"/>
      <c r="J668" s="152"/>
      <c r="K668" s="153"/>
      <c r="L668" s="154"/>
      <c r="M668" s="155">
        <f t="shared" si="20"/>
        <v>0</v>
      </c>
    </row>
    <row r="669" spans="1:13" ht="30" customHeight="1" x14ac:dyDescent="0.25">
      <c r="A669" s="223" t="str">
        <f t="shared" si="21"/>
        <v/>
      </c>
      <c r="B669" s="205"/>
      <c r="C669" s="206"/>
      <c r="D669" s="207"/>
      <c r="E669" s="208"/>
      <c r="F669" s="207"/>
      <c r="G669" s="208"/>
      <c r="H669" s="209"/>
      <c r="I669" s="210"/>
      <c r="J669" s="152"/>
      <c r="K669" s="153"/>
      <c r="L669" s="154"/>
      <c r="M669" s="155">
        <f t="shared" si="20"/>
        <v>0</v>
      </c>
    </row>
    <row r="670" spans="1:13" ht="30" customHeight="1" x14ac:dyDescent="0.25">
      <c r="A670" s="223" t="str">
        <f t="shared" si="21"/>
        <v/>
      </c>
      <c r="B670" s="205"/>
      <c r="C670" s="206"/>
      <c r="D670" s="207"/>
      <c r="E670" s="208"/>
      <c r="F670" s="207"/>
      <c r="G670" s="208"/>
      <c r="H670" s="209"/>
      <c r="I670" s="210"/>
      <c r="J670" s="152"/>
      <c r="K670" s="153"/>
      <c r="L670" s="154"/>
      <c r="M670" s="155">
        <f t="shared" si="20"/>
        <v>0</v>
      </c>
    </row>
    <row r="671" spans="1:13" ht="30" customHeight="1" x14ac:dyDescent="0.25">
      <c r="A671" s="223" t="str">
        <f t="shared" si="21"/>
        <v/>
      </c>
      <c r="B671" s="205"/>
      <c r="C671" s="206"/>
      <c r="D671" s="207"/>
      <c r="E671" s="208"/>
      <c r="F671" s="207"/>
      <c r="G671" s="208"/>
      <c r="H671" s="209"/>
      <c r="I671" s="210"/>
      <c r="J671" s="152"/>
      <c r="K671" s="153"/>
      <c r="L671" s="154"/>
      <c r="M671" s="155">
        <f t="shared" si="20"/>
        <v>0</v>
      </c>
    </row>
    <row r="672" spans="1:13" ht="30" customHeight="1" x14ac:dyDescent="0.25">
      <c r="A672" s="223" t="str">
        <f t="shared" si="21"/>
        <v/>
      </c>
      <c r="B672" s="205"/>
      <c r="C672" s="206"/>
      <c r="D672" s="207"/>
      <c r="E672" s="208"/>
      <c r="F672" s="207"/>
      <c r="G672" s="208"/>
      <c r="H672" s="209"/>
      <c r="I672" s="210"/>
      <c r="J672" s="152"/>
      <c r="K672" s="153"/>
      <c r="L672" s="154"/>
      <c r="M672" s="155">
        <f t="shared" si="20"/>
        <v>0</v>
      </c>
    </row>
    <row r="673" spans="1:13" ht="30" customHeight="1" x14ac:dyDescent="0.25">
      <c r="A673" s="223" t="str">
        <f t="shared" si="21"/>
        <v/>
      </c>
      <c r="B673" s="205"/>
      <c r="C673" s="206"/>
      <c r="D673" s="207"/>
      <c r="E673" s="208"/>
      <c r="F673" s="207"/>
      <c r="G673" s="208"/>
      <c r="H673" s="209"/>
      <c r="I673" s="210"/>
      <c r="J673" s="152"/>
      <c r="K673" s="153"/>
      <c r="L673" s="154"/>
      <c r="M673" s="155">
        <f t="shared" si="20"/>
        <v>0</v>
      </c>
    </row>
    <row r="674" spans="1:13" ht="30" customHeight="1" x14ac:dyDescent="0.25">
      <c r="A674" s="223" t="str">
        <f t="shared" si="21"/>
        <v/>
      </c>
      <c r="B674" s="205"/>
      <c r="C674" s="206"/>
      <c r="D674" s="207"/>
      <c r="E674" s="208"/>
      <c r="F674" s="207"/>
      <c r="G674" s="208"/>
      <c r="H674" s="209"/>
      <c r="I674" s="210"/>
      <c r="J674" s="152"/>
      <c r="K674" s="153"/>
      <c r="L674" s="154"/>
      <c r="M674" s="155">
        <f t="shared" si="20"/>
        <v>0</v>
      </c>
    </row>
    <row r="675" spans="1:13" ht="30" customHeight="1" x14ac:dyDescent="0.25">
      <c r="A675" s="223" t="str">
        <f t="shared" si="21"/>
        <v/>
      </c>
      <c r="B675" s="205"/>
      <c r="C675" s="206"/>
      <c r="D675" s="207"/>
      <c r="E675" s="208"/>
      <c r="F675" s="207"/>
      <c r="G675" s="208"/>
      <c r="H675" s="209"/>
      <c r="I675" s="210"/>
      <c r="J675" s="152"/>
      <c r="K675" s="153"/>
      <c r="L675" s="154"/>
      <c r="M675" s="155">
        <f t="shared" si="20"/>
        <v>0</v>
      </c>
    </row>
    <row r="676" spans="1:13" ht="30" customHeight="1" x14ac:dyDescent="0.25">
      <c r="A676" s="223" t="str">
        <f t="shared" si="21"/>
        <v/>
      </c>
      <c r="B676" s="205"/>
      <c r="C676" s="206"/>
      <c r="D676" s="207"/>
      <c r="E676" s="208"/>
      <c r="F676" s="207"/>
      <c r="G676" s="208"/>
      <c r="H676" s="209"/>
      <c r="I676" s="210"/>
      <c r="J676" s="152"/>
      <c r="K676" s="153"/>
      <c r="L676" s="154"/>
      <c r="M676" s="155">
        <f t="shared" si="20"/>
        <v>0</v>
      </c>
    </row>
    <row r="677" spans="1:13" ht="30" customHeight="1" x14ac:dyDescent="0.25">
      <c r="A677" s="223" t="str">
        <f t="shared" si="21"/>
        <v/>
      </c>
      <c r="B677" s="205"/>
      <c r="C677" s="206"/>
      <c r="D677" s="207"/>
      <c r="E677" s="208"/>
      <c r="F677" s="207"/>
      <c r="G677" s="208"/>
      <c r="H677" s="209"/>
      <c r="I677" s="210"/>
      <c r="J677" s="152"/>
      <c r="K677" s="153"/>
      <c r="L677" s="154"/>
      <c r="M677" s="155">
        <f t="shared" si="20"/>
        <v>0</v>
      </c>
    </row>
    <row r="678" spans="1:13" ht="30" customHeight="1" x14ac:dyDescent="0.25">
      <c r="A678" s="223" t="str">
        <f t="shared" si="21"/>
        <v/>
      </c>
      <c r="B678" s="205"/>
      <c r="C678" s="206"/>
      <c r="D678" s="207"/>
      <c r="E678" s="208"/>
      <c r="F678" s="207"/>
      <c r="G678" s="208"/>
      <c r="H678" s="209"/>
      <c r="I678" s="210"/>
      <c r="J678" s="152"/>
      <c r="K678" s="153"/>
      <c r="L678" s="154"/>
      <c r="M678" s="155">
        <f t="shared" si="20"/>
        <v>0</v>
      </c>
    </row>
    <row r="679" spans="1:13" ht="30" customHeight="1" x14ac:dyDescent="0.25">
      <c r="A679" s="223" t="str">
        <f t="shared" si="21"/>
        <v/>
      </c>
      <c r="B679" s="205"/>
      <c r="C679" s="206"/>
      <c r="D679" s="207"/>
      <c r="E679" s="208"/>
      <c r="F679" s="207"/>
      <c r="G679" s="208"/>
      <c r="H679" s="209"/>
      <c r="I679" s="210"/>
      <c r="J679" s="152"/>
      <c r="K679" s="153"/>
      <c r="L679" s="154"/>
      <c r="M679" s="155">
        <f t="shared" si="20"/>
        <v>0</v>
      </c>
    </row>
    <row r="680" spans="1:13" ht="30" customHeight="1" x14ac:dyDescent="0.25">
      <c r="A680" s="223" t="str">
        <f t="shared" si="21"/>
        <v/>
      </c>
      <c r="B680" s="205"/>
      <c r="C680" s="206"/>
      <c r="D680" s="207"/>
      <c r="E680" s="208"/>
      <c r="F680" s="207"/>
      <c r="G680" s="208"/>
      <c r="H680" s="209"/>
      <c r="I680" s="210"/>
      <c r="J680" s="152"/>
      <c r="K680" s="153"/>
      <c r="L680" s="154"/>
      <c r="M680" s="155">
        <f t="shared" si="20"/>
        <v>0</v>
      </c>
    </row>
    <row r="681" spans="1:13" ht="30" customHeight="1" x14ac:dyDescent="0.25">
      <c r="A681" s="223" t="str">
        <f t="shared" si="21"/>
        <v/>
      </c>
      <c r="B681" s="205"/>
      <c r="C681" s="206"/>
      <c r="D681" s="207"/>
      <c r="E681" s="208"/>
      <c r="F681" s="207"/>
      <c r="G681" s="208"/>
      <c r="H681" s="209"/>
      <c r="I681" s="210"/>
      <c r="J681" s="152"/>
      <c r="K681" s="153"/>
      <c r="L681" s="154"/>
      <c r="M681" s="155">
        <f t="shared" si="20"/>
        <v>0</v>
      </c>
    </row>
    <row r="682" spans="1:13" ht="30" customHeight="1" x14ac:dyDescent="0.25">
      <c r="A682" s="223" t="str">
        <f t="shared" si="21"/>
        <v/>
      </c>
      <c r="B682" s="205"/>
      <c r="C682" s="206"/>
      <c r="D682" s="207"/>
      <c r="E682" s="208"/>
      <c r="F682" s="207"/>
      <c r="G682" s="208"/>
      <c r="H682" s="209"/>
      <c r="I682" s="210"/>
      <c r="J682" s="152"/>
      <c r="K682" s="153"/>
      <c r="L682" s="154"/>
      <c r="M682" s="155">
        <f t="shared" si="20"/>
        <v>0</v>
      </c>
    </row>
    <row r="683" spans="1:13" ht="30" customHeight="1" x14ac:dyDescent="0.25">
      <c r="A683" s="223" t="str">
        <f t="shared" si="21"/>
        <v/>
      </c>
      <c r="B683" s="205"/>
      <c r="C683" s="206"/>
      <c r="D683" s="207"/>
      <c r="E683" s="208"/>
      <c r="F683" s="207"/>
      <c r="G683" s="208"/>
      <c r="H683" s="209"/>
      <c r="I683" s="210"/>
      <c r="J683" s="152"/>
      <c r="K683" s="153"/>
      <c r="L683" s="154"/>
      <c r="M683" s="155">
        <f t="shared" si="20"/>
        <v>0</v>
      </c>
    </row>
    <row r="684" spans="1:13" ht="30" customHeight="1" x14ac:dyDescent="0.25">
      <c r="A684" s="223" t="str">
        <f t="shared" si="21"/>
        <v/>
      </c>
      <c r="B684" s="205"/>
      <c r="C684" s="206"/>
      <c r="D684" s="207"/>
      <c r="E684" s="208"/>
      <c r="F684" s="207"/>
      <c r="G684" s="208"/>
      <c r="H684" s="209"/>
      <c r="I684" s="210"/>
      <c r="J684" s="152"/>
      <c r="K684" s="153"/>
      <c r="L684" s="154"/>
      <c r="M684" s="155">
        <f t="shared" si="20"/>
        <v>0</v>
      </c>
    </row>
    <row r="685" spans="1:13" ht="30" customHeight="1" x14ac:dyDescent="0.25">
      <c r="A685" s="223" t="str">
        <f t="shared" si="21"/>
        <v/>
      </c>
      <c r="B685" s="205"/>
      <c r="C685" s="206"/>
      <c r="D685" s="207"/>
      <c r="E685" s="208"/>
      <c r="F685" s="207"/>
      <c r="G685" s="208"/>
      <c r="H685" s="209"/>
      <c r="I685" s="210"/>
      <c r="J685" s="152"/>
      <c r="K685" s="153"/>
      <c r="L685" s="154"/>
      <c r="M685" s="155">
        <f t="shared" si="20"/>
        <v>0</v>
      </c>
    </row>
    <row r="686" spans="1:13" ht="30" customHeight="1" x14ac:dyDescent="0.25">
      <c r="A686" s="223" t="str">
        <f t="shared" si="21"/>
        <v/>
      </c>
      <c r="B686" s="205"/>
      <c r="C686" s="206"/>
      <c r="D686" s="207"/>
      <c r="E686" s="208"/>
      <c r="F686" s="207"/>
      <c r="G686" s="208"/>
      <c r="H686" s="209"/>
      <c r="I686" s="210"/>
      <c r="J686" s="152"/>
      <c r="K686" s="153"/>
      <c r="L686" s="154"/>
      <c r="M686" s="155">
        <f t="shared" si="20"/>
        <v>0</v>
      </c>
    </row>
    <row r="687" spans="1:13" ht="30" customHeight="1" x14ac:dyDescent="0.25">
      <c r="A687" s="223" t="str">
        <f t="shared" si="21"/>
        <v/>
      </c>
      <c r="B687" s="205"/>
      <c r="C687" s="206"/>
      <c r="D687" s="207"/>
      <c r="E687" s="208"/>
      <c r="F687" s="207"/>
      <c r="G687" s="208"/>
      <c r="H687" s="209"/>
      <c r="I687" s="210"/>
      <c r="J687" s="152"/>
      <c r="K687" s="153"/>
      <c r="L687" s="154"/>
      <c r="M687" s="155">
        <f t="shared" si="20"/>
        <v>0</v>
      </c>
    </row>
    <row r="688" spans="1:13" ht="30" customHeight="1" x14ac:dyDescent="0.25">
      <c r="A688" s="223" t="str">
        <f t="shared" si="21"/>
        <v/>
      </c>
      <c r="B688" s="205"/>
      <c r="C688" s="206"/>
      <c r="D688" s="207"/>
      <c r="E688" s="208"/>
      <c r="F688" s="207"/>
      <c r="G688" s="208"/>
      <c r="H688" s="209"/>
      <c r="I688" s="210"/>
      <c r="J688" s="152"/>
      <c r="K688" s="153"/>
      <c r="L688" s="154"/>
      <c r="M688" s="155">
        <f t="shared" si="20"/>
        <v>0</v>
      </c>
    </row>
    <row r="689" spans="1:13" ht="30" customHeight="1" x14ac:dyDescent="0.25">
      <c r="A689" s="223" t="str">
        <f t="shared" si="21"/>
        <v/>
      </c>
      <c r="B689" s="205"/>
      <c r="C689" s="206"/>
      <c r="D689" s="207"/>
      <c r="E689" s="208"/>
      <c r="F689" s="207"/>
      <c r="G689" s="208"/>
      <c r="H689" s="209"/>
      <c r="I689" s="210"/>
      <c r="J689" s="152"/>
      <c r="K689" s="153"/>
      <c r="L689" s="154"/>
      <c r="M689" s="155">
        <f t="shared" si="20"/>
        <v>0</v>
      </c>
    </row>
    <row r="690" spans="1:13" ht="30" customHeight="1" x14ac:dyDescent="0.25">
      <c r="A690" s="223" t="str">
        <f t="shared" si="21"/>
        <v/>
      </c>
      <c r="B690" s="205"/>
      <c r="C690" s="206"/>
      <c r="D690" s="207"/>
      <c r="E690" s="208"/>
      <c r="F690" s="207"/>
      <c r="G690" s="208"/>
      <c r="H690" s="209"/>
      <c r="I690" s="210"/>
      <c r="J690" s="152"/>
      <c r="K690" s="153"/>
      <c r="L690" s="154"/>
      <c r="M690" s="155">
        <f t="shared" si="20"/>
        <v>0</v>
      </c>
    </row>
    <row r="691" spans="1:13" ht="30" customHeight="1" x14ac:dyDescent="0.25">
      <c r="A691" s="223" t="str">
        <f t="shared" si="21"/>
        <v/>
      </c>
      <c r="B691" s="205"/>
      <c r="C691" s="206"/>
      <c r="D691" s="207"/>
      <c r="E691" s="208"/>
      <c r="F691" s="207"/>
      <c r="G691" s="208"/>
      <c r="H691" s="209"/>
      <c r="I691" s="210"/>
      <c r="J691" s="152"/>
      <c r="K691" s="153"/>
      <c r="L691" s="154"/>
      <c r="M691" s="155">
        <f t="shared" si="20"/>
        <v>0</v>
      </c>
    </row>
    <row r="692" spans="1:13" ht="30" customHeight="1" x14ac:dyDescent="0.25">
      <c r="A692" s="223" t="str">
        <f t="shared" si="21"/>
        <v/>
      </c>
      <c r="B692" s="205"/>
      <c r="C692" s="206"/>
      <c r="D692" s="207"/>
      <c r="E692" s="208"/>
      <c r="F692" s="207"/>
      <c r="G692" s="208"/>
      <c r="H692" s="209"/>
      <c r="I692" s="210"/>
      <c r="J692" s="152"/>
      <c r="K692" s="153"/>
      <c r="L692" s="154"/>
      <c r="M692" s="155">
        <f t="shared" si="20"/>
        <v>0</v>
      </c>
    </row>
    <row r="693" spans="1:13" ht="30" customHeight="1" x14ac:dyDescent="0.25">
      <c r="A693" s="223" t="str">
        <f t="shared" si="21"/>
        <v/>
      </c>
      <c r="B693" s="205"/>
      <c r="C693" s="206"/>
      <c r="D693" s="207"/>
      <c r="E693" s="208"/>
      <c r="F693" s="207"/>
      <c r="G693" s="208"/>
      <c r="H693" s="209"/>
      <c r="I693" s="210"/>
      <c r="J693" s="152"/>
      <c r="K693" s="153"/>
      <c r="L693" s="154"/>
      <c r="M693" s="155">
        <f t="shared" si="20"/>
        <v>0</v>
      </c>
    </row>
    <row r="694" spans="1:13" ht="30" customHeight="1" x14ac:dyDescent="0.25">
      <c r="A694" s="223" t="str">
        <f t="shared" si="21"/>
        <v/>
      </c>
      <c r="B694" s="205"/>
      <c r="C694" s="206"/>
      <c r="D694" s="207"/>
      <c r="E694" s="208"/>
      <c r="F694" s="207"/>
      <c r="G694" s="208"/>
      <c r="H694" s="209"/>
      <c r="I694" s="210"/>
      <c r="J694" s="152"/>
      <c r="K694" s="153"/>
      <c r="L694" s="154"/>
      <c r="M694" s="155">
        <f t="shared" si="20"/>
        <v>0</v>
      </c>
    </row>
    <row r="695" spans="1:13" ht="30" customHeight="1" x14ac:dyDescent="0.25">
      <c r="A695" s="223" t="str">
        <f t="shared" si="21"/>
        <v/>
      </c>
      <c r="B695" s="205"/>
      <c r="C695" s="206"/>
      <c r="D695" s="207"/>
      <c r="E695" s="208"/>
      <c r="F695" s="207"/>
      <c r="G695" s="208"/>
      <c r="H695" s="209"/>
      <c r="I695" s="210"/>
      <c r="J695" s="152"/>
      <c r="K695" s="153"/>
      <c r="L695" s="154"/>
      <c r="M695" s="155">
        <f t="shared" si="20"/>
        <v>0</v>
      </c>
    </row>
    <row r="696" spans="1:13" ht="30" customHeight="1" x14ac:dyDescent="0.25">
      <c r="A696" s="223" t="str">
        <f t="shared" si="21"/>
        <v/>
      </c>
      <c r="B696" s="205"/>
      <c r="C696" s="206"/>
      <c r="D696" s="207"/>
      <c r="E696" s="208"/>
      <c r="F696" s="207"/>
      <c r="G696" s="208"/>
      <c r="H696" s="209"/>
      <c r="I696" s="210"/>
      <c r="J696" s="152"/>
      <c r="K696" s="153"/>
      <c r="L696" s="154"/>
      <c r="M696" s="155">
        <f t="shared" si="20"/>
        <v>0</v>
      </c>
    </row>
    <row r="697" spans="1:13" ht="30" customHeight="1" x14ac:dyDescent="0.25">
      <c r="A697" s="223" t="str">
        <f t="shared" si="21"/>
        <v/>
      </c>
      <c r="B697" s="205"/>
      <c r="C697" s="206"/>
      <c r="D697" s="207"/>
      <c r="E697" s="208"/>
      <c r="F697" s="207"/>
      <c r="G697" s="208"/>
      <c r="H697" s="209"/>
      <c r="I697" s="210"/>
      <c r="J697" s="152"/>
      <c r="K697" s="153"/>
      <c r="L697" s="154"/>
      <c r="M697" s="155">
        <f t="shared" si="20"/>
        <v>0</v>
      </c>
    </row>
    <row r="698" spans="1:13" ht="30" customHeight="1" x14ac:dyDescent="0.25">
      <c r="A698" s="223" t="str">
        <f t="shared" si="21"/>
        <v/>
      </c>
      <c r="B698" s="205"/>
      <c r="C698" s="206"/>
      <c r="D698" s="207"/>
      <c r="E698" s="208"/>
      <c r="F698" s="207"/>
      <c r="G698" s="208"/>
      <c r="H698" s="209"/>
      <c r="I698" s="210"/>
      <c r="J698" s="152"/>
      <c r="K698" s="153"/>
      <c r="L698" s="154"/>
      <c r="M698" s="155">
        <f t="shared" si="20"/>
        <v>0</v>
      </c>
    </row>
    <row r="699" spans="1:13" ht="30" customHeight="1" x14ac:dyDescent="0.25">
      <c r="A699" s="223" t="str">
        <f t="shared" si="21"/>
        <v/>
      </c>
      <c r="B699" s="205"/>
      <c r="C699" s="206"/>
      <c r="D699" s="207"/>
      <c r="E699" s="208"/>
      <c r="F699" s="207"/>
      <c r="G699" s="208"/>
      <c r="H699" s="209"/>
      <c r="I699" s="210"/>
      <c r="J699" s="152"/>
      <c r="K699" s="153"/>
      <c r="L699" s="154"/>
      <c r="M699" s="155">
        <f t="shared" si="20"/>
        <v>0</v>
      </c>
    </row>
    <row r="700" spans="1:13" ht="30" customHeight="1" x14ac:dyDescent="0.25">
      <c r="A700" s="223" t="str">
        <f t="shared" si="21"/>
        <v/>
      </c>
      <c r="B700" s="205"/>
      <c r="C700" s="206"/>
      <c r="D700" s="207"/>
      <c r="E700" s="208"/>
      <c r="F700" s="207"/>
      <c r="G700" s="208"/>
      <c r="H700" s="209"/>
      <c r="I700" s="210"/>
      <c r="J700" s="152"/>
      <c r="K700" s="153"/>
      <c r="L700" s="154"/>
      <c r="M700" s="155">
        <f t="shared" si="20"/>
        <v>0</v>
      </c>
    </row>
    <row r="701" spans="1:13" ht="30" customHeight="1" x14ac:dyDescent="0.25">
      <c r="A701" s="223" t="str">
        <f t="shared" si="21"/>
        <v/>
      </c>
      <c r="B701" s="205"/>
      <c r="C701" s="206"/>
      <c r="D701" s="207"/>
      <c r="E701" s="208"/>
      <c r="F701" s="207"/>
      <c r="G701" s="208"/>
      <c r="H701" s="209"/>
      <c r="I701" s="210"/>
      <c r="J701" s="152"/>
      <c r="K701" s="153"/>
      <c r="L701" s="154"/>
      <c r="M701" s="155">
        <f t="shared" si="20"/>
        <v>0</v>
      </c>
    </row>
    <row r="702" spans="1:13" ht="30" customHeight="1" x14ac:dyDescent="0.25">
      <c r="A702" s="223" t="str">
        <f t="shared" si="21"/>
        <v/>
      </c>
      <c r="B702" s="205"/>
      <c r="C702" s="206"/>
      <c r="D702" s="207"/>
      <c r="E702" s="208"/>
      <c r="F702" s="207"/>
      <c r="G702" s="208"/>
      <c r="H702" s="209"/>
      <c r="I702" s="210"/>
      <c r="J702" s="152"/>
      <c r="K702" s="153"/>
      <c r="L702" s="154"/>
      <c r="M702" s="155">
        <f t="shared" si="20"/>
        <v>0</v>
      </c>
    </row>
    <row r="703" spans="1:13" ht="30" customHeight="1" x14ac:dyDescent="0.25">
      <c r="A703" s="223" t="str">
        <f t="shared" si="21"/>
        <v/>
      </c>
      <c r="B703" s="205"/>
      <c r="C703" s="206"/>
      <c r="D703" s="207"/>
      <c r="E703" s="208"/>
      <c r="F703" s="207"/>
      <c r="G703" s="208"/>
      <c r="H703" s="209"/>
      <c r="I703" s="210"/>
      <c r="J703" s="152"/>
      <c r="K703" s="153"/>
      <c r="L703" s="154"/>
      <c r="M703" s="155">
        <f t="shared" si="20"/>
        <v>0</v>
      </c>
    </row>
    <row r="704" spans="1:13" ht="30" customHeight="1" x14ac:dyDescent="0.25">
      <c r="A704" s="223" t="str">
        <f t="shared" si="21"/>
        <v/>
      </c>
      <c r="B704" s="205"/>
      <c r="C704" s="206"/>
      <c r="D704" s="207"/>
      <c r="E704" s="208"/>
      <c r="F704" s="207"/>
      <c r="G704" s="208"/>
      <c r="H704" s="209"/>
      <c r="I704" s="210"/>
      <c r="J704" s="152"/>
      <c r="K704" s="153"/>
      <c r="L704" s="154"/>
      <c r="M704" s="155">
        <f t="shared" si="20"/>
        <v>0</v>
      </c>
    </row>
    <row r="705" spans="1:13" ht="30" customHeight="1" x14ac:dyDescent="0.25">
      <c r="A705" s="223" t="str">
        <f t="shared" si="21"/>
        <v/>
      </c>
      <c r="B705" s="205"/>
      <c r="C705" s="206"/>
      <c r="D705" s="207"/>
      <c r="E705" s="208"/>
      <c r="F705" s="207"/>
      <c r="G705" s="208"/>
      <c r="H705" s="209"/>
      <c r="I705" s="210"/>
      <c r="J705" s="152"/>
      <c r="K705" s="153"/>
      <c r="L705" s="154"/>
      <c r="M705" s="155">
        <f t="shared" si="20"/>
        <v>0</v>
      </c>
    </row>
    <row r="706" spans="1:13" ht="30" customHeight="1" x14ac:dyDescent="0.25">
      <c r="A706" s="223" t="str">
        <f t="shared" si="21"/>
        <v/>
      </c>
      <c r="B706" s="205"/>
      <c r="C706" s="206"/>
      <c r="D706" s="207"/>
      <c r="E706" s="208"/>
      <c r="F706" s="207"/>
      <c r="G706" s="208"/>
      <c r="H706" s="209"/>
      <c r="I706" s="210"/>
      <c r="J706" s="152"/>
      <c r="K706" s="153"/>
      <c r="L706" s="154"/>
      <c r="M706" s="155">
        <f t="shared" si="20"/>
        <v>0</v>
      </c>
    </row>
    <row r="707" spans="1:13" ht="30" customHeight="1" x14ac:dyDescent="0.25">
      <c r="A707" s="223" t="str">
        <f t="shared" si="21"/>
        <v/>
      </c>
      <c r="B707" s="205"/>
      <c r="C707" s="206"/>
      <c r="D707" s="207"/>
      <c r="E707" s="208"/>
      <c r="F707" s="207"/>
      <c r="G707" s="208"/>
      <c r="H707" s="209"/>
      <c r="I707" s="210"/>
      <c r="J707" s="152"/>
      <c r="K707" s="153"/>
      <c r="L707" s="154"/>
      <c r="M707" s="155">
        <f t="shared" si="20"/>
        <v>0</v>
      </c>
    </row>
    <row r="708" spans="1:13" ht="30" customHeight="1" x14ac:dyDescent="0.25">
      <c r="A708" s="223" t="str">
        <f t="shared" si="21"/>
        <v/>
      </c>
      <c r="B708" s="205"/>
      <c r="C708" s="206"/>
      <c r="D708" s="207"/>
      <c r="E708" s="208"/>
      <c r="F708" s="207"/>
      <c r="G708" s="208"/>
      <c r="H708" s="209"/>
      <c r="I708" s="210"/>
      <c r="J708" s="152"/>
      <c r="K708" s="153"/>
      <c r="L708" s="154"/>
      <c r="M708" s="155">
        <f t="shared" si="20"/>
        <v>0</v>
      </c>
    </row>
    <row r="709" spans="1:13" ht="30" customHeight="1" x14ac:dyDescent="0.25">
      <c r="A709" s="223" t="str">
        <f t="shared" si="21"/>
        <v/>
      </c>
      <c r="B709" s="205"/>
      <c r="C709" s="206"/>
      <c r="D709" s="207"/>
      <c r="E709" s="208"/>
      <c r="F709" s="207"/>
      <c r="G709" s="208"/>
      <c r="H709" s="209"/>
      <c r="I709" s="210"/>
      <c r="J709" s="152"/>
      <c r="K709" s="153"/>
      <c r="L709" s="154"/>
      <c r="M709" s="155">
        <f t="shared" si="20"/>
        <v>0</v>
      </c>
    </row>
    <row r="710" spans="1:13" ht="30" customHeight="1" x14ac:dyDescent="0.25">
      <c r="A710" s="223" t="str">
        <f t="shared" si="21"/>
        <v/>
      </c>
      <c r="B710" s="205"/>
      <c r="C710" s="206"/>
      <c r="D710" s="207"/>
      <c r="E710" s="208"/>
      <c r="F710" s="207"/>
      <c r="G710" s="208"/>
      <c r="H710" s="209"/>
      <c r="I710" s="210"/>
      <c r="J710" s="152"/>
      <c r="K710" s="153"/>
      <c r="L710" s="154"/>
      <c r="M710" s="155">
        <f t="shared" si="20"/>
        <v>0</v>
      </c>
    </row>
    <row r="711" spans="1:13" ht="30" customHeight="1" x14ac:dyDescent="0.25">
      <c r="A711" s="223" t="str">
        <f t="shared" si="21"/>
        <v/>
      </c>
      <c r="B711" s="205"/>
      <c r="C711" s="206"/>
      <c r="D711" s="207"/>
      <c r="E711" s="208"/>
      <c r="F711" s="207"/>
      <c r="G711" s="208"/>
      <c r="H711" s="209"/>
      <c r="I711" s="210"/>
      <c r="J711" s="152"/>
      <c r="K711" s="153"/>
      <c r="L711" s="154"/>
      <c r="M711" s="155">
        <f t="shared" si="20"/>
        <v>0</v>
      </c>
    </row>
    <row r="712" spans="1:13" ht="30" customHeight="1" x14ac:dyDescent="0.25">
      <c r="A712" s="223" t="str">
        <f t="shared" si="21"/>
        <v/>
      </c>
      <c r="B712" s="205"/>
      <c r="C712" s="206"/>
      <c r="D712" s="207"/>
      <c r="E712" s="208"/>
      <c r="F712" s="207"/>
      <c r="G712" s="208"/>
      <c r="H712" s="209"/>
      <c r="I712" s="210"/>
      <c r="J712" s="152"/>
      <c r="K712" s="153"/>
      <c r="L712" s="154"/>
      <c r="M712" s="155">
        <f t="shared" si="20"/>
        <v>0</v>
      </c>
    </row>
    <row r="713" spans="1:13" ht="30" customHeight="1" x14ac:dyDescent="0.25">
      <c r="A713" s="223" t="str">
        <f t="shared" si="21"/>
        <v/>
      </c>
      <c r="B713" s="205"/>
      <c r="C713" s="206"/>
      <c r="D713" s="207"/>
      <c r="E713" s="208"/>
      <c r="F713" s="207"/>
      <c r="G713" s="208"/>
      <c r="H713" s="209"/>
      <c r="I713" s="210"/>
      <c r="J713" s="152"/>
      <c r="K713" s="153"/>
      <c r="L713" s="154"/>
      <c r="M713" s="155">
        <f t="shared" si="20"/>
        <v>0</v>
      </c>
    </row>
    <row r="714" spans="1:13" ht="30" customHeight="1" x14ac:dyDescent="0.25">
      <c r="A714" s="223" t="str">
        <f t="shared" si="21"/>
        <v/>
      </c>
      <c r="B714" s="205"/>
      <c r="C714" s="206"/>
      <c r="D714" s="207"/>
      <c r="E714" s="208"/>
      <c r="F714" s="207"/>
      <c r="G714" s="208"/>
      <c r="H714" s="209"/>
      <c r="I714" s="210"/>
      <c r="J714" s="152"/>
      <c r="K714" s="153"/>
      <c r="L714" s="154"/>
      <c r="M714" s="155">
        <f t="shared" si="20"/>
        <v>0</v>
      </c>
    </row>
    <row r="715" spans="1:13" ht="30" customHeight="1" x14ac:dyDescent="0.25">
      <c r="A715" s="223" t="str">
        <f t="shared" si="21"/>
        <v/>
      </c>
      <c r="B715" s="205"/>
      <c r="C715" s="206"/>
      <c r="D715" s="207"/>
      <c r="E715" s="208"/>
      <c r="F715" s="207"/>
      <c r="G715" s="208"/>
      <c r="H715" s="209"/>
      <c r="I715" s="210"/>
      <c r="J715" s="152"/>
      <c r="K715" s="153"/>
      <c r="L715" s="154"/>
      <c r="M715" s="155">
        <f t="shared" si="20"/>
        <v>0</v>
      </c>
    </row>
    <row r="716" spans="1:13" ht="30" customHeight="1" x14ac:dyDescent="0.25">
      <c r="A716" s="223" t="str">
        <f t="shared" si="21"/>
        <v/>
      </c>
      <c r="B716" s="205"/>
      <c r="C716" s="206"/>
      <c r="D716" s="207"/>
      <c r="E716" s="208"/>
      <c r="F716" s="207"/>
      <c r="G716" s="208"/>
      <c r="H716" s="209"/>
      <c r="I716" s="210"/>
      <c r="J716" s="152"/>
      <c r="K716" s="153"/>
      <c r="L716" s="154"/>
      <c r="M716" s="155">
        <f t="shared" ref="M716:M779" si="22">K716+L716</f>
        <v>0</v>
      </c>
    </row>
    <row r="717" spans="1:13" ht="30" customHeight="1" x14ac:dyDescent="0.25">
      <c r="A717" s="223" t="str">
        <f t="shared" si="21"/>
        <v/>
      </c>
      <c r="B717" s="205"/>
      <c r="C717" s="206"/>
      <c r="D717" s="207"/>
      <c r="E717" s="208"/>
      <c r="F717" s="207"/>
      <c r="G717" s="208"/>
      <c r="H717" s="209"/>
      <c r="I717" s="210"/>
      <c r="J717" s="152"/>
      <c r="K717" s="153"/>
      <c r="L717" s="154"/>
      <c r="M717" s="155">
        <f t="shared" si="22"/>
        <v>0</v>
      </c>
    </row>
    <row r="718" spans="1:13" ht="30" customHeight="1" x14ac:dyDescent="0.25">
      <c r="A718" s="223" t="str">
        <f t="shared" ref="A718:A781" si="23">IF(M718=0,"","Cap.7. Cheltuieli neprevazute")</f>
        <v/>
      </c>
      <c r="B718" s="205"/>
      <c r="C718" s="206"/>
      <c r="D718" s="207"/>
      <c r="E718" s="208"/>
      <c r="F718" s="207"/>
      <c r="G718" s="208"/>
      <c r="H718" s="209"/>
      <c r="I718" s="210"/>
      <c r="J718" s="152"/>
      <c r="K718" s="153"/>
      <c r="L718" s="154"/>
      <c r="M718" s="155">
        <f t="shared" si="22"/>
        <v>0</v>
      </c>
    </row>
    <row r="719" spans="1:13" ht="30" customHeight="1" x14ac:dyDescent="0.25">
      <c r="A719" s="223" t="str">
        <f t="shared" si="23"/>
        <v/>
      </c>
      <c r="B719" s="205"/>
      <c r="C719" s="206"/>
      <c r="D719" s="207"/>
      <c r="E719" s="208"/>
      <c r="F719" s="207"/>
      <c r="G719" s="208"/>
      <c r="H719" s="209"/>
      <c r="I719" s="210"/>
      <c r="J719" s="152"/>
      <c r="K719" s="153"/>
      <c r="L719" s="154"/>
      <c r="M719" s="155">
        <f t="shared" si="22"/>
        <v>0</v>
      </c>
    </row>
    <row r="720" spans="1:13" ht="30" customHeight="1" x14ac:dyDescent="0.25">
      <c r="A720" s="223" t="str">
        <f t="shared" si="23"/>
        <v/>
      </c>
      <c r="B720" s="205"/>
      <c r="C720" s="206"/>
      <c r="D720" s="207"/>
      <c r="E720" s="208"/>
      <c r="F720" s="207"/>
      <c r="G720" s="208"/>
      <c r="H720" s="209"/>
      <c r="I720" s="210"/>
      <c r="J720" s="152"/>
      <c r="K720" s="153"/>
      <c r="L720" s="154"/>
      <c r="M720" s="155">
        <f t="shared" si="22"/>
        <v>0</v>
      </c>
    </row>
    <row r="721" spans="1:13" ht="30" customHeight="1" x14ac:dyDescent="0.25">
      <c r="A721" s="223" t="str">
        <f t="shared" si="23"/>
        <v/>
      </c>
      <c r="B721" s="205"/>
      <c r="C721" s="206"/>
      <c r="D721" s="207"/>
      <c r="E721" s="208"/>
      <c r="F721" s="207"/>
      <c r="G721" s="208"/>
      <c r="H721" s="209"/>
      <c r="I721" s="210"/>
      <c r="J721" s="152"/>
      <c r="K721" s="153"/>
      <c r="L721" s="154"/>
      <c r="M721" s="155">
        <f t="shared" si="22"/>
        <v>0</v>
      </c>
    </row>
    <row r="722" spans="1:13" ht="30" customHeight="1" x14ac:dyDescent="0.25">
      <c r="A722" s="223" t="str">
        <f t="shared" si="23"/>
        <v/>
      </c>
      <c r="B722" s="205"/>
      <c r="C722" s="206"/>
      <c r="D722" s="207"/>
      <c r="E722" s="208"/>
      <c r="F722" s="207"/>
      <c r="G722" s="208"/>
      <c r="H722" s="209"/>
      <c r="I722" s="210"/>
      <c r="J722" s="152"/>
      <c r="K722" s="153"/>
      <c r="L722" s="154"/>
      <c r="M722" s="155">
        <f t="shared" si="22"/>
        <v>0</v>
      </c>
    </row>
    <row r="723" spans="1:13" ht="30" customHeight="1" x14ac:dyDescent="0.25">
      <c r="A723" s="223" t="str">
        <f t="shared" si="23"/>
        <v/>
      </c>
      <c r="B723" s="205"/>
      <c r="C723" s="206"/>
      <c r="D723" s="207"/>
      <c r="E723" s="208"/>
      <c r="F723" s="207"/>
      <c r="G723" s="208"/>
      <c r="H723" s="209"/>
      <c r="I723" s="210"/>
      <c r="J723" s="152"/>
      <c r="K723" s="153"/>
      <c r="L723" s="154"/>
      <c r="M723" s="155">
        <f t="shared" si="22"/>
        <v>0</v>
      </c>
    </row>
    <row r="724" spans="1:13" ht="30" customHeight="1" x14ac:dyDescent="0.25">
      <c r="A724" s="223" t="str">
        <f t="shared" si="23"/>
        <v/>
      </c>
      <c r="B724" s="205"/>
      <c r="C724" s="206"/>
      <c r="D724" s="207"/>
      <c r="E724" s="208"/>
      <c r="F724" s="207"/>
      <c r="G724" s="208"/>
      <c r="H724" s="209"/>
      <c r="I724" s="210"/>
      <c r="J724" s="152"/>
      <c r="K724" s="153"/>
      <c r="L724" s="154"/>
      <c r="M724" s="155">
        <f t="shared" si="22"/>
        <v>0</v>
      </c>
    </row>
    <row r="725" spans="1:13" ht="30" customHeight="1" x14ac:dyDescent="0.25">
      <c r="A725" s="223" t="str">
        <f t="shared" si="23"/>
        <v/>
      </c>
      <c r="B725" s="205"/>
      <c r="C725" s="206"/>
      <c r="D725" s="207"/>
      <c r="E725" s="208"/>
      <c r="F725" s="207"/>
      <c r="G725" s="208"/>
      <c r="H725" s="209"/>
      <c r="I725" s="210"/>
      <c r="J725" s="152"/>
      <c r="K725" s="153"/>
      <c r="L725" s="154"/>
      <c r="M725" s="155">
        <f t="shared" si="22"/>
        <v>0</v>
      </c>
    </row>
    <row r="726" spans="1:13" ht="30" customHeight="1" x14ac:dyDescent="0.25">
      <c r="A726" s="223" t="str">
        <f t="shared" si="23"/>
        <v/>
      </c>
      <c r="B726" s="205"/>
      <c r="C726" s="206"/>
      <c r="D726" s="207"/>
      <c r="E726" s="208"/>
      <c r="F726" s="207"/>
      <c r="G726" s="208"/>
      <c r="H726" s="209"/>
      <c r="I726" s="210"/>
      <c r="J726" s="152"/>
      <c r="K726" s="153"/>
      <c r="L726" s="154"/>
      <c r="M726" s="155">
        <f t="shared" si="22"/>
        <v>0</v>
      </c>
    </row>
    <row r="727" spans="1:13" ht="30" customHeight="1" x14ac:dyDescent="0.25">
      <c r="A727" s="223" t="str">
        <f t="shared" si="23"/>
        <v/>
      </c>
      <c r="B727" s="205"/>
      <c r="C727" s="206"/>
      <c r="D727" s="207"/>
      <c r="E727" s="208"/>
      <c r="F727" s="207"/>
      <c r="G727" s="208"/>
      <c r="H727" s="209"/>
      <c r="I727" s="210"/>
      <c r="J727" s="152"/>
      <c r="K727" s="153"/>
      <c r="L727" s="154"/>
      <c r="M727" s="155">
        <f t="shared" si="22"/>
        <v>0</v>
      </c>
    </row>
    <row r="728" spans="1:13" ht="30" customHeight="1" x14ac:dyDescent="0.25">
      <c r="A728" s="223" t="str">
        <f t="shared" si="23"/>
        <v/>
      </c>
      <c r="B728" s="205"/>
      <c r="C728" s="206"/>
      <c r="D728" s="207"/>
      <c r="E728" s="208"/>
      <c r="F728" s="207"/>
      <c r="G728" s="208"/>
      <c r="H728" s="209"/>
      <c r="I728" s="210"/>
      <c r="J728" s="152"/>
      <c r="K728" s="153"/>
      <c r="L728" s="154"/>
      <c r="M728" s="155">
        <f t="shared" si="22"/>
        <v>0</v>
      </c>
    </row>
    <row r="729" spans="1:13" ht="30" customHeight="1" x14ac:dyDescent="0.25">
      <c r="A729" s="223" t="str">
        <f t="shared" si="23"/>
        <v/>
      </c>
      <c r="B729" s="205"/>
      <c r="C729" s="206"/>
      <c r="D729" s="207"/>
      <c r="E729" s="208"/>
      <c r="F729" s="207"/>
      <c r="G729" s="208"/>
      <c r="H729" s="209"/>
      <c r="I729" s="210"/>
      <c r="J729" s="152"/>
      <c r="K729" s="153"/>
      <c r="L729" s="154"/>
      <c r="M729" s="155">
        <f t="shared" si="22"/>
        <v>0</v>
      </c>
    </row>
    <row r="730" spans="1:13" ht="30" customHeight="1" x14ac:dyDescent="0.25">
      <c r="A730" s="223" t="str">
        <f t="shared" si="23"/>
        <v/>
      </c>
      <c r="B730" s="205"/>
      <c r="C730" s="206"/>
      <c r="D730" s="207"/>
      <c r="E730" s="208"/>
      <c r="F730" s="207"/>
      <c r="G730" s="208"/>
      <c r="H730" s="209"/>
      <c r="I730" s="210"/>
      <c r="J730" s="152"/>
      <c r="K730" s="153"/>
      <c r="L730" s="154"/>
      <c r="M730" s="155">
        <f t="shared" si="22"/>
        <v>0</v>
      </c>
    </row>
    <row r="731" spans="1:13" ht="30" customHeight="1" x14ac:dyDescent="0.25">
      <c r="A731" s="223" t="str">
        <f t="shared" si="23"/>
        <v/>
      </c>
      <c r="B731" s="205"/>
      <c r="C731" s="206"/>
      <c r="D731" s="207"/>
      <c r="E731" s="208"/>
      <c r="F731" s="207"/>
      <c r="G731" s="208"/>
      <c r="H731" s="209"/>
      <c r="I731" s="210"/>
      <c r="J731" s="152"/>
      <c r="K731" s="153"/>
      <c r="L731" s="154"/>
      <c r="M731" s="155">
        <f t="shared" si="22"/>
        <v>0</v>
      </c>
    </row>
    <row r="732" spans="1:13" ht="30" customHeight="1" x14ac:dyDescent="0.25">
      <c r="A732" s="223" t="str">
        <f t="shared" si="23"/>
        <v/>
      </c>
      <c r="B732" s="205"/>
      <c r="C732" s="206"/>
      <c r="D732" s="207"/>
      <c r="E732" s="208"/>
      <c r="F732" s="207"/>
      <c r="G732" s="208"/>
      <c r="H732" s="209"/>
      <c r="I732" s="210"/>
      <c r="J732" s="152"/>
      <c r="K732" s="153"/>
      <c r="L732" s="154"/>
      <c r="M732" s="155">
        <f t="shared" si="22"/>
        <v>0</v>
      </c>
    </row>
    <row r="733" spans="1:13" ht="30" customHeight="1" x14ac:dyDescent="0.25">
      <c r="A733" s="223" t="str">
        <f t="shared" si="23"/>
        <v/>
      </c>
      <c r="B733" s="205"/>
      <c r="C733" s="206"/>
      <c r="D733" s="207"/>
      <c r="E733" s="208"/>
      <c r="F733" s="207"/>
      <c r="G733" s="208"/>
      <c r="H733" s="209"/>
      <c r="I733" s="210"/>
      <c r="J733" s="152"/>
      <c r="K733" s="153"/>
      <c r="L733" s="154"/>
      <c r="M733" s="155">
        <f t="shared" si="22"/>
        <v>0</v>
      </c>
    </row>
    <row r="734" spans="1:13" ht="30" customHeight="1" x14ac:dyDescent="0.25">
      <c r="A734" s="223" t="str">
        <f t="shared" si="23"/>
        <v/>
      </c>
      <c r="B734" s="205"/>
      <c r="C734" s="206"/>
      <c r="D734" s="207"/>
      <c r="E734" s="208"/>
      <c r="F734" s="207"/>
      <c r="G734" s="208"/>
      <c r="H734" s="209"/>
      <c r="I734" s="210"/>
      <c r="J734" s="152"/>
      <c r="K734" s="153"/>
      <c r="L734" s="154"/>
      <c r="M734" s="155">
        <f t="shared" si="22"/>
        <v>0</v>
      </c>
    </row>
    <row r="735" spans="1:13" ht="30" customHeight="1" x14ac:dyDescent="0.25">
      <c r="A735" s="223" t="str">
        <f t="shared" si="23"/>
        <v/>
      </c>
      <c r="B735" s="205"/>
      <c r="C735" s="206"/>
      <c r="D735" s="207"/>
      <c r="E735" s="208"/>
      <c r="F735" s="207"/>
      <c r="G735" s="208"/>
      <c r="H735" s="209"/>
      <c r="I735" s="210"/>
      <c r="J735" s="152"/>
      <c r="K735" s="153"/>
      <c r="L735" s="154"/>
      <c r="M735" s="155">
        <f t="shared" si="22"/>
        <v>0</v>
      </c>
    </row>
    <row r="736" spans="1:13" ht="30" customHeight="1" x14ac:dyDescent="0.25">
      <c r="A736" s="223" t="str">
        <f t="shared" si="23"/>
        <v/>
      </c>
      <c r="B736" s="205"/>
      <c r="C736" s="206"/>
      <c r="D736" s="207"/>
      <c r="E736" s="208"/>
      <c r="F736" s="207"/>
      <c r="G736" s="208"/>
      <c r="H736" s="209"/>
      <c r="I736" s="210"/>
      <c r="J736" s="152"/>
      <c r="K736" s="153"/>
      <c r="L736" s="154"/>
      <c r="M736" s="155">
        <f t="shared" si="22"/>
        <v>0</v>
      </c>
    </row>
    <row r="737" spans="1:13" ht="30" customHeight="1" x14ac:dyDescent="0.25">
      <c r="A737" s="223" t="str">
        <f t="shared" si="23"/>
        <v/>
      </c>
      <c r="B737" s="205"/>
      <c r="C737" s="206"/>
      <c r="D737" s="207"/>
      <c r="E737" s="208"/>
      <c r="F737" s="207"/>
      <c r="G737" s="208"/>
      <c r="H737" s="209"/>
      <c r="I737" s="210"/>
      <c r="J737" s="152"/>
      <c r="K737" s="153"/>
      <c r="L737" s="154"/>
      <c r="M737" s="155">
        <f t="shared" si="22"/>
        <v>0</v>
      </c>
    </row>
    <row r="738" spans="1:13" ht="30" customHeight="1" x14ac:dyDescent="0.25">
      <c r="A738" s="223" t="str">
        <f t="shared" si="23"/>
        <v/>
      </c>
      <c r="B738" s="205"/>
      <c r="C738" s="206"/>
      <c r="D738" s="207"/>
      <c r="E738" s="208"/>
      <c r="F738" s="207"/>
      <c r="G738" s="208"/>
      <c r="H738" s="209"/>
      <c r="I738" s="210"/>
      <c r="J738" s="152"/>
      <c r="K738" s="153"/>
      <c r="L738" s="154"/>
      <c r="M738" s="155">
        <f t="shared" si="22"/>
        <v>0</v>
      </c>
    </row>
    <row r="739" spans="1:13" ht="30" customHeight="1" x14ac:dyDescent="0.25">
      <c r="A739" s="223" t="str">
        <f t="shared" si="23"/>
        <v/>
      </c>
      <c r="B739" s="205"/>
      <c r="C739" s="206"/>
      <c r="D739" s="207"/>
      <c r="E739" s="208"/>
      <c r="F739" s="207"/>
      <c r="G739" s="208"/>
      <c r="H739" s="209"/>
      <c r="I739" s="210"/>
      <c r="J739" s="152"/>
      <c r="K739" s="153"/>
      <c r="L739" s="154"/>
      <c r="M739" s="155">
        <f t="shared" si="22"/>
        <v>0</v>
      </c>
    </row>
    <row r="740" spans="1:13" ht="30" customHeight="1" x14ac:dyDescent="0.25">
      <c r="A740" s="223" t="str">
        <f t="shared" si="23"/>
        <v/>
      </c>
      <c r="B740" s="205"/>
      <c r="C740" s="206"/>
      <c r="D740" s="207"/>
      <c r="E740" s="208"/>
      <c r="F740" s="207"/>
      <c r="G740" s="208"/>
      <c r="H740" s="209"/>
      <c r="I740" s="210"/>
      <c r="J740" s="152"/>
      <c r="K740" s="153"/>
      <c r="L740" s="154"/>
      <c r="M740" s="155">
        <f t="shared" si="22"/>
        <v>0</v>
      </c>
    </row>
    <row r="741" spans="1:13" ht="30" customHeight="1" x14ac:dyDescent="0.25">
      <c r="A741" s="223" t="str">
        <f t="shared" si="23"/>
        <v/>
      </c>
      <c r="B741" s="205"/>
      <c r="C741" s="206"/>
      <c r="D741" s="207"/>
      <c r="E741" s="208"/>
      <c r="F741" s="207"/>
      <c r="G741" s="208"/>
      <c r="H741" s="209"/>
      <c r="I741" s="210"/>
      <c r="J741" s="152"/>
      <c r="K741" s="153"/>
      <c r="L741" s="154"/>
      <c r="M741" s="155">
        <f t="shared" si="22"/>
        <v>0</v>
      </c>
    </row>
    <row r="742" spans="1:13" ht="30" customHeight="1" x14ac:dyDescent="0.25">
      <c r="A742" s="223" t="str">
        <f t="shared" si="23"/>
        <v/>
      </c>
      <c r="B742" s="205"/>
      <c r="C742" s="206"/>
      <c r="D742" s="207"/>
      <c r="E742" s="208"/>
      <c r="F742" s="207"/>
      <c r="G742" s="208"/>
      <c r="H742" s="209"/>
      <c r="I742" s="210"/>
      <c r="J742" s="152"/>
      <c r="K742" s="153"/>
      <c r="L742" s="154"/>
      <c r="M742" s="155">
        <f t="shared" si="22"/>
        <v>0</v>
      </c>
    </row>
    <row r="743" spans="1:13" ht="30" customHeight="1" x14ac:dyDescent="0.25">
      <c r="A743" s="223" t="str">
        <f t="shared" si="23"/>
        <v/>
      </c>
      <c r="B743" s="205"/>
      <c r="C743" s="206"/>
      <c r="D743" s="207"/>
      <c r="E743" s="208"/>
      <c r="F743" s="207"/>
      <c r="G743" s="208"/>
      <c r="H743" s="209"/>
      <c r="I743" s="210"/>
      <c r="J743" s="152"/>
      <c r="K743" s="153"/>
      <c r="L743" s="154"/>
      <c r="M743" s="155">
        <f t="shared" si="22"/>
        <v>0</v>
      </c>
    </row>
    <row r="744" spans="1:13" ht="30" customHeight="1" x14ac:dyDescent="0.25">
      <c r="A744" s="223" t="str">
        <f t="shared" si="23"/>
        <v/>
      </c>
      <c r="B744" s="205"/>
      <c r="C744" s="206"/>
      <c r="D744" s="207"/>
      <c r="E744" s="208"/>
      <c r="F744" s="207"/>
      <c r="G744" s="208"/>
      <c r="H744" s="209"/>
      <c r="I744" s="210"/>
      <c r="J744" s="152"/>
      <c r="K744" s="153"/>
      <c r="L744" s="154"/>
      <c r="M744" s="155">
        <f t="shared" si="22"/>
        <v>0</v>
      </c>
    </row>
    <row r="745" spans="1:13" ht="30" customHeight="1" x14ac:dyDescent="0.25">
      <c r="A745" s="223" t="str">
        <f t="shared" si="23"/>
        <v/>
      </c>
      <c r="B745" s="205"/>
      <c r="C745" s="206"/>
      <c r="D745" s="207"/>
      <c r="E745" s="208"/>
      <c r="F745" s="207"/>
      <c r="G745" s="208"/>
      <c r="H745" s="209"/>
      <c r="I745" s="210"/>
      <c r="J745" s="152"/>
      <c r="K745" s="153"/>
      <c r="L745" s="154"/>
      <c r="M745" s="155">
        <f t="shared" si="22"/>
        <v>0</v>
      </c>
    </row>
    <row r="746" spans="1:13" ht="30" customHeight="1" x14ac:dyDescent="0.25">
      <c r="A746" s="223" t="str">
        <f t="shared" si="23"/>
        <v/>
      </c>
      <c r="B746" s="205"/>
      <c r="C746" s="206"/>
      <c r="D746" s="207"/>
      <c r="E746" s="208"/>
      <c r="F746" s="207"/>
      <c r="G746" s="208"/>
      <c r="H746" s="209"/>
      <c r="I746" s="210"/>
      <c r="J746" s="152"/>
      <c r="K746" s="153"/>
      <c r="L746" s="154"/>
      <c r="M746" s="155">
        <f t="shared" si="22"/>
        <v>0</v>
      </c>
    </row>
    <row r="747" spans="1:13" ht="30" customHeight="1" x14ac:dyDescent="0.25">
      <c r="A747" s="223" t="str">
        <f t="shared" si="23"/>
        <v/>
      </c>
      <c r="B747" s="205"/>
      <c r="C747" s="206"/>
      <c r="D747" s="207"/>
      <c r="E747" s="208"/>
      <c r="F747" s="207"/>
      <c r="G747" s="208"/>
      <c r="H747" s="209"/>
      <c r="I747" s="210"/>
      <c r="J747" s="152"/>
      <c r="K747" s="153"/>
      <c r="L747" s="154"/>
      <c r="M747" s="155">
        <f t="shared" si="22"/>
        <v>0</v>
      </c>
    </row>
    <row r="748" spans="1:13" ht="30" customHeight="1" x14ac:dyDescent="0.25">
      <c r="A748" s="223" t="str">
        <f t="shared" si="23"/>
        <v/>
      </c>
      <c r="B748" s="205"/>
      <c r="C748" s="206"/>
      <c r="D748" s="207"/>
      <c r="E748" s="208"/>
      <c r="F748" s="207"/>
      <c r="G748" s="208"/>
      <c r="H748" s="209"/>
      <c r="I748" s="210"/>
      <c r="J748" s="152"/>
      <c r="K748" s="153"/>
      <c r="L748" s="154"/>
      <c r="M748" s="155">
        <f t="shared" si="22"/>
        <v>0</v>
      </c>
    </row>
    <row r="749" spans="1:13" ht="30" customHeight="1" x14ac:dyDescent="0.25">
      <c r="A749" s="223" t="str">
        <f t="shared" si="23"/>
        <v/>
      </c>
      <c r="B749" s="205"/>
      <c r="C749" s="206"/>
      <c r="D749" s="207"/>
      <c r="E749" s="208"/>
      <c r="F749" s="207"/>
      <c r="G749" s="208"/>
      <c r="H749" s="209"/>
      <c r="I749" s="210"/>
      <c r="J749" s="152"/>
      <c r="K749" s="153"/>
      <c r="L749" s="154"/>
      <c r="M749" s="155">
        <f t="shared" si="22"/>
        <v>0</v>
      </c>
    </row>
    <row r="750" spans="1:13" ht="30" customHeight="1" x14ac:dyDescent="0.25">
      <c r="A750" s="223" t="str">
        <f t="shared" si="23"/>
        <v/>
      </c>
      <c r="B750" s="205"/>
      <c r="C750" s="206"/>
      <c r="D750" s="207"/>
      <c r="E750" s="208"/>
      <c r="F750" s="207"/>
      <c r="G750" s="208"/>
      <c r="H750" s="209"/>
      <c r="I750" s="210"/>
      <c r="J750" s="152"/>
      <c r="K750" s="153"/>
      <c r="L750" s="154"/>
      <c r="M750" s="155">
        <f t="shared" si="22"/>
        <v>0</v>
      </c>
    </row>
    <row r="751" spans="1:13" ht="30" customHeight="1" x14ac:dyDescent="0.25">
      <c r="A751" s="223" t="str">
        <f t="shared" si="23"/>
        <v/>
      </c>
      <c r="B751" s="205"/>
      <c r="C751" s="206"/>
      <c r="D751" s="207"/>
      <c r="E751" s="208"/>
      <c r="F751" s="207"/>
      <c r="G751" s="208"/>
      <c r="H751" s="209"/>
      <c r="I751" s="210"/>
      <c r="J751" s="152"/>
      <c r="K751" s="153"/>
      <c r="L751" s="154"/>
      <c r="M751" s="155">
        <f t="shared" si="22"/>
        <v>0</v>
      </c>
    </row>
    <row r="752" spans="1:13" ht="30" customHeight="1" x14ac:dyDescent="0.25">
      <c r="A752" s="223" t="str">
        <f t="shared" si="23"/>
        <v/>
      </c>
      <c r="B752" s="205"/>
      <c r="C752" s="206"/>
      <c r="D752" s="207"/>
      <c r="E752" s="208"/>
      <c r="F752" s="207"/>
      <c r="G752" s="208"/>
      <c r="H752" s="209"/>
      <c r="I752" s="210"/>
      <c r="J752" s="152"/>
      <c r="K752" s="153"/>
      <c r="L752" s="154"/>
      <c r="M752" s="155">
        <f t="shared" si="22"/>
        <v>0</v>
      </c>
    </row>
    <row r="753" spans="1:13" ht="30" customHeight="1" x14ac:dyDescent="0.25">
      <c r="A753" s="223" t="str">
        <f t="shared" si="23"/>
        <v/>
      </c>
      <c r="B753" s="205"/>
      <c r="C753" s="206"/>
      <c r="D753" s="207"/>
      <c r="E753" s="208"/>
      <c r="F753" s="207"/>
      <c r="G753" s="208"/>
      <c r="H753" s="209"/>
      <c r="I753" s="210"/>
      <c r="J753" s="152"/>
      <c r="K753" s="153"/>
      <c r="L753" s="154"/>
      <c r="M753" s="155">
        <f t="shared" si="22"/>
        <v>0</v>
      </c>
    </row>
    <row r="754" spans="1:13" ht="30" customHeight="1" x14ac:dyDescent="0.25">
      <c r="A754" s="223" t="str">
        <f t="shared" si="23"/>
        <v/>
      </c>
      <c r="B754" s="205"/>
      <c r="C754" s="206"/>
      <c r="D754" s="207"/>
      <c r="E754" s="208"/>
      <c r="F754" s="207"/>
      <c r="G754" s="208"/>
      <c r="H754" s="209"/>
      <c r="I754" s="210"/>
      <c r="J754" s="152"/>
      <c r="K754" s="153"/>
      <c r="L754" s="154"/>
      <c r="M754" s="155">
        <f t="shared" si="22"/>
        <v>0</v>
      </c>
    </row>
    <row r="755" spans="1:13" ht="30" customHeight="1" x14ac:dyDescent="0.25">
      <c r="A755" s="223" t="str">
        <f t="shared" si="23"/>
        <v/>
      </c>
      <c r="B755" s="205"/>
      <c r="C755" s="206"/>
      <c r="D755" s="207"/>
      <c r="E755" s="208"/>
      <c r="F755" s="207"/>
      <c r="G755" s="208"/>
      <c r="H755" s="209"/>
      <c r="I755" s="210"/>
      <c r="J755" s="152"/>
      <c r="K755" s="153"/>
      <c r="L755" s="154"/>
      <c r="M755" s="155">
        <f t="shared" si="22"/>
        <v>0</v>
      </c>
    </row>
    <row r="756" spans="1:13" ht="30" customHeight="1" x14ac:dyDescent="0.25">
      <c r="A756" s="223" t="str">
        <f t="shared" si="23"/>
        <v/>
      </c>
      <c r="B756" s="205"/>
      <c r="C756" s="206"/>
      <c r="D756" s="207"/>
      <c r="E756" s="208"/>
      <c r="F756" s="207"/>
      <c r="G756" s="208"/>
      <c r="H756" s="209"/>
      <c r="I756" s="210"/>
      <c r="J756" s="152"/>
      <c r="K756" s="153"/>
      <c r="L756" s="154"/>
      <c r="M756" s="155">
        <f t="shared" si="22"/>
        <v>0</v>
      </c>
    </row>
    <row r="757" spans="1:13" ht="30" customHeight="1" x14ac:dyDescent="0.25">
      <c r="A757" s="223" t="str">
        <f t="shared" si="23"/>
        <v/>
      </c>
      <c r="B757" s="205"/>
      <c r="C757" s="206"/>
      <c r="D757" s="207"/>
      <c r="E757" s="208"/>
      <c r="F757" s="207"/>
      <c r="G757" s="208"/>
      <c r="H757" s="209"/>
      <c r="I757" s="210"/>
      <c r="J757" s="152"/>
      <c r="K757" s="153"/>
      <c r="L757" s="154"/>
      <c r="M757" s="155">
        <f t="shared" si="22"/>
        <v>0</v>
      </c>
    </row>
    <row r="758" spans="1:13" ht="30" customHeight="1" x14ac:dyDescent="0.25">
      <c r="A758" s="223" t="str">
        <f t="shared" si="23"/>
        <v/>
      </c>
      <c r="B758" s="205"/>
      <c r="C758" s="206"/>
      <c r="D758" s="207"/>
      <c r="E758" s="208"/>
      <c r="F758" s="207"/>
      <c r="G758" s="208"/>
      <c r="H758" s="209"/>
      <c r="I758" s="210"/>
      <c r="J758" s="152"/>
      <c r="K758" s="153"/>
      <c r="L758" s="154"/>
      <c r="M758" s="155">
        <f t="shared" si="22"/>
        <v>0</v>
      </c>
    </row>
    <row r="759" spans="1:13" ht="30" customHeight="1" x14ac:dyDescent="0.25">
      <c r="A759" s="223" t="str">
        <f t="shared" si="23"/>
        <v/>
      </c>
      <c r="B759" s="205"/>
      <c r="C759" s="206"/>
      <c r="D759" s="207"/>
      <c r="E759" s="208"/>
      <c r="F759" s="207"/>
      <c r="G759" s="208"/>
      <c r="H759" s="209"/>
      <c r="I759" s="210"/>
      <c r="J759" s="152"/>
      <c r="K759" s="153"/>
      <c r="L759" s="154"/>
      <c r="M759" s="155">
        <f t="shared" si="22"/>
        <v>0</v>
      </c>
    </row>
    <row r="760" spans="1:13" ht="30" customHeight="1" x14ac:dyDescent="0.25">
      <c r="A760" s="223" t="str">
        <f t="shared" si="23"/>
        <v/>
      </c>
      <c r="B760" s="205"/>
      <c r="C760" s="206"/>
      <c r="D760" s="207"/>
      <c r="E760" s="208"/>
      <c r="F760" s="207"/>
      <c r="G760" s="208"/>
      <c r="H760" s="209"/>
      <c r="I760" s="210"/>
      <c r="J760" s="152"/>
      <c r="K760" s="153"/>
      <c r="L760" s="154"/>
      <c r="M760" s="155">
        <f t="shared" si="22"/>
        <v>0</v>
      </c>
    </row>
    <row r="761" spans="1:13" ht="30" customHeight="1" x14ac:dyDescent="0.25">
      <c r="A761" s="223" t="str">
        <f t="shared" si="23"/>
        <v/>
      </c>
      <c r="B761" s="205"/>
      <c r="C761" s="206"/>
      <c r="D761" s="207"/>
      <c r="E761" s="208"/>
      <c r="F761" s="207"/>
      <c r="G761" s="208"/>
      <c r="H761" s="209"/>
      <c r="I761" s="210"/>
      <c r="J761" s="152"/>
      <c r="K761" s="153"/>
      <c r="L761" s="154"/>
      <c r="M761" s="155">
        <f t="shared" si="22"/>
        <v>0</v>
      </c>
    </row>
    <row r="762" spans="1:13" ht="30" customHeight="1" x14ac:dyDescent="0.25">
      <c r="A762" s="223" t="str">
        <f t="shared" si="23"/>
        <v/>
      </c>
      <c r="B762" s="205"/>
      <c r="C762" s="206"/>
      <c r="D762" s="207"/>
      <c r="E762" s="208"/>
      <c r="F762" s="207"/>
      <c r="G762" s="208"/>
      <c r="H762" s="209"/>
      <c r="I762" s="210"/>
      <c r="J762" s="152"/>
      <c r="K762" s="153"/>
      <c r="L762" s="154"/>
      <c r="M762" s="155">
        <f t="shared" si="22"/>
        <v>0</v>
      </c>
    </row>
    <row r="763" spans="1:13" ht="30" customHeight="1" x14ac:dyDescent="0.25">
      <c r="A763" s="223" t="str">
        <f t="shared" si="23"/>
        <v/>
      </c>
      <c r="B763" s="205"/>
      <c r="C763" s="206"/>
      <c r="D763" s="207"/>
      <c r="E763" s="208"/>
      <c r="F763" s="207"/>
      <c r="G763" s="208"/>
      <c r="H763" s="209"/>
      <c r="I763" s="210"/>
      <c r="J763" s="152"/>
      <c r="K763" s="153"/>
      <c r="L763" s="154"/>
      <c r="M763" s="155">
        <f t="shared" si="22"/>
        <v>0</v>
      </c>
    </row>
    <row r="764" spans="1:13" ht="30" customHeight="1" x14ac:dyDescent="0.25">
      <c r="A764" s="223" t="str">
        <f t="shared" si="23"/>
        <v/>
      </c>
      <c r="B764" s="205"/>
      <c r="C764" s="206"/>
      <c r="D764" s="207"/>
      <c r="E764" s="208"/>
      <c r="F764" s="207"/>
      <c r="G764" s="208"/>
      <c r="H764" s="209"/>
      <c r="I764" s="210"/>
      <c r="J764" s="152"/>
      <c r="K764" s="153"/>
      <c r="L764" s="154"/>
      <c r="M764" s="155">
        <f t="shared" si="22"/>
        <v>0</v>
      </c>
    </row>
    <row r="765" spans="1:13" ht="30" customHeight="1" x14ac:dyDescent="0.25">
      <c r="A765" s="223" t="str">
        <f t="shared" si="23"/>
        <v/>
      </c>
      <c r="B765" s="205"/>
      <c r="C765" s="206"/>
      <c r="D765" s="207"/>
      <c r="E765" s="208"/>
      <c r="F765" s="207"/>
      <c r="G765" s="208"/>
      <c r="H765" s="209"/>
      <c r="I765" s="210"/>
      <c r="J765" s="152"/>
      <c r="K765" s="153"/>
      <c r="L765" s="154"/>
      <c r="M765" s="155">
        <f t="shared" si="22"/>
        <v>0</v>
      </c>
    </row>
    <row r="766" spans="1:13" ht="30" customHeight="1" x14ac:dyDescent="0.25">
      <c r="A766" s="223" t="str">
        <f t="shared" si="23"/>
        <v/>
      </c>
      <c r="B766" s="205"/>
      <c r="C766" s="206"/>
      <c r="D766" s="207"/>
      <c r="E766" s="208"/>
      <c r="F766" s="207"/>
      <c r="G766" s="208"/>
      <c r="H766" s="209"/>
      <c r="I766" s="210"/>
      <c r="J766" s="152"/>
      <c r="K766" s="153"/>
      <c r="L766" s="154"/>
      <c r="M766" s="155">
        <f t="shared" si="22"/>
        <v>0</v>
      </c>
    </row>
    <row r="767" spans="1:13" ht="30" customHeight="1" x14ac:dyDescent="0.25">
      <c r="A767" s="223" t="str">
        <f t="shared" si="23"/>
        <v/>
      </c>
      <c r="B767" s="205"/>
      <c r="C767" s="206"/>
      <c r="D767" s="207"/>
      <c r="E767" s="208"/>
      <c r="F767" s="207"/>
      <c r="G767" s="208"/>
      <c r="H767" s="209"/>
      <c r="I767" s="210"/>
      <c r="J767" s="152"/>
      <c r="K767" s="153"/>
      <c r="L767" s="154"/>
      <c r="M767" s="155">
        <f t="shared" si="22"/>
        <v>0</v>
      </c>
    </row>
    <row r="768" spans="1:13" ht="30" customHeight="1" x14ac:dyDescent="0.25">
      <c r="A768" s="223" t="str">
        <f t="shared" si="23"/>
        <v/>
      </c>
      <c r="B768" s="205"/>
      <c r="C768" s="206"/>
      <c r="D768" s="207"/>
      <c r="E768" s="208"/>
      <c r="F768" s="207"/>
      <c r="G768" s="208"/>
      <c r="H768" s="209"/>
      <c r="I768" s="210"/>
      <c r="J768" s="152"/>
      <c r="K768" s="153"/>
      <c r="L768" s="154"/>
      <c r="M768" s="155">
        <f t="shared" si="22"/>
        <v>0</v>
      </c>
    </row>
    <row r="769" spans="1:13" ht="30" customHeight="1" x14ac:dyDescent="0.25">
      <c r="A769" s="223" t="str">
        <f t="shared" si="23"/>
        <v/>
      </c>
      <c r="B769" s="205"/>
      <c r="C769" s="206"/>
      <c r="D769" s="207"/>
      <c r="E769" s="208"/>
      <c r="F769" s="207"/>
      <c r="G769" s="208"/>
      <c r="H769" s="209"/>
      <c r="I769" s="210"/>
      <c r="J769" s="152"/>
      <c r="K769" s="153"/>
      <c r="L769" s="154"/>
      <c r="M769" s="155">
        <f t="shared" si="22"/>
        <v>0</v>
      </c>
    </row>
    <row r="770" spans="1:13" ht="30" customHeight="1" x14ac:dyDescent="0.25">
      <c r="A770" s="223" t="str">
        <f t="shared" si="23"/>
        <v/>
      </c>
      <c r="B770" s="205"/>
      <c r="C770" s="206"/>
      <c r="D770" s="207"/>
      <c r="E770" s="208"/>
      <c r="F770" s="207"/>
      <c r="G770" s="208"/>
      <c r="H770" s="209"/>
      <c r="I770" s="210"/>
      <c r="J770" s="152"/>
      <c r="K770" s="153"/>
      <c r="L770" s="154"/>
      <c r="M770" s="155">
        <f t="shared" si="22"/>
        <v>0</v>
      </c>
    </row>
    <row r="771" spans="1:13" ht="30" customHeight="1" x14ac:dyDescent="0.25">
      <c r="A771" s="223" t="str">
        <f t="shared" si="23"/>
        <v/>
      </c>
      <c r="B771" s="205"/>
      <c r="C771" s="206"/>
      <c r="D771" s="207"/>
      <c r="E771" s="208"/>
      <c r="F771" s="207"/>
      <c r="G771" s="208"/>
      <c r="H771" s="209"/>
      <c r="I771" s="210"/>
      <c r="J771" s="152"/>
      <c r="K771" s="153"/>
      <c r="L771" s="154"/>
      <c r="M771" s="155">
        <f t="shared" si="22"/>
        <v>0</v>
      </c>
    </row>
    <row r="772" spans="1:13" ht="30" customHeight="1" x14ac:dyDescent="0.25">
      <c r="A772" s="223" t="str">
        <f t="shared" si="23"/>
        <v/>
      </c>
      <c r="B772" s="205"/>
      <c r="C772" s="206"/>
      <c r="D772" s="207"/>
      <c r="E772" s="208"/>
      <c r="F772" s="207"/>
      <c r="G772" s="208"/>
      <c r="H772" s="209"/>
      <c r="I772" s="210"/>
      <c r="J772" s="152"/>
      <c r="K772" s="153"/>
      <c r="L772" s="154"/>
      <c r="M772" s="155">
        <f t="shared" si="22"/>
        <v>0</v>
      </c>
    </row>
    <row r="773" spans="1:13" ht="30" customHeight="1" x14ac:dyDescent="0.25">
      <c r="A773" s="223" t="str">
        <f t="shared" si="23"/>
        <v/>
      </c>
      <c r="B773" s="205"/>
      <c r="C773" s="206"/>
      <c r="D773" s="207"/>
      <c r="E773" s="208"/>
      <c r="F773" s="207"/>
      <c r="G773" s="208"/>
      <c r="H773" s="209"/>
      <c r="I773" s="210"/>
      <c r="J773" s="152"/>
      <c r="K773" s="153"/>
      <c r="L773" s="154"/>
      <c r="M773" s="155">
        <f t="shared" si="22"/>
        <v>0</v>
      </c>
    </row>
    <row r="774" spans="1:13" ht="30" customHeight="1" x14ac:dyDescent="0.25">
      <c r="A774" s="223" t="str">
        <f t="shared" si="23"/>
        <v/>
      </c>
      <c r="B774" s="205"/>
      <c r="C774" s="206"/>
      <c r="D774" s="207"/>
      <c r="E774" s="208"/>
      <c r="F774" s="207"/>
      <c r="G774" s="208"/>
      <c r="H774" s="209"/>
      <c r="I774" s="210"/>
      <c r="J774" s="152"/>
      <c r="K774" s="153"/>
      <c r="L774" s="154"/>
      <c r="M774" s="155">
        <f t="shared" si="22"/>
        <v>0</v>
      </c>
    </row>
    <row r="775" spans="1:13" ht="30" customHeight="1" x14ac:dyDescent="0.25">
      <c r="A775" s="223" t="str">
        <f t="shared" si="23"/>
        <v/>
      </c>
      <c r="B775" s="205"/>
      <c r="C775" s="206"/>
      <c r="D775" s="207"/>
      <c r="E775" s="208"/>
      <c r="F775" s="207"/>
      <c r="G775" s="208"/>
      <c r="H775" s="209"/>
      <c r="I775" s="210"/>
      <c r="J775" s="152"/>
      <c r="K775" s="153"/>
      <c r="L775" s="154"/>
      <c r="M775" s="155">
        <f t="shared" si="22"/>
        <v>0</v>
      </c>
    </row>
    <row r="776" spans="1:13" ht="30" customHeight="1" x14ac:dyDescent="0.25">
      <c r="A776" s="223" t="str">
        <f t="shared" si="23"/>
        <v/>
      </c>
      <c r="B776" s="205"/>
      <c r="C776" s="206"/>
      <c r="D776" s="207"/>
      <c r="E776" s="208"/>
      <c r="F776" s="207"/>
      <c r="G776" s="208"/>
      <c r="H776" s="209"/>
      <c r="I776" s="210"/>
      <c r="J776" s="152"/>
      <c r="K776" s="153"/>
      <c r="L776" s="154"/>
      <c r="M776" s="155">
        <f t="shared" si="22"/>
        <v>0</v>
      </c>
    </row>
    <row r="777" spans="1:13" ht="30" customHeight="1" x14ac:dyDescent="0.25">
      <c r="A777" s="223" t="str">
        <f t="shared" si="23"/>
        <v/>
      </c>
      <c r="B777" s="205"/>
      <c r="C777" s="206"/>
      <c r="D777" s="207"/>
      <c r="E777" s="208"/>
      <c r="F777" s="207"/>
      <c r="G777" s="208"/>
      <c r="H777" s="209"/>
      <c r="I777" s="210"/>
      <c r="J777" s="152"/>
      <c r="K777" s="153"/>
      <c r="L777" s="154"/>
      <c r="M777" s="155">
        <f t="shared" si="22"/>
        <v>0</v>
      </c>
    </row>
    <row r="778" spans="1:13" ht="30" customHeight="1" x14ac:dyDescent="0.25">
      <c r="A778" s="223" t="str">
        <f t="shared" si="23"/>
        <v/>
      </c>
      <c r="B778" s="205"/>
      <c r="C778" s="206"/>
      <c r="D778" s="207"/>
      <c r="E778" s="208"/>
      <c r="F778" s="207"/>
      <c r="G778" s="208"/>
      <c r="H778" s="209"/>
      <c r="I778" s="210"/>
      <c r="J778" s="152"/>
      <c r="K778" s="153"/>
      <c r="L778" s="154"/>
      <c r="M778" s="155">
        <f t="shared" si="22"/>
        <v>0</v>
      </c>
    </row>
    <row r="779" spans="1:13" ht="30" customHeight="1" x14ac:dyDescent="0.25">
      <c r="A779" s="223" t="str">
        <f t="shared" si="23"/>
        <v/>
      </c>
      <c r="B779" s="205"/>
      <c r="C779" s="206"/>
      <c r="D779" s="207"/>
      <c r="E779" s="208"/>
      <c r="F779" s="207"/>
      <c r="G779" s="208"/>
      <c r="H779" s="209"/>
      <c r="I779" s="210"/>
      <c r="J779" s="152"/>
      <c r="K779" s="153"/>
      <c r="L779" s="154"/>
      <c r="M779" s="155">
        <f t="shared" si="22"/>
        <v>0</v>
      </c>
    </row>
    <row r="780" spans="1:13" ht="30" customHeight="1" x14ac:dyDescent="0.25">
      <c r="A780" s="223" t="str">
        <f t="shared" si="23"/>
        <v/>
      </c>
      <c r="B780" s="205"/>
      <c r="C780" s="206"/>
      <c r="D780" s="207"/>
      <c r="E780" s="208"/>
      <c r="F780" s="207"/>
      <c r="G780" s="208"/>
      <c r="H780" s="209"/>
      <c r="I780" s="210"/>
      <c r="J780" s="152"/>
      <c r="K780" s="153"/>
      <c r="L780" s="154"/>
      <c r="M780" s="155">
        <f t="shared" ref="M780:M843" si="24">K780+L780</f>
        <v>0</v>
      </c>
    </row>
    <row r="781" spans="1:13" ht="30" customHeight="1" x14ac:dyDescent="0.25">
      <c r="A781" s="223" t="str">
        <f t="shared" si="23"/>
        <v/>
      </c>
      <c r="B781" s="205"/>
      <c r="C781" s="206"/>
      <c r="D781" s="207"/>
      <c r="E781" s="208"/>
      <c r="F781" s="207"/>
      <c r="G781" s="208"/>
      <c r="H781" s="209"/>
      <c r="I781" s="210"/>
      <c r="J781" s="152"/>
      <c r="K781" s="153"/>
      <c r="L781" s="154"/>
      <c r="M781" s="155">
        <f t="shared" si="24"/>
        <v>0</v>
      </c>
    </row>
    <row r="782" spans="1:13" ht="30" customHeight="1" x14ac:dyDescent="0.25">
      <c r="A782" s="223" t="str">
        <f t="shared" ref="A782:A845" si="25">IF(M782=0,"","Cap.7. Cheltuieli neprevazute")</f>
        <v/>
      </c>
      <c r="B782" s="205"/>
      <c r="C782" s="206"/>
      <c r="D782" s="207"/>
      <c r="E782" s="208"/>
      <c r="F782" s="207"/>
      <c r="G782" s="208"/>
      <c r="H782" s="209"/>
      <c r="I782" s="210"/>
      <c r="J782" s="152"/>
      <c r="K782" s="153"/>
      <c r="L782" s="154"/>
      <c r="M782" s="155">
        <f t="shared" si="24"/>
        <v>0</v>
      </c>
    </row>
    <row r="783" spans="1:13" ht="30" customHeight="1" x14ac:dyDescent="0.25">
      <c r="A783" s="223" t="str">
        <f t="shared" si="25"/>
        <v/>
      </c>
      <c r="B783" s="205"/>
      <c r="C783" s="206"/>
      <c r="D783" s="207"/>
      <c r="E783" s="208"/>
      <c r="F783" s="207"/>
      <c r="G783" s="208"/>
      <c r="H783" s="209"/>
      <c r="I783" s="210"/>
      <c r="J783" s="152"/>
      <c r="K783" s="153"/>
      <c r="L783" s="154"/>
      <c r="M783" s="155">
        <f t="shared" si="24"/>
        <v>0</v>
      </c>
    </row>
    <row r="784" spans="1:13" ht="30" customHeight="1" x14ac:dyDescent="0.25">
      <c r="A784" s="223" t="str">
        <f t="shared" si="25"/>
        <v/>
      </c>
      <c r="B784" s="205"/>
      <c r="C784" s="206"/>
      <c r="D784" s="207"/>
      <c r="E784" s="208"/>
      <c r="F784" s="207"/>
      <c r="G784" s="208"/>
      <c r="H784" s="209"/>
      <c r="I784" s="210"/>
      <c r="J784" s="152"/>
      <c r="K784" s="153"/>
      <c r="L784" s="154"/>
      <c r="M784" s="155">
        <f t="shared" si="24"/>
        <v>0</v>
      </c>
    </row>
    <row r="785" spans="1:13" ht="30" customHeight="1" x14ac:dyDescent="0.25">
      <c r="A785" s="223" t="str">
        <f t="shared" si="25"/>
        <v/>
      </c>
      <c r="B785" s="205"/>
      <c r="C785" s="206"/>
      <c r="D785" s="207"/>
      <c r="E785" s="208"/>
      <c r="F785" s="207"/>
      <c r="G785" s="208"/>
      <c r="H785" s="209"/>
      <c r="I785" s="210"/>
      <c r="J785" s="152"/>
      <c r="K785" s="153"/>
      <c r="L785" s="154"/>
      <c r="M785" s="155">
        <f t="shared" si="24"/>
        <v>0</v>
      </c>
    </row>
    <row r="786" spans="1:13" ht="30" customHeight="1" x14ac:dyDescent="0.25">
      <c r="A786" s="223" t="str">
        <f t="shared" si="25"/>
        <v/>
      </c>
      <c r="B786" s="205"/>
      <c r="C786" s="206"/>
      <c r="D786" s="207"/>
      <c r="E786" s="208"/>
      <c r="F786" s="207"/>
      <c r="G786" s="208"/>
      <c r="H786" s="209"/>
      <c r="I786" s="210"/>
      <c r="J786" s="152"/>
      <c r="K786" s="153"/>
      <c r="L786" s="154"/>
      <c r="M786" s="155">
        <f t="shared" si="24"/>
        <v>0</v>
      </c>
    </row>
    <row r="787" spans="1:13" ht="30" customHeight="1" x14ac:dyDescent="0.25">
      <c r="A787" s="223" t="str">
        <f t="shared" si="25"/>
        <v/>
      </c>
      <c r="B787" s="205"/>
      <c r="C787" s="206"/>
      <c r="D787" s="207"/>
      <c r="E787" s="208"/>
      <c r="F787" s="207"/>
      <c r="G787" s="208"/>
      <c r="H787" s="209"/>
      <c r="I787" s="210"/>
      <c r="J787" s="152"/>
      <c r="K787" s="153"/>
      <c r="L787" s="154"/>
      <c r="M787" s="155">
        <f t="shared" si="24"/>
        <v>0</v>
      </c>
    </row>
    <row r="788" spans="1:13" ht="30" customHeight="1" x14ac:dyDescent="0.25">
      <c r="A788" s="223" t="str">
        <f t="shared" si="25"/>
        <v/>
      </c>
      <c r="B788" s="205"/>
      <c r="C788" s="206"/>
      <c r="D788" s="207"/>
      <c r="E788" s="208"/>
      <c r="F788" s="207"/>
      <c r="G788" s="208"/>
      <c r="H788" s="209"/>
      <c r="I788" s="210"/>
      <c r="J788" s="152"/>
      <c r="K788" s="153"/>
      <c r="L788" s="154"/>
      <c r="M788" s="155">
        <f t="shared" si="24"/>
        <v>0</v>
      </c>
    </row>
    <row r="789" spans="1:13" ht="30" customHeight="1" x14ac:dyDescent="0.25">
      <c r="A789" s="223" t="str">
        <f t="shared" si="25"/>
        <v/>
      </c>
      <c r="B789" s="205"/>
      <c r="C789" s="206"/>
      <c r="D789" s="207"/>
      <c r="E789" s="208"/>
      <c r="F789" s="207"/>
      <c r="G789" s="208"/>
      <c r="H789" s="209"/>
      <c r="I789" s="210"/>
      <c r="J789" s="152"/>
      <c r="K789" s="153"/>
      <c r="L789" s="154"/>
      <c r="M789" s="155">
        <f t="shared" si="24"/>
        <v>0</v>
      </c>
    </row>
    <row r="790" spans="1:13" ht="30" customHeight="1" x14ac:dyDescent="0.25">
      <c r="A790" s="223" t="str">
        <f t="shared" si="25"/>
        <v/>
      </c>
      <c r="B790" s="205"/>
      <c r="C790" s="206"/>
      <c r="D790" s="207"/>
      <c r="E790" s="208"/>
      <c r="F790" s="207"/>
      <c r="G790" s="208"/>
      <c r="H790" s="209"/>
      <c r="I790" s="210"/>
      <c r="J790" s="152"/>
      <c r="K790" s="153"/>
      <c r="L790" s="154"/>
      <c r="M790" s="155">
        <f t="shared" si="24"/>
        <v>0</v>
      </c>
    </row>
    <row r="791" spans="1:13" ht="30" customHeight="1" x14ac:dyDescent="0.25">
      <c r="A791" s="223" t="str">
        <f t="shared" si="25"/>
        <v/>
      </c>
      <c r="B791" s="205"/>
      <c r="C791" s="206"/>
      <c r="D791" s="207"/>
      <c r="E791" s="208"/>
      <c r="F791" s="207"/>
      <c r="G791" s="208"/>
      <c r="H791" s="209"/>
      <c r="I791" s="210"/>
      <c r="J791" s="152"/>
      <c r="K791" s="153"/>
      <c r="L791" s="154"/>
      <c r="M791" s="155">
        <f t="shared" si="24"/>
        <v>0</v>
      </c>
    </row>
    <row r="792" spans="1:13" ht="30" customHeight="1" x14ac:dyDescent="0.25">
      <c r="A792" s="223" t="str">
        <f t="shared" si="25"/>
        <v/>
      </c>
      <c r="B792" s="205"/>
      <c r="C792" s="206"/>
      <c r="D792" s="207"/>
      <c r="E792" s="208"/>
      <c r="F792" s="207"/>
      <c r="G792" s="208"/>
      <c r="H792" s="209"/>
      <c r="I792" s="210"/>
      <c r="J792" s="152"/>
      <c r="K792" s="153"/>
      <c r="L792" s="154"/>
      <c r="M792" s="155">
        <f t="shared" si="24"/>
        <v>0</v>
      </c>
    </row>
    <row r="793" spans="1:13" ht="30" customHeight="1" x14ac:dyDescent="0.25">
      <c r="A793" s="223" t="str">
        <f t="shared" si="25"/>
        <v/>
      </c>
      <c r="B793" s="205"/>
      <c r="C793" s="206"/>
      <c r="D793" s="207"/>
      <c r="E793" s="208"/>
      <c r="F793" s="207"/>
      <c r="G793" s="208"/>
      <c r="H793" s="209"/>
      <c r="I793" s="210"/>
      <c r="J793" s="152"/>
      <c r="K793" s="153"/>
      <c r="L793" s="154"/>
      <c r="M793" s="155">
        <f t="shared" si="24"/>
        <v>0</v>
      </c>
    </row>
    <row r="794" spans="1:13" ht="30" customHeight="1" x14ac:dyDescent="0.25">
      <c r="A794" s="223" t="str">
        <f t="shared" si="25"/>
        <v/>
      </c>
      <c r="B794" s="205"/>
      <c r="C794" s="206"/>
      <c r="D794" s="207"/>
      <c r="E794" s="208"/>
      <c r="F794" s="207"/>
      <c r="G794" s="208"/>
      <c r="H794" s="209"/>
      <c r="I794" s="210"/>
      <c r="J794" s="152"/>
      <c r="K794" s="153"/>
      <c r="L794" s="154"/>
      <c r="M794" s="155">
        <f t="shared" si="24"/>
        <v>0</v>
      </c>
    </row>
    <row r="795" spans="1:13" ht="30" customHeight="1" x14ac:dyDescent="0.25">
      <c r="A795" s="223" t="str">
        <f t="shared" si="25"/>
        <v/>
      </c>
      <c r="B795" s="205"/>
      <c r="C795" s="206"/>
      <c r="D795" s="207"/>
      <c r="E795" s="208"/>
      <c r="F795" s="207"/>
      <c r="G795" s="208"/>
      <c r="H795" s="209"/>
      <c r="I795" s="210"/>
      <c r="J795" s="152"/>
      <c r="K795" s="153"/>
      <c r="L795" s="154"/>
      <c r="M795" s="155">
        <f t="shared" si="24"/>
        <v>0</v>
      </c>
    </row>
    <row r="796" spans="1:13" ht="30" customHeight="1" x14ac:dyDescent="0.25">
      <c r="A796" s="223" t="str">
        <f t="shared" si="25"/>
        <v/>
      </c>
      <c r="B796" s="205"/>
      <c r="C796" s="206"/>
      <c r="D796" s="207"/>
      <c r="E796" s="208"/>
      <c r="F796" s="207"/>
      <c r="G796" s="208"/>
      <c r="H796" s="209"/>
      <c r="I796" s="210"/>
      <c r="J796" s="152"/>
      <c r="K796" s="153"/>
      <c r="L796" s="154"/>
      <c r="M796" s="155">
        <f t="shared" si="24"/>
        <v>0</v>
      </c>
    </row>
    <row r="797" spans="1:13" ht="30" customHeight="1" x14ac:dyDescent="0.25">
      <c r="A797" s="223" t="str">
        <f t="shared" si="25"/>
        <v/>
      </c>
      <c r="B797" s="205"/>
      <c r="C797" s="206"/>
      <c r="D797" s="207"/>
      <c r="E797" s="208"/>
      <c r="F797" s="207"/>
      <c r="G797" s="208"/>
      <c r="H797" s="209"/>
      <c r="I797" s="210"/>
      <c r="J797" s="152"/>
      <c r="K797" s="153"/>
      <c r="L797" s="154"/>
      <c r="M797" s="155">
        <f t="shared" si="24"/>
        <v>0</v>
      </c>
    </row>
    <row r="798" spans="1:13" ht="30" customHeight="1" x14ac:dyDescent="0.25">
      <c r="A798" s="223" t="str">
        <f t="shared" si="25"/>
        <v/>
      </c>
      <c r="B798" s="205"/>
      <c r="C798" s="206"/>
      <c r="D798" s="207"/>
      <c r="E798" s="208"/>
      <c r="F798" s="207"/>
      <c r="G798" s="208"/>
      <c r="H798" s="209"/>
      <c r="I798" s="210"/>
      <c r="J798" s="152"/>
      <c r="K798" s="153"/>
      <c r="L798" s="154"/>
      <c r="M798" s="155">
        <f t="shared" si="24"/>
        <v>0</v>
      </c>
    </row>
    <row r="799" spans="1:13" ht="30" customHeight="1" x14ac:dyDescent="0.25">
      <c r="A799" s="223" t="str">
        <f t="shared" si="25"/>
        <v/>
      </c>
      <c r="B799" s="205"/>
      <c r="C799" s="206"/>
      <c r="D799" s="207"/>
      <c r="E799" s="208"/>
      <c r="F799" s="207"/>
      <c r="G799" s="208"/>
      <c r="H799" s="209"/>
      <c r="I799" s="210"/>
      <c r="J799" s="152"/>
      <c r="K799" s="153"/>
      <c r="L799" s="154"/>
      <c r="M799" s="155">
        <f t="shared" si="24"/>
        <v>0</v>
      </c>
    </row>
    <row r="800" spans="1:13" ht="30" customHeight="1" x14ac:dyDescent="0.25">
      <c r="A800" s="223" t="str">
        <f t="shared" si="25"/>
        <v/>
      </c>
      <c r="B800" s="205"/>
      <c r="C800" s="206"/>
      <c r="D800" s="207"/>
      <c r="E800" s="208"/>
      <c r="F800" s="207"/>
      <c r="G800" s="208"/>
      <c r="H800" s="209"/>
      <c r="I800" s="210"/>
      <c r="J800" s="152"/>
      <c r="K800" s="153"/>
      <c r="L800" s="154"/>
      <c r="M800" s="155">
        <f t="shared" si="24"/>
        <v>0</v>
      </c>
    </row>
    <row r="801" spans="1:13" ht="30" customHeight="1" x14ac:dyDescent="0.25">
      <c r="A801" s="223" t="str">
        <f t="shared" si="25"/>
        <v/>
      </c>
      <c r="B801" s="205"/>
      <c r="C801" s="206"/>
      <c r="D801" s="207"/>
      <c r="E801" s="208"/>
      <c r="F801" s="207"/>
      <c r="G801" s="208"/>
      <c r="H801" s="209"/>
      <c r="I801" s="210"/>
      <c r="J801" s="152"/>
      <c r="K801" s="153"/>
      <c r="L801" s="154"/>
      <c r="M801" s="155">
        <f t="shared" si="24"/>
        <v>0</v>
      </c>
    </row>
    <row r="802" spans="1:13" ht="30" customHeight="1" x14ac:dyDescent="0.25">
      <c r="A802" s="223" t="str">
        <f t="shared" si="25"/>
        <v/>
      </c>
      <c r="B802" s="205"/>
      <c r="C802" s="206"/>
      <c r="D802" s="207"/>
      <c r="E802" s="208"/>
      <c r="F802" s="207"/>
      <c r="G802" s="208"/>
      <c r="H802" s="209"/>
      <c r="I802" s="210"/>
      <c r="J802" s="152"/>
      <c r="K802" s="153"/>
      <c r="L802" s="154"/>
      <c r="M802" s="155">
        <f t="shared" si="24"/>
        <v>0</v>
      </c>
    </row>
    <row r="803" spans="1:13" ht="30" customHeight="1" x14ac:dyDescent="0.25">
      <c r="A803" s="223" t="str">
        <f t="shared" si="25"/>
        <v/>
      </c>
      <c r="B803" s="205"/>
      <c r="C803" s="206"/>
      <c r="D803" s="207"/>
      <c r="E803" s="208"/>
      <c r="F803" s="207"/>
      <c r="G803" s="208"/>
      <c r="H803" s="209"/>
      <c r="I803" s="210"/>
      <c r="J803" s="152"/>
      <c r="K803" s="153"/>
      <c r="L803" s="154"/>
      <c r="M803" s="155">
        <f t="shared" si="24"/>
        <v>0</v>
      </c>
    </row>
    <row r="804" spans="1:13" ht="30" customHeight="1" x14ac:dyDescent="0.25">
      <c r="A804" s="223" t="str">
        <f t="shared" si="25"/>
        <v/>
      </c>
      <c r="B804" s="205"/>
      <c r="C804" s="206"/>
      <c r="D804" s="207"/>
      <c r="E804" s="208"/>
      <c r="F804" s="207"/>
      <c r="G804" s="208"/>
      <c r="H804" s="209"/>
      <c r="I804" s="210"/>
      <c r="J804" s="152"/>
      <c r="K804" s="153"/>
      <c r="L804" s="154"/>
      <c r="M804" s="155">
        <f t="shared" si="24"/>
        <v>0</v>
      </c>
    </row>
    <row r="805" spans="1:13" ht="30" customHeight="1" x14ac:dyDescent="0.25">
      <c r="A805" s="223" t="str">
        <f t="shared" si="25"/>
        <v/>
      </c>
      <c r="B805" s="205"/>
      <c r="C805" s="206"/>
      <c r="D805" s="207"/>
      <c r="E805" s="208"/>
      <c r="F805" s="207"/>
      <c r="G805" s="208"/>
      <c r="H805" s="209"/>
      <c r="I805" s="210"/>
      <c r="J805" s="152"/>
      <c r="K805" s="153"/>
      <c r="L805" s="154"/>
      <c r="M805" s="155">
        <f t="shared" si="24"/>
        <v>0</v>
      </c>
    </row>
    <row r="806" spans="1:13" ht="30" customHeight="1" x14ac:dyDescent="0.25">
      <c r="A806" s="223" t="str">
        <f t="shared" si="25"/>
        <v/>
      </c>
      <c r="B806" s="205"/>
      <c r="C806" s="206"/>
      <c r="D806" s="207"/>
      <c r="E806" s="208"/>
      <c r="F806" s="207"/>
      <c r="G806" s="208"/>
      <c r="H806" s="209"/>
      <c r="I806" s="210"/>
      <c r="J806" s="152"/>
      <c r="K806" s="153"/>
      <c r="L806" s="154"/>
      <c r="M806" s="155">
        <f t="shared" si="24"/>
        <v>0</v>
      </c>
    </row>
    <row r="807" spans="1:13" ht="30" customHeight="1" x14ac:dyDescent="0.25">
      <c r="A807" s="223" t="str">
        <f t="shared" si="25"/>
        <v/>
      </c>
      <c r="B807" s="205"/>
      <c r="C807" s="206"/>
      <c r="D807" s="207"/>
      <c r="E807" s="208"/>
      <c r="F807" s="207"/>
      <c r="G807" s="208"/>
      <c r="H807" s="209"/>
      <c r="I807" s="210"/>
      <c r="J807" s="152"/>
      <c r="K807" s="153"/>
      <c r="L807" s="154"/>
      <c r="M807" s="155">
        <f t="shared" si="24"/>
        <v>0</v>
      </c>
    </row>
    <row r="808" spans="1:13" ht="30" customHeight="1" x14ac:dyDescent="0.25">
      <c r="A808" s="223" t="str">
        <f t="shared" si="25"/>
        <v/>
      </c>
      <c r="B808" s="205"/>
      <c r="C808" s="206"/>
      <c r="D808" s="207"/>
      <c r="E808" s="208"/>
      <c r="F808" s="207"/>
      <c r="G808" s="208"/>
      <c r="H808" s="209"/>
      <c r="I808" s="210"/>
      <c r="J808" s="152"/>
      <c r="K808" s="153"/>
      <c r="L808" s="154"/>
      <c r="M808" s="155">
        <f t="shared" si="24"/>
        <v>0</v>
      </c>
    </row>
    <row r="809" spans="1:13" ht="30" customHeight="1" x14ac:dyDescent="0.25">
      <c r="A809" s="223" t="str">
        <f t="shared" si="25"/>
        <v/>
      </c>
      <c r="B809" s="205"/>
      <c r="C809" s="206"/>
      <c r="D809" s="207"/>
      <c r="E809" s="208"/>
      <c r="F809" s="207"/>
      <c r="G809" s="208"/>
      <c r="H809" s="209"/>
      <c r="I809" s="210"/>
      <c r="J809" s="152"/>
      <c r="K809" s="153"/>
      <c r="L809" s="154"/>
      <c r="M809" s="155">
        <f t="shared" si="24"/>
        <v>0</v>
      </c>
    </row>
    <row r="810" spans="1:13" ht="30" customHeight="1" x14ac:dyDescent="0.25">
      <c r="A810" s="223" t="str">
        <f t="shared" si="25"/>
        <v/>
      </c>
      <c r="B810" s="205"/>
      <c r="C810" s="206"/>
      <c r="D810" s="207"/>
      <c r="E810" s="208"/>
      <c r="F810" s="207"/>
      <c r="G810" s="208"/>
      <c r="H810" s="209"/>
      <c r="I810" s="210"/>
      <c r="J810" s="152"/>
      <c r="K810" s="153"/>
      <c r="L810" s="154"/>
      <c r="M810" s="155">
        <f t="shared" si="24"/>
        <v>0</v>
      </c>
    </row>
    <row r="811" spans="1:13" ht="30" customHeight="1" x14ac:dyDescent="0.25">
      <c r="A811" s="223" t="str">
        <f t="shared" si="25"/>
        <v/>
      </c>
      <c r="B811" s="205"/>
      <c r="C811" s="206"/>
      <c r="D811" s="207"/>
      <c r="E811" s="208"/>
      <c r="F811" s="207"/>
      <c r="G811" s="208"/>
      <c r="H811" s="209"/>
      <c r="I811" s="210"/>
      <c r="J811" s="152"/>
      <c r="K811" s="153"/>
      <c r="L811" s="154"/>
      <c r="M811" s="155">
        <f t="shared" si="24"/>
        <v>0</v>
      </c>
    </row>
    <row r="812" spans="1:13" ht="30" customHeight="1" x14ac:dyDescent="0.25">
      <c r="A812" s="223" t="str">
        <f t="shared" si="25"/>
        <v/>
      </c>
      <c r="B812" s="205"/>
      <c r="C812" s="206"/>
      <c r="D812" s="207"/>
      <c r="E812" s="208"/>
      <c r="F812" s="207"/>
      <c r="G812" s="208"/>
      <c r="H812" s="209"/>
      <c r="I812" s="210"/>
      <c r="J812" s="152"/>
      <c r="K812" s="153"/>
      <c r="L812" s="154"/>
      <c r="M812" s="155">
        <f t="shared" si="24"/>
        <v>0</v>
      </c>
    </row>
    <row r="813" spans="1:13" ht="30" customHeight="1" x14ac:dyDescent="0.25">
      <c r="A813" s="223" t="str">
        <f t="shared" si="25"/>
        <v/>
      </c>
      <c r="B813" s="205"/>
      <c r="C813" s="206"/>
      <c r="D813" s="207"/>
      <c r="E813" s="208"/>
      <c r="F813" s="207"/>
      <c r="G813" s="208"/>
      <c r="H813" s="209"/>
      <c r="I813" s="210"/>
      <c r="J813" s="152"/>
      <c r="K813" s="153"/>
      <c r="L813" s="154"/>
      <c r="M813" s="155">
        <f t="shared" si="24"/>
        <v>0</v>
      </c>
    </row>
    <row r="814" spans="1:13" ht="30" customHeight="1" x14ac:dyDescent="0.25">
      <c r="A814" s="223" t="str">
        <f t="shared" si="25"/>
        <v/>
      </c>
      <c r="B814" s="205"/>
      <c r="C814" s="206"/>
      <c r="D814" s="207"/>
      <c r="E814" s="208"/>
      <c r="F814" s="207"/>
      <c r="G814" s="208"/>
      <c r="H814" s="209"/>
      <c r="I814" s="210"/>
      <c r="J814" s="152"/>
      <c r="K814" s="153"/>
      <c r="L814" s="154"/>
      <c r="M814" s="155">
        <f t="shared" si="24"/>
        <v>0</v>
      </c>
    </row>
    <row r="815" spans="1:13" ht="30" customHeight="1" x14ac:dyDescent="0.25">
      <c r="A815" s="223" t="str">
        <f t="shared" si="25"/>
        <v/>
      </c>
      <c r="B815" s="205"/>
      <c r="C815" s="206"/>
      <c r="D815" s="207"/>
      <c r="E815" s="208"/>
      <c r="F815" s="207"/>
      <c r="G815" s="208"/>
      <c r="H815" s="209"/>
      <c r="I815" s="210"/>
      <c r="J815" s="152"/>
      <c r="K815" s="153"/>
      <c r="L815" s="154"/>
      <c r="M815" s="155">
        <f t="shared" si="24"/>
        <v>0</v>
      </c>
    </row>
    <row r="816" spans="1:13" ht="30" customHeight="1" x14ac:dyDescent="0.25">
      <c r="A816" s="223" t="str">
        <f t="shared" si="25"/>
        <v/>
      </c>
      <c r="B816" s="205"/>
      <c r="C816" s="206"/>
      <c r="D816" s="207"/>
      <c r="E816" s="208"/>
      <c r="F816" s="207"/>
      <c r="G816" s="208"/>
      <c r="H816" s="209"/>
      <c r="I816" s="210"/>
      <c r="J816" s="152"/>
      <c r="K816" s="153"/>
      <c r="L816" s="154"/>
      <c r="M816" s="155">
        <f t="shared" si="24"/>
        <v>0</v>
      </c>
    </row>
    <row r="817" spans="1:13" ht="30" customHeight="1" x14ac:dyDescent="0.25">
      <c r="A817" s="223" t="str">
        <f t="shared" si="25"/>
        <v/>
      </c>
      <c r="B817" s="205"/>
      <c r="C817" s="206"/>
      <c r="D817" s="207"/>
      <c r="E817" s="208"/>
      <c r="F817" s="207"/>
      <c r="G817" s="208"/>
      <c r="H817" s="209"/>
      <c r="I817" s="210"/>
      <c r="J817" s="152"/>
      <c r="K817" s="153"/>
      <c r="L817" s="154"/>
      <c r="M817" s="155">
        <f t="shared" si="24"/>
        <v>0</v>
      </c>
    </row>
    <row r="818" spans="1:13" ht="30" customHeight="1" x14ac:dyDescent="0.25">
      <c r="A818" s="223" t="str">
        <f t="shared" si="25"/>
        <v/>
      </c>
      <c r="B818" s="205"/>
      <c r="C818" s="206"/>
      <c r="D818" s="207"/>
      <c r="E818" s="208"/>
      <c r="F818" s="207"/>
      <c r="G818" s="208"/>
      <c r="H818" s="209"/>
      <c r="I818" s="210"/>
      <c r="J818" s="152"/>
      <c r="K818" s="153"/>
      <c r="L818" s="154"/>
      <c r="M818" s="155">
        <f t="shared" si="24"/>
        <v>0</v>
      </c>
    </row>
    <row r="819" spans="1:13" ht="30" customHeight="1" x14ac:dyDescent="0.25">
      <c r="A819" s="223" t="str">
        <f t="shared" si="25"/>
        <v/>
      </c>
      <c r="B819" s="205"/>
      <c r="C819" s="206"/>
      <c r="D819" s="207"/>
      <c r="E819" s="208"/>
      <c r="F819" s="207"/>
      <c r="G819" s="208"/>
      <c r="H819" s="209"/>
      <c r="I819" s="210"/>
      <c r="J819" s="152"/>
      <c r="K819" s="153"/>
      <c r="L819" s="154"/>
      <c r="M819" s="155">
        <f t="shared" si="24"/>
        <v>0</v>
      </c>
    </row>
    <row r="820" spans="1:13" ht="30" customHeight="1" x14ac:dyDescent="0.25">
      <c r="A820" s="223" t="str">
        <f t="shared" si="25"/>
        <v/>
      </c>
      <c r="B820" s="205"/>
      <c r="C820" s="206"/>
      <c r="D820" s="207"/>
      <c r="E820" s="208"/>
      <c r="F820" s="207"/>
      <c r="G820" s="208"/>
      <c r="H820" s="209"/>
      <c r="I820" s="210"/>
      <c r="J820" s="152"/>
      <c r="K820" s="153"/>
      <c r="L820" s="154"/>
      <c r="M820" s="155">
        <f t="shared" si="24"/>
        <v>0</v>
      </c>
    </row>
    <row r="821" spans="1:13" ht="30" customHeight="1" x14ac:dyDescent="0.25">
      <c r="A821" s="223" t="str">
        <f t="shared" si="25"/>
        <v/>
      </c>
      <c r="B821" s="205"/>
      <c r="C821" s="206"/>
      <c r="D821" s="207"/>
      <c r="E821" s="208"/>
      <c r="F821" s="207"/>
      <c r="G821" s="208"/>
      <c r="H821" s="209"/>
      <c r="I821" s="210"/>
      <c r="J821" s="152"/>
      <c r="K821" s="153"/>
      <c r="L821" s="154"/>
      <c r="M821" s="155">
        <f t="shared" si="24"/>
        <v>0</v>
      </c>
    </row>
    <row r="822" spans="1:13" ht="30" customHeight="1" x14ac:dyDescent="0.25">
      <c r="A822" s="223" t="str">
        <f t="shared" si="25"/>
        <v/>
      </c>
      <c r="B822" s="205"/>
      <c r="C822" s="206"/>
      <c r="D822" s="207"/>
      <c r="E822" s="208"/>
      <c r="F822" s="207"/>
      <c r="G822" s="208"/>
      <c r="H822" s="209"/>
      <c r="I822" s="210"/>
      <c r="J822" s="152"/>
      <c r="K822" s="153"/>
      <c r="L822" s="154"/>
      <c r="M822" s="155">
        <f t="shared" si="24"/>
        <v>0</v>
      </c>
    </row>
    <row r="823" spans="1:13" ht="30" customHeight="1" x14ac:dyDescent="0.25">
      <c r="A823" s="223" t="str">
        <f t="shared" si="25"/>
        <v/>
      </c>
      <c r="B823" s="205"/>
      <c r="C823" s="206"/>
      <c r="D823" s="207"/>
      <c r="E823" s="208"/>
      <c r="F823" s="207"/>
      <c r="G823" s="208"/>
      <c r="H823" s="209"/>
      <c r="I823" s="210"/>
      <c r="J823" s="152"/>
      <c r="K823" s="153"/>
      <c r="L823" s="154"/>
      <c r="M823" s="155">
        <f t="shared" si="24"/>
        <v>0</v>
      </c>
    </row>
    <row r="824" spans="1:13" ht="30" customHeight="1" x14ac:dyDescent="0.25">
      <c r="A824" s="223" t="str">
        <f t="shared" si="25"/>
        <v/>
      </c>
      <c r="B824" s="205"/>
      <c r="C824" s="206"/>
      <c r="D824" s="207"/>
      <c r="E824" s="208"/>
      <c r="F824" s="207"/>
      <c r="G824" s="208"/>
      <c r="H824" s="209"/>
      <c r="I824" s="210"/>
      <c r="J824" s="152"/>
      <c r="K824" s="153"/>
      <c r="L824" s="154"/>
      <c r="M824" s="155">
        <f t="shared" si="24"/>
        <v>0</v>
      </c>
    </row>
    <row r="825" spans="1:13" ht="30" customHeight="1" x14ac:dyDescent="0.25">
      <c r="A825" s="223" t="str">
        <f t="shared" si="25"/>
        <v/>
      </c>
      <c r="B825" s="205"/>
      <c r="C825" s="206"/>
      <c r="D825" s="207"/>
      <c r="E825" s="208"/>
      <c r="F825" s="207"/>
      <c r="G825" s="208"/>
      <c r="H825" s="209"/>
      <c r="I825" s="210"/>
      <c r="J825" s="152"/>
      <c r="K825" s="153"/>
      <c r="L825" s="154"/>
      <c r="M825" s="155">
        <f t="shared" si="24"/>
        <v>0</v>
      </c>
    </row>
    <row r="826" spans="1:13" ht="30" customHeight="1" x14ac:dyDescent="0.25">
      <c r="A826" s="223" t="str">
        <f t="shared" si="25"/>
        <v/>
      </c>
      <c r="B826" s="205"/>
      <c r="C826" s="206"/>
      <c r="D826" s="207"/>
      <c r="E826" s="208"/>
      <c r="F826" s="207"/>
      <c r="G826" s="208"/>
      <c r="H826" s="209"/>
      <c r="I826" s="210"/>
      <c r="J826" s="152"/>
      <c r="K826" s="153"/>
      <c r="L826" s="154"/>
      <c r="M826" s="155">
        <f t="shared" si="24"/>
        <v>0</v>
      </c>
    </row>
    <row r="827" spans="1:13" ht="30" customHeight="1" x14ac:dyDescent="0.25">
      <c r="A827" s="223" t="str">
        <f t="shared" si="25"/>
        <v/>
      </c>
      <c r="B827" s="205"/>
      <c r="C827" s="206"/>
      <c r="D827" s="207"/>
      <c r="E827" s="208"/>
      <c r="F827" s="207"/>
      <c r="G827" s="208"/>
      <c r="H827" s="209"/>
      <c r="I827" s="210"/>
      <c r="J827" s="152"/>
      <c r="K827" s="153"/>
      <c r="L827" s="154"/>
      <c r="M827" s="155">
        <f t="shared" si="24"/>
        <v>0</v>
      </c>
    </row>
    <row r="828" spans="1:13" ht="30" customHeight="1" x14ac:dyDescent="0.25">
      <c r="A828" s="223" t="str">
        <f t="shared" si="25"/>
        <v/>
      </c>
      <c r="B828" s="205"/>
      <c r="C828" s="206"/>
      <c r="D828" s="207"/>
      <c r="E828" s="208"/>
      <c r="F828" s="207"/>
      <c r="G828" s="208"/>
      <c r="H828" s="209"/>
      <c r="I828" s="210"/>
      <c r="J828" s="152"/>
      <c r="K828" s="153"/>
      <c r="L828" s="154"/>
      <c r="M828" s="155">
        <f t="shared" si="24"/>
        <v>0</v>
      </c>
    </row>
    <row r="829" spans="1:13" ht="30" customHeight="1" x14ac:dyDescent="0.25">
      <c r="A829" s="223" t="str">
        <f t="shared" si="25"/>
        <v/>
      </c>
      <c r="B829" s="205"/>
      <c r="C829" s="206"/>
      <c r="D829" s="207"/>
      <c r="E829" s="208"/>
      <c r="F829" s="207"/>
      <c r="G829" s="208"/>
      <c r="H829" s="209"/>
      <c r="I829" s="210"/>
      <c r="J829" s="152"/>
      <c r="K829" s="153"/>
      <c r="L829" s="154"/>
      <c r="M829" s="155">
        <f t="shared" si="24"/>
        <v>0</v>
      </c>
    </row>
    <row r="830" spans="1:13" ht="30" customHeight="1" x14ac:dyDescent="0.25">
      <c r="A830" s="223" t="str">
        <f t="shared" si="25"/>
        <v/>
      </c>
      <c r="B830" s="205"/>
      <c r="C830" s="206"/>
      <c r="D830" s="207"/>
      <c r="E830" s="208"/>
      <c r="F830" s="207"/>
      <c r="G830" s="208"/>
      <c r="H830" s="209"/>
      <c r="I830" s="210"/>
      <c r="J830" s="152"/>
      <c r="K830" s="153"/>
      <c r="L830" s="154"/>
      <c r="M830" s="155">
        <f t="shared" si="24"/>
        <v>0</v>
      </c>
    </row>
    <row r="831" spans="1:13" ht="30" customHeight="1" x14ac:dyDescent="0.25">
      <c r="A831" s="223" t="str">
        <f t="shared" si="25"/>
        <v/>
      </c>
      <c r="B831" s="205"/>
      <c r="C831" s="206"/>
      <c r="D831" s="207"/>
      <c r="E831" s="208"/>
      <c r="F831" s="207"/>
      <c r="G831" s="208"/>
      <c r="H831" s="209"/>
      <c r="I831" s="210"/>
      <c r="J831" s="152"/>
      <c r="K831" s="153"/>
      <c r="L831" s="154"/>
      <c r="M831" s="155">
        <f t="shared" si="24"/>
        <v>0</v>
      </c>
    </row>
    <row r="832" spans="1:13" ht="30" customHeight="1" x14ac:dyDescent="0.25">
      <c r="A832" s="223" t="str">
        <f t="shared" si="25"/>
        <v/>
      </c>
      <c r="B832" s="205"/>
      <c r="C832" s="206"/>
      <c r="D832" s="207"/>
      <c r="E832" s="208"/>
      <c r="F832" s="207"/>
      <c r="G832" s="208"/>
      <c r="H832" s="209"/>
      <c r="I832" s="210"/>
      <c r="J832" s="152"/>
      <c r="K832" s="153"/>
      <c r="L832" s="154"/>
      <c r="M832" s="155">
        <f t="shared" si="24"/>
        <v>0</v>
      </c>
    </row>
    <row r="833" spans="1:13" ht="30" customHeight="1" x14ac:dyDescent="0.25">
      <c r="A833" s="223" t="str">
        <f t="shared" si="25"/>
        <v/>
      </c>
      <c r="B833" s="205"/>
      <c r="C833" s="206"/>
      <c r="D833" s="207"/>
      <c r="E833" s="208"/>
      <c r="F833" s="207"/>
      <c r="G833" s="208"/>
      <c r="H833" s="209"/>
      <c r="I833" s="210"/>
      <c r="J833" s="152"/>
      <c r="K833" s="153"/>
      <c r="L833" s="154"/>
      <c r="M833" s="155">
        <f t="shared" si="24"/>
        <v>0</v>
      </c>
    </row>
    <row r="834" spans="1:13" ht="30" customHeight="1" x14ac:dyDescent="0.25">
      <c r="A834" s="223" t="str">
        <f t="shared" si="25"/>
        <v/>
      </c>
      <c r="B834" s="205"/>
      <c r="C834" s="206"/>
      <c r="D834" s="207"/>
      <c r="E834" s="208"/>
      <c r="F834" s="207"/>
      <c r="G834" s="208"/>
      <c r="H834" s="209"/>
      <c r="I834" s="210"/>
      <c r="J834" s="152"/>
      <c r="K834" s="153"/>
      <c r="L834" s="154"/>
      <c r="M834" s="155">
        <f t="shared" si="24"/>
        <v>0</v>
      </c>
    </row>
    <row r="835" spans="1:13" ht="30" customHeight="1" x14ac:dyDescent="0.25">
      <c r="A835" s="223" t="str">
        <f t="shared" si="25"/>
        <v/>
      </c>
      <c r="B835" s="205"/>
      <c r="C835" s="206"/>
      <c r="D835" s="207"/>
      <c r="E835" s="208"/>
      <c r="F835" s="207"/>
      <c r="G835" s="208"/>
      <c r="H835" s="209"/>
      <c r="I835" s="210"/>
      <c r="J835" s="152"/>
      <c r="K835" s="153"/>
      <c r="L835" s="154"/>
      <c r="M835" s="155">
        <f t="shared" si="24"/>
        <v>0</v>
      </c>
    </row>
    <row r="836" spans="1:13" ht="30" customHeight="1" x14ac:dyDescent="0.25">
      <c r="A836" s="223" t="str">
        <f t="shared" si="25"/>
        <v/>
      </c>
      <c r="B836" s="205"/>
      <c r="C836" s="206"/>
      <c r="D836" s="207"/>
      <c r="E836" s="208"/>
      <c r="F836" s="207"/>
      <c r="G836" s="208"/>
      <c r="H836" s="209"/>
      <c r="I836" s="210"/>
      <c r="J836" s="152"/>
      <c r="K836" s="153"/>
      <c r="L836" s="154"/>
      <c r="M836" s="155">
        <f t="shared" si="24"/>
        <v>0</v>
      </c>
    </row>
    <row r="837" spans="1:13" ht="30" customHeight="1" x14ac:dyDescent="0.25">
      <c r="A837" s="223" t="str">
        <f t="shared" si="25"/>
        <v/>
      </c>
      <c r="B837" s="205"/>
      <c r="C837" s="206"/>
      <c r="D837" s="207"/>
      <c r="E837" s="208"/>
      <c r="F837" s="207"/>
      <c r="G837" s="208"/>
      <c r="H837" s="209"/>
      <c r="I837" s="210"/>
      <c r="J837" s="152"/>
      <c r="K837" s="153"/>
      <c r="L837" s="154"/>
      <c r="M837" s="155">
        <f t="shared" si="24"/>
        <v>0</v>
      </c>
    </row>
    <row r="838" spans="1:13" ht="30" customHeight="1" x14ac:dyDescent="0.25">
      <c r="A838" s="223" t="str">
        <f t="shared" si="25"/>
        <v/>
      </c>
      <c r="B838" s="205"/>
      <c r="C838" s="206"/>
      <c r="D838" s="207"/>
      <c r="E838" s="208"/>
      <c r="F838" s="207"/>
      <c r="G838" s="208"/>
      <c r="H838" s="209"/>
      <c r="I838" s="210"/>
      <c r="J838" s="152"/>
      <c r="K838" s="153"/>
      <c r="L838" s="154"/>
      <c r="M838" s="155">
        <f t="shared" si="24"/>
        <v>0</v>
      </c>
    </row>
    <row r="839" spans="1:13" ht="30" customHeight="1" x14ac:dyDescent="0.25">
      <c r="A839" s="223" t="str">
        <f t="shared" si="25"/>
        <v/>
      </c>
      <c r="B839" s="205"/>
      <c r="C839" s="206"/>
      <c r="D839" s="207"/>
      <c r="E839" s="208"/>
      <c r="F839" s="207"/>
      <c r="G839" s="208"/>
      <c r="H839" s="209"/>
      <c r="I839" s="210"/>
      <c r="J839" s="152"/>
      <c r="K839" s="153"/>
      <c r="L839" s="154"/>
      <c r="M839" s="155">
        <f t="shared" si="24"/>
        <v>0</v>
      </c>
    </row>
    <row r="840" spans="1:13" ht="30" customHeight="1" x14ac:dyDescent="0.25">
      <c r="A840" s="223" t="str">
        <f t="shared" si="25"/>
        <v/>
      </c>
      <c r="B840" s="205"/>
      <c r="C840" s="206"/>
      <c r="D840" s="207"/>
      <c r="E840" s="208"/>
      <c r="F840" s="207"/>
      <c r="G840" s="208"/>
      <c r="H840" s="209"/>
      <c r="I840" s="210"/>
      <c r="J840" s="152"/>
      <c r="K840" s="153"/>
      <c r="L840" s="154"/>
      <c r="M840" s="155">
        <f t="shared" si="24"/>
        <v>0</v>
      </c>
    </row>
    <row r="841" spans="1:13" ht="30" customHeight="1" x14ac:dyDescent="0.25">
      <c r="A841" s="223" t="str">
        <f t="shared" si="25"/>
        <v/>
      </c>
      <c r="B841" s="205"/>
      <c r="C841" s="206"/>
      <c r="D841" s="207"/>
      <c r="E841" s="208"/>
      <c r="F841" s="207"/>
      <c r="G841" s="208"/>
      <c r="H841" s="209"/>
      <c r="I841" s="210"/>
      <c r="J841" s="152"/>
      <c r="K841" s="153"/>
      <c r="L841" s="154"/>
      <c r="M841" s="155">
        <f t="shared" si="24"/>
        <v>0</v>
      </c>
    </row>
    <row r="842" spans="1:13" ht="30" customHeight="1" x14ac:dyDescent="0.25">
      <c r="A842" s="223" t="str">
        <f t="shared" si="25"/>
        <v/>
      </c>
      <c r="B842" s="205"/>
      <c r="C842" s="206"/>
      <c r="D842" s="207"/>
      <c r="E842" s="208"/>
      <c r="F842" s="207"/>
      <c r="G842" s="208"/>
      <c r="H842" s="209"/>
      <c r="I842" s="210"/>
      <c r="J842" s="152"/>
      <c r="K842" s="153"/>
      <c r="L842" s="154"/>
      <c r="M842" s="155">
        <f t="shared" si="24"/>
        <v>0</v>
      </c>
    </row>
    <row r="843" spans="1:13" ht="30" customHeight="1" x14ac:dyDescent="0.25">
      <c r="A843" s="223" t="str">
        <f t="shared" si="25"/>
        <v/>
      </c>
      <c r="B843" s="205"/>
      <c r="C843" s="206"/>
      <c r="D843" s="207"/>
      <c r="E843" s="208"/>
      <c r="F843" s="207"/>
      <c r="G843" s="208"/>
      <c r="H843" s="209"/>
      <c r="I843" s="210"/>
      <c r="J843" s="152"/>
      <c r="K843" s="153"/>
      <c r="L843" s="154"/>
      <c r="M843" s="155">
        <f t="shared" si="24"/>
        <v>0</v>
      </c>
    </row>
    <row r="844" spans="1:13" ht="30" customHeight="1" x14ac:dyDescent="0.25">
      <c r="A844" s="223" t="str">
        <f t="shared" si="25"/>
        <v/>
      </c>
      <c r="B844" s="205"/>
      <c r="C844" s="206"/>
      <c r="D844" s="207"/>
      <c r="E844" s="208"/>
      <c r="F844" s="207"/>
      <c r="G844" s="208"/>
      <c r="H844" s="209"/>
      <c r="I844" s="210"/>
      <c r="J844" s="152"/>
      <c r="K844" s="153"/>
      <c r="L844" s="154"/>
      <c r="M844" s="155">
        <f t="shared" ref="M844:M907" si="26">K844+L844</f>
        <v>0</v>
      </c>
    </row>
    <row r="845" spans="1:13" ht="30" customHeight="1" x14ac:dyDescent="0.25">
      <c r="A845" s="223" t="str">
        <f t="shared" si="25"/>
        <v/>
      </c>
      <c r="B845" s="205"/>
      <c r="C845" s="206"/>
      <c r="D845" s="207"/>
      <c r="E845" s="208"/>
      <c r="F845" s="207"/>
      <c r="G845" s="208"/>
      <c r="H845" s="209"/>
      <c r="I845" s="210"/>
      <c r="J845" s="152"/>
      <c r="K845" s="153"/>
      <c r="L845" s="154"/>
      <c r="M845" s="155">
        <f t="shared" si="26"/>
        <v>0</v>
      </c>
    </row>
    <row r="846" spans="1:13" ht="30" customHeight="1" x14ac:dyDescent="0.25">
      <c r="A846" s="223" t="str">
        <f t="shared" ref="A846:A909" si="27">IF(M846=0,"","Cap.7. Cheltuieli neprevazute")</f>
        <v/>
      </c>
      <c r="B846" s="205"/>
      <c r="C846" s="206"/>
      <c r="D846" s="207"/>
      <c r="E846" s="208"/>
      <c r="F846" s="207"/>
      <c r="G846" s="208"/>
      <c r="H846" s="209"/>
      <c r="I846" s="210"/>
      <c r="J846" s="152"/>
      <c r="K846" s="153"/>
      <c r="L846" s="154"/>
      <c r="M846" s="155">
        <f t="shared" si="26"/>
        <v>0</v>
      </c>
    </row>
    <row r="847" spans="1:13" ht="30" customHeight="1" x14ac:dyDescent="0.25">
      <c r="A847" s="223" t="str">
        <f t="shared" si="27"/>
        <v/>
      </c>
      <c r="B847" s="205"/>
      <c r="C847" s="206"/>
      <c r="D847" s="207"/>
      <c r="E847" s="208"/>
      <c r="F847" s="207"/>
      <c r="G847" s="208"/>
      <c r="H847" s="209"/>
      <c r="I847" s="210"/>
      <c r="J847" s="152"/>
      <c r="K847" s="153"/>
      <c r="L847" s="154"/>
      <c r="M847" s="155">
        <f t="shared" si="26"/>
        <v>0</v>
      </c>
    </row>
    <row r="848" spans="1:13" ht="30" customHeight="1" x14ac:dyDescent="0.25">
      <c r="A848" s="223" t="str">
        <f t="shared" si="27"/>
        <v/>
      </c>
      <c r="B848" s="205"/>
      <c r="C848" s="206"/>
      <c r="D848" s="207"/>
      <c r="E848" s="208"/>
      <c r="F848" s="207"/>
      <c r="G848" s="208"/>
      <c r="H848" s="209"/>
      <c r="I848" s="210"/>
      <c r="J848" s="152"/>
      <c r="K848" s="153"/>
      <c r="L848" s="154"/>
      <c r="M848" s="155">
        <f t="shared" si="26"/>
        <v>0</v>
      </c>
    </row>
    <row r="849" spans="1:13" ht="30" customHeight="1" x14ac:dyDescent="0.25">
      <c r="A849" s="223" t="str">
        <f t="shared" si="27"/>
        <v/>
      </c>
      <c r="B849" s="205"/>
      <c r="C849" s="206"/>
      <c r="D849" s="207"/>
      <c r="E849" s="208"/>
      <c r="F849" s="207"/>
      <c r="G849" s="208"/>
      <c r="H849" s="209"/>
      <c r="I849" s="210"/>
      <c r="J849" s="152"/>
      <c r="K849" s="153"/>
      <c r="L849" s="154"/>
      <c r="M849" s="155">
        <f t="shared" si="26"/>
        <v>0</v>
      </c>
    </row>
    <row r="850" spans="1:13" ht="30" customHeight="1" x14ac:dyDescent="0.25">
      <c r="A850" s="223" t="str">
        <f t="shared" si="27"/>
        <v/>
      </c>
      <c r="B850" s="205"/>
      <c r="C850" s="206"/>
      <c r="D850" s="207"/>
      <c r="E850" s="208"/>
      <c r="F850" s="207"/>
      <c r="G850" s="208"/>
      <c r="H850" s="209"/>
      <c r="I850" s="210"/>
      <c r="J850" s="152"/>
      <c r="K850" s="153"/>
      <c r="L850" s="154"/>
      <c r="M850" s="155">
        <f t="shared" si="26"/>
        <v>0</v>
      </c>
    </row>
    <row r="851" spans="1:13" ht="30" customHeight="1" x14ac:dyDescent="0.25">
      <c r="A851" s="223" t="str">
        <f t="shared" si="27"/>
        <v/>
      </c>
      <c r="B851" s="205"/>
      <c r="C851" s="206"/>
      <c r="D851" s="207"/>
      <c r="E851" s="208"/>
      <c r="F851" s="207"/>
      <c r="G851" s="208"/>
      <c r="H851" s="209"/>
      <c r="I851" s="210"/>
      <c r="J851" s="152"/>
      <c r="K851" s="153"/>
      <c r="L851" s="154"/>
      <c r="M851" s="155">
        <f t="shared" si="26"/>
        <v>0</v>
      </c>
    </row>
    <row r="852" spans="1:13" ht="30" customHeight="1" x14ac:dyDescent="0.25">
      <c r="A852" s="223" t="str">
        <f t="shared" si="27"/>
        <v/>
      </c>
      <c r="B852" s="205"/>
      <c r="C852" s="206"/>
      <c r="D852" s="207"/>
      <c r="E852" s="208"/>
      <c r="F852" s="207"/>
      <c r="G852" s="208"/>
      <c r="H852" s="209"/>
      <c r="I852" s="210"/>
      <c r="J852" s="152"/>
      <c r="K852" s="153"/>
      <c r="L852" s="154"/>
      <c r="M852" s="155">
        <f t="shared" si="26"/>
        <v>0</v>
      </c>
    </row>
    <row r="853" spans="1:13" ht="30" customHeight="1" x14ac:dyDescent="0.25">
      <c r="A853" s="223" t="str">
        <f t="shared" si="27"/>
        <v/>
      </c>
      <c r="B853" s="205"/>
      <c r="C853" s="206"/>
      <c r="D853" s="207"/>
      <c r="E853" s="208"/>
      <c r="F853" s="207"/>
      <c r="G853" s="208"/>
      <c r="H853" s="209"/>
      <c r="I853" s="210"/>
      <c r="J853" s="152"/>
      <c r="K853" s="153"/>
      <c r="L853" s="154"/>
      <c r="M853" s="155">
        <f t="shared" si="26"/>
        <v>0</v>
      </c>
    </row>
    <row r="854" spans="1:13" ht="30" customHeight="1" x14ac:dyDescent="0.25">
      <c r="A854" s="223" t="str">
        <f t="shared" si="27"/>
        <v/>
      </c>
      <c r="B854" s="205"/>
      <c r="C854" s="206"/>
      <c r="D854" s="207"/>
      <c r="E854" s="208"/>
      <c r="F854" s="207"/>
      <c r="G854" s="208"/>
      <c r="H854" s="209"/>
      <c r="I854" s="210"/>
      <c r="J854" s="152"/>
      <c r="K854" s="153"/>
      <c r="L854" s="154"/>
      <c r="M854" s="155">
        <f t="shared" si="26"/>
        <v>0</v>
      </c>
    </row>
    <row r="855" spans="1:13" ht="30" customHeight="1" x14ac:dyDescent="0.25">
      <c r="A855" s="223" t="str">
        <f t="shared" si="27"/>
        <v/>
      </c>
      <c r="B855" s="205"/>
      <c r="C855" s="206"/>
      <c r="D855" s="207"/>
      <c r="E855" s="208"/>
      <c r="F855" s="207"/>
      <c r="G855" s="208"/>
      <c r="H855" s="209"/>
      <c r="I855" s="210"/>
      <c r="J855" s="152"/>
      <c r="K855" s="153"/>
      <c r="L855" s="154"/>
      <c r="M855" s="155">
        <f t="shared" si="26"/>
        <v>0</v>
      </c>
    </row>
    <row r="856" spans="1:13" ht="30" customHeight="1" x14ac:dyDescent="0.25">
      <c r="A856" s="223" t="str">
        <f t="shared" si="27"/>
        <v/>
      </c>
      <c r="B856" s="205"/>
      <c r="C856" s="206"/>
      <c r="D856" s="207"/>
      <c r="E856" s="208"/>
      <c r="F856" s="207"/>
      <c r="G856" s="208"/>
      <c r="H856" s="209"/>
      <c r="I856" s="210"/>
      <c r="J856" s="152"/>
      <c r="K856" s="153"/>
      <c r="L856" s="154"/>
      <c r="M856" s="155">
        <f t="shared" si="26"/>
        <v>0</v>
      </c>
    </row>
    <row r="857" spans="1:13" ht="30" customHeight="1" x14ac:dyDescent="0.25">
      <c r="A857" s="223" t="str">
        <f t="shared" si="27"/>
        <v/>
      </c>
      <c r="B857" s="205"/>
      <c r="C857" s="206"/>
      <c r="D857" s="207"/>
      <c r="E857" s="208"/>
      <c r="F857" s="207"/>
      <c r="G857" s="208"/>
      <c r="H857" s="209"/>
      <c r="I857" s="210"/>
      <c r="J857" s="152"/>
      <c r="K857" s="153"/>
      <c r="L857" s="154"/>
      <c r="M857" s="155">
        <f t="shared" si="26"/>
        <v>0</v>
      </c>
    </row>
    <row r="858" spans="1:13" ht="30" customHeight="1" x14ac:dyDescent="0.25">
      <c r="A858" s="223" t="str">
        <f t="shared" si="27"/>
        <v/>
      </c>
      <c r="B858" s="205"/>
      <c r="C858" s="206"/>
      <c r="D858" s="207"/>
      <c r="E858" s="208"/>
      <c r="F858" s="207"/>
      <c r="G858" s="208"/>
      <c r="H858" s="209"/>
      <c r="I858" s="210"/>
      <c r="J858" s="152"/>
      <c r="K858" s="153"/>
      <c r="L858" s="154"/>
      <c r="M858" s="155">
        <f t="shared" si="26"/>
        <v>0</v>
      </c>
    </row>
    <row r="859" spans="1:13" ht="30" customHeight="1" x14ac:dyDescent="0.25">
      <c r="A859" s="223" t="str">
        <f t="shared" si="27"/>
        <v/>
      </c>
      <c r="B859" s="205"/>
      <c r="C859" s="206"/>
      <c r="D859" s="207"/>
      <c r="E859" s="208"/>
      <c r="F859" s="207"/>
      <c r="G859" s="208"/>
      <c r="H859" s="209"/>
      <c r="I859" s="210"/>
      <c r="J859" s="152"/>
      <c r="K859" s="153"/>
      <c r="L859" s="154"/>
      <c r="M859" s="155">
        <f t="shared" si="26"/>
        <v>0</v>
      </c>
    </row>
    <row r="860" spans="1:13" ht="30" customHeight="1" x14ac:dyDescent="0.25">
      <c r="A860" s="223" t="str">
        <f t="shared" si="27"/>
        <v/>
      </c>
      <c r="B860" s="205"/>
      <c r="C860" s="206"/>
      <c r="D860" s="207"/>
      <c r="E860" s="208"/>
      <c r="F860" s="207"/>
      <c r="G860" s="208"/>
      <c r="H860" s="209"/>
      <c r="I860" s="210"/>
      <c r="J860" s="152"/>
      <c r="K860" s="153"/>
      <c r="L860" s="154"/>
      <c r="M860" s="155">
        <f t="shared" si="26"/>
        <v>0</v>
      </c>
    </row>
    <row r="861" spans="1:13" ht="30" customHeight="1" x14ac:dyDescent="0.25">
      <c r="A861" s="223" t="str">
        <f t="shared" si="27"/>
        <v/>
      </c>
      <c r="B861" s="205"/>
      <c r="C861" s="206"/>
      <c r="D861" s="207"/>
      <c r="E861" s="208"/>
      <c r="F861" s="207"/>
      <c r="G861" s="208"/>
      <c r="H861" s="209"/>
      <c r="I861" s="210"/>
      <c r="J861" s="152"/>
      <c r="K861" s="153"/>
      <c r="L861" s="154"/>
      <c r="M861" s="155">
        <f t="shared" si="26"/>
        <v>0</v>
      </c>
    </row>
    <row r="862" spans="1:13" ht="30" customHeight="1" x14ac:dyDescent="0.25">
      <c r="A862" s="223" t="str">
        <f t="shared" si="27"/>
        <v/>
      </c>
      <c r="B862" s="205"/>
      <c r="C862" s="206"/>
      <c r="D862" s="207"/>
      <c r="E862" s="208"/>
      <c r="F862" s="207"/>
      <c r="G862" s="208"/>
      <c r="H862" s="209"/>
      <c r="I862" s="210"/>
      <c r="J862" s="152"/>
      <c r="K862" s="153"/>
      <c r="L862" s="154"/>
      <c r="M862" s="155">
        <f t="shared" si="26"/>
        <v>0</v>
      </c>
    </row>
    <row r="863" spans="1:13" ht="30" customHeight="1" x14ac:dyDescent="0.25">
      <c r="A863" s="223" t="str">
        <f t="shared" si="27"/>
        <v/>
      </c>
      <c r="B863" s="205"/>
      <c r="C863" s="206"/>
      <c r="D863" s="207"/>
      <c r="E863" s="208"/>
      <c r="F863" s="207"/>
      <c r="G863" s="208"/>
      <c r="H863" s="209"/>
      <c r="I863" s="210"/>
      <c r="J863" s="152"/>
      <c r="K863" s="153"/>
      <c r="L863" s="154"/>
      <c r="M863" s="155">
        <f t="shared" si="26"/>
        <v>0</v>
      </c>
    </row>
    <row r="864" spans="1:13" ht="30" customHeight="1" x14ac:dyDescent="0.25">
      <c r="A864" s="223" t="str">
        <f t="shared" si="27"/>
        <v/>
      </c>
      <c r="B864" s="205"/>
      <c r="C864" s="206"/>
      <c r="D864" s="207"/>
      <c r="E864" s="208"/>
      <c r="F864" s="207"/>
      <c r="G864" s="208"/>
      <c r="H864" s="209"/>
      <c r="I864" s="210"/>
      <c r="J864" s="152"/>
      <c r="K864" s="153"/>
      <c r="L864" s="154"/>
      <c r="M864" s="155">
        <f t="shared" si="26"/>
        <v>0</v>
      </c>
    </row>
    <row r="865" spans="1:13" ht="30" customHeight="1" x14ac:dyDescent="0.25">
      <c r="A865" s="223" t="str">
        <f t="shared" si="27"/>
        <v/>
      </c>
      <c r="B865" s="205"/>
      <c r="C865" s="206"/>
      <c r="D865" s="207"/>
      <c r="E865" s="208"/>
      <c r="F865" s="207"/>
      <c r="G865" s="208"/>
      <c r="H865" s="209"/>
      <c r="I865" s="210"/>
      <c r="J865" s="152"/>
      <c r="K865" s="153"/>
      <c r="L865" s="154"/>
      <c r="M865" s="155">
        <f t="shared" si="26"/>
        <v>0</v>
      </c>
    </row>
    <row r="866" spans="1:13" ht="30" customHeight="1" x14ac:dyDescent="0.25">
      <c r="A866" s="223" t="str">
        <f t="shared" si="27"/>
        <v/>
      </c>
      <c r="B866" s="205"/>
      <c r="C866" s="206"/>
      <c r="D866" s="207"/>
      <c r="E866" s="208"/>
      <c r="F866" s="207"/>
      <c r="G866" s="208"/>
      <c r="H866" s="209"/>
      <c r="I866" s="210"/>
      <c r="J866" s="152"/>
      <c r="K866" s="153"/>
      <c r="L866" s="154"/>
      <c r="M866" s="155">
        <f t="shared" si="26"/>
        <v>0</v>
      </c>
    </row>
    <row r="867" spans="1:13" ht="30" customHeight="1" x14ac:dyDescent="0.25">
      <c r="A867" s="223" t="str">
        <f t="shared" si="27"/>
        <v/>
      </c>
      <c r="B867" s="205"/>
      <c r="C867" s="206"/>
      <c r="D867" s="207"/>
      <c r="E867" s="208"/>
      <c r="F867" s="207"/>
      <c r="G867" s="208"/>
      <c r="H867" s="209"/>
      <c r="I867" s="210"/>
      <c r="J867" s="152"/>
      <c r="K867" s="153"/>
      <c r="L867" s="154"/>
      <c r="M867" s="155">
        <f t="shared" si="26"/>
        <v>0</v>
      </c>
    </row>
    <row r="868" spans="1:13" ht="30" customHeight="1" x14ac:dyDescent="0.25">
      <c r="A868" s="223" t="str">
        <f t="shared" si="27"/>
        <v/>
      </c>
      <c r="B868" s="205"/>
      <c r="C868" s="206"/>
      <c r="D868" s="207"/>
      <c r="E868" s="208"/>
      <c r="F868" s="207"/>
      <c r="G868" s="208"/>
      <c r="H868" s="209"/>
      <c r="I868" s="210"/>
      <c r="J868" s="152"/>
      <c r="K868" s="153"/>
      <c r="L868" s="154"/>
      <c r="M868" s="155">
        <f t="shared" si="26"/>
        <v>0</v>
      </c>
    </row>
    <row r="869" spans="1:13" ht="30" customHeight="1" x14ac:dyDescent="0.25">
      <c r="A869" s="223" t="str">
        <f t="shared" si="27"/>
        <v/>
      </c>
      <c r="B869" s="205"/>
      <c r="C869" s="206"/>
      <c r="D869" s="207"/>
      <c r="E869" s="208"/>
      <c r="F869" s="207"/>
      <c r="G869" s="208"/>
      <c r="H869" s="209"/>
      <c r="I869" s="210"/>
      <c r="J869" s="152"/>
      <c r="K869" s="153"/>
      <c r="L869" s="154"/>
      <c r="M869" s="155">
        <f t="shared" si="26"/>
        <v>0</v>
      </c>
    </row>
    <row r="870" spans="1:13" ht="30" customHeight="1" x14ac:dyDescent="0.25">
      <c r="A870" s="223" t="str">
        <f t="shared" si="27"/>
        <v/>
      </c>
      <c r="B870" s="205"/>
      <c r="C870" s="206"/>
      <c r="D870" s="207"/>
      <c r="E870" s="208"/>
      <c r="F870" s="207"/>
      <c r="G870" s="208"/>
      <c r="H870" s="209"/>
      <c r="I870" s="210"/>
      <c r="J870" s="152"/>
      <c r="K870" s="153"/>
      <c r="L870" s="154"/>
      <c r="M870" s="155">
        <f t="shared" si="26"/>
        <v>0</v>
      </c>
    </row>
    <row r="871" spans="1:13" ht="30" customHeight="1" x14ac:dyDescent="0.25">
      <c r="A871" s="223" t="str">
        <f t="shared" si="27"/>
        <v/>
      </c>
      <c r="B871" s="205"/>
      <c r="C871" s="206"/>
      <c r="D871" s="207"/>
      <c r="E871" s="208"/>
      <c r="F871" s="207"/>
      <c r="G871" s="208"/>
      <c r="H871" s="209"/>
      <c r="I871" s="210"/>
      <c r="J871" s="152"/>
      <c r="K871" s="153"/>
      <c r="L871" s="154"/>
      <c r="M871" s="155">
        <f t="shared" si="26"/>
        <v>0</v>
      </c>
    </row>
    <row r="872" spans="1:13" ht="30" customHeight="1" x14ac:dyDescent="0.25">
      <c r="A872" s="223" t="str">
        <f t="shared" si="27"/>
        <v/>
      </c>
      <c r="B872" s="205"/>
      <c r="C872" s="206"/>
      <c r="D872" s="207"/>
      <c r="E872" s="208"/>
      <c r="F872" s="207"/>
      <c r="G872" s="208"/>
      <c r="H872" s="209"/>
      <c r="I872" s="210"/>
      <c r="J872" s="152"/>
      <c r="K872" s="153"/>
      <c r="L872" s="154"/>
      <c r="M872" s="155">
        <f t="shared" si="26"/>
        <v>0</v>
      </c>
    </row>
    <row r="873" spans="1:13" ht="30" customHeight="1" x14ac:dyDescent="0.25">
      <c r="A873" s="223" t="str">
        <f t="shared" si="27"/>
        <v/>
      </c>
      <c r="B873" s="205"/>
      <c r="C873" s="206"/>
      <c r="D873" s="207"/>
      <c r="E873" s="208"/>
      <c r="F873" s="207"/>
      <c r="G873" s="208"/>
      <c r="H873" s="209"/>
      <c r="I873" s="210"/>
      <c r="J873" s="152"/>
      <c r="K873" s="153"/>
      <c r="L873" s="154"/>
      <c r="M873" s="155">
        <f t="shared" si="26"/>
        <v>0</v>
      </c>
    </row>
    <row r="874" spans="1:13" ht="30" customHeight="1" x14ac:dyDescent="0.25">
      <c r="A874" s="223" t="str">
        <f t="shared" si="27"/>
        <v/>
      </c>
      <c r="B874" s="205"/>
      <c r="C874" s="206"/>
      <c r="D874" s="207"/>
      <c r="E874" s="208"/>
      <c r="F874" s="207"/>
      <c r="G874" s="208"/>
      <c r="H874" s="209"/>
      <c r="I874" s="210"/>
      <c r="J874" s="152"/>
      <c r="K874" s="153"/>
      <c r="L874" s="154"/>
      <c r="M874" s="155">
        <f t="shared" si="26"/>
        <v>0</v>
      </c>
    </row>
    <row r="875" spans="1:13" ht="30" customHeight="1" x14ac:dyDescent="0.25">
      <c r="A875" s="223" t="str">
        <f t="shared" si="27"/>
        <v/>
      </c>
      <c r="B875" s="205"/>
      <c r="C875" s="206"/>
      <c r="D875" s="207"/>
      <c r="E875" s="208"/>
      <c r="F875" s="207"/>
      <c r="G875" s="208"/>
      <c r="H875" s="209"/>
      <c r="I875" s="210"/>
      <c r="J875" s="152"/>
      <c r="K875" s="153"/>
      <c r="L875" s="154"/>
      <c r="M875" s="155">
        <f t="shared" si="26"/>
        <v>0</v>
      </c>
    </row>
    <row r="876" spans="1:13" ht="30" customHeight="1" x14ac:dyDescent="0.25">
      <c r="A876" s="223" t="str">
        <f t="shared" si="27"/>
        <v/>
      </c>
      <c r="B876" s="205"/>
      <c r="C876" s="206"/>
      <c r="D876" s="207"/>
      <c r="E876" s="208"/>
      <c r="F876" s="207"/>
      <c r="G876" s="208"/>
      <c r="H876" s="209"/>
      <c r="I876" s="210"/>
      <c r="J876" s="152"/>
      <c r="K876" s="153"/>
      <c r="L876" s="154"/>
      <c r="M876" s="155">
        <f t="shared" si="26"/>
        <v>0</v>
      </c>
    </row>
    <row r="877" spans="1:13" ht="30" customHeight="1" x14ac:dyDescent="0.25">
      <c r="A877" s="223" t="str">
        <f t="shared" si="27"/>
        <v/>
      </c>
      <c r="B877" s="205"/>
      <c r="C877" s="206"/>
      <c r="D877" s="207"/>
      <c r="E877" s="208"/>
      <c r="F877" s="207"/>
      <c r="G877" s="208"/>
      <c r="H877" s="209"/>
      <c r="I877" s="210"/>
      <c r="J877" s="152"/>
      <c r="K877" s="153"/>
      <c r="L877" s="154"/>
      <c r="M877" s="155">
        <f t="shared" si="26"/>
        <v>0</v>
      </c>
    </row>
    <row r="878" spans="1:13" ht="30" customHeight="1" x14ac:dyDescent="0.25">
      <c r="A878" s="223" t="str">
        <f t="shared" si="27"/>
        <v/>
      </c>
      <c r="B878" s="205"/>
      <c r="C878" s="206"/>
      <c r="D878" s="207"/>
      <c r="E878" s="208"/>
      <c r="F878" s="207"/>
      <c r="G878" s="208"/>
      <c r="H878" s="209"/>
      <c r="I878" s="210"/>
      <c r="J878" s="152"/>
      <c r="K878" s="153"/>
      <c r="L878" s="154"/>
      <c r="M878" s="155">
        <f t="shared" si="26"/>
        <v>0</v>
      </c>
    </row>
    <row r="879" spans="1:13" ht="30" customHeight="1" x14ac:dyDescent="0.25">
      <c r="A879" s="223" t="str">
        <f t="shared" si="27"/>
        <v/>
      </c>
      <c r="B879" s="205"/>
      <c r="C879" s="206"/>
      <c r="D879" s="207"/>
      <c r="E879" s="208"/>
      <c r="F879" s="207"/>
      <c r="G879" s="208"/>
      <c r="H879" s="209"/>
      <c r="I879" s="210"/>
      <c r="J879" s="152"/>
      <c r="K879" s="153"/>
      <c r="L879" s="154"/>
      <c r="M879" s="155">
        <f t="shared" si="26"/>
        <v>0</v>
      </c>
    </row>
    <row r="880" spans="1:13" ht="30" customHeight="1" x14ac:dyDescent="0.25">
      <c r="A880" s="223" t="str">
        <f t="shared" si="27"/>
        <v/>
      </c>
      <c r="B880" s="205"/>
      <c r="C880" s="206"/>
      <c r="D880" s="207"/>
      <c r="E880" s="208"/>
      <c r="F880" s="207"/>
      <c r="G880" s="208"/>
      <c r="H880" s="209"/>
      <c r="I880" s="210"/>
      <c r="J880" s="152"/>
      <c r="K880" s="153"/>
      <c r="L880" s="154"/>
      <c r="M880" s="155">
        <f t="shared" si="26"/>
        <v>0</v>
      </c>
    </row>
    <row r="881" spans="1:13" ht="30" customHeight="1" x14ac:dyDescent="0.25">
      <c r="A881" s="223" t="str">
        <f t="shared" si="27"/>
        <v/>
      </c>
      <c r="B881" s="205"/>
      <c r="C881" s="206"/>
      <c r="D881" s="207"/>
      <c r="E881" s="208"/>
      <c r="F881" s="207"/>
      <c r="G881" s="208"/>
      <c r="H881" s="209"/>
      <c r="I881" s="210"/>
      <c r="J881" s="152"/>
      <c r="K881" s="153"/>
      <c r="L881" s="154"/>
      <c r="M881" s="155">
        <f t="shared" si="26"/>
        <v>0</v>
      </c>
    </row>
    <row r="882" spans="1:13" ht="30" customHeight="1" x14ac:dyDescent="0.25">
      <c r="A882" s="223" t="str">
        <f t="shared" si="27"/>
        <v/>
      </c>
      <c r="B882" s="205"/>
      <c r="C882" s="206"/>
      <c r="D882" s="207"/>
      <c r="E882" s="208"/>
      <c r="F882" s="207"/>
      <c r="G882" s="208"/>
      <c r="H882" s="209"/>
      <c r="I882" s="210"/>
      <c r="J882" s="152"/>
      <c r="K882" s="153"/>
      <c r="L882" s="154"/>
      <c r="M882" s="155">
        <f t="shared" si="26"/>
        <v>0</v>
      </c>
    </row>
    <row r="883" spans="1:13" ht="30" customHeight="1" x14ac:dyDescent="0.25">
      <c r="A883" s="223" t="str">
        <f t="shared" si="27"/>
        <v/>
      </c>
      <c r="B883" s="205"/>
      <c r="C883" s="206"/>
      <c r="D883" s="207"/>
      <c r="E883" s="208"/>
      <c r="F883" s="207"/>
      <c r="G883" s="208"/>
      <c r="H883" s="209"/>
      <c r="I883" s="210"/>
      <c r="J883" s="152"/>
      <c r="K883" s="153"/>
      <c r="L883" s="154"/>
      <c r="M883" s="155">
        <f t="shared" si="26"/>
        <v>0</v>
      </c>
    </row>
    <row r="884" spans="1:13" ht="30" customHeight="1" x14ac:dyDescent="0.25">
      <c r="A884" s="223" t="str">
        <f t="shared" si="27"/>
        <v/>
      </c>
      <c r="B884" s="205"/>
      <c r="C884" s="206"/>
      <c r="D884" s="207"/>
      <c r="E884" s="208"/>
      <c r="F884" s="207"/>
      <c r="G884" s="208"/>
      <c r="H884" s="209"/>
      <c r="I884" s="210"/>
      <c r="J884" s="152"/>
      <c r="K884" s="153"/>
      <c r="L884" s="154"/>
      <c r="M884" s="155">
        <f t="shared" si="26"/>
        <v>0</v>
      </c>
    </row>
    <row r="885" spans="1:13" ht="30" customHeight="1" x14ac:dyDescent="0.25">
      <c r="A885" s="223" t="str">
        <f t="shared" si="27"/>
        <v/>
      </c>
      <c r="B885" s="205"/>
      <c r="C885" s="206"/>
      <c r="D885" s="207"/>
      <c r="E885" s="208"/>
      <c r="F885" s="207"/>
      <c r="G885" s="208"/>
      <c r="H885" s="209"/>
      <c r="I885" s="210"/>
      <c r="J885" s="152"/>
      <c r="K885" s="153"/>
      <c r="L885" s="154"/>
      <c r="M885" s="155">
        <f t="shared" si="26"/>
        <v>0</v>
      </c>
    </row>
    <row r="886" spans="1:13" ht="30" customHeight="1" x14ac:dyDescent="0.25">
      <c r="A886" s="223" t="str">
        <f t="shared" si="27"/>
        <v/>
      </c>
      <c r="B886" s="205"/>
      <c r="C886" s="206"/>
      <c r="D886" s="207"/>
      <c r="E886" s="208"/>
      <c r="F886" s="207"/>
      <c r="G886" s="208"/>
      <c r="H886" s="209"/>
      <c r="I886" s="210"/>
      <c r="J886" s="152"/>
      <c r="K886" s="153"/>
      <c r="L886" s="154"/>
      <c r="M886" s="155">
        <f t="shared" si="26"/>
        <v>0</v>
      </c>
    </row>
    <row r="887" spans="1:13" ht="30" customHeight="1" x14ac:dyDescent="0.25">
      <c r="A887" s="223" t="str">
        <f t="shared" si="27"/>
        <v/>
      </c>
      <c r="B887" s="205"/>
      <c r="C887" s="206"/>
      <c r="D887" s="207"/>
      <c r="E887" s="208"/>
      <c r="F887" s="207"/>
      <c r="G887" s="208"/>
      <c r="H887" s="209"/>
      <c r="I887" s="210"/>
      <c r="J887" s="152"/>
      <c r="K887" s="153"/>
      <c r="L887" s="154"/>
      <c r="M887" s="155">
        <f t="shared" si="26"/>
        <v>0</v>
      </c>
    </row>
    <row r="888" spans="1:13" ht="30" customHeight="1" x14ac:dyDescent="0.25">
      <c r="A888" s="223" t="str">
        <f t="shared" si="27"/>
        <v/>
      </c>
      <c r="B888" s="205"/>
      <c r="C888" s="206"/>
      <c r="D888" s="207"/>
      <c r="E888" s="208"/>
      <c r="F888" s="207"/>
      <c r="G888" s="208"/>
      <c r="H888" s="209"/>
      <c r="I888" s="210"/>
      <c r="J888" s="152"/>
      <c r="K888" s="153"/>
      <c r="L888" s="154"/>
      <c r="M888" s="155">
        <f t="shared" si="26"/>
        <v>0</v>
      </c>
    </row>
    <row r="889" spans="1:13" ht="30" customHeight="1" x14ac:dyDescent="0.25">
      <c r="A889" s="223" t="str">
        <f t="shared" si="27"/>
        <v/>
      </c>
      <c r="B889" s="205"/>
      <c r="C889" s="206"/>
      <c r="D889" s="207"/>
      <c r="E889" s="208"/>
      <c r="F889" s="207"/>
      <c r="G889" s="208"/>
      <c r="H889" s="209"/>
      <c r="I889" s="210"/>
      <c r="J889" s="152"/>
      <c r="K889" s="153"/>
      <c r="L889" s="154"/>
      <c r="M889" s="155">
        <f t="shared" si="26"/>
        <v>0</v>
      </c>
    </row>
    <row r="890" spans="1:13" ht="30" customHeight="1" x14ac:dyDescent="0.25">
      <c r="A890" s="223" t="str">
        <f t="shared" si="27"/>
        <v/>
      </c>
      <c r="B890" s="205"/>
      <c r="C890" s="206"/>
      <c r="D890" s="207"/>
      <c r="E890" s="208"/>
      <c r="F890" s="207"/>
      <c r="G890" s="208"/>
      <c r="H890" s="209"/>
      <c r="I890" s="210"/>
      <c r="J890" s="152"/>
      <c r="K890" s="153"/>
      <c r="L890" s="154"/>
      <c r="M890" s="155">
        <f t="shared" si="26"/>
        <v>0</v>
      </c>
    </row>
    <row r="891" spans="1:13" ht="30" customHeight="1" x14ac:dyDescent="0.25">
      <c r="A891" s="223" t="str">
        <f t="shared" si="27"/>
        <v/>
      </c>
      <c r="B891" s="205"/>
      <c r="C891" s="206"/>
      <c r="D891" s="207"/>
      <c r="E891" s="208"/>
      <c r="F891" s="207"/>
      <c r="G891" s="208"/>
      <c r="H891" s="209"/>
      <c r="I891" s="210"/>
      <c r="J891" s="152"/>
      <c r="K891" s="153"/>
      <c r="L891" s="154"/>
      <c r="M891" s="155">
        <f t="shared" si="26"/>
        <v>0</v>
      </c>
    </row>
    <row r="892" spans="1:13" ht="30" customHeight="1" x14ac:dyDescent="0.25">
      <c r="A892" s="223" t="str">
        <f t="shared" si="27"/>
        <v/>
      </c>
      <c r="B892" s="205"/>
      <c r="C892" s="206"/>
      <c r="D892" s="207"/>
      <c r="E892" s="208"/>
      <c r="F892" s="207"/>
      <c r="G892" s="208"/>
      <c r="H892" s="209"/>
      <c r="I892" s="210"/>
      <c r="J892" s="152"/>
      <c r="K892" s="153"/>
      <c r="L892" s="154"/>
      <c r="M892" s="155">
        <f t="shared" si="26"/>
        <v>0</v>
      </c>
    </row>
    <row r="893" spans="1:13" ht="30" customHeight="1" x14ac:dyDescent="0.25">
      <c r="A893" s="223" t="str">
        <f t="shared" si="27"/>
        <v/>
      </c>
      <c r="B893" s="205"/>
      <c r="C893" s="206"/>
      <c r="D893" s="207"/>
      <c r="E893" s="208"/>
      <c r="F893" s="207"/>
      <c r="G893" s="208"/>
      <c r="H893" s="209"/>
      <c r="I893" s="210"/>
      <c r="J893" s="152"/>
      <c r="K893" s="153"/>
      <c r="L893" s="154"/>
      <c r="M893" s="155">
        <f t="shared" si="26"/>
        <v>0</v>
      </c>
    </row>
    <row r="894" spans="1:13" ht="30" customHeight="1" x14ac:dyDescent="0.25">
      <c r="A894" s="223" t="str">
        <f t="shared" si="27"/>
        <v/>
      </c>
      <c r="B894" s="205"/>
      <c r="C894" s="206"/>
      <c r="D894" s="207"/>
      <c r="E894" s="208"/>
      <c r="F894" s="207"/>
      <c r="G894" s="208"/>
      <c r="H894" s="209"/>
      <c r="I894" s="210"/>
      <c r="J894" s="152"/>
      <c r="K894" s="153"/>
      <c r="L894" s="154"/>
      <c r="M894" s="155">
        <f t="shared" si="26"/>
        <v>0</v>
      </c>
    </row>
    <row r="895" spans="1:13" ht="30" customHeight="1" x14ac:dyDescent="0.25">
      <c r="A895" s="223" t="str">
        <f t="shared" si="27"/>
        <v/>
      </c>
      <c r="B895" s="205"/>
      <c r="C895" s="206"/>
      <c r="D895" s="207"/>
      <c r="E895" s="208"/>
      <c r="F895" s="207"/>
      <c r="G895" s="208"/>
      <c r="H895" s="209"/>
      <c r="I895" s="210"/>
      <c r="J895" s="152"/>
      <c r="K895" s="153"/>
      <c r="L895" s="154"/>
      <c r="M895" s="155">
        <f t="shared" si="26"/>
        <v>0</v>
      </c>
    </row>
    <row r="896" spans="1:13" ht="30" customHeight="1" x14ac:dyDescent="0.25">
      <c r="A896" s="223" t="str">
        <f t="shared" si="27"/>
        <v/>
      </c>
      <c r="B896" s="205"/>
      <c r="C896" s="206"/>
      <c r="D896" s="207"/>
      <c r="E896" s="208"/>
      <c r="F896" s="207"/>
      <c r="G896" s="208"/>
      <c r="H896" s="209"/>
      <c r="I896" s="210"/>
      <c r="J896" s="152"/>
      <c r="K896" s="153"/>
      <c r="L896" s="154"/>
      <c r="M896" s="155">
        <f t="shared" si="26"/>
        <v>0</v>
      </c>
    </row>
    <row r="897" spans="1:13" ht="30" customHeight="1" x14ac:dyDescent="0.25">
      <c r="A897" s="223" t="str">
        <f t="shared" si="27"/>
        <v/>
      </c>
      <c r="B897" s="205"/>
      <c r="C897" s="206"/>
      <c r="D897" s="207"/>
      <c r="E897" s="208"/>
      <c r="F897" s="207"/>
      <c r="G897" s="208"/>
      <c r="H897" s="209"/>
      <c r="I897" s="210"/>
      <c r="J897" s="152"/>
      <c r="K897" s="153"/>
      <c r="L897" s="154"/>
      <c r="M897" s="155">
        <f t="shared" si="26"/>
        <v>0</v>
      </c>
    </row>
    <row r="898" spans="1:13" ht="30" customHeight="1" x14ac:dyDescent="0.25">
      <c r="A898" s="223" t="str">
        <f t="shared" si="27"/>
        <v/>
      </c>
      <c r="B898" s="205"/>
      <c r="C898" s="206"/>
      <c r="D898" s="207"/>
      <c r="E898" s="208"/>
      <c r="F898" s="207"/>
      <c r="G898" s="208"/>
      <c r="H898" s="209"/>
      <c r="I898" s="210"/>
      <c r="J898" s="152"/>
      <c r="K898" s="153"/>
      <c r="L898" s="154"/>
      <c r="M898" s="155">
        <f t="shared" si="26"/>
        <v>0</v>
      </c>
    </row>
    <row r="899" spans="1:13" ht="30" customHeight="1" x14ac:dyDescent="0.25">
      <c r="A899" s="223" t="str">
        <f t="shared" si="27"/>
        <v/>
      </c>
      <c r="B899" s="205"/>
      <c r="C899" s="206"/>
      <c r="D899" s="207"/>
      <c r="E899" s="208"/>
      <c r="F899" s="207"/>
      <c r="G899" s="208"/>
      <c r="H899" s="209"/>
      <c r="I899" s="210"/>
      <c r="J899" s="152"/>
      <c r="K899" s="153"/>
      <c r="L899" s="154"/>
      <c r="M899" s="155">
        <f t="shared" si="26"/>
        <v>0</v>
      </c>
    </row>
    <row r="900" spans="1:13" ht="30" customHeight="1" x14ac:dyDescent="0.25">
      <c r="A900" s="223" t="str">
        <f t="shared" si="27"/>
        <v/>
      </c>
      <c r="B900" s="205"/>
      <c r="C900" s="206"/>
      <c r="D900" s="207"/>
      <c r="E900" s="208"/>
      <c r="F900" s="207"/>
      <c r="G900" s="208"/>
      <c r="H900" s="209"/>
      <c r="I900" s="210"/>
      <c r="J900" s="152"/>
      <c r="K900" s="153"/>
      <c r="L900" s="154"/>
      <c r="M900" s="155">
        <f t="shared" si="26"/>
        <v>0</v>
      </c>
    </row>
    <row r="901" spans="1:13" ht="30" customHeight="1" x14ac:dyDescent="0.25">
      <c r="A901" s="223" t="str">
        <f t="shared" si="27"/>
        <v/>
      </c>
      <c r="B901" s="205"/>
      <c r="C901" s="206"/>
      <c r="D901" s="207"/>
      <c r="E901" s="208"/>
      <c r="F901" s="207"/>
      <c r="G901" s="208"/>
      <c r="H901" s="209"/>
      <c r="I901" s="210"/>
      <c r="J901" s="152"/>
      <c r="K901" s="153"/>
      <c r="L901" s="154"/>
      <c r="M901" s="155">
        <f t="shared" si="26"/>
        <v>0</v>
      </c>
    </row>
    <row r="902" spans="1:13" ht="30" customHeight="1" x14ac:dyDescent="0.25">
      <c r="A902" s="223" t="str">
        <f t="shared" si="27"/>
        <v/>
      </c>
      <c r="B902" s="205"/>
      <c r="C902" s="206"/>
      <c r="D902" s="207"/>
      <c r="E902" s="208"/>
      <c r="F902" s="207"/>
      <c r="G902" s="208"/>
      <c r="H902" s="209"/>
      <c r="I902" s="210"/>
      <c r="J902" s="152"/>
      <c r="K902" s="153"/>
      <c r="L902" s="154"/>
      <c r="M902" s="155">
        <f t="shared" si="26"/>
        <v>0</v>
      </c>
    </row>
    <row r="903" spans="1:13" ht="30" customHeight="1" x14ac:dyDescent="0.25">
      <c r="A903" s="223" t="str">
        <f t="shared" si="27"/>
        <v/>
      </c>
      <c r="B903" s="205"/>
      <c r="C903" s="206"/>
      <c r="D903" s="207"/>
      <c r="E903" s="208"/>
      <c r="F903" s="207"/>
      <c r="G903" s="208"/>
      <c r="H903" s="209"/>
      <c r="I903" s="210"/>
      <c r="J903" s="152"/>
      <c r="K903" s="153"/>
      <c r="L903" s="154"/>
      <c r="M903" s="155">
        <f t="shared" si="26"/>
        <v>0</v>
      </c>
    </row>
    <row r="904" spans="1:13" ht="30" customHeight="1" x14ac:dyDescent="0.25">
      <c r="A904" s="223" t="str">
        <f t="shared" si="27"/>
        <v/>
      </c>
      <c r="B904" s="205"/>
      <c r="C904" s="206"/>
      <c r="D904" s="207"/>
      <c r="E904" s="208"/>
      <c r="F904" s="207"/>
      <c r="G904" s="208"/>
      <c r="H904" s="209"/>
      <c r="I904" s="210"/>
      <c r="J904" s="152"/>
      <c r="K904" s="153"/>
      <c r="L904" s="154"/>
      <c r="M904" s="155">
        <f t="shared" si="26"/>
        <v>0</v>
      </c>
    </row>
    <row r="905" spans="1:13" ht="30" customHeight="1" x14ac:dyDescent="0.25">
      <c r="A905" s="223" t="str">
        <f t="shared" si="27"/>
        <v/>
      </c>
      <c r="B905" s="205"/>
      <c r="C905" s="206"/>
      <c r="D905" s="207"/>
      <c r="E905" s="208"/>
      <c r="F905" s="207"/>
      <c r="G905" s="208"/>
      <c r="H905" s="209"/>
      <c r="I905" s="210"/>
      <c r="J905" s="152"/>
      <c r="K905" s="153"/>
      <c r="L905" s="154"/>
      <c r="M905" s="155">
        <f t="shared" si="26"/>
        <v>0</v>
      </c>
    </row>
    <row r="906" spans="1:13" ht="30" customHeight="1" x14ac:dyDescent="0.25">
      <c r="A906" s="223" t="str">
        <f t="shared" si="27"/>
        <v/>
      </c>
      <c r="B906" s="205"/>
      <c r="C906" s="206"/>
      <c r="D906" s="207"/>
      <c r="E906" s="208"/>
      <c r="F906" s="207"/>
      <c r="G906" s="208"/>
      <c r="H906" s="209"/>
      <c r="I906" s="210"/>
      <c r="J906" s="152"/>
      <c r="K906" s="153"/>
      <c r="L906" s="154"/>
      <c r="M906" s="155">
        <f t="shared" si="26"/>
        <v>0</v>
      </c>
    </row>
    <row r="907" spans="1:13" ht="30" customHeight="1" x14ac:dyDescent="0.25">
      <c r="A907" s="223" t="str">
        <f t="shared" si="27"/>
        <v/>
      </c>
      <c r="B907" s="205"/>
      <c r="C907" s="206"/>
      <c r="D907" s="207"/>
      <c r="E907" s="208"/>
      <c r="F907" s="207"/>
      <c r="G907" s="208"/>
      <c r="H907" s="209"/>
      <c r="I907" s="210"/>
      <c r="J907" s="152"/>
      <c r="K907" s="153"/>
      <c r="L907" s="154"/>
      <c r="M907" s="155">
        <f t="shared" si="26"/>
        <v>0</v>
      </c>
    </row>
    <row r="908" spans="1:13" ht="30" customHeight="1" x14ac:dyDescent="0.25">
      <c r="A908" s="223" t="str">
        <f t="shared" si="27"/>
        <v/>
      </c>
      <c r="B908" s="205"/>
      <c r="C908" s="206"/>
      <c r="D908" s="207"/>
      <c r="E908" s="208"/>
      <c r="F908" s="207"/>
      <c r="G908" s="208"/>
      <c r="H908" s="209"/>
      <c r="I908" s="210"/>
      <c r="J908" s="152"/>
      <c r="K908" s="153"/>
      <c r="L908" s="154"/>
      <c r="M908" s="155">
        <f t="shared" ref="M908:M971" si="28">K908+L908</f>
        <v>0</v>
      </c>
    </row>
    <row r="909" spans="1:13" ht="30" customHeight="1" x14ac:dyDescent="0.25">
      <c r="A909" s="223" t="str">
        <f t="shared" si="27"/>
        <v/>
      </c>
      <c r="B909" s="205"/>
      <c r="C909" s="206"/>
      <c r="D909" s="207"/>
      <c r="E909" s="208"/>
      <c r="F909" s="207"/>
      <c r="G909" s="208"/>
      <c r="H909" s="209"/>
      <c r="I909" s="210"/>
      <c r="J909" s="152"/>
      <c r="K909" s="153"/>
      <c r="L909" s="154"/>
      <c r="M909" s="155">
        <f t="shared" si="28"/>
        <v>0</v>
      </c>
    </row>
    <row r="910" spans="1:13" ht="30" customHeight="1" x14ac:dyDescent="0.25">
      <c r="A910" s="223" t="str">
        <f t="shared" ref="A910:A973" si="29">IF(M910=0,"","Cap.7. Cheltuieli neprevazute")</f>
        <v/>
      </c>
      <c r="B910" s="205"/>
      <c r="C910" s="206"/>
      <c r="D910" s="207"/>
      <c r="E910" s="208"/>
      <c r="F910" s="207"/>
      <c r="G910" s="208"/>
      <c r="H910" s="209"/>
      <c r="I910" s="210"/>
      <c r="J910" s="152"/>
      <c r="K910" s="153"/>
      <c r="L910" s="154"/>
      <c r="M910" s="155">
        <f t="shared" si="28"/>
        <v>0</v>
      </c>
    </row>
    <row r="911" spans="1:13" ht="30" customHeight="1" x14ac:dyDescent="0.25">
      <c r="A911" s="223" t="str">
        <f t="shared" si="29"/>
        <v/>
      </c>
      <c r="B911" s="205"/>
      <c r="C911" s="206"/>
      <c r="D911" s="207"/>
      <c r="E911" s="208"/>
      <c r="F911" s="207"/>
      <c r="G911" s="208"/>
      <c r="H911" s="209"/>
      <c r="I911" s="210"/>
      <c r="J911" s="152"/>
      <c r="K911" s="153"/>
      <c r="L911" s="154"/>
      <c r="M911" s="155">
        <f t="shared" si="28"/>
        <v>0</v>
      </c>
    </row>
    <row r="912" spans="1:13" ht="30" customHeight="1" x14ac:dyDescent="0.25">
      <c r="A912" s="223" t="str">
        <f t="shared" si="29"/>
        <v/>
      </c>
      <c r="B912" s="205"/>
      <c r="C912" s="206"/>
      <c r="D912" s="207"/>
      <c r="E912" s="208"/>
      <c r="F912" s="207"/>
      <c r="G912" s="208"/>
      <c r="H912" s="209"/>
      <c r="I912" s="210"/>
      <c r="J912" s="152"/>
      <c r="K912" s="153"/>
      <c r="L912" s="154"/>
      <c r="M912" s="155">
        <f t="shared" si="28"/>
        <v>0</v>
      </c>
    </row>
    <row r="913" spans="1:13" ht="30" customHeight="1" x14ac:dyDescent="0.25">
      <c r="A913" s="223" t="str">
        <f t="shared" si="29"/>
        <v/>
      </c>
      <c r="B913" s="205"/>
      <c r="C913" s="206"/>
      <c r="D913" s="207"/>
      <c r="E913" s="208"/>
      <c r="F913" s="207"/>
      <c r="G913" s="208"/>
      <c r="H913" s="209"/>
      <c r="I913" s="210"/>
      <c r="J913" s="152"/>
      <c r="K913" s="153"/>
      <c r="L913" s="154"/>
      <c r="M913" s="155">
        <f t="shared" si="28"/>
        <v>0</v>
      </c>
    </row>
    <row r="914" spans="1:13" ht="30" customHeight="1" x14ac:dyDescent="0.25">
      <c r="A914" s="223" t="str">
        <f t="shared" si="29"/>
        <v/>
      </c>
      <c r="B914" s="205"/>
      <c r="C914" s="206"/>
      <c r="D914" s="207"/>
      <c r="E914" s="208"/>
      <c r="F914" s="207"/>
      <c r="G914" s="208"/>
      <c r="H914" s="209"/>
      <c r="I914" s="210"/>
      <c r="J914" s="152"/>
      <c r="K914" s="153"/>
      <c r="L914" s="154"/>
      <c r="M914" s="155">
        <f t="shared" si="28"/>
        <v>0</v>
      </c>
    </row>
    <row r="915" spans="1:13" ht="30" customHeight="1" x14ac:dyDescent="0.25">
      <c r="A915" s="223" t="str">
        <f t="shared" si="29"/>
        <v/>
      </c>
      <c r="B915" s="205"/>
      <c r="C915" s="206"/>
      <c r="D915" s="207"/>
      <c r="E915" s="208"/>
      <c r="F915" s="207"/>
      <c r="G915" s="208"/>
      <c r="H915" s="209"/>
      <c r="I915" s="210"/>
      <c r="J915" s="152"/>
      <c r="K915" s="153"/>
      <c r="L915" s="154"/>
      <c r="M915" s="155">
        <f t="shared" si="28"/>
        <v>0</v>
      </c>
    </row>
    <row r="916" spans="1:13" ht="30" customHeight="1" x14ac:dyDescent="0.25">
      <c r="A916" s="223" t="str">
        <f t="shared" si="29"/>
        <v/>
      </c>
      <c r="B916" s="205"/>
      <c r="C916" s="206"/>
      <c r="D916" s="207"/>
      <c r="E916" s="208"/>
      <c r="F916" s="207"/>
      <c r="G916" s="208"/>
      <c r="H916" s="209"/>
      <c r="I916" s="210"/>
      <c r="J916" s="152"/>
      <c r="K916" s="153"/>
      <c r="L916" s="154"/>
      <c r="M916" s="155">
        <f t="shared" si="28"/>
        <v>0</v>
      </c>
    </row>
    <row r="917" spans="1:13" ht="30" customHeight="1" x14ac:dyDescent="0.25">
      <c r="A917" s="223" t="str">
        <f t="shared" si="29"/>
        <v/>
      </c>
      <c r="B917" s="205"/>
      <c r="C917" s="206"/>
      <c r="D917" s="207"/>
      <c r="E917" s="208"/>
      <c r="F917" s="207"/>
      <c r="G917" s="208"/>
      <c r="H917" s="209"/>
      <c r="I917" s="210"/>
      <c r="J917" s="152"/>
      <c r="K917" s="153"/>
      <c r="L917" s="154"/>
      <c r="M917" s="155">
        <f t="shared" si="28"/>
        <v>0</v>
      </c>
    </row>
    <row r="918" spans="1:13" ht="30" customHeight="1" x14ac:dyDescent="0.25">
      <c r="A918" s="223" t="str">
        <f t="shared" si="29"/>
        <v/>
      </c>
      <c r="B918" s="205"/>
      <c r="C918" s="206"/>
      <c r="D918" s="207"/>
      <c r="E918" s="208"/>
      <c r="F918" s="207"/>
      <c r="G918" s="208"/>
      <c r="H918" s="209"/>
      <c r="I918" s="210"/>
      <c r="J918" s="152"/>
      <c r="K918" s="153"/>
      <c r="L918" s="154"/>
      <c r="M918" s="155">
        <f t="shared" si="28"/>
        <v>0</v>
      </c>
    </row>
    <row r="919" spans="1:13" ht="30" customHeight="1" x14ac:dyDescent="0.25">
      <c r="A919" s="223" t="str">
        <f t="shared" si="29"/>
        <v/>
      </c>
      <c r="B919" s="205"/>
      <c r="C919" s="206"/>
      <c r="D919" s="207"/>
      <c r="E919" s="208"/>
      <c r="F919" s="207"/>
      <c r="G919" s="208"/>
      <c r="H919" s="209"/>
      <c r="I919" s="210"/>
      <c r="J919" s="152"/>
      <c r="K919" s="153"/>
      <c r="L919" s="154"/>
      <c r="M919" s="155">
        <f t="shared" si="28"/>
        <v>0</v>
      </c>
    </row>
    <row r="920" spans="1:13" ht="30" customHeight="1" x14ac:dyDescent="0.25">
      <c r="A920" s="223" t="str">
        <f t="shared" si="29"/>
        <v/>
      </c>
      <c r="B920" s="205"/>
      <c r="C920" s="206"/>
      <c r="D920" s="207"/>
      <c r="E920" s="208"/>
      <c r="F920" s="207"/>
      <c r="G920" s="208"/>
      <c r="H920" s="209"/>
      <c r="I920" s="210"/>
      <c r="J920" s="152"/>
      <c r="K920" s="153"/>
      <c r="L920" s="154"/>
      <c r="M920" s="155">
        <f t="shared" si="28"/>
        <v>0</v>
      </c>
    </row>
    <row r="921" spans="1:13" ht="30" customHeight="1" x14ac:dyDescent="0.25">
      <c r="A921" s="223" t="str">
        <f t="shared" si="29"/>
        <v/>
      </c>
      <c r="B921" s="205"/>
      <c r="C921" s="206"/>
      <c r="D921" s="207"/>
      <c r="E921" s="208"/>
      <c r="F921" s="207"/>
      <c r="G921" s="208"/>
      <c r="H921" s="209"/>
      <c r="I921" s="210"/>
      <c r="J921" s="152"/>
      <c r="K921" s="153"/>
      <c r="L921" s="154"/>
      <c r="M921" s="155">
        <f t="shared" si="28"/>
        <v>0</v>
      </c>
    </row>
    <row r="922" spans="1:13" ht="30" customHeight="1" x14ac:dyDescent="0.25">
      <c r="A922" s="223" t="str">
        <f t="shared" si="29"/>
        <v/>
      </c>
      <c r="B922" s="205"/>
      <c r="C922" s="206"/>
      <c r="D922" s="207"/>
      <c r="E922" s="208"/>
      <c r="F922" s="207"/>
      <c r="G922" s="208"/>
      <c r="H922" s="209"/>
      <c r="I922" s="210"/>
      <c r="J922" s="152"/>
      <c r="K922" s="153"/>
      <c r="L922" s="154"/>
      <c r="M922" s="155">
        <f t="shared" si="28"/>
        <v>0</v>
      </c>
    </row>
    <row r="923" spans="1:13" ht="30" customHeight="1" x14ac:dyDescent="0.25">
      <c r="A923" s="223" t="str">
        <f t="shared" si="29"/>
        <v/>
      </c>
      <c r="B923" s="205"/>
      <c r="C923" s="206"/>
      <c r="D923" s="207"/>
      <c r="E923" s="208"/>
      <c r="F923" s="207"/>
      <c r="G923" s="208"/>
      <c r="H923" s="209"/>
      <c r="I923" s="210"/>
      <c r="J923" s="152"/>
      <c r="K923" s="153"/>
      <c r="L923" s="154"/>
      <c r="M923" s="155">
        <f t="shared" si="28"/>
        <v>0</v>
      </c>
    </row>
    <row r="924" spans="1:13" ht="30" customHeight="1" x14ac:dyDescent="0.25">
      <c r="A924" s="223" t="str">
        <f t="shared" si="29"/>
        <v/>
      </c>
      <c r="B924" s="205"/>
      <c r="C924" s="206"/>
      <c r="D924" s="207"/>
      <c r="E924" s="208"/>
      <c r="F924" s="207"/>
      <c r="G924" s="208"/>
      <c r="H924" s="209"/>
      <c r="I924" s="210"/>
      <c r="J924" s="152"/>
      <c r="K924" s="153"/>
      <c r="L924" s="154"/>
      <c r="M924" s="155">
        <f t="shared" si="28"/>
        <v>0</v>
      </c>
    </row>
    <row r="925" spans="1:13" ht="30" customHeight="1" x14ac:dyDescent="0.25">
      <c r="A925" s="223" t="str">
        <f t="shared" si="29"/>
        <v/>
      </c>
      <c r="B925" s="205"/>
      <c r="C925" s="206"/>
      <c r="D925" s="207"/>
      <c r="E925" s="208"/>
      <c r="F925" s="207"/>
      <c r="G925" s="208"/>
      <c r="H925" s="209"/>
      <c r="I925" s="210"/>
      <c r="J925" s="152"/>
      <c r="K925" s="153"/>
      <c r="L925" s="154"/>
      <c r="M925" s="155">
        <f t="shared" si="28"/>
        <v>0</v>
      </c>
    </row>
    <row r="926" spans="1:13" ht="30" customHeight="1" x14ac:dyDescent="0.25">
      <c r="A926" s="223" t="str">
        <f t="shared" si="29"/>
        <v/>
      </c>
      <c r="B926" s="205"/>
      <c r="C926" s="206"/>
      <c r="D926" s="207"/>
      <c r="E926" s="208"/>
      <c r="F926" s="207"/>
      <c r="G926" s="208"/>
      <c r="H926" s="209"/>
      <c r="I926" s="210"/>
      <c r="J926" s="152"/>
      <c r="K926" s="153"/>
      <c r="L926" s="154"/>
      <c r="M926" s="155">
        <f t="shared" si="28"/>
        <v>0</v>
      </c>
    </row>
    <row r="927" spans="1:13" ht="30" customHeight="1" x14ac:dyDescent="0.25">
      <c r="A927" s="223" t="str">
        <f t="shared" si="29"/>
        <v/>
      </c>
      <c r="B927" s="205"/>
      <c r="C927" s="206"/>
      <c r="D927" s="207"/>
      <c r="E927" s="208"/>
      <c r="F927" s="207"/>
      <c r="G927" s="208"/>
      <c r="H927" s="209"/>
      <c r="I927" s="210"/>
      <c r="J927" s="152"/>
      <c r="K927" s="153"/>
      <c r="L927" s="154"/>
      <c r="M927" s="155">
        <f t="shared" si="28"/>
        <v>0</v>
      </c>
    </row>
    <row r="928" spans="1:13" ht="30" customHeight="1" x14ac:dyDescent="0.25">
      <c r="A928" s="223" t="str">
        <f t="shared" si="29"/>
        <v/>
      </c>
      <c r="B928" s="205"/>
      <c r="C928" s="206"/>
      <c r="D928" s="207"/>
      <c r="E928" s="208"/>
      <c r="F928" s="207"/>
      <c r="G928" s="208"/>
      <c r="H928" s="209"/>
      <c r="I928" s="210"/>
      <c r="J928" s="152"/>
      <c r="K928" s="153"/>
      <c r="L928" s="154"/>
      <c r="M928" s="155">
        <f t="shared" si="28"/>
        <v>0</v>
      </c>
    </row>
    <row r="929" spans="1:13" ht="30" customHeight="1" x14ac:dyDescent="0.25">
      <c r="A929" s="223" t="str">
        <f t="shared" si="29"/>
        <v/>
      </c>
      <c r="B929" s="205"/>
      <c r="C929" s="206"/>
      <c r="D929" s="207"/>
      <c r="E929" s="208"/>
      <c r="F929" s="207"/>
      <c r="G929" s="208"/>
      <c r="H929" s="209"/>
      <c r="I929" s="210"/>
      <c r="J929" s="152"/>
      <c r="K929" s="153"/>
      <c r="L929" s="154"/>
      <c r="M929" s="155">
        <f t="shared" si="28"/>
        <v>0</v>
      </c>
    </row>
    <row r="930" spans="1:13" ht="30" customHeight="1" x14ac:dyDescent="0.25">
      <c r="A930" s="223" t="str">
        <f t="shared" si="29"/>
        <v/>
      </c>
      <c r="B930" s="205"/>
      <c r="C930" s="206"/>
      <c r="D930" s="207"/>
      <c r="E930" s="208"/>
      <c r="F930" s="207"/>
      <c r="G930" s="208"/>
      <c r="H930" s="209"/>
      <c r="I930" s="210"/>
      <c r="J930" s="152"/>
      <c r="K930" s="153"/>
      <c r="L930" s="154"/>
      <c r="M930" s="155">
        <f t="shared" si="28"/>
        <v>0</v>
      </c>
    </row>
    <row r="931" spans="1:13" ht="30" customHeight="1" x14ac:dyDescent="0.25">
      <c r="A931" s="223" t="str">
        <f t="shared" si="29"/>
        <v/>
      </c>
      <c r="B931" s="205"/>
      <c r="C931" s="206"/>
      <c r="D931" s="207"/>
      <c r="E931" s="208"/>
      <c r="F931" s="207"/>
      <c r="G931" s="208"/>
      <c r="H931" s="209"/>
      <c r="I931" s="210"/>
      <c r="J931" s="152"/>
      <c r="K931" s="153"/>
      <c r="L931" s="154"/>
      <c r="M931" s="155">
        <f t="shared" si="28"/>
        <v>0</v>
      </c>
    </row>
    <row r="932" spans="1:13" ht="30" customHeight="1" x14ac:dyDescent="0.25">
      <c r="A932" s="223" t="str">
        <f t="shared" si="29"/>
        <v/>
      </c>
      <c r="B932" s="205"/>
      <c r="C932" s="206"/>
      <c r="D932" s="207"/>
      <c r="E932" s="208"/>
      <c r="F932" s="207"/>
      <c r="G932" s="208"/>
      <c r="H932" s="209"/>
      <c r="I932" s="210"/>
      <c r="J932" s="152"/>
      <c r="K932" s="153"/>
      <c r="L932" s="154"/>
      <c r="M932" s="155">
        <f t="shared" si="28"/>
        <v>0</v>
      </c>
    </row>
    <row r="933" spans="1:13" ht="30" customHeight="1" x14ac:dyDescent="0.25">
      <c r="A933" s="223" t="str">
        <f t="shared" si="29"/>
        <v/>
      </c>
      <c r="B933" s="205"/>
      <c r="C933" s="206"/>
      <c r="D933" s="207"/>
      <c r="E933" s="208"/>
      <c r="F933" s="207"/>
      <c r="G933" s="208"/>
      <c r="H933" s="209"/>
      <c r="I933" s="210"/>
      <c r="J933" s="152"/>
      <c r="K933" s="153"/>
      <c r="L933" s="154"/>
      <c r="M933" s="155">
        <f t="shared" si="28"/>
        <v>0</v>
      </c>
    </row>
    <row r="934" spans="1:13" ht="30" customHeight="1" x14ac:dyDescent="0.25">
      <c r="A934" s="223" t="str">
        <f t="shared" si="29"/>
        <v/>
      </c>
      <c r="B934" s="205"/>
      <c r="C934" s="206"/>
      <c r="D934" s="207"/>
      <c r="E934" s="208"/>
      <c r="F934" s="207"/>
      <c r="G934" s="208"/>
      <c r="H934" s="209"/>
      <c r="I934" s="210"/>
      <c r="J934" s="152"/>
      <c r="K934" s="153"/>
      <c r="L934" s="154"/>
      <c r="M934" s="155">
        <f t="shared" si="28"/>
        <v>0</v>
      </c>
    </row>
    <row r="935" spans="1:13" ht="30" customHeight="1" x14ac:dyDescent="0.25">
      <c r="A935" s="223" t="str">
        <f t="shared" si="29"/>
        <v/>
      </c>
      <c r="B935" s="205"/>
      <c r="C935" s="206"/>
      <c r="D935" s="207"/>
      <c r="E935" s="208"/>
      <c r="F935" s="207"/>
      <c r="G935" s="208"/>
      <c r="H935" s="209"/>
      <c r="I935" s="210"/>
      <c r="J935" s="152"/>
      <c r="K935" s="153"/>
      <c r="L935" s="154"/>
      <c r="M935" s="155">
        <f t="shared" si="28"/>
        <v>0</v>
      </c>
    </row>
    <row r="936" spans="1:13" ht="30" customHeight="1" x14ac:dyDescent="0.25">
      <c r="A936" s="223" t="str">
        <f t="shared" si="29"/>
        <v/>
      </c>
      <c r="B936" s="205"/>
      <c r="C936" s="206"/>
      <c r="D936" s="207"/>
      <c r="E936" s="208"/>
      <c r="F936" s="207"/>
      <c r="G936" s="208"/>
      <c r="H936" s="209"/>
      <c r="I936" s="210"/>
      <c r="J936" s="152"/>
      <c r="K936" s="153"/>
      <c r="L936" s="154"/>
      <c r="M936" s="155">
        <f t="shared" si="28"/>
        <v>0</v>
      </c>
    </row>
    <row r="937" spans="1:13" ht="30" customHeight="1" x14ac:dyDescent="0.25">
      <c r="A937" s="223" t="str">
        <f t="shared" si="29"/>
        <v/>
      </c>
      <c r="B937" s="205"/>
      <c r="C937" s="206"/>
      <c r="D937" s="207"/>
      <c r="E937" s="208"/>
      <c r="F937" s="207"/>
      <c r="G937" s="208"/>
      <c r="H937" s="209"/>
      <c r="I937" s="210"/>
      <c r="J937" s="152"/>
      <c r="K937" s="153"/>
      <c r="L937" s="154"/>
      <c r="M937" s="155">
        <f t="shared" si="28"/>
        <v>0</v>
      </c>
    </row>
    <row r="938" spans="1:13" ht="30" customHeight="1" x14ac:dyDescent="0.25">
      <c r="A938" s="223" t="str">
        <f t="shared" si="29"/>
        <v/>
      </c>
      <c r="B938" s="205"/>
      <c r="C938" s="206"/>
      <c r="D938" s="207"/>
      <c r="E938" s="208"/>
      <c r="F938" s="207"/>
      <c r="G938" s="208"/>
      <c r="H938" s="209"/>
      <c r="I938" s="210"/>
      <c r="J938" s="152"/>
      <c r="K938" s="153"/>
      <c r="L938" s="154"/>
      <c r="M938" s="155">
        <f t="shared" si="28"/>
        <v>0</v>
      </c>
    </row>
    <row r="939" spans="1:13" ht="30" customHeight="1" x14ac:dyDescent="0.25">
      <c r="A939" s="223" t="str">
        <f t="shared" si="29"/>
        <v/>
      </c>
      <c r="B939" s="205"/>
      <c r="C939" s="206"/>
      <c r="D939" s="207"/>
      <c r="E939" s="208"/>
      <c r="F939" s="207"/>
      <c r="G939" s="208"/>
      <c r="H939" s="209"/>
      <c r="I939" s="210"/>
      <c r="J939" s="152"/>
      <c r="K939" s="153"/>
      <c r="L939" s="154"/>
      <c r="M939" s="155">
        <f t="shared" si="28"/>
        <v>0</v>
      </c>
    </row>
    <row r="940" spans="1:13" ht="30" customHeight="1" x14ac:dyDescent="0.25">
      <c r="A940" s="223" t="str">
        <f t="shared" si="29"/>
        <v/>
      </c>
      <c r="B940" s="205"/>
      <c r="C940" s="206"/>
      <c r="D940" s="207"/>
      <c r="E940" s="208"/>
      <c r="F940" s="207"/>
      <c r="G940" s="208"/>
      <c r="H940" s="209"/>
      <c r="I940" s="210"/>
      <c r="J940" s="152"/>
      <c r="K940" s="153"/>
      <c r="L940" s="154"/>
      <c r="M940" s="155">
        <f t="shared" si="28"/>
        <v>0</v>
      </c>
    </row>
    <row r="941" spans="1:13" ht="30" customHeight="1" x14ac:dyDescent="0.25">
      <c r="A941" s="223" t="str">
        <f t="shared" si="29"/>
        <v/>
      </c>
      <c r="B941" s="205"/>
      <c r="C941" s="206"/>
      <c r="D941" s="207"/>
      <c r="E941" s="208"/>
      <c r="F941" s="207"/>
      <c r="G941" s="208"/>
      <c r="H941" s="209"/>
      <c r="I941" s="210"/>
      <c r="J941" s="152"/>
      <c r="K941" s="153"/>
      <c r="L941" s="154"/>
      <c r="M941" s="155">
        <f t="shared" si="28"/>
        <v>0</v>
      </c>
    </row>
    <row r="942" spans="1:13" ht="30" customHeight="1" x14ac:dyDescent="0.25">
      <c r="A942" s="223" t="str">
        <f t="shared" si="29"/>
        <v/>
      </c>
      <c r="B942" s="205"/>
      <c r="C942" s="206"/>
      <c r="D942" s="207"/>
      <c r="E942" s="208"/>
      <c r="F942" s="207"/>
      <c r="G942" s="208"/>
      <c r="H942" s="209"/>
      <c r="I942" s="210"/>
      <c r="J942" s="152"/>
      <c r="K942" s="153"/>
      <c r="L942" s="154"/>
      <c r="M942" s="155">
        <f t="shared" si="28"/>
        <v>0</v>
      </c>
    </row>
    <row r="943" spans="1:13" ht="30" customHeight="1" x14ac:dyDescent="0.25">
      <c r="A943" s="223" t="str">
        <f t="shared" si="29"/>
        <v/>
      </c>
      <c r="B943" s="205"/>
      <c r="C943" s="206"/>
      <c r="D943" s="207"/>
      <c r="E943" s="208"/>
      <c r="F943" s="207"/>
      <c r="G943" s="208"/>
      <c r="H943" s="209"/>
      <c r="I943" s="210"/>
      <c r="J943" s="152"/>
      <c r="K943" s="153"/>
      <c r="L943" s="154"/>
      <c r="M943" s="155">
        <f t="shared" si="28"/>
        <v>0</v>
      </c>
    </row>
    <row r="944" spans="1:13" ht="30" customHeight="1" x14ac:dyDescent="0.25">
      <c r="A944" s="223" t="str">
        <f t="shared" si="29"/>
        <v/>
      </c>
      <c r="B944" s="205"/>
      <c r="C944" s="206"/>
      <c r="D944" s="207"/>
      <c r="E944" s="208"/>
      <c r="F944" s="207"/>
      <c r="G944" s="208"/>
      <c r="H944" s="209"/>
      <c r="I944" s="210"/>
      <c r="J944" s="152"/>
      <c r="K944" s="153"/>
      <c r="L944" s="154"/>
      <c r="M944" s="155">
        <f t="shared" si="28"/>
        <v>0</v>
      </c>
    </row>
    <row r="945" spans="1:13" ht="30" customHeight="1" x14ac:dyDescent="0.25">
      <c r="A945" s="223" t="str">
        <f t="shared" si="29"/>
        <v/>
      </c>
      <c r="B945" s="205"/>
      <c r="C945" s="206"/>
      <c r="D945" s="207"/>
      <c r="E945" s="208"/>
      <c r="F945" s="207"/>
      <c r="G945" s="208"/>
      <c r="H945" s="209"/>
      <c r="I945" s="210"/>
      <c r="J945" s="152"/>
      <c r="K945" s="153"/>
      <c r="L945" s="154"/>
      <c r="M945" s="155">
        <f t="shared" si="28"/>
        <v>0</v>
      </c>
    </row>
    <row r="946" spans="1:13" ht="30" customHeight="1" x14ac:dyDescent="0.25">
      <c r="A946" s="223" t="str">
        <f t="shared" si="29"/>
        <v/>
      </c>
      <c r="B946" s="205"/>
      <c r="C946" s="206"/>
      <c r="D946" s="207"/>
      <c r="E946" s="208"/>
      <c r="F946" s="207"/>
      <c r="G946" s="208"/>
      <c r="H946" s="209"/>
      <c r="I946" s="210"/>
      <c r="J946" s="152"/>
      <c r="K946" s="153"/>
      <c r="L946" s="154"/>
      <c r="M946" s="155">
        <f t="shared" si="28"/>
        <v>0</v>
      </c>
    </row>
    <row r="947" spans="1:13" ht="30" customHeight="1" x14ac:dyDescent="0.25">
      <c r="A947" s="223" t="str">
        <f t="shared" si="29"/>
        <v/>
      </c>
      <c r="B947" s="205"/>
      <c r="C947" s="206"/>
      <c r="D947" s="207"/>
      <c r="E947" s="208"/>
      <c r="F947" s="207"/>
      <c r="G947" s="208"/>
      <c r="H947" s="209"/>
      <c r="I947" s="210"/>
      <c r="J947" s="152"/>
      <c r="K947" s="153"/>
      <c r="L947" s="154"/>
      <c r="M947" s="155">
        <f t="shared" si="28"/>
        <v>0</v>
      </c>
    </row>
    <row r="948" spans="1:13" ht="30" customHeight="1" x14ac:dyDescent="0.25">
      <c r="A948" s="223" t="str">
        <f t="shared" si="29"/>
        <v/>
      </c>
      <c r="B948" s="205"/>
      <c r="C948" s="206"/>
      <c r="D948" s="207"/>
      <c r="E948" s="208"/>
      <c r="F948" s="207"/>
      <c r="G948" s="208"/>
      <c r="H948" s="209"/>
      <c r="I948" s="210"/>
      <c r="J948" s="152"/>
      <c r="K948" s="153"/>
      <c r="L948" s="154"/>
      <c r="M948" s="155">
        <f t="shared" si="28"/>
        <v>0</v>
      </c>
    </row>
    <row r="949" spans="1:13" ht="30" customHeight="1" x14ac:dyDescent="0.25">
      <c r="A949" s="223" t="str">
        <f t="shared" si="29"/>
        <v/>
      </c>
      <c r="B949" s="205"/>
      <c r="C949" s="206"/>
      <c r="D949" s="207"/>
      <c r="E949" s="208"/>
      <c r="F949" s="207"/>
      <c r="G949" s="208"/>
      <c r="H949" s="209"/>
      <c r="I949" s="210"/>
      <c r="J949" s="152"/>
      <c r="K949" s="153"/>
      <c r="L949" s="154"/>
      <c r="M949" s="155">
        <f t="shared" si="28"/>
        <v>0</v>
      </c>
    </row>
    <row r="950" spans="1:13" ht="30" customHeight="1" x14ac:dyDescent="0.25">
      <c r="A950" s="223" t="str">
        <f t="shared" si="29"/>
        <v/>
      </c>
      <c r="B950" s="205"/>
      <c r="C950" s="206"/>
      <c r="D950" s="207"/>
      <c r="E950" s="208"/>
      <c r="F950" s="207"/>
      <c r="G950" s="208"/>
      <c r="H950" s="209"/>
      <c r="I950" s="210"/>
      <c r="J950" s="152"/>
      <c r="K950" s="153"/>
      <c r="L950" s="154"/>
      <c r="M950" s="155">
        <f t="shared" si="28"/>
        <v>0</v>
      </c>
    </row>
    <row r="951" spans="1:13" ht="30" customHeight="1" x14ac:dyDescent="0.25">
      <c r="A951" s="223" t="str">
        <f t="shared" si="29"/>
        <v/>
      </c>
      <c r="B951" s="205"/>
      <c r="C951" s="206"/>
      <c r="D951" s="207"/>
      <c r="E951" s="208"/>
      <c r="F951" s="207"/>
      <c r="G951" s="208"/>
      <c r="H951" s="209"/>
      <c r="I951" s="210"/>
      <c r="J951" s="152"/>
      <c r="K951" s="153"/>
      <c r="L951" s="154"/>
      <c r="M951" s="155">
        <f t="shared" si="28"/>
        <v>0</v>
      </c>
    </row>
    <row r="952" spans="1:13" ht="30" customHeight="1" x14ac:dyDescent="0.25">
      <c r="A952" s="223" t="str">
        <f t="shared" si="29"/>
        <v/>
      </c>
      <c r="B952" s="205"/>
      <c r="C952" s="206"/>
      <c r="D952" s="207"/>
      <c r="E952" s="208"/>
      <c r="F952" s="207"/>
      <c r="G952" s="208"/>
      <c r="H952" s="209"/>
      <c r="I952" s="210"/>
      <c r="J952" s="152"/>
      <c r="K952" s="153"/>
      <c r="L952" s="154"/>
      <c r="M952" s="155">
        <f t="shared" si="28"/>
        <v>0</v>
      </c>
    </row>
    <row r="953" spans="1:13" ht="30" customHeight="1" x14ac:dyDescent="0.25">
      <c r="A953" s="223" t="str">
        <f t="shared" si="29"/>
        <v/>
      </c>
      <c r="B953" s="205"/>
      <c r="C953" s="206"/>
      <c r="D953" s="207"/>
      <c r="E953" s="208"/>
      <c r="F953" s="207"/>
      <c r="G953" s="208"/>
      <c r="H953" s="209"/>
      <c r="I953" s="210"/>
      <c r="J953" s="152"/>
      <c r="K953" s="153"/>
      <c r="L953" s="154"/>
      <c r="M953" s="155">
        <f t="shared" si="28"/>
        <v>0</v>
      </c>
    </row>
    <row r="954" spans="1:13" ht="30" customHeight="1" x14ac:dyDescent="0.25">
      <c r="A954" s="223" t="str">
        <f t="shared" si="29"/>
        <v/>
      </c>
      <c r="B954" s="205"/>
      <c r="C954" s="206"/>
      <c r="D954" s="207"/>
      <c r="E954" s="208"/>
      <c r="F954" s="207"/>
      <c r="G954" s="208"/>
      <c r="H954" s="209"/>
      <c r="I954" s="210"/>
      <c r="J954" s="152"/>
      <c r="K954" s="153"/>
      <c r="L954" s="154"/>
      <c r="M954" s="155">
        <f t="shared" si="28"/>
        <v>0</v>
      </c>
    </row>
    <row r="955" spans="1:13" ht="30" customHeight="1" x14ac:dyDescent="0.25">
      <c r="A955" s="223" t="str">
        <f t="shared" si="29"/>
        <v/>
      </c>
      <c r="B955" s="205"/>
      <c r="C955" s="206"/>
      <c r="D955" s="207"/>
      <c r="E955" s="208"/>
      <c r="F955" s="207"/>
      <c r="G955" s="208"/>
      <c r="H955" s="209"/>
      <c r="I955" s="210"/>
      <c r="J955" s="152"/>
      <c r="K955" s="153"/>
      <c r="L955" s="154"/>
      <c r="M955" s="155">
        <f t="shared" si="28"/>
        <v>0</v>
      </c>
    </row>
    <row r="956" spans="1:13" ht="30" customHeight="1" x14ac:dyDescent="0.25">
      <c r="A956" s="223" t="str">
        <f t="shared" si="29"/>
        <v/>
      </c>
      <c r="B956" s="205"/>
      <c r="C956" s="206"/>
      <c r="D956" s="207"/>
      <c r="E956" s="208"/>
      <c r="F956" s="207"/>
      <c r="G956" s="208"/>
      <c r="H956" s="209"/>
      <c r="I956" s="210"/>
      <c r="J956" s="152"/>
      <c r="K956" s="153"/>
      <c r="L956" s="154"/>
      <c r="M956" s="155">
        <f t="shared" si="28"/>
        <v>0</v>
      </c>
    </row>
    <row r="957" spans="1:13" ht="30" customHeight="1" x14ac:dyDescent="0.25">
      <c r="A957" s="223" t="str">
        <f t="shared" si="29"/>
        <v/>
      </c>
      <c r="B957" s="205"/>
      <c r="C957" s="206"/>
      <c r="D957" s="207"/>
      <c r="E957" s="208"/>
      <c r="F957" s="207"/>
      <c r="G957" s="208"/>
      <c r="H957" s="209"/>
      <c r="I957" s="210"/>
      <c r="J957" s="152"/>
      <c r="K957" s="153"/>
      <c r="L957" s="154"/>
      <c r="M957" s="155">
        <f t="shared" si="28"/>
        <v>0</v>
      </c>
    </row>
    <row r="958" spans="1:13" ht="30" customHeight="1" x14ac:dyDescent="0.25">
      <c r="A958" s="223" t="str">
        <f t="shared" si="29"/>
        <v/>
      </c>
      <c r="B958" s="205"/>
      <c r="C958" s="206"/>
      <c r="D958" s="207"/>
      <c r="E958" s="208"/>
      <c r="F958" s="207"/>
      <c r="G958" s="208"/>
      <c r="H958" s="209"/>
      <c r="I958" s="210"/>
      <c r="J958" s="152"/>
      <c r="K958" s="153"/>
      <c r="L958" s="154"/>
      <c r="M958" s="155">
        <f t="shared" si="28"/>
        <v>0</v>
      </c>
    </row>
    <row r="959" spans="1:13" ht="30" customHeight="1" x14ac:dyDescent="0.25">
      <c r="A959" s="223" t="str">
        <f t="shared" si="29"/>
        <v/>
      </c>
      <c r="B959" s="205"/>
      <c r="C959" s="206"/>
      <c r="D959" s="207"/>
      <c r="E959" s="208"/>
      <c r="F959" s="207"/>
      <c r="G959" s="208"/>
      <c r="H959" s="209"/>
      <c r="I959" s="210"/>
      <c r="J959" s="152"/>
      <c r="K959" s="153"/>
      <c r="L959" s="154"/>
      <c r="M959" s="155">
        <f t="shared" si="28"/>
        <v>0</v>
      </c>
    </row>
    <row r="960" spans="1:13" ht="30" customHeight="1" x14ac:dyDescent="0.25">
      <c r="A960" s="223" t="str">
        <f t="shared" si="29"/>
        <v/>
      </c>
      <c r="B960" s="205"/>
      <c r="C960" s="206"/>
      <c r="D960" s="207"/>
      <c r="E960" s="208"/>
      <c r="F960" s="207"/>
      <c r="G960" s="208"/>
      <c r="H960" s="209"/>
      <c r="I960" s="210"/>
      <c r="J960" s="152"/>
      <c r="K960" s="153"/>
      <c r="L960" s="154"/>
      <c r="M960" s="155">
        <f t="shared" si="28"/>
        <v>0</v>
      </c>
    </row>
    <row r="961" spans="1:13" ht="30" customHeight="1" x14ac:dyDescent="0.25">
      <c r="A961" s="223" t="str">
        <f t="shared" si="29"/>
        <v/>
      </c>
      <c r="B961" s="205"/>
      <c r="C961" s="206"/>
      <c r="D961" s="207"/>
      <c r="E961" s="208"/>
      <c r="F961" s="207"/>
      <c r="G961" s="208"/>
      <c r="H961" s="209"/>
      <c r="I961" s="210"/>
      <c r="J961" s="152"/>
      <c r="K961" s="153"/>
      <c r="L961" s="154"/>
      <c r="M961" s="155">
        <f t="shared" si="28"/>
        <v>0</v>
      </c>
    </row>
    <row r="962" spans="1:13" ht="30" customHeight="1" x14ac:dyDescent="0.25">
      <c r="A962" s="223" t="str">
        <f t="shared" si="29"/>
        <v/>
      </c>
      <c r="B962" s="205"/>
      <c r="C962" s="206"/>
      <c r="D962" s="207"/>
      <c r="E962" s="208"/>
      <c r="F962" s="207"/>
      <c r="G962" s="208"/>
      <c r="H962" s="209"/>
      <c r="I962" s="210"/>
      <c r="J962" s="152"/>
      <c r="K962" s="153"/>
      <c r="L962" s="154"/>
      <c r="M962" s="155">
        <f t="shared" si="28"/>
        <v>0</v>
      </c>
    </row>
    <row r="963" spans="1:13" ht="30" customHeight="1" x14ac:dyDescent="0.25">
      <c r="A963" s="223" t="str">
        <f t="shared" si="29"/>
        <v/>
      </c>
      <c r="B963" s="205"/>
      <c r="C963" s="206"/>
      <c r="D963" s="207"/>
      <c r="E963" s="208"/>
      <c r="F963" s="207"/>
      <c r="G963" s="208"/>
      <c r="H963" s="209"/>
      <c r="I963" s="210"/>
      <c r="J963" s="152"/>
      <c r="K963" s="153"/>
      <c r="L963" s="154"/>
      <c r="M963" s="155">
        <f t="shared" si="28"/>
        <v>0</v>
      </c>
    </row>
    <row r="964" spans="1:13" ht="30" customHeight="1" x14ac:dyDescent="0.25">
      <c r="A964" s="223" t="str">
        <f t="shared" si="29"/>
        <v/>
      </c>
      <c r="B964" s="205"/>
      <c r="C964" s="206"/>
      <c r="D964" s="207"/>
      <c r="E964" s="208"/>
      <c r="F964" s="207"/>
      <c r="G964" s="208"/>
      <c r="H964" s="209"/>
      <c r="I964" s="210"/>
      <c r="J964" s="152"/>
      <c r="K964" s="153"/>
      <c r="L964" s="154"/>
      <c r="M964" s="155">
        <f t="shared" si="28"/>
        <v>0</v>
      </c>
    </row>
    <row r="965" spans="1:13" ht="30" customHeight="1" x14ac:dyDescent="0.25">
      <c r="A965" s="223" t="str">
        <f t="shared" si="29"/>
        <v/>
      </c>
      <c r="B965" s="205"/>
      <c r="C965" s="206"/>
      <c r="D965" s="207"/>
      <c r="E965" s="208"/>
      <c r="F965" s="207"/>
      <c r="G965" s="208"/>
      <c r="H965" s="209"/>
      <c r="I965" s="210"/>
      <c r="J965" s="152"/>
      <c r="K965" s="153"/>
      <c r="L965" s="154"/>
      <c r="M965" s="155">
        <f t="shared" si="28"/>
        <v>0</v>
      </c>
    </row>
    <row r="966" spans="1:13" ht="30" customHeight="1" x14ac:dyDescent="0.25">
      <c r="A966" s="223" t="str">
        <f t="shared" si="29"/>
        <v/>
      </c>
      <c r="B966" s="205"/>
      <c r="C966" s="206"/>
      <c r="D966" s="207"/>
      <c r="E966" s="208"/>
      <c r="F966" s="207"/>
      <c r="G966" s="208"/>
      <c r="H966" s="209"/>
      <c r="I966" s="210"/>
      <c r="J966" s="152"/>
      <c r="K966" s="153"/>
      <c r="L966" s="154"/>
      <c r="M966" s="155">
        <f t="shared" si="28"/>
        <v>0</v>
      </c>
    </row>
    <row r="967" spans="1:13" ht="30" customHeight="1" x14ac:dyDescent="0.25">
      <c r="A967" s="223" t="str">
        <f t="shared" si="29"/>
        <v/>
      </c>
      <c r="B967" s="205"/>
      <c r="C967" s="206"/>
      <c r="D967" s="207"/>
      <c r="E967" s="208"/>
      <c r="F967" s="207"/>
      <c r="G967" s="208"/>
      <c r="H967" s="209"/>
      <c r="I967" s="210"/>
      <c r="J967" s="152"/>
      <c r="K967" s="153"/>
      <c r="L967" s="154"/>
      <c r="M967" s="155">
        <f t="shared" si="28"/>
        <v>0</v>
      </c>
    </row>
    <row r="968" spans="1:13" ht="30" customHeight="1" x14ac:dyDescent="0.25">
      <c r="A968" s="223" t="str">
        <f t="shared" si="29"/>
        <v/>
      </c>
      <c r="B968" s="205"/>
      <c r="C968" s="206"/>
      <c r="D968" s="207"/>
      <c r="E968" s="208"/>
      <c r="F968" s="207"/>
      <c r="G968" s="208"/>
      <c r="H968" s="209"/>
      <c r="I968" s="210"/>
      <c r="J968" s="152"/>
      <c r="K968" s="153"/>
      <c r="L968" s="154"/>
      <c r="M968" s="155">
        <f t="shared" si="28"/>
        <v>0</v>
      </c>
    </row>
    <row r="969" spans="1:13" ht="30" customHeight="1" x14ac:dyDescent="0.25">
      <c r="A969" s="223" t="str">
        <f t="shared" si="29"/>
        <v/>
      </c>
      <c r="B969" s="205"/>
      <c r="C969" s="206"/>
      <c r="D969" s="207"/>
      <c r="E969" s="208"/>
      <c r="F969" s="207"/>
      <c r="G969" s="208"/>
      <c r="H969" s="209"/>
      <c r="I969" s="210"/>
      <c r="J969" s="152"/>
      <c r="K969" s="153"/>
      <c r="L969" s="154"/>
      <c r="M969" s="155">
        <f t="shared" si="28"/>
        <v>0</v>
      </c>
    </row>
    <row r="970" spans="1:13" ht="30" customHeight="1" x14ac:dyDescent="0.25">
      <c r="A970" s="223" t="str">
        <f t="shared" si="29"/>
        <v/>
      </c>
      <c r="B970" s="205"/>
      <c r="C970" s="206"/>
      <c r="D970" s="207"/>
      <c r="E970" s="208"/>
      <c r="F970" s="207"/>
      <c r="G970" s="208"/>
      <c r="H970" s="209"/>
      <c r="I970" s="210"/>
      <c r="J970" s="152"/>
      <c r="K970" s="153"/>
      <c r="L970" s="154"/>
      <c r="M970" s="155">
        <f t="shared" si="28"/>
        <v>0</v>
      </c>
    </row>
    <row r="971" spans="1:13" ht="30" customHeight="1" x14ac:dyDescent="0.25">
      <c r="A971" s="223" t="str">
        <f t="shared" si="29"/>
        <v/>
      </c>
      <c r="B971" s="205"/>
      <c r="C971" s="206"/>
      <c r="D971" s="207"/>
      <c r="E971" s="208"/>
      <c r="F971" s="207"/>
      <c r="G971" s="208"/>
      <c r="H971" s="209"/>
      <c r="I971" s="210"/>
      <c r="J971" s="152"/>
      <c r="K971" s="153"/>
      <c r="L971" s="154"/>
      <c r="M971" s="155">
        <f t="shared" si="28"/>
        <v>0</v>
      </c>
    </row>
    <row r="972" spans="1:13" ht="30" customHeight="1" x14ac:dyDescent="0.25">
      <c r="A972" s="223" t="str">
        <f t="shared" si="29"/>
        <v/>
      </c>
      <c r="B972" s="205"/>
      <c r="C972" s="206"/>
      <c r="D972" s="207"/>
      <c r="E972" s="208"/>
      <c r="F972" s="207"/>
      <c r="G972" s="208"/>
      <c r="H972" s="209"/>
      <c r="I972" s="210"/>
      <c r="J972" s="152"/>
      <c r="K972" s="153"/>
      <c r="L972" s="154"/>
      <c r="M972" s="155">
        <f t="shared" ref="M972:M1035" si="30">K972+L972</f>
        <v>0</v>
      </c>
    </row>
    <row r="973" spans="1:13" ht="30" customHeight="1" x14ac:dyDescent="0.25">
      <c r="A973" s="223" t="str">
        <f t="shared" si="29"/>
        <v/>
      </c>
      <c r="B973" s="205"/>
      <c r="C973" s="206"/>
      <c r="D973" s="207"/>
      <c r="E973" s="208"/>
      <c r="F973" s="207"/>
      <c r="G973" s="208"/>
      <c r="H973" s="209"/>
      <c r="I973" s="210"/>
      <c r="J973" s="152"/>
      <c r="K973" s="153"/>
      <c r="L973" s="154"/>
      <c r="M973" s="155">
        <f t="shared" si="30"/>
        <v>0</v>
      </c>
    </row>
    <row r="974" spans="1:13" ht="30" customHeight="1" x14ac:dyDescent="0.25">
      <c r="A974" s="223" t="str">
        <f t="shared" ref="A974:A1037" si="31">IF(M974=0,"","Cap.7. Cheltuieli neprevazute")</f>
        <v/>
      </c>
      <c r="B974" s="205"/>
      <c r="C974" s="206"/>
      <c r="D974" s="207"/>
      <c r="E974" s="208"/>
      <c r="F974" s="207"/>
      <c r="G974" s="208"/>
      <c r="H974" s="209"/>
      <c r="I974" s="210"/>
      <c r="J974" s="152"/>
      <c r="K974" s="153"/>
      <c r="L974" s="154"/>
      <c r="M974" s="155">
        <f t="shared" si="30"/>
        <v>0</v>
      </c>
    </row>
    <row r="975" spans="1:13" ht="30" customHeight="1" x14ac:dyDescent="0.25">
      <c r="A975" s="223" t="str">
        <f t="shared" si="31"/>
        <v/>
      </c>
      <c r="B975" s="205"/>
      <c r="C975" s="206"/>
      <c r="D975" s="207"/>
      <c r="E975" s="208"/>
      <c r="F975" s="207"/>
      <c r="G975" s="208"/>
      <c r="H975" s="209"/>
      <c r="I975" s="210"/>
      <c r="J975" s="152"/>
      <c r="K975" s="153"/>
      <c r="L975" s="154"/>
      <c r="M975" s="155">
        <f t="shared" si="30"/>
        <v>0</v>
      </c>
    </row>
    <row r="976" spans="1:13" ht="30" customHeight="1" x14ac:dyDescent="0.25">
      <c r="A976" s="223" t="str">
        <f t="shared" si="31"/>
        <v/>
      </c>
      <c r="B976" s="205"/>
      <c r="C976" s="206"/>
      <c r="D976" s="207"/>
      <c r="E976" s="208"/>
      <c r="F976" s="207"/>
      <c r="G976" s="208"/>
      <c r="H976" s="209"/>
      <c r="I976" s="210"/>
      <c r="J976" s="152"/>
      <c r="K976" s="153"/>
      <c r="L976" s="154"/>
      <c r="M976" s="155">
        <f t="shared" si="30"/>
        <v>0</v>
      </c>
    </row>
    <row r="977" spans="1:13" ht="30" customHeight="1" x14ac:dyDescent="0.25">
      <c r="A977" s="223" t="str">
        <f t="shared" si="31"/>
        <v/>
      </c>
      <c r="B977" s="205"/>
      <c r="C977" s="206"/>
      <c r="D977" s="207"/>
      <c r="E977" s="208"/>
      <c r="F977" s="207"/>
      <c r="G977" s="208"/>
      <c r="H977" s="209"/>
      <c r="I977" s="210"/>
      <c r="J977" s="152"/>
      <c r="K977" s="153"/>
      <c r="L977" s="154"/>
      <c r="M977" s="155">
        <f t="shared" si="30"/>
        <v>0</v>
      </c>
    </row>
    <row r="978" spans="1:13" ht="30" customHeight="1" x14ac:dyDescent="0.25">
      <c r="A978" s="223" t="str">
        <f t="shared" si="31"/>
        <v/>
      </c>
      <c r="B978" s="205"/>
      <c r="C978" s="206"/>
      <c r="D978" s="207"/>
      <c r="E978" s="208"/>
      <c r="F978" s="207"/>
      <c r="G978" s="208"/>
      <c r="H978" s="209"/>
      <c r="I978" s="210"/>
      <c r="J978" s="152"/>
      <c r="K978" s="153"/>
      <c r="L978" s="154"/>
      <c r="M978" s="155">
        <f t="shared" si="30"/>
        <v>0</v>
      </c>
    </row>
    <row r="979" spans="1:13" ht="30" customHeight="1" x14ac:dyDescent="0.25">
      <c r="A979" s="223" t="str">
        <f t="shared" si="31"/>
        <v/>
      </c>
      <c r="B979" s="205"/>
      <c r="C979" s="206"/>
      <c r="D979" s="207"/>
      <c r="E979" s="208"/>
      <c r="F979" s="207"/>
      <c r="G979" s="208"/>
      <c r="H979" s="209"/>
      <c r="I979" s="210"/>
      <c r="J979" s="152"/>
      <c r="K979" s="153"/>
      <c r="L979" s="154"/>
      <c r="M979" s="155">
        <f t="shared" si="30"/>
        <v>0</v>
      </c>
    </row>
    <row r="980" spans="1:13" ht="30" customHeight="1" x14ac:dyDescent="0.25">
      <c r="A980" s="223" t="str">
        <f t="shared" si="31"/>
        <v/>
      </c>
      <c r="B980" s="205"/>
      <c r="C980" s="206"/>
      <c r="D980" s="207"/>
      <c r="E980" s="208"/>
      <c r="F980" s="207"/>
      <c r="G980" s="208"/>
      <c r="H980" s="209"/>
      <c r="I980" s="210"/>
      <c r="J980" s="152"/>
      <c r="K980" s="153"/>
      <c r="L980" s="154"/>
      <c r="M980" s="155">
        <f t="shared" si="30"/>
        <v>0</v>
      </c>
    </row>
    <row r="981" spans="1:13" ht="30" customHeight="1" x14ac:dyDescent="0.25">
      <c r="A981" s="223" t="str">
        <f t="shared" si="31"/>
        <v/>
      </c>
      <c r="B981" s="205"/>
      <c r="C981" s="206"/>
      <c r="D981" s="207"/>
      <c r="E981" s="208"/>
      <c r="F981" s="207"/>
      <c r="G981" s="208"/>
      <c r="H981" s="209"/>
      <c r="I981" s="210"/>
      <c r="J981" s="152"/>
      <c r="K981" s="153"/>
      <c r="L981" s="154"/>
      <c r="M981" s="155">
        <f t="shared" si="30"/>
        <v>0</v>
      </c>
    </row>
    <row r="982" spans="1:13" ht="30" customHeight="1" x14ac:dyDescent="0.25">
      <c r="A982" s="223" t="str">
        <f t="shared" si="31"/>
        <v/>
      </c>
      <c r="B982" s="205"/>
      <c r="C982" s="206"/>
      <c r="D982" s="207"/>
      <c r="E982" s="208"/>
      <c r="F982" s="207"/>
      <c r="G982" s="208"/>
      <c r="H982" s="209"/>
      <c r="I982" s="210"/>
      <c r="J982" s="152"/>
      <c r="K982" s="153"/>
      <c r="L982" s="154"/>
      <c r="M982" s="155">
        <f t="shared" si="30"/>
        <v>0</v>
      </c>
    </row>
    <row r="983" spans="1:13" ht="30" customHeight="1" x14ac:dyDescent="0.25">
      <c r="A983" s="223" t="str">
        <f t="shared" si="31"/>
        <v/>
      </c>
      <c r="B983" s="205"/>
      <c r="C983" s="206"/>
      <c r="D983" s="207"/>
      <c r="E983" s="208"/>
      <c r="F983" s="207"/>
      <c r="G983" s="208"/>
      <c r="H983" s="209"/>
      <c r="I983" s="210"/>
      <c r="J983" s="152"/>
      <c r="K983" s="153"/>
      <c r="L983" s="154"/>
      <c r="M983" s="155">
        <f t="shared" si="30"/>
        <v>0</v>
      </c>
    </row>
    <row r="984" spans="1:13" ht="30" customHeight="1" x14ac:dyDescent="0.25">
      <c r="A984" s="223" t="str">
        <f t="shared" si="31"/>
        <v/>
      </c>
      <c r="B984" s="205"/>
      <c r="C984" s="206"/>
      <c r="D984" s="207"/>
      <c r="E984" s="208"/>
      <c r="F984" s="207"/>
      <c r="G984" s="208"/>
      <c r="H984" s="209"/>
      <c r="I984" s="210"/>
      <c r="J984" s="152"/>
      <c r="K984" s="153"/>
      <c r="L984" s="154"/>
      <c r="M984" s="155">
        <f t="shared" si="30"/>
        <v>0</v>
      </c>
    </row>
    <row r="985" spans="1:13" ht="30" customHeight="1" x14ac:dyDescent="0.25">
      <c r="A985" s="223" t="str">
        <f t="shared" si="31"/>
        <v/>
      </c>
      <c r="B985" s="205"/>
      <c r="C985" s="206"/>
      <c r="D985" s="207"/>
      <c r="E985" s="208"/>
      <c r="F985" s="207"/>
      <c r="G985" s="208"/>
      <c r="H985" s="209"/>
      <c r="I985" s="210"/>
      <c r="J985" s="152"/>
      <c r="K985" s="153"/>
      <c r="L985" s="154"/>
      <c r="M985" s="155">
        <f t="shared" si="30"/>
        <v>0</v>
      </c>
    </row>
    <row r="986" spans="1:13" ht="30" customHeight="1" x14ac:dyDescent="0.25">
      <c r="A986" s="223" t="str">
        <f t="shared" si="31"/>
        <v/>
      </c>
      <c r="B986" s="205"/>
      <c r="C986" s="206"/>
      <c r="D986" s="207"/>
      <c r="E986" s="208"/>
      <c r="F986" s="207"/>
      <c r="G986" s="208"/>
      <c r="H986" s="209"/>
      <c r="I986" s="210"/>
      <c r="J986" s="152"/>
      <c r="K986" s="153"/>
      <c r="L986" s="154"/>
      <c r="M986" s="155">
        <f t="shared" si="30"/>
        <v>0</v>
      </c>
    </row>
    <row r="987" spans="1:13" ht="30" customHeight="1" x14ac:dyDescent="0.25">
      <c r="A987" s="223" t="str">
        <f t="shared" si="31"/>
        <v/>
      </c>
      <c r="B987" s="205"/>
      <c r="C987" s="206"/>
      <c r="D987" s="207"/>
      <c r="E987" s="208"/>
      <c r="F987" s="207"/>
      <c r="G987" s="208"/>
      <c r="H987" s="209"/>
      <c r="I987" s="210"/>
      <c r="J987" s="152"/>
      <c r="K987" s="153"/>
      <c r="L987" s="154"/>
      <c r="M987" s="155">
        <f t="shared" si="30"/>
        <v>0</v>
      </c>
    </row>
    <row r="988" spans="1:13" ht="30" customHeight="1" x14ac:dyDescent="0.25">
      <c r="A988" s="223" t="str">
        <f t="shared" si="31"/>
        <v/>
      </c>
      <c r="B988" s="205"/>
      <c r="C988" s="206"/>
      <c r="D988" s="207"/>
      <c r="E988" s="208"/>
      <c r="F988" s="207"/>
      <c r="G988" s="208"/>
      <c r="H988" s="209"/>
      <c r="I988" s="210"/>
      <c r="J988" s="152"/>
      <c r="K988" s="153"/>
      <c r="L988" s="154"/>
      <c r="M988" s="155">
        <f t="shared" si="30"/>
        <v>0</v>
      </c>
    </row>
    <row r="989" spans="1:13" ht="30" customHeight="1" x14ac:dyDescent="0.25">
      <c r="A989" s="223" t="str">
        <f t="shared" si="31"/>
        <v/>
      </c>
      <c r="B989" s="205"/>
      <c r="C989" s="206"/>
      <c r="D989" s="207"/>
      <c r="E989" s="208"/>
      <c r="F989" s="207"/>
      <c r="G989" s="208"/>
      <c r="H989" s="209"/>
      <c r="I989" s="210"/>
      <c r="J989" s="152"/>
      <c r="K989" s="153"/>
      <c r="L989" s="154"/>
      <c r="M989" s="155">
        <f t="shared" si="30"/>
        <v>0</v>
      </c>
    </row>
    <row r="990" spans="1:13" ht="30" customHeight="1" x14ac:dyDescent="0.25">
      <c r="A990" s="223" t="str">
        <f t="shared" si="31"/>
        <v/>
      </c>
      <c r="B990" s="205"/>
      <c r="C990" s="206"/>
      <c r="D990" s="207"/>
      <c r="E990" s="208"/>
      <c r="F990" s="207"/>
      <c r="G990" s="208"/>
      <c r="H990" s="209"/>
      <c r="I990" s="210"/>
      <c r="J990" s="152"/>
      <c r="K990" s="153"/>
      <c r="L990" s="154"/>
      <c r="M990" s="155">
        <f t="shared" si="30"/>
        <v>0</v>
      </c>
    </row>
    <row r="991" spans="1:13" ht="30" customHeight="1" x14ac:dyDescent="0.25">
      <c r="A991" s="223" t="str">
        <f t="shared" si="31"/>
        <v/>
      </c>
      <c r="B991" s="205"/>
      <c r="C991" s="206"/>
      <c r="D991" s="207"/>
      <c r="E991" s="208"/>
      <c r="F991" s="207"/>
      <c r="G991" s="208"/>
      <c r="H991" s="209"/>
      <c r="I991" s="210"/>
      <c r="J991" s="152"/>
      <c r="K991" s="153"/>
      <c r="L991" s="154"/>
      <c r="M991" s="155">
        <f t="shared" si="30"/>
        <v>0</v>
      </c>
    </row>
    <row r="992" spans="1:13" ht="30" customHeight="1" x14ac:dyDescent="0.25">
      <c r="A992" s="223" t="str">
        <f t="shared" si="31"/>
        <v/>
      </c>
      <c r="B992" s="205"/>
      <c r="C992" s="206"/>
      <c r="D992" s="207"/>
      <c r="E992" s="208"/>
      <c r="F992" s="207"/>
      <c r="G992" s="208"/>
      <c r="H992" s="209"/>
      <c r="I992" s="210"/>
      <c r="J992" s="152"/>
      <c r="K992" s="153"/>
      <c r="L992" s="154"/>
      <c r="M992" s="155">
        <f t="shared" si="30"/>
        <v>0</v>
      </c>
    </row>
    <row r="993" spans="1:13" ht="30" customHeight="1" x14ac:dyDescent="0.25">
      <c r="A993" s="223" t="str">
        <f t="shared" si="31"/>
        <v/>
      </c>
      <c r="B993" s="205"/>
      <c r="C993" s="206"/>
      <c r="D993" s="207"/>
      <c r="E993" s="208"/>
      <c r="F993" s="207"/>
      <c r="G993" s="208"/>
      <c r="H993" s="209"/>
      <c r="I993" s="210"/>
      <c r="J993" s="152"/>
      <c r="K993" s="153"/>
      <c r="L993" s="154"/>
      <c r="M993" s="155">
        <f t="shared" si="30"/>
        <v>0</v>
      </c>
    </row>
    <row r="994" spans="1:13" ht="30" customHeight="1" x14ac:dyDescent="0.25">
      <c r="A994" s="223" t="str">
        <f t="shared" si="31"/>
        <v/>
      </c>
      <c r="B994" s="205"/>
      <c r="C994" s="206"/>
      <c r="D994" s="207"/>
      <c r="E994" s="208"/>
      <c r="F994" s="207"/>
      <c r="G994" s="208"/>
      <c r="H994" s="209"/>
      <c r="I994" s="210"/>
      <c r="J994" s="152"/>
      <c r="K994" s="153"/>
      <c r="L994" s="154"/>
      <c r="M994" s="155">
        <f t="shared" si="30"/>
        <v>0</v>
      </c>
    </row>
    <row r="995" spans="1:13" ht="30" customHeight="1" x14ac:dyDescent="0.25">
      <c r="A995" s="223" t="str">
        <f t="shared" si="31"/>
        <v/>
      </c>
      <c r="B995" s="205"/>
      <c r="C995" s="206"/>
      <c r="D995" s="207"/>
      <c r="E995" s="208"/>
      <c r="F995" s="207"/>
      <c r="G995" s="208"/>
      <c r="H995" s="209"/>
      <c r="I995" s="210"/>
      <c r="J995" s="152"/>
      <c r="K995" s="153"/>
      <c r="L995" s="154"/>
      <c r="M995" s="155">
        <f t="shared" si="30"/>
        <v>0</v>
      </c>
    </row>
    <row r="996" spans="1:13" ht="30" customHeight="1" x14ac:dyDescent="0.25">
      <c r="A996" s="223" t="str">
        <f t="shared" si="31"/>
        <v/>
      </c>
      <c r="B996" s="205"/>
      <c r="C996" s="206"/>
      <c r="D996" s="207"/>
      <c r="E996" s="208"/>
      <c r="F996" s="207"/>
      <c r="G996" s="208"/>
      <c r="H996" s="209"/>
      <c r="I996" s="210"/>
      <c r="J996" s="152"/>
      <c r="K996" s="153"/>
      <c r="L996" s="154"/>
      <c r="M996" s="155">
        <f t="shared" si="30"/>
        <v>0</v>
      </c>
    </row>
    <row r="997" spans="1:13" ht="30" customHeight="1" x14ac:dyDescent="0.25">
      <c r="A997" s="223" t="str">
        <f t="shared" si="31"/>
        <v/>
      </c>
      <c r="B997" s="205"/>
      <c r="C997" s="206"/>
      <c r="D997" s="207"/>
      <c r="E997" s="208"/>
      <c r="F997" s="207"/>
      <c r="G997" s="208"/>
      <c r="H997" s="209"/>
      <c r="I997" s="210"/>
      <c r="J997" s="152"/>
      <c r="K997" s="153"/>
      <c r="L997" s="154"/>
      <c r="M997" s="155">
        <f t="shared" si="30"/>
        <v>0</v>
      </c>
    </row>
    <row r="998" spans="1:13" ht="30" customHeight="1" x14ac:dyDescent="0.25">
      <c r="A998" s="223" t="str">
        <f t="shared" si="31"/>
        <v/>
      </c>
      <c r="B998" s="205"/>
      <c r="C998" s="206"/>
      <c r="D998" s="207"/>
      <c r="E998" s="208"/>
      <c r="F998" s="207"/>
      <c r="G998" s="208"/>
      <c r="H998" s="209"/>
      <c r="I998" s="210"/>
      <c r="J998" s="152"/>
      <c r="K998" s="153"/>
      <c r="L998" s="154"/>
      <c r="M998" s="155">
        <f t="shared" si="30"/>
        <v>0</v>
      </c>
    </row>
    <row r="999" spans="1:13" ht="30" customHeight="1" x14ac:dyDescent="0.25">
      <c r="A999" s="223" t="str">
        <f t="shared" si="31"/>
        <v/>
      </c>
      <c r="B999" s="205"/>
      <c r="C999" s="206"/>
      <c r="D999" s="207"/>
      <c r="E999" s="208"/>
      <c r="F999" s="207"/>
      <c r="G999" s="208"/>
      <c r="H999" s="209"/>
      <c r="I999" s="210"/>
      <c r="J999" s="152"/>
      <c r="K999" s="153"/>
      <c r="L999" s="154"/>
      <c r="M999" s="155">
        <f t="shared" si="30"/>
        <v>0</v>
      </c>
    </row>
    <row r="1000" spans="1:13" ht="30" customHeight="1" x14ac:dyDescent="0.25">
      <c r="A1000" s="223" t="str">
        <f t="shared" si="31"/>
        <v/>
      </c>
      <c r="B1000" s="205"/>
      <c r="C1000" s="206"/>
      <c r="D1000" s="207"/>
      <c r="E1000" s="208"/>
      <c r="F1000" s="207"/>
      <c r="G1000" s="208"/>
      <c r="H1000" s="209"/>
      <c r="I1000" s="210"/>
      <c r="J1000" s="152"/>
      <c r="K1000" s="153"/>
      <c r="L1000" s="154"/>
      <c r="M1000" s="155">
        <f t="shared" si="30"/>
        <v>0</v>
      </c>
    </row>
    <row r="1001" spans="1:13" ht="30" customHeight="1" x14ac:dyDescent="0.25">
      <c r="A1001" s="223" t="str">
        <f t="shared" si="31"/>
        <v/>
      </c>
      <c r="B1001" s="205"/>
      <c r="C1001" s="206"/>
      <c r="D1001" s="207"/>
      <c r="E1001" s="208"/>
      <c r="F1001" s="207"/>
      <c r="G1001" s="208"/>
      <c r="H1001" s="209"/>
      <c r="I1001" s="210"/>
      <c r="J1001" s="152"/>
      <c r="K1001" s="153"/>
      <c r="L1001" s="154"/>
      <c r="M1001" s="155">
        <f t="shared" si="30"/>
        <v>0</v>
      </c>
    </row>
    <row r="1002" spans="1:13" ht="30" customHeight="1" x14ac:dyDescent="0.25">
      <c r="A1002" s="223" t="str">
        <f t="shared" si="31"/>
        <v/>
      </c>
      <c r="B1002" s="205"/>
      <c r="C1002" s="206"/>
      <c r="D1002" s="207"/>
      <c r="E1002" s="208"/>
      <c r="F1002" s="207"/>
      <c r="G1002" s="208"/>
      <c r="H1002" s="209"/>
      <c r="I1002" s="210"/>
      <c r="J1002" s="152"/>
      <c r="K1002" s="153"/>
      <c r="L1002" s="154"/>
      <c r="M1002" s="155">
        <f t="shared" si="30"/>
        <v>0</v>
      </c>
    </row>
    <row r="1003" spans="1:13" ht="30" customHeight="1" x14ac:dyDescent="0.25">
      <c r="A1003" s="223" t="str">
        <f t="shared" si="31"/>
        <v/>
      </c>
      <c r="B1003" s="205"/>
      <c r="C1003" s="206"/>
      <c r="D1003" s="207"/>
      <c r="E1003" s="208"/>
      <c r="F1003" s="207"/>
      <c r="G1003" s="208"/>
      <c r="H1003" s="209"/>
      <c r="I1003" s="210"/>
      <c r="J1003" s="152"/>
      <c r="K1003" s="153"/>
      <c r="L1003" s="154"/>
      <c r="M1003" s="155">
        <f t="shared" si="30"/>
        <v>0</v>
      </c>
    </row>
    <row r="1004" spans="1:13" ht="30" customHeight="1" x14ac:dyDescent="0.25">
      <c r="A1004" s="223" t="str">
        <f t="shared" si="31"/>
        <v/>
      </c>
      <c r="B1004" s="205"/>
      <c r="C1004" s="206"/>
      <c r="D1004" s="207"/>
      <c r="E1004" s="208"/>
      <c r="F1004" s="207"/>
      <c r="G1004" s="208"/>
      <c r="H1004" s="209"/>
      <c r="I1004" s="210"/>
      <c r="J1004" s="152"/>
      <c r="K1004" s="153"/>
      <c r="L1004" s="154"/>
      <c r="M1004" s="155">
        <f t="shared" si="30"/>
        <v>0</v>
      </c>
    </row>
    <row r="1005" spans="1:13" ht="30" customHeight="1" x14ac:dyDescent="0.25">
      <c r="A1005" s="223" t="str">
        <f t="shared" si="31"/>
        <v/>
      </c>
      <c r="B1005" s="205"/>
      <c r="C1005" s="206"/>
      <c r="D1005" s="207"/>
      <c r="E1005" s="208"/>
      <c r="F1005" s="207"/>
      <c r="G1005" s="208"/>
      <c r="H1005" s="209"/>
      <c r="I1005" s="210"/>
      <c r="J1005" s="152"/>
      <c r="K1005" s="153"/>
      <c r="L1005" s="154"/>
      <c r="M1005" s="155">
        <f t="shared" si="30"/>
        <v>0</v>
      </c>
    </row>
    <row r="1006" spans="1:13" ht="30" customHeight="1" x14ac:dyDescent="0.25">
      <c r="A1006" s="223" t="str">
        <f t="shared" si="31"/>
        <v/>
      </c>
      <c r="B1006" s="205"/>
      <c r="C1006" s="206"/>
      <c r="D1006" s="207"/>
      <c r="E1006" s="208"/>
      <c r="F1006" s="207"/>
      <c r="G1006" s="208"/>
      <c r="H1006" s="209"/>
      <c r="I1006" s="210"/>
      <c r="J1006" s="152"/>
      <c r="K1006" s="153"/>
      <c r="L1006" s="154"/>
      <c r="M1006" s="155">
        <f t="shared" si="30"/>
        <v>0</v>
      </c>
    </row>
    <row r="1007" spans="1:13" ht="30" customHeight="1" x14ac:dyDescent="0.25">
      <c r="A1007" s="223" t="str">
        <f t="shared" si="31"/>
        <v/>
      </c>
      <c r="B1007" s="205"/>
      <c r="C1007" s="206"/>
      <c r="D1007" s="207"/>
      <c r="E1007" s="208"/>
      <c r="F1007" s="207"/>
      <c r="G1007" s="208"/>
      <c r="H1007" s="209"/>
      <c r="I1007" s="210"/>
      <c r="J1007" s="152"/>
      <c r="K1007" s="153"/>
      <c r="L1007" s="154"/>
      <c r="M1007" s="155">
        <f t="shared" si="30"/>
        <v>0</v>
      </c>
    </row>
    <row r="1008" spans="1:13" ht="30" customHeight="1" x14ac:dyDescent="0.25">
      <c r="A1008" s="223" t="str">
        <f t="shared" si="31"/>
        <v/>
      </c>
      <c r="B1008" s="205"/>
      <c r="C1008" s="206"/>
      <c r="D1008" s="207"/>
      <c r="E1008" s="208"/>
      <c r="F1008" s="207"/>
      <c r="G1008" s="208"/>
      <c r="H1008" s="209"/>
      <c r="I1008" s="210"/>
      <c r="J1008" s="152"/>
      <c r="K1008" s="153"/>
      <c r="L1008" s="154"/>
      <c r="M1008" s="155">
        <f t="shared" si="30"/>
        <v>0</v>
      </c>
    </row>
    <row r="1009" spans="1:13" ht="30" customHeight="1" x14ac:dyDescent="0.25">
      <c r="A1009" s="223" t="str">
        <f t="shared" si="31"/>
        <v/>
      </c>
      <c r="B1009" s="205"/>
      <c r="C1009" s="206"/>
      <c r="D1009" s="207"/>
      <c r="E1009" s="208"/>
      <c r="F1009" s="207"/>
      <c r="G1009" s="208"/>
      <c r="H1009" s="209"/>
      <c r="I1009" s="210"/>
      <c r="J1009" s="152"/>
      <c r="K1009" s="153"/>
      <c r="L1009" s="154"/>
      <c r="M1009" s="155">
        <f t="shared" si="30"/>
        <v>0</v>
      </c>
    </row>
    <row r="1010" spans="1:13" ht="30" customHeight="1" x14ac:dyDescent="0.25">
      <c r="A1010" s="223" t="str">
        <f t="shared" si="31"/>
        <v/>
      </c>
      <c r="B1010" s="205"/>
      <c r="C1010" s="206"/>
      <c r="D1010" s="207"/>
      <c r="E1010" s="208"/>
      <c r="F1010" s="207"/>
      <c r="G1010" s="208"/>
      <c r="H1010" s="209"/>
      <c r="I1010" s="210"/>
      <c r="J1010" s="152"/>
      <c r="K1010" s="153"/>
      <c r="L1010" s="154"/>
      <c r="M1010" s="155">
        <f t="shared" si="30"/>
        <v>0</v>
      </c>
    </row>
    <row r="1011" spans="1:13" ht="30" customHeight="1" x14ac:dyDescent="0.25">
      <c r="A1011" s="223" t="str">
        <f t="shared" si="31"/>
        <v/>
      </c>
      <c r="B1011" s="205"/>
      <c r="C1011" s="206"/>
      <c r="D1011" s="207"/>
      <c r="E1011" s="208"/>
      <c r="F1011" s="207"/>
      <c r="G1011" s="208"/>
      <c r="H1011" s="209"/>
      <c r="I1011" s="210"/>
      <c r="J1011" s="152"/>
      <c r="K1011" s="153"/>
      <c r="L1011" s="154"/>
      <c r="M1011" s="155">
        <f t="shared" si="30"/>
        <v>0</v>
      </c>
    </row>
    <row r="1012" spans="1:13" ht="30" customHeight="1" x14ac:dyDescent="0.25">
      <c r="A1012" s="223" t="str">
        <f t="shared" si="31"/>
        <v/>
      </c>
      <c r="B1012" s="205"/>
      <c r="C1012" s="206"/>
      <c r="D1012" s="207"/>
      <c r="E1012" s="208"/>
      <c r="F1012" s="207"/>
      <c r="G1012" s="208"/>
      <c r="H1012" s="209"/>
      <c r="I1012" s="210"/>
      <c r="J1012" s="152"/>
      <c r="K1012" s="153"/>
      <c r="L1012" s="154"/>
      <c r="M1012" s="155">
        <f t="shared" si="30"/>
        <v>0</v>
      </c>
    </row>
    <row r="1013" spans="1:13" ht="30" customHeight="1" x14ac:dyDescent="0.25">
      <c r="A1013" s="223" t="str">
        <f t="shared" si="31"/>
        <v/>
      </c>
      <c r="B1013" s="205"/>
      <c r="C1013" s="206"/>
      <c r="D1013" s="207"/>
      <c r="E1013" s="208"/>
      <c r="F1013" s="207"/>
      <c r="G1013" s="208"/>
      <c r="H1013" s="209"/>
      <c r="I1013" s="210"/>
      <c r="J1013" s="152"/>
      <c r="K1013" s="153"/>
      <c r="L1013" s="154"/>
      <c r="M1013" s="155">
        <f t="shared" si="30"/>
        <v>0</v>
      </c>
    </row>
    <row r="1014" spans="1:13" ht="30" customHeight="1" x14ac:dyDescent="0.25">
      <c r="A1014" s="223" t="str">
        <f t="shared" si="31"/>
        <v/>
      </c>
      <c r="B1014" s="205"/>
      <c r="C1014" s="206"/>
      <c r="D1014" s="207"/>
      <c r="E1014" s="208"/>
      <c r="F1014" s="207"/>
      <c r="G1014" s="208"/>
      <c r="H1014" s="209"/>
      <c r="I1014" s="210"/>
      <c r="J1014" s="152"/>
      <c r="K1014" s="153"/>
      <c r="L1014" s="154"/>
      <c r="M1014" s="155">
        <f t="shared" si="30"/>
        <v>0</v>
      </c>
    </row>
    <row r="1015" spans="1:13" ht="30" customHeight="1" x14ac:dyDescent="0.25">
      <c r="A1015" s="223" t="str">
        <f t="shared" si="31"/>
        <v/>
      </c>
      <c r="B1015" s="205"/>
      <c r="C1015" s="206"/>
      <c r="D1015" s="207"/>
      <c r="E1015" s="208"/>
      <c r="F1015" s="207"/>
      <c r="G1015" s="208"/>
      <c r="H1015" s="209"/>
      <c r="I1015" s="210"/>
      <c r="J1015" s="152"/>
      <c r="K1015" s="153"/>
      <c r="L1015" s="154"/>
      <c r="M1015" s="155">
        <f t="shared" si="30"/>
        <v>0</v>
      </c>
    </row>
    <row r="1016" spans="1:13" ht="30" customHeight="1" x14ac:dyDescent="0.25">
      <c r="A1016" s="223" t="str">
        <f t="shared" si="31"/>
        <v/>
      </c>
      <c r="B1016" s="205"/>
      <c r="C1016" s="206"/>
      <c r="D1016" s="207"/>
      <c r="E1016" s="208"/>
      <c r="F1016" s="207"/>
      <c r="G1016" s="208"/>
      <c r="H1016" s="209"/>
      <c r="I1016" s="210"/>
      <c r="J1016" s="152"/>
      <c r="K1016" s="153"/>
      <c r="L1016" s="154"/>
      <c r="M1016" s="155">
        <f t="shared" si="30"/>
        <v>0</v>
      </c>
    </row>
    <row r="1017" spans="1:13" ht="30" customHeight="1" x14ac:dyDescent="0.25">
      <c r="A1017" s="223" t="str">
        <f t="shared" si="31"/>
        <v/>
      </c>
      <c r="B1017" s="205"/>
      <c r="C1017" s="206"/>
      <c r="D1017" s="207"/>
      <c r="E1017" s="208"/>
      <c r="F1017" s="207"/>
      <c r="G1017" s="208"/>
      <c r="H1017" s="209"/>
      <c r="I1017" s="210"/>
      <c r="J1017" s="152"/>
      <c r="K1017" s="153"/>
      <c r="L1017" s="154"/>
      <c r="M1017" s="155">
        <f t="shared" si="30"/>
        <v>0</v>
      </c>
    </row>
    <row r="1018" spans="1:13" ht="30" customHeight="1" x14ac:dyDescent="0.25">
      <c r="A1018" s="223" t="str">
        <f t="shared" si="31"/>
        <v/>
      </c>
      <c r="B1018" s="205"/>
      <c r="C1018" s="206"/>
      <c r="D1018" s="207"/>
      <c r="E1018" s="208"/>
      <c r="F1018" s="207"/>
      <c r="G1018" s="208"/>
      <c r="H1018" s="209"/>
      <c r="I1018" s="210"/>
      <c r="J1018" s="152"/>
      <c r="K1018" s="153"/>
      <c r="L1018" s="154"/>
      <c r="M1018" s="155">
        <f t="shared" si="30"/>
        <v>0</v>
      </c>
    </row>
    <row r="1019" spans="1:13" ht="30" customHeight="1" x14ac:dyDescent="0.25">
      <c r="A1019" s="223" t="str">
        <f t="shared" si="31"/>
        <v/>
      </c>
      <c r="B1019" s="205"/>
      <c r="C1019" s="206"/>
      <c r="D1019" s="207"/>
      <c r="E1019" s="208"/>
      <c r="F1019" s="207"/>
      <c r="G1019" s="208"/>
      <c r="H1019" s="209"/>
      <c r="I1019" s="210"/>
      <c r="J1019" s="152"/>
      <c r="K1019" s="153"/>
      <c r="L1019" s="154"/>
      <c r="M1019" s="155">
        <f t="shared" si="30"/>
        <v>0</v>
      </c>
    </row>
    <row r="1020" spans="1:13" ht="30" customHeight="1" x14ac:dyDescent="0.25">
      <c r="A1020" s="223" t="str">
        <f t="shared" si="31"/>
        <v/>
      </c>
      <c r="B1020" s="205"/>
      <c r="C1020" s="206"/>
      <c r="D1020" s="207"/>
      <c r="E1020" s="208"/>
      <c r="F1020" s="207"/>
      <c r="G1020" s="208"/>
      <c r="H1020" s="209"/>
      <c r="I1020" s="210"/>
      <c r="J1020" s="152"/>
      <c r="K1020" s="153"/>
      <c r="L1020" s="154"/>
      <c r="M1020" s="155">
        <f t="shared" si="30"/>
        <v>0</v>
      </c>
    </row>
    <row r="1021" spans="1:13" ht="30" customHeight="1" x14ac:dyDescent="0.25">
      <c r="A1021" s="223" t="str">
        <f t="shared" si="31"/>
        <v/>
      </c>
      <c r="B1021" s="205"/>
      <c r="C1021" s="206"/>
      <c r="D1021" s="207"/>
      <c r="E1021" s="208"/>
      <c r="F1021" s="207"/>
      <c r="G1021" s="208"/>
      <c r="H1021" s="209"/>
      <c r="I1021" s="210"/>
      <c r="J1021" s="152"/>
      <c r="K1021" s="153"/>
      <c r="L1021" s="154"/>
      <c r="M1021" s="155">
        <f t="shared" si="30"/>
        <v>0</v>
      </c>
    </row>
    <row r="1022" spans="1:13" ht="30" customHeight="1" x14ac:dyDescent="0.25">
      <c r="A1022" s="223" t="str">
        <f t="shared" si="31"/>
        <v/>
      </c>
      <c r="B1022" s="205"/>
      <c r="C1022" s="206"/>
      <c r="D1022" s="207"/>
      <c r="E1022" s="208"/>
      <c r="F1022" s="207"/>
      <c r="G1022" s="208"/>
      <c r="H1022" s="209"/>
      <c r="I1022" s="210"/>
      <c r="J1022" s="152"/>
      <c r="K1022" s="153"/>
      <c r="L1022" s="154"/>
      <c r="M1022" s="155">
        <f t="shared" si="30"/>
        <v>0</v>
      </c>
    </row>
    <row r="1023" spans="1:13" ht="30" customHeight="1" x14ac:dyDescent="0.25">
      <c r="A1023" s="223" t="str">
        <f t="shared" si="31"/>
        <v/>
      </c>
      <c r="B1023" s="205"/>
      <c r="C1023" s="206"/>
      <c r="D1023" s="207"/>
      <c r="E1023" s="208"/>
      <c r="F1023" s="207"/>
      <c r="G1023" s="208"/>
      <c r="H1023" s="209"/>
      <c r="I1023" s="210"/>
      <c r="J1023" s="152"/>
      <c r="K1023" s="153"/>
      <c r="L1023" s="154"/>
      <c r="M1023" s="155">
        <f t="shared" si="30"/>
        <v>0</v>
      </c>
    </row>
    <row r="1024" spans="1:13" ht="30" customHeight="1" x14ac:dyDescent="0.25">
      <c r="A1024" s="223" t="str">
        <f t="shared" si="31"/>
        <v/>
      </c>
      <c r="B1024" s="205"/>
      <c r="C1024" s="206"/>
      <c r="D1024" s="207"/>
      <c r="E1024" s="208"/>
      <c r="F1024" s="207"/>
      <c r="G1024" s="208"/>
      <c r="H1024" s="209"/>
      <c r="I1024" s="210"/>
      <c r="J1024" s="152"/>
      <c r="K1024" s="153"/>
      <c r="L1024" s="154"/>
      <c r="M1024" s="155">
        <f t="shared" si="30"/>
        <v>0</v>
      </c>
    </row>
    <row r="1025" spans="1:13" ht="30" customHeight="1" x14ac:dyDescent="0.25">
      <c r="A1025" s="223" t="str">
        <f t="shared" si="31"/>
        <v/>
      </c>
      <c r="B1025" s="205"/>
      <c r="C1025" s="206"/>
      <c r="D1025" s="207"/>
      <c r="E1025" s="208"/>
      <c r="F1025" s="207"/>
      <c r="G1025" s="208"/>
      <c r="H1025" s="209"/>
      <c r="I1025" s="210"/>
      <c r="J1025" s="152"/>
      <c r="K1025" s="153"/>
      <c r="L1025" s="154"/>
      <c r="M1025" s="155">
        <f t="shared" si="30"/>
        <v>0</v>
      </c>
    </row>
    <row r="1026" spans="1:13" ht="30" customHeight="1" x14ac:dyDescent="0.25">
      <c r="A1026" s="223" t="str">
        <f t="shared" si="31"/>
        <v/>
      </c>
      <c r="B1026" s="205"/>
      <c r="C1026" s="206"/>
      <c r="D1026" s="207"/>
      <c r="E1026" s="208"/>
      <c r="F1026" s="207"/>
      <c r="G1026" s="208"/>
      <c r="H1026" s="209"/>
      <c r="I1026" s="210"/>
      <c r="J1026" s="152"/>
      <c r="K1026" s="153"/>
      <c r="L1026" s="154"/>
      <c r="M1026" s="155">
        <f t="shared" si="30"/>
        <v>0</v>
      </c>
    </row>
    <row r="1027" spans="1:13" ht="30" customHeight="1" x14ac:dyDescent="0.25">
      <c r="A1027" s="223" t="str">
        <f t="shared" si="31"/>
        <v/>
      </c>
      <c r="B1027" s="205"/>
      <c r="C1027" s="206"/>
      <c r="D1027" s="207"/>
      <c r="E1027" s="208"/>
      <c r="F1027" s="207"/>
      <c r="G1027" s="208"/>
      <c r="H1027" s="209"/>
      <c r="I1027" s="210"/>
      <c r="J1027" s="152"/>
      <c r="K1027" s="153"/>
      <c r="L1027" s="154"/>
      <c r="M1027" s="155">
        <f t="shared" si="30"/>
        <v>0</v>
      </c>
    </row>
    <row r="1028" spans="1:13" ht="30" customHeight="1" x14ac:dyDescent="0.25">
      <c r="A1028" s="223" t="str">
        <f t="shared" si="31"/>
        <v/>
      </c>
      <c r="B1028" s="205"/>
      <c r="C1028" s="206"/>
      <c r="D1028" s="207"/>
      <c r="E1028" s="208"/>
      <c r="F1028" s="207"/>
      <c r="G1028" s="208"/>
      <c r="H1028" s="209"/>
      <c r="I1028" s="210"/>
      <c r="J1028" s="152"/>
      <c r="K1028" s="153"/>
      <c r="L1028" s="154"/>
      <c r="M1028" s="155">
        <f t="shared" si="30"/>
        <v>0</v>
      </c>
    </row>
    <row r="1029" spans="1:13" ht="30" customHeight="1" x14ac:dyDescent="0.25">
      <c r="A1029" s="223" t="str">
        <f t="shared" si="31"/>
        <v/>
      </c>
      <c r="B1029" s="205"/>
      <c r="C1029" s="206"/>
      <c r="D1029" s="207"/>
      <c r="E1029" s="208"/>
      <c r="F1029" s="207"/>
      <c r="G1029" s="208"/>
      <c r="H1029" s="209"/>
      <c r="I1029" s="210"/>
      <c r="J1029" s="152"/>
      <c r="K1029" s="153"/>
      <c r="L1029" s="154"/>
      <c r="M1029" s="155">
        <f t="shared" si="30"/>
        <v>0</v>
      </c>
    </row>
    <row r="1030" spans="1:13" ht="30" customHeight="1" x14ac:dyDescent="0.25">
      <c r="A1030" s="223" t="str">
        <f t="shared" si="31"/>
        <v/>
      </c>
      <c r="B1030" s="205"/>
      <c r="C1030" s="206"/>
      <c r="D1030" s="207"/>
      <c r="E1030" s="208"/>
      <c r="F1030" s="207"/>
      <c r="G1030" s="208"/>
      <c r="H1030" s="209"/>
      <c r="I1030" s="210"/>
      <c r="J1030" s="152"/>
      <c r="K1030" s="153"/>
      <c r="L1030" s="154"/>
      <c r="M1030" s="155">
        <f t="shared" si="30"/>
        <v>0</v>
      </c>
    </row>
    <row r="1031" spans="1:13" ht="30" customHeight="1" x14ac:dyDescent="0.25">
      <c r="A1031" s="223" t="str">
        <f t="shared" si="31"/>
        <v/>
      </c>
      <c r="B1031" s="205"/>
      <c r="C1031" s="206"/>
      <c r="D1031" s="207"/>
      <c r="E1031" s="208"/>
      <c r="F1031" s="207"/>
      <c r="G1031" s="208"/>
      <c r="H1031" s="209"/>
      <c r="I1031" s="210"/>
      <c r="J1031" s="152"/>
      <c r="K1031" s="153"/>
      <c r="L1031" s="154"/>
      <c r="M1031" s="155">
        <f t="shared" si="30"/>
        <v>0</v>
      </c>
    </row>
    <row r="1032" spans="1:13" ht="30" customHeight="1" x14ac:dyDescent="0.25">
      <c r="A1032" s="223" t="str">
        <f t="shared" si="31"/>
        <v/>
      </c>
      <c r="B1032" s="205"/>
      <c r="C1032" s="206"/>
      <c r="D1032" s="207"/>
      <c r="E1032" s="208"/>
      <c r="F1032" s="207"/>
      <c r="G1032" s="208"/>
      <c r="H1032" s="209"/>
      <c r="I1032" s="210"/>
      <c r="J1032" s="152"/>
      <c r="K1032" s="153"/>
      <c r="L1032" s="154"/>
      <c r="M1032" s="155">
        <f t="shared" si="30"/>
        <v>0</v>
      </c>
    </row>
    <row r="1033" spans="1:13" ht="30" customHeight="1" x14ac:dyDescent="0.25">
      <c r="A1033" s="223" t="str">
        <f t="shared" si="31"/>
        <v/>
      </c>
      <c r="B1033" s="205"/>
      <c r="C1033" s="206"/>
      <c r="D1033" s="207"/>
      <c r="E1033" s="208"/>
      <c r="F1033" s="207"/>
      <c r="G1033" s="208"/>
      <c r="H1033" s="209"/>
      <c r="I1033" s="210"/>
      <c r="J1033" s="152"/>
      <c r="K1033" s="153"/>
      <c r="L1033" s="154"/>
      <c r="M1033" s="155">
        <f t="shared" si="30"/>
        <v>0</v>
      </c>
    </row>
    <row r="1034" spans="1:13" ht="30" customHeight="1" x14ac:dyDescent="0.25">
      <c r="A1034" s="223" t="str">
        <f t="shared" si="31"/>
        <v/>
      </c>
      <c r="B1034" s="205"/>
      <c r="C1034" s="206"/>
      <c r="D1034" s="207"/>
      <c r="E1034" s="208"/>
      <c r="F1034" s="207"/>
      <c r="G1034" s="208"/>
      <c r="H1034" s="209"/>
      <c r="I1034" s="210"/>
      <c r="J1034" s="152"/>
      <c r="K1034" s="153"/>
      <c r="L1034" s="154"/>
      <c r="M1034" s="155">
        <f t="shared" si="30"/>
        <v>0</v>
      </c>
    </row>
    <row r="1035" spans="1:13" ht="30" customHeight="1" x14ac:dyDescent="0.25">
      <c r="A1035" s="223" t="str">
        <f t="shared" si="31"/>
        <v/>
      </c>
      <c r="B1035" s="205"/>
      <c r="C1035" s="206"/>
      <c r="D1035" s="207"/>
      <c r="E1035" s="208"/>
      <c r="F1035" s="207"/>
      <c r="G1035" s="208"/>
      <c r="H1035" s="209"/>
      <c r="I1035" s="210"/>
      <c r="J1035" s="152"/>
      <c r="K1035" s="153"/>
      <c r="L1035" s="154"/>
      <c r="M1035" s="155">
        <f t="shared" si="30"/>
        <v>0</v>
      </c>
    </row>
    <row r="1036" spans="1:13" ht="30" customHeight="1" x14ac:dyDescent="0.25">
      <c r="A1036" s="223" t="str">
        <f t="shared" si="31"/>
        <v/>
      </c>
      <c r="B1036" s="205"/>
      <c r="C1036" s="206"/>
      <c r="D1036" s="207"/>
      <c r="E1036" s="208"/>
      <c r="F1036" s="207"/>
      <c r="G1036" s="208"/>
      <c r="H1036" s="209"/>
      <c r="I1036" s="210"/>
      <c r="J1036" s="152"/>
      <c r="K1036" s="153"/>
      <c r="L1036" s="154"/>
      <c r="M1036" s="155">
        <f t="shared" ref="M1036:M1099" si="32">K1036+L1036</f>
        <v>0</v>
      </c>
    </row>
    <row r="1037" spans="1:13" ht="30" customHeight="1" x14ac:dyDescent="0.25">
      <c r="A1037" s="223" t="str">
        <f t="shared" si="31"/>
        <v/>
      </c>
      <c r="B1037" s="205"/>
      <c r="C1037" s="206"/>
      <c r="D1037" s="207"/>
      <c r="E1037" s="208"/>
      <c r="F1037" s="207"/>
      <c r="G1037" s="208"/>
      <c r="H1037" s="209"/>
      <c r="I1037" s="210"/>
      <c r="J1037" s="152"/>
      <c r="K1037" s="153"/>
      <c r="L1037" s="154"/>
      <c r="M1037" s="155">
        <f t="shared" si="32"/>
        <v>0</v>
      </c>
    </row>
    <row r="1038" spans="1:13" ht="30" customHeight="1" x14ac:dyDescent="0.25">
      <c r="A1038" s="223" t="str">
        <f t="shared" ref="A1038:A1101" si="33">IF(M1038=0,"","Cap.7. Cheltuieli neprevazute")</f>
        <v/>
      </c>
      <c r="B1038" s="205"/>
      <c r="C1038" s="206"/>
      <c r="D1038" s="207"/>
      <c r="E1038" s="208"/>
      <c r="F1038" s="207"/>
      <c r="G1038" s="208"/>
      <c r="H1038" s="209"/>
      <c r="I1038" s="210"/>
      <c r="J1038" s="152"/>
      <c r="K1038" s="153"/>
      <c r="L1038" s="154"/>
      <c r="M1038" s="155">
        <f t="shared" si="32"/>
        <v>0</v>
      </c>
    </row>
    <row r="1039" spans="1:13" ht="30" customHeight="1" x14ac:dyDescent="0.25">
      <c r="A1039" s="223" t="str">
        <f t="shared" si="33"/>
        <v/>
      </c>
      <c r="B1039" s="205"/>
      <c r="C1039" s="206"/>
      <c r="D1039" s="207"/>
      <c r="E1039" s="208"/>
      <c r="F1039" s="207"/>
      <c r="G1039" s="208"/>
      <c r="H1039" s="209"/>
      <c r="I1039" s="210"/>
      <c r="J1039" s="152"/>
      <c r="K1039" s="153"/>
      <c r="L1039" s="154"/>
      <c r="M1039" s="155">
        <f t="shared" si="32"/>
        <v>0</v>
      </c>
    </row>
    <row r="1040" spans="1:13" ht="30" customHeight="1" x14ac:dyDescent="0.25">
      <c r="A1040" s="223" t="str">
        <f t="shared" si="33"/>
        <v/>
      </c>
      <c r="B1040" s="205"/>
      <c r="C1040" s="206"/>
      <c r="D1040" s="207"/>
      <c r="E1040" s="208"/>
      <c r="F1040" s="207"/>
      <c r="G1040" s="208"/>
      <c r="H1040" s="209"/>
      <c r="I1040" s="210"/>
      <c r="J1040" s="152"/>
      <c r="K1040" s="153"/>
      <c r="L1040" s="154"/>
      <c r="M1040" s="155">
        <f t="shared" si="32"/>
        <v>0</v>
      </c>
    </row>
    <row r="1041" spans="1:13" ht="30" customHeight="1" x14ac:dyDescent="0.25">
      <c r="A1041" s="223" t="str">
        <f t="shared" si="33"/>
        <v/>
      </c>
      <c r="B1041" s="205"/>
      <c r="C1041" s="206"/>
      <c r="D1041" s="207"/>
      <c r="E1041" s="208"/>
      <c r="F1041" s="207"/>
      <c r="G1041" s="208"/>
      <c r="H1041" s="209"/>
      <c r="I1041" s="210"/>
      <c r="J1041" s="152"/>
      <c r="K1041" s="153"/>
      <c r="L1041" s="154"/>
      <c r="M1041" s="155">
        <f t="shared" si="32"/>
        <v>0</v>
      </c>
    </row>
    <row r="1042" spans="1:13" ht="30" customHeight="1" x14ac:dyDescent="0.25">
      <c r="A1042" s="223" t="str">
        <f t="shared" si="33"/>
        <v/>
      </c>
      <c r="B1042" s="205"/>
      <c r="C1042" s="206"/>
      <c r="D1042" s="207"/>
      <c r="E1042" s="208"/>
      <c r="F1042" s="207"/>
      <c r="G1042" s="208"/>
      <c r="H1042" s="209"/>
      <c r="I1042" s="210"/>
      <c r="J1042" s="152"/>
      <c r="K1042" s="153"/>
      <c r="L1042" s="154"/>
      <c r="M1042" s="155">
        <f t="shared" si="32"/>
        <v>0</v>
      </c>
    </row>
    <row r="1043" spans="1:13" ht="30" customHeight="1" x14ac:dyDescent="0.25">
      <c r="A1043" s="223" t="str">
        <f t="shared" si="33"/>
        <v/>
      </c>
      <c r="B1043" s="205"/>
      <c r="C1043" s="206"/>
      <c r="D1043" s="207"/>
      <c r="E1043" s="208"/>
      <c r="F1043" s="207"/>
      <c r="G1043" s="208"/>
      <c r="H1043" s="209"/>
      <c r="I1043" s="210"/>
      <c r="J1043" s="152"/>
      <c r="K1043" s="153"/>
      <c r="L1043" s="154"/>
      <c r="M1043" s="155">
        <f t="shared" si="32"/>
        <v>0</v>
      </c>
    </row>
    <row r="1044" spans="1:13" ht="30" customHeight="1" x14ac:dyDescent="0.25">
      <c r="A1044" s="223" t="str">
        <f t="shared" si="33"/>
        <v/>
      </c>
      <c r="B1044" s="205"/>
      <c r="C1044" s="206"/>
      <c r="D1044" s="207"/>
      <c r="E1044" s="208"/>
      <c r="F1044" s="207"/>
      <c r="G1044" s="208"/>
      <c r="H1044" s="209"/>
      <c r="I1044" s="210"/>
      <c r="J1044" s="152"/>
      <c r="K1044" s="153"/>
      <c r="L1044" s="154"/>
      <c r="M1044" s="155">
        <f t="shared" si="32"/>
        <v>0</v>
      </c>
    </row>
    <row r="1045" spans="1:13" ht="30" customHeight="1" x14ac:dyDescent="0.25">
      <c r="A1045" s="223" t="str">
        <f t="shared" si="33"/>
        <v/>
      </c>
      <c r="B1045" s="205"/>
      <c r="C1045" s="206"/>
      <c r="D1045" s="207"/>
      <c r="E1045" s="208"/>
      <c r="F1045" s="207"/>
      <c r="G1045" s="208"/>
      <c r="H1045" s="209"/>
      <c r="I1045" s="210"/>
      <c r="J1045" s="152"/>
      <c r="K1045" s="153"/>
      <c r="L1045" s="154"/>
      <c r="M1045" s="155">
        <f t="shared" si="32"/>
        <v>0</v>
      </c>
    </row>
    <row r="1046" spans="1:13" ht="30" customHeight="1" x14ac:dyDescent="0.25">
      <c r="A1046" s="223" t="str">
        <f t="shared" si="33"/>
        <v/>
      </c>
      <c r="B1046" s="205"/>
      <c r="C1046" s="206"/>
      <c r="D1046" s="207"/>
      <c r="E1046" s="208"/>
      <c r="F1046" s="207"/>
      <c r="G1046" s="208"/>
      <c r="H1046" s="209"/>
      <c r="I1046" s="210"/>
      <c r="J1046" s="152"/>
      <c r="K1046" s="153"/>
      <c r="L1046" s="154"/>
      <c r="M1046" s="155">
        <f t="shared" si="32"/>
        <v>0</v>
      </c>
    </row>
    <row r="1047" spans="1:13" ht="30" customHeight="1" x14ac:dyDescent="0.25">
      <c r="A1047" s="223" t="str">
        <f t="shared" si="33"/>
        <v/>
      </c>
      <c r="B1047" s="205"/>
      <c r="C1047" s="206"/>
      <c r="D1047" s="207"/>
      <c r="E1047" s="208"/>
      <c r="F1047" s="207"/>
      <c r="G1047" s="208"/>
      <c r="H1047" s="209"/>
      <c r="I1047" s="210"/>
      <c r="J1047" s="152"/>
      <c r="K1047" s="153"/>
      <c r="L1047" s="154"/>
      <c r="M1047" s="155">
        <f t="shared" si="32"/>
        <v>0</v>
      </c>
    </row>
    <row r="1048" spans="1:13" ht="30" customHeight="1" x14ac:dyDescent="0.25">
      <c r="A1048" s="223" t="str">
        <f t="shared" si="33"/>
        <v/>
      </c>
      <c r="B1048" s="205"/>
      <c r="C1048" s="206"/>
      <c r="D1048" s="207"/>
      <c r="E1048" s="208"/>
      <c r="F1048" s="207"/>
      <c r="G1048" s="208"/>
      <c r="H1048" s="209"/>
      <c r="I1048" s="210"/>
      <c r="J1048" s="152"/>
      <c r="K1048" s="153"/>
      <c r="L1048" s="154"/>
      <c r="M1048" s="155">
        <f t="shared" si="32"/>
        <v>0</v>
      </c>
    </row>
    <row r="1049" spans="1:13" ht="30" customHeight="1" x14ac:dyDescent="0.25">
      <c r="A1049" s="223" t="str">
        <f t="shared" si="33"/>
        <v/>
      </c>
      <c r="B1049" s="205"/>
      <c r="C1049" s="206"/>
      <c r="D1049" s="207"/>
      <c r="E1049" s="208"/>
      <c r="F1049" s="207"/>
      <c r="G1049" s="208"/>
      <c r="H1049" s="209"/>
      <c r="I1049" s="210"/>
      <c r="J1049" s="152"/>
      <c r="K1049" s="153"/>
      <c r="L1049" s="154"/>
      <c r="M1049" s="155">
        <f t="shared" si="32"/>
        <v>0</v>
      </c>
    </row>
    <row r="1050" spans="1:13" ht="30" customHeight="1" x14ac:dyDescent="0.25">
      <c r="A1050" s="223" t="str">
        <f t="shared" si="33"/>
        <v/>
      </c>
      <c r="B1050" s="205"/>
      <c r="C1050" s="206"/>
      <c r="D1050" s="207"/>
      <c r="E1050" s="208"/>
      <c r="F1050" s="207"/>
      <c r="G1050" s="208"/>
      <c r="H1050" s="209"/>
      <c r="I1050" s="210"/>
      <c r="J1050" s="152"/>
      <c r="K1050" s="153"/>
      <c r="L1050" s="154"/>
      <c r="M1050" s="155">
        <f t="shared" si="32"/>
        <v>0</v>
      </c>
    </row>
    <row r="1051" spans="1:13" ht="30" customHeight="1" x14ac:dyDescent="0.25">
      <c r="A1051" s="223" t="str">
        <f t="shared" si="33"/>
        <v/>
      </c>
      <c r="B1051" s="205"/>
      <c r="C1051" s="206"/>
      <c r="D1051" s="207"/>
      <c r="E1051" s="208"/>
      <c r="F1051" s="207"/>
      <c r="G1051" s="208"/>
      <c r="H1051" s="209"/>
      <c r="I1051" s="210"/>
      <c r="J1051" s="152"/>
      <c r="K1051" s="153"/>
      <c r="L1051" s="154"/>
      <c r="M1051" s="155">
        <f t="shared" si="32"/>
        <v>0</v>
      </c>
    </row>
    <row r="1052" spans="1:13" ht="30" customHeight="1" x14ac:dyDescent="0.25">
      <c r="A1052" s="223" t="str">
        <f t="shared" si="33"/>
        <v/>
      </c>
      <c r="B1052" s="205"/>
      <c r="C1052" s="206"/>
      <c r="D1052" s="207"/>
      <c r="E1052" s="208"/>
      <c r="F1052" s="207"/>
      <c r="G1052" s="208"/>
      <c r="H1052" s="209"/>
      <c r="I1052" s="210"/>
      <c r="J1052" s="152"/>
      <c r="K1052" s="153"/>
      <c r="L1052" s="154"/>
      <c r="M1052" s="155">
        <f t="shared" si="32"/>
        <v>0</v>
      </c>
    </row>
    <row r="1053" spans="1:13" ht="30" customHeight="1" x14ac:dyDescent="0.25">
      <c r="A1053" s="223" t="str">
        <f t="shared" si="33"/>
        <v/>
      </c>
      <c r="B1053" s="205"/>
      <c r="C1053" s="206"/>
      <c r="D1053" s="207"/>
      <c r="E1053" s="208"/>
      <c r="F1053" s="207"/>
      <c r="G1053" s="208"/>
      <c r="H1053" s="209"/>
      <c r="I1053" s="210"/>
      <c r="J1053" s="152"/>
      <c r="K1053" s="153"/>
      <c r="L1053" s="154"/>
      <c r="M1053" s="155">
        <f t="shared" si="32"/>
        <v>0</v>
      </c>
    </row>
    <row r="1054" spans="1:13" ht="30" customHeight="1" x14ac:dyDescent="0.25">
      <c r="A1054" s="223" t="str">
        <f t="shared" si="33"/>
        <v/>
      </c>
      <c r="B1054" s="205"/>
      <c r="C1054" s="206"/>
      <c r="D1054" s="207"/>
      <c r="E1054" s="208"/>
      <c r="F1054" s="207"/>
      <c r="G1054" s="208"/>
      <c r="H1054" s="209"/>
      <c r="I1054" s="210"/>
      <c r="J1054" s="152"/>
      <c r="K1054" s="153"/>
      <c r="L1054" s="154"/>
      <c r="M1054" s="155">
        <f t="shared" si="32"/>
        <v>0</v>
      </c>
    </row>
    <row r="1055" spans="1:13" ht="30" customHeight="1" x14ac:dyDescent="0.25">
      <c r="A1055" s="223" t="str">
        <f t="shared" si="33"/>
        <v/>
      </c>
      <c r="B1055" s="205"/>
      <c r="C1055" s="206"/>
      <c r="D1055" s="207"/>
      <c r="E1055" s="208"/>
      <c r="F1055" s="207"/>
      <c r="G1055" s="208"/>
      <c r="H1055" s="209"/>
      <c r="I1055" s="210"/>
      <c r="J1055" s="152"/>
      <c r="K1055" s="153"/>
      <c r="L1055" s="154"/>
      <c r="M1055" s="155">
        <f t="shared" si="32"/>
        <v>0</v>
      </c>
    </row>
    <row r="1056" spans="1:13" ht="30" customHeight="1" x14ac:dyDescent="0.25">
      <c r="A1056" s="223" t="str">
        <f t="shared" si="33"/>
        <v/>
      </c>
      <c r="B1056" s="205"/>
      <c r="C1056" s="206"/>
      <c r="D1056" s="207"/>
      <c r="E1056" s="208"/>
      <c r="F1056" s="207"/>
      <c r="G1056" s="208"/>
      <c r="H1056" s="209"/>
      <c r="I1056" s="210"/>
      <c r="J1056" s="152"/>
      <c r="K1056" s="153"/>
      <c r="L1056" s="154"/>
      <c r="M1056" s="155">
        <f t="shared" si="32"/>
        <v>0</v>
      </c>
    </row>
    <row r="1057" spans="1:13" ht="30" customHeight="1" x14ac:dyDescent="0.25">
      <c r="A1057" s="223" t="str">
        <f t="shared" si="33"/>
        <v/>
      </c>
      <c r="B1057" s="205"/>
      <c r="C1057" s="206"/>
      <c r="D1057" s="207"/>
      <c r="E1057" s="208"/>
      <c r="F1057" s="207"/>
      <c r="G1057" s="208"/>
      <c r="H1057" s="209"/>
      <c r="I1057" s="210"/>
      <c r="J1057" s="152"/>
      <c r="K1057" s="153"/>
      <c r="L1057" s="154"/>
      <c r="M1057" s="155">
        <f t="shared" si="32"/>
        <v>0</v>
      </c>
    </row>
    <row r="1058" spans="1:13" ht="30" customHeight="1" x14ac:dyDescent="0.25">
      <c r="A1058" s="223" t="str">
        <f t="shared" si="33"/>
        <v/>
      </c>
      <c r="B1058" s="205"/>
      <c r="C1058" s="206"/>
      <c r="D1058" s="207"/>
      <c r="E1058" s="208"/>
      <c r="F1058" s="207"/>
      <c r="G1058" s="208"/>
      <c r="H1058" s="209"/>
      <c r="I1058" s="210"/>
      <c r="J1058" s="152"/>
      <c r="K1058" s="153"/>
      <c r="L1058" s="154"/>
      <c r="M1058" s="155">
        <f t="shared" si="32"/>
        <v>0</v>
      </c>
    </row>
    <row r="1059" spans="1:13" ht="30" customHeight="1" x14ac:dyDescent="0.25">
      <c r="A1059" s="223" t="str">
        <f t="shared" si="33"/>
        <v/>
      </c>
      <c r="B1059" s="205"/>
      <c r="C1059" s="206"/>
      <c r="D1059" s="207"/>
      <c r="E1059" s="208"/>
      <c r="F1059" s="207"/>
      <c r="G1059" s="208"/>
      <c r="H1059" s="209"/>
      <c r="I1059" s="210"/>
      <c r="J1059" s="152"/>
      <c r="K1059" s="153"/>
      <c r="L1059" s="154"/>
      <c r="M1059" s="155">
        <f t="shared" si="32"/>
        <v>0</v>
      </c>
    </row>
    <row r="1060" spans="1:13" ht="30" customHeight="1" x14ac:dyDescent="0.25">
      <c r="A1060" s="223" t="str">
        <f t="shared" si="33"/>
        <v/>
      </c>
      <c r="B1060" s="205"/>
      <c r="C1060" s="206"/>
      <c r="D1060" s="207"/>
      <c r="E1060" s="208"/>
      <c r="F1060" s="207"/>
      <c r="G1060" s="208"/>
      <c r="H1060" s="209"/>
      <c r="I1060" s="210"/>
      <c r="J1060" s="152"/>
      <c r="K1060" s="153"/>
      <c r="L1060" s="154"/>
      <c r="M1060" s="155">
        <f t="shared" si="32"/>
        <v>0</v>
      </c>
    </row>
    <row r="1061" spans="1:13" ht="30" customHeight="1" x14ac:dyDescent="0.25">
      <c r="A1061" s="223" t="str">
        <f t="shared" si="33"/>
        <v/>
      </c>
      <c r="B1061" s="205"/>
      <c r="C1061" s="206"/>
      <c r="D1061" s="207"/>
      <c r="E1061" s="208"/>
      <c r="F1061" s="207"/>
      <c r="G1061" s="208"/>
      <c r="H1061" s="209"/>
      <c r="I1061" s="210"/>
      <c r="J1061" s="152"/>
      <c r="K1061" s="153"/>
      <c r="L1061" s="154"/>
      <c r="M1061" s="155">
        <f t="shared" si="32"/>
        <v>0</v>
      </c>
    </row>
    <row r="1062" spans="1:13" ht="30" customHeight="1" x14ac:dyDescent="0.25">
      <c r="A1062" s="223" t="str">
        <f t="shared" si="33"/>
        <v/>
      </c>
      <c r="B1062" s="205"/>
      <c r="C1062" s="206"/>
      <c r="D1062" s="207"/>
      <c r="E1062" s="208"/>
      <c r="F1062" s="207"/>
      <c r="G1062" s="208"/>
      <c r="H1062" s="209"/>
      <c r="I1062" s="210"/>
      <c r="J1062" s="152"/>
      <c r="K1062" s="153"/>
      <c r="L1062" s="154"/>
      <c r="M1062" s="155">
        <f t="shared" si="32"/>
        <v>0</v>
      </c>
    </row>
    <row r="1063" spans="1:13" ht="30" customHeight="1" x14ac:dyDescent="0.25">
      <c r="A1063" s="223" t="str">
        <f t="shared" si="33"/>
        <v/>
      </c>
      <c r="B1063" s="205"/>
      <c r="C1063" s="206"/>
      <c r="D1063" s="207"/>
      <c r="E1063" s="208"/>
      <c r="F1063" s="207"/>
      <c r="G1063" s="208"/>
      <c r="H1063" s="209"/>
      <c r="I1063" s="210"/>
      <c r="J1063" s="152"/>
      <c r="K1063" s="153"/>
      <c r="L1063" s="154"/>
      <c r="M1063" s="155">
        <f t="shared" si="32"/>
        <v>0</v>
      </c>
    </row>
    <row r="1064" spans="1:13" ht="30" customHeight="1" x14ac:dyDescent="0.25">
      <c r="A1064" s="223" t="str">
        <f t="shared" si="33"/>
        <v/>
      </c>
      <c r="B1064" s="205"/>
      <c r="C1064" s="206"/>
      <c r="D1064" s="207"/>
      <c r="E1064" s="208"/>
      <c r="F1064" s="207"/>
      <c r="G1064" s="208"/>
      <c r="H1064" s="209"/>
      <c r="I1064" s="210"/>
      <c r="J1064" s="152"/>
      <c r="K1064" s="153"/>
      <c r="L1064" s="154"/>
      <c r="M1064" s="155">
        <f t="shared" si="32"/>
        <v>0</v>
      </c>
    </row>
    <row r="1065" spans="1:13" ht="30" customHeight="1" x14ac:dyDescent="0.25">
      <c r="A1065" s="223" t="str">
        <f t="shared" si="33"/>
        <v/>
      </c>
      <c r="B1065" s="205"/>
      <c r="C1065" s="206"/>
      <c r="D1065" s="207"/>
      <c r="E1065" s="208"/>
      <c r="F1065" s="207"/>
      <c r="G1065" s="208"/>
      <c r="H1065" s="209"/>
      <c r="I1065" s="210"/>
      <c r="J1065" s="152"/>
      <c r="K1065" s="153"/>
      <c r="L1065" s="154"/>
      <c r="M1065" s="155">
        <f t="shared" si="32"/>
        <v>0</v>
      </c>
    </row>
    <row r="1066" spans="1:13" ht="30" customHeight="1" x14ac:dyDescent="0.25">
      <c r="A1066" s="223" t="str">
        <f t="shared" si="33"/>
        <v/>
      </c>
      <c r="B1066" s="205"/>
      <c r="C1066" s="206"/>
      <c r="D1066" s="207"/>
      <c r="E1066" s="208"/>
      <c r="F1066" s="207"/>
      <c r="G1066" s="208"/>
      <c r="H1066" s="209"/>
      <c r="I1066" s="210"/>
      <c r="J1066" s="152"/>
      <c r="K1066" s="153"/>
      <c r="L1066" s="154"/>
      <c r="M1066" s="155">
        <f t="shared" si="32"/>
        <v>0</v>
      </c>
    </row>
    <row r="1067" spans="1:13" ht="30" customHeight="1" x14ac:dyDescent="0.25">
      <c r="A1067" s="223" t="str">
        <f t="shared" si="33"/>
        <v/>
      </c>
      <c r="B1067" s="205"/>
      <c r="C1067" s="206"/>
      <c r="D1067" s="207"/>
      <c r="E1067" s="208"/>
      <c r="F1067" s="207"/>
      <c r="G1067" s="208"/>
      <c r="H1067" s="209"/>
      <c r="I1067" s="210"/>
      <c r="J1067" s="152"/>
      <c r="K1067" s="153"/>
      <c r="L1067" s="154"/>
      <c r="M1067" s="155">
        <f t="shared" si="32"/>
        <v>0</v>
      </c>
    </row>
    <row r="1068" spans="1:13" ht="30" customHeight="1" x14ac:dyDescent="0.25">
      <c r="A1068" s="223" t="str">
        <f t="shared" si="33"/>
        <v/>
      </c>
      <c r="B1068" s="205"/>
      <c r="C1068" s="206"/>
      <c r="D1068" s="207"/>
      <c r="E1068" s="208"/>
      <c r="F1068" s="207"/>
      <c r="G1068" s="208"/>
      <c r="H1068" s="209"/>
      <c r="I1068" s="210"/>
      <c r="J1068" s="152"/>
      <c r="K1068" s="153"/>
      <c r="L1068" s="154"/>
      <c r="M1068" s="155">
        <f t="shared" si="32"/>
        <v>0</v>
      </c>
    </row>
    <row r="1069" spans="1:13" ht="30" customHeight="1" x14ac:dyDescent="0.25">
      <c r="A1069" s="223" t="str">
        <f t="shared" si="33"/>
        <v/>
      </c>
      <c r="B1069" s="205"/>
      <c r="C1069" s="206"/>
      <c r="D1069" s="207"/>
      <c r="E1069" s="208"/>
      <c r="F1069" s="207"/>
      <c r="G1069" s="208"/>
      <c r="H1069" s="209"/>
      <c r="I1069" s="210"/>
      <c r="J1069" s="152"/>
      <c r="K1069" s="153"/>
      <c r="L1069" s="154"/>
      <c r="M1069" s="155">
        <f t="shared" si="32"/>
        <v>0</v>
      </c>
    </row>
    <row r="1070" spans="1:13" ht="30" customHeight="1" x14ac:dyDescent="0.25">
      <c r="A1070" s="223" t="str">
        <f t="shared" si="33"/>
        <v/>
      </c>
      <c r="B1070" s="205"/>
      <c r="C1070" s="206"/>
      <c r="D1070" s="207"/>
      <c r="E1070" s="208"/>
      <c r="F1070" s="207"/>
      <c r="G1070" s="208"/>
      <c r="H1070" s="209"/>
      <c r="I1070" s="210"/>
      <c r="J1070" s="152"/>
      <c r="K1070" s="153"/>
      <c r="L1070" s="154"/>
      <c r="M1070" s="155">
        <f t="shared" si="32"/>
        <v>0</v>
      </c>
    </row>
    <row r="1071" spans="1:13" ht="30" customHeight="1" x14ac:dyDescent="0.25">
      <c r="A1071" s="223" t="str">
        <f t="shared" si="33"/>
        <v/>
      </c>
      <c r="B1071" s="205"/>
      <c r="C1071" s="206"/>
      <c r="D1071" s="207"/>
      <c r="E1071" s="208"/>
      <c r="F1071" s="207"/>
      <c r="G1071" s="208"/>
      <c r="H1071" s="209"/>
      <c r="I1071" s="210"/>
      <c r="J1071" s="152"/>
      <c r="K1071" s="153"/>
      <c r="L1071" s="154"/>
      <c r="M1071" s="155">
        <f t="shared" si="32"/>
        <v>0</v>
      </c>
    </row>
    <row r="1072" spans="1:13" ht="30" customHeight="1" x14ac:dyDescent="0.25">
      <c r="A1072" s="223" t="str">
        <f t="shared" si="33"/>
        <v/>
      </c>
      <c r="B1072" s="205"/>
      <c r="C1072" s="206"/>
      <c r="D1072" s="207"/>
      <c r="E1072" s="208"/>
      <c r="F1072" s="207"/>
      <c r="G1072" s="208"/>
      <c r="H1072" s="209"/>
      <c r="I1072" s="210"/>
      <c r="J1072" s="152"/>
      <c r="K1072" s="153"/>
      <c r="L1072" s="154"/>
      <c r="M1072" s="155">
        <f t="shared" si="32"/>
        <v>0</v>
      </c>
    </row>
    <row r="1073" spans="1:13" ht="30" customHeight="1" x14ac:dyDescent="0.25">
      <c r="A1073" s="223" t="str">
        <f t="shared" si="33"/>
        <v/>
      </c>
      <c r="B1073" s="205"/>
      <c r="C1073" s="206"/>
      <c r="D1073" s="207"/>
      <c r="E1073" s="208"/>
      <c r="F1073" s="207"/>
      <c r="G1073" s="208"/>
      <c r="H1073" s="209"/>
      <c r="I1073" s="210"/>
      <c r="J1073" s="152"/>
      <c r="K1073" s="153"/>
      <c r="L1073" s="154"/>
      <c r="M1073" s="155">
        <f t="shared" si="32"/>
        <v>0</v>
      </c>
    </row>
    <row r="1074" spans="1:13" ht="30" customHeight="1" x14ac:dyDescent="0.25">
      <c r="A1074" s="223" t="str">
        <f t="shared" si="33"/>
        <v/>
      </c>
      <c r="B1074" s="205"/>
      <c r="C1074" s="206"/>
      <c r="D1074" s="207"/>
      <c r="E1074" s="208"/>
      <c r="F1074" s="207"/>
      <c r="G1074" s="208"/>
      <c r="H1074" s="209"/>
      <c r="I1074" s="210"/>
      <c r="J1074" s="152"/>
      <c r="K1074" s="153"/>
      <c r="L1074" s="154"/>
      <c r="M1074" s="155">
        <f t="shared" si="32"/>
        <v>0</v>
      </c>
    </row>
    <row r="1075" spans="1:13" ht="30" customHeight="1" x14ac:dyDescent="0.25">
      <c r="A1075" s="223" t="str">
        <f t="shared" si="33"/>
        <v/>
      </c>
      <c r="B1075" s="205"/>
      <c r="C1075" s="206"/>
      <c r="D1075" s="207"/>
      <c r="E1075" s="208"/>
      <c r="F1075" s="207"/>
      <c r="G1075" s="208"/>
      <c r="H1075" s="209"/>
      <c r="I1075" s="210"/>
      <c r="J1075" s="152"/>
      <c r="K1075" s="153"/>
      <c r="L1075" s="154"/>
      <c r="M1075" s="155">
        <f t="shared" si="32"/>
        <v>0</v>
      </c>
    </row>
    <row r="1076" spans="1:13" ht="30" customHeight="1" x14ac:dyDescent="0.25">
      <c r="A1076" s="223" t="str">
        <f t="shared" si="33"/>
        <v/>
      </c>
      <c r="B1076" s="205"/>
      <c r="C1076" s="206"/>
      <c r="D1076" s="207"/>
      <c r="E1076" s="208"/>
      <c r="F1076" s="207"/>
      <c r="G1076" s="208"/>
      <c r="H1076" s="209"/>
      <c r="I1076" s="210"/>
      <c r="J1076" s="152"/>
      <c r="K1076" s="153"/>
      <c r="L1076" s="154"/>
      <c r="M1076" s="155">
        <f t="shared" si="32"/>
        <v>0</v>
      </c>
    </row>
    <row r="1077" spans="1:13" ht="30" customHeight="1" x14ac:dyDescent="0.25">
      <c r="A1077" s="223" t="str">
        <f t="shared" si="33"/>
        <v/>
      </c>
      <c r="B1077" s="205"/>
      <c r="C1077" s="206"/>
      <c r="D1077" s="207"/>
      <c r="E1077" s="208"/>
      <c r="F1077" s="207"/>
      <c r="G1077" s="208"/>
      <c r="H1077" s="209"/>
      <c r="I1077" s="210"/>
      <c r="J1077" s="152"/>
      <c r="K1077" s="153"/>
      <c r="L1077" s="154"/>
      <c r="M1077" s="155">
        <f t="shared" si="32"/>
        <v>0</v>
      </c>
    </row>
    <row r="1078" spans="1:13" ht="30" customHeight="1" x14ac:dyDescent="0.25">
      <c r="A1078" s="223" t="str">
        <f t="shared" si="33"/>
        <v/>
      </c>
      <c r="B1078" s="205"/>
      <c r="C1078" s="206"/>
      <c r="D1078" s="207"/>
      <c r="E1078" s="208"/>
      <c r="F1078" s="207"/>
      <c r="G1078" s="208"/>
      <c r="H1078" s="209"/>
      <c r="I1078" s="210"/>
      <c r="J1078" s="152"/>
      <c r="K1078" s="153"/>
      <c r="L1078" s="154"/>
      <c r="M1078" s="155">
        <f t="shared" si="32"/>
        <v>0</v>
      </c>
    </row>
    <row r="1079" spans="1:13" ht="30" customHeight="1" x14ac:dyDescent="0.25">
      <c r="A1079" s="223" t="str">
        <f t="shared" si="33"/>
        <v/>
      </c>
      <c r="B1079" s="205"/>
      <c r="C1079" s="206"/>
      <c r="D1079" s="207"/>
      <c r="E1079" s="208"/>
      <c r="F1079" s="207"/>
      <c r="G1079" s="208"/>
      <c r="H1079" s="209"/>
      <c r="I1079" s="210"/>
      <c r="J1079" s="152"/>
      <c r="K1079" s="153"/>
      <c r="L1079" s="154"/>
      <c r="M1079" s="155">
        <f t="shared" si="32"/>
        <v>0</v>
      </c>
    </row>
    <row r="1080" spans="1:13" ht="30" customHeight="1" x14ac:dyDescent="0.25">
      <c r="A1080" s="223" t="str">
        <f t="shared" si="33"/>
        <v/>
      </c>
      <c r="B1080" s="205"/>
      <c r="C1080" s="206"/>
      <c r="D1080" s="207"/>
      <c r="E1080" s="208"/>
      <c r="F1080" s="207"/>
      <c r="G1080" s="208"/>
      <c r="H1080" s="209"/>
      <c r="I1080" s="210"/>
      <c r="J1080" s="152"/>
      <c r="K1080" s="153"/>
      <c r="L1080" s="154"/>
      <c r="M1080" s="155">
        <f t="shared" si="32"/>
        <v>0</v>
      </c>
    </row>
    <row r="1081" spans="1:13" ht="30" customHeight="1" x14ac:dyDescent="0.25">
      <c r="A1081" s="223" t="str">
        <f t="shared" si="33"/>
        <v/>
      </c>
      <c r="B1081" s="205"/>
      <c r="C1081" s="206"/>
      <c r="D1081" s="207"/>
      <c r="E1081" s="208"/>
      <c r="F1081" s="207"/>
      <c r="G1081" s="208"/>
      <c r="H1081" s="209"/>
      <c r="I1081" s="210"/>
      <c r="J1081" s="152"/>
      <c r="K1081" s="153"/>
      <c r="L1081" s="154"/>
      <c r="M1081" s="155">
        <f t="shared" si="32"/>
        <v>0</v>
      </c>
    </row>
    <row r="1082" spans="1:13" ht="30" customHeight="1" x14ac:dyDescent="0.25">
      <c r="A1082" s="223" t="str">
        <f t="shared" si="33"/>
        <v/>
      </c>
      <c r="B1082" s="205"/>
      <c r="C1082" s="206"/>
      <c r="D1082" s="207"/>
      <c r="E1082" s="208"/>
      <c r="F1082" s="207"/>
      <c r="G1082" s="208"/>
      <c r="H1082" s="209"/>
      <c r="I1082" s="210"/>
      <c r="J1082" s="152"/>
      <c r="K1082" s="153"/>
      <c r="L1082" s="154"/>
      <c r="M1082" s="155">
        <f t="shared" si="32"/>
        <v>0</v>
      </c>
    </row>
    <row r="1083" spans="1:13" ht="30" customHeight="1" x14ac:dyDescent="0.25">
      <c r="A1083" s="223" t="str">
        <f t="shared" si="33"/>
        <v/>
      </c>
      <c r="B1083" s="205"/>
      <c r="C1083" s="206"/>
      <c r="D1083" s="207"/>
      <c r="E1083" s="208"/>
      <c r="F1083" s="207"/>
      <c r="G1083" s="208"/>
      <c r="H1083" s="209"/>
      <c r="I1083" s="210"/>
      <c r="J1083" s="152"/>
      <c r="K1083" s="153"/>
      <c r="L1083" s="154"/>
      <c r="M1083" s="155">
        <f t="shared" si="32"/>
        <v>0</v>
      </c>
    </row>
    <row r="1084" spans="1:13" ht="30" customHeight="1" x14ac:dyDescent="0.25">
      <c r="A1084" s="223" t="str">
        <f t="shared" si="33"/>
        <v/>
      </c>
      <c r="B1084" s="205"/>
      <c r="C1084" s="206"/>
      <c r="D1084" s="207"/>
      <c r="E1084" s="208"/>
      <c r="F1084" s="207"/>
      <c r="G1084" s="208"/>
      <c r="H1084" s="209"/>
      <c r="I1084" s="210"/>
      <c r="J1084" s="152"/>
      <c r="K1084" s="153"/>
      <c r="L1084" s="154"/>
      <c r="M1084" s="155">
        <f t="shared" si="32"/>
        <v>0</v>
      </c>
    </row>
    <row r="1085" spans="1:13" ht="30" customHeight="1" x14ac:dyDescent="0.25">
      <c r="A1085" s="223" t="str">
        <f t="shared" si="33"/>
        <v/>
      </c>
      <c r="B1085" s="205"/>
      <c r="C1085" s="206"/>
      <c r="D1085" s="207"/>
      <c r="E1085" s="208"/>
      <c r="F1085" s="207"/>
      <c r="G1085" s="208"/>
      <c r="H1085" s="209"/>
      <c r="I1085" s="210"/>
      <c r="J1085" s="152"/>
      <c r="K1085" s="153"/>
      <c r="L1085" s="154"/>
      <c r="M1085" s="155">
        <f t="shared" si="32"/>
        <v>0</v>
      </c>
    </row>
    <row r="1086" spans="1:13" ht="30" customHeight="1" x14ac:dyDescent="0.25">
      <c r="A1086" s="223" t="str">
        <f t="shared" si="33"/>
        <v/>
      </c>
      <c r="B1086" s="205"/>
      <c r="C1086" s="206"/>
      <c r="D1086" s="207"/>
      <c r="E1086" s="208"/>
      <c r="F1086" s="207"/>
      <c r="G1086" s="208"/>
      <c r="H1086" s="209"/>
      <c r="I1086" s="210"/>
      <c r="J1086" s="152"/>
      <c r="K1086" s="153"/>
      <c r="L1086" s="154"/>
      <c r="M1086" s="155">
        <f t="shared" si="32"/>
        <v>0</v>
      </c>
    </row>
    <row r="1087" spans="1:13" ht="30" customHeight="1" x14ac:dyDescent="0.25">
      <c r="A1087" s="223" t="str">
        <f t="shared" si="33"/>
        <v/>
      </c>
      <c r="B1087" s="205"/>
      <c r="C1087" s="206"/>
      <c r="D1087" s="207"/>
      <c r="E1087" s="208"/>
      <c r="F1087" s="207"/>
      <c r="G1087" s="208"/>
      <c r="H1087" s="209"/>
      <c r="I1087" s="210"/>
      <c r="J1087" s="152"/>
      <c r="K1087" s="153"/>
      <c r="L1087" s="154"/>
      <c r="M1087" s="155">
        <f t="shared" si="32"/>
        <v>0</v>
      </c>
    </row>
    <row r="1088" spans="1:13" ht="30" customHeight="1" x14ac:dyDescent="0.25">
      <c r="A1088" s="223" t="str">
        <f t="shared" si="33"/>
        <v/>
      </c>
      <c r="B1088" s="205"/>
      <c r="C1088" s="206"/>
      <c r="D1088" s="207"/>
      <c r="E1088" s="208"/>
      <c r="F1088" s="207"/>
      <c r="G1088" s="208"/>
      <c r="H1088" s="209"/>
      <c r="I1088" s="210"/>
      <c r="J1088" s="152"/>
      <c r="K1088" s="153"/>
      <c r="L1088" s="154"/>
      <c r="M1088" s="155">
        <f t="shared" si="32"/>
        <v>0</v>
      </c>
    </row>
    <row r="1089" spans="1:13" ht="30" customHeight="1" x14ac:dyDescent="0.25">
      <c r="A1089" s="223" t="str">
        <f t="shared" si="33"/>
        <v/>
      </c>
      <c r="B1089" s="205"/>
      <c r="C1089" s="206"/>
      <c r="D1089" s="207"/>
      <c r="E1089" s="208"/>
      <c r="F1089" s="207"/>
      <c r="G1089" s="208"/>
      <c r="H1089" s="209"/>
      <c r="I1089" s="210"/>
      <c r="J1089" s="152"/>
      <c r="K1089" s="153"/>
      <c r="L1089" s="154"/>
      <c r="M1089" s="155">
        <f t="shared" si="32"/>
        <v>0</v>
      </c>
    </row>
    <row r="1090" spans="1:13" ht="30" customHeight="1" x14ac:dyDescent="0.25">
      <c r="A1090" s="223" t="str">
        <f t="shared" si="33"/>
        <v/>
      </c>
      <c r="B1090" s="205"/>
      <c r="C1090" s="206"/>
      <c r="D1090" s="207"/>
      <c r="E1090" s="208"/>
      <c r="F1090" s="207"/>
      <c r="G1090" s="208"/>
      <c r="H1090" s="209"/>
      <c r="I1090" s="210"/>
      <c r="J1090" s="152"/>
      <c r="K1090" s="153"/>
      <c r="L1090" s="154"/>
      <c r="M1090" s="155">
        <f t="shared" si="32"/>
        <v>0</v>
      </c>
    </row>
    <row r="1091" spans="1:13" ht="30" customHeight="1" x14ac:dyDescent="0.25">
      <c r="A1091" s="223" t="str">
        <f t="shared" si="33"/>
        <v/>
      </c>
      <c r="B1091" s="205"/>
      <c r="C1091" s="206"/>
      <c r="D1091" s="207"/>
      <c r="E1091" s="208"/>
      <c r="F1091" s="207"/>
      <c r="G1091" s="208"/>
      <c r="H1091" s="209"/>
      <c r="I1091" s="210"/>
      <c r="J1091" s="152"/>
      <c r="K1091" s="153"/>
      <c r="L1091" s="154"/>
      <c r="M1091" s="155">
        <f t="shared" si="32"/>
        <v>0</v>
      </c>
    </row>
    <row r="1092" spans="1:13" ht="30" customHeight="1" x14ac:dyDescent="0.25">
      <c r="A1092" s="223" t="str">
        <f t="shared" si="33"/>
        <v/>
      </c>
      <c r="B1092" s="205"/>
      <c r="C1092" s="206"/>
      <c r="D1092" s="207"/>
      <c r="E1092" s="208"/>
      <c r="F1092" s="207"/>
      <c r="G1092" s="208"/>
      <c r="H1092" s="209"/>
      <c r="I1092" s="210"/>
      <c r="J1092" s="152"/>
      <c r="K1092" s="153"/>
      <c r="L1092" s="154"/>
      <c r="M1092" s="155">
        <f t="shared" si="32"/>
        <v>0</v>
      </c>
    </row>
    <row r="1093" spans="1:13" ht="30" customHeight="1" x14ac:dyDescent="0.25">
      <c r="A1093" s="223" t="str">
        <f t="shared" si="33"/>
        <v/>
      </c>
      <c r="B1093" s="205"/>
      <c r="C1093" s="206"/>
      <c r="D1093" s="207"/>
      <c r="E1093" s="208"/>
      <c r="F1093" s="207"/>
      <c r="G1093" s="208"/>
      <c r="H1093" s="209"/>
      <c r="I1093" s="210"/>
      <c r="J1093" s="152"/>
      <c r="K1093" s="153"/>
      <c r="L1093" s="154"/>
      <c r="M1093" s="155">
        <f t="shared" si="32"/>
        <v>0</v>
      </c>
    </row>
    <row r="1094" spans="1:13" ht="30" customHeight="1" x14ac:dyDescent="0.25">
      <c r="A1094" s="223" t="str">
        <f t="shared" si="33"/>
        <v/>
      </c>
      <c r="B1094" s="205"/>
      <c r="C1094" s="206"/>
      <c r="D1094" s="207"/>
      <c r="E1094" s="208"/>
      <c r="F1094" s="207"/>
      <c r="G1094" s="208"/>
      <c r="H1094" s="209"/>
      <c r="I1094" s="210"/>
      <c r="J1094" s="152"/>
      <c r="K1094" s="153"/>
      <c r="L1094" s="154"/>
      <c r="M1094" s="155">
        <f t="shared" si="32"/>
        <v>0</v>
      </c>
    </row>
    <row r="1095" spans="1:13" ht="30" customHeight="1" x14ac:dyDescent="0.25">
      <c r="A1095" s="223" t="str">
        <f t="shared" si="33"/>
        <v/>
      </c>
      <c r="B1095" s="205"/>
      <c r="C1095" s="206"/>
      <c r="D1095" s="207"/>
      <c r="E1095" s="208"/>
      <c r="F1095" s="207"/>
      <c r="G1095" s="208"/>
      <c r="H1095" s="209"/>
      <c r="I1095" s="210"/>
      <c r="J1095" s="152"/>
      <c r="K1095" s="153"/>
      <c r="L1095" s="154"/>
      <c r="M1095" s="155">
        <f t="shared" si="32"/>
        <v>0</v>
      </c>
    </row>
    <row r="1096" spans="1:13" ht="30" customHeight="1" x14ac:dyDescent="0.25">
      <c r="A1096" s="223" t="str">
        <f t="shared" si="33"/>
        <v/>
      </c>
      <c r="B1096" s="205"/>
      <c r="C1096" s="206"/>
      <c r="D1096" s="207"/>
      <c r="E1096" s="208"/>
      <c r="F1096" s="207"/>
      <c r="G1096" s="208"/>
      <c r="H1096" s="209"/>
      <c r="I1096" s="210"/>
      <c r="J1096" s="152"/>
      <c r="K1096" s="153"/>
      <c r="L1096" s="154"/>
      <c r="M1096" s="155">
        <f t="shared" si="32"/>
        <v>0</v>
      </c>
    </row>
    <row r="1097" spans="1:13" ht="30" customHeight="1" x14ac:dyDescent="0.25">
      <c r="A1097" s="223" t="str">
        <f t="shared" si="33"/>
        <v/>
      </c>
      <c r="B1097" s="205"/>
      <c r="C1097" s="206"/>
      <c r="D1097" s="207"/>
      <c r="E1097" s="208"/>
      <c r="F1097" s="207"/>
      <c r="G1097" s="208"/>
      <c r="H1097" s="209"/>
      <c r="I1097" s="210"/>
      <c r="J1097" s="152"/>
      <c r="K1097" s="153"/>
      <c r="L1097" s="154"/>
      <c r="M1097" s="155">
        <f t="shared" si="32"/>
        <v>0</v>
      </c>
    </row>
    <row r="1098" spans="1:13" ht="30" customHeight="1" x14ac:dyDescent="0.25">
      <c r="A1098" s="223" t="str">
        <f t="shared" si="33"/>
        <v/>
      </c>
      <c r="B1098" s="205"/>
      <c r="C1098" s="206"/>
      <c r="D1098" s="207"/>
      <c r="E1098" s="208"/>
      <c r="F1098" s="207"/>
      <c r="G1098" s="208"/>
      <c r="H1098" s="209"/>
      <c r="I1098" s="210"/>
      <c r="J1098" s="152"/>
      <c r="K1098" s="153"/>
      <c r="L1098" s="154"/>
      <c r="M1098" s="155">
        <f t="shared" si="32"/>
        <v>0</v>
      </c>
    </row>
    <row r="1099" spans="1:13" ht="30" customHeight="1" x14ac:dyDescent="0.25">
      <c r="A1099" s="223" t="str">
        <f t="shared" si="33"/>
        <v/>
      </c>
      <c r="B1099" s="205"/>
      <c r="C1099" s="206"/>
      <c r="D1099" s="207"/>
      <c r="E1099" s="208"/>
      <c r="F1099" s="207"/>
      <c r="G1099" s="208"/>
      <c r="H1099" s="209"/>
      <c r="I1099" s="210"/>
      <c r="J1099" s="152"/>
      <c r="K1099" s="153"/>
      <c r="L1099" s="154"/>
      <c r="M1099" s="155">
        <f t="shared" si="32"/>
        <v>0</v>
      </c>
    </row>
    <row r="1100" spans="1:13" ht="30" customHeight="1" x14ac:dyDescent="0.25">
      <c r="A1100" s="223" t="str">
        <f t="shared" si="33"/>
        <v/>
      </c>
      <c r="B1100" s="205"/>
      <c r="C1100" s="206"/>
      <c r="D1100" s="207"/>
      <c r="E1100" s="208"/>
      <c r="F1100" s="207"/>
      <c r="G1100" s="208"/>
      <c r="H1100" s="209"/>
      <c r="I1100" s="210"/>
      <c r="J1100" s="152"/>
      <c r="K1100" s="153"/>
      <c r="L1100" s="154"/>
      <c r="M1100" s="155">
        <f t="shared" ref="M1100:M1163" si="34">K1100+L1100</f>
        <v>0</v>
      </c>
    </row>
    <row r="1101" spans="1:13" ht="30" customHeight="1" x14ac:dyDescent="0.25">
      <c r="A1101" s="223" t="str">
        <f t="shared" si="33"/>
        <v/>
      </c>
      <c r="B1101" s="205"/>
      <c r="C1101" s="206"/>
      <c r="D1101" s="207"/>
      <c r="E1101" s="208"/>
      <c r="F1101" s="207"/>
      <c r="G1101" s="208"/>
      <c r="H1101" s="209"/>
      <c r="I1101" s="210"/>
      <c r="J1101" s="152"/>
      <c r="K1101" s="153"/>
      <c r="L1101" s="154"/>
      <c r="M1101" s="155">
        <f t="shared" si="34"/>
        <v>0</v>
      </c>
    </row>
    <row r="1102" spans="1:13" ht="30" customHeight="1" x14ac:dyDescent="0.25">
      <c r="A1102" s="223" t="str">
        <f t="shared" ref="A1102:A1165" si="35">IF(M1102=0,"","Cap.7. Cheltuieli neprevazute")</f>
        <v/>
      </c>
      <c r="B1102" s="205"/>
      <c r="C1102" s="206"/>
      <c r="D1102" s="207"/>
      <c r="E1102" s="208"/>
      <c r="F1102" s="207"/>
      <c r="G1102" s="208"/>
      <c r="H1102" s="209"/>
      <c r="I1102" s="210"/>
      <c r="J1102" s="152"/>
      <c r="K1102" s="153"/>
      <c r="L1102" s="154"/>
      <c r="M1102" s="155">
        <f t="shared" si="34"/>
        <v>0</v>
      </c>
    </row>
    <row r="1103" spans="1:13" ht="30" customHeight="1" x14ac:dyDescent="0.25">
      <c r="A1103" s="223" t="str">
        <f t="shared" si="35"/>
        <v/>
      </c>
      <c r="B1103" s="205"/>
      <c r="C1103" s="206"/>
      <c r="D1103" s="207"/>
      <c r="E1103" s="208"/>
      <c r="F1103" s="207"/>
      <c r="G1103" s="208"/>
      <c r="H1103" s="209"/>
      <c r="I1103" s="210"/>
      <c r="J1103" s="152"/>
      <c r="K1103" s="153"/>
      <c r="L1103" s="154"/>
      <c r="M1103" s="155">
        <f t="shared" si="34"/>
        <v>0</v>
      </c>
    </row>
    <row r="1104" spans="1:13" ht="30" customHeight="1" x14ac:dyDescent="0.25">
      <c r="A1104" s="223" t="str">
        <f t="shared" si="35"/>
        <v/>
      </c>
      <c r="B1104" s="205"/>
      <c r="C1104" s="206"/>
      <c r="D1104" s="207"/>
      <c r="E1104" s="208"/>
      <c r="F1104" s="207"/>
      <c r="G1104" s="208"/>
      <c r="H1104" s="209"/>
      <c r="I1104" s="210"/>
      <c r="J1104" s="152"/>
      <c r="K1104" s="153"/>
      <c r="L1104" s="154"/>
      <c r="M1104" s="155">
        <f t="shared" si="34"/>
        <v>0</v>
      </c>
    </row>
    <row r="1105" spans="1:13" ht="30" customHeight="1" x14ac:dyDescent="0.25">
      <c r="A1105" s="223" t="str">
        <f t="shared" si="35"/>
        <v/>
      </c>
      <c r="B1105" s="205"/>
      <c r="C1105" s="206"/>
      <c r="D1105" s="207"/>
      <c r="E1105" s="208"/>
      <c r="F1105" s="207"/>
      <c r="G1105" s="208"/>
      <c r="H1105" s="209"/>
      <c r="I1105" s="210"/>
      <c r="J1105" s="152"/>
      <c r="K1105" s="153"/>
      <c r="L1105" s="154"/>
      <c r="M1105" s="155">
        <f t="shared" si="34"/>
        <v>0</v>
      </c>
    </row>
    <row r="1106" spans="1:13" ht="30" customHeight="1" x14ac:dyDescent="0.25">
      <c r="A1106" s="223" t="str">
        <f t="shared" si="35"/>
        <v/>
      </c>
      <c r="B1106" s="205"/>
      <c r="C1106" s="206"/>
      <c r="D1106" s="207"/>
      <c r="E1106" s="208"/>
      <c r="F1106" s="207"/>
      <c r="G1106" s="208"/>
      <c r="H1106" s="209"/>
      <c r="I1106" s="210"/>
      <c r="J1106" s="152"/>
      <c r="K1106" s="153"/>
      <c r="L1106" s="154"/>
      <c r="M1106" s="155">
        <f t="shared" si="34"/>
        <v>0</v>
      </c>
    </row>
    <row r="1107" spans="1:13" ht="30" customHeight="1" x14ac:dyDescent="0.25">
      <c r="A1107" s="223" t="str">
        <f t="shared" si="35"/>
        <v/>
      </c>
      <c r="B1107" s="205"/>
      <c r="C1107" s="206"/>
      <c r="D1107" s="207"/>
      <c r="E1107" s="208"/>
      <c r="F1107" s="207"/>
      <c r="G1107" s="208"/>
      <c r="H1107" s="209"/>
      <c r="I1107" s="210"/>
      <c r="J1107" s="152"/>
      <c r="K1107" s="153"/>
      <c r="L1107" s="154"/>
      <c r="M1107" s="155">
        <f t="shared" si="34"/>
        <v>0</v>
      </c>
    </row>
    <row r="1108" spans="1:13" ht="30" customHeight="1" x14ac:dyDescent="0.25">
      <c r="A1108" s="223" t="str">
        <f t="shared" si="35"/>
        <v/>
      </c>
      <c r="B1108" s="205"/>
      <c r="C1108" s="206"/>
      <c r="D1108" s="207"/>
      <c r="E1108" s="208"/>
      <c r="F1108" s="207"/>
      <c r="G1108" s="208"/>
      <c r="H1108" s="209"/>
      <c r="I1108" s="210"/>
      <c r="J1108" s="152"/>
      <c r="K1108" s="153"/>
      <c r="L1108" s="154"/>
      <c r="M1108" s="155">
        <f t="shared" si="34"/>
        <v>0</v>
      </c>
    </row>
    <row r="1109" spans="1:13" ht="30" customHeight="1" x14ac:dyDescent="0.25">
      <c r="A1109" s="223" t="str">
        <f t="shared" si="35"/>
        <v/>
      </c>
      <c r="B1109" s="205"/>
      <c r="C1109" s="206"/>
      <c r="D1109" s="207"/>
      <c r="E1109" s="208"/>
      <c r="F1109" s="207"/>
      <c r="G1109" s="208"/>
      <c r="H1109" s="209"/>
      <c r="I1109" s="210"/>
      <c r="J1109" s="152"/>
      <c r="K1109" s="153"/>
      <c r="L1109" s="154"/>
      <c r="M1109" s="155">
        <f t="shared" si="34"/>
        <v>0</v>
      </c>
    </row>
    <row r="1110" spans="1:13" ht="30" customHeight="1" x14ac:dyDescent="0.25">
      <c r="A1110" s="223" t="str">
        <f t="shared" si="35"/>
        <v/>
      </c>
      <c r="B1110" s="205"/>
      <c r="C1110" s="206"/>
      <c r="D1110" s="207"/>
      <c r="E1110" s="208"/>
      <c r="F1110" s="207"/>
      <c r="G1110" s="208"/>
      <c r="H1110" s="209"/>
      <c r="I1110" s="210"/>
      <c r="J1110" s="152"/>
      <c r="K1110" s="153"/>
      <c r="L1110" s="154"/>
      <c r="M1110" s="155">
        <f t="shared" si="34"/>
        <v>0</v>
      </c>
    </row>
    <row r="1111" spans="1:13" ht="30" customHeight="1" x14ac:dyDescent="0.25">
      <c r="A1111" s="223" t="str">
        <f t="shared" si="35"/>
        <v/>
      </c>
      <c r="B1111" s="205"/>
      <c r="C1111" s="206"/>
      <c r="D1111" s="207"/>
      <c r="E1111" s="208"/>
      <c r="F1111" s="207"/>
      <c r="G1111" s="208"/>
      <c r="H1111" s="209"/>
      <c r="I1111" s="210"/>
      <c r="J1111" s="152"/>
      <c r="K1111" s="153"/>
      <c r="L1111" s="154"/>
      <c r="M1111" s="155">
        <f t="shared" si="34"/>
        <v>0</v>
      </c>
    </row>
    <row r="1112" spans="1:13" ht="30" customHeight="1" x14ac:dyDescent="0.25">
      <c r="A1112" s="223" t="str">
        <f t="shared" si="35"/>
        <v/>
      </c>
      <c r="B1112" s="205"/>
      <c r="C1112" s="206"/>
      <c r="D1112" s="207"/>
      <c r="E1112" s="208"/>
      <c r="F1112" s="207"/>
      <c r="G1112" s="208"/>
      <c r="H1112" s="209"/>
      <c r="I1112" s="210"/>
      <c r="J1112" s="152"/>
      <c r="K1112" s="153"/>
      <c r="L1112" s="154"/>
      <c r="M1112" s="155">
        <f t="shared" si="34"/>
        <v>0</v>
      </c>
    </row>
    <row r="1113" spans="1:13" ht="30" customHeight="1" x14ac:dyDescent="0.25">
      <c r="A1113" s="223" t="str">
        <f t="shared" si="35"/>
        <v/>
      </c>
      <c r="B1113" s="205"/>
      <c r="C1113" s="206"/>
      <c r="D1113" s="207"/>
      <c r="E1113" s="208"/>
      <c r="F1113" s="207"/>
      <c r="G1113" s="208"/>
      <c r="H1113" s="209"/>
      <c r="I1113" s="210"/>
      <c r="J1113" s="152"/>
      <c r="K1113" s="153"/>
      <c r="L1113" s="154"/>
      <c r="M1113" s="155">
        <f t="shared" si="34"/>
        <v>0</v>
      </c>
    </row>
    <row r="1114" spans="1:13" ht="30" customHeight="1" x14ac:dyDescent="0.25">
      <c r="A1114" s="223" t="str">
        <f t="shared" si="35"/>
        <v/>
      </c>
      <c r="B1114" s="205"/>
      <c r="C1114" s="206"/>
      <c r="D1114" s="207"/>
      <c r="E1114" s="208"/>
      <c r="F1114" s="207"/>
      <c r="G1114" s="208"/>
      <c r="H1114" s="209"/>
      <c r="I1114" s="210"/>
      <c r="J1114" s="152"/>
      <c r="K1114" s="153"/>
      <c r="L1114" s="154"/>
      <c r="M1114" s="155">
        <f t="shared" si="34"/>
        <v>0</v>
      </c>
    </row>
    <row r="1115" spans="1:13" ht="30" customHeight="1" x14ac:dyDescent="0.25">
      <c r="A1115" s="223" t="str">
        <f t="shared" si="35"/>
        <v/>
      </c>
      <c r="B1115" s="205"/>
      <c r="C1115" s="206"/>
      <c r="D1115" s="207"/>
      <c r="E1115" s="208"/>
      <c r="F1115" s="207"/>
      <c r="G1115" s="208"/>
      <c r="H1115" s="209"/>
      <c r="I1115" s="210"/>
      <c r="J1115" s="152"/>
      <c r="K1115" s="153"/>
      <c r="L1115" s="154"/>
      <c r="M1115" s="155">
        <f t="shared" si="34"/>
        <v>0</v>
      </c>
    </row>
    <row r="1116" spans="1:13" ht="30" customHeight="1" x14ac:dyDescent="0.25">
      <c r="A1116" s="223" t="str">
        <f t="shared" si="35"/>
        <v/>
      </c>
      <c r="B1116" s="205"/>
      <c r="C1116" s="206"/>
      <c r="D1116" s="207"/>
      <c r="E1116" s="208"/>
      <c r="F1116" s="207"/>
      <c r="G1116" s="208"/>
      <c r="H1116" s="209"/>
      <c r="I1116" s="210"/>
      <c r="J1116" s="152"/>
      <c r="K1116" s="153"/>
      <c r="L1116" s="154"/>
      <c r="M1116" s="155">
        <f t="shared" si="34"/>
        <v>0</v>
      </c>
    </row>
    <row r="1117" spans="1:13" ht="30" customHeight="1" x14ac:dyDescent="0.25">
      <c r="A1117" s="223" t="str">
        <f t="shared" si="35"/>
        <v/>
      </c>
      <c r="B1117" s="205"/>
      <c r="C1117" s="206"/>
      <c r="D1117" s="207"/>
      <c r="E1117" s="208"/>
      <c r="F1117" s="207"/>
      <c r="G1117" s="208"/>
      <c r="H1117" s="209"/>
      <c r="I1117" s="210"/>
      <c r="J1117" s="152"/>
      <c r="K1117" s="153"/>
      <c r="L1117" s="154"/>
      <c r="M1117" s="155">
        <f t="shared" si="34"/>
        <v>0</v>
      </c>
    </row>
    <row r="1118" spans="1:13" ht="30" customHeight="1" x14ac:dyDescent="0.25">
      <c r="A1118" s="223" t="str">
        <f t="shared" si="35"/>
        <v/>
      </c>
      <c r="B1118" s="205"/>
      <c r="C1118" s="206"/>
      <c r="D1118" s="207"/>
      <c r="E1118" s="208"/>
      <c r="F1118" s="207"/>
      <c r="G1118" s="208"/>
      <c r="H1118" s="209"/>
      <c r="I1118" s="210"/>
      <c r="J1118" s="152"/>
      <c r="K1118" s="153"/>
      <c r="L1118" s="154"/>
      <c r="M1118" s="155">
        <f t="shared" si="34"/>
        <v>0</v>
      </c>
    </row>
    <row r="1119" spans="1:13" ht="30" customHeight="1" x14ac:dyDescent="0.25">
      <c r="A1119" s="223" t="str">
        <f t="shared" si="35"/>
        <v/>
      </c>
      <c r="B1119" s="205"/>
      <c r="C1119" s="206"/>
      <c r="D1119" s="207"/>
      <c r="E1119" s="208"/>
      <c r="F1119" s="207"/>
      <c r="G1119" s="208"/>
      <c r="H1119" s="209"/>
      <c r="I1119" s="210"/>
      <c r="J1119" s="152"/>
      <c r="K1119" s="153"/>
      <c r="L1119" s="154"/>
      <c r="M1119" s="155">
        <f t="shared" si="34"/>
        <v>0</v>
      </c>
    </row>
    <row r="1120" spans="1:13" ht="30" customHeight="1" x14ac:dyDescent="0.25">
      <c r="A1120" s="223" t="str">
        <f t="shared" si="35"/>
        <v/>
      </c>
      <c r="B1120" s="205"/>
      <c r="C1120" s="206"/>
      <c r="D1120" s="207"/>
      <c r="E1120" s="208"/>
      <c r="F1120" s="207"/>
      <c r="G1120" s="208"/>
      <c r="H1120" s="209"/>
      <c r="I1120" s="210"/>
      <c r="J1120" s="152"/>
      <c r="K1120" s="153"/>
      <c r="L1120" s="154"/>
      <c r="M1120" s="155">
        <f t="shared" si="34"/>
        <v>0</v>
      </c>
    </row>
    <row r="1121" spans="1:13" ht="30" customHeight="1" x14ac:dyDescent="0.25">
      <c r="A1121" s="223" t="str">
        <f t="shared" si="35"/>
        <v/>
      </c>
      <c r="B1121" s="205"/>
      <c r="C1121" s="206"/>
      <c r="D1121" s="207"/>
      <c r="E1121" s="208"/>
      <c r="F1121" s="207"/>
      <c r="G1121" s="208"/>
      <c r="H1121" s="209"/>
      <c r="I1121" s="210"/>
      <c r="J1121" s="152"/>
      <c r="K1121" s="153"/>
      <c r="L1121" s="154"/>
      <c r="M1121" s="155">
        <f t="shared" si="34"/>
        <v>0</v>
      </c>
    </row>
    <row r="1122" spans="1:13" ht="30" customHeight="1" x14ac:dyDescent="0.25">
      <c r="A1122" s="223" t="str">
        <f t="shared" si="35"/>
        <v/>
      </c>
      <c r="B1122" s="205"/>
      <c r="C1122" s="206"/>
      <c r="D1122" s="207"/>
      <c r="E1122" s="208"/>
      <c r="F1122" s="207"/>
      <c r="G1122" s="208"/>
      <c r="H1122" s="209"/>
      <c r="I1122" s="210"/>
      <c r="J1122" s="152"/>
      <c r="K1122" s="153"/>
      <c r="L1122" s="154"/>
      <c r="M1122" s="155">
        <f t="shared" si="34"/>
        <v>0</v>
      </c>
    </row>
    <row r="1123" spans="1:13" ht="30" customHeight="1" x14ac:dyDescent="0.25">
      <c r="A1123" s="223" t="str">
        <f t="shared" si="35"/>
        <v/>
      </c>
      <c r="B1123" s="205"/>
      <c r="C1123" s="206"/>
      <c r="D1123" s="207"/>
      <c r="E1123" s="208"/>
      <c r="F1123" s="207"/>
      <c r="G1123" s="208"/>
      <c r="H1123" s="209"/>
      <c r="I1123" s="210"/>
      <c r="J1123" s="152"/>
      <c r="K1123" s="153"/>
      <c r="L1123" s="154"/>
      <c r="M1123" s="155">
        <f t="shared" si="34"/>
        <v>0</v>
      </c>
    </row>
    <row r="1124" spans="1:13" ht="30" customHeight="1" x14ac:dyDescent="0.25">
      <c r="A1124" s="223" t="str">
        <f t="shared" si="35"/>
        <v/>
      </c>
      <c r="B1124" s="205"/>
      <c r="C1124" s="206"/>
      <c r="D1124" s="207"/>
      <c r="E1124" s="208"/>
      <c r="F1124" s="207"/>
      <c r="G1124" s="208"/>
      <c r="H1124" s="209"/>
      <c r="I1124" s="210"/>
      <c r="J1124" s="152"/>
      <c r="K1124" s="153"/>
      <c r="L1124" s="154"/>
      <c r="M1124" s="155">
        <f t="shared" si="34"/>
        <v>0</v>
      </c>
    </row>
    <row r="1125" spans="1:13" ht="30" customHeight="1" x14ac:dyDescent="0.25">
      <c r="A1125" s="223" t="str">
        <f t="shared" si="35"/>
        <v/>
      </c>
      <c r="B1125" s="205"/>
      <c r="C1125" s="206"/>
      <c r="D1125" s="207"/>
      <c r="E1125" s="208"/>
      <c r="F1125" s="207"/>
      <c r="G1125" s="208"/>
      <c r="H1125" s="209"/>
      <c r="I1125" s="210"/>
      <c r="J1125" s="152"/>
      <c r="K1125" s="153"/>
      <c r="L1125" s="154"/>
      <c r="M1125" s="155">
        <f t="shared" si="34"/>
        <v>0</v>
      </c>
    </row>
    <row r="1126" spans="1:13" ht="30" customHeight="1" x14ac:dyDescent="0.25">
      <c r="A1126" s="223" t="str">
        <f t="shared" si="35"/>
        <v/>
      </c>
      <c r="B1126" s="205"/>
      <c r="C1126" s="206"/>
      <c r="D1126" s="207"/>
      <c r="E1126" s="208"/>
      <c r="F1126" s="207"/>
      <c r="G1126" s="208"/>
      <c r="H1126" s="209"/>
      <c r="I1126" s="210"/>
      <c r="J1126" s="152"/>
      <c r="K1126" s="153"/>
      <c r="L1126" s="154"/>
      <c r="M1126" s="155">
        <f t="shared" si="34"/>
        <v>0</v>
      </c>
    </row>
    <row r="1127" spans="1:13" ht="30" customHeight="1" x14ac:dyDescent="0.25">
      <c r="A1127" s="223" t="str">
        <f t="shared" si="35"/>
        <v/>
      </c>
      <c r="B1127" s="205"/>
      <c r="C1127" s="206"/>
      <c r="D1127" s="207"/>
      <c r="E1127" s="208"/>
      <c r="F1127" s="207"/>
      <c r="G1127" s="208"/>
      <c r="H1127" s="209"/>
      <c r="I1127" s="210"/>
      <c r="J1127" s="152"/>
      <c r="K1127" s="153"/>
      <c r="L1127" s="154"/>
      <c r="M1127" s="155">
        <f t="shared" si="34"/>
        <v>0</v>
      </c>
    </row>
    <row r="1128" spans="1:13" ht="30" customHeight="1" x14ac:dyDescent="0.25">
      <c r="A1128" s="223" t="str">
        <f t="shared" si="35"/>
        <v/>
      </c>
      <c r="B1128" s="205"/>
      <c r="C1128" s="206"/>
      <c r="D1128" s="207"/>
      <c r="E1128" s="208"/>
      <c r="F1128" s="207"/>
      <c r="G1128" s="208"/>
      <c r="H1128" s="209"/>
      <c r="I1128" s="210"/>
      <c r="J1128" s="152"/>
      <c r="K1128" s="153"/>
      <c r="L1128" s="154"/>
      <c r="M1128" s="155">
        <f t="shared" si="34"/>
        <v>0</v>
      </c>
    </row>
    <row r="1129" spans="1:13" ht="30" customHeight="1" x14ac:dyDescent="0.25">
      <c r="A1129" s="223" t="str">
        <f t="shared" si="35"/>
        <v/>
      </c>
      <c r="B1129" s="205"/>
      <c r="C1129" s="206"/>
      <c r="D1129" s="207"/>
      <c r="E1129" s="208"/>
      <c r="F1129" s="207"/>
      <c r="G1129" s="208"/>
      <c r="H1129" s="209"/>
      <c r="I1129" s="210"/>
      <c r="J1129" s="152"/>
      <c r="K1129" s="153"/>
      <c r="L1129" s="154"/>
      <c r="M1129" s="155">
        <f t="shared" si="34"/>
        <v>0</v>
      </c>
    </row>
    <row r="1130" spans="1:13" ht="30" customHeight="1" x14ac:dyDescent="0.25">
      <c r="A1130" s="223" t="str">
        <f t="shared" si="35"/>
        <v/>
      </c>
      <c r="B1130" s="205"/>
      <c r="C1130" s="206"/>
      <c r="D1130" s="207"/>
      <c r="E1130" s="208"/>
      <c r="F1130" s="207"/>
      <c r="G1130" s="208"/>
      <c r="H1130" s="209"/>
      <c r="I1130" s="210"/>
      <c r="J1130" s="152"/>
      <c r="K1130" s="153"/>
      <c r="L1130" s="154"/>
      <c r="M1130" s="155">
        <f t="shared" si="34"/>
        <v>0</v>
      </c>
    </row>
    <row r="1131" spans="1:13" ht="30" customHeight="1" x14ac:dyDescent="0.25">
      <c r="A1131" s="223" t="str">
        <f t="shared" si="35"/>
        <v/>
      </c>
      <c r="B1131" s="205"/>
      <c r="C1131" s="206"/>
      <c r="D1131" s="207"/>
      <c r="E1131" s="208"/>
      <c r="F1131" s="207"/>
      <c r="G1131" s="208"/>
      <c r="H1131" s="209"/>
      <c r="I1131" s="210"/>
      <c r="J1131" s="152"/>
      <c r="K1131" s="153"/>
      <c r="L1131" s="154"/>
      <c r="M1131" s="155">
        <f t="shared" si="34"/>
        <v>0</v>
      </c>
    </row>
    <row r="1132" spans="1:13" ht="30" customHeight="1" x14ac:dyDescent="0.25">
      <c r="A1132" s="223" t="str">
        <f t="shared" si="35"/>
        <v/>
      </c>
      <c r="B1132" s="205"/>
      <c r="C1132" s="206"/>
      <c r="D1132" s="207"/>
      <c r="E1132" s="208"/>
      <c r="F1132" s="207"/>
      <c r="G1132" s="208"/>
      <c r="H1132" s="209"/>
      <c r="I1132" s="210"/>
      <c r="J1132" s="152"/>
      <c r="K1132" s="153"/>
      <c r="L1132" s="154"/>
      <c r="M1132" s="155">
        <f t="shared" si="34"/>
        <v>0</v>
      </c>
    </row>
    <row r="1133" spans="1:13" ht="30" customHeight="1" x14ac:dyDescent="0.25">
      <c r="A1133" s="223" t="str">
        <f t="shared" si="35"/>
        <v/>
      </c>
      <c r="B1133" s="205"/>
      <c r="C1133" s="206"/>
      <c r="D1133" s="207"/>
      <c r="E1133" s="208"/>
      <c r="F1133" s="207"/>
      <c r="G1133" s="208"/>
      <c r="H1133" s="209"/>
      <c r="I1133" s="210"/>
      <c r="J1133" s="152"/>
      <c r="K1133" s="153"/>
      <c r="L1133" s="154"/>
      <c r="M1133" s="155">
        <f t="shared" si="34"/>
        <v>0</v>
      </c>
    </row>
    <row r="1134" spans="1:13" ht="30" customHeight="1" x14ac:dyDescent="0.25">
      <c r="A1134" s="223" t="str">
        <f t="shared" si="35"/>
        <v/>
      </c>
      <c r="B1134" s="205"/>
      <c r="C1134" s="206"/>
      <c r="D1134" s="207"/>
      <c r="E1134" s="208"/>
      <c r="F1134" s="207"/>
      <c r="G1134" s="208"/>
      <c r="H1134" s="209"/>
      <c r="I1134" s="210"/>
      <c r="J1134" s="152"/>
      <c r="K1134" s="153"/>
      <c r="L1134" s="154"/>
      <c r="M1134" s="155">
        <f t="shared" si="34"/>
        <v>0</v>
      </c>
    </row>
    <row r="1135" spans="1:13" ht="30" customHeight="1" x14ac:dyDescent="0.25">
      <c r="A1135" s="223" t="str">
        <f t="shared" si="35"/>
        <v/>
      </c>
      <c r="B1135" s="205"/>
      <c r="C1135" s="206"/>
      <c r="D1135" s="207"/>
      <c r="E1135" s="208"/>
      <c r="F1135" s="207"/>
      <c r="G1135" s="208"/>
      <c r="H1135" s="209"/>
      <c r="I1135" s="210"/>
      <c r="J1135" s="152"/>
      <c r="K1135" s="153"/>
      <c r="L1135" s="154"/>
      <c r="M1135" s="155">
        <f t="shared" si="34"/>
        <v>0</v>
      </c>
    </row>
    <row r="1136" spans="1:13" ht="30" customHeight="1" x14ac:dyDescent="0.25">
      <c r="A1136" s="223" t="str">
        <f t="shared" si="35"/>
        <v/>
      </c>
      <c r="B1136" s="205"/>
      <c r="C1136" s="206"/>
      <c r="D1136" s="207"/>
      <c r="E1136" s="208"/>
      <c r="F1136" s="207"/>
      <c r="G1136" s="208"/>
      <c r="H1136" s="209"/>
      <c r="I1136" s="210"/>
      <c r="J1136" s="152"/>
      <c r="K1136" s="153"/>
      <c r="L1136" s="154"/>
      <c r="M1136" s="155">
        <f t="shared" si="34"/>
        <v>0</v>
      </c>
    </row>
    <row r="1137" spans="1:13" ht="30" customHeight="1" x14ac:dyDescent="0.25">
      <c r="A1137" s="223" t="str">
        <f t="shared" si="35"/>
        <v/>
      </c>
      <c r="B1137" s="205"/>
      <c r="C1137" s="206"/>
      <c r="D1137" s="207"/>
      <c r="E1137" s="208"/>
      <c r="F1137" s="207"/>
      <c r="G1137" s="208"/>
      <c r="H1137" s="209"/>
      <c r="I1137" s="210"/>
      <c r="J1137" s="152"/>
      <c r="K1137" s="153"/>
      <c r="L1137" s="154"/>
      <c r="M1137" s="155">
        <f t="shared" si="34"/>
        <v>0</v>
      </c>
    </row>
    <row r="1138" spans="1:13" ht="30" customHeight="1" x14ac:dyDescent="0.25">
      <c r="A1138" s="223" t="str">
        <f t="shared" si="35"/>
        <v/>
      </c>
      <c r="B1138" s="205"/>
      <c r="C1138" s="206"/>
      <c r="D1138" s="207"/>
      <c r="E1138" s="208"/>
      <c r="F1138" s="207"/>
      <c r="G1138" s="208"/>
      <c r="H1138" s="209"/>
      <c r="I1138" s="210"/>
      <c r="J1138" s="152"/>
      <c r="K1138" s="153"/>
      <c r="L1138" s="154"/>
      <c r="M1138" s="155">
        <f t="shared" si="34"/>
        <v>0</v>
      </c>
    </row>
    <row r="1139" spans="1:13" ht="30" customHeight="1" x14ac:dyDescent="0.25">
      <c r="A1139" s="223" t="str">
        <f t="shared" si="35"/>
        <v/>
      </c>
      <c r="B1139" s="205"/>
      <c r="C1139" s="206"/>
      <c r="D1139" s="207"/>
      <c r="E1139" s="208"/>
      <c r="F1139" s="207"/>
      <c r="G1139" s="208"/>
      <c r="H1139" s="209"/>
      <c r="I1139" s="210"/>
      <c r="J1139" s="152"/>
      <c r="K1139" s="153"/>
      <c r="L1139" s="154"/>
      <c r="M1139" s="155">
        <f t="shared" si="34"/>
        <v>0</v>
      </c>
    </row>
    <row r="1140" spans="1:13" ht="30" customHeight="1" x14ac:dyDescent="0.25">
      <c r="A1140" s="223" t="str">
        <f t="shared" si="35"/>
        <v/>
      </c>
      <c r="B1140" s="205"/>
      <c r="C1140" s="206"/>
      <c r="D1140" s="207"/>
      <c r="E1140" s="208"/>
      <c r="F1140" s="207"/>
      <c r="G1140" s="208"/>
      <c r="H1140" s="209"/>
      <c r="I1140" s="210"/>
      <c r="J1140" s="152"/>
      <c r="K1140" s="153"/>
      <c r="L1140" s="154"/>
      <c r="M1140" s="155">
        <f t="shared" si="34"/>
        <v>0</v>
      </c>
    </row>
    <row r="1141" spans="1:13" ht="30" customHeight="1" x14ac:dyDescent="0.25">
      <c r="A1141" s="223" t="str">
        <f t="shared" si="35"/>
        <v/>
      </c>
      <c r="B1141" s="205"/>
      <c r="C1141" s="206"/>
      <c r="D1141" s="207"/>
      <c r="E1141" s="208"/>
      <c r="F1141" s="207"/>
      <c r="G1141" s="208"/>
      <c r="H1141" s="209"/>
      <c r="I1141" s="210"/>
      <c r="J1141" s="152"/>
      <c r="K1141" s="153"/>
      <c r="L1141" s="154"/>
      <c r="M1141" s="155">
        <f t="shared" si="34"/>
        <v>0</v>
      </c>
    </row>
    <row r="1142" spans="1:13" ht="30" customHeight="1" x14ac:dyDescent="0.25">
      <c r="A1142" s="223" t="str">
        <f t="shared" si="35"/>
        <v/>
      </c>
      <c r="B1142" s="205"/>
      <c r="C1142" s="206"/>
      <c r="D1142" s="207"/>
      <c r="E1142" s="208"/>
      <c r="F1142" s="207"/>
      <c r="G1142" s="208"/>
      <c r="H1142" s="209"/>
      <c r="I1142" s="210"/>
      <c r="J1142" s="152"/>
      <c r="K1142" s="153"/>
      <c r="L1142" s="154"/>
      <c r="M1142" s="155">
        <f t="shared" si="34"/>
        <v>0</v>
      </c>
    </row>
    <row r="1143" spans="1:13" ht="30" customHeight="1" x14ac:dyDescent="0.25">
      <c r="A1143" s="223" t="str">
        <f t="shared" si="35"/>
        <v/>
      </c>
      <c r="B1143" s="205"/>
      <c r="C1143" s="206"/>
      <c r="D1143" s="207"/>
      <c r="E1143" s="208"/>
      <c r="F1143" s="207"/>
      <c r="G1143" s="208"/>
      <c r="H1143" s="209"/>
      <c r="I1143" s="210"/>
      <c r="J1143" s="152"/>
      <c r="K1143" s="153"/>
      <c r="L1143" s="154"/>
      <c r="M1143" s="155">
        <f t="shared" si="34"/>
        <v>0</v>
      </c>
    </row>
    <row r="1144" spans="1:13" ht="30" customHeight="1" x14ac:dyDescent="0.25">
      <c r="A1144" s="223" t="str">
        <f t="shared" si="35"/>
        <v/>
      </c>
      <c r="B1144" s="205"/>
      <c r="C1144" s="206"/>
      <c r="D1144" s="207"/>
      <c r="E1144" s="208"/>
      <c r="F1144" s="207"/>
      <c r="G1144" s="208"/>
      <c r="H1144" s="209"/>
      <c r="I1144" s="210"/>
      <c r="J1144" s="152"/>
      <c r="K1144" s="153"/>
      <c r="L1144" s="154"/>
      <c r="M1144" s="155">
        <f t="shared" si="34"/>
        <v>0</v>
      </c>
    </row>
    <row r="1145" spans="1:13" ht="30" customHeight="1" x14ac:dyDescent="0.25">
      <c r="A1145" s="223" t="str">
        <f t="shared" si="35"/>
        <v/>
      </c>
      <c r="B1145" s="205"/>
      <c r="C1145" s="206"/>
      <c r="D1145" s="207"/>
      <c r="E1145" s="208"/>
      <c r="F1145" s="207"/>
      <c r="G1145" s="208"/>
      <c r="H1145" s="209"/>
      <c r="I1145" s="210"/>
      <c r="J1145" s="152"/>
      <c r="K1145" s="153"/>
      <c r="L1145" s="154"/>
      <c r="M1145" s="155">
        <f t="shared" si="34"/>
        <v>0</v>
      </c>
    </row>
    <row r="1146" spans="1:13" ht="30" customHeight="1" x14ac:dyDescent="0.25">
      <c r="A1146" s="223" t="str">
        <f t="shared" si="35"/>
        <v/>
      </c>
      <c r="B1146" s="205"/>
      <c r="C1146" s="206"/>
      <c r="D1146" s="207"/>
      <c r="E1146" s="208"/>
      <c r="F1146" s="207"/>
      <c r="G1146" s="208"/>
      <c r="H1146" s="209"/>
      <c r="I1146" s="210"/>
      <c r="J1146" s="152"/>
      <c r="K1146" s="153"/>
      <c r="L1146" s="154"/>
      <c r="M1146" s="155">
        <f t="shared" si="34"/>
        <v>0</v>
      </c>
    </row>
    <row r="1147" spans="1:13" ht="30" customHeight="1" x14ac:dyDescent="0.25">
      <c r="A1147" s="223" t="str">
        <f t="shared" si="35"/>
        <v/>
      </c>
      <c r="B1147" s="205"/>
      <c r="C1147" s="206"/>
      <c r="D1147" s="207"/>
      <c r="E1147" s="208"/>
      <c r="F1147" s="207"/>
      <c r="G1147" s="208"/>
      <c r="H1147" s="209"/>
      <c r="I1147" s="210"/>
      <c r="J1147" s="152"/>
      <c r="K1147" s="153"/>
      <c r="L1147" s="154"/>
      <c r="M1147" s="155">
        <f t="shared" si="34"/>
        <v>0</v>
      </c>
    </row>
    <row r="1148" spans="1:13" ht="30" customHeight="1" x14ac:dyDescent="0.25">
      <c r="A1148" s="223" t="str">
        <f t="shared" si="35"/>
        <v/>
      </c>
      <c r="B1148" s="205"/>
      <c r="C1148" s="206"/>
      <c r="D1148" s="207"/>
      <c r="E1148" s="208"/>
      <c r="F1148" s="207"/>
      <c r="G1148" s="208"/>
      <c r="H1148" s="209"/>
      <c r="I1148" s="210"/>
      <c r="J1148" s="152"/>
      <c r="K1148" s="153"/>
      <c r="L1148" s="154"/>
      <c r="M1148" s="155">
        <f t="shared" si="34"/>
        <v>0</v>
      </c>
    </row>
    <row r="1149" spans="1:13" ht="30" customHeight="1" x14ac:dyDescent="0.25">
      <c r="A1149" s="223" t="str">
        <f t="shared" si="35"/>
        <v/>
      </c>
      <c r="B1149" s="205"/>
      <c r="C1149" s="206"/>
      <c r="D1149" s="207"/>
      <c r="E1149" s="208"/>
      <c r="F1149" s="207"/>
      <c r="G1149" s="208"/>
      <c r="H1149" s="209"/>
      <c r="I1149" s="210"/>
      <c r="J1149" s="152"/>
      <c r="K1149" s="153"/>
      <c r="L1149" s="154"/>
      <c r="M1149" s="155">
        <f t="shared" si="34"/>
        <v>0</v>
      </c>
    </row>
    <row r="1150" spans="1:13" ht="30" customHeight="1" x14ac:dyDescent="0.25">
      <c r="A1150" s="223" t="str">
        <f t="shared" si="35"/>
        <v/>
      </c>
      <c r="B1150" s="205"/>
      <c r="C1150" s="206"/>
      <c r="D1150" s="207"/>
      <c r="E1150" s="208"/>
      <c r="F1150" s="207"/>
      <c r="G1150" s="208"/>
      <c r="H1150" s="209"/>
      <c r="I1150" s="210"/>
      <c r="J1150" s="152"/>
      <c r="K1150" s="153"/>
      <c r="L1150" s="154"/>
      <c r="M1150" s="155">
        <f t="shared" si="34"/>
        <v>0</v>
      </c>
    </row>
    <row r="1151" spans="1:13" ht="30" customHeight="1" x14ac:dyDescent="0.25">
      <c r="A1151" s="223" t="str">
        <f t="shared" si="35"/>
        <v/>
      </c>
      <c r="B1151" s="205"/>
      <c r="C1151" s="206"/>
      <c r="D1151" s="207"/>
      <c r="E1151" s="208"/>
      <c r="F1151" s="207"/>
      <c r="G1151" s="208"/>
      <c r="H1151" s="209"/>
      <c r="I1151" s="210"/>
      <c r="J1151" s="152"/>
      <c r="K1151" s="153"/>
      <c r="L1151" s="154"/>
      <c r="M1151" s="155">
        <f t="shared" si="34"/>
        <v>0</v>
      </c>
    </row>
    <row r="1152" spans="1:13" ht="30" customHeight="1" x14ac:dyDescent="0.25">
      <c r="A1152" s="223" t="str">
        <f t="shared" si="35"/>
        <v/>
      </c>
      <c r="B1152" s="205"/>
      <c r="C1152" s="206"/>
      <c r="D1152" s="207"/>
      <c r="E1152" s="208"/>
      <c r="F1152" s="207"/>
      <c r="G1152" s="208"/>
      <c r="H1152" s="209"/>
      <c r="I1152" s="210"/>
      <c r="J1152" s="152"/>
      <c r="K1152" s="153"/>
      <c r="L1152" s="154"/>
      <c r="M1152" s="155">
        <f t="shared" si="34"/>
        <v>0</v>
      </c>
    </row>
    <row r="1153" spans="1:13" ht="30" customHeight="1" x14ac:dyDescent="0.25">
      <c r="A1153" s="223" t="str">
        <f t="shared" si="35"/>
        <v/>
      </c>
      <c r="B1153" s="205"/>
      <c r="C1153" s="206"/>
      <c r="D1153" s="207"/>
      <c r="E1153" s="208"/>
      <c r="F1153" s="207"/>
      <c r="G1153" s="208"/>
      <c r="H1153" s="209"/>
      <c r="I1153" s="210"/>
      <c r="J1153" s="152"/>
      <c r="K1153" s="153"/>
      <c r="L1153" s="154"/>
      <c r="M1153" s="155">
        <f t="shared" si="34"/>
        <v>0</v>
      </c>
    </row>
    <row r="1154" spans="1:13" ht="30" customHeight="1" x14ac:dyDescent="0.25">
      <c r="A1154" s="223" t="str">
        <f t="shared" si="35"/>
        <v/>
      </c>
      <c r="B1154" s="205"/>
      <c r="C1154" s="206"/>
      <c r="D1154" s="207"/>
      <c r="E1154" s="208"/>
      <c r="F1154" s="207"/>
      <c r="G1154" s="208"/>
      <c r="H1154" s="209"/>
      <c r="I1154" s="210"/>
      <c r="J1154" s="152"/>
      <c r="K1154" s="153"/>
      <c r="L1154" s="154"/>
      <c r="M1154" s="155">
        <f t="shared" si="34"/>
        <v>0</v>
      </c>
    </row>
    <row r="1155" spans="1:13" ht="30" customHeight="1" x14ac:dyDescent="0.25">
      <c r="A1155" s="223" t="str">
        <f t="shared" si="35"/>
        <v/>
      </c>
      <c r="B1155" s="205"/>
      <c r="C1155" s="206"/>
      <c r="D1155" s="207"/>
      <c r="E1155" s="208"/>
      <c r="F1155" s="207"/>
      <c r="G1155" s="208"/>
      <c r="H1155" s="209"/>
      <c r="I1155" s="210"/>
      <c r="J1155" s="152"/>
      <c r="K1155" s="153"/>
      <c r="L1155" s="154"/>
      <c r="M1155" s="155">
        <f t="shared" si="34"/>
        <v>0</v>
      </c>
    </row>
    <row r="1156" spans="1:13" ht="30" customHeight="1" x14ac:dyDescent="0.25">
      <c r="A1156" s="223" t="str">
        <f t="shared" si="35"/>
        <v/>
      </c>
      <c r="B1156" s="205"/>
      <c r="C1156" s="206"/>
      <c r="D1156" s="207"/>
      <c r="E1156" s="208"/>
      <c r="F1156" s="207"/>
      <c r="G1156" s="208"/>
      <c r="H1156" s="209"/>
      <c r="I1156" s="210"/>
      <c r="J1156" s="152"/>
      <c r="K1156" s="153"/>
      <c r="L1156" s="154"/>
      <c r="M1156" s="155">
        <f t="shared" si="34"/>
        <v>0</v>
      </c>
    </row>
    <row r="1157" spans="1:13" ht="30" customHeight="1" x14ac:dyDescent="0.25">
      <c r="A1157" s="223" t="str">
        <f t="shared" si="35"/>
        <v/>
      </c>
      <c r="B1157" s="205"/>
      <c r="C1157" s="206"/>
      <c r="D1157" s="207"/>
      <c r="E1157" s="208"/>
      <c r="F1157" s="207"/>
      <c r="G1157" s="208"/>
      <c r="H1157" s="209"/>
      <c r="I1157" s="210"/>
      <c r="J1157" s="152"/>
      <c r="K1157" s="153"/>
      <c r="L1157" s="154"/>
      <c r="M1157" s="155">
        <f t="shared" si="34"/>
        <v>0</v>
      </c>
    </row>
    <row r="1158" spans="1:13" ht="30" customHeight="1" x14ac:dyDescent="0.25">
      <c r="A1158" s="223" t="str">
        <f t="shared" si="35"/>
        <v/>
      </c>
      <c r="B1158" s="205"/>
      <c r="C1158" s="206"/>
      <c r="D1158" s="207"/>
      <c r="E1158" s="208"/>
      <c r="F1158" s="207"/>
      <c r="G1158" s="208"/>
      <c r="H1158" s="209"/>
      <c r="I1158" s="210"/>
      <c r="J1158" s="152"/>
      <c r="K1158" s="153"/>
      <c r="L1158" s="154"/>
      <c r="M1158" s="155">
        <f t="shared" si="34"/>
        <v>0</v>
      </c>
    </row>
    <row r="1159" spans="1:13" ht="30" customHeight="1" x14ac:dyDescent="0.25">
      <c r="A1159" s="223" t="str">
        <f t="shared" si="35"/>
        <v/>
      </c>
      <c r="B1159" s="205"/>
      <c r="C1159" s="206"/>
      <c r="D1159" s="207"/>
      <c r="E1159" s="208"/>
      <c r="F1159" s="207"/>
      <c r="G1159" s="208"/>
      <c r="H1159" s="209"/>
      <c r="I1159" s="210"/>
      <c r="J1159" s="152"/>
      <c r="K1159" s="153"/>
      <c r="L1159" s="154"/>
      <c r="M1159" s="155">
        <f t="shared" si="34"/>
        <v>0</v>
      </c>
    </row>
    <row r="1160" spans="1:13" ht="30" customHeight="1" x14ac:dyDescent="0.25">
      <c r="A1160" s="223" t="str">
        <f t="shared" si="35"/>
        <v/>
      </c>
      <c r="B1160" s="205"/>
      <c r="C1160" s="206"/>
      <c r="D1160" s="207"/>
      <c r="E1160" s="208"/>
      <c r="F1160" s="207"/>
      <c r="G1160" s="208"/>
      <c r="H1160" s="209"/>
      <c r="I1160" s="210"/>
      <c r="J1160" s="152"/>
      <c r="K1160" s="153"/>
      <c r="L1160" s="154"/>
      <c r="M1160" s="155">
        <f t="shared" si="34"/>
        <v>0</v>
      </c>
    </row>
    <row r="1161" spans="1:13" ht="30" customHeight="1" x14ac:dyDescent="0.25">
      <c r="A1161" s="223" t="str">
        <f t="shared" si="35"/>
        <v/>
      </c>
      <c r="B1161" s="205"/>
      <c r="C1161" s="206"/>
      <c r="D1161" s="207"/>
      <c r="E1161" s="208"/>
      <c r="F1161" s="207"/>
      <c r="G1161" s="208"/>
      <c r="H1161" s="209"/>
      <c r="I1161" s="210"/>
      <c r="J1161" s="152"/>
      <c r="K1161" s="153"/>
      <c r="L1161" s="154"/>
      <c r="M1161" s="155">
        <f t="shared" si="34"/>
        <v>0</v>
      </c>
    </row>
    <row r="1162" spans="1:13" ht="30" customHeight="1" x14ac:dyDescent="0.25">
      <c r="A1162" s="223" t="str">
        <f t="shared" si="35"/>
        <v/>
      </c>
      <c r="B1162" s="205"/>
      <c r="C1162" s="206"/>
      <c r="D1162" s="207"/>
      <c r="E1162" s="208"/>
      <c r="F1162" s="207"/>
      <c r="G1162" s="208"/>
      <c r="H1162" s="209"/>
      <c r="I1162" s="210"/>
      <c r="J1162" s="152"/>
      <c r="K1162" s="153"/>
      <c r="L1162" s="154"/>
      <c r="M1162" s="155">
        <f t="shared" si="34"/>
        <v>0</v>
      </c>
    </row>
    <row r="1163" spans="1:13" ht="30" customHeight="1" x14ac:dyDescent="0.25">
      <c r="A1163" s="223" t="str">
        <f t="shared" si="35"/>
        <v/>
      </c>
      <c r="B1163" s="205"/>
      <c r="C1163" s="206"/>
      <c r="D1163" s="207"/>
      <c r="E1163" s="208"/>
      <c r="F1163" s="207"/>
      <c r="G1163" s="208"/>
      <c r="H1163" s="209"/>
      <c r="I1163" s="210"/>
      <c r="J1163" s="152"/>
      <c r="K1163" s="153"/>
      <c r="L1163" s="154"/>
      <c r="M1163" s="155">
        <f t="shared" si="34"/>
        <v>0</v>
      </c>
    </row>
    <row r="1164" spans="1:13" ht="30" customHeight="1" x14ac:dyDescent="0.25">
      <c r="A1164" s="223" t="str">
        <f t="shared" si="35"/>
        <v/>
      </c>
      <c r="B1164" s="205"/>
      <c r="C1164" s="206"/>
      <c r="D1164" s="207"/>
      <c r="E1164" s="208"/>
      <c r="F1164" s="207"/>
      <c r="G1164" s="208"/>
      <c r="H1164" s="209"/>
      <c r="I1164" s="210"/>
      <c r="J1164" s="152"/>
      <c r="K1164" s="153"/>
      <c r="L1164" s="154"/>
      <c r="M1164" s="155">
        <f t="shared" ref="M1164:M1227" si="36">K1164+L1164</f>
        <v>0</v>
      </c>
    </row>
    <row r="1165" spans="1:13" ht="30" customHeight="1" x14ac:dyDescent="0.25">
      <c r="A1165" s="223" t="str">
        <f t="shared" si="35"/>
        <v/>
      </c>
      <c r="B1165" s="205"/>
      <c r="C1165" s="206"/>
      <c r="D1165" s="207"/>
      <c r="E1165" s="208"/>
      <c r="F1165" s="207"/>
      <c r="G1165" s="208"/>
      <c r="H1165" s="209"/>
      <c r="I1165" s="210"/>
      <c r="J1165" s="152"/>
      <c r="K1165" s="153"/>
      <c r="L1165" s="154"/>
      <c r="M1165" s="155">
        <f t="shared" si="36"/>
        <v>0</v>
      </c>
    </row>
    <row r="1166" spans="1:13" ht="30" customHeight="1" x14ac:dyDescent="0.25">
      <c r="A1166" s="223" t="str">
        <f t="shared" ref="A1166:A1229" si="37">IF(M1166=0,"","Cap.7. Cheltuieli neprevazute")</f>
        <v/>
      </c>
      <c r="B1166" s="205"/>
      <c r="C1166" s="206"/>
      <c r="D1166" s="207"/>
      <c r="E1166" s="208"/>
      <c r="F1166" s="207"/>
      <c r="G1166" s="208"/>
      <c r="H1166" s="209"/>
      <c r="I1166" s="210"/>
      <c r="J1166" s="152"/>
      <c r="K1166" s="153"/>
      <c r="L1166" s="154"/>
      <c r="M1166" s="155">
        <f t="shared" si="36"/>
        <v>0</v>
      </c>
    </row>
    <row r="1167" spans="1:13" ht="30" customHeight="1" x14ac:dyDescent="0.25">
      <c r="A1167" s="223" t="str">
        <f t="shared" si="37"/>
        <v/>
      </c>
      <c r="B1167" s="205"/>
      <c r="C1167" s="206"/>
      <c r="D1167" s="207"/>
      <c r="E1167" s="208"/>
      <c r="F1167" s="207"/>
      <c r="G1167" s="208"/>
      <c r="H1167" s="209"/>
      <c r="I1167" s="210"/>
      <c r="J1167" s="152"/>
      <c r="K1167" s="153"/>
      <c r="L1167" s="154"/>
      <c r="M1167" s="155">
        <f t="shared" si="36"/>
        <v>0</v>
      </c>
    </row>
    <row r="1168" spans="1:13" ht="30" customHeight="1" x14ac:dyDescent="0.25">
      <c r="A1168" s="223" t="str">
        <f t="shared" si="37"/>
        <v/>
      </c>
      <c r="B1168" s="205"/>
      <c r="C1168" s="206"/>
      <c r="D1168" s="207"/>
      <c r="E1168" s="208"/>
      <c r="F1168" s="207"/>
      <c r="G1168" s="208"/>
      <c r="H1168" s="209"/>
      <c r="I1168" s="210"/>
      <c r="J1168" s="152"/>
      <c r="K1168" s="153"/>
      <c r="L1168" s="154"/>
      <c r="M1168" s="155">
        <f t="shared" si="36"/>
        <v>0</v>
      </c>
    </row>
    <row r="1169" spans="1:13" ht="30" customHeight="1" x14ac:dyDescent="0.25">
      <c r="A1169" s="223" t="str">
        <f t="shared" si="37"/>
        <v/>
      </c>
      <c r="B1169" s="205"/>
      <c r="C1169" s="206"/>
      <c r="D1169" s="207"/>
      <c r="E1169" s="208"/>
      <c r="F1169" s="207"/>
      <c r="G1169" s="208"/>
      <c r="H1169" s="209"/>
      <c r="I1169" s="210"/>
      <c r="J1169" s="152"/>
      <c r="K1169" s="153"/>
      <c r="L1169" s="154"/>
      <c r="M1169" s="155">
        <f t="shared" si="36"/>
        <v>0</v>
      </c>
    </row>
    <row r="1170" spans="1:13" ht="30" customHeight="1" x14ac:dyDescent="0.25">
      <c r="A1170" s="223" t="str">
        <f t="shared" si="37"/>
        <v/>
      </c>
      <c r="B1170" s="205"/>
      <c r="C1170" s="206"/>
      <c r="D1170" s="207"/>
      <c r="E1170" s="208"/>
      <c r="F1170" s="207"/>
      <c r="G1170" s="208"/>
      <c r="H1170" s="209"/>
      <c r="I1170" s="210"/>
      <c r="J1170" s="152"/>
      <c r="K1170" s="153"/>
      <c r="L1170" s="154"/>
      <c r="M1170" s="155">
        <f t="shared" si="36"/>
        <v>0</v>
      </c>
    </row>
    <row r="1171" spans="1:13" ht="30" customHeight="1" x14ac:dyDescent="0.25">
      <c r="A1171" s="223" t="str">
        <f t="shared" si="37"/>
        <v/>
      </c>
      <c r="B1171" s="205"/>
      <c r="C1171" s="206"/>
      <c r="D1171" s="207"/>
      <c r="E1171" s="208"/>
      <c r="F1171" s="207"/>
      <c r="G1171" s="208"/>
      <c r="H1171" s="209"/>
      <c r="I1171" s="210"/>
      <c r="J1171" s="152"/>
      <c r="K1171" s="153"/>
      <c r="L1171" s="154"/>
      <c r="M1171" s="155">
        <f t="shared" si="36"/>
        <v>0</v>
      </c>
    </row>
    <row r="1172" spans="1:13" ht="30" customHeight="1" x14ac:dyDescent="0.25">
      <c r="A1172" s="223" t="str">
        <f t="shared" si="37"/>
        <v/>
      </c>
      <c r="B1172" s="205"/>
      <c r="C1172" s="206"/>
      <c r="D1172" s="207"/>
      <c r="E1172" s="208"/>
      <c r="F1172" s="207"/>
      <c r="G1172" s="208"/>
      <c r="H1172" s="209"/>
      <c r="I1172" s="210"/>
      <c r="J1172" s="152"/>
      <c r="K1172" s="153"/>
      <c r="L1172" s="154"/>
      <c r="M1172" s="155">
        <f t="shared" si="36"/>
        <v>0</v>
      </c>
    </row>
    <row r="1173" spans="1:13" ht="30" customHeight="1" x14ac:dyDescent="0.25">
      <c r="A1173" s="223" t="str">
        <f t="shared" si="37"/>
        <v/>
      </c>
      <c r="B1173" s="205"/>
      <c r="C1173" s="206"/>
      <c r="D1173" s="207"/>
      <c r="E1173" s="208"/>
      <c r="F1173" s="207"/>
      <c r="G1173" s="208"/>
      <c r="H1173" s="209"/>
      <c r="I1173" s="210"/>
      <c r="J1173" s="152"/>
      <c r="K1173" s="153"/>
      <c r="L1173" s="154"/>
      <c r="M1173" s="155">
        <f t="shared" si="36"/>
        <v>0</v>
      </c>
    </row>
    <row r="1174" spans="1:13" ht="30" customHeight="1" x14ac:dyDescent="0.25">
      <c r="A1174" s="223" t="str">
        <f t="shared" si="37"/>
        <v/>
      </c>
      <c r="B1174" s="205"/>
      <c r="C1174" s="206"/>
      <c r="D1174" s="207"/>
      <c r="E1174" s="208"/>
      <c r="F1174" s="207"/>
      <c r="G1174" s="208"/>
      <c r="H1174" s="209"/>
      <c r="I1174" s="210"/>
      <c r="J1174" s="152"/>
      <c r="K1174" s="153"/>
      <c r="L1174" s="154"/>
      <c r="M1174" s="155">
        <f t="shared" si="36"/>
        <v>0</v>
      </c>
    </row>
    <row r="1175" spans="1:13" ht="30" customHeight="1" x14ac:dyDescent="0.25">
      <c r="A1175" s="223" t="str">
        <f t="shared" si="37"/>
        <v/>
      </c>
      <c r="B1175" s="205"/>
      <c r="C1175" s="206"/>
      <c r="D1175" s="207"/>
      <c r="E1175" s="208"/>
      <c r="F1175" s="207"/>
      <c r="G1175" s="208"/>
      <c r="H1175" s="209"/>
      <c r="I1175" s="210"/>
      <c r="J1175" s="152"/>
      <c r="K1175" s="153"/>
      <c r="L1175" s="154"/>
      <c r="M1175" s="155">
        <f t="shared" si="36"/>
        <v>0</v>
      </c>
    </row>
    <row r="1176" spans="1:13" ht="30" customHeight="1" x14ac:dyDescent="0.25">
      <c r="A1176" s="223" t="str">
        <f t="shared" si="37"/>
        <v/>
      </c>
      <c r="B1176" s="205"/>
      <c r="C1176" s="206"/>
      <c r="D1176" s="207"/>
      <c r="E1176" s="208"/>
      <c r="F1176" s="207"/>
      <c r="G1176" s="208"/>
      <c r="H1176" s="209"/>
      <c r="I1176" s="210"/>
      <c r="J1176" s="152"/>
      <c r="K1176" s="153"/>
      <c r="L1176" s="154"/>
      <c r="M1176" s="155">
        <f t="shared" si="36"/>
        <v>0</v>
      </c>
    </row>
    <row r="1177" spans="1:13" ht="30" customHeight="1" x14ac:dyDescent="0.25">
      <c r="A1177" s="223" t="str">
        <f t="shared" si="37"/>
        <v/>
      </c>
      <c r="B1177" s="205"/>
      <c r="C1177" s="206"/>
      <c r="D1177" s="207"/>
      <c r="E1177" s="208"/>
      <c r="F1177" s="207"/>
      <c r="G1177" s="208"/>
      <c r="H1177" s="209"/>
      <c r="I1177" s="210"/>
      <c r="J1177" s="152"/>
      <c r="K1177" s="153"/>
      <c r="L1177" s="154"/>
      <c r="M1177" s="155">
        <f t="shared" si="36"/>
        <v>0</v>
      </c>
    </row>
    <row r="1178" spans="1:13" ht="30" customHeight="1" x14ac:dyDescent="0.25">
      <c r="A1178" s="223" t="str">
        <f t="shared" si="37"/>
        <v/>
      </c>
      <c r="B1178" s="205"/>
      <c r="C1178" s="206"/>
      <c r="D1178" s="207"/>
      <c r="E1178" s="208"/>
      <c r="F1178" s="207"/>
      <c r="G1178" s="208"/>
      <c r="H1178" s="209"/>
      <c r="I1178" s="210"/>
      <c r="J1178" s="152"/>
      <c r="K1178" s="153"/>
      <c r="L1178" s="154"/>
      <c r="M1178" s="155">
        <f t="shared" si="36"/>
        <v>0</v>
      </c>
    </row>
    <row r="1179" spans="1:13" ht="30" customHeight="1" x14ac:dyDescent="0.25">
      <c r="A1179" s="223" t="str">
        <f t="shared" si="37"/>
        <v/>
      </c>
      <c r="B1179" s="205"/>
      <c r="C1179" s="206"/>
      <c r="D1179" s="207"/>
      <c r="E1179" s="208"/>
      <c r="F1179" s="207"/>
      <c r="G1179" s="208"/>
      <c r="H1179" s="209"/>
      <c r="I1179" s="210"/>
      <c r="J1179" s="152"/>
      <c r="K1179" s="153"/>
      <c r="L1179" s="154"/>
      <c r="M1179" s="155">
        <f t="shared" si="36"/>
        <v>0</v>
      </c>
    </row>
    <row r="1180" spans="1:13" ht="30" customHeight="1" x14ac:dyDescent="0.25">
      <c r="A1180" s="223" t="str">
        <f t="shared" si="37"/>
        <v/>
      </c>
      <c r="B1180" s="205"/>
      <c r="C1180" s="206"/>
      <c r="D1180" s="207"/>
      <c r="E1180" s="208"/>
      <c r="F1180" s="207"/>
      <c r="G1180" s="208"/>
      <c r="H1180" s="209"/>
      <c r="I1180" s="210"/>
      <c r="J1180" s="152"/>
      <c r="K1180" s="153"/>
      <c r="L1180" s="154"/>
      <c r="M1180" s="155">
        <f t="shared" si="36"/>
        <v>0</v>
      </c>
    </row>
    <row r="1181" spans="1:13" ht="30" customHeight="1" x14ac:dyDescent="0.25">
      <c r="A1181" s="223" t="str">
        <f t="shared" si="37"/>
        <v/>
      </c>
      <c r="B1181" s="205"/>
      <c r="C1181" s="206"/>
      <c r="D1181" s="207"/>
      <c r="E1181" s="208"/>
      <c r="F1181" s="207"/>
      <c r="G1181" s="208"/>
      <c r="H1181" s="209"/>
      <c r="I1181" s="210"/>
      <c r="J1181" s="152"/>
      <c r="K1181" s="153"/>
      <c r="L1181" s="154"/>
      <c r="M1181" s="155">
        <f t="shared" si="36"/>
        <v>0</v>
      </c>
    </row>
    <row r="1182" spans="1:13" ht="30" customHeight="1" x14ac:dyDescent="0.25">
      <c r="A1182" s="223" t="str">
        <f t="shared" si="37"/>
        <v/>
      </c>
      <c r="B1182" s="205"/>
      <c r="C1182" s="206"/>
      <c r="D1182" s="207"/>
      <c r="E1182" s="208"/>
      <c r="F1182" s="207"/>
      <c r="G1182" s="208"/>
      <c r="H1182" s="209"/>
      <c r="I1182" s="210"/>
      <c r="J1182" s="152"/>
      <c r="K1182" s="153"/>
      <c r="L1182" s="154"/>
      <c r="M1182" s="155">
        <f t="shared" si="36"/>
        <v>0</v>
      </c>
    </row>
    <row r="1183" spans="1:13" ht="30" customHeight="1" x14ac:dyDescent="0.25">
      <c r="A1183" s="223" t="str">
        <f t="shared" si="37"/>
        <v/>
      </c>
      <c r="B1183" s="205"/>
      <c r="C1183" s="206"/>
      <c r="D1183" s="207"/>
      <c r="E1183" s="208"/>
      <c r="F1183" s="207"/>
      <c r="G1183" s="208"/>
      <c r="H1183" s="209"/>
      <c r="I1183" s="210"/>
      <c r="J1183" s="152"/>
      <c r="K1183" s="153"/>
      <c r="L1183" s="154"/>
      <c r="M1183" s="155">
        <f t="shared" si="36"/>
        <v>0</v>
      </c>
    </row>
    <row r="1184" spans="1:13" ht="30" customHeight="1" x14ac:dyDescent="0.25">
      <c r="A1184" s="223" t="str">
        <f t="shared" si="37"/>
        <v/>
      </c>
      <c r="B1184" s="205"/>
      <c r="C1184" s="206"/>
      <c r="D1184" s="207"/>
      <c r="E1184" s="208"/>
      <c r="F1184" s="207"/>
      <c r="G1184" s="208"/>
      <c r="H1184" s="209"/>
      <c r="I1184" s="210"/>
      <c r="J1184" s="152"/>
      <c r="K1184" s="153"/>
      <c r="L1184" s="154"/>
      <c r="M1184" s="155">
        <f t="shared" si="36"/>
        <v>0</v>
      </c>
    </row>
    <row r="1185" spans="1:13" ht="30" customHeight="1" x14ac:dyDescent="0.25">
      <c r="A1185" s="223" t="str">
        <f t="shared" si="37"/>
        <v/>
      </c>
      <c r="B1185" s="205"/>
      <c r="C1185" s="206"/>
      <c r="D1185" s="207"/>
      <c r="E1185" s="208"/>
      <c r="F1185" s="207"/>
      <c r="G1185" s="208"/>
      <c r="H1185" s="209"/>
      <c r="I1185" s="210"/>
      <c r="J1185" s="152"/>
      <c r="K1185" s="153"/>
      <c r="L1185" s="154"/>
      <c r="M1185" s="155">
        <f t="shared" si="36"/>
        <v>0</v>
      </c>
    </row>
    <row r="1186" spans="1:13" ht="30" customHeight="1" x14ac:dyDescent="0.25">
      <c r="A1186" s="223" t="str">
        <f t="shared" si="37"/>
        <v/>
      </c>
      <c r="B1186" s="205"/>
      <c r="C1186" s="206"/>
      <c r="D1186" s="207"/>
      <c r="E1186" s="208"/>
      <c r="F1186" s="207"/>
      <c r="G1186" s="208"/>
      <c r="H1186" s="209"/>
      <c r="I1186" s="210"/>
      <c r="J1186" s="152"/>
      <c r="K1186" s="153"/>
      <c r="L1186" s="154"/>
      <c r="M1186" s="155">
        <f t="shared" si="36"/>
        <v>0</v>
      </c>
    </row>
    <row r="1187" spans="1:13" ht="30" customHeight="1" x14ac:dyDescent="0.25">
      <c r="A1187" s="223" t="str">
        <f t="shared" si="37"/>
        <v/>
      </c>
      <c r="B1187" s="205"/>
      <c r="C1187" s="206"/>
      <c r="D1187" s="207"/>
      <c r="E1187" s="208"/>
      <c r="F1187" s="207"/>
      <c r="G1187" s="208"/>
      <c r="H1187" s="209"/>
      <c r="I1187" s="210"/>
      <c r="J1187" s="152"/>
      <c r="K1187" s="153"/>
      <c r="L1187" s="154"/>
      <c r="M1187" s="155">
        <f t="shared" si="36"/>
        <v>0</v>
      </c>
    </row>
    <row r="1188" spans="1:13" ht="30" customHeight="1" x14ac:dyDescent="0.25">
      <c r="A1188" s="223" t="str">
        <f t="shared" si="37"/>
        <v/>
      </c>
      <c r="B1188" s="205"/>
      <c r="C1188" s="206"/>
      <c r="D1188" s="207"/>
      <c r="E1188" s="208"/>
      <c r="F1188" s="207"/>
      <c r="G1188" s="208"/>
      <c r="H1188" s="209"/>
      <c r="I1188" s="210"/>
      <c r="J1188" s="152"/>
      <c r="K1188" s="153"/>
      <c r="L1188" s="154"/>
      <c r="M1188" s="155">
        <f t="shared" si="36"/>
        <v>0</v>
      </c>
    </row>
    <row r="1189" spans="1:13" ht="30" customHeight="1" x14ac:dyDescent="0.25">
      <c r="A1189" s="223" t="str">
        <f t="shared" si="37"/>
        <v/>
      </c>
      <c r="B1189" s="205"/>
      <c r="C1189" s="206"/>
      <c r="D1189" s="207"/>
      <c r="E1189" s="208"/>
      <c r="F1189" s="207"/>
      <c r="G1189" s="208"/>
      <c r="H1189" s="209"/>
      <c r="I1189" s="210"/>
      <c r="J1189" s="152"/>
      <c r="K1189" s="153"/>
      <c r="L1189" s="154"/>
      <c r="M1189" s="155">
        <f t="shared" si="36"/>
        <v>0</v>
      </c>
    </row>
    <row r="1190" spans="1:13" ht="30" customHeight="1" x14ac:dyDescent="0.25">
      <c r="A1190" s="223" t="str">
        <f t="shared" si="37"/>
        <v/>
      </c>
      <c r="B1190" s="205"/>
      <c r="C1190" s="206"/>
      <c r="D1190" s="207"/>
      <c r="E1190" s="208"/>
      <c r="F1190" s="207"/>
      <c r="G1190" s="208"/>
      <c r="H1190" s="209"/>
      <c r="I1190" s="210"/>
      <c r="J1190" s="152"/>
      <c r="K1190" s="153"/>
      <c r="L1190" s="154"/>
      <c r="M1190" s="155">
        <f t="shared" si="36"/>
        <v>0</v>
      </c>
    </row>
    <row r="1191" spans="1:13" ht="30" customHeight="1" x14ac:dyDescent="0.25">
      <c r="A1191" s="223" t="str">
        <f t="shared" si="37"/>
        <v/>
      </c>
      <c r="B1191" s="205"/>
      <c r="C1191" s="206"/>
      <c r="D1191" s="207"/>
      <c r="E1191" s="208"/>
      <c r="F1191" s="207"/>
      <c r="G1191" s="208"/>
      <c r="H1191" s="209"/>
      <c r="I1191" s="210"/>
      <c r="J1191" s="152"/>
      <c r="K1191" s="153"/>
      <c r="L1191" s="154"/>
      <c r="M1191" s="155">
        <f t="shared" si="36"/>
        <v>0</v>
      </c>
    </row>
    <row r="1192" spans="1:13" ht="30" customHeight="1" x14ac:dyDescent="0.25">
      <c r="A1192" s="223" t="str">
        <f t="shared" si="37"/>
        <v/>
      </c>
      <c r="B1192" s="205"/>
      <c r="C1192" s="206"/>
      <c r="D1192" s="207"/>
      <c r="E1192" s="208"/>
      <c r="F1192" s="207"/>
      <c r="G1192" s="208"/>
      <c r="H1192" s="209"/>
      <c r="I1192" s="210"/>
      <c r="J1192" s="152"/>
      <c r="K1192" s="153"/>
      <c r="L1192" s="154"/>
      <c r="M1192" s="155">
        <f t="shared" si="36"/>
        <v>0</v>
      </c>
    </row>
    <row r="1193" spans="1:13" ht="30" customHeight="1" x14ac:dyDescent="0.25">
      <c r="A1193" s="223" t="str">
        <f t="shared" si="37"/>
        <v/>
      </c>
      <c r="B1193" s="205"/>
      <c r="C1193" s="206"/>
      <c r="D1193" s="207"/>
      <c r="E1193" s="208"/>
      <c r="F1193" s="207"/>
      <c r="G1193" s="208"/>
      <c r="H1193" s="209"/>
      <c r="I1193" s="210"/>
      <c r="J1193" s="152"/>
      <c r="K1193" s="153"/>
      <c r="L1193" s="154"/>
      <c r="M1193" s="155">
        <f t="shared" si="36"/>
        <v>0</v>
      </c>
    </row>
    <row r="1194" spans="1:13" ht="30" customHeight="1" x14ac:dyDescent="0.25">
      <c r="A1194" s="223" t="str">
        <f t="shared" si="37"/>
        <v/>
      </c>
      <c r="B1194" s="205"/>
      <c r="C1194" s="206"/>
      <c r="D1194" s="207"/>
      <c r="E1194" s="208"/>
      <c r="F1194" s="207"/>
      <c r="G1194" s="208"/>
      <c r="H1194" s="209"/>
      <c r="I1194" s="210"/>
      <c r="J1194" s="152"/>
      <c r="K1194" s="153"/>
      <c r="L1194" s="154"/>
      <c r="M1194" s="155">
        <f t="shared" si="36"/>
        <v>0</v>
      </c>
    </row>
    <row r="1195" spans="1:13" ht="30" customHeight="1" x14ac:dyDescent="0.25">
      <c r="A1195" s="223" t="str">
        <f t="shared" si="37"/>
        <v/>
      </c>
      <c r="B1195" s="205"/>
      <c r="C1195" s="206"/>
      <c r="D1195" s="207"/>
      <c r="E1195" s="208"/>
      <c r="F1195" s="207"/>
      <c r="G1195" s="208"/>
      <c r="H1195" s="209"/>
      <c r="I1195" s="210"/>
      <c r="J1195" s="152"/>
      <c r="K1195" s="153"/>
      <c r="L1195" s="154"/>
      <c r="M1195" s="155">
        <f t="shared" si="36"/>
        <v>0</v>
      </c>
    </row>
    <row r="1196" spans="1:13" ht="30" customHeight="1" x14ac:dyDescent="0.25">
      <c r="A1196" s="223" t="str">
        <f t="shared" si="37"/>
        <v/>
      </c>
      <c r="B1196" s="205"/>
      <c r="C1196" s="206"/>
      <c r="D1196" s="207"/>
      <c r="E1196" s="208"/>
      <c r="F1196" s="207"/>
      <c r="G1196" s="208"/>
      <c r="H1196" s="209"/>
      <c r="I1196" s="210"/>
      <c r="J1196" s="152"/>
      <c r="K1196" s="153"/>
      <c r="L1196" s="154"/>
      <c r="M1196" s="155">
        <f t="shared" si="36"/>
        <v>0</v>
      </c>
    </row>
    <row r="1197" spans="1:13" ht="30" customHeight="1" x14ac:dyDescent="0.25">
      <c r="A1197" s="223" t="str">
        <f t="shared" si="37"/>
        <v/>
      </c>
      <c r="B1197" s="205"/>
      <c r="C1197" s="206"/>
      <c r="D1197" s="207"/>
      <c r="E1197" s="208"/>
      <c r="F1197" s="207"/>
      <c r="G1197" s="208"/>
      <c r="H1197" s="209"/>
      <c r="I1197" s="210"/>
      <c r="J1197" s="152"/>
      <c r="K1197" s="153"/>
      <c r="L1197" s="154"/>
      <c r="M1197" s="155">
        <f t="shared" si="36"/>
        <v>0</v>
      </c>
    </row>
    <row r="1198" spans="1:13" ht="30" customHeight="1" x14ac:dyDescent="0.25">
      <c r="A1198" s="223" t="str">
        <f t="shared" si="37"/>
        <v/>
      </c>
      <c r="B1198" s="205"/>
      <c r="C1198" s="206"/>
      <c r="D1198" s="207"/>
      <c r="E1198" s="208"/>
      <c r="F1198" s="207"/>
      <c r="G1198" s="208"/>
      <c r="H1198" s="209"/>
      <c r="I1198" s="210"/>
      <c r="J1198" s="152"/>
      <c r="K1198" s="153"/>
      <c r="L1198" s="154"/>
      <c r="M1198" s="155">
        <f t="shared" si="36"/>
        <v>0</v>
      </c>
    </row>
    <row r="1199" spans="1:13" ht="30" customHeight="1" x14ac:dyDescent="0.25">
      <c r="A1199" s="223" t="str">
        <f t="shared" si="37"/>
        <v/>
      </c>
      <c r="B1199" s="205"/>
      <c r="C1199" s="206"/>
      <c r="D1199" s="207"/>
      <c r="E1199" s="208"/>
      <c r="F1199" s="207"/>
      <c r="G1199" s="208"/>
      <c r="H1199" s="209"/>
      <c r="I1199" s="210"/>
      <c r="J1199" s="152"/>
      <c r="K1199" s="153"/>
      <c r="L1199" s="154"/>
      <c r="M1199" s="155">
        <f t="shared" si="36"/>
        <v>0</v>
      </c>
    </row>
    <row r="1200" spans="1:13" ht="30" customHeight="1" x14ac:dyDescent="0.25">
      <c r="A1200" s="223" t="str">
        <f t="shared" si="37"/>
        <v/>
      </c>
      <c r="B1200" s="205"/>
      <c r="C1200" s="206"/>
      <c r="D1200" s="207"/>
      <c r="E1200" s="208"/>
      <c r="F1200" s="207"/>
      <c r="G1200" s="208"/>
      <c r="H1200" s="209"/>
      <c r="I1200" s="210"/>
      <c r="J1200" s="152"/>
      <c r="K1200" s="153"/>
      <c r="L1200" s="154"/>
      <c r="M1200" s="155">
        <f t="shared" si="36"/>
        <v>0</v>
      </c>
    </row>
    <row r="1201" spans="1:13" ht="30" customHeight="1" x14ac:dyDescent="0.25">
      <c r="A1201" s="223" t="str">
        <f t="shared" si="37"/>
        <v/>
      </c>
      <c r="B1201" s="205"/>
      <c r="C1201" s="206"/>
      <c r="D1201" s="207"/>
      <c r="E1201" s="208"/>
      <c r="F1201" s="207"/>
      <c r="G1201" s="208"/>
      <c r="H1201" s="209"/>
      <c r="I1201" s="210"/>
      <c r="J1201" s="152"/>
      <c r="K1201" s="153"/>
      <c r="L1201" s="154"/>
      <c r="M1201" s="155">
        <f t="shared" si="36"/>
        <v>0</v>
      </c>
    </row>
    <row r="1202" spans="1:13" ht="30" customHeight="1" x14ac:dyDescent="0.25">
      <c r="A1202" s="223" t="str">
        <f t="shared" si="37"/>
        <v/>
      </c>
      <c r="B1202" s="205"/>
      <c r="C1202" s="206"/>
      <c r="D1202" s="207"/>
      <c r="E1202" s="208"/>
      <c r="F1202" s="207"/>
      <c r="G1202" s="208"/>
      <c r="H1202" s="209"/>
      <c r="I1202" s="210"/>
      <c r="J1202" s="152"/>
      <c r="K1202" s="153"/>
      <c r="L1202" s="154"/>
      <c r="M1202" s="155">
        <f t="shared" si="36"/>
        <v>0</v>
      </c>
    </row>
    <row r="1203" spans="1:13" ht="30" customHeight="1" x14ac:dyDescent="0.25">
      <c r="A1203" s="223" t="str">
        <f t="shared" si="37"/>
        <v/>
      </c>
      <c r="B1203" s="205"/>
      <c r="C1203" s="206"/>
      <c r="D1203" s="207"/>
      <c r="E1203" s="208"/>
      <c r="F1203" s="207"/>
      <c r="G1203" s="208"/>
      <c r="H1203" s="209"/>
      <c r="I1203" s="210"/>
      <c r="J1203" s="152"/>
      <c r="K1203" s="153"/>
      <c r="L1203" s="154"/>
      <c r="M1203" s="155">
        <f t="shared" si="36"/>
        <v>0</v>
      </c>
    </row>
    <row r="1204" spans="1:13" ht="30" customHeight="1" x14ac:dyDescent="0.25">
      <c r="A1204" s="223" t="str">
        <f t="shared" si="37"/>
        <v/>
      </c>
      <c r="B1204" s="205"/>
      <c r="C1204" s="206"/>
      <c r="D1204" s="207"/>
      <c r="E1204" s="208"/>
      <c r="F1204" s="207"/>
      <c r="G1204" s="208"/>
      <c r="H1204" s="209"/>
      <c r="I1204" s="210"/>
      <c r="J1204" s="152"/>
      <c r="K1204" s="153"/>
      <c r="L1204" s="154"/>
      <c r="M1204" s="155">
        <f t="shared" si="36"/>
        <v>0</v>
      </c>
    </row>
    <row r="1205" spans="1:13" ht="30" customHeight="1" x14ac:dyDescent="0.25">
      <c r="A1205" s="223" t="str">
        <f t="shared" si="37"/>
        <v/>
      </c>
      <c r="B1205" s="205"/>
      <c r="C1205" s="206"/>
      <c r="D1205" s="207"/>
      <c r="E1205" s="208"/>
      <c r="F1205" s="207"/>
      <c r="G1205" s="208"/>
      <c r="H1205" s="209"/>
      <c r="I1205" s="210"/>
      <c r="J1205" s="152"/>
      <c r="K1205" s="153"/>
      <c r="L1205" s="154"/>
      <c r="M1205" s="155">
        <f t="shared" si="36"/>
        <v>0</v>
      </c>
    </row>
    <row r="1206" spans="1:13" ht="30" customHeight="1" x14ac:dyDescent="0.25">
      <c r="A1206" s="223" t="str">
        <f t="shared" si="37"/>
        <v/>
      </c>
      <c r="B1206" s="205"/>
      <c r="C1206" s="206"/>
      <c r="D1206" s="207"/>
      <c r="E1206" s="208"/>
      <c r="F1206" s="207"/>
      <c r="G1206" s="208"/>
      <c r="H1206" s="209"/>
      <c r="I1206" s="210"/>
      <c r="J1206" s="152"/>
      <c r="K1206" s="153"/>
      <c r="L1206" s="154"/>
      <c r="M1206" s="155">
        <f t="shared" si="36"/>
        <v>0</v>
      </c>
    </row>
    <row r="1207" spans="1:13" ht="30" customHeight="1" x14ac:dyDescent="0.25">
      <c r="A1207" s="223" t="str">
        <f t="shared" si="37"/>
        <v/>
      </c>
      <c r="B1207" s="205"/>
      <c r="C1207" s="206"/>
      <c r="D1207" s="207"/>
      <c r="E1207" s="208"/>
      <c r="F1207" s="207"/>
      <c r="G1207" s="208"/>
      <c r="H1207" s="209"/>
      <c r="I1207" s="210"/>
      <c r="J1207" s="152"/>
      <c r="K1207" s="153"/>
      <c r="L1207" s="154"/>
      <c r="M1207" s="155">
        <f t="shared" si="36"/>
        <v>0</v>
      </c>
    </row>
    <row r="1208" spans="1:13" ht="30" customHeight="1" x14ac:dyDescent="0.25">
      <c r="A1208" s="223" t="str">
        <f t="shared" si="37"/>
        <v/>
      </c>
      <c r="B1208" s="205"/>
      <c r="C1208" s="206"/>
      <c r="D1208" s="207"/>
      <c r="E1208" s="208"/>
      <c r="F1208" s="207"/>
      <c r="G1208" s="208"/>
      <c r="H1208" s="209"/>
      <c r="I1208" s="210"/>
      <c r="J1208" s="152"/>
      <c r="K1208" s="153"/>
      <c r="L1208" s="154"/>
      <c r="M1208" s="155">
        <f t="shared" si="36"/>
        <v>0</v>
      </c>
    </row>
    <row r="1209" spans="1:13" ht="30" customHeight="1" x14ac:dyDescent="0.25">
      <c r="A1209" s="223" t="str">
        <f t="shared" si="37"/>
        <v/>
      </c>
      <c r="B1209" s="205"/>
      <c r="C1209" s="206"/>
      <c r="D1209" s="207"/>
      <c r="E1209" s="208"/>
      <c r="F1209" s="207"/>
      <c r="G1209" s="208"/>
      <c r="H1209" s="209"/>
      <c r="I1209" s="210"/>
      <c r="J1209" s="152"/>
      <c r="K1209" s="153"/>
      <c r="L1209" s="154"/>
      <c r="M1209" s="155">
        <f t="shared" si="36"/>
        <v>0</v>
      </c>
    </row>
    <row r="1210" spans="1:13" ht="30" customHeight="1" x14ac:dyDescent="0.25">
      <c r="A1210" s="223" t="str">
        <f t="shared" si="37"/>
        <v/>
      </c>
      <c r="B1210" s="205"/>
      <c r="C1210" s="206"/>
      <c r="D1210" s="207"/>
      <c r="E1210" s="208"/>
      <c r="F1210" s="207"/>
      <c r="G1210" s="208"/>
      <c r="H1210" s="209"/>
      <c r="I1210" s="210"/>
      <c r="J1210" s="152"/>
      <c r="K1210" s="153"/>
      <c r="L1210" s="154"/>
      <c r="M1210" s="155">
        <f t="shared" si="36"/>
        <v>0</v>
      </c>
    </row>
    <row r="1211" spans="1:13" ht="30" customHeight="1" x14ac:dyDescent="0.25">
      <c r="A1211" s="223" t="str">
        <f t="shared" si="37"/>
        <v/>
      </c>
      <c r="B1211" s="205"/>
      <c r="C1211" s="206"/>
      <c r="D1211" s="207"/>
      <c r="E1211" s="208"/>
      <c r="F1211" s="207"/>
      <c r="G1211" s="208"/>
      <c r="H1211" s="209"/>
      <c r="I1211" s="210"/>
      <c r="J1211" s="152"/>
      <c r="K1211" s="153"/>
      <c r="L1211" s="154"/>
      <c r="M1211" s="155">
        <f t="shared" si="36"/>
        <v>0</v>
      </c>
    </row>
    <row r="1212" spans="1:13" ht="30" customHeight="1" x14ac:dyDescent="0.25">
      <c r="A1212" s="223" t="str">
        <f t="shared" si="37"/>
        <v/>
      </c>
      <c r="B1212" s="205"/>
      <c r="C1212" s="206"/>
      <c r="D1212" s="207"/>
      <c r="E1212" s="208"/>
      <c r="F1212" s="207"/>
      <c r="G1212" s="208"/>
      <c r="H1212" s="209"/>
      <c r="I1212" s="210"/>
      <c r="J1212" s="152"/>
      <c r="K1212" s="153"/>
      <c r="L1212" s="154"/>
      <c r="M1212" s="155">
        <f t="shared" si="36"/>
        <v>0</v>
      </c>
    </row>
    <row r="1213" spans="1:13" ht="30" customHeight="1" x14ac:dyDescent="0.25">
      <c r="A1213" s="223" t="str">
        <f t="shared" si="37"/>
        <v/>
      </c>
      <c r="B1213" s="205"/>
      <c r="C1213" s="206"/>
      <c r="D1213" s="207"/>
      <c r="E1213" s="208"/>
      <c r="F1213" s="207"/>
      <c r="G1213" s="208"/>
      <c r="H1213" s="209"/>
      <c r="I1213" s="210"/>
      <c r="J1213" s="152"/>
      <c r="K1213" s="153"/>
      <c r="L1213" s="154"/>
      <c r="M1213" s="155">
        <f t="shared" si="36"/>
        <v>0</v>
      </c>
    </row>
    <row r="1214" spans="1:13" ht="30" customHeight="1" x14ac:dyDescent="0.25">
      <c r="A1214" s="223" t="str">
        <f t="shared" si="37"/>
        <v/>
      </c>
      <c r="B1214" s="205"/>
      <c r="C1214" s="206"/>
      <c r="D1214" s="207"/>
      <c r="E1214" s="208"/>
      <c r="F1214" s="207"/>
      <c r="G1214" s="208"/>
      <c r="H1214" s="209"/>
      <c r="I1214" s="210"/>
      <c r="J1214" s="152"/>
      <c r="K1214" s="153"/>
      <c r="L1214" s="154"/>
      <c r="M1214" s="155">
        <f t="shared" si="36"/>
        <v>0</v>
      </c>
    </row>
    <row r="1215" spans="1:13" ht="30" customHeight="1" x14ac:dyDescent="0.25">
      <c r="A1215" s="223" t="str">
        <f t="shared" si="37"/>
        <v/>
      </c>
      <c r="B1215" s="205"/>
      <c r="C1215" s="206"/>
      <c r="D1215" s="207"/>
      <c r="E1215" s="208"/>
      <c r="F1215" s="207"/>
      <c r="G1215" s="208"/>
      <c r="H1215" s="209"/>
      <c r="I1215" s="210"/>
      <c r="J1215" s="152"/>
      <c r="K1215" s="153"/>
      <c r="L1215" s="154"/>
      <c r="M1215" s="155">
        <f t="shared" si="36"/>
        <v>0</v>
      </c>
    </row>
    <row r="1216" spans="1:13" ht="30" customHeight="1" x14ac:dyDescent="0.25">
      <c r="A1216" s="223" t="str">
        <f t="shared" si="37"/>
        <v/>
      </c>
      <c r="B1216" s="205"/>
      <c r="C1216" s="206"/>
      <c r="D1216" s="207"/>
      <c r="E1216" s="208"/>
      <c r="F1216" s="207"/>
      <c r="G1216" s="208"/>
      <c r="H1216" s="209"/>
      <c r="I1216" s="210"/>
      <c r="J1216" s="152"/>
      <c r="K1216" s="153"/>
      <c r="L1216" s="154"/>
      <c r="M1216" s="155">
        <f t="shared" si="36"/>
        <v>0</v>
      </c>
    </row>
    <row r="1217" spans="1:13" ht="30" customHeight="1" x14ac:dyDescent="0.25">
      <c r="A1217" s="223" t="str">
        <f t="shared" si="37"/>
        <v/>
      </c>
      <c r="B1217" s="205"/>
      <c r="C1217" s="206"/>
      <c r="D1217" s="207"/>
      <c r="E1217" s="208"/>
      <c r="F1217" s="207"/>
      <c r="G1217" s="208"/>
      <c r="H1217" s="209"/>
      <c r="I1217" s="210"/>
      <c r="J1217" s="152"/>
      <c r="K1217" s="153"/>
      <c r="L1217" s="154"/>
      <c r="M1217" s="155">
        <f t="shared" si="36"/>
        <v>0</v>
      </c>
    </row>
    <row r="1218" spans="1:13" ht="30" customHeight="1" x14ac:dyDescent="0.25">
      <c r="A1218" s="223" t="str">
        <f t="shared" si="37"/>
        <v/>
      </c>
      <c r="B1218" s="205"/>
      <c r="C1218" s="206"/>
      <c r="D1218" s="207"/>
      <c r="E1218" s="208"/>
      <c r="F1218" s="207"/>
      <c r="G1218" s="208"/>
      <c r="H1218" s="209"/>
      <c r="I1218" s="210"/>
      <c r="J1218" s="152"/>
      <c r="K1218" s="153"/>
      <c r="L1218" s="154"/>
      <c r="M1218" s="155">
        <f t="shared" si="36"/>
        <v>0</v>
      </c>
    </row>
    <row r="1219" spans="1:13" ht="30" customHeight="1" x14ac:dyDescent="0.25">
      <c r="A1219" s="223" t="str">
        <f t="shared" si="37"/>
        <v/>
      </c>
      <c r="B1219" s="205"/>
      <c r="C1219" s="206"/>
      <c r="D1219" s="207"/>
      <c r="E1219" s="208"/>
      <c r="F1219" s="207"/>
      <c r="G1219" s="208"/>
      <c r="H1219" s="209"/>
      <c r="I1219" s="210"/>
      <c r="J1219" s="152"/>
      <c r="K1219" s="153"/>
      <c r="L1219" s="154"/>
      <c r="M1219" s="155">
        <f t="shared" si="36"/>
        <v>0</v>
      </c>
    </row>
    <row r="1220" spans="1:13" ht="30" customHeight="1" x14ac:dyDescent="0.25">
      <c r="A1220" s="223" t="str">
        <f t="shared" si="37"/>
        <v/>
      </c>
      <c r="B1220" s="205"/>
      <c r="C1220" s="206"/>
      <c r="D1220" s="207"/>
      <c r="E1220" s="208"/>
      <c r="F1220" s="207"/>
      <c r="G1220" s="208"/>
      <c r="H1220" s="209"/>
      <c r="I1220" s="210"/>
      <c r="J1220" s="152"/>
      <c r="K1220" s="153"/>
      <c r="L1220" s="154"/>
      <c r="M1220" s="155">
        <f t="shared" si="36"/>
        <v>0</v>
      </c>
    </row>
    <row r="1221" spans="1:13" ht="30" customHeight="1" x14ac:dyDescent="0.25">
      <c r="A1221" s="223" t="str">
        <f t="shared" si="37"/>
        <v/>
      </c>
      <c r="B1221" s="205"/>
      <c r="C1221" s="206"/>
      <c r="D1221" s="207"/>
      <c r="E1221" s="208"/>
      <c r="F1221" s="207"/>
      <c r="G1221" s="208"/>
      <c r="H1221" s="209"/>
      <c r="I1221" s="210"/>
      <c r="J1221" s="152"/>
      <c r="K1221" s="153"/>
      <c r="L1221" s="154"/>
      <c r="M1221" s="155">
        <f t="shared" si="36"/>
        <v>0</v>
      </c>
    </row>
    <row r="1222" spans="1:13" ht="30" customHeight="1" x14ac:dyDescent="0.25">
      <c r="A1222" s="223" t="str">
        <f t="shared" si="37"/>
        <v/>
      </c>
      <c r="B1222" s="205"/>
      <c r="C1222" s="206"/>
      <c r="D1222" s="207"/>
      <c r="E1222" s="208"/>
      <c r="F1222" s="207"/>
      <c r="G1222" s="208"/>
      <c r="H1222" s="209"/>
      <c r="I1222" s="210"/>
      <c r="J1222" s="152"/>
      <c r="K1222" s="153"/>
      <c r="L1222" s="154"/>
      <c r="M1222" s="155">
        <f t="shared" si="36"/>
        <v>0</v>
      </c>
    </row>
    <row r="1223" spans="1:13" ht="30" customHeight="1" x14ac:dyDescent="0.25">
      <c r="A1223" s="223" t="str">
        <f t="shared" si="37"/>
        <v/>
      </c>
      <c r="B1223" s="205"/>
      <c r="C1223" s="206"/>
      <c r="D1223" s="207"/>
      <c r="E1223" s="208"/>
      <c r="F1223" s="207"/>
      <c r="G1223" s="208"/>
      <c r="H1223" s="209"/>
      <c r="I1223" s="210"/>
      <c r="J1223" s="152"/>
      <c r="K1223" s="153"/>
      <c r="L1223" s="154"/>
      <c r="M1223" s="155">
        <f t="shared" si="36"/>
        <v>0</v>
      </c>
    </row>
    <row r="1224" spans="1:13" ht="30" customHeight="1" x14ac:dyDescent="0.25">
      <c r="A1224" s="223" t="str">
        <f t="shared" si="37"/>
        <v/>
      </c>
      <c r="B1224" s="205"/>
      <c r="C1224" s="206"/>
      <c r="D1224" s="207"/>
      <c r="E1224" s="208"/>
      <c r="F1224" s="207"/>
      <c r="G1224" s="208"/>
      <c r="H1224" s="209"/>
      <c r="I1224" s="210"/>
      <c r="J1224" s="152"/>
      <c r="K1224" s="153"/>
      <c r="L1224" s="154"/>
      <c r="M1224" s="155">
        <f t="shared" si="36"/>
        <v>0</v>
      </c>
    </row>
    <row r="1225" spans="1:13" ht="30" customHeight="1" x14ac:dyDescent="0.25">
      <c r="A1225" s="223" t="str">
        <f t="shared" si="37"/>
        <v/>
      </c>
      <c r="B1225" s="205"/>
      <c r="C1225" s="206"/>
      <c r="D1225" s="207"/>
      <c r="E1225" s="208"/>
      <c r="F1225" s="207"/>
      <c r="G1225" s="208"/>
      <c r="H1225" s="209"/>
      <c r="I1225" s="210"/>
      <c r="J1225" s="152"/>
      <c r="K1225" s="153"/>
      <c r="L1225" s="154"/>
      <c r="M1225" s="155">
        <f t="shared" si="36"/>
        <v>0</v>
      </c>
    </row>
    <row r="1226" spans="1:13" ht="30" customHeight="1" x14ac:dyDescent="0.25">
      <c r="A1226" s="223" t="str">
        <f t="shared" si="37"/>
        <v/>
      </c>
      <c r="B1226" s="205"/>
      <c r="C1226" s="206"/>
      <c r="D1226" s="207"/>
      <c r="E1226" s="208"/>
      <c r="F1226" s="207"/>
      <c r="G1226" s="208"/>
      <c r="H1226" s="209"/>
      <c r="I1226" s="210"/>
      <c r="J1226" s="152"/>
      <c r="K1226" s="153"/>
      <c r="L1226" s="154"/>
      <c r="M1226" s="155">
        <f t="shared" si="36"/>
        <v>0</v>
      </c>
    </row>
    <row r="1227" spans="1:13" ht="30" customHeight="1" x14ac:dyDescent="0.25">
      <c r="A1227" s="223" t="str">
        <f t="shared" si="37"/>
        <v/>
      </c>
      <c r="B1227" s="205"/>
      <c r="C1227" s="206"/>
      <c r="D1227" s="207"/>
      <c r="E1227" s="208"/>
      <c r="F1227" s="207"/>
      <c r="G1227" s="208"/>
      <c r="H1227" s="209"/>
      <c r="I1227" s="210"/>
      <c r="J1227" s="152"/>
      <c r="K1227" s="153"/>
      <c r="L1227" s="154"/>
      <c r="M1227" s="155">
        <f t="shared" si="36"/>
        <v>0</v>
      </c>
    </row>
    <row r="1228" spans="1:13" ht="30" customHeight="1" x14ac:dyDescent="0.25">
      <c r="A1228" s="223" t="str">
        <f t="shared" si="37"/>
        <v/>
      </c>
      <c r="B1228" s="205"/>
      <c r="C1228" s="206"/>
      <c r="D1228" s="207"/>
      <c r="E1228" s="208"/>
      <c r="F1228" s="207"/>
      <c r="G1228" s="208"/>
      <c r="H1228" s="209"/>
      <c r="I1228" s="210"/>
      <c r="J1228" s="152"/>
      <c r="K1228" s="153"/>
      <c r="L1228" s="154"/>
      <c r="M1228" s="155">
        <f t="shared" ref="M1228:M1291" si="38">K1228+L1228</f>
        <v>0</v>
      </c>
    </row>
    <row r="1229" spans="1:13" ht="30" customHeight="1" x14ac:dyDescent="0.25">
      <c r="A1229" s="223" t="str">
        <f t="shared" si="37"/>
        <v/>
      </c>
      <c r="B1229" s="205"/>
      <c r="C1229" s="206"/>
      <c r="D1229" s="207"/>
      <c r="E1229" s="208"/>
      <c r="F1229" s="207"/>
      <c r="G1229" s="208"/>
      <c r="H1229" s="209"/>
      <c r="I1229" s="210"/>
      <c r="J1229" s="152"/>
      <c r="K1229" s="153"/>
      <c r="L1229" s="154"/>
      <c r="M1229" s="155">
        <f t="shared" si="38"/>
        <v>0</v>
      </c>
    </row>
    <row r="1230" spans="1:13" ht="30" customHeight="1" x14ac:dyDescent="0.25">
      <c r="A1230" s="223" t="str">
        <f t="shared" ref="A1230:A1293" si="39">IF(M1230=0,"","Cap.7. Cheltuieli neprevazute")</f>
        <v/>
      </c>
      <c r="B1230" s="205"/>
      <c r="C1230" s="206"/>
      <c r="D1230" s="207"/>
      <c r="E1230" s="208"/>
      <c r="F1230" s="207"/>
      <c r="G1230" s="208"/>
      <c r="H1230" s="209"/>
      <c r="I1230" s="210"/>
      <c r="J1230" s="152"/>
      <c r="K1230" s="153"/>
      <c r="L1230" s="154"/>
      <c r="M1230" s="155">
        <f t="shared" si="38"/>
        <v>0</v>
      </c>
    </row>
    <row r="1231" spans="1:13" ht="30" customHeight="1" x14ac:dyDescent="0.25">
      <c r="A1231" s="223" t="str">
        <f t="shared" si="39"/>
        <v/>
      </c>
      <c r="B1231" s="205"/>
      <c r="C1231" s="206"/>
      <c r="D1231" s="207"/>
      <c r="E1231" s="208"/>
      <c r="F1231" s="207"/>
      <c r="G1231" s="208"/>
      <c r="H1231" s="209"/>
      <c r="I1231" s="210"/>
      <c r="J1231" s="152"/>
      <c r="K1231" s="153"/>
      <c r="L1231" s="154"/>
      <c r="M1231" s="155">
        <f t="shared" si="38"/>
        <v>0</v>
      </c>
    </row>
    <row r="1232" spans="1:13" ht="30" customHeight="1" x14ac:dyDescent="0.25">
      <c r="A1232" s="223" t="str">
        <f t="shared" si="39"/>
        <v/>
      </c>
      <c r="B1232" s="205"/>
      <c r="C1232" s="206"/>
      <c r="D1232" s="207"/>
      <c r="E1232" s="208"/>
      <c r="F1232" s="207"/>
      <c r="G1232" s="208"/>
      <c r="H1232" s="209"/>
      <c r="I1232" s="210"/>
      <c r="J1232" s="152"/>
      <c r="K1232" s="153"/>
      <c r="L1232" s="154"/>
      <c r="M1232" s="155">
        <f t="shared" si="38"/>
        <v>0</v>
      </c>
    </row>
    <row r="1233" spans="1:13" ht="30" customHeight="1" x14ac:dyDescent="0.25">
      <c r="A1233" s="223" t="str">
        <f t="shared" si="39"/>
        <v/>
      </c>
      <c r="B1233" s="205"/>
      <c r="C1233" s="206"/>
      <c r="D1233" s="207"/>
      <c r="E1233" s="208"/>
      <c r="F1233" s="207"/>
      <c r="G1233" s="208"/>
      <c r="H1233" s="209"/>
      <c r="I1233" s="210"/>
      <c r="J1233" s="152"/>
      <c r="K1233" s="153"/>
      <c r="L1233" s="154"/>
      <c r="M1233" s="155">
        <f t="shared" si="38"/>
        <v>0</v>
      </c>
    </row>
    <row r="1234" spans="1:13" ht="30" customHeight="1" x14ac:dyDescent="0.25">
      <c r="A1234" s="223" t="str">
        <f t="shared" si="39"/>
        <v/>
      </c>
      <c r="B1234" s="205"/>
      <c r="C1234" s="206"/>
      <c r="D1234" s="207"/>
      <c r="E1234" s="208"/>
      <c r="F1234" s="207"/>
      <c r="G1234" s="208"/>
      <c r="H1234" s="209"/>
      <c r="I1234" s="210"/>
      <c r="J1234" s="152"/>
      <c r="K1234" s="153"/>
      <c r="L1234" s="154"/>
      <c r="M1234" s="155">
        <f t="shared" si="38"/>
        <v>0</v>
      </c>
    </row>
    <row r="1235" spans="1:13" ht="30" customHeight="1" x14ac:dyDescent="0.25">
      <c r="A1235" s="223" t="str">
        <f t="shared" si="39"/>
        <v/>
      </c>
      <c r="B1235" s="205"/>
      <c r="C1235" s="206"/>
      <c r="D1235" s="207"/>
      <c r="E1235" s="208"/>
      <c r="F1235" s="207"/>
      <c r="G1235" s="208"/>
      <c r="H1235" s="209"/>
      <c r="I1235" s="210"/>
      <c r="J1235" s="152"/>
      <c r="K1235" s="153"/>
      <c r="L1235" s="154"/>
      <c r="M1235" s="155">
        <f t="shared" si="38"/>
        <v>0</v>
      </c>
    </row>
    <row r="1236" spans="1:13" ht="30" customHeight="1" x14ac:dyDescent="0.25">
      <c r="A1236" s="223" t="str">
        <f t="shared" si="39"/>
        <v/>
      </c>
      <c r="B1236" s="205"/>
      <c r="C1236" s="206"/>
      <c r="D1236" s="207"/>
      <c r="E1236" s="208"/>
      <c r="F1236" s="207"/>
      <c r="G1236" s="208"/>
      <c r="H1236" s="209"/>
      <c r="I1236" s="210"/>
      <c r="J1236" s="152"/>
      <c r="K1236" s="153"/>
      <c r="L1236" s="154"/>
      <c r="M1236" s="155">
        <f t="shared" si="38"/>
        <v>0</v>
      </c>
    </row>
    <row r="1237" spans="1:13" ht="30" customHeight="1" x14ac:dyDescent="0.25">
      <c r="A1237" s="223" t="str">
        <f t="shared" si="39"/>
        <v/>
      </c>
      <c r="B1237" s="205"/>
      <c r="C1237" s="206"/>
      <c r="D1237" s="207"/>
      <c r="E1237" s="208"/>
      <c r="F1237" s="207"/>
      <c r="G1237" s="208"/>
      <c r="H1237" s="209"/>
      <c r="I1237" s="210"/>
      <c r="J1237" s="152"/>
      <c r="K1237" s="153"/>
      <c r="L1237" s="154"/>
      <c r="M1237" s="155">
        <f t="shared" si="38"/>
        <v>0</v>
      </c>
    </row>
    <row r="1238" spans="1:13" ht="30" customHeight="1" x14ac:dyDescent="0.25">
      <c r="A1238" s="223" t="str">
        <f t="shared" si="39"/>
        <v/>
      </c>
      <c r="B1238" s="205"/>
      <c r="C1238" s="206"/>
      <c r="D1238" s="207"/>
      <c r="E1238" s="208"/>
      <c r="F1238" s="207"/>
      <c r="G1238" s="208"/>
      <c r="H1238" s="209"/>
      <c r="I1238" s="210"/>
      <c r="J1238" s="152"/>
      <c r="K1238" s="153"/>
      <c r="L1238" s="154"/>
      <c r="M1238" s="155">
        <f t="shared" si="38"/>
        <v>0</v>
      </c>
    </row>
    <row r="1239" spans="1:13" ht="30" customHeight="1" x14ac:dyDescent="0.25">
      <c r="A1239" s="223" t="str">
        <f t="shared" si="39"/>
        <v/>
      </c>
      <c r="B1239" s="205"/>
      <c r="C1239" s="206"/>
      <c r="D1239" s="207"/>
      <c r="E1239" s="208"/>
      <c r="F1239" s="207"/>
      <c r="G1239" s="208"/>
      <c r="H1239" s="209"/>
      <c r="I1239" s="210"/>
      <c r="J1239" s="152"/>
      <c r="K1239" s="153"/>
      <c r="L1239" s="154"/>
      <c r="M1239" s="155">
        <f t="shared" si="38"/>
        <v>0</v>
      </c>
    </row>
    <row r="1240" spans="1:13" ht="30" customHeight="1" x14ac:dyDescent="0.25">
      <c r="A1240" s="223" t="str">
        <f t="shared" si="39"/>
        <v/>
      </c>
      <c r="B1240" s="205"/>
      <c r="C1240" s="206"/>
      <c r="D1240" s="207"/>
      <c r="E1240" s="208"/>
      <c r="F1240" s="207"/>
      <c r="G1240" s="208"/>
      <c r="H1240" s="209"/>
      <c r="I1240" s="210"/>
      <c r="J1240" s="152"/>
      <c r="K1240" s="153"/>
      <c r="L1240" s="154"/>
      <c r="M1240" s="155">
        <f t="shared" si="38"/>
        <v>0</v>
      </c>
    </row>
    <row r="1241" spans="1:13" ht="30" customHeight="1" x14ac:dyDescent="0.25">
      <c r="A1241" s="223" t="str">
        <f t="shared" si="39"/>
        <v/>
      </c>
      <c r="B1241" s="205"/>
      <c r="C1241" s="206"/>
      <c r="D1241" s="207"/>
      <c r="E1241" s="208"/>
      <c r="F1241" s="207"/>
      <c r="G1241" s="208"/>
      <c r="H1241" s="209"/>
      <c r="I1241" s="210"/>
      <c r="J1241" s="152"/>
      <c r="K1241" s="153"/>
      <c r="L1241" s="154"/>
      <c r="M1241" s="155">
        <f t="shared" si="38"/>
        <v>0</v>
      </c>
    </row>
    <row r="1242" spans="1:13" ht="30" customHeight="1" x14ac:dyDescent="0.25">
      <c r="A1242" s="223" t="str">
        <f t="shared" si="39"/>
        <v/>
      </c>
      <c r="B1242" s="205"/>
      <c r="C1242" s="206"/>
      <c r="D1242" s="207"/>
      <c r="E1242" s="208"/>
      <c r="F1242" s="207"/>
      <c r="G1242" s="208"/>
      <c r="H1242" s="209"/>
      <c r="I1242" s="210"/>
      <c r="J1242" s="152"/>
      <c r="K1242" s="153"/>
      <c r="L1242" s="154"/>
      <c r="M1242" s="155">
        <f t="shared" si="38"/>
        <v>0</v>
      </c>
    </row>
    <row r="1243" spans="1:13" ht="30" customHeight="1" x14ac:dyDescent="0.25">
      <c r="A1243" s="223" t="str">
        <f t="shared" si="39"/>
        <v/>
      </c>
      <c r="B1243" s="205"/>
      <c r="C1243" s="206"/>
      <c r="D1243" s="207"/>
      <c r="E1243" s="208"/>
      <c r="F1243" s="207"/>
      <c r="G1243" s="208"/>
      <c r="H1243" s="209"/>
      <c r="I1243" s="210"/>
      <c r="J1243" s="152"/>
      <c r="K1243" s="153"/>
      <c r="L1243" s="154"/>
      <c r="M1243" s="155">
        <f t="shared" si="38"/>
        <v>0</v>
      </c>
    </row>
    <row r="1244" spans="1:13" ht="30" customHeight="1" x14ac:dyDescent="0.25">
      <c r="A1244" s="223" t="str">
        <f t="shared" si="39"/>
        <v/>
      </c>
      <c r="B1244" s="205"/>
      <c r="C1244" s="206"/>
      <c r="D1244" s="207"/>
      <c r="E1244" s="208"/>
      <c r="F1244" s="207"/>
      <c r="G1244" s="208"/>
      <c r="H1244" s="209"/>
      <c r="I1244" s="210"/>
      <c r="J1244" s="152"/>
      <c r="K1244" s="153"/>
      <c r="L1244" s="154"/>
      <c r="M1244" s="155">
        <f t="shared" si="38"/>
        <v>0</v>
      </c>
    </row>
    <row r="1245" spans="1:13" ht="30" customHeight="1" x14ac:dyDescent="0.25">
      <c r="A1245" s="223" t="str">
        <f t="shared" si="39"/>
        <v/>
      </c>
      <c r="B1245" s="205"/>
      <c r="C1245" s="206"/>
      <c r="D1245" s="207"/>
      <c r="E1245" s="208"/>
      <c r="F1245" s="207"/>
      <c r="G1245" s="208"/>
      <c r="H1245" s="209"/>
      <c r="I1245" s="210"/>
      <c r="J1245" s="152"/>
      <c r="K1245" s="153"/>
      <c r="L1245" s="154"/>
      <c r="M1245" s="155">
        <f t="shared" si="38"/>
        <v>0</v>
      </c>
    </row>
    <row r="1246" spans="1:13" ht="30" customHeight="1" x14ac:dyDescent="0.25">
      <c r="A1246" s="223" t="str">
        <f t="shared" si="39"/>
        <v/>
      </c>
      <c r="B1246" s="205"/>
      <c r="C1246" s="206"/>
      <c r="D1246" s="207"/>
      <c r="E1246" s="208"/>
      <c r="F1246" s="207"/>
      <c r="G1246" s="208"/>
      <c r="H1246" s="209"/>
      <c r="I1246" s="210"/>
      <c r="J1246" s="152"/>
      <c r="K1246" s="153"/>
      <c r="L1246" s="154"/>
      <c r="M1246" s="155">
        <f t="shared" si="38"/>
        <v>0</v>
      </c>
    </row>
    <row r="1247" spans="1:13" ht="30" customHeight="1" x14ac:dyDescent="0.25">
      <c r="A1247" s="223" t="str">
        <f t="shared" si="39"/>
        <v/>
      </c>
      <c r="B1247" s="205"/>
      <c r="C1247" s="206"/>
      <c r="D1247" s="207"/>
      <c r="E1247" s="208"/>
      <c r="F1247" s="207"/>
      <c r="G1247" s="208"/>
      <c r="H1247" s="209"/>
      <c r="I1247" s="210"/>
      <c r="J1247" s="152"/>
      <c r="K1247" s="153"/>
      <c r="L1247" s="154"/>
      <c r="M1247" s="155">
        <f t="shared" si="38"/>
        <v>0</v>
      </c>
    </row>
    <row r="1248" spans="1:13" ht="30" customHeight="1" x14ac:dyDescent="0.25">
      <c r="A1248" s="223" t="str">
        <f t="shared" si="39"/>
        <v/>
      </c>
      <c r="B1248" s="205"/>
      <c r="C1248" s="206"/>
      <c r="D1248" s="207"/>
      <c r="E1248" s="208"/>
      <c r="F1248" s="207"/>
      <c r="G1248" s="208"/>
      <c r="H1248" s="209"/>
      <c r="I1248" s="210"/>
      <c r="J1248" s="152"/>
      <c r="K1248" s="153"/>
      <c r="L1248" s="154"/>
      <c r="M1248" s="155">
        <f t="shared" si="38"/>
        <v>0</v>
      </c>
    </row>
    <row r="1249" spans="1:13" ht="30" customHeight="1" x14ac:dyDescent="0.25">
      <c r="A1249" s="223" t="str">
        <f t="shared" si="39"/>
        <v/>
      </c>
      <c r="B1249" s="205"/>
      <c r="C1249" s="206"/>
      <c r="D1249" s="207"/>
      <c r="E1249" s="208"/>
      <c r="F1249" s="207"/>
      <c r="G1249" s="208"/>
      <c r="H1249" s="209"/>
      <c r="I1249" s="210"/>
      <c r="J1249" s="152"/>
      <c r="K1249" s="153"/>
      <c r="L1249" s="154"/>
      <c r="M1249" s="155">
        <f t="shared" si="38"/>
        <v>0</v>
      </c>
    </row>
    <row r="1250" spans="1:13" ht="30" customHeight="1" x14ac:dyDescent="0.25">
      <c r="A1250" s="223" t="str">
        <f t="shared" si="39"/>
        <v/>
      </c>
      <c r="B1250" s="205"/>
      <c r="C1250" s="206"/>
      <c r="D1250" s="207"/>
      <c r="E1250" s="208"/>
      <c r="F1250" s="207"/>
      <c r="G1250" s="208"/>
      <c r="H1250" s="209"/>
      <c r="I1250" s="210"/>
      <c r="J1250" s="152"/>
      <c r="K1250" s="153"/>
      <c r="L1250" s="154"/>
      <c r="M1250" s="155">
        <f t="shared" si="38"/>
        <v>0</v>
      </c>
    </row>
    <row r="1251" spans="1:13" ht="30" customHeight="1" x14ac:dyDescent="0.25">
      <c r="A1251" s="223" t="str">
        <f t="shared" si="39"/>
        <v/>
      </c>
      <c r="B1251" s="205"/>
      <c r="C1251" s="206"/>
      <c r="D1251" s="207"/>
      <c r="E1251" s="208"/>
      <c r="F1251" s="207"/>
      <c r="G1251" s="208"/>
      <c r="H1251" s="209"/>
      <c r="I1251" s="210"/>
      <c r="J1251" s="152"/>
      <c r="K1251" s="153"/>
      <c r="L1251" s="154"/>
      <c r="M1251" s="155">
        <f t="shared" si="38"/>
        <v>0</v>
      </c>
    </row>
    <row r="1252" spans="1:13" ht="30" customHeight="1" x14ac:dyDescent="0.25">
      <c r="A1252" s="223" t="str">
        <f t="shared" si="39"/>
        <v/>
      </c>
      <c r="B1252" s="205"/>
      <c r="C1252" s="206"/>
      <c r="D1252" s="207"/>
      <c r="E1252" s="208"/>
      <c r="F1252" s="207"/>
      <c r="G1252" s="208"/>
      <c r="H1252" s="209"/>
      <c r="I1252" s="210"/>
      <c r="J1252" s="152"/>
      <c r="K1252" s="153"/>
      <c r="L1252" s="154"/>
      <c r="M1252" s="155">
        <f t="shared" si="38"/>
        <v>0</v>
      </c>
    </row>
    <row r="1253" spans="1:13" ht="30" customHeight="1" x14ac:dyDescent="0.25">
      <c r="A1253" s="223" t="str">
        <f t="shared" si="39"/>
        <v/>
      </c>
      <c r="B1253" s="205"/>
      <c r="C1253" s="206"/>
      <c r="D1253" s="207"/>
      <c r="E1253" s="208"/>
      <c r="F1253" s="207"/>
      <c r="G1253" s="208"/>
      <c r="H1253" s="209"/>
      <c r="I1253" s="210"/>
      <c r="J1253" s="152"/>
      <c r="K1253" s="153"/>
      <c r="L1253" s="154"/>
      <c r="M1253" s="155">
        <f t="shared" si="38"/>
        <v>0</v>
      </c>
    </row>
    <row r="1254" spans="1:13" ht="30" customHeight="1" x14ac:dyDescent="0.25">
      <c r="A1254" s="223" t="str">
        <f t="shared" si="39"/>
        <v/>
      </c>
      <c r="B1254" s="205"/>
      <c r="C1254" s="206"/>
      <c r="D1254" s="207"/>
      <c r="E1254" s="208"/>
      <c r="F1254" s="207"/>
      <c r="G1254" s="208"/>
      <c r="H1254" s="209"/>
      <c r="I1254" s="210"/>
      <c r="J1254" s="152"/>
      <c r="K1254" s="153"/>
      <c r="L1254" s="154"/>
      <c r="M1254" s="155">
        <f t="shared" si="38"/>
        <v>0</v>
      </c>
    </row>
    <row r="1255" spans="1:13" ht="30" customHeight="1" x14ac:dyDescent="0.25">
      <c r="A1255" s="223" t="str">
        <f t="shared" si="39"/>
        <v/>
      </c>
      <c r="B1255" s="205"/>
      <c r="C1255" s="206"/>
      <c r="D1255" s="207"/>
      <c r="E1255" s="208"/>
      <c r="F1255" s="207"/>
      <c r="G1255" s="208"/>
      <c r="H1255" s="209"/>
      <c r="I1255" s="210"/>
      <c r="J1255" s="152"/>
      <c r="K1255" s="153"/>
      <c r="L1255" s="154"/>
      <c r="M1255" s="155">
        <f t="shared" si="38"/>
        <v>0</v>
      </c>
    </row>
    <row r="1256" spans="1:13" ht="30" customHeight="1" x14ac:dyDescent="0.25">
      <c r="A1256" s="223" t="str">
        <f t="shared" si="39"/>
        <v/>
      </c>
      <c r="B1256" s="205"/>
      <c r="C1256" s="206"/>
      <c r="D1256" s="207"/>
      <c r="E1256" s="208"/>
      <c r="F1256" s="207"/>
      <c r="G1256" s="208"/>
      <c r="H1256" s="209"/>
      <c r="I1256" s="210"/>
      <c r="J1256" s="152"/>
      <c r="K1256" s="153"/>
      <c r="L1256" s="154"/>
      <c r="M1256" s="155">
        <f t="shared" si="38"/>
        <v>0</v>
      </c>
    </row>
    <row r="1257" spans="1:13" ht="30" customHeight="1" x14ac:dyDescent="0.25">
      <c r="A1257" s="223" t="str">
        <f t="shared" si="39"/>
        <v/>
      </c>
      <c r="B1257" s="205"/>
      <c r="C1257" s="206"/>
      <c r="D1257" s="207"/>
      <c r="E1257" s="208"/>
      <c r="F1257" s="207"/>
      <c r="G1257" s="208"/>
      <c r="H1257" s="209"/>
      <c r="I1257" s="210"/>
      <c r="J1257" s="152"/>
      <c r="K1257" s="153"/>
      <c r="L1257" s="154"/>
      <c r="M1257" s="155">
        <f t="shared" si="38"/>
        <v>0</v>
      </c>
    </row>
    <row r="1258" spans="1:13" ht="30" customHeight="1" x14ac:dyDescent="0.25">
      <c r="A1258" s="223" t="str">
        <f t="shared" si="39"/>
        <v/>
      </c>
      <c r="B1258" s="205"/>
      <c r="C1258" s="206"/>
      <c r="D1258" s="207"/>
      <c r="E1258" s="208"/>
      <c r="F1258" s="207"/>
      <c r="G1258" s="208"/>
      <c r="H1258" s="209"/>
      <c r="I1258" s="210"/>
      <c r="J1258" s="152"/>
      <c r="K1258" s="153"/>
      <c r="L1258" s="154"/>
      <c r="M1258" s="155">
        <f t="shared" si="38"/>
        <v>0</v>
      </c>
    </row>
    <row r="1259" spans="1:13" ht="30" customHeight="1" x14ac:dyDescent="0.25">
      <c r="A1259" s="223" t="str">
        <f t="shared" si="39"/>
        <v/>
      </c>
      <c r="B1259" s="205"/>
      <c r="C1259" s="206"/>
      <c r="D1259" s="207"/>
      <c r="E1259" s="208"/>
      <c r="F1259" s="207"/>
      <c r="G1259" s="208"/>
      <c r="H1259" s="209"/>
      <c r="I1259" s="210"/>
      <c r="J1259" s="152"/>
      <c r="K1259" s="153"/>
      <c r="L1259" s="154"/>
      <c r="M1259" s="155">
        <f t="shared" si="38"/>
        <v>0</v>
      </c>
    </row>
    <row r="1260" spans="1:13" ht="30" customHeight="1" x14ac:dyDescent="0.25">
      <c r="A1260" s="223" t="str">
        <f t="shared" si="39"/>
        <v/>
      </c>
      <c r="B1260" s="205"/>
      <c r="C1260" s="206"/>
      <c r="D1260" s="207"/>
      <c r="E1260" s="208"/>
      <c r="F1260" s="207"/>
      <c r="G1260" s="208"/>
      <c r="H1260" s="209"/>
      <c r="I1260" s="210"/>
      <c r="J1260" s="152"/>
      <c r="K1260" s="153"/>
      <c r="L1260" s="154"/>
      <c r="M1260" s="155">
        <f t="shared" si="38"/>
        <v>0</v>
      </c>
    </row>
    <row r="1261" spans="1:13" ht="30" customHeight="1" x14ac:dyDescent="0.25">
      <c r="A1261" s="223" t="str">
        <f t="shared" si="39"/>
        <v/>
      </c>
      <c r="B1261" s="205"/>
      <c r="C1261" s="206"/>
      <c r="D1261" s="207"/>
      <c r="E1261" s="208"/>
      <c r="F1261" s="207"/>
      <c r="G1261" s="208"/>
      <c r="H1261" s="209"/>
      <c r="I1261" s="210"/>
      <c r="J1261" s="152"/>
      <c r="K1261" s="153"/>
      <c r="L1261" s="154"/>
      <c r="M1261" s="155">
        <f t="shared" si="38"/>
        <v>0</v>
      </c>
    </row>
    <row r="1262" spans="1:13" ht="30" customHeight="1" x14ac:dyDescent="0.25">
      <c r="A1262" s="223" t="str">
        <f t="shared" si="39"/>
        <v/>
      </c>
      <c r="B1262" s="205"/>
      <c r="C1262" s="206"/>
      <c r="D1262" s="207"/>
      <c r="E1262" s="208"/>
      <c r="F1262" s="207"/>
      <c r="G1262" s="208"/>
      <c r="H1262" s="209"/>
      <c r="I1262" s="210"/>
      <c r="J1262" s="152"/>
      <c r="K1262" s="153"/>
      <c r="L1262" s="154"/>
      <c r="M1262" s="155">
        <f t="shared" si="38"/>
        <v>0</v>
      </c>
    </row>
    <row r="1263" spans="1:13" ht="30" customHeight="1" x14ac:dyDescent="0.25">
      <c r="A1263" s="223" t="str">
        <f t="shared" si="39"/>
        <v/>
      </c>
      <c r="B1263" s="205"/>
      <c r="C1263" s="206"/>
      <c r="D1263" s="207"/>
      <c r="E1263" s="208"/>
      <c r="F1263" s="207"/>
      <c r="G1263" s="208"/>
      <c r="H1263" s="209"/>
      <c r="I1263" s="210"/>
      <c r="J1263" s="152"/>
      <c r="K1263" s="153"/>
      <c r="L1263" s="154"/>
      <c r="M1263" s="155">
        <f t="shared" si="38"/>
        <v>0</v>
      </c>
    </row>
    <row r="1264" spans="1:13" ht="30" customHeight="1" x14ac:dyDescent="0.25">
      <c r="A1264" s="223" t="str">
        <f t="shared" si="39"/>
        <v/>
      </c>
      <c r="B1264" s="205"/>
      <c r="C1264" s="206"/>
      <c r="D1264" s="207"/>
      <c r="E1264" s="208"/>
      <c r="F1264" s="207"/>
      <c r="G1264" s="208"/>
      <c r="H1264" s="209"/>
      <c r="I1264" s="210"/>
      <c r="J1264" s="152"/>
      <c r="K1264" s="153"/>
      <c r="L1264" s="154"/>
      <c r="M1264" s="155">
        <f t="shared" si="38"/>
        <v>0</v>
      </c>
    </row>
    <row r="1265" spans="1:13" ht="30" customHeight="1" x14ac:dyDescent="0.25">
      <c r="A1265" s="223" t="str">
        <f t="shared" si="39"/>
        <v/>
      </c>
      <c r="B1265" s="205"/>
      <c r="C1265" s="206"/>
      <c r="D1265" s="207"/>
      <c r="E1265" s="208"/>
      <c r="F1265" s="207"/>
      <c r="G1265" s="208"/>
      <c r="H1265" s="209"/>
      <c r="I1265" s="210"/>
      <c r="J1265" s="152"/>
      <c r="K1265" s="153"/>
      <c r="L1265" s="154"/>
      <c r="M1265" s="155">
        <f t="shared" si="38"/>
        <v>0</v>
      </c>
    </row>
    <row r="1266" spans="1:13" ht="30" customHeight="1" x14ac:dyDescent="0.25">
      <c r="A1266" s="223" t="str">
        <f t="shared" si="39"/>
        <v/>
      </c>
      <c r="B1266" s="205"/>
      <c r="C1266" s="206"/>
      <c r="D1266" s="207"/>
      <c r="E1266" s="208"/>
      <c r="F1266" s="207"/>
      <c r="G1266" s="208"/>
      <c r="H1266" s="209"/>
      <c r="I1266" s="210"/>
      <c r="J1266" s="152"/>
      <c r="K1266" s="153"/>
      <c r="L1266" s="154"/>
      <c r="M1266" s="155">
        <f t="shared" si="38"/>
        <v>0</v>
      </c>
    </row>
    <row r="1267" spans="1:13" ht="30" customHeight="1" x14ac:dyDescent="0.25">
      <c r="A1267" s="223" t="str">
        <f t="shared" si="39"/>
        <v/>
      </c>
      <c r="B1267" s="205"/>
      <c r="C1267" s="206"/>
      <c r="D1267" s="207"/>
      <c r="E1267" s="208"/>
      <c r="F1267" s="207"/>
      <c r="G1267" s="208"/>
      <c r="H1267" s="209"/>
      <c r="I1267" s="210"/>
      <c r="J1267" s="152"/>
      <c r="K1267" s="153"/>
      <c r="L1267" s="154"/>
      <c r="M1267" s="155">
        <f t="shared" si="38"/>
        <v>0</v>
      </c>
    </row>
    <row r="1268" spans="1:13" ht="30" customHeight="1" x14ac:dyDescent="0.25">
      <c r="A1268" s="223" t="str">
        <f t="shared" si="39"/>
        <v/>
      </c>
      <c r="B1268" s="205"/>
      <c r="C1268" s="206"/>
      <c r="D1268" s="207"/>
      <c r="E1268" s="208"/>
      <c r="F1268" s="207"/>
      <c r="G1268" s="208"/>
      <c r="H1268" s="209"/>
      <c r="I1268" s="210"/>
      <c r="J1268" s="152"/>
      <c r="K1268" s="153"/>
      <c r="L1268" s="154"/>
      <c r="M1268" s="155">
        <f t="shared" si="38"/>
        <v>0</v>
      </c>
    </row>
    <row r="1269" spans="1:13" ht="30" customHeight="1" x14ac:dyDescent="0.25">
      <c r="A1269" s="223" t="str">
        <f t="shared" si="39"/>
        <v/>
      </c>
      <c r="B1269" s="205"/>
      <c r="C1269" s="206"/>
      <c r="D1269" s="207"/>
      <c r="E1269" s="208"/>
      <c r="F1269" s="207"/>
      <c r="G1269" s="208"/>
      <c r="H1269" s="209"/>
      <c r="I1269" s="210"/>
      <c r="J1269" s="152"/>
      <c r="K1269" s="153"/>
      <c r="L1269" s="154"/>
      <c r="M1269" s="155">
        <f t="shared" si="38"/>
        <v>0</v>
      </c>
    </row>
    <row r="1270" spans="1:13" ht="30" customHeight="1" x14ac:dyDescent="0.25">
      <c r="A1270" s="223" t="str">
        <f t="shared" si="39"/>
        <v/>
      </c>
      <c r="B1270" s="205"/>
      <c r="C1270" s="206"/>
      <c r="D1270" s="207"/>
      <c r="E1270" s="208"/>
      <c r="F1270" s="207"/>
      <c r="G1270" s="208"/>
      <c r="H1270" s="209"/>
      <c r="I1270" s="210"/>
      <c r="J1270" s="152"/>
      <c r="K1270" s="153"/>
      <c r="L1270" s="154"/>
      <c r="M1270" s="155">
        <f t="shared" si="38"/>
        <v>0</v>
      </c>
    </row>
    <row r="1271" spans="1:13" ht="30" customHeight="1" x14ac:dyDescent="0.25">
      <c r="A1271" s="223" t="str">
        <f t="shared" si="39"/>
        <v/>
      </c>
      <c r="B1271" s="205"/>
      <c r="C1271" s="206"/>
      <c r="D1271" s="207"/>
      <c r="E1271" s="208"/>
      <c r="F1271" s="207"/>
      <c r="G1271" s="208"/>
      <c r="H1271" s="209"/>
      <c r="I1271" s="210"/>
      <c r="J1271" s="152"/>
      <c r="K1271" s="153"/>
      <c r="L1271" s="154"/>
      <c r="M1271" s="155">
        <f t="shared" si="38"/>
        <v>0</v>
      </c>
    </row>
    <row r="1272" spans="1:13" ht="30" customHeight="1" x14ac:dyDescent="0.25">
      <c r="A1272" s="223" t="str">
        <f t="shared" si="39"/>
        <v/>
      </c>
      <c r="B1272" s="205"/>
      <c r="C1272" s="206"/>
      <c r="D1272" s="207"/>
      <c r="E1272" s="208"/>
      <c r="F1272" s="207"/>
      <c r="G1272" s="208"/>
      <c r="H1272" s="209"/>
      <c r="I1272" s="210"/>
      <c r="J1272" s="152"/>
      <c r="K1272" s="153"/>
      <c r="L1272" s="154"/>
      <c r="M1272" s="155">
        <f t="shared" si="38"/>
        <v>0</v>
      </c>
    </row>
    <row r="1273" spans="1:13" ht="30" customHeight="1" x14ac:dyDescent="0.25">
      <c r="A1273" s="223" t="str">
        <f t="shared" si="39"/>
        <v/>
      </c>
      <c r="B1273" s="205"/>
      <c r="C1273" s="206"/>
      <c r="D1273" s="207"/>
      <c r="E1273" s="208"/>
      <c r="F1273" s="207"/>
      <c r="G1273" s="208"/>
      <c r="H1273" s="209"/>
      <c r="I1273" s="210"/>
      <c r="J1273" s="152"/>
      <c r="K1273" s="153"/>
      <c r="L1273" s="154"/>
      <c r="M1273" s="155">
        <f t="shared" si="38"/>
        <v>0</v>
      </c>
    </row>
    <row r="1274" spans="1:13" ht="30" customHeight="1" x14ac:dyDescent="0.25">
      <c r="A1274" s="223" t="str">
        <f t="shared" si="39"/>
        <v/>
      </c>
      <c r="B1274" s="205"/>
      <c r="C1274" s="206"/>
      <c r="D1274" s="207"/>
      <c r="E1274" s="208"/>
      <c r="F1274" s="207"/>
      <c r="G1274" s="208"/>
      <c r="H1274" s="209"/>
      <c r="I1274" s="210"/>
      <c r="J1274" s="152"/>
      <c r="K1274" s="153"/>
      <c r="L1274" s="154"/>
      <c r="M1274" s="155">
        <f t="shared" si="38"/>
        <v>0</v>
      </c>
    </row>
    <row r="1275" spans="1:13" ht="30" customHeight="1" x14ac:dyDescent="0.25">
      <c r="A1275" s="223" t="str">
        <f t="shared" si="39"/>
        <v/>
      </c>
      <c r="B1275" s="205"/>
      <c r="C1275" s="206"/>
      <c r="D1275" s="207"/>
      <c r="E1275" s="208"/>
      <c r="F1275" s="207"/>
      <c r="G1275" s="208"/>
      <c r="H1275" s="209"/>
      <c r="I1275" s="210"/>
      <c r="J1275" s="152"/>
      <c r="K1275" s="153"/>
      <c r="L1275" s="154"/>
      <c r="M1275" s="155">
        <f t="shared" si="38"/>
        <v>0</v>
      </c>
    </row>
    <row r="1276" spans="1:13" ht="30" customHeight="1" x14ac:dyDescent="0.25">
      <c r="A1276" s="223" t="str">
        <f t="shared" si="39"/>
        <v/>
      </c>
      <c r="B1276" s="205"/>
      <c r="C1276" s="206"/>
      <c r="D1276" s="207"/>
      <c r="E1276" s="208"/>
      <c r="F1276" s="207"/>
      <c r="G1276" s="208"/>
      <c r="H1276" s="209"/>
      <c r="I1276" s="210"/>
      <c r="J1276" s="152"/>
      <c r="K1276" s="153"/>
      <c r="L1276" s="154"/>
      <c r="M1276" s="155">
        <f t="shared" si="38"/>
        <v>0</v>
      </c>
    </row>
    <row r="1277" spans="1:13" ht="30" customHeight="1" x14ac:dyDescent="0.25">
      <c r="A1277" s="223" t="str">
        <f t="shared" si="39"/>
        <v/>
      </c>
      <c r="B1277" s="205"/>
      <c r="C1277" s="206"/>
      <c r="D1277" s="207"/>
      <c r="E1277" s="208"/>
      <c r="F1277" s="207"/>
      <c r="G1277" s="208"/>
      <c r="H1277" s="209"/>
      <c r="I1277" s="210"/>
      <c r="J1277" s="152"/>
      <c r="K1277" s="153"/>
      <c r="L1277" s="154"/>
      <c r="M1277" s="155">
        <f t="shared" si="38"/>
        <v>0</v>
      </c>
    </row>
    <row r="1278" spans="1:13" ht="30" customHeight="1" x14ac:dyDescent="0.25">
      <c r="A1278" s="223" t="str">
        <f t="shared" si="39"/>
        <v/>
      </c>
      <c r="B1278" s="205"/>
      <c r="C1278" s="206"/>
      <c r="D1278" s="207"/>
      <c r="E1278" s="208"/>
      <c r="F1278" s="207"/>
      <c r="G1278" s="208"/>
      <c r="H1278" s="209"/>
      <c r="I1278" s="210"/>
      <c r="J1278" s="152"/>
      <c r="K1278" s="153"/>
      <c r="L1278" s="154"/>
      <c r="M1278" s="155">
        <f t="shared" si="38"/>
        <v>0</v>
      </c>
    </row>
    <row r="1279" spans="1:13" ht="30" customHeight="1" x14ac:dyDescent="0.25">
      <c r="A1279" s="223" t="str">
        <f t="shared" si="39"/>
        <v/>
      </c>
      <c r="B1279" s="205"/>
      <c r="C1279" s="206"/>
      <c r="D1279" s="207"/>
      <c r="E1279" s="208"/>
      <c r="F1279" s="207"/>
      <c r="G1279" s="208"/>
      <c r="H1279" s="209"/>
      <c r="I1279" s="210"/>
      <c r="J1279" s="152"/>
      <c r="K1279" s="153"/>
      <c r="L1279" s="154"/>
      <c r="M1279" s="155">
        <f t="shared" si="38"/>
        <v>0</v>
      </c>
    </row>
    <row r="1280" spans="1:13" ht="30" customHeight="1" x14ac:dyDescent="0.25">
      <c r="A1280" s="223" t="str">
        <f t="shared" si="39"/>
        <v/>
      </c>
      <c r="B1280" s="205"/>
      <c r="C1280" s="206"/>
      <c r="D1280" s="207"/>
      <c r="E1280" s="208"/>
      <c r="F1280" s="207"/>
      <c r="G1280" s="208"/>
      <c r="H1280" s="209"/>
      <c r="I1280" s="210"/>
      <c r="J1280" s="152"/>
      <c r="K1280" s="153"/>
      <c r="L1280" s="154"/>
      <c r="M1280" s="155">
        <f t="shared" si="38"/>
        <v>0</v>
      </c>
    </row>
    <row r="1281" spans="1:13" ht="30" customHeight="1" x14ac:dyDescent="0.25">
      <c r="A1281" s="223" t="str">
        <f t="shared" si="39"/>
        <v/>
      </c>
      <c r="B1281" s="205"/>
      <c r="C1281" s="206"/>
      <c r="D1281" s="207"/>
      <c r="E1281" s="208"/>
      <c r="F1281" s="207"/>
      <c r="G1281" s="208"/>
      <c r="H1281" s="209"/>
      <c r="I1281" s="210"/>
      <c r="J1281" s="152"/>
      <c r="K1281" s="153"/>
      <c r="L1281" s="154"/>
      <c r="M1281" s="155">
        <f t="shared" si="38"/>
        <v>0</v>
      </c>
    </row>
    <row r="1282" spans="1:13" ht="30" customHeight="1" x14ac:dyDescent="0.25">
      <c r="A1282" s="223" t="str">
        <f t="shared" si="39"/>
        <v/>
      </c>
      <c r="B1282" s="205"/>
      <c r="C1282" s="206"/>
      <c r="D1282" s="207"/>
      <c r="E1282" s="208"/>
      <c r="F1282" s="207"/>
      <c r="G1282" s="208"/>
      <c r="H1282" s="209"/>
      <c r="I1282" s="210"/>
      <c r="J1282" s="152"/>
      <c r="K1282" s="153"/>
      <c r="L1282" s="154"/>
      <c r="M1282" s="155">
        <f t="shared" si="38"/>
        <v>0</v>
      </c>
    </row>
    <row r="1283" spans="1:13" ht="30" customHeight="1" x14ac:dyDescent="0.25">
      <c r="A1283" s="223" t="str">
        <f t="shared" si="39"/>
        <v/>
      </c>
      <c r="B1283" s="205"/>
      <c r="C1283" s="206"/>
      <c r="D1283" s="207"/>
      <c r="E1283" s="208"/>
      <c r="F1283" s="207"/>
      <c r="G1283" s="208"/>
      <c r="H1283" s="209"/>
      <c r="I1283" s="210"/>
      <c r="J1283" s="152"/>
      <c r="K1283" s="153"/>
      <c r="L1283" s="154"/>
      <c r="M1283" s="155">
        <f t="shared" si="38"/>
        <v>0</v>
      </c>
    </row>
    <row r="1284" spans="1:13" ht="30" customHeight="1" x14ac:dyDescent="0.25">
      <c r="A1284" s="223" t="str">
        <f t="shared" si="39"/>
        <v/>
      </c>
      <c r="B1284" s="205"/>
      <c r="C1284" s="206"/>
      <c r="D1284" s="207"/>
      <c r="E1284" s="208"/>
      <c r="F1284" s="207"/>
      <c r="G1284" s="208"/>
      <c r="H1284" s="209"/>
      <c r="I1284" s="210"/>
      <c r="J1284" s="152"/>
      <c r="K1284" s="153"/>
      <c r="L1284" s="154"/>
      <c r="M1284" s="155">
        <f t="shared" si="38"/>
        <v>0</v>
      </c>
    </row>
    <row r="1285" spans="1:13" ht="30" customHeight="1" x14ac:dyDescent="0.25">
      <c r="A1285" s="223" t="str">
        <f t="shared" si="39"/>
        <v/>
      </c>
      <c r="B1285" s="205"/>
      <c r="C1285" s="206"/>
      <c r="D1285" s="207"/>
      <c r="E1285" s="208"/>
      <c r="F1285" s="207"/>
      <c r="G1285" s="208"/>
      <c r="H1285" s="209"/>
      <c r="I1285" s="210"/>
      <c r="J1285" s="152"/>
      <c r="K1285" s="153"/>
      <c r="L1285" s="154"/>
      <c r="M1285" s="155">
        <f t="shared" si="38"/>
        <v>0</v>
      </c>
    </row>
    <row r="1286" spans="1:13" ht="30" customHeight="1" x14ac:dyDescent="0.25">
      <c r="A1286" s="223" t="str">
        <f t="shared" si="39"/>
        <v/>
      </c>
      <c r="B1286" s="205"/>
      <c r="C1286" s="206"/>
      <c r="D1286" s="207"/>
      <c r="E1286" s="208"/>
      <c r="F1286" s="207"/>
      <c r="G1286" s="208"/>
      <c r="H1286" s="209"/>
      <c r="I1286" s="210"/>
      <c r="J1286" s="152"/>
      <c r="K1286" s="153"/>
      <c r="L1286" s="154"/>
      <c r="M1286" s="155">
        <f t="shared" si="38"/>
        <v>0</v>
      </c>
    </row>
    <row r="1287" spans="1:13" ht="30" customHeight="1" x14ac:dyDescent="0.25">
      <c r="A1287" s="223" t="str">
        <f t="shared" si="39"/>
        <v/>
      </c>
      <c r="B1287" s="205"/>
      <c r="C1287" s="206"/>
      <c r="D1287" s="207"/>
      <c r="E1287" s="208"/>
      <c r="F1287" s="207"/>
      <c r="G1287" s="208"/>
      <c r="H1287" s="209"/>
      <c r="I1287" s="210"/>
      <c r="J1287" s="152"/>
      <c r="K1287" s="153"/>
      <c r="L1287" s="154"/>
      <c r="M1287" s="155">
        <f t="shared" si="38"/>
        <v>0</v>
      </c>
    </row>
    <row r="1288" spans="1:13" ht="30" customHeight="1" x14ac:dyDescent="0.25">
      <c r="A1288" s="223" t="str">
        <f t="shared" si="39"/>
        <v/>
      </c>
      <c r="B1288" s="205"/>
      <c r="C1288" s="206"/>
      <c r="D1288" s="207"/>
      <c r="E1288" s="208"/>
      <c r="F1288" s="207"/>
      <c r="G1288" s="208"/>
      <c r="H1288" s="209"/>
      <c r="I1288" s="210"/>
      <c r="J1288" s="152"/>
      <c r="K1288" s="153"/>
      <c r="L1288" s="154"/>
      <c r="M1288" s="155">
        <f t="shared" si="38"/>
        <v>0</v>
      </c>
    </row>
    <row r="1289" spans="1:13" ht="30" customHeight="1" x14ac:dyDescent="0.25">
      <c r="A1289" s="223" t="str">
        <f t="shared" si="39"/>
        <v/>
      </c>
      <c r="B1289" s="205"/>
      <c r="C1289" s="206"/>
      <c r="D1289" s="207"/>
      <c r="E1289" s="208"/>
      <c r="F1289" s="207"/>
      <c r="G1289" s="208"/>
      <c r="H1289" s="209"/>
      <c r="I1289" s="210"/>
      <c r="J1289" s="152"/>
      <c r="K1289" s="153"/>
      <c r="L1289" s="154"/>
      <c r="M1289" s="155">
        <f t="shared" si="38"/>
        <v>0</v>
      </c>
    </row>
    <row r="1290" spans="1:13" ht="30" customHeight="1" x14ac:dyDescent="0.25">
      <c r="A1290" s="223" t="str">
        <f t="shared" si="39"/>
        <v/>
      </c>
      <c r="B1290" s="205"/>
      <c r="C1290" s="206"/>
      <c r="D1290" s="207"/>
      <c r="E1290" s="208"/>
      <c r="F1290" s="207"/>
      <c r="G1290" s="208"/>
      <c r="H1290" s="209"/>
      <c r="I1290" s="210"/>
      <c r="J1290" s="152"/>
      <c r="K1290" s="153"/>
      <c r="L1290" s="154"/>
      <c r="M1290" s="155">
        <f t="shared" si="38"/>
        <v>0</v>
      </c>
    </row>
    <row r="1291" spans="1:13" ht="30" customHeight="1" x14ac:dyDescent="0.25">
      <c r="A1291" s="223" t="str">
        <f t="shared" si="39"/>
        <v/>
      </c>
      <c r="B1291" s="205"/>
      <c r="C1291" s="206"/>
      <c r="D1291" s="207"/>
      <c r="E1291" s="208"/>
      <c r="F1291" s="207"/>
      <c r="G1291" s="208"/>
      <c r="H1291" s="209"/>
      <c r="I1291" s="210"/>
      <c r="J1291" s="152"/>
      <c r="K1291" s="153"/>
      <c r="L1291" s="154"/>
      <c r="M1291" s="155">
        <f t="shared" si="38"/>
        <v>0</v>
      </c>
    </row>
    <row r="1292" spans="1:13" ht="30" customHeight="1" x14ac:dyDescent="0.25">
      <c r="A1292" s="223" t="str">
        <f t="shared" si="39"/>
        <v/>
      </c>
      <c r="B1292" s="205"/>
      <c r="C1292" s="206"/>
      <c r="D1292" s="207"/>
      <c r="E1292" s="208"/>
      <c r="F1292" s="207"/>
      <c r="G1292" s="208"/>
      <c r="H1292" s="209"/>
      <c r="I1292" s="210"/>
      <c r="J1292" s="152"/>
      <c r="K1292" s="153"/>
      <c r="L1292" s="154"/>
      <c r="M1292" s="155">
        <f t="shared" ref="M1292:M1355" si="40">K1292+L1292</f>
        <v>0</v>
      </c>
    </row>
    <row r="1293" spans="1:13" ht="30" customHeight="1" x14ac:dyDescent="0.25">
      <c r="A1293" s="223" t="str">
        <f t="shared" si="39"/>
        <v/>
      </c>
      <c r="B1293" s="205"/>
      <c r="C1293" s="206"/>
      <c r="D1293" s="207"/>
      <c r="E1293" s="208"/>
      <c r="F1293" s="207"/>
      <c r="G1293" s="208"/>
      <c r="H1293" s="209"/>
      <c r="I1293" s="210"/>
      <c r="J1293" s="152"/>
      <c r="K1293" s="153"/>
      <c r="L1293" s="154"/>
      <c r="M1293" s="155">
        <f t="shared" si="40"/>
        <v>0</v>
      </c>
    </row>
    <row r="1294" spans="1:13" ht="30" customHeight="1" x14ac:dyDescent="0.25">
      <c r="A1294" s="223" t="str">
        <f t="shared" ref="A1294:A1357" si="41">IF(M1294=0,"","Cap.7. Cheltuieli neprevazute")</f>
        <v/>
      </c>
      <c r="B1294" s="205"/>
      <c r="C1294" s="206"/>
      <c r="D1294" s="207"/>
      <c r="E1294" s="208"/>
      <c r="F1294" s="207"/>
      <c r="G1294" s="208"/>
      <c r="H1294" s="209"/>
      <c r="I1294" s="210"/>
      <c r="J1294" s="152"/>
      <c r="K1294" s="153"/>
      <c r="L1294" s="154"/>
      <c r="M1294" s="155">
        <f t="shared" si="40"/>
        <v>0</v>
      </c>
    </row>
    <row r="1295" spans="1:13" ht="30" customHeight="1" x14ac:dyDescent="0.25">
      <c r="A1295" s="223" t="str">
        <f t="shared" si="41"/>
        <v/>
      </c>
      <c r="B1295" s="205"/>
      <c r="C1295" s="206"/>
      <c r="D1295" s="207"/>
      <c r="E1295" s="208"/>
      <c r="F1295" s="207"/>
      <c r="G1295" s="208"/>
      <c r="H1295" s="209"/>
      <c r="I1295" s="210"/>
      <c r="J1295" s="152"/>
      <c r="K1295" s="153"/>
      <c r="L1295" s="154"/>
      <c r="M1295" s="155">
        <f t="shared" si="40"/>
        <v>0</v>
      </c>
    </row>
    <row r="1296" spans="1:13" ht="30" customHeight="1" x14ac:dyDescent="0.25">
      <c r="A1296" s="223" t="str">
        <f t="shared" si="41"/>
        <v/>
      </c>
      <c r="B1296" s="205"/>
      <c r="C1296" s="206"/>
      <c r="D1296" s="207"/>
      <c r="E1296" s="208"/>
      <c r="F1296" s="207"/>
      <c r="G1296" s="208"/>
      <c r="H1296" s="209"/>
      <c r="I1296" s="210"/>
      <c r="J1296" s="152"/>
      <c r="K1296" s="153"/>
      <c r="L1296" s="154"/>
      <c r="M1296" s="155">
        <f t="shared" si="40"/>
        <v>0</v>
      </c>
    </row>
    <row r="1297" spans="1:13" ht="30" customHeight="1" x14ac:dyDescent="0.25">
      <c r="A1297" s="223" t="str">
        <f t="shared" si="41"/>
        <v/>
      </c>
      <c r="B1297" s="205"/>
      <c r="C1297" s="206"/>
      <c r="D1297" s="207"/>
      <c r="E1297" s="208"/>
      <c r="F1297" s="207"/>
      <c r="G1297" s="208"/>
      <c r="H1297" s="209"/>
      <c r="I1297" s="210"/>
      <c r="J1297" s="152"/>
      <c r="K1297" s="153"/>
      <c r="L1297" s="154"/>
      <c r="M1297" s="155">
        <f t="shared" si="40"/>
        <v>0</v>
      </c>
    </row>
    <row r="1298" spans="1:13" ht="30" customHeight="1" x14ac:dyDescent="0.25">
      <c r="A1298" s="223" t="str">
        <f t="shared" si="41"/>
        <v/>
      </c>
      <c r="B1298" s="205"/>
      <c r="C1298" s="206"/>
      <c r="D1298" s="207"/>
      <c r="E1298" s="208"/>
      <c r="F1298" s="207"/>
      <c r="G1298" s="208"/>
      <c r="H1298" s="209"/>
      <c r="I1298" s="210"/>
      <c r="J1298" s="152"/>
      <c r="K1298" s="153"/>
      <c r="L1298" s="154"/>
      <c r="M1298" s="155">
        <f t="shared" si="40"/>
        <v>0</v>
      </c>
    </row>
    <row r="1299" spans="1:13" ht="30" customHeight="1" x14ac:dyDescent="0.25">
      <c r="A1299" s="223" t="str">
        <f t="shared" si="41"/>
        <v/>
      </c>
      <c r="B1299" s="205"/>
      <c r="C1299" s="206"/>
      <c r="D1299" s="207"/>
      <c r="E1299" s="208"/>
      <c r="F1299" s="207"/>
      <c r="G1299" s="208"/>
      <c r="H1299" s="209"/>
      <c r="I1299" s="210"/>
      <c r="J1299" s="152"/>
      <c r="K1299" s="153"/>
      <c r="L1299" s="154"/>
      <c r="M1299" s="155">
        <f t="shared" si="40"/>
        <v>0</v>
      </c>
    </row>
    <row r="1300" spans="1:13" ht="30" customHeight="1" x14ac:dyDescent="0.25">
      <c r="A1300" s="223" t="str">
        <f t="shared" si="41"/>
        <v/>
      </c>
      <c r="B1300" s="205"/>
      <c r="C1300" s="206"/>
      <c r="D1300" s="207"/>
      <c r="E1300" s="208"/>
      <c r="F1300" s="207"/>
      <c r="G1300" s="208"/>
      <c r="H1300" s="209"/>
      <c r="I1300" s="210"/>
      <c r="J1300" s="152"/>
      <c r="K1300" s="153"/>
      <c r="L1300" s="154"/>
      <c r="M1300" s="155">
        <f t="shared" si="40"/>
        <v>0</v>
      </c>
    </row>
    <row r="1301" spans="1:13" ht="30" customHeight="1" x14ac:dyDescent="0.25">
      <c r="A1301" s="223" t="str">
        <f t="shared" si="41"/>
        <v/>
      </c>
      <c r="B1301" s="205"/>
      <c r="C1301" s="206"/>
      <c r="D1301" s="207"/>
      <c r="E1301" s="208"/>
      <c r="F1301" s="207"/>
      <c r="G1301" s="208"/>
      <c r="H1301" s="209"/>
      <c r="I1301" s="210"/>
      <c r="J1301" s="152"/>
      <c r="K1301" s="153"/>
      <c r="L1301" s="154"/>
      <c r="M1301" s="155">
        <f t="shared" si="40"/>
        <v>0</v>
      </c>
    </row>
    <row r="1302" spans="1:13" ht="30" customHeight="1" x14ac:dyDescent="0.25">
      <c r="A1302" s="223" t="str">
        <f t="shared" si="41"/>
        <v/>
      </c>
      <c r="B1302" s="205"/>
      <c r="C1302" s="206"/>
      <c r="D1302" s="207"/>
      <c r="E1302" s="208"/>
      <c r="F1302" s="207"/>
      <c r="G1302" s="208"/>
      <c r="H1302" s="209"/>
      <c r="I1302" s="210"/>
      <c r="J1302" s="152"/>
      <c r="K1302" s="153"/>
      <c r="L1302" s="154"/>
      <c r="M1302" s="155">
        <f t="shared" si="40"/>
        <v>0</v>
      </c>
    </row>
    <row r="1303" spans="1:13" ht="30" customHeight="1" x14ac:dyDescent="0.25">
      <c r="A1303" s="223" t="str">
        <f t="shared" si="41"/>
        <v/>
      </c>
      <c r="B1303" s="205"/>
      <c r="C1303" s="206"/>
      <c r="D1303" s="207"/>
      <c r="E1303" s="208"/>
      <c r="F1303" s="207"/>
      <c r="G1303" s="208"/>
      <c r="H1303" s="209"/>
      <c r="I1303" s="210"/>
      <c r="J1303" s="152"/>
      <c r="K1303" s="153"/>
      <c r="L1303" s="154"/>
      <c r="M1303" s="155">
        <f t="shared" si="40"/>
        <v>0</v>
      </c>
    </row>
    <row r="1304" spans="1:13" ht="30" customHeight="1" x14ac:dyDescent="0.25">
      <c r="A1304" s="223" t="str">
        <f t="shared" si="41"/>
        <v/>
      </c>
      <c r="B1304" s="205"/>
      <c r="C1304" s="206"/>
      <c r="D1304" s="207"/>
      <c r="E1304" s="208"/>
      <c r="F1304" s="207"/>
      <c r="G1304" s="208"/>
      <c r="H1304" s="209"/>
      <c r="I1304" s="210"/>
      <c r="J1304" s="152"/>
      <c r="K1304" s="153"/>
      <c r="L1304" s="154"/>
      <c r="M1304" s="155">
        <f t="shared" si="40"/>
        <v>0</v>
      </c>
    </row>
    <row r="1305" spans="1:13" ht="30" customHeight="1" x14ac:dyDescent="0.25">
      <c r="A1305" s="223" t="str">
        <f t="shared" si="41"/>
        <v/>
      </c>
      <c r="B1305" s="205"/>
      <c r="C1305" s="206"/>
      <c r="D1305" s="207"/>
      <c r="E1305" s="208"/>
      <c r="F1305" s="207"/>
      <c r="G1305" s="208"/>
      <c r="H1305" s="209"/>
      <c r="I1305" s="210"/>
      <c r="J1305" s="152"/>
      <c r="K1305" s="153"/>
      <c r="L1305" s="154"/>
      <c r="M1305" s="155">
        <f t="shared" si="40"/>
        <v>0</v>
      </c>
    </row>
    <row r="1306" spans="1:13" ht="30" customHeight="1" x14ac:dyDescent="0.25">
      <c r="A1306" s="223" t="str">
        <f t="shared" si="41"/>
        <v/>
      </c>
      <c r="B1306" s="205"/>
      <c r="C1306" s="206"/>
      <c r="D1306" s="207"/>
      <c r="E1306" s="208"/>
      <c r="F1306" s="207"/>
      <c r="G1306" s="208"/>
      <c r="H1306" s="209"/>
      <c r="I1306" s="210"/>
      <c r="J1306" s="152"/>
      <c r="K1306" s="153"/>
      <c r="L1306" s="154"/>
      <c r="M1306" s="155">
        <f t="shared" si="40"/>
        <v>0</v>
      </c>
    </row>
    <row r="1307" spans="1:13" ht="30" customHeight="1" x14ac:dyDescent="0.25">
      <c r="A1307" s="223" t="str">
        <f t="shared" si="41"/>
        <v/>
      </c>
      <c r="B1307" s="205"/>
      <c r="C1307" s="206"/>
      <c r="D1307" s="207"/>
      <c r="E1307" s="208"/>
      <c r="F1307" s="207"/>
      <c r="G1307" s="208"/>
      <c r="H1307" s="209"/>
      <c r="I1307" s="210"/>
      <c r="J1307" s="152"/>
      <c r="K1307" s="153"/>
      <c r="L1307" s="154"/>
      <c r="M1307" s="155">
        <f t="shared" si="40"/>
        <v>0</v>
      </c>
    </row>
    <row r="1308" spans="1:13" ht="30" customHeight="1" x14ac:dyDescent="0.25">
      <c r="A1308" s="223" t="str">
        <f t="shared" si="41"/>
        <v/>
      </c>
      <c r="B1308" s="205"/>
      <c r="C1308" s="206"/>
      <c r="D1308" s="207"/>
      <c r="E1308" s="208"/>
      <c r="F1308" s="207"/>
      <c r="G1308" s="208"/>
      <c r="H1308" s="209"/>
      <c r="I1308" s="210"/>
      <c r="J1308" s="152"/>
      <c r="K1308" s="153"/>
      <c r="L1308" s="154"/>
      <c r="M1308" s="155">
        <f t="shared" si="40"/>
        <v>0</v>
      </c>
    </row>
    <row r="1309" spans="1:13" ht="30" customHeight="1" x14ac:dyDescent="0.25">
      <c r="A1309" s="223" t="str">
        <f t="shared" si="41"/>
        <v/>
      </c>
      <c r="B1309" s="205"/>
      <c r="C1309" s="206"/>
      <c r="D1309" s="207"/>
      <c r="E1309" s="208"/>
      <c r="F1309" s="207"/>
      <c r="G1309" s="208"/>
      <c r="H1309" s="209"/>
      <c r="I1309" s="210"/>
      <c r="J1309" s="152"/>
      <c r="K1309" s="153"/>
      <c r="L1309" s="154"/>
      <c r="M1309" s="155">
        <f t="shared" si="40"/>
        <v>0</v>
      </c>
    </row>
    <row r="1310" spans="1:13" ht="30" customHeight="1" x14ac:dyDescent="0.25">
      <c r="A1310" s="223" t="str">
        <f t="shared" si="41"/>
        <v/>
      </c>
      <c r="B1310" s="205"/>
      <c r="C1310" s="206"/>
      <c r="D1310" s="207"/>
      <c r="E1310" s="208"/>
      <c r="F1310" s="207"/>
      <c r="G1310" s="208"/>
      <c r="H1310" s="209"/>
      <c r="I1310" s="210"/>
      <c r="J1310" s="152"/>
      <c r="K1310" s="153"/>
      <c r="L1310" s="154"/>
      <c r="M1310" s="155">
        <f t="shared" si="40"/>
        <v>0</v>
      </c>
    </row>
    <row r="1311" spans="1:13" ht="30" customHeight="1" x14ac:dyDescent="0.25">
      <c r="A1311" s="223" t="str">
        <f t="shared" si="41"/>
        <v/>
      </c>
      <c r="B1311" s="205"/>
      <c r="C1311" s="206"/>
      <c r="D1311" s="207"/>
      <c r="E1311" s="208"/>
      <c r="F1311" s="207"/>
      <c r="G1311" s="208"/>
      <c r="H1311" s="209"/>
      <c r="I1311" s="210"/>
      <c r="J1311" s="152"/>
      <c r="K1311" s="153"/>
      <c r="L1311" s="154"/>
      <c r="M1311" s="155">
        <f t="shared" si="40"/>
        <v>0</v>
      </c>
    </row>
    <row r="1312" spans="1:13" ht="30" customHeight="1" x14ac:dyDescent="0.25">
      <c r="A1312" s="223" t="str">
        <f t="shared" si="41"/>
        <v/>
      </c>
      <c r="B1312" s="205"/>
      <c r="C1312" s="206"/>
      <c r="D1312" s="207"/>
      <c r="E1312" s="208"/>
      <c r="F1312" s="207"/>
      <c r="G1312" s="208"/>
      <c r="H1312" s="209"/>
      <c r="I1312" s="210"/>
      <c r="J1312" s="152"/>
      <c r="K1312" s="153"/>
      <c r="L1312" s="154"/>
      <c r="M1312" s="155">
        <f t="shared" si="40"/>
        <v>0</v>
      </c>
    </row>
    <row r="1313" spans="1:13" ht="30" customHeight="1" x14ac:dyDescent="0.25">
      <c r="A1313" s="223" t="str">
        <f t="shared" si="41"/>
        <v/>
      </c>
      <c r="B1313" s="205"/>
      <c r="C1313" s="206"/>
      <c r="D1313" s="207"/>
      <c r="E1313" s="208"/>
      <c r="F1313" s="207"/>
      <c r="G1313" s="208"/>
      <c r="H1313" s="209"/>
      <c r="I1313" s="210"/>
      <c r="J1313" s="152"/>
      <c r="K1313" s="153"/>
      <c r="L1313" s="154"/>
      <c r="M1313" s="155">
        <f t="shared" si="40"/>
        <v>0</v>
      </c>
    </row>
    <row r="1314" spans="1:13" ht="30" customHeight="1" x14ac:dyDescent="0.25">
      <c r="A1314" s="223" t="str">
        <f t="shared" si="41"/>
        <v/>
      </c>
      <c r="B1314" s="205"/>
      <c r="C1314" s="206"/>
      <c r="D1314" s="207"/>
      <c r="E1314" s="208"/>
      <c r="F1314" s="207"/>
      <c r="G1314" s="208"/>
      <c r="H1314" s="209"/>
      <c r="I1314" s="210"/>
      <c r="J1314" s="152"/>
      <c r="K1314" s="153"/>
      <c r="L1314" s="154"/>
      <c r="M1314" s="155">
        <f t="shared" si="40"/>
        <v>0</v>
      </c>
    </row>
    <row r="1315" spans="1:13" ht="30" customHeight="1" x14ac:dyDescent="0.25">
      <c r="A1315" s="223" t="str">
        <f t="shared" si="41"/>
        <v/>
      </c>
      <c r="B1315" s="205"/>
      <c r="C1315" s="206"/>
      <c r="D1315" s="207"/>
      <c r="E1315" s="208"/>
      <c r="F1315" s="207"/>
      <c r="G1315" s="208"/>
      <c r="H1315" s="209"/>
      <c r="I1315" s="210"/>
      <c r="J1315" s="152"/>
      <c r="K1315" s="153"/>
      <c r="L1315" s="154"/>
      <c r="M1315" s="155">
        <f t="shared" si="40"/>
        <v>0</v>
      </c>
    </row>
    <row r="1316" spans="1:13" ht="30" customHeight="1" x14ac:dyDescent="0.25">
      <c r="A1316" s="223" t="str">
        <f t="shared" si="41"/>
        <v/>
      </c>
      <c r="B1316" s="205"/>
      <c r="C1316" s="206"/>
      <c r="D1316" s="207"/>
      <c r="E1316" s="208"/>
      <c r="F1316" s="207"/>
      <c r="G1316" s="208"/>
      <c r="H1316" s="209"/>
      <c r="I1316" s="210"/>
      <c r="J1316" s="152"/>
      <c r="K1316" s="153"/>
      <c r="L1316" s="154"/>
      <c r="M1316" s="155">
        <f t="shared" si="40"/>
        <v>0</v>
      </c>
    </row>
    <row r="1317" spans="1:13" ht="30" customHeight="1" x14ac:dyDescent="0.25">
      <c r="A1317" s="223" t="str">
        <f t="shared" si="41"/>
        <v/>
      </c>
      <c r="B1317" s="205"/>
      <c r="C1317" s="206"/>
      <c r="D1317" s="207"/>
      <c r="E1317" s="208"/>
      <c r="F1317" s="207"/>
      <c r="G1317" s="208"/>
      <c r="H1317" s="209"/>
      <c r="I1317" s="210"/>
      <c r="J1317" s="152"/>
      <c r="K1317" s="153"/>
      <c r="L1317" s="154"/>
      <c r="M1317" s="155">
        <f t="shared" si="40"/>
        <v>0</v>
      </c>
    </row>
    <row r="1318" spans="1:13" ht="30" customHeight="1" x14ac:dyDescent="0.25">
      <c r="A1318" s="223" t="str">
        <f t="shared" si="41"/>
        <v/>
      </c>
      <c r="B1318" s="205"/>
      <c r="C1318" s="206"/>
      <c r="D1318" s="207"/>
      <c r="E1318" s="208"/>
      <c r="F1318" s="207"/>
      <c r="G1318" s="208"/>
      <c r="H1318" s="209"/>
      <c r="I1318" s="210"/>
      <c r="J1318" s="152"/>
      <c r="K1318" s="153"/>
      <c r="L1318" s="154"/>
      <c r="M1318" s="155">
        <f t="shared" si="40"/>
        <v>0</v>
      </c>
    </row>
    <row r="1319" spans="1:13" ht="30" customHeight="1" x14ac:dyDescent="0.25">
      <c r="A1319" s="223" t="str">
        <f t="shared" si="41"/>
        <v/>
      </c>
      <c r="B1319" s="205"/>
      <c r="C1319" s="206"/>
      <c r="D1319" s="207"/>
      <c r="E1319" s="208"/>
      <c r="F1319" s="207"/>
      <c r="G1319" s="208"/>
      <c r="H1319" s="209"/>
      <c r="I1319" s="210"/>
      <c r="J1319" s="152"/>
      <c r="K1319" s="153"/>
      <c r="L1319" s="154"/>
      <c r="M1319" s="155">
        <f t="shared" si="40"/>
        <v>0</v>
      </c>
    </row>
    <row r="1320" spans="1:13" ht="30" customHeight="1" x14ac:dyDescent="0.25">
      <c r="A1320" s="223" t="str">
        <f t="shared" si="41"/>
        <v/>
      </c>
      <c r="B1320" s="205"/>
      <c r="C1320" s="206"/>
      <c r="D1320" s="207"/>
      <c r="E1320" s="208"/>
      <c r="F1320" s="207"/>
      <c r="G1320" s="208"/>
      <c r="H1320" s="209"/>
      <c r="I1320" s="210"/>
      <c r="J1320" s="152"/>
      <c r="K1320" s="153"/>
      <c r="L1320" s="154"/>
      <c r="M1320" s="155">
        <f t="shared" si="40"/>
        <v>0</v>
      </c>
    </row>
    <row r="1321" spans="1:13" ht="30" customHeight="1" x14ac:dyDescent="0.25">
      <c r="A1321" s="223" t="str">
        <f t="shared" si="41"/>
        <v/>
      </c>
      <c r="B1321" s="205"/>
      <c r="C1321" s="206"/>
      <c r="D1321" s="207"/>
      <c r="E1321" s="208"/>
      <c r="F1321" s="207"/>
      <c r="G1321" s="208"/>
      <c r="H1321" s="209"/>
      <c r="I1321" s="210"/>
      <c r="J1321" s="152"/>
      <c r="K1321" s="153"/>
      <c r="L1321" s="154"/>
      <c r="M1321" s="155">
        <f t="shared" si="40"/>
        <v>0</v>
      </c>
    </row>
    <row r="1322" spans="1:13" ht="30" customHeight="1" x14ac:dyDescent="0.25">
      <c r="A1322" s="223" t="str">
        <f t="shared" si="41"/>
        <v/>
      </c>
      <c r="B1322" s="205"/>
      <c r="C1322" s="206"/>
      <c r="D1322" s="207"/>
      <c r="E1322" s="208"/>
      <c r="F1322" s="207"/>
      <c r="G1322" s="208"/>
      <c r="H1322" s="209"/>
      <c r="I1322" s="210"/>
      <c r="J1322" s="152"/>
      <c r="K1322" s="153"/>
      <c r="L1322" s="154"/>
      <c r="M1322" s="155">
        <f t="shared" si="40"/>
        <v>0</v>
      </c>
    </row>
    <row r="1323" spans="1:13" ht="30" customHeight="1" x14ac:dyDescent="0.25">
      <c r="A1323" s="223" t="str">
        <f t="shared" si="41"/>
        <v/>
      </c>
      <c r="B1323" s="205"/>
      <c r="C1323" s="206"/>
      <c r="D1323" s="207"/>
      <c r="E1323" s="208"/>
      <c r="F1323" s="207"/>
      <c r="G1323" s="208"/>
      <c r="H1323" s="209"/>
      <c r="I1323" s="210"/>
      <c r="J1323" s="152"/>
      <c r="K1323" s="153"/>
      <c r="L1323" s="154"/>
      <c r="M1323" s="155">
        <f t="shared" si="40"/>
        <v>0</v>
      </c>
    </row>
    <row r="1324" spans="1:13" ht="30" customHeight="1" x14ac:dyDescent="0.25">
      <c r="A1324" s="223" t="str">
        <f t="shared" si="41"/>
        <v/>
      </c>
      <c r="B1324" s="205"/>
      <c r="C1324" s="206"/>
      <c r="D1324" s="207"/>
      <c r="E1324" s="208"/>
      <c r="F1324" s="207"/>
      <c r="G1324" s="208"/>
      <c r="H1324" s="209"/>
      <c r="I1324" s="210"/>
      <c r="J1324" s="152"/>
      <c r="K1324" s="153"/>
      <c r="L1324" s="154"/>
      <c r="M1324" s="155">
        <f t="shared" si="40"/>
        <v>0</v>
      </c>
    </row>
    <row r="1325" spans="1:13" ht="30" customHeight="1" x14ac:dyDescent="0.25">
      <c r="A1325" s="223" t="str">
        <f t="shared" si="41"/>
        <v/>
      </c>
      <c r="B1325" s="205"/>
      <c r="C1325" s="206"/>
      <c r="D1325" s="207"/>
      <c r="E1325" s="208"/>
      <c r="F1325" s="207"/>
      <c r="G1325" s="208"/>
      <c r="H1325" s="209"/>
      <c r="I1325" s="210"/>
      <c r="J1325" s="152"/>
      <c r="K1325" s="153"/>
      <c r="L1325" s="154"/>
      <c r="M1325" s="155">
        <f t="shared" si="40"/>
        <v>0</v>
      </c>
    </row>
    <row r="1326" spans="1:13" ht="30" customHeight="1" x14ac:dyDescent="0.25">
      <c r="A1326" s="223" t="str">
        <f t="shared" si="41"/>
        <v/>
      </c>
      <c r="B1326" s="205"/>
      <c r="C1326" s="206"/>
      <c r="D1326" s="207"/>
      <c r="E1326" s="208"/>
      <c r="F1326" s="207"/>
      <c r="G1326" s="208"/>
      <c r="H1326" s="209"/>
      <c r="I1326" s="210"/>
      <c r="J1326" s="152"/>
      <c r="K1326" s="153"/>
      <c r="L1326" s="154"/>
      <c r="M1326" s="155">
        <f t="shared" si="40"/>
        <v>0</v>
      </c>
    </row>
    <row r="1327" spans="1:13" ht="30" customHeight="1" x14ac:dyDescent="0.25">
      <c r="A1327" s="223" t="str">
        <f t="shared" si="41"/>
        <v/>
      </c>
      <c r="B1327" s="205"/>
      <c r="C1327" s="206"/>
      <c r="D1327" s="207"/>
      <c r="E1327" s="208"/>
      <c r="F1327" s="207"/>
      <c r="G1327" s="208"/>
      <c r="H1327" s="209"/>
      <c r="I1327" s="210"/>
      <c r="J1327" s="152"/>
      <c r="K1327" s="153"/>
      <c r="L1327" s="154"/>
      <c r="M1327" s="155">
        <f t="shared" si="40"/>
        <v>0</v>
      </c>
    </row>
    <row r="1328" spans="1:13" ht="30" customHeight="1" x14ac:dyDescent="0.25">
      <c r="A1328" s="223" t="str">
        <f t="shared" si="41"/>
        <v/>
      </c>
      <c r="B1328" s="205"/>
      <c r="C1328" s="206"/>
      <c r="D1328" s="207"/>
      <c r="E1328" s="208"/>
      <c r="F1328" s="207"/>
      <c r="G1328" s="208"/>
      <c r="H1328" s="209"/>
      <c r="I1328" s="210"/>
      <c r="J1328" s="152"/>
      <c r="K1328" s="153"/>
      <c r="L1328" s="154"/>
      <c r="M1328" s="155">
        <f t="shared" si="40"/>
        <v>0</v>
      </c>
    </row>
    <row r="1329" spans="1:13" ht="30" customHeight="1" x14ac:dyDescent="0.25">
      <c r="A1329" s="223" t="str">
        <f t="shared" si="41"/>
        <v/>
      </c>
      <c r="B1329" s="205"/>
      <c r="C1329" s="206"/>
      <c r="D1329" s="207"/>
      <c r="E1329" s="208"/>
      <c r="F1329" s="207"/>
      <c r="G1329" s="208"/>
      <c r="H1329" s="209"/>
      <c r="I1329" s="210"/>
      <c r="J1329" s="152"/>
      <c r="K1329" s="153"/>
      <c r="L1329" s="154"/>
      <c r="M1329" s="155">
        <f t="shared" si="40"/>
        <v>0</v>
      </c>
    </row>
    <row r="1330" spans="1:13" ht="30" customHeight="1" x14ac:dyDescent="0.25">
      <c r="A1330" s="223" t="str">
        <f t="shared" si="41"/>
        <v/>
      </c>
      <c r="B1330" s="205"/>
      <c r="C1330" s="206"/>
      <c r="D1330" s="207"/>
      <c r="E1330" s="208"/>
      <c r="F1330" s="207"/>
      <c r="G1330" s="208"/>
      <c r="H1330" s="209"/>
      <c r="I1330" s="210"/>
      <c r="J1330" s="152"/>
      <c r="K1330" s="153"/>
      <c r="L1330" s="154"/>
      <c r="M1330" s="155">
        <f t="shared" si="40"/>
        <v>0</v>
      </c>
    </row>
    <row r="1331" spans="1:13" ht="30" customHeight="1" x14ac:dyDescent="0.25">
      <c r="A1331" s="223" t="str">
        <f t="shared" si="41"/>
        <v/>
      </c>
      <c r="B1331" s="205"/>
      <c r="C1331" s="206"/>
      <c r="D1331" s="207"/>
      <c r="E1331" s="208"/>
      <c r="F1331" s="207"/>
      <c r="G1331" s="208"/>
      <c r="H1331" s="209"/>
      <c r="I1331" s="210"/>
      <c r="J1331" s="152"/>
      <c r="K1331" s="153"/>
      <c r="L1331" s="154"/>
      <c r="M1331" s="155">
        <f t="shared" si="40"/>
        <v>0</v>
      </c>
    </row>
    <row r="1332" spans="1:13" ht="30" customHeight="1" x14ac:dyDescent="0.25">
      <c r="A1332" s="223" t="str">
        <f t="shared" si="41"/>
        <v/>
      </c>
      <c r="B1332" s="205"/>
      <c r="C1332" s="206"/>
      <c r="D1332" s="207"/>
      <c r="E1332" s="208"/>
      <c r="F1332" s="207"/>
      <c r="G1332" s="208"/>
      <c r="H1332" s="209"/>
      <c r="I1332" s="210"/>
      <c r="J1332" s="152"/>
      <c r="K1332" s="153"/>
      <c r="L1332" s="154"/>
      <c r="M1332" s="155">
        <f t="shared" si="40"/>
        <v>0</v>
      </c>
    </row>
    <row r="1333" spans="1:13" ht="30" customHeight="1" x14ac:dyDescent="0.25">
      <c r="A1333" s="223" t="str">
        <f t="shared" si="41"/>
        <v/>
      </c>
      <c r="B1333" s="205"/>
      <c r="C1333" s="206"/>
      <c r="D1333" s="207"/>
      <c r="E1333" s="208"/>
      <c r="F1333" s="207"/>
      <c r="G1333" s="208"/>
      <c r="H1333" s="209"/>
      <c r="I1333" s="210"/>
      <c r="J1333" s="152"/>
      <c r="K1333" s="153"/>
      <c r="L1333" s="154"/>
      <c r="M1333" s="155">
        <f t="shared" si="40"/>
        <v>0</v>
      </c>
    </row>
    <row r="1334" spans="1:13" ht="30" customHeight="1" x14ac:dyDescent="0.25">
      <c r="A1334" s="223" t="str">
        <f t="shared" si="41"/>
        <v/>
      </c>
      <c r="B1334" s="205"/>
      <c r="C1334" s="206"/>
      <c r="D1334" s="207"/>
      <c r="E1334" s="208"/>
      <c r="F1334" s="207"/>
      <c r="G1334" s="208"/>
      <c r="H1334" s="209"/>
      <c r="I1334" s="210"/>
      <c r="J1334" s="152"/>
      <c r="K1334" s="153"/>
      <c r="L1334" s="154"/>
      <c r="M1334" s="155">
        <f t="shared" si="40"/>
        <v>0</v>
      </c>
    </row>
    <row r="1335" spans="1:13" ht="30" customHeight="1" x14ac:dyDescent="0.25">
      <c r="A1335" s="223" t="str">
        <f t="shared" si="41"/>
        <v/>
      </c>
      <c r="B1335" s="205"/>
      <c r="C1335" s="206"/>
      <c r="D1335" s="207"/>
      <c r="E1335" s="208"/>
      <c r="F1335" s="207"/>
      <c r="G1335" s="208"/>
      <c r="H1335" s="209"/>
      <c r="I1335" s="210"/>
      <c r="J1335" s="152"/>
      <c r="K1335" s="153"/>
      <c r="L1335" s="154"/>
      <c r="M1335" s="155">
        <f t="shared" si="40"/>
        <v>0</v>
      </c>
    </row>
    <row r="1336" spans="1:13" ht="30" customHeight="1" x14ac:dyDescent="0.25">
      <c r="A1336" s="223" t="str">
        <f t="shared" si="41"/>
        <v/>
      </c>
      <c r="B1336" s="205"/>
      <c r="C1336" s="206"/>
      <c r="D1336" s="207"/>
      <c r="E1336" s="208"/>
      <c r="F1336" s="207"/>
      <c r="G1336" s="208"/>
      <c r="H1336" s="209"/>
      <c r="I1336" s="210"/>
      <c r="J1336" s="152"/>
      <c r="K1336" s="153"/>
      <c r="L1336" s="154"/>
      <c r="M1336" s="155">
        <f t="shared" si="40"/>
        <v>0</v>
      </c>
    </row>
    <row r="1337" spans="1:13" ht="30" customHeight="1" x14ac:dyDescent="0.25">
      <c r="A1337" s="223" t="str">
        <f t="shared" si="41"/>
        <v/>
      </c>
      <c r="B1337" s="205"/>
      <c r="C1337" s="206"/>
      <c r="D1337" s="207"/>
      <c r="E1337" s="208"/>
      <c r="F1337" s="207"/>
      <c r="G1337" s="208"/>
      <c r="H1337" s="209"/>
      <c r="I1337" s="210"/>
      <c r="J1337" s="152"/>
      <c r="K1337" s="153"/>
      <c r="L1337" s="154"/>
      <c r="M1337" s="155">
        <f t="shared" si="40"/>
        <v>0</v>
      </c>
    </row>
    <row r="1338" spans="1:13" ht="30" customHeight="1" x14ac:dyDescent="0.25">
      <c r="A1338" s="223" t="str">
        <f t="shared" si="41"/>
        <v/>
      </c>
      <c r="B1338" s="205"/>
      <c r="C1338" s="206"/>
      <c r="D1338" s="207"/>
      <c r="E1338" s="208"/>
      <c r="F1338" s="207"/>
      <c r="G1338" s="208"/>
      <c r="H1338" s="209"/>
      <c r="I1338" s="210"/>
      <c r="J1338" s="152"/>
      <c r="K1338" s="153"/>
      <c r="L1338" s="154"/>
      <c r="M1338" s="155">
        <f t="shared" si="40"/>
        <v>0</v>
      </c>
    </row>
    <row r="1339" spans="1:13" ht="30" customHeight="1" x14ac:dyDescent="0.25">
      <c r="A1339" s="223" t="str">
        <f t="shared" si="41"/>
        <v/>
      </c>
      <c r="B1339" s="205"/>
      <c r="C1339" s="206"/>
      <c r="D1339" s="207"/>
      <c r="E1339" s="208"/>
      <c r="F1339" s="207"/>
      <c r="G1339" s="208"/>
      <c r="H1339" s="209"/>
      <c r="I1339" s="210"/>
      <c r="J1339" s="152"/>
      <c r="K1339" s="153"/>
      <c r="L1339" s="154"/>
      <c r="M1339" s="155">
        <f t="shared" si="40"/>
        <v>0</v>
      </c>
    </row>
    <row r="1340" spans="1:13" ht="30" customHeight="1" x14ac:dyDescent="0.25">
      <c r="A1340" s="223" t="str">
        <f t="shared" si="41"/>
        <v/>
      </c>
      <c r="B1340" s="205"/>
      <c r="C1340" s="206"/>
      <c r="D1340" s="207"/>
      <c r="E1340" s="208"/>
      <c r="F1340" s="207"/>
      <c r="G1340" s="208"/>
      <c r="H1340" s="209"/>
      <c r="I1340" s="210"/>
      <c r="J1340" s="152"/>
      <c r="K1340" s="153"/>
      <c r="L1340" s="154"/>
      <c r="M1340" s="155">
        <f t="shared" si="40"/>
        <v>0</v>
      </c>
    </row>
    <row r="1341" spans="1:13" ht="30" customHeight="1" x14ac:dyDescent="0.25">
      <c r="A1341" s="223" t="str">
        <f t="shared" si="41"/>
        <v/>
      </c>
      <c r="B1341" s="205"/>
      <c r="C1341" s="206"/>
      <c r="D1341" s="207"/>
      <c r="E1341" s="208"/>
      <c r="F1341" s="207"/>
      <c r="G1341" s="208"/>
      <c r="H1341" s="209"/>
      <c r="I1341" s="210"/>
      <c r="J1341" s="152"/>
      <c r="K1341" s="153"/>
      <c r="L1341" s="154"/>
      <c r="M1341" s="155">
        <f t="shared" si="40"/>
        <v>0</v>
      </c>
    </row>
    <row r="1342" spans="1:13" ht="30" customHeight="1" x14ac:dyDescent="0.25">
      <c r="A1342" s="223" t="str">
        <f t="shared" si="41"/>
        <v/>
      </c>
      <c r="B1342" s="205"/>
      <c r="C1342" s="206"/>
      <c r="D1342" s="207"/>
      <c r="E1342" s="208"/>
      <c r="F1342" s="207"/>
      <c r="G1342" s="208"/>
      <c r="H1342" s="209"/>
      <c r="I1342" s="210"/>
      <c r="J1342" s="152"/>
      <c r="K1342" s="153"/>
      <c r="L1342" s="154"/>
      <c r="M1342" s="155">
        <f t="shared" si="40"/>
        <v>0</v>
      </c>
    </row>
    <row r="1343" spans="1:13" ht="30" customHeight="1" x14ac:dyDescent="0.25">
      <c r="A1343" s="223" t="str">
        <f t="shared" si="41"/>
        <v/>
      </c>
      <c r="B1343" s="205"/>
      <c r="C1343" s="206"/>
      <c r="D1343" s="207"/>
      <c r="E1343" s="208"/>
      <c r="F1343" s="207"/>
      <c r="G1343" s="208"/>
      <c r="H1343" s="209"/>
      <c r="I1343" s="210"/>
      <c r="J1343" s="152"/>
      <c r="K1343" s="153"/>
      <c r="L1343" s="154"/>
      <c r="M1343" s="155">
        <f t="shared" si="40"/>
        <v>0</v>
      </c>
    </row>
    <row r="1344" spans="1:13" ht="30" customHeight="1" x14ac:dyDescent="0.25">
      <c r="A1344" s="223" t="str">
        <f t="shared" si="41"/>
        <v/>
      </c>
      <c r="B1344" s="205"/>
      <c r="C1344" s="206"/>
      <c r="D1344" s="207"/>
      <c r="E1344" s="208"/>
      <c r="F1344" s="207"/>
      <c r="G1344" s="208"/>
      <c r="H1344" s="209"/>
      <c r="I1344" s="210"/>
      <c r="J1344" s="152"/>
      <c r="K1344" s="153"/>
      <c r="L1344" s="154"/>
      <c r="M1344" s="155">
        <f t="shared" si="40"/>
        <v>0</v>
      </c>
    </row>
    <row r="1345" spans="1:13" ht="30" customHeight="1" x14ac:dyDescent="0.25">
      <c r="A1345" s="223" t="str">
        <f t="shared" si="41"/>
        <v/>
      </c>
      <c r="B1345" s="205"/>
      <c r="C1345" s="206"/>
      <c r="D1345" s="207"/>
      <c r="E1345" s="208"/>
      <c r="F1345" s="207"/>
      <c r="G1345" s="208"/>
      <c r="H1345" s="209"/>
      <c r="I1345" s="210"/>
      <c r="J1345" s="152"/>
      <c r="K1345" s="153"/>
      <c r="L1345" s="154"/>
      <c r="M1345" s="155">
        <f t="shared" si="40"/>
        <v>0</v>
      </c>
    </row>
    <row r="1346" spans="1:13" ht="30" customHeight="1" x14ac:dyDescent="0.25">
      <c r="A1346" s="223" t="str">
        <f t="shared" si="41"/>
        <v/>
      </c>
      <c r="B1346" s="205"/>
      <c r="C1346" s="206"/>
      <c r="D1346" s="207"/>
      <c r="E1346" s="208"/>
      <c r="F1346" s="207"/>
      <c r="G1346" s="208"/>
      <c r="H1346" s="209"/>
      <c r="I1346" s="210"/>
      <c r="J1346" s="152"/>
      <c r="K1346" s="153"/>
      <c r="L1346" s="154"/>
      <c r="M1346" s="155">
        <f t="shared" si="40"/>
        <v>0</v>
      </c>
    </row>
    <row r="1347" spans="1:13" ht="30" customHeight="1" x14ac:dyDescent="0.25">
      <c r="A1347" s="223" t="str">
        <f t="shared" si="41"/>
        <v/>
      </c>
      <c r="B1347" s="205"/>
      <c r="C1347" s="206"/>
      <c r="D1347" s="207"/>
      <c r="E1347" s="208"/>
      <c r="F1347" s="207"/>
      <c r="G1347" s="208"/>
      <c r="H1347" s="209"/>
      <c r="I1347" s="210"/>
      <c r="J1347" s="152"/>
      <c r="K1347" s="153"/>
      <c r="L1347" s="154"/>
      <c r="M1347" s="155">
        <f t="shared" si="40"/>
        <v>0</v>
      </c>
    </row>
    <row r="1348" spans="1:13" ht="30" customHeight="1" x14ac:dyDescent="0.25">
      <c r="A1348" s="223" t="str">
        <f t="shared" si="41"/>
        <v/>
      </c>
      <c r="B1348" s="205"/>
      <c r="C1348" s="206"/>
      <c r="D1348" s="207"/>
      <c r="E1348" s="208"/>
      <c r="F1348" s="207"/>
      <c r="G1348" s="208"/>
      <c r="H1348" s="209"/>
      <c r="I1348" s="210"/>
      <c r="J1348" s="152"/>
      <c r="K1348" s="153"/>
      <c r="L1348" s="154"/>
      <c r="M1348" s="155">
        <f t="shared" si="40"/>
        <v>0</v>
      </c>
    </row>
    <row r="1349" spans="1:13" ht="30" customHeight="1" x14ac:dyDescent="0.25">
      <c r="A1349" s="223" t="str">
        <f t="shared" si="41"/>
        <v/>
      </c>
      <c r="B1349" s="205"/>
      <c r="C1349" s="206"/>
      <c r="D1349" s="207"/>
      <c r="E1349" s="208"/>
      <c r="F1349" s="207"/>
      <c r="G1349" s="208"/>
      <c r="H1349" s="209"/>
      <c r="I1349" s="210"/>
      <c r="J1349" s="152"/>
      <c r="K1349" s="153"/>
      <c r="L1349" s="154"/>
      <c r="M1349" s="155">
        <f t="shared" si="40"/>
        <v>0</v>
      </c>
    </row>
    <row r="1350" spans="1:13" ht="30" customHeight="1" x14ac:dyDescent="0.25">
      <c r="A1350" s="223" t="str">
        <f t="shared" si="41"/>
        <v/>
      </c>
      <c r="B1350" s="205"/>
      <c r="C1350" s="206"/>
      <c r="D1350" s="207"/>
      <c r="E1350" s="208"/>
      <c r="F1350" s="207"/>
      <c r="G1350" s="208"/>
      <c r="H1350" s="209"/>
      <c r="I1350" s="210"/>
      <c r="J1350" s="152"/>
      <c r="K1350" s="153"/>
      <c r="L1350" s="154"/>
      <c r="M1350" s="155">
        <f t="shared" si="40"/>
        <v>0</v>
      </c>
    </row>
    <row r="1351" spans="1:13" ht="30" customHeight="1" x14ac:dyDescent="0.25">
      <c r="A1351" s="223" t="str">
        <f t="shared" si="41"/>
        <v/>
      </c>
      <c r="B1351" s="205"/>
      <c r="C1351" s="206"/>
      <c r="D1351" s="207"/>
      <c r="E1351" s="208"/>
      <c r="F1351" s="207"/>
      <c r="G1351" s="208"/>
      <c r="H1351" s="209"/>
      <c r="I1351" s="210"/>
      <c r="J1351" s="152"/>
      <c r="K1351" s="153"/>
      <c r="L1351" s="154"/>
      <c r="M1351" s="155">
        <f t="shared" si="40"/>
        <v>0</v>
      </c>
    </row>
    <row r="1352" spans="1:13" ht="30" customHeight="1" x14ac:dyDescent="0.25">
      <c r="A1352" s="223" t="str">
        <f t="shared" si="41"/>
        <v/>
      </c>
      <c r="B1352" s="205"/>
      <c r="C1352" s="206"/>
      <c r="D1352" s="207"/>
      <c r="E1352" s="208"/>
      <c r="F1352" s="207"/>
      <c r="G1352" s="208"/>
      <c r="H1352" s="209"/>
      <c r="I1352" s="210"/>
      <c r="J1352" s="152"/>
      <c r="K1352" s="153"/>
      <c r="L1352" s="154"/>
      <c r="M1352" s="155">
        <f t="shared" si="40"/>
        <v>0</v>
      </c>
    </row>
    <row r="1353" spans="1:13" ht="30" customHeight="1" x14ac:dyDescent="0.25">
      <c r="A1353" s="223" t="str">
        <f t="shared" si="41"/>
        <v/>
      </c>
      <c r="B1353" s="205"/>
      <c r="C1353" s="206"/>
      <c r="D1353" s="207"/>
      <c r="E1353" s="208"/>
      <c r="F1353" s="207"/>
      <c r="G1353" s="208"/>
      <c r="H1353" s="209"/>
      <c r="I1353" s="210"/>
      <c r="J1353" s="152"/>
      <c r="K1353" s="153"/>
      <c r="L1353" s="154"/>
      <c r="M1353" s="155">
        <f t="shared" si="40"/>
        <v>0</v>
      </c>
    </row>
    <row r="1354" spans="1:13" ht="30" customHeight="1" x14ac:dyDescent="0.25">
      <c r="A1354" s="223" t="str">
        <f t="shared" si="41"/>
        <v/>
      </c>
      <c r="B1354" s="205"/>
      <c r="C1354" s="206"/>
      <c r="D1354" s="207"/>
      <c r="E1354" s="208"/>
      <c r="F1354" s="207"/>
      <c r="G1354" s="208"/>
      <c r="H1354" s="209"/>
      <c r="I1354" s="210"/>
      <c r="J1354" s="152"/>
      <c r="K1354" s="153"/>
      <c r="L1354" s="154"/>
      <c r="M1354" s="155">
        <f t="shared" si="40"/>
        <v>0</v>
      </c>
    </row>
    <row r="1355" spans="1:13" ht="30" customHeight="1" x14ac:dyDescent="0.25">
      <c r="A1355" s="223" t="str">
        <f t="shared" si="41"/>
        <v/>
      </c>
      <c r="B1355" s="205"/>
      <c r="C1355" s="206"/>
      <c r="D1355" s="207"/>
      <c r="E1355" s="208"/>
      <c r="F1355" s="207"/>
      <c r="G1355" s="208"/>
      <c r="H1355" s="209"/>
      <c r="I1355" s="210"/>
      <c r="J1355" s="152"/>
      <c r="K1355" s="153"/>
      <c r="L1355" s="154"/>
      <c r="M1355" s="155">
        <f t="shared" si="40"/>
        <v>0</v>
      </c>
    </row>
    <row r="1356" spans="1:13" ht="30" customHeight="1" x14ac:dyDescent="0.25">
      <c r="A1356" s="223" t="str">
        <f t="shared" si="41"/>
        <v/>
      </c>
      <c r="B1356" s="205"/>
      <c r="C1356" s="206"/>
      <c r="D1356" s="207"/>
      <c r="E1356" s="208"/>
      <c r="F1356" s="207"/>
      <c r="G1356" s="208"/>
      <c r="H1356" s="209"/>
      <c r="I1356" s="210"/>
      <c r="J1356" s="152"/>
      <c r="K1356" s="153"/>
      <c r="L1356" s="154"/>
      <c r="M1356" s="155">
        <f t="shared" ref="M1356:M1419" si="42">K1356+L1356</f>
        <v>0</v>
      </c>
    </row>
    <row r="1357" spans="1:13" ht="30" customHeight="1" x14ac:dyDescent="0.25">
      <c r="A1357" s="223" t="str">
        <f t="shared" si="41"/>
        <v/>
      </c>
      <c r="B1357" s="205"/>
      <c r="C1357" s="206"/>
      <c r="D1357" s="207"/>
      <c r="E1357" s="208"/>
      <c r="F1357" s="207"/>
      <c r="G1357" s="208"/>
      <c r="H1357" s="209"/>
      <c r="I1357" s="210"/>
      <c r="J1357" s="152"/>
      <c r="K1357" s="153"/>
      <c r="L1357" s="154"/>
      <c r="M1357" s="155">
        <f t="shared" si="42"/>
        <v>0</v>
      </c>
    </row>
    <row r="1358" spans="1:13" ht="30" customHeight="1" x14ac:dyDescent="0.25">
      <c r="A1358" s="223" t="str">
        <f t="shared" ref="A1358:A1421" si="43">IF(M1358=0,"","Cap.7. Cheltuieli neprevazute")</f>
        <v/>
      </c>
      <c r="B1358" s="205"/>
      <c r="C1358" s="206"/>
      <c r="D1358" s="207"/>
      <c r="E1358" s="208"/>
      <c r="F1358" s="207"/>
      <c r="G1358" s="208"/>
      <c r="H1358" s="209"/>
      <c r="I1358" s="210"/>
      <c r="J1358" s="152"/>
      <c r="K1358" s="153"/>
      <c r="L1358" s="154"/>
      <c r="M1358" s="155">
        <f t="shared" si="42"/>
        <v>0</v>
      </c>
    </row>
    <row r="1359" spans="1:13" ht="30" customHeight="1" x14ac:dyDescent="0.25">
      <c r="A1359" s="223" t="str">
        <f t="shared" si="43"/>
        <v/>
      </c>
      <c r="B1359" s="205"/>
      <c r="C1359" s="206"/>
      <c r="D1359" s="207"/>
      <c r="E1359" s="208"/>
      <c r="F1359" s="207"/>
      <c r="G1359" s="208"/>
      <c r="H1359" s="209"/>
      <c r="I1359" s="210"/>
      <c r="J1359" s="152"/>
      <c r="K1359" s="153"/>
      <c r="L1359" s="154"/>
      <c r="M1359" s="155">
        <f t="shared" si="42"/>
        <v>0</v>
      </c>
    </row>
    <row r="1360" spans="1:13" ht="30" customHeight="1" x14ac:dyDescent="0.25">
      <c r="A1360" s="223" t="str">
        <f t="shared" si="43"/>
        <v/>
      </c>
      <c r="B1360" s="205"/>
      <c r="C1360" s="206"/>
      <c r="D1360" s="207"/>
      <c r="E1360" s="208"/>
      <c r="F1360" s="207"/>
      <c r="G1360" s="208"/>
      <c r="H1360" s="209"/>
      <c r="I1360" s="210"/>
      <c r="J1360" s="152"/>
      <c r="K1360" s="153"/>
      <c r="L1360" s="154"/>
      <c r="M1360" s="155">
        <f t="shared" si="42"/>
        <v>0</v>
      </c>
    </row>
    <row r="1361" spans="1:13" ht="30" customHeight="1" x14ac:dyDescent="0.25">
      <c r="A1361" s="223" t="str">
        <f t="shared" si="43"/>
        <v/>
      </c>
      <c r="B1361" s="205"/>
      <c r="C1361" s="206"/>
      <c r="D1361" s="207"/>
      <c r="E1361" s="208"/>
      <c r="F1361" s="207"/>
      <c r="G1361" s="208"/>
      <c r="H1361" s="209"/>
      <c r="I1361" s="210"/>
      <c r="J1361" s="152"/>
      <c r="K1361" s="153"/>
      <c r="L1361" s="154"/>
      <c r="M1361" s="155">
        <f t="shared" si="42"/>
        <v>0</v>
      </c>
    </row>
    <row r="1362" spans="1:13" ht="30" customHeight="1" x14ac:dyDescent="0.25">
      <c r="A1362" s="223" t="str">
        <f t="shared" si="43"/>
        <v/>
      </c>
      <c r="B1362" s="205"/>
      <c r="C1362" s="206"/>
      <c r="D1362" s="207"/>
      <c r="E1362" s="208"/>
      <c r="F1362" s="207"/>
      <c r="G1362" s="208"/>
      <c r="H1362" s="209"/>
      <c r="I1362" s="210"/>
      <c r="J1362" s="152"/>
      <c r="K1362" s="153"/>
      <c r="L1362" s="154"/>
      <c r="M1362" s="155">
        <f t="shared" si="42"/>
        <v>0</v>
      </c>
    </row>
    <row r="1363" spans="1:13" ht="30" customHeight="1" x14ac:dyDescent="0.25">
      <c r="A1363" s="223" t="str">
        <f t="shared" si="43"/>
        <v/>
      </c>
      <c r="B1363" s="205"/>
      <c r="C1363" s="206"/>
      <c r="D1363" s="207"/>
      <c r="E1363" s="208"/>
      <c r="F1363" s="207"/>
      <c r="G1363" s="208"/>
      <c r="H1363" s="209"/>
      <c r="I1363" s="210"/>
      <c r="J1363" s="152"/>
      <c r="K1363" s="153"/>
      <c r="L1363" s="154"/>
      <c r="M1363" s="155">
        <f t="shared" si="42"/>
        <v>0</v>
      </c>
    </row>
    <row r="1364" spans="1:13" ht="30" customHeight="1" x14ac:dyDescent="0.25">
      <c r="A1364" s="223" t="str">
        <f t="shared" si="43"/>
        <v/>
      </c>
      <c r="B1364" s="205"/>
      <c r="C1364" s="206"/>
      <c r="D1364" s="207"/>
      <c r="E1364" s="208"/>
      <c r="F1364" s="207"/>
      <c r="G1364" s="208"/>
      <c r="H1364" s="209"/>
      <c r="I1364" s="210"/>
      <c r="J1364" s="152"/>
      <c r="K1364" s="153"/>
      <c r="L1364" s="154"/>
      <c r="M1364" s="155">
        <f t="shared" si="42"/>
        <v>0</v>
      </c>
    </row>
    <row r="1365" spans="1:13" ht="30" customHeight="1" x14ac:dyDescent="0.25">
      <c r="A1365" s="223" t="str">
        <f t="shared" si="43"/>
        <v/>
      </c>
      <c r="B1365" s="205"/>
      <c r="C1365" s="206"/>
      <c r="D1365" s="207"/>
      <c r="E1365" s="208"/>
      <c r="F1365" s="207"/>
      <c r="G1365" s="208"/>
      <c r="H1365" s="209"/>
      <c r="I1365" s="210"/>
      <c r="J1365" s="152"/>
      <c r="K1365" s="153"/>
      <c r="L1365" s="154"/>
      <c r="M1365" s="155">
        <f t="shared" si="42"/>
        <v>0</v>
      </c>
    </row>
    <row r="1366" spans="1:13" ht="30" customHeight="1" x14ac:dyDescent="0.25">
      <c r="A1366" s="223" t="str">
        <f t="shared" si="43"/>
        <v/>
      </c>
      <c r="B1366" s="205"/>
      <c r="C1366" s="206"/>
      <c r="D1366" s="207"/>
      <c r="E1366" s="208"/>
      <c r="F1366" s="207"/>
      <c r="G1366" s="208"/>
      <c r="H1366" s="209"/>
      <c r="I1366" s="210"/>
      <c r="J1366" s="152"/>
      <c r="K1366" s="153"/>
      <c r="L1366" s="154"/>
      <c r="M1366" s="155">
        <f t="shared" si="42"/>
        <v>0</v>
      </c>
    </row>
    <row r="1367" spans="1:13" ht="30" customHeight="1" x14ac:dyDescent="0.25">
      <c r="A1367" s="223" t="str">
        <f t="shared" si="43"/>
        <v/>
      </c>
      <c r="B1367" s="205"/>
      <c r="C1367" s="206"/>
      <c r="D1367" s="207"/>
      <c r="E1367" s="208"/>
      <c r="F1367" s="207"/>
      <c r="G1367" s="208"/>
      <c r="H1367" s="209"/>
      <c r="I1367" s="210"/>
      <c r="J1367" s="152"/>
      <c r="K1367" s="153"/>
      <c r="L1367" s="154"/>
      <c r="M1367" s="155">
        <f t="shared" si="42"/>
        <v>0</v>
      </c>
    </row>
    <row r="1368" spans="1:13" ht="30" customHeight="1" x14ac:dyDescent="0.25">
      <c r="A1368" s="223" t="str">
        <f t="shared" si="43"/>
        <v/>
      </c>
      <c r="B1368" s="205"/>
      <c r="C1368" s="206"/>
      <c r="D1368" s="207"/>
      <c r="E1368" s="208"/>
      <c r="F1368" s="207"/>
      <c r="G1368" s="208"/>
      <c r="H1368" s="209"/>
      <c r="I1368" s="210"/>
      <c r="J1368" s="152"/>
      <c r="K1368" s="153"/>
      <c r="L1368" s="154"/>
      <c r="M1368" s="155">
        <f t="shared" si="42"/>
        <v>0</v>
      </c>
    </row>
    <row r="1369" spans="1:13" ht="30" customHeight="1" x14ac:dyDescent="0.25">
      <c r="A1369" s="223" t="str">
        <f t="shared" si="43"/>
        <v/>
      </c>
      <c r="B1369" s="205"/>
      <c r="C1369" s="206"/>
      <c r="D1369" s="207"/>
      <c r="E1369" s="208"/>
      <c r="F1369" s="207"/>
      <c r="G1369" s="208"/>
      <c r="H1369" s="209"/>
      <c r="I1369" s="210"/>
      <c r="J1369" s="152"/>
      <c r="K1369" s="153"/>
      <c r="L1369" s="154"/>
      <c r="M1369" s="155">
        <f t="shared" si="42"/>
        <v>0</v>
      </c>
    </row>
    <row r="1370" spans="1:13" ht="30" customHeight="1" x14ac:dyDescent="0.25">
      <c r="A1370" s="223" t="str">
        <f t="shared" si="43"/>
        <v/>
      </c>
      <c r="B1370" s="205"/>
      <c r="C1370" s="206"/>
      <c r="D1370" s="207"/>
      <c r="E1370" s="208"/>
      <c r="F1370" s="207"/>
      <c r="G1370" s="208"/>
      <c r="H1370" s="209"/>
      <c r="I1370" s="210"/>
      <c r="J1370" s="152"/>
      <c r="K1370" s="153"/>
      <c r="L1370" s="154"/>
      <c r="M1370" s="155">
        <f t="shared" si="42"/>
        <v>0</v>
      </c>
    </row>
    <row r="1371" spans="1:13" ht="30" customHeight="1" x14ac:dyDescent="0.25">
      <c r="A1371" s="223" t="str">
        <f t="shared" si="43"/>
        <v/>
      </c>
      <c r="B1371" s="205"/>
      <c r="C1371" s="206"/>
      <c r="D1371" s="207"/>
      <c r="E1371" s="208"/>
      <c r="F1371" s="207"/>
      <c r="G1371" s="208"/>
      <c r="H1371" s="209"/>
      <c r="I1371" s="210"/>
      <c r="J1371" s="152"/>
      <c r="K1371" s="153"/>
      <c r="L1371" s="154"/>
      <c r="M1371" s="155">
        <f t="shared" si="42"/>
        <v>0</v>
      </c>
    </row>
    <row r="1372" spans="1:13" ht="30" customHeight="1" x14ac:dyDescent="0.25">
      <c r="A1372" s="223" t="str">
        <f t="shared" si="43"/>
        <v/>
      </c>
      <c r="B1372" s="205"/>
      <c r="C1372" s="206"/>
      <c r="D1372" s="207"/>
      <c r="E1372" s="208"/>
      <c r="F1372" s="207"/>
      <c r="G1372" s="208"/>
      <c r="H1372" s="209"/>
      <c r="I1372" s="210"/>
      <c r="J1372" s="152"/>
      <c r="K1372" s="153"/>
      <c r="L1372" s="154"/>
      <c r="M1372" s="155">
        <f t="shared" si="42"/>
        <v>0</v>
      </c>
    </row>
    <row r="1373" spans="1:13" ht="30" customHeight="1" x14ac:dyDescent="0.25">
      <c r="A1373" s="223" t="str">
        <f t="shared" si="43"/>
        <v/>
      </c>
      <c r="B1373" s="205"/>
      <c r="C1373" s="206"/>
      <c r="D1373" s="207"/>
      <c r="E1373" s="208"/>
      <c r="F1373" s="207"/>
      <c r="G1373" s="208"/>
      <c r="H1373" s="209"/>
      <c r="I1373" s="210"/>
      <c r="J1373" s="152"/>
      <c r="K1373" s="153"/>
      <c r="L1373" s="154"/>
      <c r="M1373" s="155">
        <f t="shared" si="42"/>
        <v>0</v>
      </c>
    </row>
    <row r="1374" spans="1:13" ht="30" customHeight="1" x14ac:dyDescent="0.25">
      <c r="A1374" s="223" t="str">
        <f t="shared" si="43"/>
        <v/>
      </c>
      <c r="B1374" s="205"/>
      <c r="C1374" s="206"/>
      <c r="D1374" s="207"/>
      <c r="E1374" s="208"/>
      <c r="F1374" s="207"/>
      <c r="G1374" s="208"/>
      <c r="H1374" s="209"/>
      <c r="I1374" s="210"/>
      <c r="J1374" s="152"/>
      <c r="K1374" s="153"/>
      <c r="L1374" s="154"/>
      <c r="M1374" s="155">
        <f t="shared" si="42"/>
        <v>0</v>
      </c>
    </row>
    <row r="1375" spans="1:13" ht="30" customHeight="1" x14ac:dyDescent="0.25">
      <c r="A1375" s="223" t="str">
        <f t="shared" si="43"/>
        <v/>
      </c>
      <c r="B1375" s="205"/>
      <c r="C1375" s="206"/>
      <c r="D1375" s="207"/>
      <c r="E1375" s="208"/>
      <c r="F1375" s="207"/>
      <c r="G1375" s="208"/>
      <c r="H1375" s="209"/>
      <c r="I1375" s="210"/>
      <c r="J1375" s="152"/>
      <c r="K1375" s="153"/>
      <c r="L1375" s="154"/>
      <c r="M1375" s="155">
        <f t="shared" si="42"/>
        <v>0</v>
      </c>
    </row>
    <row r="1376" spans="1:13" ht="30" customHeight="1" x14ac:dyDescent="0.25">
      <c r="A1376" s="223" t="str">
        <f t="shared" si="43"/>
        <v/>
      </c>
      <c r="B1376" s="205"/>
      <c r="C1376" s="206"/>
      <c r="D1376" s="207"/>
      <c r="E1376" s="208"/>
      <c r="F1376" s="207"/>
      <c r="G1376" s="208"/>
      <c r="H1376" s="209"/>
      <c r="I1376" s="210"/>
      <c r="J1376" s="152"/>
      <c r="K1376" s="153"/>
      <c r="L1376" s="154"/>
      <c r="M1376" s="155">
        <f t="shared" si="42"/>
        <v>0</v>
      </c>
    </row>
    <row r="1377" spans="1:13" ht="30" customHeight="1" x14ac:dyDescent="0.25">
      <c r="A1377" s="223" t="str">
        <f t="shared" si="43"/>
        <v/>
      </c>
      <c r="B1377" s="205"/>
      <c r="C1377" s="206"/>
      <c r="D1377" s="207"/>
      <c r="E1377" s="208"/>
      <c r="F1377" s="207"/>
      <c r="G1377" s="208"/>
      <c r="H1377" s="209"/>
      <c r="I1377" s="210"/>
      <c r="J1377" s="152"/>
      <c r="K1377" s="153"/>
      <c r="L1377" s="154"/>
      <c r="M1377" s="155">
        <f t="shared" si="42"/>
        <v>0</v>
      </c>
    </row>
    <row r="1378" spans="1:13" ht="30" customHeight="1" x14ac:dyDescent="0.25">
      <c r="A1378" s="223" t="str">
        <f t="shared" si="43"/>
        <v/>
      </c>
      <c r="B1378" s="205"/>
      <c r="C1378" s="206"/>
      <c r="D1378" s="207"/>
      <c r="E1378" s="208"/>
      <c r="F1378" s="207"/>
      <c r="G1378" s="208"/>
      <c r="H1378" s="209"/>
      <c r="I1378" s="210"/>
      <c r="J1378" s="152"/>
      <c r="K1378" s="153"/>
      <c r="L1378" s="154"/>
      <c r="M1378" s="155">
        <f t="shared" si="42"/>
        <v>0</v>
      </c>
    </row>
    <row r="1379" spans="1:13" ht="30" customHeight="1" x14ac:dyDescent="0.25">
      <c r="A1379" s="223" t="str">
        <f t="shared" si="43"/>
        <v/>
      </c>
      <c r="B1379" s="205"/>
      <c r="C1379" s="206"/>
      <c r="D1379" s="207"/>
      <c r="E1379" s="208"/>
      <c r="F1379" s="207"/>
      <c r="G1379" s="208"/>
      <c r="H1379" s="209"/>
      <c r="I1379" s="210"/>
      <c r="J1379" s="152"/>
      <c r="K1379" s="153"/>
      <c r="L1379" s="154"/>
      <c r="M1379" s="155">
        <f t="shared" si="42"/>
        <v>0</v>
      </c>
    </row>
    <row r="1380" spans="1:13" ht="30" customHeight="1" x14ac:dyDescent="0.25">
      <c r="A1380" s="223" t="str">
        <f t="shared" si="43"/>
        <v/>
      </c>
      <c r="B1380" s="205"/>
      <c r="C1380" s="206"/>
      <c r="D1380" s="207"/>
      <c r="E1380" s="208"/>
      <c r="F1380" s="207"/>
      <c r="G1380" s="208"/>
      <c r="H1380" s="209"/>
      <c r="I1380" s="210"/>
      <c r="J1380" s="152"/>
      <c r="K1380" s="153"/>
      <c r="L1380" s="154"/>
      <c r="M1380" s="155">
        <f t="shared" si="42"/>
        <v>0</v>
      </c>
    </row>
    <row r="1381" spans="1:13" ht="30" customHeight="1" x14ac:dyDescent="0.25">
      <c r="A1381" s="223" t="str">
        <f t="shared" si="43"/>
        <v/>
      </c>
      <c r="B1381" s="205"/>
      <c r="C1381" s="206"/>
      <c r="D1381" s="207"/>
      <c r="E1381" s="208"/>
      <c r="F1381" s="207"/>
      <c r="G1381" s="208"/>
      <c r="H1381" s="209"/>
      <c r="I1381" s="210"/>
      <c r="J1381" s="152"/>
      <c r="K1381" s="153"/>
      <c r="L1381" s="154"/>
      <c r="M1381" s="155">
        <f t="shared" si="42"/>
        <v>0</v>
      </c>
    </row>
    <row r="1382" spans="1:13" ht="30" customHeight="1" x14ac:dyDescent="0.25">
      <c r="A1382" s="223" t="str">
        <f t="shared" si="43"/>
        <v/>
      </c>
      <c r="B1382" s="205"/>
      <c r="C1382" s="206"/>
      <c r="D1382" s="207"/>
      <c r="E1382" s="208"/>
      <c r="F1382" s="207"/>
      <c r="G1382" s="208"/>
      <c r="H1382" s="209"/>
      <c r="I1382" s="210"/>
      <c r="J1382" s="152"/>
      <c r="K1382" s="153"/>
      <c r="L1382" s="154"/>
      <c r="M1382" s="155">
        <f t="shared" si="42"/>
        <v>0</v>
      </c>
    </row>
    <row r="1383" spans="1:13" ht="30" customHeight="1" x14ac:dyDescent="0.25">
      <c r="A1383" s="223" t="str">
        <f t="shared" si="43"/>
        <v/>
      </c>
      <c r="B1383" s="205"/>
      <c r="C1383" s="206"/>
      <c r="D1383" s="207"/>
      <c r="E1383" s="208"/>
      <c r="F1383" s="207"/>
      <c r="G1383" s="208"/>
      <c r="H1383" s="209"/>
      <c r="I1383" s="210"/>
      <c r="J1383" s="152"/>
      <c r="K1383" s="153"/>
      <c r="L1383" s="154"/>
      <c r="M1383" s="155">
        <f t="shared" si="42"/>
        <v>0</v>
      </c>
    </row>
    <row r="1384" spans="1:13" ht="30" customHeight="1" x14ac:dyDescent="0.25">
      <c r="A1384" s="223" t="str">
        <f t="shared" si="43"/>
        <v/>
      </c>
      <c r="B1384" s="205"/>
      <c r="C1384" s="206"/>
      <c r="D1384" s="207"/>
      <c r="E1384" s="208"/>
      <c r="F1384" s="207"/>
      <c r="G1384" s="208"/>
      <c r="H1384" s="209"/>
      <c r="I1384" s="210"/>
      <c r="J1384" s="152"/>
      <c r="K1384" s="153"/>
      <c r="L1384" s="154"/>
      <c r="M1384" s="155">
        <f t="shared" si="42"/>
        <v>0</v>
      </c>
    </row>
    <row r="1385" spans="1:13" ht="30" customHeight="1" x14ac:dyDescent="0.25">
      <c r="A1385" s="223" t="str">
        <f t="shared" si="43"/>
        <v/>
      </c>
      <c r="B1385" s="205"/>
      <c r="C1385" s="206"/>
      <c r="D1385" s="207"/>
      <c r="E1385" s="208"/>
      <c r="F1385" s="207"/>
      <c r="G1385" s="208"/>
      <c r="H1385" s="209"/>
      <c r="I1385" s="210"/>
      <c r="J1385" s="152"/>
      <c r="K1385" s="153"/>
      <c r="L1385" s="154"/>
      <c r="M1385" s="155">
        <f t="shared" si="42"/>
        <v>0</v>
      </c>
    </row>
    <row r="1386" spans="1:13" ht="30" customHeight="1" x14ac:dyDescent="0.25">
      <c r="A1386" s="223" t="str">
        <f t="shared" si="43"/>
        <v/>
      </c>
      <c r="B1386" s="205"/>
      <c r="C1386" s="206"/>
      <c r="D1386" s="207"/>
      <c r="E1386" s="208"/>
      <c r="F1386" s="207"/>
      <c r="G1386" s="208"/>
      <c r="H1386" s="209"/>
      <c r="I1386" s="210"/>
      <c r="J1386" s="152"/>
      <c r="K1386" s="153"/>
      <c r="L1386" s="154"/>
      <c r="M1386" s="155">
        <f t="shared" si="42"/>
        <v>0</v>
      </c>
    </row>
    <row r="1387" spans="1:13" ht="30" customHeight="1" x14ac:dyDescent="0.25">
      <c r="A1387" s="223" t="str">
        <f t="shared" si="43"/>
        <v/>
      </c>
      <c r="B1387" s="205"/>
      <c r="C1387" s="206"/>
      <c r="D1387" s="207"/>
      <c r="E1387" s="208"/>
      <c r="F1387" s="207"/>
      <c r="G1387" s="208"/>
      <c r="H1387" s="209"/>
      <c r="I1387" s="210"/>
      <c r="J1387" s="152"/>
      <c r="K1387" s="153"/>
      <c r="L1387" s="154"/>
      <c r="M1387" s="155">
        <f t="shared" si="42"/>
        <v>0</v>
      </c>
    </row>
    <row r="1388" spans="1:13" ht="30" customHeight="1" x14ac:dyDescent="0.25">
      <c r="A1388" s="223" t="str">
        <f t="shared" si="43"/>
        <v/>
      </c>
      <c r="B1388" s="205"/>
      <c r="C1388" s="206"/>
      <c r="D1388" s="207"/>
      <c r="E1388" s="208"/>
      <c r="F1388" s="207"/>
      <c r="G1388" s="208"/>
      <c r="H1388" s="209"/>
      <c r="I1388" s="210"/>
      <c r="J1388" s="152"/>
      <c r="K1388" s="153"/>
      <c r="L1388" s="154"/>
      <c r="M1388" s="155">
        <f t="shared" si="42"/>
        <v>0</v>
      </c>
    </row>
    <row r="1389" spans="1:13" ht="30" customHeight="1" x14ac:dyDescent="0.25">
      <c r="A1389" s="223" t="str">
        <f t="shared" si="43"/>
        <v/>
      </c>
      <c r="B1389" s="205"/>
      <c r="C1389" s="206"/>
      <c r="D1389" s="207"/>
      <c r="E1389" s="208"/>
      <c r="F1389" s="207"/>
      <c r="G1389" s="208"/>
      <c r="H1389" s="209"/>
      <c r="I1389" s="210"/>
      <c r="J1389" s="152"/>
      <c r="K1389" s="153"/>
      <c r="L1389" s="154"/>
      <c r="M1389" s="155">
        <f t="shared" si="42"/>
        <v>0</v>
      </c>
    </row>
    <row r="1390" spans="1:13" ht="30" customHeight="1" x14ac:dyDescent="0.25">
      <c r="A1390" s="223" t="str">
        <f t="shared" si="43"/>
        <v/>
      </c>
      <c r="B1390" s="205"/>
      <c r="C1390" s="206"/>
      <c r="D1390" s="207"/>
      <c r="E1390" s="208"/>
      <c r="F1390" s="207"/>
      <c r="G1390" s="208"/>
      <c r="H1390" s="209"/>
      <c r="I1390" s="210"/>
      <c r="J1390" s="152"/>
      <c r="K1390" s="153"/>
      <c r="L1390" s="154"/>
      <c r="M1390" s="155">
        <f t="shared" si="42"/>
        <v>0</v>
      </c>
    </row>
    <row r="1391" spans="1:13" ht="30" customHeight="1" x14ac:dyDescent="0.25">
      <c r="A1391" s="223" t="str">
        <f t="shared" si="43"/>
        <v/>
      </c>
      <c r="B1391" s="205"/>
      <c r="C1391" s="206"/>
      <c r="D1391" s="207"/>
      <c r="E1391" s="208"/>
      <c r="F1391" s="207"/>
      <c r="G1391" s="208"/>
      <c r="H1391" s="209"/>
      <c r="I1391" s="210"/>
      <c r="J1391" s="152"/>
      <c r="K1391" s="153"/>
      <c r="L1391" s="154"/>
      <c r="M1391" s="155">
        <f t="shared" si="42"/>
        <v>0</v>
      </c>
    </row>
    <row r="1392" spans="1:13" ht="30" customHeight="1" x14ac:dyDescent="0.25">
      <c r="A1392" s="223" t="str">
        <f t="shared" si="43"/>
        <v/>
      </c>
      <c r="B1392" s="205"/>
      <c r="C1392" s="206"/>
      <c r="D1392" s="207"/>
      <c r="E1392" s="208"/>
      <c r="F1392" s="207"/>
      <c r="G1392" s="208"/>
      <c r="H1392" s="209"/>
      <c r="I1392" s="210"/>
      <c r="J1392" s="152"/>
      <c r="K1392" s="153"/>
      <c r="L1392" s="154"/>
      <c r="M1392" s="155">
        <f t="shared" si="42"/>
        <v>0</v>
      </c>
    </row>
    <row r="1393" spans="1:13" ht="30" customHeight="1" x14ac:dyDescent="0.25">
      <c r="A1393" s="223" t="str">
        <f t="shared" si="43"/>
        <v/>
      </c>
      <c r="B1393" s="205"/>
      <c r="C1393" s="206"/>
      <c r="D1393" s="207"/>
      <c r="E1393" s="208"/>
      <c r="F1393" s="207"/>
      <c r="G1393" s="208"/>
      <c r="H1393" s="209"/>
      <c r="I1393" s="210"/>
      <c r="J1393" s="152"/>
      <c r="K1393" s="153"/>
      <c r="L1393" s="154"/>
      <c r="M1393" s="155">
        <f t="shared" si="42"/>
        <v>0</v>
      </c>
    </row>
    <row r="1394" spans="1:13" ht="30" customHeight="1" x14ac:dyDescent="0.25">
      <c r="A1394" s="223" t="str">
        <f t="shared" si="43"/>
        <v/>
      </c>
      <c r="B1394" s="205"/>
      <c r="C1394" s="206"/>
      <c r="D1394" s="207"/>
      <c r="E1394" s="208"/>
      <c r="F1394" s="207"/>
      <c r="G1394" s="208"/>
      <c r="H1394" s="209"/>
      <c r="I1394" s="210"/>
      <c r="J1394" s="152"/>
      <c r="K1394" s="153"/>
      <c r="L1394" s="154"/>
      <c r="M1394" s="155">
        <f t="shared" si="42"/>
        <v>0</v>
      </c>
    </row>
    <row r="1395" spans="1:13" ht="30" customHeight="1" x14ac:dyDescent="0.25">
      <c r="A1395" s="223" t="str">
        <f t="shared" si="43"/>
        <v/>
      </c>
      <c r="B1395" s="205"/>
      <c r="C1395" s="206"/>
      <c r="D1395" s="207"/>
      <c r="E1395" s="208"/>
      <c r="F1395" s="207"/>
      <c r="G1395" s="208"/>
      <c r="H1395" s="209"/>
      <c r="I1395" s="210"/>
      <c r="J1395" s="152"/>
      <c r="K1395" s="153"/>
      <c r="L1395" s="154"/>
      <c r="M1395" s="155">
        <f t="shared" si="42"/>
        <v>0</v>
      </c>
    </row>
    <row r="1396" spans="1:13" ht="30" customHeight="1" x14ac:dyDescent="0.25">
      <c r="A1396" s="223" t="str">
        <f t="shared" si="43"/>
        <v/>
      </c>
      <c r="B1396" s="205"/>
      <c r="C1396" s="206"/>
      <c r="D1396" s="207"/>
      <c r="E1396" s="208"/>
      <c r="F1396" s="207"/>
      <c r="G1396" s="208"/>
      <c r="H1396" s="209"/>
      <c r="I1396" s="210"/>
      <c r="J1396" s="152"/>
      <c r="K1396" s="153"/>
      <c r="L1396" s="154"/>
      <c r="M1396" s="155">
        <f t="shared" si="42"/>
        <v>0</v>
      </c>
    </row>
    <row r="1397" spans="1:13" ht="30" customHeight="1" x14ac:dyDescent="0.25">
      <c r="A1397" s="223" t="str">
        <f t="shared" si="43"/>
        <v/>
      </c>
      <c r="B1397" s="205"/>
      <c r="C1397" s="206"/>
      <c r="D1397" s="207"/>
      <c r="E1397" s="208"/>
      <c r="F1397" s="207"/>
      <c r="G1397" s="208"/>
      <c r="H1397" s="209"/>
      <c r="I1397" s="210"/>
      <c r="J1397" s="152"/>
      <c r="K1397" s="153"/>
      <c r="L1397" s="154"/>
      <c r="M1397" s="155">
        <f t="shared" si="42"/>
        <v>0</v>
      </c>
    </row>
    <row r="1398" spans="1:13" ht="30" customHeight="1" x14ac:dyDescent="0.25">
      <c r="A1398" s="223" t="str">
        <f t="shared" si="43"/>
        <v/>
      </c>
      <c r="B1398" s="205"/>
      <c r="C1398" s="206"/>
      <c r="D1398" s="207"/>
      <c r="E1398" s="208"/>
      <c r="F1398" s="207"/>
      <c r="G1398" s="208"/>
      <c r="H1398" s="209"/>
      <c r="I1398" s="210"/>
      <c r="J1398" s="152"/>
      <c r="K1398" s="153"/>
      <c r="L1398" s="154"/>
      <c r="M1398" s="155">
        <f t="shared" si="42"/>
        <v>0</v>
      </c>
    </row>
    <row r="1399" spans="1:13" ht="30" customHeight="1" x14ac:dyDescent="0.25">
      <c r="A1399" s="223" t="str">
        <f t="shared" si="43"/>
        <v/>
      </c>
      <c r="B1399" s="205"/>
      <c r="C1399" s="206"/>
      <c r="D1399" s="207"/>
      <c r="E1399" s="208"/>
      <c r="F1399" s="207"/>
      <c r="G1399" s="208"/>
      <c r="H1399" s="209"/>
      <c r="I1399" s="210"/>
      <c r="J1399" s="152"/>
      <c r="K1399" s="153"/>
      <c r="L1399" s="154"/>
      <c r="M1399" s="155">
        <f t="shared" si="42"/>
        <v>0</v>
      </c>
    </row>
    <row r="1400" spans="1:13" ht="30" customHeight="1" x14ac:dyDescent="0.25">
      <c r="A1400" s="223" t="str">
        <f t="shared" si="43"/>
        <v/>
      </c>
      <c r="B1400" s="205"/>
      <c r="C1400" s="206"/>
      <c r="D1400" s="207"/>
      <c r="E1400" s="208"/>
      <c r="F1400" s="207"/>
      <c r="G1400" s="208"/>
      <c r="H1400" s="209"/>
      <c r="I1400" s="210"/>
      <c r="J1400" s="152"/>
      <c r="K1400" s="153"/>
      <c r="L1400" s="154"/>
      <c r="M1400" s="155">
        <f t="shared" si="42"/>
        <v>0</v>
      </c>
    </row>
    <row r="1401" spans="1:13" ht="30" customHeight="1" x14ac:dyDescent="0.25">
      <c r="A1401" s="223" t="str">
        <f t="shared" si="43"/>
        <v/>
      </c>
      <c r="B1401" s="205"/>
      <c r="C1401" s="206"/>
      <c r="D1401" s="207"/>
      <c r="E1401" s="208"/>
      <c r="F1401" s="207"/>
      <c r="G1401" s="208"/>
      <c r="H1401" s="209"/>
      <c r="I1401" s="210"/>
      <c r="J1401" s="152"/>
      <c r="K1401" s="153"/>
      <c r="L1401" s="154"/>
      <c r="M1401" s="155">
        <f t="shared" si="42"/>
        <v>0</v>
      </c>
    </row>
    <row r="1402" spans="1:13" ht="30" customHeight="1" x14ac:dyDescent="0.25">
      <c r="A1402" s="223" t="str">
        <f t="shared" si="43"/>
        <v/>
      </c>
      <c r="B1402" s="205"/>
      <c r="C1402" s="206"/>
      <c r="D1402" s="207"/>
      <c r="E1402" s="208"/>
      <c r="F1402" s="207"/>
      <c r="G1402" s="208"/>
      <c r="H1402" s="209"/>
      <c r="I1402" s="210"/>
      <c r="J1402" s="152"/>
      <c r="K1402" s="153"/>
      <c r="L1402" s="154"/>
      <c r="M1402" s="155">
        <f t="shared" si="42"/>
        <v>0</v>
      </c>
    </row>
    <row r="1403" spans="1:13" ht="30" customHeight="1" x14ac:dyDescent="0.25">
      <c r="A1403" s="223" t="str">
        <f t="shared" si="43"/>
        <v/>
      </c>
      <c r="B1403" s="205"/>
      <c r="C1403" s="206"/>
      <c r="D1403" s="207"/>
      <c r="E1403" s="208"/>
      <c r="F1403" s="207"/>
      <c r="G1403" s="208"/>
      <c r="H1403" s="209"/>
      <c r="I1403" s="210"/>
      <c r="J1403" s="152"/>
      <c r="K1403" s="153"/>
      <c r="L1403" s="154"/>
      <c r="M1403" s="155">
        <f t="shared" si="42"/>
        <v>0</v>
      </c>
    </row>
    <row r="1404" spans="1:13" ht="30" customHeight="1" x14ac:dyDescent="0.25">
      <c r="A1404" s="223" t="str">
        <f t="shared" si="43"/>
        <v/>
      </c>
      <c r="B1404" s="205"/>
      <c r="C1404" s="206"/>
      <c r="D1404" s="207"/>
      <c r="E1404" s="208"/>
      <c r="F1404" s="207"/>
      <c r="G1404" s="208"/>
      <c r="H1404" s="209"/>
      <c r="I1404" s="210"/>
      <c r="J1404" s="152"/>
      <c r="K1404" s="153"/>
      <c r="L1404" s="154"/>
      <c r="M1404" s="155">
        <f t="shared" si="42"/>
        <v>0</v>
      </c>
    </row>
    <row r="1405" spans="1:13" ht="30" customHeight="1" x14ac:dyDescent="0.25">
      <c r="A1405" s="223" t="str">
        <f t="shared" si="43"/>
        <v/>
      </c>
      <c r="B1405" s="205"/>
      <c r="C1405" s="206"/>
      <c r="D1405" s="207"/>
      <c r="E1405" s="208"/>
      <c r="F1405" s="207"/>
      <c r="G1405" s="208"/>
      <c r="H1405" s="209"/>
      <c r="I1405" s="210"/>
      <c r="J1405" s="152"/>
      <c r="K1405" s="153"/>
      <c r="L1405" s="154"/>
      <c r="M1405" s="155">
        <f t="shared" si="42"/>
        <v>0</v>
      </c>
    </row>
    <row r="1406" spans="1:13" ht="30" customHeight="1" x14ac:dyDescent="0.25">
      <c r="A1406" s="223" t="str">
        <f t="shared" si="43"/>
        <v/>
      </c>
      <c r="B1406" s="205"/>
      <c r="C1406" s="206"/>
      <c r="D1406" s="207"/>
      <c r="E1406" s="208"/>
      <c r="F1406" s="207"/>
      <c r="G1406" s="208"/>
      <c r="H1406" s="209"/>
      <c r="I1406" s="210"/>
      <c r="J1406" s="152"/>
      <c r="K1406" s="153"/>
      <c r="L1406" s="154"/>
      <c r="M1406" s="155">
        <f t="shared" si="42"/>
        <v>0</v>
      </c>
    </row>
    <row r="1407" spans="1:13" ht="30" customHeight="1" x14ac:dyDescent="0.25">
      <c r="A1407" s="223" t="str">
        <f t="shared" si="43"/>
        <v/>
      </c>
      <c r="B1407" s="205"/>
      <c r="C1407" s="206"/>
      <c r="D1407" s="207"/>
      <c r="E1407" s="208"/>
      <c r="F1407" s="207"/>
      <c r="G1407" s="208"/>
      <c r="H1407" s="209"/>
      <c r="I1407" s="210"/>
      <c r="J1407" s="152"/>
      <c r="K1407" s="153"/>
      <c r="L1407" s="154"/>
      <c r="M1407" s="155">
        <f t="shared" si="42"/>
        <v>0</v>
      </c>
    </row>
    <row r="1408" spans="1:13" ht="30" customHeight="1" x14ac:dyDescent="0.25">
      <c r="A1408" s="223" t="str">
        <f t="shared" si="43"/>
        <v/>
      </c>
      <c r="B1408" s="205"/>
      <c r="C1408" s="206"/>
      <c r="D1408" s="207"/>
      <c r="E1408" s="208"/>
      <c r="F1408" s="207"/>
      <c r="G1408" s="208"/>
      <c r="H1408" s="209"/>
      <c r="I1408" s="210"/>
      <c r="J1408" s="152"/>
      <c r="K1408" s="153"/>
      <c r="L1408" s="154"/>
      <c r="M1408" s="155">
        <f t="shared" si="42"/>
        <v>0</v>
      </c>
    </row>
    <row r="1409" spans="1:13" ht="30" customHeight="1" x14ac:dyDescent="0.25">
      <c r="A1409" s="223" t="str">
        <f t="shared" si="43"/>
        <v/>
      </c>
      <c r="B1409" s="205"/>
      <c r="C1409" s="206"/>
      <c r="D1409" s="207"/>
      <c r="E1409" s="208"/>
      <c r="F1409" s="207"/>
      <c r="G1409" s="208"/>
      <c r="H1409" s="209"/>
      <c r="I1409" s="210"/>
      <c r="J1409" s="152"/>
      <c r="K1409" s="153"/>
      <c r="L1409" s="154"/>
      <c r="M1409" s="155">
        <f t="shared" si="42"/>
        <v>0</v>
      </c>
    </row>
    <row r="1410" spans="1:13" ht="30" customHeight="1" x14ac:dyDescent="0.25">
      <c r="A1410" s="223" t="str">
        <f t="shared" si="43"/>
        <v/>
      </c>
      <c r="B1410" s="205"/>
      <c r="C1410" s="206"/>
      <c r="D1410" s="207"/>
      <c r="E1410" s="208"/>
      <c r="F1410" s="207"/>
      <c r="G1410" s="208"/>
      <c r="H1410" s="209"/>
      <c r="I1410" s="210"/>
      <c r="J1410" s="152"/>
      <c r="K1410" s="153"/>
      <c r="L1410" s="154"/>
      <c r="M1410" s="155">
        <f t="shared" si="42"/>
        <v>0</v>
      </c>
    </row>
    <row r="1411" spans="1:13" ht="30" customHeight="1" x14ac:dyDescent="0.25">
      <c r="A1411" s="223" t="str">
        <f t="shared" si="43"/>
        <v/>
      </c>
      <c r="B1411" s="205"/>
      <c r="C1411" s="206"/>
      <c r="D1411" s="207"/>
      <c r="E1411" s="208"/>
      <c r="F1411" s="207"/>
      <c r="G1411" s="208"/>
      <c r="H1411" s="209"/>
      <c r="I1411" s="210"/>
      <c r="J1411" s="152"/>
      <c r="K1411" s="153"/>
      <c r="L1411" s="154"/>
      <c r="M1411" s="155">
        <f t="shared" si="42"/>
        <v>0</v>
      </c>
    </row>
    <row r="1412" spans="1:13" ht="30" customHeight="1" x14ac:dyDescent="0.25">
      <c r="A1412" s="223" t="str">
        <f t="shared" si="43"/>
        <v/>
      </c>
      <c r="B1412" s="205"/>
      <c r="C1412" s="206"/>
      <c r="D1412" s="207"/>
      <c r="E1412" s="208"/>
      <c r="F1412" s="207"/>
      <c r="G1412" s="208"/>
      <c r="H1412" s="209"/>
      <c r="I1412" s="210"/>
      <c r="J1412" s="152"/>
      <c r="K1412" s="153"/>
      <c r="L1412" s="154"/>
      <c r="M1412" s="155">
        <f t="shared" si="42"/>
        <v>0</v>
      </c>
    </row>
    <row r="1413" spans="1:13" ht="30" customHeight="1" x14ac:dyDescent="0.25">
      <c r="A1413" s="223" t="str">
        <f t="shared" si="43"/>
        <v/>
      </c>
      <c r="B1413" s="205"/>
      <c r="C1413" s="206"/>
      <c r="D1413" s="207"/>
      <c r="E1413" s="208"/>
      <c r="F1413" s="207"/>
      <c r="G1413" s="208"/>
      <c r="H1413" s="209"/>
      <c r="I1413" s="210"/>
      <c r="J1413" s="152"/>
      <c r="K1413" s="153"/>
      <c r="L1413" s="154"/>
      <c r="M1413" s="155">
        <f t="shared" si="42"/>
        <v>0</v>
      </c>
    </row>
    <row r="1414" spans="1:13" ht="30" customHeight="1" x14ac:dyDescent="0.25">
      <c r="A1414" s="223" t="str">
        <f t="shared" si="43"/>
        <v/>
      </c>
      <c r="B1414" s="205"/>
      <c r="C1414" s="206"/>
      <c r="D1414" s="207"/>
      <c r="E1414" s="208"/>
      <c r="F1414" s="207"/>
      <c r="G1414" s="208"/>
      <c r="H1414" s="209"/>
      <c r="I1414" s="210"/>
      <c r="J1414" s="152"/>
      <c r="K1414" s="153"/>
      <c r="L1414" s="154"/>
      <c r="M1414" s="155">
        <f t="shared" si="42"/>
        <v>0</v>
      </c>
    </row>
    <row r="1415" spans="1:13" ht="30" customHeight="1" x14ac:dyDescent="0.25">
      <c r="A1415" s="223" t="str">
        <f t="shared" si="43"/>
        <v/>
      </c>
      <c r="B1415" s="205"/>
      <c r="C1415" s="206"/>
      <c r="D1415" s="207"/>
      <c r="E1415" s="208"/>
      <c r="F1415" s="207"/>
      <c r="G1415" s="208"/>
      <c r="H1415" s="209"/>
      <c r="I1415" s="210"/>
      <c r="J1415" s="152"/>
      <c r="K1415" s="153"/>
      <c r="L1415" s="154"/>
      <c r="M1415" s="155">
        <f t="shared" si="42"/>
        <v>0</v>
      </c>
    </row>
    <row r="1416" spans="1:13" ht="30" customHeight="1" x14ac:dyDescent="0.25">
      <c r="A1416" s="223" t="str">
        <f t="shared" si="43"/>
        <v/>
      </c>
      <c r="B1416" s="205"/>
      <c r="C1416" s="206"/>
      <c r="D1416" s="207"/>
      <c r="E1416" s="208"/>
      <c r="F1416" s="207"/>
      <c r="G1416" s="208"/>
      <c r="H1416" s="209"/>
      <c r="I1416" s="210"/>
      <c r="J1416" s="152"/>
      <c r="K1416" s="153"/>
      <c r="L1416" s="154"/>
      <c r="M1416" s="155">
        <f t="shared" si="42"/>
        <v>0</v>
      </c>
    </row>
    <row r="1417" spans="1:13" ht="30" customHeight="1" x14ac:dyDescent="0.25">
      <c r="A1417" s="223" t="str">
        <f t="shared" si="43"/>
        <v/>
      </c>
      <c r="B1417" s="205"/>
      <c r="C1417" s="206"/>
      <c r="D1417" s="207"/>
      <c r="E1417" s="208"/>
      <c r="F1417" s="207"/>
      <c r="G1417" s="208"/>
      <c r="H1417" s="209"/>
      <c r="I1417" s="210"/>
      <c r="J1417" s="152"/>
      <c r="K1417" s="153"/>
      <c r="L1417" s="154"/>
      <c r="M1417" s="155">
        <f t="shared" si="42"/>
        <v>0</v>
      </c>
    </row>
    <row r="1418" spans="1:13" ht="30" customHeight="1" x14ac:dyDescent="0.25">
      <c r="A1418" s="223" t="str">
        <f t="shared" si="43"/>
        <v/>
      </c>
      <c r="B1418" s="205"/>
      <c r="C1418" s="206"/>
      <c r="D1418" s="207"/>
      <c r="E1418" s="208"/>
      <c r="F1418" s="207"/>
      <c r="G1418" s="208"/>
      <c r="H1418" s="209"/>
      <c r="I1418" s="210"/>
      <c r="J1418" s="152"/>
      <c r="K1418" s="153"/>
      <c r="L1418" s="154"/>
      <c r="M1418" s="155">
        <f t="shared" si="42"/>
        <v>0</v>
      </c>
    </row>
    <row r="1419" spans="1:13" ht="30" customHeight="1" x14ac:dyDescent="0.25">
      <c r="A1419" s="223" t="str">
        <f t="shared" si="43"/>
        <v/>
      </c>
      <c r="B1419" s="205"/>
      <c r="C1419" s="206"/>
      <c r="D1419" s="207"/>
      <c r="E1419" s="208"/>
      <c r="F1419" s="207"/>
      <c r="G1419" s="208"/>
      <c r="H1419" s="209"/>
      <c r="I1419" s="210"/>
      <c r="J1419" s="152"/>
      <c r="K1419" s="153"/>
      <c r="L1419" s="154"/>
      <c r="M1419" s="155">
        <f t="shared" si="42"/>
        <v>0</v>
      </c>
    </row>
    <row r="1420" spans="1:13" ht="30" customHeight="1" x14ac:dyDescent="0.25">
      <c r="A1420" s="223" t="str">
        <f t="shared" si="43"/>
        <v/>
      </c>
      <c r="B1420" s="205"/>
      <c r="C1420" s="206"/>
      <c r="D1420" s="207"/>
      <c r="E1420" s="208"/>
      <c r="F1420" s="207"/>
      <c r="G1420" s="208"/>
      <c r="H1420" s="209"/>
      <c r="I1420" s="210"/>
      <c r="J1420" s="152"/>
      <c r="K1420" s="153"/>
      <c r="L1420" s="154"/>
      <c r="M1420" s="155">
        <f t="shared" ref="M1420:M1483" si="44">K1420+L1420</f>
        <v>0</v>
      </c>
    </row>
    <row r="1421" spans="1:13" ht="30" customHeight="1" x14ac:dyDescent="0.25">
      <c r="A1421" s="223" t="str">
        <f t="shared" si="43"/>
        <v/>
      </c>
      <c r="B1421" s="205"/>
      <c r="C1421" s="206"/>
      <c r="D1421" s="207"/>
      <c r="E1421" s="208"/>
      <c r="F1421" s="207"/>
      <c r="G1421" s="208"/>
      <c r="H1421" s="209"/>
      <c r="I1421" s="210"/>
      <c r="J1421" s="152"/>
      <c r="K1421" s="153"/>
      <c r="L1421" s="154"/>
      <c r="M1421" s="155">
        <f t="shared" si="44"/>
        <v>0</v>
      </c>
    </row>
    <row r="1422" spans="1:13" ht="30" customHeight="1" x14ac:dyDescent="0.25">
      <c r="A1422" s="223" t="str">
        <f t="shared" ref="A1422:A1485" si="45">IF(M1422=0,"","Cap.7. Cheltuieli neprevazute")</f>
        <v/>
      </c>
      <c r="B1422" s="205"/>
      <c r="C1422" s="206"/>
      <c r="D1422" s="207"/>
      <c r="E1422" s="208"/>
      <c r="F1422" s="207"/>
      <c r="G1422" s="208"/>
      <c r="H1422" s="209"/>
      <c r="I1422" s="210"/>
      <c r="J1422" s="152"/>
      <c r="K1422" s="153"/>
      <c r="L1422" s="154"/>
      <c r="M1422" s="155">
        <f t="shared" si="44"/>
        <v>0</v>
      </c>
    </row>
    <row r="1423" spans="1:13" ht="30" customHeight="1" x14ac:dyDescent="0.25">
      <c r="A1423" s="223" t="str">
        <f t="shared" si="45"/>
        <v/>
      </c>
      <c r="B1423" s="205"/>
      <c r="C1423" s="206"/>
      <c r="D1423" s="207"/>
      <c r="E1423" s="208"/>
      <c r="F1423" s="207"/>
      <c r="G1423" s="208"/>
      <c r="H1423" s="209"/>
      <c r="I1423" s="210"/>
      <c r="J1423" s="152"/>
      <c r="K1423" s="153"/>
      <c r="L1423" s="154"/>
      <c r="M1423" s="155">
        <f t="shared" si="44"/>
        <v>0</v>
      </c>
    </row>
    <row r="1424" spans="1:13" ht="30" customHeight="1" x14ac:dyDescent="0.25">
      <c r="A1424" s="223" t="str">
        <f t="shared" si="45"/>
        <v/>
      </c>
      <c r="B1424" s="205"/>
      <c r="C1424" s="206"/>
      <c r="D1424" s="207"/>
      <c r="E1424" s="208"/>
      <c r="F1424" s="207"/>
      <c r="G1424" s="208"/>
      <c r="H1424" s="209"/>
      <c r="I1424" s="210"/>
      <c r="J1424" s="152"/>
      <c r="K1424" s="153"/>
      <c r="L1424" s="154"/>
      <c r="M1424" s="155">
        <f t="shared" si="44"/>
        <v>0</v>
      </c>
    </row>
    <row r="1425" spans="1:13" ht="30" customHeight="1" x14ac:dyDescent="0.25">
      <c r="A1425" s="223" t="str">
        <f t="shared" si="45"/>
        <v/>
      </c>
      <c r="B1425" s="205"/>
      <c r="C1425" s="206"/>
      <c r="D1425" s="207"/>
      <c r="E1425" s="208"/>
      <c r="F1425" s="207"/>
      <c r="G1425" s="208"/>
      <c r="H1425" s="209"/>
      <c r="I1425" s="210"/>
      <c r="J1425" s="152"/>
      <c r="K1425" s="153"/>
      <c r="L1425" s="154"/>
      <c r="M1425" s="155">
        <f t="shared" si="44"/>
        <v>0</v>
      </c>
    </row>
    <row r="1426" spans="1:13" ht="30" customHeight="1" x14ac:dyDescent="0.25">
      <c r="A1426" s="223" t="str">
        <f t="shared" si="45"/>
        <v/>
      </c>
      <c r="B1426" s="205"/>
      <c r="C1426" s="206"/>
      <c r="D1426" s="207"/>
      <c r="E1426" s="208"/>
      <c r="F1426" s="207"/>
      <c r="G1426" s="208"/>
      <c r="H1426" s="209"/>
      <c r="I1426" s="210"/>
      <c r="J1426" s="152"/>
      <c r="K1426" s="153"/>
      <c r="L1426" s="154"/>
      <c r="M1426" s="155">
        <f t="shared" si="44"/>
        <v>0</v>
      </c>
    </row>
    <row r="1427" spans="1:13" ht="30" customHeight="1" x14ac:dyDescent="0.25">
      <c r="A1427" s="223" t="str">
        <f t="shared" si="45"/>
        <v/>
      </c>
      <c r="B1427" s="205"/>
      <c r="C1427" s="206"/>
      <c r="D1427" s="207"/>
      <c r="E1427" s="208"/>
      <c r="F1427" s="207"/>
      <c r="G1427" s="208"/>
      <c r="H1427" s="209"/>
      <c r="I1427" s="210"/>
      <c r="J1427" s="152"/>
      <c r="K1427" s="153"/>
      <c r="L1427" s="154"/>
      <c r="M1427" s="155">
        <f t="shared" si="44"/>
        <v>0</v>
      </c>
    </row>
    <row r="1428" spans="1:13" ht="30" customHeight="1" x14ac:dyDescent="0.25">
      <c r="A1428" s="223" t="str">
        <f t="shared" si="45"/>
        <v/>
      </c>
      <c r="B1428" s="205"/>
      <c r="C1428" s="206"/>
      <c r="D1428" s="207"/>
      <c r="E1428" s="208"/>
      <c r="F1428" s="207"/>
      <c r="G1428" s="208"/>
      <c r="H1428" s="209"/>
      <c r="I1428" s="210"/>
      <c r="J1428" s="152"/>
      <c r="K1428" s="153"/>
      <c r="L1428" s="154"/>
      <c r="M1428" s="155">
        <f t="shared" si="44"/>
        <v>0</v>
      </c>
    </row>
    <row r="1429" spans="1:13" ht="30" customHeight="1" x14ac:dyDescent="0.25">
      <c r="A1429" s="223" t="str">
        <f t="shared" si="45"/>
        <v/>
      </c>
      <c r="B1429" s="205"/>
      <c r="C1429" s="206"/>
      <c r="D1429" s="207"/>
      <c r="E1429" s="208"/>
      <c r="F1429" s="207"/>
      <c r="G1429" s="208"/>
      <c r="H1429" s="209"/>
      <c r="I1429" s="210"/>
      <c r="J1429" s="152"/>
      <c r="K1429" s="153"/>
      <c r="L1429" s="154"/>
      <c r="M1429" s="155">
        <f t="shared" si="44"/>
        <v>0</v>
      </c>
    </row>
    <row r="1430" spans="1:13" ht="30" customHeight="1" x14ac:dyDescent="0.25">
      <c r="A1430" s="223" t="str">
        <f t="shared" si="45"/>
        <v/>
      </c>
      <c r="B1430" s="205"/>
      <c r="C1430" s="206"/>
      <c r="D1430" s="207"/>
      <c r="E1430" s="208"/>
      <c r="F1430" s="207"/>
      <c r="G1430" s="208"/>
      <c r="H1430" s="209"/>
      <c r="I1430" s="210"/>
      <c r="J1430" s="152"/>
      <c r="K1430" s="153"/>
      <c r="L1430" s="154"/>
      <c r="M1430" s="155">
        <f t="shared" si="44"/>
        <v>0</v>
      </c>
    </row>
    <row r="1431" spans="1:13" ht="30" customHeight="1" x14ac:dyDescent="0.25">
      <c r="A1431" s="223" t="str">
        <f t="shared" si="45"/>
        <v/>
      </c>
      <c r="B1431" s="205"/>
      <c r="C1431" s="206"/>
      <c r="D1431" s="207"/>
      <c r="E1431" s="208"/>
      <c r="F1431" s="207"/>
      <c r="G1431" s="208"/>
      <c r="H1431" s="209"/>
      <c r="I1431" s="210"/>
      <c r="J1431" s="152"/>
      <c r="K1431" s="153"/>
      <c r="L1431" s="154"/>
      <c r="M1431" s="155">
        <f t="shared" si="44"/>
        <v>0</v>
      </c>
    </row>
    <row r="1432" spans="1:13" ht="30" customHeight="1" x14ac:dyDescent="0.25">
      <c r="A1432" s="223" t="str">
        <f t="shared" si="45"/>
        <v/>
      </c>
      <c r="B1432" s="205"/>
      <c r="C1432" s="206"/>
      <c r="D1432" s="207"/>
      <c r="E1432" s="208"/>
      <c r="F1432" s="207"/>
      <c r="G1432" s="208"/>
      <c r="H1432" s="209"/>
      <c r="I1432" s="210"/>
      <c r="J1432" s="152"/>
      <c r="K1432" s="153"/>
      <c r="L1432" s="154"/>
      <c r="M1432" s="155">
        <f t="shared" si="44"/>
        <v>0</v>
      </c>
    </row>
    <row r="1433" spans="1:13" ht="30" customHeight="1" x14ac:dyDescent="0.25">
      <c r="A1433" s="223" t="str">
        <f t="shared" si="45"/>
        <v/>
      </c>
      <c r="B1433" s="205"/>
      <c r="C1433" s="206"/>
      <c r="D1433" s="207"/>
      <c r="E1433" s="208"/>
      <c r="F1433" s="207"/>
      <c r="G1433" s="208"/>
      <c r="H1433" s="209"/>
      <c r="I1433" s="210"/>
      <c r="J1433" s="152"/>
      <c r="K1433" s="153"/>
      <c r="L1433" s="154"/>
      <c r="M1433" s="155">
        <f t="shared" si="44"/>
        <v>0</v>
      </c>
    </row>
    <row r="1434" spans="1:13" ht="30" customHeight="1" x14ac:dyDescent="0.25">
      <c r="A1434" s="223" t="str">
        <f t="shared" si="45"/>
        <v/>
      </c>
      <c r="B1434" s="205"/>
      <c r="C1434" s="206"/>
      <c r="D1434" s="207"/>
      <c r="E1434" s="208"/>
      <c r="F1434" s="207"/>
      <c r="G1434" s="208"/>
      <c r="H1434" s="209"/>
      <c r="I1434" s="210"/>
      <c r="J1434" s="152"/>
      <c r="K1434" s="153"/>
      <c r="L1434" s="154"/>
      <c r="M1434" s="155">
        <f t="shared" si="44"/>
        <v>0</v>
      </c>
    </row>
    <row r="1435" spans="1:13" ht="30" customHeight="1" x14ac:dyDescent="0.25">
      <c r="A1435" s="223" t="str">
        <f t="shared" si="45"/>
        <v/>
      </c>
      <c r="B1435" s="205"/>
      <c r="C1435" s="206"/>
      <c r="D1435" s="207"/>
      <c r="E1435" s="208"/>
      <c r="F1435" s="207"/>
      <c r="G1435" s="208"/>
      <c r="H1435" s="209"/>
      <c r="I1435" s="210"/>
      <c r="J1435" s="152"/>
      <c r="K1435" s="153"/>
      <c r="L1435" s="154"/>
      <c r="M1435" s="155">
        <f t="shared" si="44"/>
        <v>0</v>
      </c>
    </row>
    <row r="1436" spans="1:13" ht="30" customHeight="1" x14ac:dyDescent="0.25">
      <c r="A1436" s="223" t="str">
        <f t="shared" si="45"/>
        <v/>
      </c>
      <c r="B1436" s="205"/>
      <c r="C1436" s="206"/>
      <c r="D1436" s="207"/>
      <c r="E1436" s="208"/>
      <c r="F1436" s="207"/>
      <c r="G1436" s="208"/>
      <c r="H1436" s="209"/>
      <c r="I1436" s="210"/>
      <c r="J1436" s="152"/>
      <c r="K1436" s="153"/>
      <c r="L1436" s="154"/>
      <c r="M1436" s="155">
        <f t="shared" si="44"/>
        <v>0</v>
      </c>
    </row>
    <row r="1437" spans="1:13" ht="30" customHeight="1" x14ac:dyDescent="0.25">
      <c r="A1437" s="223" t="str">
        <f t="shared" si="45"/>
        <v/>
      </c>
      <c r="B1437" s="205"/>
      <c r="C1437" s="206"/>
      <c r="D1437" s="207"/>
      <c r="E1437" s="208"/>
      <c r="F1437" s="207"/>
      <c r="G1437" s="208"/>
      <c r="H1437" s="209"/>
      <c r="I1437" s="210"/>
      <c r="J1437" s="152"/>
      <c r="K1437" s="153"/>
      <c r="L1437" s="154"/>
      <c r="M1437" s="155">
        <f t="shared" si="44"/>
        <v>0</v>
      </c>
    </row>
    <row r="1438" spans="1:13" ht="30" customHeight="1" x14ac:dyDescent="0.25">
      <c r="A1438" s="223" t="str">
        <f t="shared" si="45"/>
        <v/>
      </c>
      <c r="B1438" s="205"/>
      <c r="C1438" s="206"/>
      <c r="D1438" s="207"/>
      <c r="E1438" s="208"/>
      <c r="F1438" s="207"/>
      <c r="G1438" s="208"/>
      <c r="H1438" s="209"/>
      <c r="I1438" s="210"/>
      <c r="J1438" s="152"/>
      <c r="K1438" s="153"/>
      <c r="L1438" s="154"/>
      <c r="M1438" s="155">
        <f t="shared" si="44"/>
        <v>0</v>
      </c>
    </row>
    <row r="1439" spans="1:13" ht="30" customHeight="1" x14ac:dyDescent="0.25">
      <c r="A1439" s="223" t="str">
        <f t="shared" si="45"/>
        <v/>
      </c>
      <c r="B1439" s="205"/>
      <c r="C1439" s="206"/>
      <c r="D1439" s="207"/>
      <c r="E1439" s="208"/>
      <c r="F1439" s="207"/>
      <c r="G1439" s="208"/>
      <c r="H1439" s="209"/>
      <c r="I1439" s="210"/>
      <c r="J1439" s="152"/>
      <c r="K1439" s="153"/>
      <c r="L1439" s="154"/>
      <c r="M1439" s="155">
        <f t="shared" si="44"/>
        <v>0</v>
      </c>
    </row>
    <row r="1440" spans="1:13" ht="30" customHeight="1" x14ac:dyDescent="0.25">
      <c r="A1440" s="223" t="str">
        <f t="shared" si="45"/>
        <v/>
      </c>
      <c r="B1440" s="205"/>
      <c r="C1440" s="206"/>
      <c r="D1440" s="207"/>
      <c r="E1440" s="208"/>
      <c r="F1440" s="207"/>
      <c r="G1440" s="208"/>
      <c r="H1440" s="209"/>
      <c r="I1440" s="210"/>
      <c r="J1440" s="152"/>
      <c r="K1440" s="153"/>
      <c r="L1440" s="154"/>
      <c r="M1440" s="155">
        <f t="shared" si="44"/>
        <v>0</v>
      </c>
    </row>
    <row r="1441" spans="1:13" ht="30" customHeight="1" x14ac:dyDescent="0.25">
      <c r="A1441" s="223" t="str">
        <f t="shared" si="45"/>
        <v/>
      </c>
      <c r="B1441" s="205"/>
      <c r="C1441" s="206"/>
      <c r="D1441" s="207"/>
      <c r="E1441" s="208"/>
      <c r="F1441" s="207"/>
      <c r="G1441" s="208"/>
      <c r="H1441" s="209"/>
      <c r="I1441" s="210"/>
      <c r="J1441" s="152"/>
      <c r="K1441" s="153"/>
      <c r="L1441" s="154"/>
      <c r="M1441" s="155">
        <f t="shared" si="44"/>
        <v>0</v>
      </c>
    </row>
    <row r="1442" spans="1:13" ht="30" customHeight="1" x14ac:dyDescent="0.25">
      <c r="A1442" s="223" t="str">
        <f t="shared" si="45"/>
        <v/>
      </c>
      <c r="B1442" s="205"/>
      <c r="C1442" s="206"/>
      <c r="D1442" s="207"/>
      <c r="E1442" s="208"/>
      <c r="F1442" s="207"/>
      <c r="G1442" s="208"/>
      <c r="H1442" s="209"/>
      <c r="I1442" s="210"/>
      <c r="J1442" s="152"/>
      <c r="K1442" s="153"/>
      <c r="L1442" s="154"/>
      <c r="M1442" s="155">
        <f t="shared" si="44"/>
        <v>0</v>
      </c>
    </row>
    <row r="1443" spans="1:13" ht="30" customHeight="1" x14ac:dyDescent="0.25">
      <c r="A1443" s="223" t="str">
        <f t="shared" si="45"/>
        <v/>
      </c>
      <c r="B1443" s="205"/>
      <c r="C1443" s="206"/>
      <c r="D1443" s="207"/>
      <c r="E1443" s="208"/>
      <c r="F1443" s="207"/>
      <c r="G1443" s="208"/>
      <c r="H1443" s="209"/>
      <c r="I1443" s="210"/>
      <c r="J1443" s="152"/>
      <c r="K1443" s="153"/>
      <c r="L1443" s="154"/>
      <c r="M1443" s="155">
        <f t="shared" si="44"/>
        <v>0</v>
      </c>
    </row>
    <row r="1444" spans="1:13" ht="30" customHeight="1" x14ac:dyDescent="0.25">
      <c r="A1444" s="223" t="str">
        <f t="shared" si="45"/>
        <v/>
      </c>
      <c r="B1444" s="205"/>
      <c r="C1444" s="206"/>
      <c r="D1444" s="207"/>
      <c r="E1444" s="208"/>
      <c r="F1444" s="207"/>
      <c r="G1444" s="208"/>
      <c r="H1444" s="209"/>
      <c r="I1444" s="210"/>
      <c r="J1444" s="152"/>
      <c r="K1444" s="153"/>
      <c r="L1444" s="154"/>
      <c r="M1444" s="155">
        <f t="shared" si="44"/>
        <v>0</v>
      </c>
    </row>
    <row r="1445" spans="1:13" ht="30" customHeight="1" x14ac:dyDescent="0.25">
      <c r="A1445" s="223" t="str">
        <f t="shared" si="45"/>
        <v/>
      </c>
      <c r="B1445" s="205"/>
      <c r="C1445" s="206"/>
      <c r="D1445" s="207"/>
      <c r="E1445" s="208"/>
      <c r="F1445" s="207"/>
      <c r="G1445" s="208"/>
      <c r="H1445" s="209"/>
      <c r="I1445" s="210"/>
      <c r="J1445" s="152"/>
      <c r="K1445" s="153"/>
      <c r="L1445" s="154"/>
      <c r="M1445" s="155">
        <f t="shared" si="44"/>
        <v>0</v>
      </c>
    </row>
    <row r="1446" spans="1:13" ht="30" customHeight="1" x14ac:dyDescent="0.25">
      <c r="A1446" s="223" t="str">
        <f t="shared" si="45"/>
        <v/>
      </c>
      <c r="B1446" s="205"/>
      <c r="C1446" s="206"/>
      <c r="D1446" s="207"/>
      <c r="E1446" s="208"/>
      <c r="F1446" s="207"/>
      <c r="G1446" s="208"/>
      <c r="H1446" s="209"/>
      <c r="I1446" s="210"/>
      <c r="J1446" s="152"/>
      <c r="K1446" s="153"/>
      <c r="L1446" s="154"/>
      <c r="M1446" s="155">
        <f t="shared" si="44"/>
        <v>0</v>
      </c>
    </row>
    <row r="1447" spans="1:13" ht="30" customHeight="1" x14ac:dyDescent="0.25">
      <c r="A1447" s="223" t="str">
        <f t="shared" si="45"/>
        <v/>
      </c>
      <c r="B1447" s="205"/>
      <c r="C1447" s="206"/>
      <c r="D1447" s="207"/>
      <c r="E1447" s="208"/>
      <c r="F1447" s="207"/>
      <c r="G1447" s="208"/>
      <c r="H1447" s="209"/>
      <c r="I1447" s="210"/>
      <c r="J1447" s="152"/>
      <c r="K1447" s="153"/>
      <c r="L1447" s="154"/>
      <c r="M1447" s="155">
        <f t="shared" si="44"/>
        <v>0</v>
      </c>
    </row>
    <row r="1448" spans="1:13" ht="30" customHeight="1" x14ac:dyDescent="0.25">
      <c r="A1448" s="223" t="str">
        <f t="shared" si="45"/>
        <v/>
      </c>
      <c r="B1448" s="205"/>
      <c r="C1448" s="206"/>
      <c r="D1448" s="207"/>
      <c r="E1448" s="208"/>
      <c r="F1448" s="207"/>
      <c r="G1448" s="208"/>
      <c r="H1448" s="209"/>
      <c r="I1448" s="210"/>
      <c r="J1448" s="152"/>
      <c r="K1448" s="153"/>
      <c r="L1448" s="154"/>
      <c r="M1448" s="155">
        <f t="shared" si="44"/>
        <v>0</v>
      </c>
    </row>
    <row r="1449" spans="1:13" ht="30" customHeight="1" x14ac:dyDescent="0.25">
      <c r="A1449" s="223" t="str">
        <f t="shared" si="45"/>
        <v/>
      </c>
      <c r="B1449" s="205"/>
      <c r="C1449" s="206"/>
      <c r="D1449" s="207"/>
      <c r="E1449" s="208"/>
      <c r="F1449" s="207"/>
      <c r="G1449" s="208"/>
      <c r="H1449" s="209"/>
      <c r="I1449" s="210"/>
      <c r="J1449" s="152"/>
      <c r="K1449" s="153"/>
      <c r="L1449" s="154"/>
      <c r="M1449" s="155">
        <f t="shared" si="44"/>
        <v>0</v>
      </c>
    </row>
    <row r="1450" spans="1:13" ht="30" customHeight="1" x14ac:dyDescent="0.25">
      <c r="A1450" s="223" t="str">
        <f t="shared" si="45"/>
        <v/>
      </c>
      <c r="B1450" s="205"/>
      <c r="C1450" s="206"/>
      <c r="D1450" s="207"/>
      <c r="E1450" s="208"/>
      <c r="F1450" s="207"/>
      <c r="G1450" s="208"/>
      <c r="H1450" s="209"/>
      <c r="I1450" s="210"/>
      <c r="J1450" s="152"/>
      <c r="K1450" s="153"/>
      <c r="L1450" s="154"/>
      <c r="M1450" s="155">
        <f t="shared" si="44"/>
        <v>0</v>
      </c>
    </row>
    <row r="1451" spans="1:13" ht="30" customHeight="1" x14ac:dyDescent="0.25">
      <c r="A1451" s="223" t="str">
        <f t="shared" si="45"/>
        <v/>
      </c>
      <c r="B1451" s="205"/>
      <c r="C1451" s="206"/>
      <c r="D1451" s="207"/>
      <c r="E1451" s="208"/>
      <c r="F1451" s="207"/>
      <c r="G1451" s="208"/>
      <c r="H1451" s="209"/>
      <c r="I1451" s="210"/>
      <c r="J1451" s="152"/>
      <c r="K1451" s="153"/>
      <c r="L1451" s="154"/>
      <c r="M1451" s="155">
        <f t="shared" si="44"/>
        <v>0</v>
      </c>
    </row>
    <row r="1452" spans="1:13" ht="30" customHeight="1" x14ac:dyDescent="0.25">
      <c r="A1452" s="223" t="str">
        <f t="shared" si="45"/>
        <v/>
      </c>
      <c r="B1452" s="205"/>
      <c r="C1452" s="206"/>
      <c r="D1452" s="207"/>
      <c r="E1452" s="208"/>
      <c r="F1452" s="207"/>
      <c r="G1452" s="208"/>
      <c r="H1452" s="209"/>
      <c r="I1452" s="210"/>
      <c r="J1452" s="152"/>
      <c r="K1452" s="153"/>
      <c r="L1452" s="154"/>
      <c r="M1452" s="155">
        <f t="shared" si="44"/>
        <v>0</v>
      </c>
    </row>
    <row r="1453" spans="1:13" ht="30" customHeight="1" x14ac:dyDescent="0.25">
      <c r="A1453" s="223" t="str">
        <f t="shared" si="45"/>
        <v/>
      </c>
      <c r="B1453" s="205"/>
      <c r="C1453" s="206"/>
      <c r="D1453" s="207"/>
      <c r="E1453" s="208"/>
      <c r="F1453" s="207"/>
      <c r="G1453" s="208"/>
      <c r="H1453" s="209"/>
      <c r="I1453" s="210"/>
      <c r="J1453" s="152"/>
      <c r="K1453" s="153"/>
      <c r="L1453" s="154"/>
      <c r="M1453" s="155">
        <f t="shared" si="44"/>
        <v>0</v>
      </c>
    </row>
    <row r="1454" spans="1:13" ht="30" customHeight="1" x14ac:dyDescent="0.25">
      <c r="A1454" s="223" t="str">
        <f t="shared" si="45"/>
        <v/>
      </c>
      <c r="B1454" s="205"/>
      <c r="C1454" s="206"/>
      <c r="D1454" s="207"/>
      <c r="E1454" s="208"/>
      <c r="F1454" s="207"/>
      <c r="G1454" s="208"/>
      <c r="H1454" s="209"/>
      <c r="I1454" s="210"/>
      <c r="J1454" s="152"/>
      <c r="K1454" s="153"/>
      <c r="L1454" s="154"/>
      <c r="M1454" s="155">
        <f t="shared" si="44"/>
        <v>0</v>
      </c>
    </row>
    <row r="1455" spans="1:13" ht="30" customHeight="1" x14ac:dyDescent="0.25">
      <c r="A1455" s="223" t="str">
        <f t="shared" si="45"/>
        <v/>
      </c>
      <c r="B1455" s="205"/>
      <c r="C1455" s="206"/>
      <c r="D1455" s="207"/>
      <c r="E1455" s="208"/>
      <c r="F1455" s="207"/>
      <c r="G1455" s="208"/>
      <c r="H1455" s="209"/>
      <c r="I1455" s="210"/>
      <c r="J1455" s="152"/>
      <c r="K1455" s="153"/>
      <c r="L1455" s="154"/>
      <c r="M1455" s="155">
        <f t="shared" si="44"/>
        <v>0</v>
      </c>
    </row>
    <row r="1456" spans="1:13" ht="30" customHeight="1" x14ac:dyDescent="0.25">
      <c r="A1456" s="223" t="str">
        <f t="shared" si="45"/>
        <v/>
      </c>
      <c r="B1456" s="205"/>
      <c r="C1456" s="206"/>
      <c r="D1456" s="207"/>
      <c r="E1456" s="208"/>
      <c r="F1456" s="207"/>
      <c r="G1456" s="208"/>
      <c r="H1456" s="209"/>
      <c r="I1456" s="210"/>
      <c r="J1456" s="152"/>
      <c r="K1456" s="153"/>
      <c r="L1456" s="154"/>
      <c r="M1456" s="155">
        <f t="shared" si="44"/>
        <v>0</v>
      </c>
    </row>
    <row r="1457" spans="1:13" ht="30" customHeight="1" x14ac:dyDescent="0.25">
      <c r="A1457" s="223" t="str">
        <f t="shared" si="45"/>
        <v/>
      </c>
      <c r="B1457" s="205"/>
      <c r="C1457" s="206"/>
      <c r="D1457" s="207"/>
      <c r="E1457" s="208"/>
      <c r="F1457" s="207"/>
      <c r="G1457" s="208"/>
      <c r="H1457" s="209"/>
      <c r="I1457" s="210"/>
      <c r="J1457" s="152"/>
      <c r="K1457" s="153"/>
      <c r="L1457" s="154"/>
      <c r="M1457" s="155">
        <f t="shared" si="44"/>
        <v>0</v>
      </c>
    </row>
    <row r="1458" spans="1:13" ht="30" customHeight="1" x14ac:dyDescent="0.25">
      <c r="A1458" s="223" t="str">
        <f t="shared" si="45"/>
        <v/>
      </c>
      <c r="B1458" s="205"/>
      <c r="C1458" s="206"/>
      <c r="D1458" s="207"/>
      <c r="E1458" s="208"/>
      <c r="F1458" s="207"/>
      <c r="G1458" s="208"/>
      <c r="H1458" s="209"/>
      <c r="I1458" s="210"/>
      <c r="J1458" s="152"/>
      <c r="K1458" s="153"/>
      <c r="L1458" s="154"/>
      <c r="M1458" s="155">
        <f t="shared" si="44"/>
        <v>0</v>
      </c>
    </row>
    <row r="1459" spans="1:13" ht="30" customHeight="1" x14ac:dyDescent="0.25">
      <c r="A1459" s="223" t="str">
        <f t="shared" si="45"/>
        <v/>
      </c>
      <c r="B1459" s="205"/>
      <c r="C1459" s="206"/>
      <c r="D1459" s="207"/>
      <c r="E1459" s="208"/>
      <c r="F1459" s="207"/>
      <c r="G1459" s="208"/>
      <c r="H1459" s="209"/>
      <c r="I1459" s="210"/>
      <c r="J1459" s="152"/>
      <c r="K1459" s="153"/>
      <c r="L1459" s="154"/>
      <c r="M1459" s="155">
        <f t="shared" si="44"/>
        <v>0</v>
      </c>
    </row>
    <row r="1460" spans="1:13" ht="30" customHeight="1" x14ac:dyDescent="0.25">
      <c r="A1460" s="223" t="str">
        <f t="shared" si="45"/>
        <v/>
      </c>
      <c r="B1460" s="205"/>
      <c r="C1460" s="206"/>
      <c r="D1460" s="207"/>
      <c r="E1460" s="208"/>
      <c r="F1460" s="207"/>
      <c r="G1460" s="208"/>
      <c r="H1460" s="209"/>
      <c r="I1460" s="210"/>
      <c r="J1460" s="152"/>
      <c r="K1460" s="153"/>
      <c r="L1460" s="154"/>
      <c r="M1460" s="155">
        <f t="shared" si="44"/>
        <v>0</v>
      </c>
    </row>
    <row r="1461" spans="1:13" ht="30" customHeight="1" x14ac:dyDescent="0.25">
      <c r="A1461" s="223" t="str">
        <f t="shared" si="45"/>
        <v/>
      </c>
      <c r="B1461" s="205"/>
      <c r="C1461" s="206"/>
      <c r="D1461" s="207"/>
      <c r="E1461" s="208"/>
      <c r="F1461" s="207"/>
      <c r="G1461" s="208"/>
      <c r="H1461" s="209"/>
      <c r="I1461" s="210"/>
      <c r="J1461" s="152"/>
      <c r="K1461" s="153"/>
      <c r="L1461" s="154"/>
      <c r="M1461" s="155">
        <f t="shared" si="44"/>
        <v>0</v>
      </c>
    </row>
    <row r="1462" spans="1:13" ht="30" customHeight="1" x14ac:dyDescent="0.25">
      <c r="A1462" s="223" t="str">
        <f t="shared" si="45"/>
        <v/>
      </c>
      <c r="B1462" s="205"/>
      <c r="C1462" s="206"/>
      <c r="D1462" s="207"/>
      <c r="E1462" s="208"/>
      <c r="F1462" s="207"/>
      <c r="G1462" s="208"/>
      <c r="H1462" s="209"/>
      <c r="I1462" s="210"/>
      <c r="J1462" s="152"/>
      <c r="K1462" s="153"/>
      <c r="L1462" s="154"/>
      <c r="M1462" s="155">
        <f t="shared" si="44"/>
        <v>0</v>
      </c>
    </row>
    <row r="1463" spans="1:13" ht="30" customHeight="1" x14ac:dyDescent="0.25">
      <c r="A1463" s="223" t="str">
        <f t="shared" si="45"/>
        <v/>
      </c>
      <c r="B1463" s="205"/>
      <c r="C1463" s="206"/>
      <c r="D1463" s="207"/>
      <c r="E1463" s="208"/>
      <c r="F1463" s="207"/>
      <c r="G1463" s="208"/>
      <c r="H1463" s="209"/>
      <c r="I1463" s="210"/>
      <c r="J1463" s="152"/>
      <c r="K1463" s="153"/>
      <c r="L1463" s="154"/>
      <c r="M1463" s="155">
        <f t="shared" si="44"/>
        <v>0</v>
      </c>
    </row>
    <row r="1464" spans="1:13" ht="30" customHeight="1" x14ac:dyDescent="0.25">
      <c r="A1464" s="223" t="str">
        <f t="shared" si="45"/>
        <v/>
      </c>
      <c r="B1464" s="205"/>
      <c r="C1464" s="206"/>
      <c r="D1464" s="207"/>
      <c r="E1464" s="208"/>
      <c r="F1464" s="207"/>
      <c r="G1464" s="208"/>
      <c r="H1464" s="209"/>
      <c r="I1464" s="210"/>
      <c r="J1464" s="152"/>
      <c r="K1464" s="153"/>
      <c r="L1464" s="154"/>
      <c r="M1464" s="155">
        <f t="shared" si="44"/>
        <v>0</v>
      </c>
    </row>
    <row r="1465" spans="1:13" ht="30" customHeight="1" x14ac:dyDescent="0.25">
      <c r="A1465" s="223" t="str">
        <f t="shared" si="45"/>
        <v/>
      </c>
      <c r="B1465" s="205"/>
      <c r="C1465" s="206"/>
      <c r="D1465" s="207"/>
      <c r="E1465" s="208"/>
      <c r="F1465" s="207"/>
      <c r="G1465" s="208"/>
      <c r="H1465" s="209"/>
      <c r="I1465" s="210"/>
      <c r="J1465" s="152"/>
      <c r="K1465" s="153"/>
      <c r="L1465" s="154"/>
      <c r="M1465" s="155">
        <f t="shared" si="44"/>
        <v>0</v>
      </c>
    </row>
    <row r="1466" spans="1:13" ht="30" customHeight="1" x14ac:dyDescent="0.25">
      <c r="A1466" s="223" t="str">
        <f t="shared" si="45"/>
        <v/>
      </c>
      <c r="B1466" s="205"/>
      <c r="C1466" s="206"/>
      <c r="D1466" s="207"/>
      <c r="E1466" s="208"/>
      <c r="F1466" s="207"/>
      <c r="G1466" s="208"/>
      <c r="H1466" s="209"/>
      <c r="I1466" s="210"/>
      <c r="J1466" s="152"/>
      <c r="K1466" s="153"/>
      <c r="L1466" s="154"/>
      <c r="M1466" s="155">
        <f t="shared" si="44"/>
        <v>0</v>
      </c>
    </row>
    <row r="1467" spans="1:13" ht="30" customHeight="1" x14ac:dyDescent="0.25">
      <c r="A1467" s="223" t="str">
        <f t="shared" si="45"/>
        <v/>
      </c>
      <c r="B1467" s="205"/>
      <c r="C1467" s="206"/>
      <c r="D1467" s="207"/>
      <c r="E1467" s="208"/>
      <c r="F1467" s="207"/>
      <c r="G1467" s="208"/>
      <c r="H1467" s="209"/>
      <c r="I1467" s="210"/>
      <c r="J1467" s="152"/>
      <c r="K1467" s="153"/>
      <c r="L1467" s="154"/>
      <c r="M1467" s="155">
        <f t="shared" si="44"/>
        <v>0</v>
      </c>
    </row>
    <row r="1468" spans="1:13" ht="30" customHeight="1" x14ac:dyDescent="0.25">
      <c r="A1468" s="223" t="str">
        <f t="shared" si="45"/>
        <v/>
      </c>
      <c r="B1468" s="205"/>
      <c r="C1468" s="206"/>
      <c r="D1468" s="207"/>
      <c r="E1468" s="208"/>
      <c r="F1468" s="207"/>
      <c r="G1468" s="208"/>
      <c r="H1468" s="209"/>
      <c r="I1468" s="210"/>
      <c r="J1468" s="152"/>
      <c r="K1468" s="153"/>
      <c r="L1468" s="154"/>
      <c r="M1468" s="155">
        <f t="shared" si="44"/>
        <v>0</v>
      </c>
    </row>
    <row r="1469" spans="1:13" ht="30" customHeight="1" x14ac:dyDescent="0.25">
      <c r="A1469" s="223" t="str">
        <f t="shared" si="45"/>
        <v/>
      </c>
      <c r="B1469" s="205"/>
      <c r="C1469" s="206"/>
      <c r="D1469" s="207"/>
      <c r="E1469" s="208"/>
      <c r="F1469" s="207"/>
      <c r="G1469" s="208"/>
      <c r="H1469" s="209"/>
      <c r="I1469" s="210"/>
      <c r="J1469" s="152"/>
      <c r="K1469" s="153"/>
      <c r="L1469" s="154"/>
      <c r="M1469" s="155">
        <f t="shared" si="44"/>
        <v>0</v>
      </c>
    </row>
    <row r="1470" spans="1:13" ht="30" customHeight="1" x14ac:dyDescent="0.25">
      <c r="A1470" s="223" t="str">
        <f t="shared" si="45"/>
        <v/>
      </c>
      <c r="B1470" s="205"/>
      <c r="C1470" s="206"/>
      <c r="D1470" s="207"/>
      <c r="E1470" s="208"/>
      <c r="F1470" s="207"/>
      <c r="G1470" s="208"/>
      <c r="H1470" s="209"/>
      <c r="I1470" s="210"/>
      <c r="J1470" s="152"/>
      <c r="K1470" s="153"/>
      <c r="L1470" s="154"/>
      <c r="M1470" s="155">
        <f t="shared" si="44"/>
        <v>0</v>
      </c>
    </row>
    <row r="1471" spans="1:13" ht="30" customHeight="1" x14ac:dyDescent="0.25">
      <c r="A1471" s="223" t="str">
        <f t="shared" si="45"/>
        <v/>
      </c>
      <c r="B1471" s="205"/>
      <c r="C1471" s="206"/>
      <c r="D1471" s="207"/>
      <c r="E1471" s="208"/>
      <c r="F1471" s="207"/>
      <c r="G1471" s="208"/>
      <c r="H1471" s="209"/>
      <c r="I1471" s="210"/>
      <c r="J1471" s="152"/>
      <c r="K1471" s="153"/>
      <c r="L1471" s="154"/>
      <c r="M1471" s="155">
        <f t="shared" si="44"/>
        <v>0</v>
      </c>
    </row>
    <row r="1472" spans="1:13" ht="30" customHeight="1" x14ac:dyDescent="0.25">
      <c r="A1472" s="223" t="str">
        <f t="shared" si="45"/>
        <v/>
      </c>
      <c r="B1472" s="205"/>
      <c r="C1472" s="206"/>
      <c r="D1472" s="207"/>
      <c r="E1472" s="208"/>
      <c r="F1472" s="207"/>
      <c r="G1472" s="208"/>
      <c r="H1472" s="209"/>
      <c r="I1472" s="210"/>
      <c r="J1472" s="152"/>
      <c r="K1472" s="153"/>
      <c r="L1472" s="154"/>
      <c r="M1472" s="155">
        <f t="shared" si="44"/>
        <v>0</v>
      </c>
    </row>
    <row r="1473" spans="1:13" ht="30" customHeight="1" x14ac:dyDescent="0.25">
      <c r="A1473" s="223" t="str">
        <f t="shared" si="45"/>
        <v/>
      </c>
      <c r="B1473" s="205"/>
      <c r="C1473" s="206"/>
      <c r="D1473" s="207"/>
      <c r="E1473" s="208"/>
      <c r="F1473" s="207"/>
      <c r="G1473" s="208"/>
      <c r="H1473" s="209"/>
      <c r="I1473" s="210"/>
      <c r="J1473" s="152"/>
      <c r="K1473" s="153"/>
      <c r="L1473" s="154"/>
      <c r="M1473" s="155">
        <f t="shared" si="44"/>
        <v>0</v>
      </c>
    </row>
    <row r="1474" spans="1:13" ht="30" customHeight="1" x14ac:dyDescent="0.25">
      <c r="A1474" s="223" t="str">
        <f t="shared" si="45"/>
        <v/>
      </c>
      <c r="B1474" s="205"/>
      <c r="C1474" s="206"/>
      <c r="D1474" s="207"/>
      <c r="E1474" s="208"/>
      <c r="F1474" s="207"/>
      <c r="G1474" s="208"/>
      <c r="H1474" s="209"/>
      <c r="I1474" s="210"/>
      <c r="J1474" s="152"/>
      <c r="K1474" s="153"/>
      <c r="L1474" s="154"/>
      <c r="M1474" s="155">
        <f t="shared" si="44"/>
        <v>0</v>
      </c>
    </row>
    <row r="1475" spans="1:13" ht="30" customHeight="1" x14ac:dyDescent="0.25">
      <c r="A1475" s="223" t="str">
        <f t="shared" si="45"/>
        <v/>
      </c>
      <c r="B1475" s="205"/>
      <c r="C1475" s="206"/>
      <c r="D1475" s="207"/>
      <c r="E1475" s="208"/>
      <c r="F1475" s="207"/>
      <c r="G1475" s="208"/>
      <c r="H1475" s="209"/>
      <c r="I1475" s="210"/>
      <c r="J1475" s="152"/>
      <c r="K1475" s="153"/>
      <c r="L1475" s="154"/>
      <c r="M1475" s="155">
        <f t="shared" si="44"/>
        <v>0</v>
      </c>
    </row>
    <row r="1476" spans="1:13" ht="30" customHeight="1" x14ac:dyDescent="0.25">
      <c r="A1476" s="223" t="str">
        <f t="shared" si="45"/>
        <v/>
      </c>
      <c r="B1476" s="205"/>
      <c r="C1476" s="206"/>
      <c r="D1476" s="207"/>
      <c r="E1476" s="208"/>
      <c r="F1476" s="207"/>
      <c r="G1476" s="208"/>
      <c r="H1476" s="209"/>
      <c r="I1476" s="210"/>
      <c r="J1476" s="152"/>
      <c r="K1476" s="153"/>
      <c r="L1476" s="154"/>
      <c r="M1476" s="155">
        <f t="shared" si="44"/>
        <v>0</v>
      </c>
    </row>
    <row r="1477" spans="1:13" ht="30" customHeight="1" x14ac:dyDescent="0.25">
      <c r="A1477" s="223" t="str">
        <f t="shared" si="45"/>
        <v/>
      </c>
      <c r="B1477" s="205"/>
      <c r="C1477" s="206"/>
      <c r="D1477" s="207"/>
      <c r="E1477" s="208"/>
      <c r="F1477" s="207"/>
      <c r="G1477" s="208"/>
      <c r="H1477" s="209"/>
      <c r="I1477" s="210"/>
      <c r="J1477" s="152"/>
      <c r="K1477" s="153"/>
      <c r="L1477" s="154"/>
      <c r="M1477" s="155">
        <f t="shared" si="44"/>
        <v>0</v>
      </c>
    </row>
    <row r="1478" spans="1:13" ht="30" customHeight="1" x14ac:dyDescent="0.25">
      <c r="A1478" s="223" t="str">
        <f t="shared" si="45"/>
        <v/>
      </c>
      <c r="B1478" s="205"/>
      <c r="C1478" s="206"/>
      <c r="D1478" s="207"/>
      <c r="E1478" s="208"/>
      <c r="F1478" s="207"/>
      <c r="G1478" s="208"/>
      <c r="H1478" s="209"/>
      <c r="I1478" s="210"/>
      <c r="J1478" s="152"/>
      <c r="K1478" s="153"/>
      <c r="L1478" s="154"/>
      <c r="M1478" s="155">
        <f t="shared" si="44"/>
        <v>0</v>
      </c>
    </row>
    <row r="1479" spans="1:13" ht="30" customHeight="1" x14ac:dyDescent="0.25">
      <c r="A1479" s="223" t="str">
        <f t="shared" si="45"/>
        <v/>
      </c>
      <c r="B1479" s="205"/>
      <c r="C1479" s="206"/>
      <c r="D1479" s="207"/>
      <c r="E1479" s="208"/>
      <c r="F1479" s="207"/>
      <c r="G1479" s="208"/>
      <c r="H1479" s="209"/>
      <c r="I1479" s="210"/>
      <c r="J1479" s="152"/>
      <c r="K1479" s="153"/>
      <c r="L1479" s="154"/>
      <c r="M1479" s="155">
        <f t="shared" si="44"/>
        <v>0</v>
      </c>
    </row>
    <row r="1480" spans="1:13" ht="30" customHeight="1" x14ac:dyDescent="0.25">
      <c r="A1480" s="223" t="str">
        <f t="shared" si="45"/>
        <v/>
      </c>
      <c r="B1480" s="205"/>
      <c r="C1480" s="206"/>
      <c r="D1480" s="207"/>
      <c r="E1480" s="208"/>
      <c r="F1480" s="207"/>
      <c r="G1480" s="208"/>
      <c r="H1480" s="209"/>
      <c r="I1480" s="210"/>
      <c r="J1480" s="152"/>
      <c r="K1480" s="153"/>
      <c r="L1480" s="154"/>
      <c r="M1480" s="155">
        <f t="shared" si="44"/>
        <v>0</v>
      </c>
    </row>
    <row r="1481" spans="1:13" ht="30" customHeight="1" x14ac:dyDescent="0.25">
      <c r="A1481" s="223" t="str">
        <f t="shared" si="45"/>
        <v/>
      </c>
      <c r="B1481" s="205"/>
      <c r="C1481" s="206"/>
      <c r="D1481" s="207"/>
      <c r="E1481" s="208"/>
      <c r="F1481" s="207"/>
      <c r="G1481" s="208"/>
      <c r="H1481" s="209"/>
      <c r="I1481" s="210"/>
      <c r="J1481" s="152"/>
      <c r="K1481" s="153"/>
      <c r="L1481" s="154"/>
      <c r="M1481" s="155">
        <f t="shared" si="44"/>
        <v>0</v>
      </c>
    </row>
    <row r="1482" spans="1:13" ht="30" customHeight="1" x14ac:dyDescent="0.25">
      <c r="A1482" s="223" t="str">
        <f t="shared" si="45"/>
        <v/>
      </c>
      <c r="B1482" s="205"/>
      <c r="C1482" s="206"/>
      <c r="D1482" s="207"/>
      <c r="E1482" s="208"/>
      <c r="F1482" s="207"/>
      <c r="G1482" s="208"/>
      <c r="H1482" s="209"/>
      <c r="I1482" s="210"/>
      <c r="J1482" s="152"/>
      <c r="K1482" s="153"/>
      <c r="L1482" s="154"/>
      <c r="M1482" s="155">
        <f t="shared" si="44"/>
        <v>0</v>
      </c>
    </row>
    <row r="1483" spans="1:13" ht="30" customHeight="1" x14ac:dyDescent="0.25">
      <c r="A1483" s="223" t="str">
        <f t="shared" si="45"/>
        <v/>
      </c>
      <c r="B1483" s="205"/>
      <c r="C1483" s="206"/>
      <c r="D1483" s="207"/>
      <c r="E1483" s="208"/>
      <c r="F1483" s="207"/>
      <c r="G1483" s="208"/>
      <c r="H1483" s="209"/>
      <c r="I1483" s="210"/>
      <c r="J1483" s="152"/>
      <c r="K1483" s="153"/>
      <c r="L1483" s="154"/>
      <c r="M1483" s="155">
        <f t="shared" si="44"/>
        <v>0</v>
      </c>
    </row>
    <row r="1484" spans="1:13" ht="30" customHeight="1" x14ac:dyDescent="0.25">
      <c r="A1484" s="223" t="str">
        <f t="shared" si="45"/>
        <v/>
      </c>
      <c r="B1484" s="205"/>
      <c r="C1484" s="206"/>
      <c r="D1484" s="207"/>
      <c r="E1484" s="208"/>
      <c r="F1484" s="207"/>
      <c r="G1484" s="208"/>
      <c r="H1484" s="209"/>
      <c r="I1484" s="210"/>
      <c r="J1484" s="152"/>
      <c r="K1484" s="153"/>
      <c r="L1484" s="154"/>
      <c r="M1484" s="155">
        <f t="shared" ref="M1484:M1547" si="46">K1484+L1484</f>
        <v>0</v>
      </c>
    </row>
    <row r="1485" spans="1:13" ht="30" customHeight="1" x14ac:dyDescent="0.25">
      <c r="A1485" s="223" t="str">
        <f t="shared" si="45"/>
        <v/>
      </c>
      <c r="B1485" s="205"/>
      <c r="C1485" s="206"/>
      <c r="D1485" s="207"/>
      <c r="E1485" s="208"/>
      <c r="F1485" s="207"/>
      <c r="G1485" s="208"/>
      <c r="H1485" s="209"/>
      <c r="I1485" s="210"/>
      <c r="J1485" s="152"/>
      <c r="K1485" s="153"/>
      <c r="L1485" s="154"/>
      <c r="M1485" s="155">
        <f t="shared" si="46"/>
        <v>0</v>
      </c>
    </row>
    <row r="1486" spans="1:13" ht="30" customHeight="1" x14ac:dyDescent="0.25">
      <c r="A1486" s="223" t="str">
        <f t="shared" ref="A1486:A1549" si="47">IF(M1486=0,"","Cap.7. Cheltuieli neprevazute")</f>
        <v/>
      </c>
      <c r="B1486" s="205"/>
      <c r="C1486" s="206"/>
      <c r="D1486" s="207"/>
      <c r="E1486" s="208"/>
      <c r="F1486" s="207"/>
      <c r="G1486" s="208"/>
      <c r="H1486" s="209"/>
      <c r="I1486" s="210"/>
      <c r="J1486" s="152"/>
      <c r="K1486" s="153"/>
      <c r="L1486" s="154"/>
      <c r="M1486" s="155">
        <f t="shared" si="46"/>
        <v>0</v>
      </c>
    </row>
    <row r="1487" spans="1:13" ht="30" customHeight="1" x14ac:dyDescent="0.25">
      <c r="A1487" s="223" t="str">
        <f t="shared" si="47"/>
        <v/>
      </c>
      <c r="B1487" s="205"/>
      <c r="C1487" s="206"/>
      <c r="D1487" s="207"/>
      <c r="E1487" s="208"/>
      <c r="F1487" s="207"/>
      <c r="G1487" s="208"/>
      <c r="H1487" s="209"/>
      <c r="I1487" s="210"/>
      <c r="J1487" s="152"/>
      <c r="K1487" s="153"/>
      <c r="L1487" s="154"/>
      <c r="M1487" s="155">
        <f t="shared" si="46"/>
        <v>0</v>
      </c>
    </row>
    <row r="1488" spans="1:13" ht="30" customHeight="1" x14ac:dyDescent="0.25">
      <c r="A1488" s="223" t="str">
        <f t="shared" si="47"/>
        <v/>
      </c>
      <c r="B1488" s="205"/>
      <c r="C1488" s="206"/>
      <c r="D1488" s="207"/>
      <c r="E1488" s="208"/>
      <c r="F1488" s="207"/>
      <c r="G1488" s="208"/>
      <c r="H1488" s="209"/>
      <c r="I1488" s="210"/>
      <c r="J1488" s="152"/>
      <c r="K1488" s="153"/>
      <c r="L1488" s="154"/>
      <c r="M1488" s="155">
        <f t="shared" si="46"/>
        <v>0</v>
      </c>
    </row>
    <row r="1489" spans="1:13" ht="30" customHeight="1" x14ac:dyDescent="0.25">
      <c r="A1489" s="223" t="str">
        <f t="shared" si="47"/>
        <v/>
      </c>
      <c r="B1489" s="205"/>
      <c r="C1489" s="206"/>
      <c r="D1489" s="207"/>
      <c r="E1489" s="208"/>
      <c r="F1489" s="207"/>
      <c r="G1489" s="208"/>
      <c r="H1489" s="209"/>
      <c r="I1489" s="210"/>
      <c r="J1489" s="152"/>
      <c r="K1489" s="153"/>
      <c r="L1489" s="154"/>
      <c r="M1489" s="155">
        <f t="shared" si="46"/>
        <v>0</v>
      </c>
    </row>
    <row r="1490" spans="1:13" ht="30" customHeight="1" x14ac:dyDescent="0.25">
      <c r="A1490" s="223" t="str">
        <f t="shared" si="47"/>
        <v/>
      </c>
      <c r="B1490" s="205"/>
      <c r="C1490" s="206"/>
      <c r="D1490" s="207"/>
      <c r="E1490" s="208"/>
      <c r="F1490" s="207"/>
      <c r="G1490" s="208"/>
      <c r="H1490" s="209"/>
      <c r="I1490" s="210"/>
      <c r="J1490" s="152"/>
      <c r="K1490" s="153"/>
      <c r="L1490" s="154"/>
      <c r="M1490" s="155">
        <f t="shared" si="46"/>
        <v>0</v>
      </c>
    </row>
    <row r="1491" spans="1:13" ht="30" customHeight="1" x14ac:dyDescent="0.25">
      <c r="A1491" s="223" t="str">
        <f t="shared" si="47"/>
        <v/>
      </c>
      <c r="B1491" s="205"/>
      <c r="C1491" s="206"/>
      <c r="D1491" s="207"/>
      <c r="E1491" s="208"/>
      <c r="F1491" s="207"/>
      <c r="G1491" s="208"/>
      <c r="H1491" s="209"/>
      <c r="I1491" s="210"/>
      <c r="J1491" s="152"/>
      <c r="K1491" s="153"/>
      <c r="L1491" s="154"/>
      <c r="M1491" s="155">
        <f t="shared" si="46"/>
        <v>0</v>
      </c>
    </row>
    <row r="1492" spans="1:13" ht="30" customHeight="1" x14ac:dyDescent="0.25">
      <c r="A1492" s="223" t="str">
        <f t="shared" si="47"/>
        <v/>
      </c>
      <c r="B1492" s="205"/>
      <c r="C1492" s="206"/>
      <c r="D1492" s="207"/>
      <c r="E1492" s="208"/>
      <c r="F1492" s="207"/>
      <c r="G1492" s="208"/>
      <c r="H1492" s="209"/>
      <c r="I1492" s="210"/>
      <c r="J1492" s="152"/>
      <c r="K1492" s="153"/>
      <c r="L1492" s="154"/>
      <c r="M1492" s="155">
        <f t="shared" si="46"/>
        <v>0</v>
      </c>
    </row>
    <row r="1493" spans="1:13" ht="30" customHeight="1" x14ac:dyDescent="0.25">
      <c r="A1493" s="223" t="str">
        <f t="shared" si="47"/>
        <v/>
      </c>
      <c r="B1493" s="205"/>
      <c r="C1493" s="206"/>
      <c r="D1493" s="207"/>
      <c r="E1493" s="208"/>
      <c r="F1493" s="207"/>
      <c r="G1493" s="208"/>
      <c r="H1493" s="209"/>
      <c r="I1493" s="210"/>
      <c r="J1493" s="152"/>
      <c r="K1493" s="153"/>
      <c r="L1493" s="154"/>
      <c r="M1493" s="155">
        <f t="shared" si="46"/>
        <v>0</v>
      </c>
    </row>
    <row r="1494" spans="1:13" ht="30" customHeight="1" x14ac:dyDescent="0.25">
      <c r="A1494" s="223" t="str">
        <f t="shared" si="47"/>
        <v/>
      </c>
      <c r="B1494" s="205"/>
      <c r="C1494" s="206"/>
      <c r="D1494" s="207"/>
      <c r="E1494" s="208"/>
      <c r="F1494" s="207"/>
      <c r="G1494" s="208"/>
      <c r="H1494" s="209"/>
      <c r="I1494" s="210"/>
      <c r="J1494" s="152"/>
      <c r="K1494" s="153"/>
      <c r="L1494" s="154"/>
      <c r="M1494" s="155">
        <f t="shared" si="46"/>
        <v>0</v>
      </c>
    </row>
    <row r="1495" spans="1:13" ht="30" customHeight="1" x14ac:dyDescent="0.25">
      <c r="A1495" s="223" t="str">
        <f t="shared" si="47"/>
        <v/>
      </c>
      <c r="B1495" s="205"/>
      <c r="C1495" s="206"/>
      <c r="D1495" s="207"/>
      <c r="E1495" s="208"/>
      <c r="F1495" s="207"/>
      <c r="G1495" s="208"/>
      <c r="H1495" s="209"/>
      <c r="I1495" s="210"/>
      <c r="J1495" s="152"/>
      <c r="K1495" s="153"/>
      <c r="L1495" s="154"/>
      <c r="M1495" s="155">
        <f t="shared" si="46"/>
        <v>0</v>
      </c>
    </row>
    <row r="1496" spans="1:13" ht="30" customHeight="1" x14ac:dyDescent="0.25">
      <c r="A1496" s="223" t="str">
        <f t="shared" si="47"/>
        <v/>
      </c>
      <c r="B1496" s="205"/>
      <c r="C1496" s="206"/>
      <c r="D1496" s="207"/>
      <c r="E1496" s="208"/>
      <c r="F1496" s="207"/>
      <c r="G1496" s="208"/>
      <c r="H1496" s="209"/>
      <c r="I1496" s="210"/>
      <c r="J1496" s="152"/>
      <c r="K1496" s="153"/>
      <c r="L1496" s="154"/>
      <c r="M1496" s="155">
        <f t="shared" si="46"/>
        <v>0</v>
      </c>
    </row>
    <row r="1497" spans="1:13" ht="30" customHeight="1" x14ac:dyDescent="0.25">
      <c r="A1497" s="223" t="str">
        <f t="shared" si="47"/>
        <v/>
      </c>
      <c r="B1497" s="205"/>
      <c r="C1497" s="206"/>
      <c r="D1497" s="207"/>
      <c r="E1497" s="208"/>
      <c r="F1497" s="207"/>
      <c r="G1497" s="208"/>
      <c r="H1497" s="209"/>
      <c r="I1497" s="210"/>
      <c r="J1497" s="152"/>
      <c r="K1497" s="153"/>
      <c r="L1497" s="154"/>
      <c r="M1497" s="155">
        <f t="shared" si="46"/>
        <v>0</v>
      </c>
    </row>
    <row r="1498" spans="1:13" ht="30" customHeight="1" x14ac:dyDescent="0.25">
      <c r="A1498" s="223" t="str">
        <f t="shared" si="47"/>
        <v/>
      </c>
      <c r="B1498" s="205"/>
      <c r="C1498" s="206"/>
      <c r="D1498" s="207"/>
      <c r="E1498" s="208"/>
      <c r="F1498" s="207"/>
      <c r="G1498" s="208"/>
      <c r="H1498" s="209"/>
      <c r="I1498" s="210"/>
      <c r="J1498" s="152"/>
      <c r="K1498" s="153"/>
      <c r="L1498" s="154"/>
      <c r="M1498" s="155">
        <f t="shared" si="46"/>
        <v>0</v>
      </c>
    </row>
    <row r="1499" spans="1:13" ht="30" customHeight="1" x14ac:dyDescent="0.25">
      <c r="A1499" s="223" t="str">
        <f t="shared" si="47"/>
        <v/>
      </c>
      <c r="B1499" s="205"/>
      <c r="C1499" s="206"/>
      <c r="D1499" s="207"/>
      <c r="E1499" s="208"/>
      <c r="F1499" s="207"/>
      <c r="G1499" s="208"/>
      <c r="H1499" s="209"/>
      <c r="I1499" s="210"/>
      <c r="J1499" s="152"/>
      <c r="K1499" s="153"/>
      <c r="L1499" s="154"/>
      <c r="M1499" s="155">
        <f t="shared" si="46"/>
        <v>0</v>
      </c>
    </row>
    <row r="1500" spans="1:13" ht="30" customHeight="1" x14ac:dyDescent="0.25">
      <c r="A1500" s="223" t="str">
        <f t="shared" si="47"/>
        <v/>
      </c>
      <c r="B1500" s="205"/>
      <c r="C1500" s="206"/>
      <c r="D1500" s="207"/>
      <c r="E1500" s="208"/>
      <c r="F1500" s="207"/>
      <c r="G1500" s="208"/>
      <c r="H1500" s="209"/>
      <c r="I1500" s="210"/>
      <c r="J1500" s="152"/>
      <c r="K1500" s="153"/>
      <c r="L1500" s="154"/>
      <c r="M1500" s="155">
        <f t="shared" si="46"/>
        <v>0</v>
      </c>
    </row>
    <row r="1501" spans="1:13" ht="30" customHeight="1" x14ac:dyDescent="0.25">
      <c r="A1501" s="223" t="str">
        <f t="shared" si="47"/>
        <v/>
      </c>
      <c r="B1501" s="205"/>
      <c r="C1501" s="206"/>
      <c r="D1501" s="207"/>
      <c r="E1501" s="208"/>
      <c r="F1501" s="207"/>
      <c r="G1501" s="208"/>
      <c r="H1501" s="209"/>
      <c r="I1501" s="210"/>
      <c r="J1501" s="152"/>
      <c r="K1501" s="153"/>
      <c r="L1501" s="154"/>
      <c r="M1501" s="155">
        <f t="shared" si="46"/>
        <v>0</v>
      </c>
    </row>
    <row r="1502" spans="1:13" ht="30" customHeight="1" x14ac:dyDescent="0.25">
      <c r="A1502" s="223" t="str">
        <f t="shared" si="47"/>
        <v/>
      </c>
      <c r="B1502" s="205"/>
      <c r="C1502" s="206"/>
      <c r="D1502" s="207"/>
      <c r="E1502" s="208"/>
      <c r="F1502" s="207"/>
      <c r="G1502" s="208"/>
      <c r="H1502" s="209"/>
      <c r="I1502" s="210"/>
      <c r="J1502" s="152"/>
      <c r="K1502" s="153"/>
      <c r="L1502" s="154"/>
      <c r="M1502" s="155">
        <f t="shared" si="46"/>
        <v>0</v>
      </c>
    </row>
    <row r="1503" spans="1:13" ht="30" customHeight="1" x14ac:dyDescent="0.25">
      <c r="A1503" s="223" t="str">
        <f t="shared" si="47"/>
        <v/>
      </c>
      <c r="B1503" s="205"/>
      <c r="C1503" s="206"/>
      <c r="D1503" s="207"/>
      <c r="E1503" s="208"/>
      <c r="F1503" s="207"/>
      <c r="G1503" s="208"/>
      <c r="H1503" s="209"/>
      <c r="I1503" s="210"/>
      <c r="J1503" s="152"/>
      <c r="K1503" s="153"/>
      <c r="L1503" s="154"/>
      <c r="M1503" s="155">
        <f t="shared" si="46"/>
        <v>0</v>
      </c>
    </row>
    <row r="1504" spans="1:13" ht="30" customHeight="1" x14ac:dyDescent="0.25">
      <c r="A1504" s="223" t="str">
        <f t="shared" si="47"/>
        <v/>
      </c>
      <c r="B1504" s="205"/>
      <c r="C1504" s="206"/>
      <c r="D1504" s="207"/>
      <c r="E1504" s="208"/>
      <c r="F1504" s="207"/>
      <c r="G1504" s="208"/>
      <c r="H1504" s="209"/>
      <c r="I1504" s="210"/>
      <c r="J1504" s="152"/>
      <c r="K1504" s="153"/>
      <c r="L1504" s="154"/>
      <c r="M1504" s="155">
        <f t="shared" si="46"/>
        <v>0</v>
      </c>
    </row>
    <row r="1505" spans="1:13" ht="30" customHeight="1" x14ac:dyDescent="0.25">
      <c r="A1505" s="223" t="str">
        <f t="shared" si="47"/>
        <v/>
      </c>
      <c r="B1505" s="205"/>
      <c r="C1505" s="206"/>
      <c r="D1505" s="207"/>
      <c r="E1505" s="208"/>
      <c r="F1505" s="207"/>
      <c r="G1505" s="208"/>
      <c r="H1505" s="209"/>
      <c r="I1505" s="210"/>
      <c r="J1505" s="152"/>
      <c r="K1505" s="153"/>
      <c r="L1505" s="154"/>
      <c r="M1505" s="155">
        <f t="shared" si="46"/>
        <v>0</v>
      </c>
    </row>
    <row r="1506" spans="1:13" ht="30" customHeight="1" x14ac:dyDescent="0.25">
      <c r="A1506" s="223" t="str">
        <f t="shared" si="47"/>
        <v/>
      </c>
      <c r="B1506" s="205"/>
      <c r="C1506" s="206"/>
      <c r="D1506" s="207"/>
      <c r="E1506" s="208"/>
      <c r="F1506" s="207"/>
      <c r="G1506" s="208"/>
      <c r="H1506" s="209"/>
      <c r="I1506" s="210"/>
      <c r="J1506" s="152"/>
      <c r="K1506" s="153"/>
      <c r="L1506" s="154"/>
      <c r="M1506" s="155">
        <f t="shared" si="46"/>
        <v>0</v>
      </c>
    </row>
    <row r="1507" spans="1:13" ht="30" customHeight="1" x14ac:dyDescent="0.25">
      <c r="A1507" s="223" t="str">
        <f t="shared" si="47"/>
        <v/>
      </c>
      <c r="B1507" s="205"/>
      <c r="C1507" s="206"/>
      <c r="D1507" s="207"/>
      <c r="E1507" s="208"/>
      <c r="F1507" s="207"/>
      <c r="G1507" s="208"/>
      <c r="H1507" s="209"/>
      <c r="I1507" s="210"/>
      <c r="J1507" s="152"/>
      <c r="K1507" s="153"/>
      <c r="L1507" s="154"/>
      <c r="M1507" s="155">
        <f t="shared" si="46"/>
        <v>0</v>
      </c>
    </row>
    <row r="1508" spans="1:13" ht="30" customHeight="1" x14ac:dyDescent="0.25">
      <c r="A1508" s="223" t="str">
        <f t="shared" si="47"/>
        <v/>
      </c>
      <c r="B1508" s="205"/>
      <c r="C1508" s="206"/>
      <c r="D1508" s="207"/>
      <c r="E1508" s="208"/>
      <c r="F1508" s="207"/>
      <c r="G1508" s="208"/>
      <c r="H1508" s="209"/>
      <c r="I1508" s="210"/>
      <c r="J1508" s="152"/>
      <c r="K1508" s="153"/>
      <c r="L1508" s="154"/>
      <c r="M1508" s="155">
        <f t="shared" si="46"/>
        <v>0</v>
      </c>
    </row>
    <row r="1509" spans="1:13" ht="30" customHeight="1" x14ac:dyDescent="0.25">
      <c r="A1509" s="223" t="str">
        <f t="shared" si="47"/>
        <v/>
      </c>
      <c r="B1509" s="205"/>
      <c r="C1509" s="206"/>
      <c r="D1509" s="207"/>
      <c r="E1509" s="208"/>
      <c r="F1509" s="207"/>
      <c r="G1509" s="208"/>
      <c r="H1509" s="209"/>
      <c r="I1509" s="210"/>
      <c r="J1509" s="152"/>
      <c r="K1509" s="153"/>
      <c r="L1509" s="154"/>
      <c r="M1509" s="155">
        <f t="shared" si="46"/>
        <v>0</v>
      </c>
    </row>
    <row r="1510" spans="1:13" ht="30" customHeight="1" x14ac:dyDescent="0.25">
      <c r="A1510" s="223" t="str">
        <f t="shared" si="47"/>
        <v/>
      </c>
      <c r="B1510" s="205"/>
      <c r="C1510" s="206"/>
      <c r="D1510" s="207"/>
      <c r="E1510" s="208"/>
      <c r="F1510" s="207"/>
      <c r="G1510" s="208"/>
      <c r="H1510" s="209"/>
      <c r="I1510" s="210"/>
      <c r="J1510" s="152"/>
      <c r="K1510" s="153"/>
      <c r="L1510" s="154"/>
      <c r="M1510" s="155">
        <f t="shared" si="46"/>
        <v>0</v>
      </c>
    </row>
    <row r="1511" spans="1:13" ht="30" customHeight="1" x14ac:dyDescent="0.25">
      <c r="A1511" s="223" t="str">
        <f t="shared" si="47"/>
        <v/>
      </c>
      <c r="B1511" s="205"/>
      <c r="C1511" s="206"/>
      <c r="D1511" s="207"/>
      <c r="E1511" s="208"/>
      <c r="F1511" s="207"/>
      <c r="G1511" s="208"/>
      <c r="H1511" s="209"/>
      <c r="I1511" s="210"/>
      <c r="J1511" s="152"/>
      <c r="K1511" s="153"/>
      <c r="L1511" s="154"/>
      <c r="M1511" s="155">
        <f t="shared" si="46"/>
        <v>0</v>
      </c>
    </row>
    <row r="1512" spans="1:13" ht="30" customHeight="1" x14ac:dyDescent="0.25">
      <c r="A1512" s="223" t="str">
        <f t="shared" si="47"/>
        <v/>
      </c>
      <c r="B1512" s="205"/>
      <c r="C1512" s="206"/>
      <c r="D1512" s="207"/>
      <c r="E1512" s="208"/>
      <c r="F1512" s="207"/>
      <c r="G1512" s="208"/>
      <c r="H1512" s="209"/>
      <c r="I1512" s="210"/>
      <c r="J1512" s="152"/>
      <c r="K1512" s="153"/>
      <c r="L1512" s="154"/>
      <c r="M1512" s="155">
        <f t="shared" si="46"/>
        <v>0</v>
      </c>
    </row>
    <row r="1513" spans="1:13" ht="30" customHeight="1" x14ac:dyDescent="0.25">
      <c r="A1513" s="223" t="str">
        <f t="shared" si="47"/>
        <v/>
      </c>
      <c r="B1513" s="205"/>
      <c r="C1513" s="206"/>
      <c r="D1513" s="207"/>
      <c r="E1513" s="208"/>
      <c r="F1513" s="207"/>
      <c r="G1513" s="208"/>
      <c r="H1513" s="209"/>
      <c r="I1513" s="210"/>
      <c r="J1513" s="152"/>
      <c r="K1513" s="153"/>
      <c r="L1513" s="154"/>
      <c r="M1513" s="155">
        <f t="shared" si="46"/>
        <v>0</v>
      </c>
    </row>
    <row r="1514" spans="1:13" ht="30" customHeight="1" x14ac:dyDescent="0.25">
      <c r="A1514" s="223" t="str">
        <f t="shared" si="47"/>
        <v/>
      </c>
      <c r="B1514" s="205"/>
      <c r="C1514" s="206"/>
      <c r="D1514" s="207"/>
      <c r="E1514" s="208"/>
      <c r="F1514" s="207"/>
      <c r="G1514" s="208"/>
      <c r="H1514" s="209"/>
      <c r="I1514" s="210"/>
      <c r="J1514" s="152"/>
      <c r="K1514" s="153"/>
      <c r="L1514" s="154"/>
      <c r="M1514" s="155">
        <f t="shared" si="46"/>
        <v>0</v>
      </c>
    </row>
    <row r="1515" spans="1:13" ht="30" customHeight="1" x14ac:dyDescent="0.25">
      <c r="A1515" s="223" t="str">
        <f t="shared" si="47"/>
        <v/>
      </c>
      <c r="B1515" s="205"/>
      <c r="C1515" s="206"/>
      <c r="D1515" s="207"/>
      <c r="E1515" s="208"/>
      <c r="F1515" s="207"/>
      <c r="G1515" s="208"/>
      <c r="H1515" s="209"/>
      <c r="I1515" s="210"/>
      <c r="J1515" s="152"/>
      <c r="K1515" s="153"/>
      <c r="L1515" s="154"/>
      <c r="M1515" s="155">
        <f t="shared" si="46"/>
        <v>0</v>
      </c>
    </row>
    <row r="1516" spans="1:13" ht="30" customHeight="1" x14ac:dyDescent="0.25">
      <c r="A1516" s="223" t="str">
        <f t="shared" si="47"/>
        <v/>
      </c>
      <c r="B1516" s="205"/>
      <c r="C1516" s="206"/>
      <c r="D1516" s="207"/>
      <c r="E1516" s="208"/>
      <c r="F1516" s="207"/>
      <c r="G1516" s="208"/>
      <c r="H1516" s="209"/>
      <c r="I1516" s="210"/>
      <c r="J1516" s="152"/>
      <c r="K1516" s="153"/>
      <c r="L1516" s="154"/>
      <c r="M1516" s="155">
        <f t="shared" si="46"/>
        <v>0</v>
      </c>
    </row>
    <row r="1517" spans="1:13" ht="30" customHeight="1" x14ac:dyDescent="0.25">
      <c r="A1517" s="223" t="str">
        <f t="shared" si="47"/>
        <v/>
      </c>
      <c r="B1517" s="205"/>
      <c r="C1517" s="206"/>
      <c r="D1517" s="207"/>
      <c r="E1517" s="208"/>
      <c r="F1517" s="207"/>
      <c r="G1517" s="208"/>
      <c r="H1517" s="209"/>
      <c r="I1517" s="210"/>
      <c r="J1517" s="152"/>
      <c r="K1517" s="153"/>
      <c r="L1517" s="154"/>
      <c r="M1517" s="155">
        <f t="shared" si="46"/>
        <v>0</v>
      </c>
    </row>
    <row r="1518" spans="1:13" ht="30" customHeight="1" x14ac:dyDescent="0.25">
      <c r="A1518" s="223" t="str">
        <f t="shared" si="47"/>
        <v/>
      </c>
      <c r="B1518" s="205"/>
      <c r="C1518" s="206"/>
      <c r="D1518" s="207"/>
      <c r="E1518" s="208"/>
      <c r="F1518" s="207"/>
      <c r="G1518" s="208"/>
      <c r="H1518" s="209"/>
      <c r="I1518" s="210"/>
      <c r="J1518" s="152"/>
      <c r="K1518" s="153"/>
      <c r="L1518" s="154"/>
      <c r="M1518" s="155">
        <f t="shared" si="46"/>
        <v>0</v>
      </c>
    </row>
    <row r="1519" spans="1:13" ht="30" customHeight="1" x14ac:dyDescent="0.25">
      <c r="A1519" s="223" t="str">
        <f t="shared" si="47"/>
        <v/>
      </c>
      <c r="B1519" s="205"/>
      <c r="C1519" s="206"/>
      <c r="D1519" s="207"/>
      <c r="E1519" s="208"/>
      <c r="F1519" s="207"/>
      <c r="G1519" s="208"/>
      <c r="H1519" s="209"/>
      <c r="I1519" s="210"/>
      <c r="J1519" s="152"/>
      <c r="K1519" s="153"/>
      <c r="L1519" s="154"/>
      <c r="M1519" s="155">
        <f t="shared" si="46"/>
        <v>0</v>
      </c>
    </row>
    <row r="1520" spans="1:13" ht="30" customHeight="1" x14ac:dyDescent="0.25">
      <c r="A1520" s="223" t="str">
        <f t="shared" si="47"/>
        <v/>
      </c>
      <c r="B1520" s="205"/>
      <c r="C1520" s="206"/>
      <c r="D1520" s="207"/>
      <c r="E1520" s="208"/>
      <c r="F1520" s="207"/>
      <c r="G1520" s="208"/>
      <c r="H1520" s="209"/>
      <c r="I1520" s="210"/>
      <c r="J1520" s="152"/>
      <c r="K1520" s="153"/>
      <c r="L1520" s="154"/>
      <c r="M1520" s="155">
        <f t="shared" si="46"/>
        <v>0</v>
      </c>
    </row>
    <row r="1521" spans="1:13" ht="30" customHeight="1" x14ac:dyDescent="0.25">
      <c r="A1521" s="223" t="str">
        <f t="shared" si="47"/>
        <v/>
      </c>
      <c r="B1521" s="205"/>
      <c r="C1521" s="206"/>
      <c r="D1521" s="207"/>
      <c r="E1521" s="208"/>
      <c r="F1521" s="207"/>
      <c r="G1521" s="208"/>
      <c r="H1521" s="209"/>
      <c r="I1521" s="210"/>
      <c r="J1521" s="152"/>
      <c r="K1521" s="153"/>
      <c r="L1521" s="154"/>
      <c r="M1521" s="155">
        <f t="shared" si="46"/>
        <v>0</v>
      </c>
    </row>
    <row r="1522" spans="1:13" ht="30" customHeight="1" x14ac:dyDescent="0.25">
      <c r="A1522" s="223" t="str">
        <f t="shared" si="47"/>
        <v/>
      </c>
      <c r="B1522" s="205"/>
      <c r="C1522" s="206"/>
      <c r="D1522" s="207"/>
      <c r="E1522" s="208"/>
      <c r="F1522" s="207"/>
      <c r="G1522" s="208"/>
      <c r="H1522" s="209"/>
      <c r="I1522" s="210"/>
      <c r="J1522" s="152"/>
      <c r="K1522" s="153"/>
      <c r="L1522" s="154"/>
      <c r="M1522" s="155">
        <f t="shared" si="46"/>
        <v>0</v>
      </c>
    </row>
    <row r="1523" spans="1:13" ht="30" customHeight="1" x14ac:dyDescent="0.25">
      <c r="A1523" s="223" t="str">
        <f t="shared" si="47"/>
        <v/>
      </c>
      <c r="B1523" s="205"/>
      <c r="C1523" s="206"/>
      <c r="D1523" s="207"/>
      <c r="E1523" s="208"/>
      <c r="F1523" s="207"/>
      <c r="G1523" s="208"/>
      <c r="H1523" s="209"/>
      <c r="I1523" s="210"/>
      <c r="J1523" s="152"/>
      <c r="K1523" s="153"/>
      <c r="L1523" s="154"/>
      <c r="M1523" s="155">
        <f t="shared" si="46"/>
        <v>0</v>
      </c>
    </row>
    <row r="1524" spans="1:13" ht="30" customHeight="1" x14ac:dyDescent="0.25">
      <c r="A1524" s="223" t="str">
        <f t="shared" si="47"/>
        <v/>
      </c>
      <c r="B1524" s="205"/>
      <c r="C1524" s="206"/>
      <c r="D1524" s="207"/>
      <c r="E1524" s="208"/>
      <c r="F1524" s="207"/>
      <c r="G1524" s="208"/>
      <c r="H1524" s="209"/>
      <c r="I1524" s="210"/>
      <c r="J1524" s="152"/>
      <c r="K1524" s="153"/>
      <c r="L1524" s="154"/>
      <c r="M1524" s="155">
        <f t="shared" si="46"/>
        <v>0</v>
      </c>
    </row>
    <row r="1525" spans="1:13" ht="30" customHeight="1" x14ac:dyDescent="0.25">
      <c r="A1525" s="223" t="str">
        <f t="shared" si="47"/>
        <v/>
      </c>
      <c r="B1525" s="205"/>
      <c r="C1525" s="206"/>
      <c r="D1525" s="207"/>
      <c r="E1525" s="208"/>
      <c r="F1525" s="207"/>
      <c r="G1525" s="208"/>
      <c r="H1525" s="209"/>
      <c r="I1525" s="210"/>
      <c r="J1525" s="152"/>
      <c r="K1525" s="153"/>
      <c r="L1525" s="154"/>
      <c r="M1525" s="155">
        <f t="shared" si="46"/>
        <v>0</v>
      </c>
    </row>
    <row r="1526" spans="1:13" ht="30" customHeight="1" x14ac:dyDescent="0.25">
      <c r="A1526" s="223" t="str">
        <f t="shared" si="47"/>
        <v/>
      </c>
      <c r="B1526" s="205"/>
      <c r="C1526" s="206"/>
      <c r="D1526" s="207"/>
      <c r="E1526" s="208"/>
      <c r="F1526" s="207"/>
      <c r="G1526" s="208"/>
      <c r="H1526" s="209"/>
      <c r="I1526" s="210"/>
      <c r="J1526" s="152"/>
      <c r="K1526" s="153"/>
      <c r="L1526" s="154"/>
      <c r="M1526" s="155">
        <f t="shared" si="46"/>
        <v>0</v>
      </c>
    </row>
    <row r="1527" spans="1:13" ht="30" customHeight="1" x14ac:dyDescent="0.25">
      <c r="A1527" s="223" t="str">
        <f t="shared" si="47"/>
        <v/>
      </c>
      <c r="B1527" s="205"/>
      <c r="C1527" s="206"/>
      <c r="D1527" s="207"/>
      <c r="E1527" s="208"/>
      <c r="F1527" s="207"/>
      <c r="G1527" s="208"/>
      <c r="H1527" s="209"/>
      <c r="I1527" s="210"/>
      <c r="J1527" s="152"/>
      <c r="K1527" s="153"/>
      <c r="L1527" s="154"/>
      <c r="M1527" s="155">
        <f t="shared" si="46"/>
        <v>0</v>
      </c>
    </row>
    <row r="1528" spans="1:13" ht="30" customHeight="1" x14ac:dyDescent="0.25">
      <c r="A1528" s="223" t="str">
        <f t="shared" si="47"/>
        <v/>
      </c>
      <c r="B1528" s="205"/>
      <c r="C1528" s="206"/>
      <c r="D1528" s="207"/>
      <c r="E1528" s="208"/>
      <c r="F1528" s="207"/>
      <c r="G1528" s="208"/>
      <c r="H1528" s="209"/>
      <c r="I1528" s="210"/>
      <c r="J1528" s="152"/>
      <c r="K1528" s="153"/>
      <c r="L1528" s="154"/>
      <c r="M1528" s="155">
        <f t="shared" si="46"/>
        <v>0</v>
      </c>
    </row>
    <row r="1529" spans="1:13" ht="30" customHeight="1" x14ac:dyDescent="0.25">
      <c r="A1529" s="223" t="str">
        <f t="shared" si="47"/>
        <v/>
      </c>
      <c r="B1529" s="205"/>
      <c r="C1529" s="206"/>
      <c r="D1529" s="207"/>
      <c r="E1529" s="208"/>
      <c r="F1529" s="207"/>
      <c r="G1529" s="208"/>
      <c r="H1529" s="209"/>
      <c r="I1529" s="210"/>
      <c r="J1529" s="152"/>
      <c r="K1529" s="153"/>
      <c r="L1529" s="154"/>
      <c r="M1529" s="155">
        <f t="shared" si="46"/>
        <v>0</v>
      </c>
    </row>
    <row r="1530" spans="1:13" ht="30" customHeight="1" x14ac:dyDescent="0.25">
      <c r="A1530" s="223" t="str">
        <f t="shared" si="47"/>
        <v/>
      </c>
      <c r="B1530" s="205"/>
      <c r="C1530" s="206"/>
      <c r="D1530" s="207"/>
      <c r="E1530" s="208"/>
      <c r="F1530" s="207"/>
      <c r="G1530" s="208"/>
      <c r="H1530" s="209"/>
      <c r="I1530" s="210"/>
      <c r="J1530" s="152"/>
      <c r="K1530" s="153"/>
      <c r="L1530" s="154"/>
      <c r="M1530" s="155">
        <f t="shared" si="46"/>
        <v>0</v>
      </c>
    </row>
    <row r="1531" spans="1:13" ht="30" customHeight="1" x14ac:dyDescent="0.25">
      <c r="A1531" s="223" t="str">
        <f t="shared" si="47"/>
        <v/>
      </c>
      <c r="B1531" s="205"/>
      <c r="C1531" s="206"/>
      <c r="D1531" s="207"/>
      <c r="E1531" s="208"/>
      <c r="F1531" s="207"/>
      <c r="G1531" s="208"/>
      <c r="H1531" s="209"/>
      <c r="I1531" s="210"/>
      <c r="J1531" s="152"/>
      <c r="K1531" s="153"/>
      <c r="L1531" s="154"/>
      <c r="M1531" s="155">
        <f t="shared" si="46"/>
        <v>0</v>
      </c>
    </row>
    <row r="1532" spans="1:13" ht="30" customHeight="1" x14ac:dyDescent="0.25">
      <c r="A1532" s="223" t="str">
        <f t="shared" si="47"/>
        <v/>
      </c>
      <c r="B1532" s="205"/>
      <c r="C1532" s="206"/>
      <c r="D1532" s="207"/>
      <c r="E1532" s="208"/>
      <c r="F1532" s="207"/>
      <c r="G1532" s="208"/>
      <c r="H1532" s="209"/>
      <c r="I1532" s="210"/>
      <c r="J1532" s="152"/>
      <c r="K1532" s="153"/>
      <c r="L1532" s="154"/>
      <c r="M1532" s="155">
        <f t="shared" si="46"/>
        <v>0</v>
      </c>
    </row>
    <row r="1533" spans="1:13" ht="30" customHeight="1" x14ac:dyDescent="0.25">
      <c r="A1533" s="223" t="str">
        <f t="shared" si="47"/>
        <v/>
      </c>
      <c r="B1533" s="205"/>
      <c r="C1533" s="206"/>
      <c r="D1533" s="207"/>
      <c r="E1533" s="208"/>
      <c r="F1533" s="207"/>
      <c r="G1533" s="208"/>
      <c r="H1533" s="209"/>
      <c r="I1533" s="210"/>
      <c r="J1533" s="152"/>
      <c r="K1533" s="153"/>
      <c r="L1533" s="154"/>
      <c r="M1533" s="155">
        <f t="shared" si="46"/>
        <v>0</v>
      </c>
    </row>
    <row r="1534" spans="1:13" ht="30" customHeight="1" x14ac:dyDescent="0.25">
      <c r="A1534" s="223" t="str">
        <f t="shared" si="47"/>
        <v/>
      </c>
      <c r="B1534" s="205"/>
      <c r="C1534" s="206"/>
      <c r="D1534" s="207"/>
      <c r="E1534" s="208"/>
      <c r="F1534" s="207"/>
      <c r="G1534" s="208"/>
      <c r="H1534" s="209"/>
      <c r="I1534" s="210"/>
      <c r="J1534" s="152"/>
      <c r="K1534" s="153"/>
      <c r="L1534" s="154"/>
      <c r="M1534" s="155">
        <f t="shared" si="46"/>
        <v>0</v>
      </c>
    </row>
    <row r="1535" spans="1:13" ht="30" customHeight="1" x14ac:dyDescent="0.25">
      <c r="A1535" s="223" t="str">
        <f t="shared" si="47"/>
        <v/>
      </c>
      <c r="B1535" s="205"/>
      <c r="C1535" s="206"/>
      <c r="D1535" s="207"/>
      <c r="E1535" s="208"/>
      <c r="F1535" s="207"/>
      <c r="G1535" s="208"/>
      <c r="H1535" s="209"/>
      <c r="I1535" s="210"/>
      <c r="J1535" s="152"/>
      <c r="K1535" s="153"/>
      <c r="L1535" s="154"/>
      <c r="M1535" s="155">
        <f t="shared" si="46"/>
        <v>0</v>
      </c>
    </row>
    <row r="1536" spans="1:13" ht="30" customHeight="1" x14ac:dyDescent="0.25">
      <c r="A1536" s="223" t="str">
        <f t="shared" si="47"/>
        <v/>
      </c>
      <c r="B1536" s="205"/>
      <c r="C1536" s="206"/>
      <c r="D1536" s="207"/>
      <c r="E1536" s="208"/>
      <c r="F1536" s="207"/>
      <c r="G1536" s="208"/>
      <c r="H1536" s="209"/>
      <c r="I1536" s="210"/>
      <c r="J1536" s="152"/>
      <c r="K1536" s="153"/>
      <c r="L1536" s="154"/>
      <c r="M1536" s="155">
        <f t="shared" si="46"/>
        <v>0</v>
      </c>
    </row>
    <row r="1537" spans="1:13" ht="30" customHeight="1" x14ac:dyDescent="0.25">
      <c r="A1537" s="223" t="str">
        <f t="shared" si="47"/>
        <v/>
      </c>
      <c r="B1537" s="205"/>
      <c r="C1537" s="206"/>
      <c r="D1537" s="207"/>
      <c r="E1537" s="208"/>
      <c r="F1537" s="207"/>
      <c r="G1537" s="208"/>
      <c r="H1537" s="209"/>
      <c r="I1537" s="210"/>
      <c r="J1537" s="152"/>
      <c r="K1537" s="153"/>
      <c r="L1537" s="154"/>
      <c r="M1537" s="155">
        <f t="shared" si="46"/>
        <v>0</v>
      </c>
    </row>
    <row r="1538" spans="1:13" ht="30" customHeight="1" x14ac:dyDescent="0.25">
      <c r="A1538" s="223" t="str">
        <f t="shared" si="47"/>
        <v/>
      </c>
      <c r="B1538" s="205"/>
      <c r="C1538" s="206"/>
      <c r="D1538" s="207"/>
      <c r="E1538" s="208"/>
      <c r="F1538" s="207"/>
      <c r="G1538" s="208"/>
      <c r="H1538" s="209"/>
      <c r="I1538" s="210"/>
      <c r="J1538" s="152"/>
      <c r="K1538" s="153"/>
      <c r="L1538" s="154"/>
      <c r="M1538" s="155">
        <f t="shared" si="46"/>
        <v>0</v>
      </c>
    </row>
    <row r="1539" spans="1:13" ht="30" customHeight="1" x14ac:dyDescent="0.25">
      <c r="A1539" s="223" t="str">
        <f t="shared" si="47"/>
        <v/>
      </c>
      <c r="B1539" s="205"/>
      <c r="C1539" s="206"/>
      <c r="D1539" s="207"/>
      <c r="E1539" s="208"/>
      <c r="F1539" s="207"/>
      <c r="G1539" s="208"/>
      <c r="H1539" s="209"/>
      <c r="I1539" s="210"/>
      <c r="J1539" s="152"/>
      <c r="K1539" s="153"/>
      <c r="L1539" s="154"/>
      <c r="M1539" s="155">
        <f t="shared" si="46"/>
        <v>0</v>
      </c>
    </row>
    <row r="1540" spans="1:13" ht="30" customHeight="1" x14ac:dyDescent="0.25">
      <c r="A1540" s="223" t="str">
        <f t="shared" si="47"/>
        <v/>
      </c>
      <c r="B1540" s="205"/>
      <c r="C1540" s="206"/>
      <c r="D1540" s="207"/>
      <c r="E1540" s="208"/>
      <c r="F1540" s="207"/>
      <c r="G1540" s="208"/>
      <c r="H1540" s="209"/>
      <c r="I1540" s="210"/>
      <c r="J1540" s="152"/>
      <c r="K1540" s="153"/>
      <c r="L1540" s="154"/>
      <c r="M1540" s="155">
        <f t="shared" si="46"/>
        <v>0</v>
      </c>
    </row>
    <row r="1541" spans="1:13" ht="30" customHeight="1" x14ac:dyDescent="0.25">
      <c r="A1541" s="223" t="str">
        <f t="shared" si="47"/>
        <v/>
      </c>
      <c r="B1541" s="205"/>
      <c r="C1541" s="206"/>
      <c r="D1541" s="207"/>
      <c r="E1541" s="208"/>
      <c r="F1541" s="207"/>
      <c r="G1541" s="208"/>
      <c r="H1541" s="209"/>
      <c r="I1541" s="210"/>
      <c r="J1541" s="152"/>
      <c r="K1541" s="153"/>
      <c r="L1541" s="154"/>
      <c r="M1541" s="155">
        <f t="shared" si="46"/>
        <v>0</v>
      </c>
    </row>
    <row r="1542" spans="1:13" ht="30" customHeight="1" x14ac:dyDescent="0.25">
      <c r="A1542" s="223" t="str">
        <f t="shared" si="47"/>
        <v/>
      </c>
      <c r="B1542" s="205"/>
      <c r="C1542" s="206"/>
      <c r="D1542" s="207"/>
      <c r="E1542" s="208"/>
      <c r="F1542" s="207"/>
      <c r="G1542" s="208"/>
      <c r="H1542" s="209"/>
      <c r="I1542" s="210"/>
      <c r="J1542" s="152"/>
      <c r="K1542" s="153"/>
      <c r="L1542" s="154"/>
      <c r="M1542" s="155">
        <f t="shared" si="46"/>
        <v>0</v>
      </c>
    </row>
    <row r="1543" spans="1:13" ht="30" customHeight="1" x14ac:dyDescent="0.25">
      <c r="A1543" s="223" t="str">
        <f t="shared" si="47"/>
        <v/>
      </c>
      <c r="B1543" s="205"/>
      <c r="C1543" s="206"/>
      <c r="D1543" s="207"/>
      <c r="E1543" s="208"/>
      <c r="F1543" s="207"/>
      <c r="G1543" s="208"/>
      <c r="H1543" s="209"/>
      <c r="I1543" s="210"/>
      <c r="J1543" s="152"/>
      <c r="K1543" s="153"/>
      <c r="L1543" s="154"/>
      <c r="M1543" s="155">
        <f t="shared" si="46"/>
        <v>0</v>
      </c>
    </row>
    <row r="1544" spans="1:13" ht="30" customHeight="1" x14ac:dyDescent="0.25">
      <c r="A1544" s="223" t="str">
        <f t="shared" si="47"/>
        <v/>
      </c>
      <c r="B1544" s="205"/>
      <c r="C1544" s="206"/>
      <c r="D1544" s="207"/>
      <c r="E1544" s="208"/>
      <c r="F1544" s="207"/>
      <c r="G1544" s="208"/>
      <c r="H1544" s="209"/>
      <c r="I1544" s="210"/>
      <c r="J1544" s="152"/>
      <c r="K1544" s="153"/>
      <c r="L1544" s="154"/>
      <c r="M1544" s="155">
        <f t="shared" si="46"/>
        <v>0</v>
      </c>
    </row>
    <row r="1545" spans="1:13" ht="30" customHeight="1" x14ac:dyDescent="0.25">
      <c r="A1545" s="223" t="str">
        <f t="shared" si="47"/>
        <v/>
      </c>
      <c r="B1545" s="205"/>
      <c r="C1545" s="206"/>
      <c r="D1545" s="207"/>
      <c r="E1545" s="208"/>
      <c r="F1545" s="207"/>
      <c r="G1545" s="208"/>
      <c r="H1545" s="209"/>
      <c r="I1545" s="210"/>
      <c r="J1545" s="152"/>
      <c r="K1545" s="153"/>
      <c r="L1545" s="154"/>
      <c r="M1545" s="155">
        <f t="shared" si="46"/>
        <v>0</v>
      </c>
    </row>
    <row r="1546" spans="1:13" ht="30" customHeight="1" x14ac:dyDescent="0.25">
      <c r="A1546" s="223" t="str">
        <f t="shared" si="47"/>
        <v/>
      </c>
      <c r="B1546" s="205"/>
      <c r="C1546" s="206"/>
      <c r="D1546" s="207"/>
      <c r="E1546" s="208"/>
      <c r="F1546" s="207"/>
      <c r="G1546" s="208"/>
      <c r="H1546" s="209"/>
      <c r="I1546" s="210"/>
      <c r="J1546" s="152"/>
      <c r="K1546" s="153"/>
      <c r="L1546" s="154"/>
      <c r="M1546" s="155">
        <f t="shared" si="46"/>
        <v>0</v>
      </c>
    </row>
    <row r="1547" spans="1:13" ht="30" customHeight="1" x14ac:dyDescent="0.25">
      <c r="A1547" s="223" t="str">
        <f t="shared" si="47"/>
        <v/>
      </c>
      <c r="B1547" s="205"/>
      <c r="C1547" s="206"/>
      <c r="D1547" s="207"/>
      <c r="E1547" s="208"/>
      <c r="F1547" s="207"/>
      <c r="G1547" s="208"/>
      <c r="H1547" s="209"/>
      <c r="I1547" s="210"/>
      <c r="J1547" s="152"/>
      <c r="K1547" s="153"/>
      <c r="L1547" s="154"/>
      <c r="M1547" s="155">
        <f t="shared" si="46"/>
        <v>0</v>
      </c>
    </row>
    <row r="1548" spans="1:13" ht="30" customHeight="1" x14ac:dyDescent="0.25">
      <c r="A1548" s="223" t="str">
        <f t="shared" si="47"/>
        <v/>
      </c>
      <c r="B1548" s="205"/>
      <c r="C1548" s="206"/>
      <c r="D1548" s="207"/>
      <c r="E1548" s="208"/>
      <c r="F1548" s="207"/>
      <c r="G1548" s="208"/>
      <c r="H1548" s="209"/>
      <c r="I1548" s="210"/>
      <c r="J1548" s="152"/>
      <c r="K1548" s="153"/>
      <c r="L1548" s="154"/>
      <c r="M1548" s="155">
        <f t="shared" ref="M1548:M1611" si="48">K1548+L1548</f>
        <v>0</v>
      </c>
    </row>
    <row r="1549" spans="1:13" ht="30" customHeight="1" x14ac:dyDescent="0.25">
      <c r="A1549" s="223" t="str">
        <f t="shared" si="47"/>
        <v/>
      </c>
      <c r="B1549" s="205"/>
      <c r="C1549" s="206"/>
      <c r="D1549" s="207"/>
      <c r="E1549" s="208"/>
      <c r="F1549" s="207"/>
      <c r="G1549" s="208"/>
      <c r="H1549" s="209"/>
      <c r="I1549" s="210"/>
      <c r="J1549" s="152"/>
      <c r="K1549" s="153"/>
      <c r="L1549" s="154"/>
      <c r="M1549" s="155">
        <f t="shared" si="48"/>
        <v>0</v>
      </c>
    </row>
    <row r="1550" spans="1:13" ht="30" customHeight="1" x14ac:dyDescent="0.25">
      <c r="A1550" s="223" t="str">
        <f t="shared" ref="A1550:A1613" si="49">IF(M1550=0,"","Cap.7. Cheltuieli neprevazute")</f>
        <v/>
      </c>
      <c r="B1550" s="205"/>
      <c r="C1550" s="206"/>
      <c r="D1550" s="207"/>
      <c r="E1550" s="208"/>
      <c r="F1550" s="207"/>
      <c r="G1550" s="208"/>
      <c r="H1550" s="209"/>
      <c r="I1550" s="210"/>
      <c r="J1550" s="152"/>
      <c r="K1550" s="153"/>
      <c r="L1550" s="154"/>
      <c r="M1550" s="155">
        <f t="shared" si="48"/>
        <v>0</v>
      </c>
    </row>
    <row r="1551" spans="1:13" ht="30" customHeight="1" x14ac:dyDescent="0.25">
      <c r="A1551" s="223" t="str">
        <f t="shared" si="49"/>
        <v/>
      </c>
      <c r="B1551" s="205"/>
      <c r="C1551" s="206"/>
      <c r="D1551" s="207"/>
      <c r="E1551" s="208"/>
      <c r="F1551" s="207"/>
      <c r="G1551" s="208"/>
      <c r="H1551" s="209"/>
      <c r="I1551" s="210"/>
      <c r="J1551" s="152"/>
      <c r="K1551" s="153"/>
      <c r="L1551" s="154"/>
      <c r="M1551" s="155">
        <f t="shared" si="48"/>
        <v>0</v>
      </c>
    </row>
    <row r="1552" spans="1:13" ht="30" customHeight="1" x14ac:dyDescent="0.25">
      <c r="A1552" s="223" t="str">
        <f t="shared" si="49"/>
        <v/>
      </c>
      <c r="B1552" s="205"/>
      <c r="C1552" s="206"/>
      <c r="D1552" s="207"/>
      <c r="E1552" s="208"/>
      <c r="F1552" s="207"/>
      <c r="G1552" s="208"/>
      <c r="H1552" s="209"/>
      <c r="I1552" s="210"/>
      <c r="J1552" s="152"/>
      <c r="K1552" s="153"/>
      <c r="L1552" s="154"/>
      <c r="M1552" s="155">
        <f t="shared" si="48"/>
        <v>0</v>
      </c>
    </row>
    <row r="1553" spans="1:13" ht="30" customHeight="1" x14ac:dyDescent="0.25">
      <c r="A1553" s="223" t="str">
        <f t="shared" si="49"/>
        <v/>
      </c>
      <c r="B1553" s="205"/>
      <c r="C1553" s="206"/>
      <c r="D1553" s="207"/>
      <c r="E1553" s="208"/>
      <c r="F1553" s="207"/>
      <c r="G1553" s="208"/>
      <c r="H1553" s="209"/>
      <c r="I1553" s="210"/>
      <c r="J1553" s="152"/>
      <c r="K1553" s="153"/>
      <c r="L1553" s="154"/>
      <c r="M1553" s="155">
        <f t="shared" si="48"/>
        <v>0</v>
      </c>
    </row>
    <row r="1554" spans="1:13" ht="30" customHeight="1" x14ac:dyDescent="0.25">
      <c r="A1554" s="223" t="str">
        <f t="shared" si="49"/>
        <v/>
      </c>
      <c r="B1554" s="205"/>
      <c r="C1554" s="206"/>
      <c r="D1554" s="207"/>
      <c r="E1554" s="208"/>
      <c r="F1554" s="207"/>
      <c r="G1554" s="208"/>
      <c r="H1554" s="209"/>
      <c r="I1554" s="210"/>
      <c r="J1554" s="152"/>
      <c r="K1554" s="153"/>
      <c r="L1554" s="154"/>
      <c r="M1554" s="155">
        <f t="shared" si="48"/>
        <v>0</v>
      </c>
    </row>
    <row r="1555" spans="1:13" ht="30" customHeight="1" x14ac:dyDescent="0.25">
      <c r="A1555" s="223" t="str">
        <f t="shared" si="49"/>
        <v/>
      </c>
      <c r="B1555" s="205"/>
      <c r="C1555" s="206"/>
      <c r="D1555" s="207"/>
      <c r="E1555" s="208"/>
      <c r="F1555" s="207"/>
      <c r="G1555" s="208"/>
      <c r="H1555" s="209"/>
      <c r="I1555" s="210"/>
      <c r="J1555" s="152"/>
      <c r="K1555" s="153"/>
      <c r="L1555" s="154"/>
      <c r="M1555" s="155">
        <f t="shared" si="48"/>
        <v>0</v>
      </c>
    </row>
    <row r="1556" spans="1:13" ht="30" customHeight="1" x14ac:dyDescent="0.25">
      <c r="A1556" s="223" t="str">
        <f t="shared" si="49"/>
        <v/>
      </c>
      <c r="B1556" s="205"/>
      <c r="C1556" s="206"/>
      <c r="D1556" s="207"/>
      <c r="E1556" s="208"/>
      <c r="F1556" s="207"/>
      <c r="G1556" s="208"/>
      <c r="H1556" s="209"/>
      <c r="I1556" s="210"/>
      <c r="J1556" s="152"/>
      <c r="K1556" s="153"/>
      <c r="L1556" s="154"/>
      <c r="M1556" s="155">
        <f t="shared" si="48"/>
        <v>0</v>
      </c>
    </row>
    <row r="1557" spans="1:13" ht="30" customHeight="1" x14ac:dyDescent="0.25">
      <c r="A1557" s="223" t="str">
        <f t="shared" si="49"/>
        <v/>
      </c>
      <c r="B1557" s="205"/>
      <c r="C1557" s="206"/>
      <c r="D1557" s="207"/>
      <c r="E1557" s="208"/>
      <c r="F1557" s="207"/>
      <c r="G1557" s="208"/>
      <c r="H1557" s="209"/>
      <c r="I1557" s="210"/>
      <c r="J1557" s="152"/>
      <c r="K1557" s="153"/>
      <c r="L1557" s="154"/>
      <c r="M1557" s="155">
        <f t="shared" si="48"/>
        <v>0</v>
      </c>
    </row>
    <row r="1558" spans="1:13" ht="30" customHeight="1" x14ac:dyDescent="0.25">
      <c r="A1558" s="223" t="str">
        <f t="shared" si="49"/>
        <v/>
      </c>
      <c r="B1558" s="205"/>
      <c r="C1558" s="206"/>
      <c r="D1558" s="207"/>
      <c r="E1558" s="208"/>
      <c r="F1558" s="207"/>
      <c r="G1558" s="208"/>
      <c r="H1558" s="209"/>
      <c r="I1558" s="210"/>
      <c r="J1558" s="152"/>
      <c r="K1558" s="153"/>
      <c r="L1558" s="154"/>
      <c r="M1558" s="155">
        <f t="shared" si="48"/>
        <v>0</v>
      </c>
    </row>
    <row r="1559" spans="1:13" ht="30" customHeight="1" x14ac:dyDescent="0.25">
      <c r="A1559" s="223" t="str">
        <f t="shared" si="49"/>
        <v/>
      </c>
      <c r="B1559" s="205"/>
      <c r="C1559" s="206"/>
      <c r="D1559" s="207"/>
      <c r="E1559" s="208"/>
      <c r="F1559" s="207"/>
      <c r="G1559" s="208"/>
      <c r="H1559" s="209"/>
      <c r="I1559" s="210"/>
      <c r="J1559" s="152"/>
      <c r="K1559" s="153"/>
      <c r="L1559" s="154"/>
      <c r="M1559" s="155">
        <f t="shared" si="48"/>
        <v>0</v>
      </c>
    </row>
    <row r="1560" spans="1:13" ht="30" customHeight="1" x14ac:dyDescent="0.25">
      <c r="A1560" s="223" t="str">
        <f t="shared" si="49"/>
        <v/>
      </c>
      <c r="B1560" s="205"/>
      <c r="C1560" s="206"/>
      <c r="D1560" s="207"/>
      <c r="E1560" s="208"/>
      <c r="F1560" s="207"/>
      <c r="G1560" s="208"/>
      <c r="H1560" s="209"/>
      <c r="I1560" s="210"/>
      <c r="J1560" s="152"/>
      <c r="K1560" s="153"/>
      <c r="L1560" s="154"/>
      <c r="M1560" s="155">
        <f t="shared" si="48"/>
        <v>0</v>
      </c>
    </row>
    <row r="1561" spans="1:13" ht="30" customHeight="1" x14ac:dyDescent="0.25">
      <c r="A1561" s="223" t="str">
        <f t="shared" si="49"/>
        <v/>
      </c>
      <c r="B1561" s="205"/>
      <c r="C1561" s="206"/>
      <c r="D1561" s="207"/>
      <c r="E1561" s="208"/>
      <c r="F1561" s="207"/>
      <c r="G1561" s="208"/>
      <c r="H1561" s="209"/>
      <c r="I1561" s="210"/>
      <c r="J1561" s="152"/>
      <c r="K1561" s="153"/>
      <c r="L1561" s="154"/>
      <c r="M1561" s="155">
        <f t="shared" si="48"/>
        <v>0</v>
      </c>
    </row>
    <row r="1562" spans="1:13" ht="30" customHeight="1" x14ac:dyDescent="0.25">
      <c r="A1562" s="223" t="str">
        <f t="shared" si="49"/>
        <v/>
      </c>
      <c r="B1562" s="205"/>
      <c r="C1562" s="206"/>
      <c r="D1562" s="207"/>
      <c r="E1562" s="208"/>
      <c r="F1562" s="207"/>
      <c r="G1562" s="208"/>
      <c r="H1562" s="209"/>
      <c r="I1562" s="210"/>
      <c r="J1562" s="152"/>
      <c r="K1562" s="153"/>
      <c r="L1562" s="154"/>
      <c r="M1562" s="155">
        <f t="shared" si="48"/>
        <v>0</v>
      </c>
    </row>
    <row r="1563" spans="1:13" ht="30" customHeight="1" x14ac:dyDescent="0.25">
      <c r="A1563" s="223" t="str">
        <f t="shared" si="49"/>
        <v/>
      </c>
      <c r="B1563" s="205"/>
      <c r="C1563" s="206"/>
      <c r="D1563" s="207"/>
      <c r="E1563" s="208"/>
      <c r="F1563" s="207"/>
      <c r="G1563" s="208"/>
      <c r="H1563" s="209"/>
      <c r="I1563" s="210"/>
      <c r="J1563" s="152"/>
      <c r="K1563" s="153"/>
      <c r="L1563" s="154"/>
      <c r="M1563" s="155">
        <f t="shared" si="48"/>
        <v>0</v>
      </c>
    </row>
    <row r="1564" spans="1:13" ht="30" customHeight="1" x14ac:dyDescent="0.25">
      <c r="A1564" s="223" t="str">
        <f t="shared" si="49"/>
        <v/>
      </c>
      <c r="B1564" s="205"/>
      <c r="C1564" s="206"/>
      <c r="D1564" s="207"/>
      <c r="E1564" s="208"/>
      <c r="F1564" s="207"/>
      <c r="G1564" s="208"/>
      <c r="H1564" s="209"/>
      <c r="I1564" s="210"/>
      <c r="J1564" s="152"/>
      <c r="K1564" s="153"/>
      <c r="L1564" s="154"/>
      <c r="M1564" s="155">
        <f t="shared" si="48"/>
        <v>0</v>
      </c>
    </row>
    <row r="1565" spans="1:13" ht="30" customHeight="1" x14ac:dyDescent="0.25">
      <c r="A1565" s="223" t="str">
        <f t="shared" si="49"/>
        <v/>
      </c>
      <c r="B1565" s="205"/>
      <c r="C1565" s="206"/>
      <c r="D1565" s="207"/>
      <c r="E1565" s="208"/>
      <c r="F1565" s="207"/>
      <c r="G1565" s="208"/>
      <c r="H1565" s="209"/>
      <c r="I1565" s="210"/>
      <c r="J1565" s="152"/>
      <c r="K1565" s="153"/>
      <c r="L1565" s="154"/>
      <c r="M1565" s="155">
        <f t="shared" si="48"/>
        <v>0</v>
      </c>
    </row>
    <row r="1566" spans="1:13" ht="30" customHeight="1" x14ac:dyDescent="0.25">
      <c r="A1566" s="223" t="str">
        <f t="shared" si="49"/>
        <v/>
      </c>
      <c r="B1566" s="205"/>
      <c r="C1566" s="206"/>
      <c r="D1566" s="207"/>
      <c r="E1566" s="208"/>
      <c r="F1566" s="207"/>
      <c r="G1566" s="208"/>
      <c r="H1566" s="209"/>
      <c r="I1566" s="210"/>
      <c r="J1566" s="152"/>
      <c r="K1566" s="153"/>
      <c r="L1566" s="154"/>
      <c r="M1566" s="155">
        <f t="shared" si="48"/>
        <v>0</v>
      </c>
    </row>
    <row r="1567" spans="1:13" ht="30" customHeight="1" x14ac:dyDescent="0.25">
      <c r="A1567" s="223" t="str">
        <f t="shared" si="49"/>
        <v/>
      </c>
      <c r="B1567" s="205"/>
      <c r="C1567" s="206"/>
      <c r="D1567" s="207"/>
      <c r="E1567" s="208"/>
      <c r="F1567" s="207"/>
      <c r="G1567" s="208"/>
      <c r="H1567" s="209"/>
      <c r="I1567" s="210"/>
      <c r="J1567" s="152"/>
      <c r="K1567" s="153"/>
      <c r="L1567" s="154"/>
      <c r="M1567" s="155">
        <f t="shared" si="48"/>
        <v>0</v>
      </c>
    </row>
    <row r="1568" spans="1:13" ht="30" customHeight="1" x14ac:dyDescent="0.25">
      <c r="A1568" s="223" t="str">
        <f t="shared" si="49"/>
        <v/>
      </c>
      <c r="B1568" s="205"/>
      <c r="C1568" s="206"/>
      <c r="D1568" s="207"/>
      <c r="E1568" s="208"/>
      <c r="F1568" s="207"/>
      <c r="G1568" s="208"/>
      <c r="H1568" s="209"/>
      <c r="I1568" s="210"/>
      <c r="J1568" s="152"/>
      <c r="K1568" s="153"/>
      <c r="L1568" s="154"/>
      <c r="M1568" s="155">
        <f t="shared" si="48"/>
        <v>0</v>
      </c>
    </row>
    <row r="1569" spans="1:13" ht="30" customHeight="1" x14ac:dyDescent="0.25">
      <c r="A1569" s="223" t="str">
        <f t="shared" si="49"/>
        <v/>
      </c>
      <c r="B1569" s="205"/>
      <c r="C1569" s="206"/>
      <c r="D1569" s="207"/>
      <c r="E1569" s="208"/>
      <c r="F1569" s="207"/>
      <c r="G1569" s="208"/>
      <c r="H1569" s="209"/>
      <c r="I1569" s="210"/>
      <c r="J1569" s="152"/>
      <c r="K1569" s="153"/>
      <c r="L1569" s="154"/>
      <c r="M1569" s="155">
        <f t="shared" si="48"/>
        <v>0</v>
      </c>
    </row>
    <row r="1570" spans="1:13" ht="30" customHeight="1" x14ac:dyDescent="0.25">
      <c r="A1570" s="223" t="str">
        <f t="shared" si="49"/>
        <v/>
      </c>
      <c r="B1570" s="205"/>
      <c r="C1570" s="206"/>
      <c r="D1570" s="207"/>
      <c r="E1570" s="208"/>
      <c r="F1570" s="207"/>
      <c r="G1570" s="208"/>
      <c r="H1570" s="209"/>
      <c r="I1570" s="210"/>
      <c r="J1570" s="152"/>
      <c r="K1570" s="153"/>
      <c r="L1570" s="154"/>
      <c r="M1570" s="155">
        <f t="shared" si="48"/>
        <v>0</v>
      </c>
    </row>
    <row r="1571" spans="1:13" ht="30" customHeight="1" x14ac:dyDescent="0.25">
      <c r="A1571" s="223" t="str">
        <f t="shared" si="49"/>
        <v/>
      </c>
      <c r="B1571" s="205"/>
      <c r="C1571" s="206"/>
      <c r="D1571" s="207"/>
      <c r="E1571" s="208"/>
      <c r="F1571" s="207"/>
      <c r="G1571" s="208"/>
      <c r="H1571" s="209"/>
      <c r="I1571" s="210"/>
      <c r="J1571" s="152"/>
      <c r="K1571" s="153"/>
      <c r="L1571" s="154"/>
      <c r="M1571" s="155">
        <f t="shared" si="48"/>
        <v>0</v>
      </c>
    </row>
    <row r="1572" spans="1:13" ht="30" customHeight="1" x14ac:dyDescent="0.25">
      <c r="A1572" s="223" t="str">
        <f t="shared" si="49"/>
        <v/>
      </c>
      <c r="B1572" s="205"/>
      <c r="C1572" s="206"/>
      <c r="D1572" s="207"/>
      <c r="E1572" s="208"/>
      <c r="F1572" s="207"/>
      <c r="G1572" s="208"/>
      <c r="H1572" s="209"/>
      <c r="I1572" s="210"/>
      <c r="J1572" s="152"/>
      <c r="K1572" s="153"/>
      <c r="L1572" s="154"/>
      <c r="M1572" s="155">
        <f t="shared" si="48"/>
        <v>0</v>
      </c>
    </row>
    <row r="1573" spans="1:13" ht="30" customHeight="1" x14ac:dyDescent="0.25">
      <c r="A1573" s="223" t="str">
        <f t="shared" si="49"/>
        <v/>
      </c>
      <c r="B1573" s="205"/>
      <c r="C1573" s="206"/>
      <c r="D1573" s="207"/>
      <c r="E1573" s="208"/>
      <c r="F1573" s="207"/>
      <c r="G1573" s="208"/>
      <c r="H1573" s="209"/>
      <c r="I1573" s="210"/>
      <c r="J1573" s="152"/>
      <c r="K1573" s="153"/>
      <c r="L1573" s="154"/>
      <c r="M1573" s="155">
        <f t="shared" si="48"/>
        <v>0</v>
      </c>
    </row>
    <row r="1574" spans="1:13" ht="30" customHeight="1" x14ac:dyDescent="0.25">
      <c r="A1574" s="223" t="str">
        <f t="shared" si="49"/>
        <v/>
      </c>
      <c r="B1574" s="205"/>
      <c r="C1574" s="206"/>
      <c r="D1574" s="207"/>
      <c r="E1574" s="208"/>
      <c r="F1574" s="207"/>
      <c r="G1574" s="208"/>
      <c r="H1574" s="209"/>
      <c r="I1574" s="210"/>
      <c r="J1574" s="152"/>
      <c r="K1574" s="153"/>
      <c r="L1574" s="154"/>
      <c r="M1574" s="155">
        <f t="shared" si="48"/>
        <v>0</v>
      </c>
    </row>
    <row r="1575" spans="1:13" ht="30" customHeight="1" x14ac:dyDescent="0.25">
      <c r="A1575" s="223" t="str">
        <f t="shared" si="49"/>
        <v/>
      </c>
      <c r="B1575" s="205"/>
      <c r="C1575" s="206"/>
      <c r="D1575" s="207"/>
      <c r="E1575" s="208"/>
      <c r="F1575" s="207"/>
      <c r="G1575" s="208"/>
      <c r="H1575" s="209"/>
      <c r="I1575" s="210"/>
      <c r="J1575" s="152"/>
      <c r="K1575" s="153"/>
      <c r="L1575" s="154"/>
      <c r="M1575" s="155">
        <f t="shared" si="48"/>
        <v>0</v>
      </c>
    </row>
    <row r="1576" spans="1:13" ht="30" customHeight="1" x14ac:dyDescent="0.25">
      <c r="A1576" s="223" t="str">
        <f t="shared" si="49"/>
        <v/>
      </c>
      <c r="B1576" s="205"/>
      <c r="C1576" s="206"/>
      <c r="D1576" s="207"/>
      <c r="E1576" s="208"/>
      <c r="F1576" s="207"/>
      <c r="G1576" s="208"/>
      <c r="H1576" s="209"/>
      <c r="I1576" s="210"/>
      <c r="J1576" s="152"/>
      <c r="K1576" s="153"/>
      <c r="L1576" s="154"/>
      <c r="M1576" s="155">
        <f t="shared" si="48"/>
        <v>0</v>
      </c>
    </row>
    <row r="1577" spans="1:13" ht="30" customHeight="1" x14ac:dyDescent="0.25">
      <c r="A1577" s="223" t="str">
        <f t="shared" si="49"/>
        <v/>
      </c>
      <c r="B1577" s="205"/>
      <c r="C1577" s="206"/>
      <c r="D1577" s="207"/>
      <c r="E1577" s="208"/>
      <c r="F1577" s="207"/>
      <c r="G1577" s="208"/>
      <c r="H1577" s="209"/>
      <c r="I1577" s="210"/>
      <c r="J1577" s="152"/>
      <c r="K1577" s="153"/>
      <c r="L1577" s="154"/>
      <c r="M1577" s="155">
        <f t="shared" si="48"/>
        <v>0</v>
      </c>
    </row>
    <row r="1578" spans="1:13" ht="30" customHeight="1" x14ac:dyDescent="0.25">
      <c r="A1578" s="223" t="str">
        <f t="shared" si="49"/>
        <v/>
      </c>
      <c r="B1578" s="205"/>
      <c r="C1578" s="206"/>
      <c r="D1578" s="207"/>
      <c r="E1578" s="208"/>
      <c r="F1578" s="207"/>
      <c r="G1578" s="208"/>
      <c r="H1578" s="209"/>
      <c r="I1578" s="210"/>
      <c r="J1578" s="152"/>
      <c r="K1578" s="153"/>
      <c r="L1578" s="154"/>
      <c r="M1578" s="155">
        <f t="shared" si="48"/>
        <v>0</v>
      </c>
    </row>
    <row r="1579" spans="1:13" ht="30" customHeight="1" x14ac:dyDescent="0.25">
      <c r="A1579" s="223" t="str">
        <f t="shared" si="49"/>
        <v/>
      </c>
      <c r="B1579" s="205"/>
      <c r="C1579" s="206"/>
      <c r="D1579" s="207"/>
      <c r="E1579" s="208"/>
      <c r="F1579" s="207"/>
      <c r="G1579" s="208"/>
      <c r="H1579" s="209"/>
      <c r="I1579" s="210"/>
      <c r="J1579" s="152"/>
      <c r="K1579" s="153"/>
      <c r="L1579" s="154"/>
      <c r="M1579" s="155">
        <f t="shared" si="48"/>
        <v>0</v>
      </c>
    </row>
    <row r="1580" spans="1:13" ht="30" customHeight="1" x14ac:dyDescent="0.25">
      <c r="A1580" s="223" t="str">
        <f t="shared" si="49"/>
        <v/>
      </c>
      <c r="B1580" s="205"/>
      <c r="C1580" s="206"/>
      <c r="D1580" s="207"/>
      <c r="E1580" s="208"/>
      <c r="F1580" s="207"/>
      <c r="G1580" s="208"/>
      <c r="H1580" s="209"/>
      <c r="I1580" s="210"/>
      <c r="J1580" s="152"/>
      <c r="K1580" s="153"/>
      <c r="L1580" s="154"/>
      <c r="M1580" s="155">
        <f t="shared" si="48"/>
        <v>0</v>
      </c>
    </row>
    <row r="1581" spans="1:13" ht="30" customHeight="1" x14ac:dyDescent="0.25">
      <c r="A1581" s="223" t="str">
        <f t="shared" si="49"/>
        <v/>
      </c>
      <c r="B1581" s="205"/>
      <c r="C1581" s="206"/>
      <c r="D1581" s="207"/>
      <c r="E1581" s="208"/>
      <c r="F1581" s="207"/>
      <c r="G1581" s="208"/>
      <c r="H1581" s="209"/>
      <c r="I1581" s="210"/>
      <c r="J1581" s="152"/>
      <c r="K1581" s="153"/>
      <c r="L1581" s="154"/>
      <c r="M1581" s="155">
        <f t="shared" si="48"/>
        <v>0</v>
      </c>
    </row>
    <row r="1582" spans="1:13" ht="30" customHeight="1" x14ac:dyDescent="0.25">
      <c r="A1582" s="223" t="str">
        <f t="shared" si="49"/>
        <v/>
      </c>
      <c r="B1582" s="205"/>
      <c r="C1582" s="206"/>
      <c r="D1582" s="207"/>
      <c r="E1582" s="208"/>
      <c r="F1582" s="207"/>
      <c r="G1582" s="208"/>
      <c r="H1582" s="209"/>
      <c r="I1582" s="210"/>
      <c r="J1582" s="152"/>
      <c r="K1582" s="153"/>
      <c r="L1582" s="154"/>
      <c r="M1582" s="155">
        <f t="shared" si="48"/>
        <v>0</v>
      </c>
    </row>
    <row r="1583" spans="1:13" ht="30" customHeight="1" x14ac:dyDescent="0.25">
      <c r="A1583" s="223" t="str">
        <f t="shared" si="49"/>
        <v/>
      </c>
      <c r="B1583" s="205"/>
      <c r="C1583" s="206"/>
      <c r="D1583" s="207"/>
      <c r="E1583" s="208"/>
      <c r="F1583" s="207"/>
      <c r="G1583" s="208"/>
      <c r="H1583" s="209"/>
      <c r="I1583" s="210"/>
      <c r="J1583" s="152"/>
      <c r="K1583" s="153"/>
      <c r="L1583" s="154"/>
      <c r="M1583" s="155">
        <f t="shared" si="48"/>
        <v>0</v>
      </c>
    </row>
    <row r="1584" spans="1:13" ht="30" customHeight="1" x14ac:dyDescent="0.25">
      <c r="A1584" s="223" t="str">
        <f t="shared" si="49"/>
        <v/>
      </c>
      <c r="B1584" s="205"/>
      <c r="C1584" s="206"/>
      <c r="D1584" s="207"/>
      <c r="E1584" s="208"/>
      <c r="F1584" s="207"/>
      <c r="G1584" s="208"/>
      <c r="H1584" s="209"/>
      <c r="I1584" s="210"/>
      <c r="J1584" s="152"/>
      <c r="K1584" s="153"/>
      <c r="L1584" s="154"/>
      <c r="M1584" s="155">
        <f t="shared" si="48"/>
        <v>0</v>
      </c>
    </row>
    <row r="1585" spans="1:13" ht="30" customHeight="1" x14ac:dyDescent="0.25">
      <c r="A1585" s="223" t="str">
        <f t="shared" si="49"/>
        <v/>
      </c>
      <c r="B1585" s="205"/>
      <c r="C1585" s="206"/>
      <c r="D1585" s="207"/>
      <c r="E1585" s="208"/>
      <c r="F1585" s="207"/>
      <c r="G1585" s="208"/>
      <c r="H1585" s="209"/>
      <c r="I1585" s="210"/>
      <c r="J1585" s="152"/>
      <c r="K1585" s="153"/>
      <c r="L1585" s="154"/>
      <c r="M1585" s="155">
        <f t="shared" si="48"/>
        <v>0</v>
      </c>
    </row>
    <row r="1586" spans="1:13" ht="30" customHeight="1" x14ac:dyDescent="0.25">
      <c r="A1586" s="223" t="str">
        <f t="shared" si="49"/>
        <v/>
      </c>
      <c r="B1586" s="205"/>
      <c r="C1586" s="206"/>
      <c r="D1586" s="207"/>
      <c r="E1586" s="208"/>
      <c r="F1586" s="207"/>
      <c r="G1586" s="208"/>
      <c r="H1586" s="209"/>
      <c r="I1586" s="210"/>
      <c r="J1586" s="152"/>
      <c r="K1586" s="153"/>
      <c r="L1586" s="154"/>
      <c r="M1586" s="155">
        <f t="shared" si="48"/>
        <v>0</v>
      </c>
    </row>
    <row r="1587" spans="1:13" ht="30" customHeight="1" x14ac:dyDescent="0.25">
      <c r="A1587" s="223" t="str">
        <f t="shared" si="49"/>
        <v/>
      </c>
      <c r="B1587" s="205"/>
      <c r="C1587" s="206"/>
      <c r="D1587" s="207"/>
      <c r="E1587" s="208"/>
      <c r="F1587" s="207"/>
      <c r="G1587" s="208"/>
      <c r="H1587" s="209"/>
      <c r="I1587" s="210"/>
      <c r="J1587" s="152"/>
      <c r="K1587" s="153"/>
      <c r="L1587" s="154"/>
      <c r="M1587" s="155">
        <f t="shared" si="48"/>
        <v>0</v>
      </c>
    </row>
    <row r="1588" spans="1:13" ht="30" customHeight="1" x14ac:dyDescent="0.25">
      <c r="A1588" s="223" t="str">
        <f t="shared" si="49"/>
        <v/>
      </c>
      <c r="B1588" s="205"/>
      <c r="C1588" s="206"/>
      <c r="D1588" s="207"/>
      <c r="E1588" s="208"/>
      <c r="F1588" s="207"/>
      <c r="G1588" s="208"/>
      <c r="H1588" s="209"/>
      <c r="I1588" s="210"/>
      <c r="J1588" s="152"/>
      <c r="K1588" s="153"/>
      <c r="L1588" s="154"/>
      <c r="M1588" s="155">
        <f t="shared" si="48"/>
        <v>0</v>
      </c>
    </row>
    <row r="1589" spans="1:13" ht="30" customHeight="1" x14ac:dyDescent="0.25">
      <c r="A1589" s="223" t="str">
        <f t="shared" si="49"/>
        <v/>
      </c>
      <c r="B1589" s="205"/>
      <c r="C1589" s="206"/>
      <c r="D1589" s="207"/>
      <c r="E1589" s="208"/>
      <c r="F1589" s="207"/>
      <c r="G1589" s="208"/>
      <c r="H1589" s="209"/>
      <c r="I1589" s="210"/>
      <c r="J1589" s="152"/>
      <c r="K1589" s="153"/>
      <c r="L1589" s="154"/>
      <c r="M1589" s="155">
        <f t="shared" si="48"/>
        <v>0</v>
      </c>
    </row>
    <row r="1590" spans="1:13" ht="30" customHeight="1" x14ac:dyDescent="0.25">
      <c r="A1590" s="223" t="str">
        <f t="shared" si="49"/>
        <v/>
      </c>
      <c r="B1590" s="205"/>
      <c r="C1590" s="206"/>
      <c r="D1590" s="207"/>
      <c r="E1590" s="208"/>
      <c r="F1590" s="207"/>
      <c r="G1590" s="208"/>
      <c r="H1590" s="209"/>
      <c r="I1590" s="210"/>
      <c r="J1590" s="152"/>
      <c r="K1590" s="153"/>
      <c r="L1590" s="154"/>
      <c r="M1590" s="155">
        <f t="shared" si="48"/>
        <v>0</v>
      </c>
    </row>
    <row r="1591" spans="1:13" ht="30" customHeight="1" x14ac:dyDescent="0.25">
      <c r="A1591" s="223" t="str">
        <f t="shared" si="49"/>
        <v/>
      </c>
      <c r="B1591" s="205"/>
      <c r="C1591" s="206"/>
      <c r="D1591" s="207"/>
      <c r="E1591" s="208"/>
      <c r="F1591" s="207"/>
      <c r="G1591" s="208"/>
      <c r="H1591" s="209"/>
      <c r="I1591" s="210"/>
      <c r="J1591" s="152"/>
      <c r="K1591" s="153"/>
      <c r="L1591" s="154"/>
      <c r="M1591" s="155">
        <f t="shared" si="48"/>
        <v>0</v>
      </c>
    </row>
    <row r="1592" spans="1:13" ht="30" customHeight="1" x14ac:dyDescent="0.25">
      <c r="A1592" s="223" t="str">
        <f t="shared" si="49"/>
        <v/>
      </c>
      <c r="B1592" s="205"/>
      <c r="C1592" s="206"/>
      <c r="D1592" s="207"/>
      <c r="E1592" s="208"/>
      <c r="F1592" s="207"/>
      <c r="G1592" s="208"/>
      <c r="H1592" s="209"/>
      <c r="I1592" s="210"/>
      <c r="J1592" s="152"/>
      <c r="K1592" s="153"/>
      <c r="L1592" s="154"/>
      <c r="M1592" s="155">
        <f t="shared" si="48"/>
        <v>0</v>
      </c>
    </row>
    <row r="1593" spans="1:13" ht="30" customHeight="1" x14ac:dyDescent="0.25">
      <c r="A1593" s="223" t="str">
        <f t="shared" si="49"/>
        <v/>
      </c>
      <c r="B1593" s="205"/>
      <c r="C1593" s="206"/>
      <c r="D1593" s="207"/>
      <c r="E1593" s="208"/>
      <c r="F1593" s="207"/>
      <c r="G1593" s="208"/>
      <c r="H1593" s="209"/>
      <c r="I1593" s="210"/>
      <c r="J1593" s="152"/>
      <c r="K1593" s="153"/>
      <c r="L1593" s="154"/>
      <c r="M1593" s="155">
        <f t="shared" si="48"/>
        <v>0</v>
      </c>
    </row>
    <row r="1594" spans="1:13" ht="30" customHeight="1" x14ac:dyDescent="0.25">
      <c r="A1594" s="223" t="str">
        <f t="shared" si="49"/>
        <v/>
      </c>
      <c r="B1594" s="205"/>
      <c r="C1594" s="206"/>
      <c r="D1594" s="207"/>
      <c r="E1594" s="208"/>
      <c r="F1594" s="207"/>
      <c r="G1594" s="208"/>
      <c r="H1594" s="209"/>
      <c r="I1594" s="210"/>
      <c r="J1594" s="152"/>
      <c r="K1594" s="153"/>
      <c r="L1594" s="154"/>
      <c r="M1594" s="155">
        <f t="shared" si="48"/>
        <v>0</v>
      </c>
    </row>
    <row r="1595" spans="1:13" ht="30" customHeight="1" x14ac:dyDescent="0.25">
      <c r="A1595" s="223" t="str">
        <f t="shared" si="49"/>
        <v/>
      </c>
      <c r="B1595" s="205"/>
      <c r="C1595" s="206"/>
      <c r="D1595" s="207"/>
      <c r="E1595" s="208"/>
      <c r="F1595" s="207"/>
      <c r="G1595" s="208"/>
      <c r="H1595" s="209"/>
      <c r="I1595" s="210"/>
      <c r="J1595" s="152"/>
      <c r="K1595" s="153"/>
      <c r="L1595" s="154"/>
      <c r="M1595" s="155">
        <f t="shared" si="48"/>
        <v>0</v>
      </c>
    </row>
    <row r="1596" spans="1:13" ht="30" customHeight="1" x14ac:dyDescent="0.25">
      <c r="A1596" s="223" t="str">
        <f t="shared" si="49"/>
        <v/>
      </c>
      <c r="B1596" s="205"/>
      <c r="C1596" s="206"/>
      <c r="D1596" s="207"/>
      <c r="E1596" s="208"/>
      <c r="F1596" s="207"/>
      <c r="G1596" s="208"/>
      <c r="H1596" s="209"/>
      <c r="I1596" s="210"/>
      <c r="J1596" s="152"/>
      <c r="K1596" s="153"/>
      <c r="L1596" s="154"/>
      <c r="M1596" s="155">
        <f t="shared" si="48"/>
        <v>0</v>
      </c>
    </row>
    <row r="1597" spans="1:13" ht="30" customHeight="1" x14ac:dyDescent="0.25">
      <c r="A1597" s="223" t="str">
        <f t="shared" si="49"/>
        <v/>
      </c>
      <c r="B1597" s="205"/>
      <c r="C1597" s="206"/>
      <c r="D1597" s="207"/>
      <c r="E1597" s="208"/>
      <c r="F1597" s="207"/>
      <c r="G1597" s="208"/>
      <c r="H1597" s="209"/>
      <c r="I1597" s="210"/>
      <c r="J1597" s="152"/>
      <c r="K1597" s="153"/>
      <c r="L1597" s="154"/>
      <c r="M1597" s="155">
        <f t="shared" si="48"/>
        <v>0</v>
      </c>
    </row>
    <row r="1598" spans="1:13" ht="30" customHeight="1" x14ac:dyDescent="0.25">
      <c r="A1598" s="223" t="str">
        <f t="shared" si="49"/>
        <v/>
      </c>
      <c r="B1598" s="205"/>
      <c r="C1598" s="206"/>
      <c r="D1598" s="207"/>
      <c r="E1598" s="208"/>
      <c r="F1598" s="207"/>
      <c r="G1598" s="208"/>
      <c r="H1598" s="209"/>
      <c r="I1598" s="210"/>
      <c r="J1598" s="152"/>
      <c r="K1598" s="153"/>
      <c r="L1598" s="154"/>
      <c r="M1598" s="155">
        <f t="shared" si="48"/>
        <v>0</v>
      </c>
    </row>
    <row r="1599" spans="1:13" ht="30" customHeight="1" x14ac:dyDescent="0.25">
      <c r="A1599" s="223" t="str">
        <f t="shared" si="49"/>
        <v/>
      </c>
      <c r="B1599" s="205"/>
      <c r="C1599" s="206"/>
      <c r="D1599" s="207"/>
      <c r="E1599" s="208"/>
      <c r="F1599" s="207"/>
      <c r="G1599" s="208"/>
      <c r="H1599" s="209"/>
      <c r="I1599" s="210"/>
      <c r="J1599" s="152"/>
      <c r="K1599" s="153"/>
      <c r="L1599" s="154"/>
      <c r="M1599" s="155">
        <f t="shared" si="48"/>
        <v>0</v>
      </c>
    </row>
    <row r="1600" spans="1:13" ht="30" customHeight="1" x14ac:dyDescent="0.25">
      <c r="A1600" s="223" t="str">
        <f t="shared" si="49"/>
        <v/>
      </c>
      <c r="B1600" s="205"/>
      <c r="C1600" s="206"/>
      <c r="D1600" s="207"/>
      <c r="E1600" s="208"/>
      <c r="F1600" s="207"/>
      <c r="G1600" s="208"/>
      <c r="H1600" s="209"/>
      <c r="I1600" s="210"/>
      <c r="J1600" s="152"/>
      <c r="K1600" s="153"/>
      <c r="L1600" s="154"/>
      <c r="M1600" s="155">
        <f t="shared" si="48"/>
        <v>0</v>
      </c>
    </row>
    <row r="1601" spans="1:13" ht="30" customHeight="1" x14ac:dyDescent="0.25">
      <c r="A1601" s="223" t="str">
        <f t="shared" si="49"/>
        <v/>
      </c>
      <c r="B1601" s="205"/>
      <c r="C1601" s="206"/>
      <c r="D1601" s="207"/>
      <c r="E1601" s="208"/>
      <c r="F1601" s="207"/>
      <c r="G1601" s="208"/>
      <c r="H1601" s="209"/>
      <c r="I1601" s="210"/>
      <c r="J1601" s="152"/>
      <c r="K1601" s="153"/>
      <c r="L1601" s="154"/>
      <c r="M1601" s="155">
        <f t="shared" si="48"/>
        <v>0</v>
      </c>
    </row>
    <row r="1602" spans="1:13" ht="30" customHeight="1" x14ac:dyDescent="0.25">
      <c r="A1602" s="223" t="str">
        <f t="shared" si="49"/>
        <v/>
      </c>
      <c r="B1602" s="205"/>
      <c r="C1602" s="206"/>
      <c r="D1602" s="207"/>
      <c r="E1602" s="208"/>
      <c r="F1602" s="207"/>
      <c r="G1602" s="208"/>
      <c r="H1602" s="209"/>
      <c r="I1602" s="210"/>
      <c r="J1602" s="152"/>
      <c r="K1602" s="153"/>
      <c r="L1602" s="154"/>
      <c r="M1602" s="155">
        <f t="shared" si="48"/>
        <v>0</v>
      </c>
    </row>
    <row r="1603" spans="1:13" ht="30" customHeight="1" x14ac:dyDescent="0.25">
      <c r="A1603" s="223" t="str">
        <f t="shared" si="49"/>
        <v/>
      </c>
      <c r="B1603" s="205"/>
      <c r="C1603" s="206"/>
      <c r="D1603" s="207"/>
      <c r="E1603" s="208"/>
      <c r="F1603" s="207"/>
      <c r="G1603" s="208"/>
      <c r="H1603" s="209"/>
      <c r="I1603" s="210"/>
      <c r="J1603" s="152"/>
      <c r="K1603" s="153"/>
      <c r="L1603" s="154"/>
      <c r="M1603" s="155">
        <f t="shared" si="48"/>
        <v>0</v>
      </c>
    </row>
    <row r="1604" spans="1:13" ht="30" customHeight="1" x14ac:dyDescent="0.25">
      <c r="A1604" s="223" t="str">
        <f t="shared" si="49"/>
        <v/>
      </c>
      <c r="B1604" s="205"/>
      <c r="C1604" s="206"/>
      <c r="D1604" s="207"/>
      <c r="E1604" s="208"/>
      <c r="F1604" s="207"/>
      <c r="G1604" s="208"/>
      <c r="H1604" s="209"/>
      <c r="I1604" s="210"/>
      <c r="J1604" s="152"/>
      <c r="K1604" s="153"/>
      <c r="L1604" s="154"/>
      <c r="M1604" s="155">
        <f t="shared" si="48"/>
        <v>0</v>
      </c>
    </row>
    <row r="1605" spans="1:13" ht="30" customHeight="1" x14ac:dyDescent="0.25">
      <c r="A1605" s="223" t="str">
        <f t="shared" si="49"/>
        <v/>
      </c>
      <c r="B1605" s="205"/>
      <c r="C1605" s="206"/>
      <c r="D1605" s="207"/>
      <c r="E1605" s="208"/>
      <c r="F1605" s="207"/>
      <c r="G1605" s="208"/>
      <c r="H1605" s="209"/>
      <c r="I1605" s="210"/>
      <c r="J1605" s="152"/>
      <c r="K1605" s="153"/>
      <c r="L1605" s="154"/>
      <c r="M1605" s="155">
        <f t="shared" si="48"/>
        <v>0</v>
      </c>
    </row>
    <row r="1606" spans="1:13" ht="30" customHeight="1" x14ac:dyDescent="0.25">
      <c r="A1606" s="223" t="str">
        <f t="shared" si="49"/>
        <v/>
      </c>
      <c r="B1606" s="205"/>
      <c r="C1606" s="206"/>
      <c r="D1606" s="207"/>
      <c r="E1606" s="208"/>
      <c r="F1606" s="207"/>
      <c r="G1606" s="208"/>
      <c r="H1606" s="209"/>
      <c r="I1606" s="210"/>
      <c r="J1606" s="152"/>
      <c r="K1606" s="153"/>
      <c r="L1606" s="154"/>
      <c r="M1606" s="155">
        <f t="shared" si="48"/>
        <v>0</v>
      </c>
    </row>
    <row r="1607" spans="1:13" ht="30" customHeight="1" x14ac:dyDescent="0.25">
      <c r="A1607" s="223" t="str">
        <f t="shared" si="49"/>
        <v/>
      </c>
      <c r="B1607" s="205"/>
      <c r="C1607" s="206"/>
      <c r="D1607" s="207"/>
      <c r="E1607" s="208"/>
      <c r="F1607" s="207"/>
      <c r="G1607" s="208"/>
      <c r="H1607" s="209"/>
      <c r="I1607" s="210"/>
      <c r="J1607" s="152"/>
      <c r="K1607" s="153"/>
      <c r="L1607" s="154"/>
      <c r="M1607" s="155">
        <f t="shared" si="48"/>
        <v>0</v>
      </c>
    </row>
    <row r="1608" spans="1:13" ht="30" customHeight="1" x14ac:dyDescent="0.25">
      <c r="A1608" s="223" t="str">
        <f t="shared" si="49"/>
        <v/>
      </c>
      <c r="B1608" s="205"/>
      <c r="C1608" s="206"/>
      <c r="D1608" s="207"/>
      <c r="E1608" s="208"/>
      <c r="F1608" s="207"/>
      <c r="G1608" s="208"/>
      <c r="H1608" s="209"/>
      <c r="I1608" s="210"/>
      <c r="J1608" s="152"/>
      <c r="K1608" s="153"/>
      <c r="L1608" s="154"/>
      <c r="M1608" s="155">
        <f t="shared" si="48"/>
        <v>0</v>
      </c>
    </row>
    <row r="1609" spans="1:13" ht="30" customHeight="1" x14ac:dyDescent="0.25">
      <c r="A1609" s="223" t="str">
        <f t="shared" si="49"/>
        <v/>
      </c>
      <c r="B1609" s="205"/>
      <c r="C1609" s="206"/>
      <c r="D1609" s="207"/>
      <c r="E1609" s="208"/>
      <c r="F1609" s="207"/>
      <c r="G1609" s="208"/>
      <c r="H1609" s="209"/>
      <c r="I1609" s="210"/>
      <c r="J1609" s="152"/>
      <c r="K1609" s="153"/>
      <c r="L1609" s="154"/>
      <c r="M1609" s="155">
        <f t="shared" si="48"/>
        <v>0</v>
      </c>
    </row>
    <row r="1610" spans="1:13" ht="30" customHeight="1" x14ac:dyDescent="0.25">
      <c r="A1610" s="223" t="str">
        <f t="shared" si="49"/>
        <v/>
      </c>
      <c r="B1610" s="205"/>
      <c r="C1610" s="206"/>
      <c r="D1610" s="207"/>
      <c r="E1610" s="208"/>
      <c r="F1610" s="207"/>
      <c r="G1610" s="208"/>
      <c r="H1610" s="209"/>
      <c r="I1610" s="210"/>
      <c r="J1610" s="152"/>
      <c r="K1610" s="153"/>
      <c r="L1610" s="154"/>
      <c r="M1610" s="155">
        <f t="shared" si="48"/>
        <v>0</v>
      </c>
    </row>
    <row r="1611" spans="1:13" ht="30" customHeight="1" x14ac:dyDescent="0.25">
      <c r="A1611" s="223" t="str">
        <f t="shared" si="49"/>
        <v/>
      </c>
      <c r="B1611" s="205"/>
      <c r="C1611" s="206"/>
      <c r="D1611" s="207"/>
      <c r="E1611" s="208"/>
      <c r="F1611" s="207"/>
      <c r="G1611" s="208"/>
      <c r="H1611" s="209"/>
      <c r="I1611" s="210"/>
      <c r="J1611" s="152"/>
      <c r="K1611" s="153"/>
      <c r="L1611" s="154"/>
      <c r="M1611" s="155">
        <f t="shared" si="48"/>
        <v>0</v>
      </c>
    </row>
    <row r="1612" spans="1:13" ht="30" customHeight="1" x14ac:dyDescent="0.25">
      <c r="A1612" s="223" t="str">
        <f t="shared" si="49"/>
        <v/>
      </c>
      <c r="B1612" s="205"/>
      <c r="C1612" s="206"/>
      <c r="D1612" s="207"/>
      <c r="E1612" s="208"/>
      <c r="F1612" s="207"/>
      <c r="G1612" s="208"/>
      <c r="H1612" s="209"/>
      <c r="I1612" s="210"/>
      <c r="J1612" s="152"/>
      <c r="K1612" s="153"/>
      <c r="L1612" s="154"/>
      <c r="M1612" s="155">
        <f t="shared" ref="M1612:M1675" si="50">K1612+L1612</f>
        <v>0</v>
      </c>
    </row>
    <row r="1613" spans="1:13" ht="30" customHeight="1" x14ac:dyDescent="0.25">
      <c r="A1613" s="223" t="str">
        <f t="shared" si="49"/>
        <v/>
      </c>
      <c r="B1613" s="205"/>
      <c r="C1613" s="206"/>
      <c r="D1613" s="207"/>
      <c r="E1613" s="208"/>
      <c r="F1613" s="207"/>
      <c r="G1613" s="208"/>
      <c r="H1613" s="209"/>
      <c r="I1613" s="210"/>
      <c r="J1613" s="152"/>
      <c r="K1613" s="153"/>
      <c r="L1613" s="154"/>
      <c r="M1613" s="155">
        <f t="shared" si="50"/>
        <v>0</v>
      </c>
    </row>
    <row r="1614" spans="1:13" ht="30" customHeight="1" x14ac:dyDescent="0.25">
      <c r="A1614" s="223" t="str">
        <f t="shared" ref="A1614:A1677" si="51">IF(M1614=0,"","Cap.7. Cheltuieli neprevazute")</f>
        <v/>
      </c>
      <c r="B1614" s="205"/>
      <c r="C1614" s="206"/>
      <c r="D1614" s="207"/>
      <c r="E1614" s="208"/>
      <c r="F1614" s="207"/>
      <c r="G1614" s="208"/>
      <c r="H1614" s="209"/>
      <c r="I1614" s="210"/>
      <c r="J1614" s="152"/>
      <c r="K1614" s="153"/>
      <c r="L1614" s="154"/>
      <c r="M1614" s="155">
        <f t="shared" si="50"/>
        <v>0</v>
      </c>
    </row>
    <row r="1615" spans="1:13" ht="30" customHeight="1" x14ac:dyDescent="0.25">
      <c r="A1615" s="223" t="str">
        <f t="shared" si="51"/>
        <v/>
      </c>
      <c r="B1615" s="205"/>
      <c r="C1615" s="206"/>
      <c r="D1615" s="207"/>
      <c r="E1615" s="208"/>
      <c r="F1615" s="207"/>
      <c r="G1615" s="208"/>
      <c r="H1615" s="209"/>
      <c r="I1615" s="210"/>
      <c r="J1615" s="152"/>
      <c r="K1615" s="153"/>
      <c r="L1615" s="154"/>
      <c r="M1615" s="155">
        <f t="shared" si="50"/>
        <v>0</v>
      </c>
    </row>
    <row r="1616" spans="1:13" ht="30" customHeight="1" x14ac:dyDescent="0.25">
      <c r="A1616" s="223" t="str">
        <f t="shared" si="51"/>
        <v/>
      </c>
      <c r="B1616" s="205"/>
      <c r="C1616" s="206"/>
      <c r="D1616" s="207"/>
      <c r="E1616" s="208"/>
      <c r="F1616" s="207"/>
      <c r="G1616" s="208"/>
      <c r="H1616" s="209"/>
      <c r="I1616" s="210"/>
      <c r="J1616" s="152"/>
      <c r="K1616" s="153"/>
      <c r="L1616" s="154"/>
      <c r="M1616" s="155">
        <f t="shared" si="50"/>
        <v>0</v>
      </c>
    </row>
    <row r="1617" spans="1:13" ht="30" customHeight="1" x14ac:dyDescent="0.25">
      <c r="A1617" s="223" t="str">
        <f t="shared" si="51"/>
        <v/>
      </c>
      <c r="B1617" s="205"/>
      <c r="C1617" s="206"/>
      <c r="D1617" s="207"/>
      <c r="E1617" s="208"/>
      <c r="F1617" s="207"/>
      <c r="G1617" s="208"/>
      <c r="H1617" s="209"/>
      <c r="I1617" s="210"/>
      <c r="J1617" s="152"/>
      <c r="K1617" s="153"/>
      <c r="L1617" s="154"/>
      <c r="M1617" s="155">
        <f t="shared" si="50"/>
        <v>0</v>
      </c>
    </row>
    <row r="1618" spans="1:13" ht="30" customHeight="1" x14ac:dyDescent="0.25">
      <c r="A1618" s="223" t="str">
        <f t="shared" si="51"/>
        <v/>
      </c>
      <c r="B1618" s="205"/>
      <c r="C1618" s="206"/>
      <c r="D1618" s="207"/>
      <c r="E1618" s="208"/>
      <c r="F1618" s="207"/>
      <c r="G1618" s="208"/>
      <c r="H1618" s="209"/>
      <c r="I1618" s="210"/>
      <c r="J1618" s="152"/>
      <c r="K1618" s="153"/>
      <c r="L1618" s="154"/>
      <c r="M1618" s="155">
        <f t="shared" si="50"/>
        <v>0</v>
      </c>
    </row>
    <row r="1619" spans="1:13" ht="30" customHeight="1" x14ac:dyDescent="0.25">
      <c r="A1619" s="223" t="str">
        <f t="shared" si="51"/>
        <v/>
      </c>
      <c r="B1619" s="205"/>
      <c r="C1619" s="206"/>
      <c r="D1619" s="207"/>
      <c r="E1619" s="208"/>
      <c r="F1619" s="207"/>
      <c r="G1619" s="208"/>
      <c r="H1619" s="209"/>
      <c r="I1619" s="210"/>
      <c r="J1619" s="152"/>
      <c r="K1619" s="153"/>
      <c r="L1619" s="154"/>
      <c r="M1619" s="155">
        <f t="shared" si="50"/>
        <v>0</v>
      </c>
    </row>
    <row r="1620" spans="1:13" ht="30" customHeight="1" x14ac:dyDescent="0.25">
      <c r="A1620" s="223" t="str">
        <f t="shared" si="51"/>
        <v/>
      </c>
      <c r="B1620" s="205"/>
      <c r="C1620" s="206"/>
      <c r="D1620" s="207"/>
      <c r="E1620" s="208"/>
      <c r="F1620" s="207"/>
      <c r="G1620" s="208"/>
      <c r="H1620" s="209"/>
      <c r="I1620" s="210"/>
      <c r="J1620" s="152"/>
      <c r="K1620" s="153"/>
      <c r="L1620" s="154"/>
      <c r="M1620" s="155">
        <f t="shared" si="50"/>
        <v>0</v>
      </c>
    </row>
    <row r="1621" spans="1:13" ht="30" customHeight="1" x14ac:dyDescent="0.25">
      <c r="A1621" s="223" t="str">
        <f t="shared" si="51"/>
        <v/>
      </c>
      <c r="B1621" s="205"/>
      <c r="C1621" s="206"/>
      <c r="D1621" s="207"/>
      <c r="E1621" s="208"/>
      <c r="F1621" s="207"/>
      <c r="G1621" s="208"/>
      <c r="H1621" s="209"/>
      <c r="I1621" s="210"/>
      <c r="J1621" s="152"/>
      <c r="K1621" s="153"/>
      <c r="L1621" s="154"/>
      <c r="M1621" s="155">
        <f t="shared" si="50"/>
        <v>0</v>
      </c>
    </row>
    <row r="1622" spans="1:13" ht="30" customHeight="1" x14ac:dyDescent="0.25">
      <c r="A1622" s="223" t="str">
        <f t="shared" si="51"/>
        <v/>
      </c>
      <c r="B1622" s="205"/>
      <c r="C1622" s="206"/>
      <c r="D1622" s="207"/>
      <c r="E1622" s="208"/>
      <c r="F1622" s="207"/>
      <c r="G1622" s="208"/>
      <c r="H1622" s="209"/>
      <c r="I1622" s="210"/>
      <c r="J1622" s="152"/>
      <c r="K1622" s="153"/>
      <c r="L1622" s="154"/>
      <c r="M1622" s="155">
        <f t="shared" si="50"/>
        <v>0</v>
      </c>
    </row>
    <row r="1623" spans="1:13" ht="30" customHeight="1" x14ac:dyDescent="0.25">
      <c r="A1623" s="223" t="str">
        <f t="shared" si="51"/>
        <v/>
      </c>
      <c r="B1623" s="205"/>
      <c r="C1623" s="206"/>
      <c r="D1623" s="207"/>
      <c r="E1623" s="208"/>
      <c r="F1623" s="207"/>
      <c r="G1623" s="208"/>
      <c r="H1623" s="209"/>
      <c r="I1623" s="210"/>
      <c r="J1623" s="152"/>
      <c r="K1623" s="153"/>
      <c r="L1623" s="154"/>
      <c r="M1623" s="155">
        <f t="shared" si="50"/>
        <v>0</v>
      </c>
    </row>
    <row r="1624" spans="1:13" ht="30" customHeight="1" x14ac:dyDescent="0.25">
      <c r="A1624" s="223" t="str">
        <f t="shared" si="51"/>
        <v/>
      </c>
      <c r="B1624" s="205"/>
      <c r="C1624" s="206"/>
      <c r="D1624" s="207"/>
      <c r="E1624" s="208"/>
      <c r="F1624" s="207"/>
      <c r="G1624" s="208"/>
      <c r="H1624" s="209"/>
      <c r="I1624" s="210"/>
      <c r="J1624" s="152"/>
      <c r="K1624" s="153"/>
      <c r="L1624" s="154"/>
      <c r="M1624" s="155">
        <f t="shared" si="50"/>
        <v>0</v>
      </c>
    </row>
    <row r="1625" spans="1:13" ht="30" customHeight="1" x14ac:dyDescent="0.25">
      <c r="A1625" s="223" t="str">
        <f t="shared" si="51"/>
        <v/>
      </c>
      <c r="B1625" s="205"/>
      <c r="C1625" s="206"/>
      <c r="D1625" s="207"/>
      <c r="E1625" s="208"/>
      <c r="F1625" s="207"/>
      <c r="G1625" s="208"/>
      <c r="H1625" s="209"/>
      <c r="I1625" s="210"/>
      <c r="J1625" s="152"/>
      <c r="K1625" s="153"/>
      <c r="L1625" s="154"/>
      <c r="M1625" s="155">
        <f t="shared" si="50"/>
        <v>0</v>
      </c>
    </row>
    <row r="1626" spans="1:13" ht="30" customHeight="1" x14ac:dyDescent="0.25">
      <c r="A1626" s="223" t="str">
        <f t="shared" si="51"/>
        <v/>
      </c>
      <c r="B1626" s="205"/>
      <c r="C1626" s="206"/>
      <c r="D1626" s="207"/>
      <c r="E1626" s="208"/>
      <c r="F1626" s="207"/>
      <c r="G1626" s="208"/>
      <c r="H1626" s="209"/>
      <c r="I1626" s="210"/>
      <c r="J1626" s="152"/>
      <c r="K1626" s="153"/>
      <c r="L1626" s="154"/>
      <c r="M1626" s="155">
        <f t="shared" si="50"/>
        <v>0</v>
      </c>
    </row>
    <row r="1627" spans="1:13" ht="30" customHeight="1" x14ac:dyDescent="0.25">
      <c r="A1627" s="223" t="str">
        <f t="shared" si="51"/>
        <v/>
      </c>
      <c r="B1627" s="205"/>
      <c r="C1627" s="206"/>
      <c r="D1627" s="207"/>
      <c r="E1627" s="208"/>
      <c r="F1627" s="207"/>
      <c r="G1627" s="208"/>
      <c r="H1627" s="209"/>
      <c r="I1627" s="210"/>
      <c r="J1627" s="152"/>
      <c r="K1627" s="153"/>
      <c r="L1627" s="154"/>
      <c r="M1627" s="155">
        <f t="shared" si="50"/>
        <v>0</v>
      </c>
    </row>
    <row r="1628" spans="1:13" ht="30" customHeight="1" x14ac:dyDescent="0.25">
      <c r="A1628" s="223" t="str">
        <f t="shared" si="51"/>
        <v/>
      </c>
      <c r="B1628" s="205"/>
      <c r="C1628" s="206"/>
      <c r="D1628" s="207"/>
      <c r="E1628" s="208"/>
      <c r="F1628" s="207"/>
      <c r="G1628" s="208"/>
      <c r="H1628" s="209"/>
      <c r="I1628" s="210"/>
      <c r="J1628" s="152"/>
      <c r="K1628" s="153"/>
      <c r="L1628" s="154"/>
      <c r="M1628" s="155">
        <f t="shared" si="50"/>
        <v>0</v>
      </c>
    </row>
    <row r="1629" spans="1:13" ht="30" customHeight="1" x14ac:dyDescent="0.25">
      <c r="A1629" s="223" t="str">
        <f t="shared" si="51"/>
        <v/>
      </c>
      <c r="B1629" s="205"/>
      <c r="C1629" s="206"/>
      <c r="D1629" s="207"/>
      <c r="E1629" s="208"/>
      <c r="F1629" s="207"/>
      <c r="G1629" s="208"/>
      <c r="H1629" s="209"/>
      <c r="I1629" s="210"/>
      <c r="J1629" s="152"/>
      <c r="K1629" s="153"/>
      <c r="L1629" s="154"/>
      <c r="M1629" s="155">
        <f t="shared" si="50"/>
        <v>0</v>
      </c>
    </row>
    <row r="1630" spans="1:13" ht="30" customHeight="1" x14ac:dyDescent="0.25">
      <c r="A1630" s="223" t="str">
        <f t="shared" si="51"/>
        <v/>
      </c>
      <c r="B1630" s="205"/>
      <c r="C1630" s="206"/>
      <c r="D1630" s="207"/>
      <c r="E1630" s="208"/>
      <c r="F1630" s="207"/>
      <c r="G1630" s="208"/>
      <c r="H1630" s="209"/>
      <c r="I1630" s="210"/>
      <c r="J1630" s="152"/>
      <c r="K1630" s="153"/>
      <c r="L1630" s="154"/>
      <c r="M1630" s="155">
        <f t="shared" si="50"/>
        <v>0</v>
      </c>
    </row>
    <row r="1631" spans="1:13" ht="30" customHeight="1" x14ac:dyDescent="0.25">
      <c r="A1631" s="223" t="str">
        <f t="shared" si="51"/>
        <v/>
      </c>
      <c r="B1631" s="205"/>
      <c r="C1631" s="206"/>
      <c r="D1631" s="207"/>
      <c r="E1631" s="208"/>
      <c r="F1631" s="207"/>
      <c r="G1631" s="208"/>
      <c r="H1631" s="209"/>
      <c r="I1631" s="210"/>
      <c r="J1631" s="152"/>
      <c r="K1631" s="153"/>
      <c r="L1631" s="154"/>
      <c r="M1631" s="155">
        <f t="shared" si="50"/>
        <v>0</v>
      </c>
    </row>
    <row r="1632" spans="1:13" ht="30" customHeight="1" x14ac:dyDescent="0.25">
      <c r="A1632" s="223" t="str">
        <f t="shared" si="51"/>
        <v/>
      </c>
      <c r="B1632" s="205"/>
      <c r="C1632" s="206"/>
      <c r="D1632" s="207"/>
      <c r="E1632" s="208"/>
      <c r="F1632" s="207"/>
      <c r="G1632" s="208"/>
      <c r="H1632" s="209"/>
      <c r="I1632" s="210"/>
      <c r="J1632" s="152"/>
      <c r="K1632" s="153"/>
      <c r="L1632" s="154"/>
      <c r="M1632" s="155">
        <f t="shared" si="50"/>
        <v>0</v>
      </c>
    </row>
    <row r="1633" spans="1:13" ht="30" customHeight="1" x14ac:dyDescent="0.25">
      <c r="A1633" s="223" t="str">
        <f t="shared" si="51"/>
        <v/>
      </c>
      <c r="B1633" s="205"/>
      <c r="C1633" s="206"/>
      <c r="D1633" s="207"/>
      <c r="E1633" s="208"/>
      <c r="F1633" s="207"/>
      <c r="G1633" s="208"/>
      <c r="H1633" s="209"/>
      <c r="I1633" s="210"/>
      <c r="J1633" s="152"/>
      <c r="K1633" s="153"/>
      <c r="L1633" s="154"/>
      <c r="M1633" s="155">
        <f t="shared" si="50"/>
        <v>0</v>
      </c>
    </row>
    <row r="1634" spans="1:13" ht="30" customHeight="1" x14ac:dyDescent="0.25">
      <c r="A1634" s="223" t="str">
        <f t="shared" si="51"/>
        <v/>
      </c>
      <c r="B1634" s="205"/>
      <c r="C1634" s="206"/>
      <c r="D1634" s="207"/>
      <c r="E1634" s="208"/>
      <c r="F1634" s="207"/>
      <c r="G1634" s="208"/>
      <c r="H1634" s="209"/>
      <c r="I1634" s="210"/>
      <c r="J1634" s="152"/>
      <c r="K1634" s="153"/>
      <c r="L1634" s="154"/>
      <c r="M1634" s="155">
        <f t="shared" si="50"/>
        <v>0</v>
      </c>
    </row>
    <row r="1635" spans="1:13" ht="30" customHeight="1" x14ac:dyDescent="0.25">
      <c r="A1635" s="223" t="str">
        <f t="shared" si="51"/>
        <v/>
      </c>
      <c r="B1635" s="205"/>
      <c r="C1635" s="206"/>
      <c r="D1635" s="207"/>
      <c r="E1635" s="208"/>
      <c r="F1635" s="207"/>
      <c r="G1635" s="208"/>
      <c r="H1635" s="209"/>
      <c r="I1635" s="210"/>
      <c r="J1635" s="152"/>
      <c r="K1635" s="153"/>
      <c r="L1635" s="154"/>
      <c r="M1635" s="155">
        <f t="shared" si="50"/>
        <v>0</v>
      </c>
    </row>
    <row r="1636" spans="1:13" ht="30" customHeight="1" x14ac:dyDescent="0.25">
      <c r="A1636" s="223" t="str">
        <f t="shared" si="51"/>
        <v/>
      </c>
      <c r="B1636" s="205"/>
      <c r="C1636" s="206"/>
      <c r="D1636" s="207"/>
      <c r="E1636" s="208"/>
      <c r="F1636" s="207"/>
      <c r="G1636" s="208"/>
      <c r="H1636" s="209"/>
      <c r="I1636" s="210"/>
      <c r="J1636" s="152"/>
      <c r="K1636" s="153"/>
      <c r="L1636" s="154"/>
      <c r="M1636" s="155">
        <f t="shared" si="50"/>
        <v>0</v>
      </c>
    </row>
    <row r="1637" spans="1:13" ht="30" customHeight="1" x14ac:dyDescent="0.25">
      <c r="A1637" s="223" t="str">
        <f t="shared" si="51"/>
        <v/>
      </c>
      <c r="B1637" s="205"/>
      <c r="C1637" s="206"/>
      <c r="D1637" s="207"/>
      <c r="E1637" s="208"/>
      <c r="F1637" s="207"/>
      <c r="G1637" s="208"/>
      <c r="H1637" s="209"/>
      <c r="I1637" s="210"/>
      <c r="J1637" s="152"/>
      <c r="K1637" s="153"/>
      <c r="L1637" s="154"/>
      <c r="M1637" s="155">
        <f t="shared" si="50"/>
        <v>0</v>
      </c>
    </row>
    <row r="1638" spans="1:13" ht="30" customHeight="1" x14ac:dyDescent="0.25">
      <c r="A1638" s="223" t="str">
        <f t="shared" si="51"/>
        <v/>
      </c>
      <c r="B1638" s="205"/>
      <c r="C1638" s="206"/>
      <c r="D1638" s="207"/>
      <c r="E1638" s="208"/>
      <c r="F1638" s="207"/>
      <c r="G1638" s="208"/>
      <c r="H1638" s="209"/>
      <c r="I1638" s="210"/>
      <c r="J1638" s="152"/>
      <c r="K1638" s="153"/>
      <c r="L1638" s="154"/>
      <c r="M1638" s="155">
        <f t="shared" si="50"/>
        <v>0</v>
      </c>
    </row>
    <row r="1639" spans="1:13" ht="30" customHeight="1" x14ac:dyDescent="0.25">
      <c r="A1639" s="223" t="str">
        <f t="shared" si="51"/>
        <v/>
      </c>
      <c r="B1639" s="205"/>
      <c r="C1639" s="206"/>
      <c r="D1639" s="207"/>
      <c r="E1639" s="208"/>
      <c r="F1639" s="207"/>
      <c r="G1639" s="208"/>
      <c r="H1639" s="209"/>
      <c r="I1639" s="210"/>
      <c r="J1639" s="152"/>
      <c r="K1639" s="153"/>
      <c r="L1639" s="154"/>
      <c r="M1639" s="155">
        <f t="shared" si="50"/>
        <v>0</v>
      </c>
    </row>
    <row r="1640" spans="1:13" ht="30" customHeight="1" x14ac:dyDescent="0.25">
      <c r="A1640" s="223" t="str">
        <f t="shared" si="51"/>
        <v/>
      </c>
      <c r="B1640" s="205"/>
      <c r="C1640" s="206"/>
      <c r="D1640" s="207"/>
      <c r="E1640" s="208"/>
      <c r="F1640" s="207"/>
      <c r="G1640" s="208"/>
      <c r="H1640" s="209"/>
      <c r="I1640" s="210"/>
      <c r="J1640" s="152"/>
      <c r="K1640" s="153"/>
      <c r="L1640" s="154"/>
      <c r="M1640" s="155">
        <f t="shared" si="50"/>
        <v>0</v>
      </c>
    </row>
    <row r="1641" spans="1:13" ht="30" customHeight="1" x14ac:dyDescent="0.25">
      <c r="A1641" s="223" t="str">
        <f t="shared" si="51"/>
        <v/>
      </c>
      <c r="B1641" s="205"/>
      <c r="C1641" s="206"/>
      <c r="D1641" s="207"/>
      <c r="E1641" s="208"/>
      <c r="F1641" s="207"/>
      <c r="G1641" s="208"/>
      <c r="H1641" s="209"/>
      <c r="I1641" s="210"/>
      <c r="J1641" s="152"/>
      <c r="K1641" s="153"/>
      <c r="L1641" s="154"/>
      <c r="M1641" s="155">
        <f t="shared" si="50"/>
        <v>0</v>
      </c>
    </row>
    <row r="1642" spans="1:13" ht="30" customHeight="1" x14ac:dyDescent="0.25">
      <c r="A1642" s="223" t="str">
        <f t="shared" si="51"/>
        <v/>
      </c>
      <c r="B1642" s="205"/>
      <c r="C1642" s="206"/>
      <c r="D1642" s="207"/>
      <c r="E1642" s="208"/>
      <c r="F1642" s="207"/>
      <c r="G1642" s="208"/>
      <c r="H1642" s="209"/>
      <c r="I1642" s="210"/>
      <c r="J1642" s="152"/>
      <c r="K1642" s="153"/>
      <c r="L1642" s="154"/>
      <c r="M1642" s="155">
        <f t="shared" si="50"/>
        <v>0</v>
      </c>
    </row>
    <row r="1643" spans="1:13" ht="30" customHeight="1" x14ac:dyDescent="0.25">
      <c r="A1643" s="223" t="str">
        <f t="shared" si="51"/>
        <v/>
      </c>
      <c r="B1643" s="205"/>
      <c r="C1643" s="206"/>
      <c r="D1643" s="207"/>
      <c r="E1643" s="208"/>
      <c r="F1643" s="207"/>
      <c r="G1643" s="208"/>
      <c r="H1643" s="209"/>
      <c r="I1643" s="210"/>
      <c r="J1643" s="152"/>
      <c r="K1643" s="153"/>
      <c r="L1643" s="154"/>
      <c r="M1643" s="155">
        <f t="shared" si="50"/>
        <v>0</v>
      </c>
    </row>
    <row r="1644" spans="1:13" ht="30" customHeight="1" x14ac:dyDescent="0.25">
      <c r="A1644" s="223" t="str">
        <f t="shared" si="51"/>
        <v/>
      </c>
      <c r="B1644" s="205"/>
      <c r="C1644" s="206"/>
      <c r="D1644" s="207"/>
      <c r="E1644" s="208"/>
      <c r="F1644" s="207"/>
      <c r="G1644" s="208"/>
      <c r="H1644" s="209"/>
      <c r="I1644" s="210"/>
      <c r="J1644" s="152"/>
      <c r="K1644" s="153"/>
      <c r="L1644" s="154"/>
      <c r="M1644" s="155">
        <f t="shared" si="50"/>
        <v>0</v>
      </c>
    </row>
    <row r="1645" spans="1:13" ht="30" customHeight="1" x14ac:dyDescent="0.25">
      <c r="A1645" s="223" t="str">
        <f t="shared" si="51"/>
        <v/>
      </c>
      <c r="B1645" s="205"/>
      <c r="C1645" s="206"/>
      <c r="D1645" s="207"/>
      <c r="E1645" s="208"/>
      <c r="F1645" s="207"/>
      <c r="G1645" s="208"/>
      <c r="H1645" s="209"/>
      <c r="I1645" s="210"/>
      <c r="J1645" s="152"/>
      <c r="K1645" s="153"/>
      <c r="L1645" s="154"/>
      <c r="M1645" s="155">
        <f t="shared" si="50"/>
        <v>0</v>
      </c>
    </row>
    <row r="1646" spans="1:13" ht="30" customHeight="1" x14ac:dyDescent="0.25">
      <c r="A1646" s="223" t="str">
        <f t="shared" si="51"/>
        <v/>
      </c>
      <c r="B1646" s="205"/>
      <c r="C1646" s="206"/>
      <c r="D1646" s="207"/>
      <c r="E1646" s="208"/>
      <c r="F1646" s="207"/>
      <c r="G1646" s="208"/>
      <c r="H1646" s="209"/>
      <c r="I1646" s="210"/>
      <c r="J1646" s="152"/>
      <c r="K1646" s="153"/>
      <c r="L1646" s="154"/>
      <c r="M1646" s="155">
        <f t="shared" si="50"/>
        <v>0</v>
      </c>
    </row>
    <row r="1647" spans="1:13" ht="30" customHeight="1" x14ac:dyDescent="0.25">
      <c r="A1647" s="223" t="str">
        <f t="shared" si="51"/>
        <v/>
      </c>
      <c r="B1647" s="205"/>
      <c r="C1647" s="206"/>
      <c r="D1647" s="207"/>
      <c r="E1647" s="208"/>
      <c r="F1647" s="207"/>
      <c r="G1647" s="208"/>
      <c r="H1647" s="209"/>
      <c r="I1647" s="210"/>
      <c r="J1647" s="152"/>
      <c r="K1647" s="153"/>
      <c r="L1647" s="154"/>
      <c r="M1647" s="155">
        <f t="shared" si="50"/>
        <v>0</v>
      </c>
    </row>
    <row r="1648" spans="1:13" ht="30" customHeight="1" x14ac:dyDescent="0.25">
      <c r="A1648" s="223" t="str">
        <f t="shared" si="51"/>
        <v/>
      </c>
      <c r="B1648" s="205"/>
      <c r="C1648" s="206"/>
      <c r="D1648" s="207"/>
      <c r="E1648" s="208"/>
      <c r="F1648" s="207"/>
      <c r="G1648" s="208"/>
      <c r="H1648" s="209"/>
      <c r="I1648" s="210"/>
      <c r="J1648" s="152"/>
      <c r="K1648" s="153"/>
      <c r="L1648" s="154"/>
      <c r="M1648" s="155">
        <f t="shared" si="50"/>
        <v>0</v>
      </c>
    </row>
    <row r="1649" spans="1:13" ht="30" customHeight="1" x14ac:dyDescent="0.25">
      <c r="A1649" s="223" t="str">
        <f t="shared" si="51"/>
        <v/>
      </c>
      <c r="B1649" s="205"/>
      <c r="C1649" s="206"/>
      <c r="D1649" s="207"/>
      <c r="E1649" s="208"/>
      <c r="F1649" s="207"/>
      <c r="G1649" s="208"/>
      <c r="H1649" s="209"/>
      <c r="I1649" s="210"/>
      <c r="J1649" s="152"/>
      <c r="K1649" s="153"/>
      <c r="L1649" s="154"/>
      <c r="M1649" s="155">
        <f t="shared" si="50"/>
        <v>0</v>
      </c>
    </row>
    <row r="1650" spans="1:13" ht="30" customHeight="1" x14ac:dyDescent="0.25">
      <c r="A1650" s="223" t="str">
        <f t="shared" si="51"/>
        <v/>
      </c>
      <c r="B1650" s="205"/>
      <c r="C1650" s="206"/>
      <c r="D1650" s="207"/>
      <c r="E1650" s="208"/>
      <c r="F1650" s="207"/>
      <c r="G1650" s="208"/>
      <c r="H1650" s="209"/>
      <c r="I1650" s="210"/>
      <c r="J1650" s="152"/>
      <c r="K1650" s="153"/>
      <c r="L1650" s="154"/>
      <c r="M1650" s="155">
        <f t="shared" si="50"/>
        <v>0</v>
      </c>
    </row>
    <row r="1651" spans="1:13" ht="30" customHeight="1" x14ac:dyDescent="0.25">
      <c r="A1651" s="223" t="str">
        <f t="shared" si="51"/>
        <v/>
      </c>
      <c r="B1651" s="205"/>
      <c r="C1651" s="206"/>
      <c r="D1651" s="207"/>
      <c r="E1651" s="208"/>
      <c r="F1651" s="207"/>
      <c r="G1651" s="208"/>
      <c r="H1651" s="209"/>
      <c r="I1651" s="210"/>
      <c r="J1651" s="152"/>
      <c r="K1651" s="153"/>
      <c r="L1651" s="154"/>
      <c r="M1651" s="155">
        <f t="shared" si="50"/>
        <v>0</v>
      </c>
    </row>
    <row r="1652" spans="1:13" ht="30" customHeight="1" x14ac:dyDescent="0.25">
      <c r="A1652" s="223" t="str">
        <f t="shared" si="51"/>
        <v/>
      </c>
      <c r="B1652" s="205"/>
      <c r="C1652" s="206"/>
      <c r="D1652" s="207"/>
      <c r="E1652" s="208"/>
      <c r="F1652" s="207"/>
      <c r="G1652" s="208"/>
      <c r="H1652" s="209"/>
      <c r="I1652" s="210"/>
      <c r="J1652" s="152"/>
      <c r="K1652" s="153"/>
      <c r="L1652" s="154"/>
      <c r="M1652" s="155">
        <f t="shared" si="50"/>
        <v>0</v>
      </c>
    </row>
    <row r="1653" spans="1:13" ht="30" customHeight="1" x14ac:dyDescent="0.25">
      <c r="A1653" s="223" t="str">
        <f t="shared" si="51"/>
        <v/>
      </c>
      <c r="B1653" s="205"/>
      <c r="C1653" s="206"/>
      <c r="D1653" s="207"/>
      <c r="E1653" s="208"/>
      <c r="F1653" s="207"/>
      <c r="G1653" s="208"/>
      <c r="H1653" s="209"/>
      <c r="I1653" s="210"/>
      <c r="J1653" s="152"/>
      <c r="K1653" s="153"/>
      <c r="L1653" s="154"/>
      <c r="M1653" s="155">
        <f t="shared" si="50"/>
        <v>0</v>
      </c>
    </row>
    <row r="1654" spans="1:13" ht="30" customHeight="1" x14ac:dyDescent="0.25">
      <c r="A1654" s="223" t="str">
        <f t="shared" si="51"/>
        <v/>
      </c>
      <c r="B1654" s="205"/>
      <c r="C1654" s="206"/>
      <c r="D1654" s="207"/>
      <c r="E1654" s="208"/>
      <c r="F1654" s="207"/>
      <c r="G1654" s="208"/>
      <c r="H1654" s="209"/>
      <c r="I1654" s="210"/>
      <c r="J1654" s="152"/>
      <c r="K1654" s="153"/>
      <c r="L1654" s="154"/>
      <c r="M1654" s="155">
        <f t="shared" si="50"/>
        <v>0</v>
      </c>
    </row>
    <row r="1655" spans="1:13" ht="30" customHeight="1" x14ac:dyDescent="0.25">
      <c r="A1655" s="223" t="str">
        <f t="shared" si="51"/>
        <v/>
      </c>
      <c r="B1655" s="205"/>
      <c r="C1655" s="206"/>
      <c r="D1655" s="207"/>
      <c r="E1655" s="208"/>
      <c r="F1655" s="207"/>
      <c r="G1655" s="208"/>
      <c r="H1655" s="209"/>
      <c r="I1655" s="210"/>
      <c r="J1655" s="152"/>
      <c r="K1655" s="153"/>
      <c r="L1655" s="154"/>
      <c r="M1655" s="155">
        <f t="shared" si="50"/>
        <v>0</v>
      </c>
    </row>
    <row r="1656" spans="1:13" ht="30" customHeight="1" x14ac:dyDescent="0.25">
      <c r="A1656" s="223" t="str">
        <f t="shared" si="51"/>
        <v/>
      </c>
      <c r="B1656" s="205"/>
      <c r="C1656" s="206"/>
      <c r="D1656" s="207"/>
      <c r="E1656" s="208"/>
      <c r="F1656" s="207"/>
      <c r="G1656" s="208"/>
      <c r="H1656" s="209"/>
      <c r="I1656" s="210"/>
      <c r="J1656" s="152"/>
      <c r="K1656" s="153"/>
      <c r="L1656" s="154"/>
      <c r="M1656" s="155">
        <f t="shared" si="50"/>
        <v>0</v>
      </c>
    </row>
    <row r="1657" spans="1:13" ht="30" customHeight="1" x14ac:dyDescent="0.25">
      <c r="A1657" s="223" t="str">
        <f t="shared" si="51"/>
        <v/>
      </c>
      <c r="B1657" s="205"/>
      <c r="C1657" s="206"/>
      <c r="D1657" s="207"/>
      <c r="E1657" s="208"/>
      <c r="F1657" s="207"/>
      <c r="G1657" s="208"/>
      <c r="H1657" s="209"/>
      <c r="I1657" s="210"/>
      <c r="J1657" s="152"/>
      <c r="K1657" s="153"/>
      <c r="L1657" s="154"/>
      <c r="M1657" s="155">
        <f t="shared" si="50"/>
        <v>0</v>
      </c>
    </row>
    <row r="1658" spans="1:13" ht="30" customHeight="1" x14ac:dyDescent="0.25">
      <c r="A1658" s="223" t="str">
        <f t="shared" si="51"/>
        <v/>
      </c>
      <c r="B1658" s="205"/>
      <c r="C1658" s="206"/>
      <c r="D1658" s="207"/>
      <c r="E1658" s="208"/>
      <c r="F1658" s="207"/>
      <c r="G1658" s="208"/>
      <c r="H1658" s="209"/>
      <c r="I1658" s="210"/>
      <c r="J1658" s="152"/>
      <c r="K1658" s="153"/>
      <c r="L1658" s="154"/>
      <c r="M1658" s="155">
        <f t="shared" si="50"/>
        <v>0</v>
      </c>
    </row>
    <row r="1659" spans="1:13" ht="30" customHeight="1" x14ac:dyDescent="0.25">
      <c r="A1659" s="223" t="str">
        <f t="shared" si="51"/>
        <v/>
      </c>
      <c r="B1659" s="205"/>
      <c r="C1659" s="206"/>
      <c r="D1659" s="207"/>
      <c r="E1659" s="208"/>
      <c r="F1659" s="207"/>
      <c r="G1659" s="208"/>
      <c r="H1659" s="209"/>
      <c r="I1659" s="210"/>
      <c r="J1659" s="152"/>
      <c r="K1659" s="153"/>
      <c r="L1659" s="154"/>
      <c r="M1659" s="155">
        <f t="shared" si="50"/>
        <v>0</v>
      </c>
    </row>
    <row r="1660" spans="1:13" ht="30" customHeight="1" x14ac:dyDescent="0.25">
      <c r="A1660" s="223" t="str">
        <f t="shared" si="51"/>
        <v/>
      </c>
      <c r="B1660" s="205"/>
      <c r="C1660" s="206"/>
      <c r="D1660" s="207"/>
      <c r="E1660" s="208"/>
      <c r="F1660" s="207"/>
      <c r="G1660" s="208"/>
      <c r="H1660" s="209"/>
      <c r="I1660" s="210"/>
      <c r="J1660" s="152"/>
      <c r="K1660" s="153"/>
      <c r="L1660" s="154"/>
      <c r="M1660" s="155">
        <f t="shared" si="50"/>
        <v>0</v>
      </c>
    </row>
    <row r="1661" spans="1:13" ht="30" customHeight="1" x14ac:dyDescent="0.25">
      <c r="A1661" s="223" t="str">
        <f t="shared" si="51"/>
        <v/>
      </c>
      <c r="B1661" s="205"/>
      <c r="C1661" s="206"/>
      <c r="D1661" s="207"/>
      <c r="E1661" s="208"/>
      <c r="F1661" s="207"/>
      <c r="G1661" s="208"/>
      <c r="H1661" s="209"/>
      <c r="I1661" s="210"/>
      <c r="J1661" s="152"/>
      <c r="K1661" s="153"/>
      <c r="L1661" s="154"/>
      <c r="M1661" s="155">
        <f t="shared" si="50"/>
        <v>0</v>
      </c>
    </row>
    <row r="1662" spans="1:13" ht="30" customHeight="1" x14ac:dyDescent="0.25">
      <c r="A1662" s="223" t="str">
        <f t="shared" si="51"/>
        <v/>
      </c>
      <c r="B1662" s="205"/>
      <c r="C1662" s="206"/>
      <c r="D1662" s="207"/>
      <c r="E1662" s="208"/>
      <c r="F1662" s="207"/>
      <c r="G1662" s="208"/>
      <c r="H1662" s="209"/>
      <c r="I1662" s="210"/>
      <c r="J1662" s="152"/>
      <c r="K1662" s="153"/>
      <c r="L1662" s="154"/>
      <c r="M1662" s="155">
        <f t="shared" si="50"/>
        <v>0</v>
      </c>
    </row>
    <row r="1663" spans="1:13" ht="30" customHeight="1" x14ac:dyDescent="0.25">
      <c r="A1663" s="223" t="str">
        <f t="shared" si="51"/>
        <v/>
      </c>
      <c r="B1663" s="205"/>
      <c r="C1663" s="206"/>
      <c r="D1663" s="207"/>
      <c r="E1663" s="208"/>
      <c r="F1663" s="207"/>
      <c r="G1663" s="208"/>
      <c r="H1663" s="209"/>
      <c r="I1663" s="210"/>
      <c r="J1663" s="152"/>
      <c r="K1663" s="153"/>
      <c r="L1663" s="154"/>
      <c r="M1663" s="155">
        <f t="shared" si="50"/>
        <v>0</v>
      </c>
    </row>
    <row r="1664" spans="1:13" ht="30" customHeight="1" x14ac:dyDescent="0.25">
      <c r="A1664" s="223" t="str">
        <f t="shared" si="51"/>
        <v/>
      </c>
      <c r="B1664" s="205"/>
      <c r="C1664" s="206"/>
      <c r="D1664" s="207"/>
      <c r="E1664" s="208"/>
      <c r="F1664" s="207"/>
      <c r="G1664" s="208"/>
      <c r="H1664" s="209"/>
      <c r="I1664" s="210"/>
      <c r="J1664" s="152"/>
      <c r="K1664" s="153"/>
      <c r="L1664" s="154"/>
      <c r="M1664" s="155">
        <f t="shared" si="50"/>
        <v>0</v>
      </c>
    </row>
    <row r="1665" spans="1:13" ht="30" customHeight="1" x14ac:dyDescent="0.25">
      <c r="A1665" s="223" t="str">
        <f t="shared" si="51"/>
        <v/>
      </c>
      <c r="B1665" s="205"/>
      <c r="C1665" s="206"/>
      <c r="D1665" s="207"/>
      <c r="E1665" s="208"/>
      <c r="F1665" s="207"/>
      <c r="G1665" s="208"/>
      <c r="H1665" s="209"/>
      <c r="I1665" s="210"/>
      <c r="J1665" s="152"/>
      <c r="K1665" s="153"/>
      <c r="L1665" s="154"/>
      <c r="M1665" s="155">
        <f t="shared" si="50"/>
        <v>0</v>
      </c>
    </row>
    <row r="1666" spans="1:13" ht="30" customHeight="1" x14ac:dyDescent="0.25">
      <c r="A1666" s="223" t="str">
        <f t="shared" si="51"/>
        <v/>
      </c>
      <c r="B1666" s="205"/>
      <c r="C1666" s="206"/>
      <c r="D1666" s="207"/>
      <c r="E1666" s="208"/>
      <c r="F1666" s="207"/>
      <c r="G1666" s="208"/>
      <c r="H1666" s="209"/>
      <c r="I1666" s="210"/>
      <c r="J1666" s="152"/>
      <c r="K1666" s="153"/>
      <c r="L1666" s="154"/>
      <c r="M1666" s="155">
        <f t="shared" si="50"/>
        <v>0</v>
      </c>
    </row>
    <row r="1667" spans="1:13" ht="30" customHeight="1" x14ac:dyDescent="0.25">
      <c r="A1667" s="223" t="str">
        <f t="shared" si="51"/>
        <v/>
      </c>
      <c r="B1667" s="205"/>
      <c r="C1667" s="206"/>
      <c r="D1667" s="207"/>
      <c r="E1667" s="208"/>
      <c r="F1667" s="207"/>
      <c r="G1667" s="208"/>
      <c r="H1667" s="209"/>
      <c r="I1667" s="210"/>
      <c r="J1667" s="152"/>
      <c r="K1667" s="153"/>
      <c r="L1667" s="154"/>
      <c r="M1667" s="155">
        <f t="shared" si="50"/>
        <v>0</v>
      </c>
    </row>
    <row r="1668" spans="1:13" ht="30" customHeight="1" x14ac:dyDescent="0.25">
      <c r="A1668" s="223" t="str">
        <f t="shared" si="51"/>
        <v/>
      </c>
      <c r="B1668" s="205"/>
      <c r="C1668" s="206"/>
      <c r="D1668" s="207"/>
      <c r="E1668" s="208"/>
      <c r="F1668" s="207"/>
      <c r="G1668" s="208"/>
      <c r="H1668" s="209"/>
      <c r="I1668" s="210"/>
      <c r="J1668" s="152"/>
      <c r="K1668" s="153"/>
      <c r="L1668" s="154"/>
      <c r="M1668" s="155">
        <f t="shared" si="50"/>
        <v>0</v>
      </c>
    </row>
    <row r="1669" spans="1:13" ht="30" customHeight="1" x14ac:dyDescent="0.25">
      <c r="A1669" s="223" t="str">
        <f t="shared" si="51"/>
        <v/>
      </c>
      <c r="B1669" s="205"/>
      <c r="C1669" s="206"/>
      <c r="D1669" s="207"/>
      <c r="E1669" s="208"/>
      <c r="F1669" s="207"/>
      <c r="G1669" s="208"/>
      <c r="H1669" s="209"/>
      <c r="I1669" s="210"/>
      <c r="J1669" s="152"/>
      <c r="K1669" s="153"/>
      <c r="L1669" s="154"/>
      <c r="M1669" s="155">
        <f t="shared" si="50"/>
        <v>0</v>
      </c>
    </row>
    <row r="1670" spans="1:13" ht="30" customHeight="1" x14ac:dyDescent="0.25">
      <c r="A1670" s="223" t="str">
        <f t="shared" si="51"/>
        <v/>
      </c>
      <c r="B1670" s="205"/>
      <c r="C1670" s="206"/>
      <c r="D1670" s="207"/>
      <c r="E1670" s="208"/>
      <c r="F1670" s="207"/>
      <c r="G1670" s="208"/>
      <c r="H1670" s="209"/>
      <c r="I1670" s="210"/>
      <c r="J1670" s="152"/>
      <c r="K1670" s="153"/>
      <c r="L1670" s="154"/>
      <c r="M1670" s="155">
        <f t="shared" si="50"/>
        <v>0</v>
      </c>
    </row>
    <row r="1671" spans="1:13" ht="30" customHeight="1" x14ac:dyDescent="0.25">
      <c r="A1671" s="223" t="str">
        <f t="shared" si="51"/>
        <v/>
      </c>
      <c r="B1671" s="205"/>
      <c r="C1671" s="206"/>
      <c r="D1671" s="207"/>
      <c r="E1671" s="208"/>
      <c r="F1671" s="207"/>
      <c r="G1671" s="208"/>
      <c r="H1671" s="209"/>
      <c r="I1671" s="210"/>
      <c r="J1671" s="152"/>
      <c r="K1671" s="153"/>
      <c r="L1671" s="154"/>
      <c r="M1671" s="155">
        <f t="shared" si="50"/>
        <v>0</v>
      </c>
    </row>
    <row r="1672" spans="1:13" ht="30" customHeight="1" x14ac:dyDescent="0.25">
      <c r="A1672" s="223" t="str">
        <f t="shared" si="51"/>
        <v/>
      </c>
      <c r="B1672" s="205"/>
      <c r="C1672" s="206"/>
      <c r="D1672" s="207"/>
      <c r="E1672" s="208"/>
      <c r="F1672" s="207"/>
      <c r="G1672" s="208"/>
      <c r="H1672" s="209"/>
      <c r="I1672" s="210"/>
      <c r="J1672" s="152"/>
      <c r="K1672" s="153"/>
      <c r="L1672" s="154"/>
      <c r="M1672" s="155">
        <f t="shared" si="50"/>
        <v>0</v>
      </c>
    </row>
    <row r="1673" spans="1:13" ht="30" customHeight="1" x14ac:dyDescent="0.25">
      <c r="A1673" s="223" t="str">
        <f t="shared" si="51"/>
        <v/>
      </c>
      <c r="B1673" s="205"/>
      <c r="C1673" s="206"/>
      <c r="D1673" s="207"/>
      <c r="E1673" s="208"/>
      <c r="F1673" s="207"/>
      <c r="G1673" s="208"/>
      <c r="H1673" s="209"/>
      <c r="I1673" s="210"/>
      <c r="J1673" s="152"/>
      <c r="K1673" s="153"/>
      <c r="L1673" s="154"/>
      <c r="M1673" s="155">
        <f t="shared" si="50"/>
        <v>0</v>
      </c>
    </row>
    <row r="1674" spans="1:13" ht="30" customHeight="1" x14ac:dyDescent="0.25">
      <c r="A1674" s="223" t="str">
        <f t="shared" si="51"/>
        <v/>
      </c>
      <c r="B1674" s="205"/>
      <c r="C1674" s="206"/>
      <c r="D1674" s="207"/>
      <c r="E1674" s="208"/>
      <c r="F1674" s="207"/>
      <c r="G1674" s="208"/>
      <c r="H1674" s="209"/>
      <c r="I1674" s="210"/>
      <c r="J1674" s="152"/>
      <c r="K1674" s="153"/>
      <c r="L1674" s="154"/>
      <c r="M1674" s="155">
        <f t="shared" si="50"/>
        <v>0</v>
      </c>
    </row>
    <row r="1675" spans="1:13" ht="30" customHeight="1" x14ac:dyDescent="0.25">
      <c r="A1675" s="223" t="str">
        <f t="shared" si="51"/>
        <v/>
      </c>
      <c r="B1675" s="205"/>
      <c r="C1675" s="206"/>
      <c r="D1675" s="207"/>
      <c r="E1675" s="208"/>
      <c r="F1675" s="207"/>
      <c r="G1675" s="208"/>
      <c r="H1675" s="209"/>
      <c r="I1675" s="210"/>
      <c r="J1675" s="152"/>
      <c r="K1675" s="153"/>
      <c r="L1675" s="154"/>
      <c r="M1675" s="155">
        <f t="shared" si="50"/>
        <v>0</v>
      </c>
    </row>
    <row r="1676" spans="1:13" ht="30" customHeight="1" x14ac:dyDescent="0.25">
      <c r="A1676" s="223" t="str">
        <f t="shared" si="51"/>
        <v/>
      </c>
      <c r="B1676" s="205"/>
      <c r="C1676" s="206"/>
      <c r="D1676" s="207"/>
      <c r="E1676" s="208"/>
      <c r="F1676" s="207"/>
      <c r="G1676" s="208"/>
      <c r="H1676" s="209"/>
      <c r="I1676" s="210"/>
      <c r="J1676" s="152"/>
      <c r="K1676" s="153"/>
      <c r="L1676" s="154"/>
      <c r="M1676" s="155">
        <f t="shared" ref="M1676:M1739" si="52">K1676+L1676</f>
        <v>0</v>
      </c>
    </row>
    <row r="1677" spans="1:13" ht="30" customHeight="1" x14ac:dyDescent="0.25">
      <c r="A1677" s="223" t="str">
        <f t="shared" si="51"/>
        <v/>
      </c>
      <c r="B1677" s="205"/>
      <c r="C1677" s="206"/>
      <c r="D1677" s="207"/>
      <c r="E1677" s="208"/>
      <c r="F1677" s="207"/>
      <c r="G1677" s="208"/>
      <c r="H1677" s="209"/>
      <c r="I1677" s="210"/>
      <c r="J1677" s="152"/>
      <c r="K1677" s="153"/>
      <c r="L1677" s="154"/>
      <c r="M1677" s="155">
        <f t="shared" si="52"/>
        <v>0</v>
      </c>
    </row>
    <row r="1678" spans="1:13" ht="30" customHeight="1" x14ac:dyDescent="0.25">
      <c r="A1678" s="223" t="str">
        <f t="shared" ref="A1678:A1741" si="53">IF(M1678=0,"","Cap.7. Cheltuieli neprevazute")</f>
        <v/>
      </c>
      <c r="B1678" s="205"/>
      <c r="C1678" s="206"/>
      <c r="D1678" s="207"/>
      <c r="E1678" s="208"/>
      <c r="F1678" s="207"/>
      <c r="G1678" s="208"/>
      <c r="H1678" s="209"/>
      <c r="I1678" s="210"/>
      <c r="J1678" s="152"/>
      <c r="K1678" s="153"/>
      <c r="L1678" s="154"/>
      <c r="M1678" s="155">
        <f t="shared" si="52"/>
        <v>0</v>
      </c>
    </row>
    <row r="1679" spans="1:13" ht="30" customHeight="1" x14ac:dyDescent="0.25">
      <c r="A1679" s="223" t="str">
        <f t="shared" si="53"/>
        <v/>
      </c>
      <c r="B1679" s="205"/>
      <c r="C1679" s="206"/>
      <c r="D1679" s="207"/>
      <c r="E1679" s="208"/>
      <c r="F1679" s="207"/>
      <c r="G1679" s="208"/>
      <c r="H1679" s="209"/>
      <c r="I1679" s="210"/>
      <c r="J1679" s="152"/>
      <c r="K1679" s="153"/>
      <c r="L1679" s="154"/>
      <c r="M1679" s="155">
        <f t="shared" si="52"/>
        <v>0</v>
      </c>
    </row>
    <row r="1680" spans="1:13" ht="30" customHeight="1" x14ac:dyDescent="0.25">
      <c r="A1680" s="223" t="str">
        <f t="shared" si="53"/>
        <v/>
      </c>
      <c r="B1680" s="205"/>
      <c r="C1680" s="206"/>
      <c r="D1680" s="207"/>
      <c r="E1680" s="208"/>
      <c r="F1680" s="207"/>
      <c r="G1680" s="208"/>
      <c r="H1680" s="209"/>
      <c r="I1680" s="210"/>
      <c r="J1680" s="152"/>
      <c r="K1680" s="153"/>
      <c r="L1680" s="154"/>
      <c r="M1680" s="155">
        <f t="shared" si="52"/>
        <v>0</v>
      </c>
    </row>
    <row r="1681" spans="1:13" ht="30" customHeight="1" x14ac:dyDescent="0.25">
      <c r="A1681" s="223" t="str">
        <f t="shared" si="53"/>
        <v/>
      </c>
      <c r="B1681" s="205"/>
      <c r="C1681" s="206"/>
      <c r="D1681" s="207"/>
      <c r="E1681" s="208"/>
      <c r="F1681" s="207"/>
      <c r="G1681" s="208"/>
      <c r="H1681" s="209"/>
      <c r="I1681" s="210"/>
      <c r="J1681" s="152"/>
      <c r="K1681" s="153"/>
      <c r="L1681" s="154"/>
      <c r="M1681" s="155">
        <f t="shared" si="52"/>
        <v>0</v>
      </c>
    </row>
    <row r="1682" spans="1:13" ht="30" customHeight="1" x14ac:dyDescent="0.25">
      <c r="A1682" s="223" t="str">
        <f t="shared" si="53"/>
        <v/>
      </c>
      <c r="B1682" s="205"/>
      <c r="C1682" s="206"/>
      <c r="D1682" s="207"/>
      <c r="E1682" s="208"/>
      <c r="F1682" s="207"/>
      <c r="G1682" s="208"/>
      <c r="H1682" s="209"/>
      <c r="I1682" s="210"/>
      <c r="J1682" s="152"/>
      <c r="K1682" s="153"/>
      <c r="L1682" s="154"/>
      <c r="M1682" s="155">
        <f t="shared" si="52"/>
        <v>0</v>
      </c>
    </row>
    <row r="1683" spans="1:13" ht="30" customHeight="1" x14ac:dyDescent="0.25">
      <c r="A1683" s="223" t="str">
        <f t="shared" si="53"/>
        <v/>
      </c>
      <c r="B1683" s="205"/>
      <c r="C1683" s="206"/>
      <c r="D1683" s="207"/>
      <c r="E1683" s="208"/>
      <c r="F1683" s="207"/>
      <c r="G1683" s="208"/>
      <c r="H1683" s="209"/>
      <c r="I1683" s="210"/>
      <c r="J1683" s="152"/>
      <c r="K1683" s="153"/>
      <c r="L1683" s="154"/>
      <c r="M1683" s="155">
        <f t="shared" si="52"/>
        <v>0</v>
      </c>
    </row>
    <row r="1684" spans="1:13" ht="30" customHeight="1" x14ac:dyDescent="0.25">
      <c r="A1684" s="223" t="str">
        <f t="shared" si="53"/>
        <v/>
      </c>
      <c r="B1684" s="205"/>
      <c r="C1684" s="206"/>
      <c r="D1684" s="207"/>
      <c r="E1684" s="208"/>
      <c r="F1684" s="207"/>
      <c r="G1684" s="208"/>
      <c r="H1684" s="209"/>
      <c r="I1684" s="210"/>
      <c r="J1684" s="152"/>
      <c r="K1684" s="153"/>
      <c r="L1684" s="154"/>
      <c r="M1684" s="155">
        <f t="shared" si="52"/>
        <v>0</v>
      </c>
    </row>
    <row r="1685" spans="1:13" ht="30" customHeight="1" x14ac:dyDescent="0.25">
      <c r="A1685" s="223" t="str">
        <f t="shared" si="53"/>
        <v/>
      </c>
      <c r="B1685" s="205"/>
      <c r="C1685" s="206"/>
      <c r="D1685" s="207"/>
      <c r="E1685" s="208"/>
      <c r="F1685" s="207"/>
      <c r="G1685" s="208"/>
      <c r="H1685" s="209"/>
      <c r="I1685" s="210"/>
      <c r="J1685" s="152"/>
      <c r="K1685" s="153"/>
      <c r="L1685" s="154"/>
      <c r="M1685" s="155">
        <f t="shared" si="52"/>
        <v>0</v>
      </c>
    </row>
    <row r="1686" spans="1:13" ht="30" customHeight="1" x14ac:dyDescent="0.25">
      <c r="A1686" s="223" t="str">
        <f t="shared" si="53"/>
        <v/>
      </c>
      <c r="B1686" s="205"/>
      <c r="C1686" s="206"/>
      <c r="D1686" s="207"/>
      <c r="E1686" s="208"/>
      <c r="F1686" s="207"/>
      <c r="G1686" s="208"/>
      <c r="H1686" s="209"/>
      <c r="I1686" s="210"/>
      <c r="J1686" s="152"/>
      <c r="K1686" s="153"/>
      <c r="L1686" s="154"/>
      <c r="M1686" s="155">
        <f t="shared" si="52"/>
        <v>0</v>
      </c>
    </row>
    <row r="1687" spans="1:13" ht="30" customHeight="1" x14ac:dyDescent="0.25">
      <c r="A1687" s="223" t="str">
        <f t="shared" si="53"/>
        <v/>
      </c>
      <c r="B1687" s="205"/>
      <c r="C1687" s="206"/>
      <c r="D1687" s="207"/>
      <c r="E1687" s="208"/>
      <c r="F1687" s="207"/>
      <c r="G1687" s="208"/>
      <c r="H1687" s="209"/>
      <c r="I1687" s="210"/>
      <c r="J1687" s="152"/>
      <c r="K1687" s="153"/>
      <c r="L1687" s="154"/>
      <c r="M1687" s="155">
        <f t="shared" si="52"/>
        <v>0</v>
      </c>
    </row>
    <row r="1688" spans="1:13" ht="30" customHeight="1" x14ac:dyDescent="0.25">
      <c r="A1688" s="223" t="str">
        <f t="shared" si="53"/>
        <v/>
      </c>
      <c r="B1688" s="205"/>
      <c r="C1688" s="206"/>
      <c r="D1688" s="207"/>
      <c r="E1688" s="208"/>
      <c r="F1688" s="207"/>
      <c r="G1688" s="208"/>
      <c r="H1688" s="209"/>
      <c r="I1688" s="210"/>
      <c r="J1688" s="152"/>
      <c r="K1688" s="153"/>
      <c r="L1688" s="154"/>
      <c r="M1688" s="155">
        <f t="shared" si="52"/>
        <v>0</v>
      </c>
    </row>
    <row r="1689" spans="1:13" ht="30" customHeight="1" x14ac:dyDescent="0.25">
      <c r="A1689" s="223" t="str">
        <f t="shared" si="53"/>
        <v/>
      </c>
      <c r="B1689" s="205"/>
      <c r="C1689" s="206"/>
      <c r="D1689" s="207"/>
      <c r="E1689" s="208"/>
      <c r="F1689" s="207"/>
      <c r="G1689" s="208"/>
      <c r="H1689" s="209"/>
      <c r="I1689" s="210"/>
      <c r="J1689" s="152"/>
      <c r="K1689" s="153"/>
      <c r="L1689" s="154"/>
      <c r="M1689" s="155">
        <f t="shared" si="52"/>
        <v>0</v>
      </c>
    </row>
    <row r="1690" spans="1:13" ht="30" customHeight="1" x14ac:dyDescent="0.25">
      <c r="A1690" s="223" t="str">
        <f t="shared" si="53"/>
        <v/>
      </c>
      <c r="B1690" s="205"/>
      <c r="C1690" s="206"/>
      <c r="D1690" s="207"/>
      <c r="E1690" s="208"/>
      <c r="F1690" s="207"/>
      <c r="G1690" s="208"/>
      <c r="H1690" s="209"/>
      <c r="I1690" s="210"/>
      <c r="J1690" s="152"/>
      <c r="K1690" s="153"/>
      <c r="L1690" s="154"/>
      <c r="M1690" s="155">
        <f t="shared" si="52"/>
        <v>0</v>
      </c>
    </row>
    <row r="1691" spans="1:13" ht="30" customHeight="1" x14ac:dyDescent="0.25">
      <c r="A1691" s="223" t="str">
        <f t="shared" si="53"/>
        <v/>
      </c>
      <c r="B1691" s="205"/>
      <c r="C1691" s="206"/>
      <c r="D1691" s="207"/>
      <c r="E1691" s="208"/>
      <c r="F1691" s="207"/>
      <c r="G1691" s="208"/>
      <c r="H1691" s="209"/>
      <c r="I1691" s="210"/>
      <c r="J1691" s="152"/>
      <c r="K1691" s="153"/>
      <c r="L1691" s="154"/>
      <c r="M1691" s="155">
        <f t="shared" si="52"/>
        <v>0</v>
      </c>
    </row>
    <row r="1692" spans="1:13" ht="30" customHeight="1" x14ac:dyDescent="0.25">
      <c r="A1692" s="223" t="str">
        <f t="shared" si="53"/>
        <v/>
      </c>
      <c r="B1692" s="205"/>
      <c r="C1692" s="206"/>
      <c r="D1692" s="207"/>
      <c r="E1692" s="208"/>
      <c r="F1692" s="207"/>
      <c r="G1692" s="208"/>
      <c r="H1692" s="209"/>
      <c r="I1692" s="210"/>
      <c r="J1692" s="152"/>
      <c r="K1692" s="153"/>
      <c r="L1692" s="154"/>
      <c r="M1692" s="155">
        <f t="shared" si="52"/>
        <v>0</v>
      </c>
    </row>
    <row r="1693" spans="1:13" ht="30" customHeight="1" x14ac:dyDescent="0.25">
      <c r="A1693" s="223" t="str">
        <f t="shared" si="53"/>
        <v/>
      </c>
      <c r="B1693" s="205"/>
      <c r="C1693" s="206"/>
      <c r="D1693" s="207"/>
      <c r="E1693" s="208"/>
      <c r="F1693" s="207"/>
      <c r="G1693" s="208"/>
      <c r="H1693" s="209"/>
      <c r="I1693" s="210"/>
      <c r="J1693" s="152"/>
      <c r="K1693" s="153"/>
      <c r="L1693" s="154"/>
      <c r="M1693" s="155">
        <f t="shared" si="52"/>
        <v>0</v>
      </c>
    </row>
    <row r="1694" spans="1:13" ht="30" customHeight="1" x14ac:dyDescent="0.25">
      <c r="A1694" s="223" t="str">
        <f t="shared" si="53"/>
        <v/>
      </c>
      <c r="B1694" s="205"/>
      <c r="C1694" s="206"/>
      <c r="D1694" s="207"/>
      <c r="E1694" s="208"/>
      <c r="F1694" s="207"/>
      <c r="G1694" s="208"/>
      <c r="H1694" s="209"/>
      <c r="I1694" s="210"/>
      <c r="J1694" s="152"/>
      <c r="K1694" s="153"/>
      <c r="L1694" s="154"/>
      <c r="M1694" s="155">
        <f t="shared" si="52"/>
        <v>0</v>
      </c>
    </row>
    <row r="1695" spans="1:13" ht="30" customHeight="1" x14ac:dyDescent="0.25">
      <c r="A1695" s="223" t="str">
        <f t="shared" si="53"/>
        <v/>
      </c>
      <c r="B1695" s="205"/>
      <c r="C1695" s="206"/>
      <c r="D1695" s="207"/>
      <c r="E1695" s="208"/>
      <c r="F1695" s="207"/>
      <c r="G1695" s="208"/>
      <c r="H1695" s="209"/>
      <c r="I1695" s="210"/>
      <c r="J1695" s="152"/>
      <c r="K1695" s="153"/>
      <c r="L1695" s="154"/>
      <c r="M1695" s="155">
        <f t="shared" si="52"/>
        <v>0</v>
      </c>
    </row>
    <row r="1696" spans="1:13" ht="30" customHeight="1" x14ac:dyDescent="0.25">
      <c r="A1696" s="223" t="str">
        <f t="shared" si="53"/>
        <v/>
      </c>
      <c r="B1696" s="205"/>
      <c r="C1696" s="206"/>
      <c r="D1696" s="207"/>
      <c r="E1696" s="208"/>
      <c r="F1696" s="207"/>
      <c r="G1696" s="208"/>
      <c r="H1696" s="209"/>
      <c r="I1696" s="210"/>
      <c r="J1696" s="152"/>
      <c r="K1696" s="153"/>
      <c r="L1696" s="154"/>
      <c r="M1696" s="155">
        <f t="shared" si="52"/>
        <v>0</v>
      </c>
    </row>
    <row r="1697" spans="1:13" ht="30" customHeight="1" x14ac:dyDescent="0.25">
      <c r="A1697" s="223" t="str">
        <f t="shared" si="53"/>
        <v/>
      </c>
      <c r="B1697" s="205"/>
      <c r="C1697" s="206"/>
      <c r="D1697" s="207"/>
      <c r="E1697" s="208"/>
      <c r="F1697" s="207"/>
      <c r="G1697" s="208"/>
      <c r="H1697" s="209"/>
      <c r="I1697" s="210"/>
      <c r="J1697" s="152"/>
      <c r="K1697" s="153"/>
      <c r="L1697" s="154"/>
      <c r="M1697" s="155">
        <f t="shared" si="52"/>
        <v>0</v>
      </c>
    </row>
    <row r="1698" spans="1:13" ht="30" customHeight="1" x14ac:dyDescent="0.25">
      <c r="A1698" s="223" t="str">
        <f t="shared" si="53"/>
        <v/>
      </c>
      <c r="B1698" s="205"/>
      <c r="C1698" s="206"/>
      <c r="D1698" s="207"/>
      <c r="E1698" s="208"/>
      <c r="F1698" s="207"/>
      <c r="G1698" s="208"/>
      <c r="H1698" s="209"/>
      <c r="I1698" s="210"/>
      <c r="J1698" s="152"/>
      <c r="K1698" s="153"/>
      <c r="L1698" s="154"/>
      <c r="M1698" s="155">
        <f t="shared" si="52"/>
        <v>0</v>
      </c>
    </row>
    <row r="1699" spans="1:13" ht="30" customHeight="1" x14ac:dyDescent="0.25">
      <c r="A1699" s="223" t="str">
        <f t="shared" si="53"/>
        <v/>
      </c>
      <c r="B1699" s="205"/>
      <c r="C1699" s="206"/>
      <c r="D1699" s="207"/>
      <c r="E1699" s="208"/>
      <c r="F1699" s="207"/>
      <c r="G1699" s="208"/>
      <c r="H1699" s="209"/>
      <c r="I1699" s="210"/>
      <c r="J1699" s="152"/>
      <c r="K1699" s="153"/>
      <c r="L1699" s="154"/>
      <c r="M1699" s="155">
        <f t="shared" si="52"/>
        <v>0</v>
      </c>
    </row>
    <row r="1700" spans="1:13" ht="30" customHeight="1" x14ac:dyDescent="0.25">
      <c r="A1700" s="223" t="str">
        <f t="shared" si="53"/>
        <v/>
      </c>
      <c r="B1700" s="205"/>
      <c r="C1700" s="206"/>
      <c r="D1700" s="207"/>
      <c r="E1700" s="208"/>
      <c r="F1700" s="207"/>
      <c r="G1700" s="208"/>
      <c r="H1700" s="209"/>
      <c r="I1700" s="210"/>
      <c r="J1700" s="152"/>
      <c r="K1700" s="153"/>
      <c r="L1700" s="154"/>
      <c r="M1700" s="155">
        <f t="shared" si="52"/>
        <v>0</v>
      </c>
    </row>
    <row r="1701" spans="1:13" ht="30" customHeight="1" x14ac:dyDescent="0.25">
      <c r="A1701" s="223" t="str">
        <f t="shared" si="53"/>
        <v/>
      </c>
      <c r="B1701" s="205"/>
      <c r="C1701" s="206"/>
      <c r="D1701" s="207"/>
      <c r="E1701" s="208"/>
      <c r="F1701" s="207"/>
      <c r="G1701" s="208"/>
      <c r="H1701" s="209"/>
      <c r="I1701" s="210"/>
      <c r="J1701" s="152"/>
      <c r="K1701" s="153"/>
      <c r="L1701" s="154"/>
      <c r="M1701" s="155">
        <f t="shared" si="52"/>
        <v>0</v>
      </c>
    </row>
    <row r="1702" spans="1:13" ht="30" customHeight="1" x14ac:dyDescent="0.25">
      <c r="A1702" s="223" t="str">
        <f t="shared" si="53"/>
        <v/>
      </c>
      <c r="B1702" s="205"/>
      <c r="C1702" s="206"/>
      <c r="D1702" s="207"/>
      <c r="E1702" s="208"/>
      <c r="F1702" s="207"/>
      <c r="G1702" s="208"/>
      <c r="H1702" s="209"/>
      <c r="I1702" s="210"/>
      <c r="J1702" s="152"/>
      <c r="K1702" s="153"/>
      <c r="L1702" s="154"/>
      <c r="M1702" s="155">
        <f t="shared" si="52"/>
        <v>0</v>
      </c>
    </row>
    <row r="1703" spans="1:13" ht="30" customHeight="1" x14ac:dyDescent="0.25">
      <c r="A1703" s="223" t="str">
        <f t="shared" si="53"/>
        <v/>
      </c>
      <c r="B1703" s="205"/>
      <c r="C1703" s="206"/>
      <c r="D1703" s="207"/>
      <c r="E1703" s="208"/>
      <c r="F1703" s="207"/>
      <c r="G1703" s="208"/>
      <c r="H1703" s="209"/>
      <c r="I1703" s="210"/>
      <c r="J1703" s="152"/>
      <c r="K1703" s="153"/>
      <c r="L1703" s="154"/>
      <c r="M1703" s="155">
        <f t="shared" si="52"/>
        <v>0</v>
      </c>
    </row>
    <row r="1704" spans="1:13" ht="30" customHeight="1" x14ac:dyDescent="0.25">
      <c r="A1704" s="223" t="str">
        <f t="shared" si="53"/>
        <v/>
      </c>
      <c r="B1704" s="205"/>
      <c r="C1704" s="206"/>
      <c r="D1704" s="207"/>
      <c r="E1704" s="208"/>
      <c r="F1704" s="207"/>
      <c r="G1704" s="208"/>
      <c r="H1704" s="209"/>
      <c r="I1704" s="210"/>
      <c r="J1704" s="152"/>
      <c r="K1704" s="153"/>
      <c r="L1704" s="154"/>
      <c r="M1704" s="155">
        <f t="shared" si="52"/>
        <v>0</v>
      </c>
    </row>
    <row r="1705" spans="1:13" ht="30" customHeight="1" x14ac:dyDescent="0.25">
      <c r="A1705" s="223" t="str">
        <f t="shared" si="53"/>
        <v/>
      </c>
      <c r="B1705" s="205"/>
      <c r="C1705" s="206"/>
      <c r="D1705" s="207"/>
      <c r="E1705" s="208"/>
      <c r="F1705" s="207"/>
      <c r="G1705" s="208"/>
      <c r="H1705" s="209"/>
      <c r="I1705" s="210"/>
      <c r="J1705" s="152"/>
      <c r="K1705" s="153"/>
      <c r="L1705" s="154"/>
      <c r="M1705" s="155">
        <f t="shared" si="52"/>
        <v>0</v>
      </c>
    </row>
    <row r="1706" spans="1:13" ht="30" customHeight="1" x14ac:dyDescent="0.25">
      <c r="A1706" s="223" t="str">
        <f t="shared" si="53"/>
        <v/>
      </c>
      <c r="B1706" s="205"/>
      <c r="C1706" s="206"/>
      <c r="D1706" s="207"/>
      <c r="E1706" s="208"/>
      <c r="F1706" s="207"/>
      <c r="G1706" s="208"/>
      <c r="H1706" s="209"/>
      <c r="I1706" s="210"/>
      <c r="J1706" s="152"/>
      <c r="K1706" s="153"/>
      <c r="L1706" s="154"/>
      <c r="M1706" s="155">
        <f t="shared" si="52"/>
        <v>0</v>
      </c>
    </row>
    <row r="1707" spans="1:13" ht="30" customHeight="1" x14ac:dyDescent="0.25">
      <c r="A1707" s="223" t="str">
        <f t="shared" si="53"/>
        <v/>
      </c>
      <c r="B1707" s="205"/>
      <c r="C1707" s="206"/>
      <c r="D1707" s="207"/>
      <c r="E1707" s="208"/>
      <c r="F1707" s="207"/>
      <c r="G1707" s="208"/>
      <c r="H1707" s="209"/>
      <c r="I1707" s="210"/>
      <c r="J1707" s="152"/>
      <c r="K1707" s="153"/>
      <c r="L1707" s="154"/>
      <c r="M1707" s="155">
        <f t="shared" si="52"/>
        <v>0</v>
      </c>
    </row>
    <row r="1708" spans="1:13" ht="30" customHeight="1" x14ac:dyDescent="0.25">
      <c r="A1708" s="223" t="str">
        <f t="shared" si="53"/>
        <v/>
      </c>
      <c r="B1708" s="205"/>
      <c r="C1708" s="206"/>
      <c r="D1708" s="207"/>
      <c r="E1708" s="208"/>
      <c r="F1708" s="207"/>
      <c r="G1708" s="208"/>
      <c r="H1708" s="209"/>
      <c r="I1708" s="210"/>
      <c r="J1708" s="152"/>
      <c r="K1708" s="153"/>
      <c r="L1708" s="154"/>
      <c r="M1708" s="155">
        <f t="shared" si="52"/>
        <v>0</v>
      </c>
    </row>
    <row r="1709" spans="1:13" ht="30" customHeight="1" x14ac:dyDescent="0.25">
      <c r="A1709" s="223" t="str">
        <f t="shared" si="53"/>
        <v/>
      </c>
      <c r="B1709" s="205"/>
      <c r="C1709" s="206"/>
      <c r="D1709" s="207"/>
      <c r="E1709" s="208"/>
      <c r="F1709" s="207"/>
      <c r="G1709" s="208"/>
      <c r="H1709" s="209"/>
      <c r="I1709" s="210"/>
      <c r="J1709" s="152"/>
      <c r="K1709" s="153"/>
      <c r="L1709" s="154"/>
      <c r="M1709" s="155">
        <f t="shared" si="52"/>
        <v>0</v>
      </c>
    </row>
    <row r="1710" spans="1:13" ht="30" customHeight="1" x14ac:dyDescent="0.25">
      <c r="A1710" s="223" t="str">
        <f t="shared" si="53"/>
        <v/>
      </c>
      <c r="B1710" s="205"/>
      <c r="C1710" s="206"/>
      <c r="D1710" s="207"/>
      <c r="E1710" s="208"/>
      <c r="F1710" s="207"/>
      <c r="G1710" s="208"/>
      <c r="H1710" s="209"/>
      <c r="I1710" s="210"/>
      <c r="J1710" s="152"/>
      <c r="K1710" s="153"/>
      <c r="L1710" s="154"/>
      <c r="M1710" s="155">
        <f t="shared" si="52"/>
        <v>0</v>
      </c>
    </row>
    <row r="1711" spans="1:13" ht="30" customHeight="1" x14ac:dyDescent="0.25">
      <c r="A1711" s="223" t="str">
        <f t="shared" si="53"/>
        <v/>
      </c>
      <c r="B1711" s="205"/>
      <c r="C1711" s="206"/>
      <c r="D1711" s="207"/>
      <c r="E1711" s="208"/>
      <c r="F1711" s="207"/>
      <c r="G1711" s="208"/>
      <c r="H1711" s="209"/>
      <c r="I1711" s="210"/>
      <c r="J1711" s="152"/>
      <c r="K1711" s="153"/>
      <c r="L1711" s="154"/>
      <c r="M1711" s="155">
        <f t="shared" si="52"/>
        <v>0</v>
      </c>
    </row>
    <row r="1712" spans="1:13" ht="30" customHeight="1" x14ac:dyDescent="0.25">
      <c r="A1712" s="223" t="str">
        <f t="shared" si="53"/>
        <v/>
      </c>
      <c r="B1712" s="205"/>
      <c r="C1712" s="206"/>
      <c r="D1712" s="207"/>
      <c r="E1712" s="208"/>
      <c r="F1712" s="207"/>
      <c r="G1712" s="208"/>
      <c r="H1712" s="209"/>
      <c r="I1712" s="210"/>
      <c r="J1712" s="152"/>
      <c r="K1712" s="153"/>
      <c r="L1712" s="154"/>
      <c r="M1712" s="155">
        <f t="shared" si="52"/>
        <v>0</v>
      </c>
    </row>
    <row r="1713" spans="1:13" ht="30" customHeight="1" x14ac:dyDescent="0.25">
      <c r="A1713" s="223" t="str">
        <f t="shared" si="53"/>
        <v/>
      </c>
      <c r="B1713" s="205"/>
      <c r="C1713" s="206"/>
      <c r="D1713" s="207"/>
      <c r="E1713" s="208"/>
      <c r="F1713" s="207"/>
      <c r="G1713" s="208"/>
      <c r="H1713" s="209"/>
      <c r="I1713" s="210"/>
      <c r="J1713" s="152"/>
      <c r="K1713" s="153"/>
      <c r="L1713" s="154"/>
      <c r="M1713" s="155">
        <f t="shared" si="52"/>
        <v>0</v>
      </c>
    </row>
    <row r="1714" spans="1:13" ht="30" customHeight="1" x14ac:dyDescent="0.25">
      <c r="A1714" s="223" t="str">
        <f t="shared" si="53"/>
        <v/>
      </c>
      <c r="B1714" s="205"/>
      <c r="C1714" s="206"/>
      <c r="D1714" s="207"/>
      <c r="E1714" s="208"/>
      <c r="F1714" s="207"/>
      <c r="G1714" s="208"/>
      <c r="H1714" s="209"/>
      <c r="I1714" s="210"/>
      <c r="J1714" s="152"/>
      <c r="K1714" s="153"/>
      <c r="L1714" s="154"/>
      <c r="M1714" s="155">
        <f t="shared" si="52"/>
        <v>0</v>
      </c>
    </row>
    <row r="1715" spans="1:13" ht="30" customHeight="1" x14ac:dyDescent="0.25">
      <c r="A1715" s="223" t="str">
        <f t="shared" si="53"/>
        <v/>
      </c>
      <c r="B1715" s="205"/>
      <c r="C1715" s="206"/>
      <c r="D1715" s="207"/>
      <c r="E1715" s="208"/>
      <c r="F1715" s="207"/>
      <c r="G1715" s="208"/>
      <c r="H1715" s="209"/>
      <c r="I1715" s="210"/>
      <c r="J1715" s="152"/>
      <c r="K1715" s="153"/>
      <c r="L1715" s="154"/>
      <c r="M1715" s="155">
        <f t="shared" si="52"/>
        <v>0</v>
      </c>
    </row>
    <row r="1716" spans="1:13" ht="30" customHeight="1" x14ac:dyDescent="0.25">
      <c r="A1716" s="223" t="str">
        <f t="shared" si="53"/>
        <v/>
      </c>
      <c r="B1716" s="205"/>
      <c r="C1716" s="206"/>
      <c r="D1716" s="207"/>
      <c r="E1716" s="208"/>
      <c r="F1716" s="207"/>
      <c r="G1716" s="208"/>
      <c r="H1716" s="209"/>
      <c r="I1716" s="210"/>
      <c r="J1716" s="152"/>
      <c r="K1716" s="153"/>
      <c r="L1716" s="154"/>
      <c r="M1716" s="155">
        <f t="shared" si="52"/>
        <v>0</v>
      </c>
    </row>
    <row r="1717" spans="1:13" ht="30" customHeight="1" x14ac:dyDescent="0.25">
      <c r="A1717" s="223" t="str">
        <f t="shared" si="53"/>
        <v/>
      </c>
      <c r="B1717" s="205"/>
      <c r="C1717" s="206"/>
      <c r="D1717" s="207"/>
      <c r="E1717" s="208"/>
      <c r="F1717" s="207"/>
      <c r="G1717" s="208"/>
      <c r="H1717" s="209"/>
      <c r="I1717" s="210"/>
      <c r="J1717" s="152"/>
      <c r="K1717" s="153"/>
      <c r="L1717" s="154"/>
      <c r="M1717" s="155">
        <f t="shared" si="52"/>
        <v>0</v>
      </c>
    </row>
    <row r="1718" spans="1:13" ht="30" customHeight="1" x14ac:dyDescent="0.25">
      <c r="A1718" s="223" t="str">
        <f t="shared" si="53"/>
        <v/>
      </c>
      <c r="B1718" s="205"/>
      <c r="C1718" s="206"/>
      <c r="D1718" s="207"/>
      <c r="E1718" s="208"/>
      <c r="F1718" s="207"/>
      <c r="G1718" s="208"/>
      <c r="H1718" s="209"/>
      <c r="I1718" s="210"/>
      <c r="J1718" s="152"/>
      <c r="K1718" s="153"/>
      <c r="L1718" s="154"/>
      <c r="M1718" s="155">
        <f t="shared" si="52"/>
        <v>0</v>
      </c>
    </row>
    <row r="1719" spans="1:13" ht="30" customHeight="1" x14ac:dyDescent="0.25">
      <c r="A1719" s="223" t="str">
        <f t="shared" si="53"/>
        <v/>
      </c>
      <c r="B1719" s="205"/>
      <c r="C1719" s="206"/>
      <c r="D1719" s="207"/>
      <c r="E1719" s="208"/>
      <c r="F1719" s="207"/>
      <c r="G1719" s="208"/>
      <c r="H1719" s="209"/>
      <c r="I1719" s="210"/>
      <c r="J1719" s="152"/>
      <c r="K1719" s="153"/>
      <c r="L1719" s="154"/>
      <c r="M1719" s="155">
        <f t="shared" si="52"/>
        <v>0</v>
      </c>
    </row>
    <row r="1720" spans="1:13" ht="30" customHeight="1" x14ac:dyDescent="0.25">
      <c r="A1720" s="223" t="str">
        <f t="shared" si="53"/>
        <v/>
      </c>
      <c r="B1720" s="205"/>
      <c r="C1720" s="206"/>
      <c r="D1720" s="207"/>
      <c r="E1720" s="208"/>
      <c r="F1720" s="207"/>
      <c r="G1720" s="208"/>
      <c r="H1720" s="209"/>
      <c r="I1720" s="210"/>
      <c r="J1720" s="152"/>
      <c r="K1720" s="153"/>
      <c r="L1720" s="154"/>
      <c r="M1720" s="155">
        <f t="shared" si="52"/>
        <v>0</v>
      </c>
    </row>
    <row r="1721" spans="1:13" ht="30" customHeight="1" x14ac:dyDescent="0.25">
      <c r="A1721" s="223" t="str">
        <f t="shared" si="53"/>
        <v/>
      </c>
      <c r="B1721" s="205"/>
      <c r="C1721" s="206"/>
      <c r="D1721" s="207"/>
      <c r="E1721" s="208"/>
      <c r="F1721" s="207"/>
      <c r="G1721" s="208"/>
      <c r="H1721" s="209"/>
      <c r="I1721" s="210"/>
      <c r="J1721" s="152"/>
      <c r="K1721" s="153"/>
      <c r="L1721" s="154"/>
      <c r="M1721" s="155">
        <f t="shared" si="52"/>
        <v>0</v>
      </c>
    </row>
    <row r="1722" spans="1:13" ht="30" customHeight="1" x14ac:dyDescent="0.25">
      <c r="A1722" s="223" t="str">
        <f t="shared" si="53"/>
        <v/>
      </c>
      <c r="B1722" s="205"/>
      <c r="C1722" s="206"/>
      <c r="D1722" s="207"/>
      <c r="E1722" s="208"/>
      <c r="F1722" s="207"/>
      <c r="G1722" s="208"/>
      <c r="H1722" s="209"/>
      <c r="I1722" s="210"/>
      <c r="J1722" s="152"/>
      <c r="K1722" s="153"/>
      <c r="L1722" s="154"/>
      <c r="M1722" s="155">
        <f t="shared" si="52"/>
        <v>0</v>
      </c>
    </row>
    <row r="1723" spans="1:13" ht="30" customHeight="1" x14ac:dyDescent="0.25">
      <c r="A1723" s="223" t="str">
        <f t="shared" si="53"/>
        <v/>
      </c>
      <c r="B1723" s="205"/>
      <c r="C1723" s="206"/>
      <c r="D1723" s="207"/>
      <c r="E1723" s="208"/>
      <c r="F1723" s="207"/>
      <c r="G1723" s="208"/>
      <c r="H1723" s="209"/>
      <c r="I1723" s="210"/>
      <c r="J1723" s="152"/>
      <c r="K1723" s="153"/>
      <c r="L1723" s="154"/>
      <c r="M1723" s="155">
        <f t="shared" si="52"/>
        <v>0</v>
      </c>
    </row>
    <row r="1724" spans="1:13" ht="30" customHeight="1" x14ac:dyDescent="0.25">
      <c r="A1724" s="223" t="str">
        <f t="shared" si="53"/>
        <v/>
      </c>
      <c r="B1724" s="205"/>
      <c r="C1724" s="206"/>
      <c r="D1724" s="207"/>
      <c r="E1724" s="208"/>
      <c r="F1724" s="207"/>
      <c r="G1724" s="208"/>
      <c r="H1724" s="209"/>
      <c r="I1724" s="210"/>
      <c r="J1724" s="152"/>
      <c r="K1724" s="153"/>
      <c r="L1724" s="154"/>
      <c r="M1724" s="155">
        <f t="shared" si="52"/>
        <v>0</v>
      </c>
    </row>
    <row r="1725" spans="1:13" ht="30" customHeight="1" x14ac:dyDescent="0.25">
      <c r="A1725" s="223" t="str">
        <f t="shared" si="53"/>
        <v/>
      </c>
      <c r="B1725" s="205"/>
      <c r="C1725" s="206"/>
      <c r="D1725" s="207"/>
      <c r="E1725" s="208"/>
      <c r="F1725" s="207"/>
      <c r="G1725" s="208"/>
      <c r="H1725" s="209"/>
      <c r="I1725" s="210"/>
      <c r="J1725" s="152"/>
      <c r="K1725" s="153"/>
      <c r="L1725" s="154"/>
      <c r="M1725" s="155">
        <f t="shared" si="52"/>
        <v>0</v>
      </c>
    </row>
    <row r="1726" spans="1:13" ht="30" customHeight="1" x14ac:dyDescent="0.25">
      <c r="A1726" s="223" t="str">
        <f t="shared" si="53"/>
        <v/>
      </c>
      <c r="B1726" s="205"/>
      <c r="C1726" s="206"/>
      <c r="D1726" s="207"/>
      <c r="E1726" s="208"/>
      <c r="F1726" s="207"/>
      <c r="G1726" s="208"/>
      <c r="H1726" s="209"/>
      <c r="I1726" s="210"/>
      <c r="J1726" s="152"/>
      <c r="K1726" s="153"/>
      <c r="L1726" s="154"/>
      <c r="M1726" s="155">
        <f t="shared" si="52"/>
        <v>0</v>
      </c>
    </row>
    <row r="1727" spans="1:13" ht="30" customHeight="1" x14ac:dyDescent="0.25">
      <c r="A1727" s="223" t="str">
        <f t="shared" si="53"/>
        <v/>
      </c>
      <c r="B1727" s="205"/>
      <c r="C1727" s="206"/>
      <c r="D1727" s="207"/>
      <c r="E1727" s="208"/>
      <c r="F1727" s="207"/>
      <c r="G1727" s="208"/>
      <c r="H1727" s="209"/>
      <c r="I1727" s="210"/>
      <c r="J1727" s="152"/>
      <c r="K1727" s="153"/>
      <c r="L1727" s="154"/>
      <c r="M1727" s="155">
        <f t="shared" si="52"/>
        <v>0</v>
      </c>
    </row>
    <row r="1728" spans="1:13" ht="30" customHeight="1" x14ac:dyDescent="0.25">
      <c r="A1728" s="223" t="str">
        <f t="shared" si="53"/>
        <v/>
      </c>
      <c r="B1728" s="205"/>
      <c r="C1728" s="206"/>
      <c r="D1728" s="207"/>
      <c r="E1728" s="208"/>
      <c r="F1728" s="207"/>
      <c r="G1728" s="208"/>
      <c r="H1728" s="209"/>
      <c r="I1728" s="210"/>
      <c r="J1728" s="152"/>
      <c r="K1728" s="153"/>
      <c r="L1728" s="154"/>
      <c r="M1728" s="155">
        <f t="shared" si="52"/>
        <v>0</v>
      </c>
    </row>
    <row r="1729" spans="1:13" ht="30" customHeight="1" x14ac:dyDescent="0.25">
      <c r="A1729" s="223" t="str">
        <f t="shared" si="53"/>
        <v/>
      </c>
      <c r="B1729" s="205"/>
      <c r="C1729" s="206"/>
      <c r="D1729" s="207"/>
      <c r="E1729" s="208"/>
      <c r="F1729" s="207"/>
      <c r="G1729" s="208"/>
      <c r="H1729" s="209"/>
      <c r="I1729" s="210"/>
      <c r="J1729" s="152"/>
      <c r="K1729" s="153"/>
      <c r="L1729" s="154"/>
      <c r="M1729" s="155">
        <f t="shared" si="52"/>
        <v>0</v>
      </c>
    </row>
    <row r="1730" spans="1:13" ht="30" customHeight="1" x14ac:dyDescent="0.25">
      <c r="A1730" s="223" t="str">
        <f t="shared" si="53"/>
        <v/>
      </c>
      <c r="B1730" s="205"/>
      <c r="C1730" s="206"/>
      <c r="D1730" s="207"/>
      <c r="E1730" s="208"/>
      <c r="F1730" s="207"/>
      <c r="G1730" s="208"/>
      <c r="H1730" s="209"/>
      <c r="I1730" s="210"/>
      <c r="J1730" s="152"/>
      <c r="K1730" s="153"/>
      <c r="L1730" s="154"/>
      <c r="M1730" s="155">
        <f t="shared" si="52"/>
        <v>0</v>
      </c>
    </row>
    <row r="1731" spans="1:13" ht="30" customHeight="1" x14ac:dyDescent="0.25">
      <c r="A1731" s="223" t="str">
        <f t="shared" si="53"/>
        <v/>
      </c>
      <c r="B1731" s="205"/>
      <c r="C1731" s="206"/>
      <c r="D1731" s="207"/>
      <c r="E1731" s="208"/>
      <c r="F1731" s="207"/>
      <c r="G1731" s="208"/>
      <c r="H1731" s="209"/>
      <c r="I1731" s="210"/>
      <c r="J1731" s="152"/>
      <c r="K1731" s="153"/>
      <c r="L1731" s="154"/>
      <c r="M1731" s="155">
        <f t="shared" si="52"/>
        <v>0</v>
      </c>
    </row>
    <row r="1732" spans="1:13" ht="30" customHeight="1" x14ac:dyDescent="0.25">
      <c r="A1732" s="223" t="str">
        <f t="shared" si="53"/>
        <v/>
      </c>
      <c r="B1732" s="205"/>
      <c r="C1732" s="206"/>
      <c r="D1732" s="207"/>
      <c r="E1732" s="208"/>
      <c r="F1732" s="207"/>
      <c r="G1732" s="208"/>
      <c r="H1732" s="209"/>
      <c r="I1732" s="210"/>
      <c r="J1732" s="152"/>
      <c r="K1732" s="153"/>
      <c r="L1732" s="154"/>
      <c r="M1732" s="155">
        <f t="shared" si="52"/>
        <v>0</v>
      </c>
    </row>
    <row r="1733" spans="1:13" ht="30" customHeight="1" x14ac:dyDescent="0.25">
      <c r="A1733" s="223" t="str">
        <f t="shared" si="53"/>
        <v/>
      </c>
      <c r="B1733" s="205"/>
      <c r="C1733" s="206"/>
      <c r="D1733" s="207"/>
      <c r="E1733" s="208"/>
      <c r="F1733" s="207"/>
      <c r="G1733" s="208"/>
      <c r="H1733" s="209"/>
      <c r="I1733" s="210"/>
      <c r="J1733" s="152"/>
      <c r="K1733" s="153"/>
      <c r="L1733" s="154"/>
      <c r="M1733" s="155">
        <f t="shared" si="52"/>
        <v>0</v>
      </c>
    </row>
    <row r="1734" spans="1:13" ht="30" customHeight="1" x14ac:dyDescent="0.25">
      <c r="A1734" s="223" t="str">
        <f t="shared" si="53"/>
        <v/>
      </c>
      <c r="B1734" s="205"/>
      <c r="C1734" s="206"/>
      <c r="D1734" s="207"/>
      <c r="E1734" s="208"/>
      <c r="F1734" s="207"/>
      <c r="G1734" s="208"/>
      <c r="H1734" s="209"/>
      <c r="I1734" s="210"/>
      <c r="J1734" s="152"/>
      <c r="K1734" s="153"/>
      <c r="L1734" s="154"/>
      <c r="M1734" s="155">
        <f t="shared" si="52"/>
        <v>0</v>
      </c>
    </row>
    <row r="1735" spans="1:13" ht="30" customHeight="1" x14ac:dyDescent="0.25">
      <c r="A1735" s="223" t="str">
        <f t="shared" si="53"/>
        <v/>
      </c>
      <c r="B1735" s="205"/>
      <c r="C1735" s="206"/>
      <c r="D1735" s="207"/>
      <c r="E1735" s="208"/>
      <c r="F1735" s="207"/>
      <c r="G1735" s="208"/>
      <c r="H1735" s="209"/>
      <c r="I1735" s="210"/>
      <c r="J1735" s="152"/>
      <c r="K1735" s="153"/>
      <c r="L1735" s="154"/>
      <c r="M1735" s="155">
        <f t="shared" si="52"/>
        <v>0</v>
      </c>
    </row>
    <row r="1736" spans="1:13" ht="30" customHeight="1" x14ac:dyDescent="0.25">
      <c r="A1736" s="223" t="str">
        <f t="shared" si="53"/>
        <v/>
      </c>
      <c r="B1736" s="205"/>
      <c r="C1736" s="206"/>
      <c r="D1736" s="207"/>
      <c r="E1736" s="208"/>
      <c r="F1736" s="207"/>
      <c r="G1736" s="208"/>
      <c r="H1736" s="209"/>
      <c r="I1736" s="210"/>
      <c r="J1736" s="152"/>
      <c r="K1736" s="153"/>
      <c r="L1736" s="154"/>
      <c r="M1736" s="155">
        <f t="shared" si="52"/>
        <v>0</v>
      </c>
    </row>
    <row r="1737" spans="1:13" ht="30" customHeight="1" x14ac:dyDescent="0.25">
      <c r="A1737" s="223" t="str">
        <f t="shared" si="53"/>
        <v/>
      </c>
      <c r="B1737" s="205"/>
      <c r="C1737" s="206"/>
      <c r="D1737" s="207"/>
      <c r="E1737" s="208"/>
      <c r="F1737" s="207"/>
      <c r="G1737" s="208"/>
      <c r="H1737" s="209"/>
      <c r="I1737" s="210"/>
      <c r="J1737" s="152"/>
      <c r="K1737" s="153"/>
      <c r="L1737" s="154"/>
      <c r="M1737" s="155">
        <f t="shared" si="52"/>
        <v>0</v>
      </c>
    </row>
    <row r="1738" spans="1:13" ht="30" customHeight="1" x14ac:dyDescent="0.25">
      <c r="A1738" s="223" t="str">
        <f t="shared" si="53"/>
        <v/>
      </c>
      <c r="B1738" s="205"/>
      <c r="C1738" s="206"/>
      <c r="D1738" s="207"/>
      <c r="E1738" s="208"/>
      <c r="F1738" s="207"/>
      <c r="G1738" s="208"/>
      <c r="H1738" s="209"/>
      <c r="I1738" s="210"/>
      <c r="J1738" s="152"/>
      <c r="K1738" s="153"/>
      <c r="L1738" s="154"/>
      <c r="M1738" s="155">
        <f t="shared" si="52"/>
        <v>0</v>
      </c>
    </row>
    <row r="1739" spans="1:13" ht="30" customHeight="1" x14ac:dyDescent="0.25">
      <c r="A1739" s="223" t="str">
        <f t="shared" si="53"/>
        <v/>
      </c>
      <c r="B1739" s="205"/>
      <c r="C1739" s="206"/>
      <c r="D1739" s="207"/>
      <c r="E1739" s="208"/>
      <c r="F1739" s="207"/>
      <c r="G1739" s="208"/>
      <c r="H1739" s="209"/>
      <c r="I1739" s="210"/>
      <c r="J1739" s="152"/>
      <c r="K1739" s="153"/>
      <c r="L1739" s="154"/>
      <c r="M1739" s="155">
        <f t="shared" si="52"/>
        <v>0</v>
      </c>
    </row>
    <row r="1740" spans="1:13" ht="30" customHeight="1" x14ac:dyDescent="0.25">
      <c r="A1740" s="223" t="str">
        <f t="shared" si="53"/>
        <v/>
      </c>
      <c r="B1740" s="205"/>
      <c r="C1740" s="206"/>
      <c r="D1740" s="207"/>
      <c r="E1740" s="208"/>
      <c r="F1740" s="207"/>
      <c r="G1740" s="208"/>
      <c r="H1740" s="209"/>
      <c r="I1740" s="210"/>
      <c r="J1740" s="152"/>
      <c r="K1740" s="153"/>
      <c r="L1740" s="154"/>
      <c r="M1740" s="155">
        <f t="shared" ref="M1740:M1803" si="54">K1740+L1740</f>
        <v>0</v>
      </c>
    </row>
    <row r="1741" spans="1:13" ht="30" customHeight="1" x14ac:dyDescent="0.25">
      <c r="A1741" s="223" t="str">
        <f t="shared" si="53"/>
        <v/>
      </c>
      <c r="B1741" s="205"/>
      <c r="C1741" s="206"/>
      <c r="D1741" s="207"/>
      <c r="E1741" s="208"/>
      <c r="F1741" s="207"/>
      <c r="G1741" s="208"/>
      <c r="H1741" s="209"/>
      <c r="I1741" s="210"/>
      <c r="J1741" s="152"/>
      <c r="K1741" s="153"/>
      <c r="L1741" s="154"/>
      <c r="M1741" s="155">
        <f t="shared" si="54"/>
        <v>0</v>
      </c>
    </row>
    <row r="1742" spans="1:13" ht="30" customHeight="1" x14ac:dyDescent="0.25">
      <c r="A1742" s="223" t="str">
        <f t="shared" ref="A1742:A1805" si="55">IF(M1742=0,"","Cap.7. Cheltuieli neprevazute")</f>
        <v/>
      </c>
      <c r="B1742" s="205"/>
      <c r="C1742" s="206"/>
      <c r="D1742" s="207"/>
      <c r="E1742" s="208"/>
      <c r="F1742" s="207"/>
      <c r="G1742" s="208"/>
      <c r="H1742" s="209"/>
      <c r="I1742" s="210"/>
      <c r="J1742" s="152"/>
      <c r="K1742" s="153"/>
      <c r="L1742" s="154"/>
      <c r="M1742" s="155">
        <f t="shared" si="54"/>
        <v>0</v>
      </c>
    </row>
    <row r="1743" spans="1:13" ht="30" customHeight="1" x14ac:dyDescent="0.25">
      <c r="A1743" s="223" t="str">
        <f t="shared" si="55"/>
        <v/>
      </c>
      <c r="B1743" s="205"/>
      <c r="C1743" s="206"/>
      <c r="D1743" s="207"/>
      <c r="E1743" s="208"/>
      <c r="F1743" s="207"/>
      <c r="G1743" s="208"/>
      <c r="H1743" s="209"/>
      <c r="I1743" s="210"/>
      <c r="J1743" s="152"/>
      <c r="K1743" s="153"/>
      <c r="L1743" s="154"/>
      <c r="M1743" s="155">
        <f t="shared" si="54"/>
        <v>0</v>
      </c>
    </row>
    <row r="1744" spans="1:13" ht="30" customHeight="1" x14ac:dyDescent="0.25">
      <c r="A1744" s="223" t="str">
        <f t="shared" si="55"/>
        <v/>
      </c>
      <c r="B1744" s="205"/>
      <c r="C1744" s="206"/>
      <c r="D1744" s="207"/>
      <c r="E1744" s="208"/>
      <c r="F1744" s="207"/>
      <c r="G1744" s="208"/>
      <c r="H1744" s="209"/>
      <c r="I1744" s="210"/>
      <c r="J1744" s="152"/>
      <c r="K1744" s="153"/>
      <c r="L1744" s="154"/>
      <c r="M1744" s="155">
        <f t="shared" si="54"/>
        <v>0</v>
      </c>
    </row>
    <row r="1745" spans="1:13" ht="30" customHeight="1" x14ac:dyDescent="0.25">
      <c r="A1745" s="223" t="str">
        <f t="shared" si="55"/>
        <v/>
      </c>
      <c r="B1745" s="205"/>
      <c r="C1745" s="206"/>
      <c r="D1745" s="207"/>
      <c r="E1745" s="208"/>
      <c r="F1745" s="207"/>
      <c r="G1745" s="208"/>
      <c r="H1745" s="209"/>
      <c r="I1745" s="210"/>
      <c r="J1745" s="152"/>
      <c r="K1745" s="153"/>
      <c r="L1745" s="154"/>
      <c r="M1745" s="155">
        <f t="shared" si="54"/>
        <v>0</v>
      </c>
    </row>
    <row r="1746" spans="1:13" ht="30" customHeight="1" x14ac:dyDescent="0.25">
      <c r="A1746" s="223" t="str">
        <f t="shared" si="55"/>
        <v/>
      </c>
      <c r="B1746" s="205"/>
      <c r="C1746" s="206"/>
      <c r="D1746" s="207"/>
      <c r="E1746" s="208"/>
      <c r="F1746" s="207"/>
      <c r="G1746" s="208"/>
      <c r="H1746" s="209"/>
      <c r="I1746" s="210"/>
      <c r="J1746" s="152"/>
      <c r="K1746" s="153"/>
      <c r="L1746" s="154"/>
      <c r="M1746" s="155">
        <f t="shared" si="54"/>
        <v>0</v>
      </c>
    </row>
    <row r="1747" spans="1:13" ht="30" customHeight="1" x14ac:dyDescent="0.25">
      <c r="A1747" s="223" t="str">
        <f t="shared" si="55"/>
        <v/>
      </c>
      <c r="B1747" s="205"/>
      <c r="C1747" s="206"/>
      <c r="D1747" s="207"/>
      <c r="E1747" s="208"/>
      <c r="F1747" s="207"/>
      <c r="G1747" s="208"/>
      <c r="H1747" s="209"/>
      <c r="I1747" s="210"/>
      <c r="J1747" s="152"/>
      <c r="K1747" s="153"/>
      <c r="L1747" s="154"/>
      <c r="M1747" s="155">
        <f t="shared" si="54"/>
        <v>0</v>
      </c>
    </row>
    <row r="1748" spans="1:13" ht="30" customHeight="1" x14ac:dyDescent="0.25">
      <c r="A1748" s="223" t="str">
        <f t="shared" si="55"/>
        <v/>
      </c>
      <c r="B1748" s="205"/>
      <c r="C1748" s="206"/>
      <c r="D1748" s="207"/>
      <c r="E1748" s="208"/>
      <c r="F1748" s="207"/>
      <c r="G1748" s="208"/>
      <c r="H1748" s="209"/>
      <c r="I1748" s="210"/>
      <c r="J1748" s="152"/>
      <c r="K1748" s="153"/>
      <c r="L1748" s="154"/>
      <c r="M1748" s="155">
        <f t="shared" si="54"/>
        <v>0</v>
      </c>
    </row>
    <row r="1749" spans="1:13" ht="30" customHeight="1" x14ac:dyDescent="0.25">
      <c r="A1749" s="223" t="str">
        <f t="shared" si="55"/>
        <v/>
      </c>
      <c r="B1749" s="205"/>
      <c r="C1749" s="206"/>
      <c r="D1749" s="207"/>
      <c r="E1749" s="208"/>
      <c r="F1749" s="207"/>
      <c r="G1749" s="208"/>
      <c r="H1749" s="209"/>
      <c r="I1749" s="210"/>
      <c r="J1749" s="152"/>
      <c r="K1749" s="153"/>
      <c r="L1749" s="154"/>
      <c r="M1749" s="155">
        <f t="shared" si="54"/>
        <v>0</v>
      </c>
    </row>
    <row r="1750" spans="1:13" ht="30" customHeight="1" x14ac:dyDescent="0.25">
      <c r="A1750" s="223" t="str">
        <f t="shared" si="55"/>
        <v/>
      </c>
      <c r="B1750" s="205"/>
      <c r="C1750" s="206"/>
      <c r="D1750" s="207"/>
      <c r="E1750" s="208"/>
      <c r="F1750" s="207"/>
      <c r="G1750" s="208"/>
      <c r="H1750" s="209"/>
      <c r="I1750" s="210"/>
      <c r="J1750" s="152"/>
      <c r="K1750" s="153"/>
      <c r="L1750" s="154"/>
      <c r="M1750" s="155">
        <f t="shared" si="54"/>
        <v>0</v>
      </c>
    </row>
    <row r="1751" spans="1:13" ht="30" customHeight="1" x14ac:dyDescent="0.25">
      <c r="A1751" s="223" t="str">
        <f t="shared" si="55"/>
        <v/>
      </c>
      <c r="B1751" s="205"/>
      <c r="C1751" s="206"/>
      <c r="D1751" s="207"/>
      <c r="E1751" s="208"/>
      <c r="F1751" s="207"/>
      <c r="G1751" s="208"/>
      <c r="H1751" s="209"/>
      <c r="I1751" s="210"/>
      <c r="J1751" s="152"/>
      <c r="K1751" s="153"/>
      <c r="L1751" s="154"/>
      <c r="M1751" s="155">
        <f t="shared" si="54"/>
        <v>0</v>
      </c>
    </row>
    <row r="1752" spans="1:13" ht="30" customHeight="1" x14ac:dyDescent="0.25">
      <c r="A1752" s="223" t="str">
        <f t="shared" si="55"/>
        <v/>
      </c>
      <c r="B1752" s="205"/>
      <c r="C1752" s="206"/>
      <c r="D1752" s="207"/>
      <c r="E1752" s="208"/>
      <c r="F1752" s="207"/>
      <c r="G1752" s="208"/>
      <c r="H1752" s="209"/>
      <c r="I1752" s="210"/>
      <c r="J1752" s="152"/>
      <c r="K1752" s="153"/>
      <c r="L1752" s="154"/>
      <c r="M1752" s="155">
        <f t="shared" si="54"/>
        <v>0</v>
      </c>
    </row>
    <row r="1753" spans="1:13" ht="30" customHeight="1" x14ac:dyDescent="0.25">
      <c r="A1753" s="223" t="str">
        <f t="shared" si="55"/>
        <v/>
      </c>
      <c r="B1753" s="205"/>
      <c r="C1753" s="206"/>
      <c r="D1753" s="207"/>
      <c r="E1753" s="208"/>
      <c r="F1753" s="207"/>
      <c r="G1753" s="208"/>
      <c r="H1753" s="209"/>
      <c r="I1753" s="210"/>
      <c r="J1753" s="152"/>
      <c r="K1753" s="153"/>
      <c r="L1753" s="154"/>
      <c r="M1753" s="155">
        <f t="shared" si="54"/>
        <v>0</v>
      </c>
    </row>
    <row r="1754" spans="1:13" ht="30" customHeight="1" x14ac:dyDescent="0.25">
      <c r="A1754" s="223" t="str">
        <f t="shared" si="55"/>
        <v/>
      </c>
      <c r="B1754" s="205"/>
      <c r="C1754" s="206"/>
      <c r="D1754" s="207"/>
      <c r="E1754" s="208"/>
      <c r="F1754" s="207"/>
      <c r="G1754" s="208"/>
      <c r="H1754" s="209"/>
      <c r="I1754" s="210"/>
      <c r="J1754" s="152"/>
      <c r="K1754" s="153"/>
      <c r="L1754" s="154"/>
      <c r="M1754" s="155">
        <f t="shared" si="54"/>
        <v>0</v>
      </c>
    </row>
    <row r="1755" spans="1:13" ht="30" customHeight="1" x14ac:dyDescent="0.25">
      <c r="A1755" s="223" t="str">
        <f t="shared" si="55"/>
        <v/>
      </c>
      <c r="B1755" s="205"/>
      <c r="C1755" s="206"/>
      <c r="D1755" s="207"/>
      <c r="E1755" s="208"/>
      <c r="F1755" s="207"/>
      <c r="G1755" s="208"/>
      <c r="H1755" s="209"/>
      <c r="I1755" s="210"/>
      <c r="J1755" s="152"/>
      <c r="K1755" s="153"/>
      <c r="L1755" s="154"/>
      <c r="M1755" s="155">
        <f t="shared" si="54"/>
        <v>0</v>
      </c>
    </row>
    <row r="1756" spans="1:13" ht="30" customHeight="1" x14ac:dyDescent="0.25">
      <c r="A1756" s="223" t="str">
        <f t="shared" si="55"/>
        <v/>
      </c>
      <c r="B1756" s="205"/>
      <c r="C1756" s="206"/>
      <c r="D1756" s="207"/>
      <c r="E1756" s="208"/>
      <c r="F1756" s="207"/>
      <c r="G1756" s="208"/>
      <c r="H1756" s="209"/>
      <c r="I1756" s="210"/>
      <c r="J1756" s="152"/>
      <c r="K1756" s="153"/>
      <c r="L1756" s="154"/>
      <c r="M1756" s="155">
        <f t="shared" si="54"/>
        <v>0</v>
      </c>
    </row>
    <row r="1757" spans="1:13" ht="30" customHeight="1" x14ac:dyDescent="0.25">
      <c r="A1757" s="223" t="str">
        <f t="shared" si="55"/>
        <v/>
      </c>
      <c r="B1757" s="205"/>
      <c r="C1757" s="206"/>
      <c r="D1757" s="207"/>
      <c r="E1757" s="208"/>
      <c r="F1757" s="207"/>
      <c r="G1757" s="208"/>
      <c r="H1757" s="209"/>
      <c r="I1757" s="210"/>
      <c r="J1757" s="152"/>
      <c r="K1757" s="153"/>
      <c r="L1757" s="154"/>
      <c r="M1757" s="155">
        <f t="shared" si="54"/>
        <v>0</v>
      </c>
    </row>
    <row r="1758" spans="1:13" ht="30" customHeight="1" x14ac:dyDescent="0.25">
      <c r="A1758" s="223" t="str">
        <f t="shared" si="55"/>
        <v/>
      </c>
      <c r="B1758" s="205"/>
      <c r="C1758" s="206"/>
      <c r="D1758" s="207"/>
      <c r="E1758" s="208"/>
      <c r="F1758" s="207"/>
      <c r="G1758" s="208"/>
      <c r="H1758" s="209"/>
      <c r="I1758" s="210"/>
      <c r="J1758" s="152"/>
      <c r="K1758" s="153"/>
      <c r="L1758" s="154"/>
      <c r="M1758" s="155">
        <f t="shared" si="54"/>
        <v>0</v>
      </c>
    </row>
    <row r="1759" spans="1:13" ht="30" customHeight="1" x14ac:dyDescent="0.25">
      <c r="A1759" s="223" t="str">
        <f t="shared" si="55"/>
        <v/>
      </c>
      <c r="B1759" s="205"/>
      <c r="C1759" s="206"/>
      <c r="D1759" s="207"/>
      <c r="E1759" s="208"/>
      <c r="F1759" s="207"/>
      <c r="G1759" s="208"/>
      <c r="H1759" s="209"/>
      <c r="I1759" s="210"/>
      <c r="J1759" s="152"/>
      <c r="K1759" s="153"/>
      <c r="L1759" s="154"/>
      <c r="M1759" s="155">
        <f t="shared" si="54"/>
        <v>0</v>
      </c>
    </row>
    <row r="1760" spans="1:13" ht="30" customHeight="1" x14ac:dyDescent="0.25">
      <c r="A1760" s="223" t="str">
        <f t="shared" si="55"/>
        <v/>
      </c>
      <c r="B1760" s="205"/>
      <c r="C1760" s="206"/>
      <c r="D1760" s="207"/>
      <c r="E1760" s="208"/>
      <c r="F1760" s="207"/>
      <c r="G1760" s="208"/>
      <c r="H1760" s="209"/>
      <c r="I1760" s="210"/>
      <c r="J1760" s="152"/>
      <c r="K1760" s="153"/>
      <c r="L1760" s="154"/>
      <c r="M1760" s="155">
        <f t="shared" si="54"/>
        <v>0</v>
      </c>
    </row>
    <row r="1761" spans="1:13" ht="30" customHeight="1" x14ac:dyDescent="0.25">
      <c r="A1761" s="223" t="str">
        <f t="shared" si="55"/>
        <v/>
      </c>
      <c r="B1761" s="205"/>
      <c r="C1761" s="206"/>
      <c r="D1761" s="207"/>
      <c r="E1761" s="208"/>
      <c r="F1761" s="207"/>
      <c r="G1761" s="208"/>
      <c r="H1761" s="209"/>
      <c r="I1761" s="210"/>
      <c r="J1761" s="152"/>
      <c r="K1761" s="153"/>
      <c r="L1761" s="154"/>
      <c r="M1761" s="155">
        <f t="shared" si="54"/>
        <v>0</v>
      </c>
    </row>
    <row r="1762" spans="1:13" ht="30" customHeight="1" x14ac:dyDescent="0.25">
      <c r="A1762" s="223" t="str">
        <f t="shared" si="55"/>
        <v/>
      </c>
      <c r="B1762" s="205"/>
      <c r="C1762" s="206"/>
      <c r="D1762" s="207"/>
      <c r="E1762" s="208"/>
      <c r="F1762" s="207"/>
      <c r="G1762" s="208"/>
      <c r="H1762" s="209"/>
      <c r="I1762" s="210"/>
      <c r="J1762" s="152"/>
      <c r="K1762" s="153"/>
      <c r="L1762" s="154"/>
      <c r="M1762" s="155">
        <f t="shared" si="54"/>
        <v>0</v>
      </c>
    </row>
    <row r="1763" spans="1:13" ht="30" customHeight="1" x14ac:dyDescent="0.25">
      <c r="A1763" s="223" t="str">
        <f t="shared" si="55"/>
        <v/>
      </c>
      <c r="B1763" s="205"/>
      <c r="C1763" s="206"/>
      <c r="D1763" s="207"/>
      <c r="E1763" s="208"/>
      <c r="F1763" s="207"/>
      <c r="G1763" s="208"/>
      <c r="H1763" s="209"/>
      <c r="I1763" s="210"/>
      <c r="J1763" s="152"/>
      <c r="K1763" s="153"/>
      <c r="L1763" s="154"/>
      <c r="M1763" s="155">
        <f t="shared" si="54"/>
        <v>0</v>
      </c>
    </row>
    <row r="1764" spans="1:13" ht="30" customHeight="1" x14ac:dyDescent="0.25">
      <c r="A1764" s="223" t="str">
        <f t="shared" si="55"/>
        <v/>
      </c>
      <c r="B1764" s="205"/>
      <c r="C1764" s="206"/>
      <c r="D1764" s="207"/>
      <c r="E1764" s="208"/>
      <c r="F1764" s="207"/>
      <c r="G1764" s="208"/>
      <c r="H1764" s="209"/>
      <c r="I1764" s="210"/>
      <c r="J1764" s="152"/>
      <c r="K1764" s="153"/>
      <c r="L1764" s="154"/>
      <c r="M1764" s="155">
        <f t="shared" si="54"/>
        <v>0</v>
      </c>
    </row>
    <row r="1765" spans="1:13" ht="30" customHeight="1" x14ac:dyDescent="0.25">
      <c r="A1765" s="223" t="str">
        <f t="shared" si="55"/>
        <v/>
      </c>
      <c r="B1765" s="205"/>
      <c r="C1765" s="206"/>
      <c r="D1765" s="207"/>
      <c r="E1765" s="208"/>
      <c r="F1765" s="207"/>
      <c r="G1765" s="208"/>
      <c r="H1765" s="209"/>
      <c r="I1765" s="210"/>
      <c r="J1765" s="152"/>
      <c r="K1765" s="153"/>
      <c r="L1765" s="154"/>
      <c r="M1765" s="155">
        <f t="shared" si="54"/>
        <v>0</v>
      </c>
    </row>
    <row r="1766" spans="1:13" ht="30" customHeight="1" x14ac:dyDescent="0.25">
      <c r="A1766" s="223" t="str">
        <f t="shared" si="55"/>
        <v/>
      </c>
      <c r="B1766" s="205"/>
      <c r="C1766" s="206"/>
      <c r="D1766" s="207"/>
      <c r="E1766" s="208"/>
      <c r="F1766" s="207"/>
      <c r="G1766" s="208"/>
      <c r="H1766" s="209"/>
      <c r="I1766" s="210"/>
      <c r="J1766" s="152"/>
      <c r="K1766" s="153"/>
      <c r="L1766" s="154"/>
      <c r="M1766" s="155">
        <f t="shared" si="54"/>
        <v>0</v>
      </c>
    </row>
    <row r="1767" spans="1:13" ht="30" customHeight="1" x14ac:dyDescent="0.25">
      <c r="A1767" s="223" t="str">
        <f t="shared" si="55"/>
        <v/>
      </c>
      <c r="B1767" s="205"/>
      <c r="C1767" s="206"/>
      <c r="D1767" s="207"/>
      <c r="E1767" s="208"/>
      <c r="F1767" s="207"/>
      <c r="G1767" s="208"/>
      <c r="H1767" s="209"/>
      <c r="I1767" s="210"/>
      <c r="J1767" s="152"/>
      <c r="K1767" s="153"/>
      <c r="L1767" s="154"/>
      <c r="M1767" s="155">
        <f t="shared" si="54"/>
        <v>0</v>
      </c>
    </row>
    <row r="1768" spans="1:13" ht="30" customHeight="1" x14ac:dyDescent="0.25">
      <c r="A1768" s="223" t="str">
        <f t="shared" si="55"/>
        <v/>
      </c>
      <c r="B1768" s="205"/>
      <c r="C1768" s="206"/>
      <c r="D1768" s="207"/>
      <c r="E1768" s="208"/>
      <c r="F1768" s="207"/>
      <c r="G1768" s="208"/>
      <c r="H1768" s="209"/>
      <c r="I1768" s="210"/>
      <c r="J1768" s="152"/>
      <c r="K1768" s="153"/>
      <c r="L1768" s="154"/>
      <c r="M1768" s="155">
        <f t="shared" si="54"/>
        <v>0</v>
      </c>
    </row>
    <row r="1769" spans="1:13" ht="30" customHeight="1" x14ac:dyDescent="0.25">
      <c r="A1769" s="223" t="str">
        <f t="shared" si="55"/>
        <v/>
      </c>
      <c r="B1769" s="205"/>
      <c r="C1769" s="206"/>
      <c r="D1769" s="207"/>
      <c r="E1769" s="208"/>
      <c r="F1769" s="207"/>
      <c r="G1769" s="208"/>
      <c r="H1769" s="209"/>
      <c r="I1769" s="210"/>
      <c r="J1769" s="152"/>
      <c r="K1769" s="153"/>
      <c r="L1769" s="154"/>
      <c r="M1769" s="155">
        <f t="shared" si="54"/>
        <v>0</v>
      </c>
    </row>
    <row r="1770" spans="1:13" ht="30" customHeight="1" x14ac:dyDescent="0.25">
      <c r="A1770" s="223" t="str">
        <f t="shared" si="55"/>
        <v/>
      </c>
      <c r="B1770" s="205"/>
      <c r="C1770" s="206"/>
      <c r="D1770" s="207"/>
      <c r="E1770" s="208"/>
      <c r="F1770" s="207"/>
      <c r="G1770" s="208"/>
      <c r="H1770" s="209"/>
      <c r="I1770" s="210"/>
      <c r="J1770" s="152"/>
      <c r="K1770" s="153"/>
      <c r="L1770" s="154"/>
      <c r="M1770" s="155">
        <f t="shared" si="54"/>
        <v>0</v>
      </c>
    </row>
    <row r="1771" spans="1:13" ht="30" customHeight="1" x14ac:dyDescent="0.25">
      <c r="A1771" s="223" t="str">
        <f t="shared" si="55"/>
        <v/>
      </c>
      <c r="B1771" s="205"/>
      <c r="C1771" s="206"/>
      <c r="D1771" s="207"/>
      <c r="E1771" s="208"/>
      <c r="F1771" s="207"/>
      <c r="G1771" s="208"/>
      <c r="H1771" s="209"/>
      <c r="I1771" s="210"/>
      <c r="J1771" s="152"/>
      <c r="K1771" s="153"/>
      <c r="L1771" s="154"/>
      <c r="M1771" s="155">
        <f t="shared" si="54"/>
        <v>0</v>
      </c>
    </row>
    <row r="1772" spans="1:13" ht="30" customHeight="1" x14ac:dyDescent="0.25">
      <c r="A1772" s="223" t="str">
        <f t="shared" si="55"/>
        <v/>
      </c>
      <c r="B1772" s="205"/>
      <c r="C1772" s="206"/>
      <c r="D1772" s="207"/>
      <c r="E1772" s="208"/>
      <c r="F1772" s="207"/>
      <c r="G1772" s="208"/>
      <c r="H1772" s="209"/>
      <c r="I1772" s="210"/>
      <c r="J1772" s="152"/>
      <c r="K1772" s="153"/>
      <c r="L1772" s="154"/>
      <c r="M1772" s="155">
        <f t="shared" si="54"/>
        <v>0</v>
      </c>
    </row>
    <row r="1773" spans="1:13" ht="30" customHeight="1" x14ac:dyDescent="0.25">
      <c r="A1773" s="223" t="str">
        <f t="shared" si="55"/>
        <v/>
      </c>
      <c r="B1773" s="205"/>
      <c r="C1773" s="206"/>
      <c r="D1773" s="207"/>
      <c r="E1773" s="208"/>
      <c r="F1773" s="207"/>
      <c r="G1773" s="208"/>
      <c r="H1773" s="209"/>
      <c r="I1773" s="210"/>
      <c r="J1773" s="152"/>
      <c r="K1773" s="153"/>
      <c r="L1773" s="154"/>
      <c r="M1773" s="155">
        <f t="shared" si="54"/>
        <v>0</v>
      </c>
    </row>
    <row r="1774" spans="1:13" ht="30" customHeight="1" x14ac:dyDescent="0.25">
      <c r="A1774" s="223" t="str">
        <f t="shared" si="55"/>
        <v/>
      </c>
      <c r="B1774" s="205"/>
      <c r="C1774" s="206"/>
      <c r="D1774" s="207"/>
      <c r="E1774" s="208"/>
      <c r="F1774" s="207"/>
      <c r="G1774" s="208"/>
      <c r="H1774" s="209"/>
      <c r="I1774" s="210"/>
      <c r="J1774" s="152"/>
      <c r="K1774" s="153"/>
      <c r="L1774" s="154"/>
      <c r="M1774" s="155">
        <f t="shared" si="54"/>
        <v>0</v>
      </c>
    </row>
    <row r="1775" spans="1:13" ht="30" customHeight="1" x14ac:dyDescent="0.25">
      <c r="A1775" s="223" t="str">
        <f t="shared" si="55"/>
        <v/>
      </c>
      <c r="B1775" s="205"/>
      <c r="C1775" s="206"/>
      <c r="D1775" s="207"/>
      <c r="E1775" s="208"/>
      <c r="F1775" s="207"/>
      <c r="G1775" s="208"/>
      <c r="H1775" s="209"/>
      <c r="I1775" s="210"/>
      <c r="J1775" s="152"/>
      <c r="K1775" s="153"/>
      <c r="L1775" s="154"/>
      <c r="M1775" s="155">
        <f t="shared" si="54"/>
        <v>0</v>
      </c>
    </row>
    <row r="1776" spans="1:13" ht="30" customHeight="1" x14ac:dyDescent="0.25">
      <c r="A1776" s="223" t="str">
        <f t="shared" si="55"/>
        <v/>
      </c>
      <c r="B1776" s="205"/>
      <c r="C1776" s="206"/>
      <c r="D1776" s="207"/>
      <c r="E1776" s="208"/>
      <c r="F1776" s="207"/>
      <c r="G1776" s="208"/>
      <c r="H1776" s="209"/>
      <c r="I1776" s="210"/>
      <c r="J1776" s="152"/>
      <c r="K1776" s="153"/>
      <c r="L1776" s="154"/>
      <c r="M1776" s="155">
        <f t="shared" si="54"/>
        <v>0</v>
      </c>
    </row>
    <row r="1777" spans="1:13" ht="30" customHeight="1" x14ac:dyDescent="0.25">
      <c r="A1777" s="223" t="str">
        <f t="shared" si="55"/>
        <v/>
      </c>
      <c r="B1777" s="205"/>
      <c r="C1777" s="206"/>
      <c r="D1777" s="207"/>
      <c r="E1777" s="208"/>
      <c r="F1777" s="207"/>
      <c r="G1777" s="208"/>
      <c r="H1777" s="209"/>
      <c r="I1777" s="210"/>
      <c r="J1777" s="152"/>
      <c r="K1777" s="153"/>
      <c r="L1777" s="154"/>
      <c r="M1777" s="155">
        <f t="shared" si="54"/>
        <v>0</v>
      </c>
    </row>
    <row r="1778" spans="1:13" ht="30" customHeight="1" x14ac:dyDescent="0.25">
      <c r="A1778" s="223" t="str">
        <f t="shared" si="55"/>
        <v/>
      </c>
      <c r="B1778" s="205"/>
      <c r="C1778" s="206"/>
      <c r="D1778" s="207"/>
      <c r="E1778" s="208"/>
      <c r="F1778" s="207"/>
      <c r="G1778" s="208"/>
      <c r="H1778" s="209"/>
      <c r="I1778" s="210"/>
      <c r="J1778" s="152"/>
      <c r="K1778" s="153"/>
      <c r="L1778" s="154"/>
      <c r="M1778" s="155">
        <f t="shared" si="54"/>
        <v>0</v>
      </c>
    </row>
    <row r="1779" spans="1:13" ht="30" customHeight="1" x14ac:dyDescent="0.25">
      <c r="A1779" s="223" t="str">
        <f t="shared" si="55"/>
        <v/>
      </c>
      <c r="B1779" s="205"/>
      <c r="C1779" s="206"/>
      <c r="D1779" s="207"/>
      <c r="E1779" s="208"/>
      <c r="F1779" s="207"/>
      <c r="G1779" s="208"/>
      <c r="H1779" s="209"/>
      <c r="I1779" s="210"/>
      <c r="J1779" s="152"/>
      <c r="K1779" s="153"/>
      <c r="L1779" s="154"/>
      <c r="M1779" s="155">
        <f t="shared" si="54"/>
        <v>0</v>
      </c>
    </row>
    <row r="1780" spans="1:13" ht="30" customHeight="1" x14ac:dyDescent="0.25">
      <c r="A1780" s="223" t="str">
        <f t="shared" si="55"/>
        <v/>
      </c>
      <c r="B1780" s="205"/>
      <c r="C1780" s="206"/>
      <c r="D1780" s="207"/>
      <c r="E1780" s="208"/>
      <c r="F1780" s="207"/>
      <c r="G1780" s="208"/>
      <c r="H1780" s="209"/>
      <c r="I1780" s="210"/>
      <c r="J1780" s="152"/>
      <c r="K1780" s="153"/>
      <c r="L1780" s="154"/>
      <c r="M1780" s="155">
        <f t="shared" si="54"/>
        <v>0</v>
      </c>
    </row>
    <row r="1781" spans="1:13" ht="30" customHeight="1" x14ac:dyDescent="0.25">
      <c r="A1781" s="223" t="str">
        <f t="shared" si="55"/>
        <v/>
      </c>
      <c r="B1781" s="205"/>
      <c r="C1781" s="206"/>
      <c r="D1781" s="207"/>
      <c r="E1781" s="208"/>
      <c r="F1781" s="207"/>
      <c r="G1781" s="208"/>
      <c r="H1781" s="209"/>
      <c r="I1781" s="210"/>
      <c r="J1781" s="152"/>
      <c r="K1781" s="153"/>
      <c r="L1781" s="154"/>
      <c r="M1781" s="155">
        <f t="shared" si="54"/>
        <v>0</v>
      </c>
    </row>
    <row r="1782" spans="1:13" ht="30" customHeight="1" x14ac:dyDescent="0.25">
      <c r="A1782" s="223" t="str">
        <f t="shared" si="55"/>
        <v/>
      </c>
      <c r="B1782" s="205"/>
      <c r="C1782" s="206"/>
      <c r="D1782" s="207"/>
      <c r="E1782" s="208"/>
      <c r="F1782" s="207"/>
      <c r="G1782" s="208"/>
      <c r="H1782" s="209"/>
      <c r="I1782" s="210"/>
      <c r="J1782" s="152"/>
      <c r="K1782" s="153"/>
      <c r="L1782" s="154"/>
      <c r="M1782" s="155">
        <f t="shared" si="54"/>
        <v>0</v>
      </c>
    </row>
    <row r="1783" spans="1:13" ht="30" customHeight="1" x14ac:dyDescent="0.25">
      <c r="A1783" s="223" t="str">
        <f t="shared" si="55"/>
        <v/>
      </c>
      <c r="B1783" s="205"/>
      <c r="C1783" s="206"/>
      <c r="D1783" s="207"/>
      <c r="E1783" s="208"/>
      <c r="F1783" s="207"/>
      <c r="G1783" s="208"/>
      <c r="H1783" s="209"/>
      <c r="I1783" s="210"/>
      <c r="J1783" s="152"/>
      <c r="K1783" s="153"/>
      <c r="L1783" s="154"/>
      <c r="M1783" s="155">
        <f t="shared" si="54"/>
        <v>0</v>
      </c>
    </row>
    <row r="1784" spans="1:13" ht="30" customHeight="1" x14ac:dyDescent="0.25">
      <c r="A1784" s="223" t="str">
        <f t="shared" si="55"/>
        <v/>
      </c>
      <c r="B1784" s="205"/>
      <c r="C1784" s="206"/>
      <c r="D1784" s="207"/>
      <c r="E1784" s="208"/>
      <c r="F1784" s="207"/>
      <c r="G1784" s="208"/>
      <c r="H1784" s="209"/>
      <c r="I1784" s="210"/>
      <c r="J1784" s="152"/>
      <c r="K1784" s="153"/>
      <c r="L1784" s="154"/>
      <c r="M1784" s="155">
        <f t="shared" si="54"/>
        <v>0</v>
      </c>
    </row>
    <row r="1785" spans="1:13" ht="30" customHeight="1" x14ac:dyDescent="0.25">
      <c r="A1785" s="223" t="str">
        <f t="shared" si="55"/>
        <v/>
      </c>
      <c r="B1785" s="205"/>
      <c r="C1785" s="206"/>
      <c r="D1785" s="207"/>
      <c r="E1785" s="208"/>
      <c r="F1785" s="207"/>
      <c r="G1785" s="208"/>
      <c r="H1785" s="209"/>
      <c r="I1785" s="210"/>
      <c r="J1785" s="152"/>
      <c r="K1785" s="153"/>
      <c r="L1785" s="154"/>
      <c r="M1785" s="155">
        <f t="shared" si="54"/>
        <v>0</v>
      </c>
    </row>
    <row r="1786" spans="1:13" ht="30" customHeight="1" x14ac:dyDescent="0.25">
      <c r="A1786" s="223" t="str">
        <f t="shared" si="55"/>
        <v/>
      </c>
      <c r="B1786" s="205"/>
      <c r="C1786" s="206"/>
      <c r="D1786" s="207"/>
      <c r="E1786" s="208"/>
      <c r="F1786" s="207"/>
      <c r="G1786" s="208"/>
      <c r="H1786" s="209"/>
      <c r="I1786" s="210"/>
      <c r="J1786" s="152"/>
      <c r="K1786" s="153"/>
      <c r="L1786" s="154"/>
      <c r="M1786" s="155">
        <f t="shared" si="54"/>
        <v>0</v>
      </c>
    </row>
    <row r="1787" spans="1:13" ht="30" customHeight="1" x14ac:dyDescent="0.25">
      <c r="A1787" s="223" t="str">
        <f t="shared" si="55"/>
        <v/>
      </c>
      <c r="B1787" s="205"/>
      <c r="C1787" s="206"/>
      <c r="D1787" s="207"/>
      <c r="E1787" s="208"/>
      <c r="F1787" s="207"/>
      <c r="G1787" s="208"/>
      <c r="H1787" s="209"/>
      <c r="I1787" s="210"/>
      <c r="J1787" s="152"/>
      <c r="K1787" s="153"/>
      <c r="L1787" s="154"/>
      <c r="M1787" s="155">
        <f t="shared" si="54"/>
        <v>0</v>
      </c>
    </row>
    <row r="1788" spans="1:13" ht="30" customHeight="1" x14ac:dyDescent="0.25">
      <c r="A1788" s="223" t="str">
        <f t="shared" si="55"/>
        <v/>
      </c>
      <c r="B1788" s="205"/>
      <c r="C1788" s="206"/>
      <c r="D1788" s="207"/>
      <c r="E1788" s="208"/>
      <c r="F1788" s="207"/>
      <c r="G1788" s="208"/>
      <c r="H1788" s="209"/>
      <c r="I1788" s="210"/>
      <c r="J1788" s="152"/>
      <c r="K1788" s="153"/>
      <c r="L1788" s="154"/>
      <c r="M1788" s="155">
        <f t="shared" si="54"/>
        <v>0</v>
      </c>
    </row>
    <row r="1789" spans="1:13" ht="30" customHeight="1" x14ac:dyDescent="0.25">
      <c r="A1789" s="223" t="str">
        <f t="shared" si="55"/>
        <v/>
      </c>
      <c r="B1789" s="205"/>
      <c r="C1789" s="206"/>
      <c r="D1789" s="207"/>
      <c r="E1789" s="208"/>
      <c r="F1789" s="207"/>
      <c r="G1789" s="208"/>
      <c r="H1789" s="209"/>
      <c r="I1789" s="210"/>
      <c r="J1789" s="152"/>
      <c r="K1789" s="153"/>
      <c r="L1789" s="154"/>
      <c r="M1789" s="155">
        <f t="shared" si="54"/>
        <v>0</v>
      </c>
    </row>
    <row r="1790" spans="1:13" ht="30" customHeight="1" x14ac:dyDescent="0.25">
      <c r="A1790" s="223" t="str">
        <f t="shared" si="55"/>
        <v/>
      </c>
      <c r="B1790" s="205"/>
      <c r="C1790" s="206"/>
      <c r="D1790" s="207"/>
      <c r="E1790" s="208"/>
      <c r="F1790" s="207"/>
      <c r="G1790" s="208"/>
      <c r="H1790" s="209"/>
      <c r="I1790" s="210"/>
      <c r="J1790" s="152"/>
      <c r="K1790" s="153"/>
      <c r="L1790" s="154"/>
      <c r="M1790" s="155">
        <f t="shared" si="54"/>
        <v>0</v>
      </c>
    </row>
    <row r="1791" spans="1:13" ht="30" customHeight="1" x14ac:dyDescent="0.25">
      <c r="A1791" s="223" t="str">
        <f t="shared" si="55"/>
        <v/>
      </c>
      <c r="B1791" s="205"/>
      <c r="C1791" s="206"/>
      <c r="D1791" s="207"/>
      <c r="E1791" s="208"/>
      <c r="F1791" s="207"/>
      <c r="G1791" s="208"/>
      <c r="H1791" s="209"/>
      <c r="I1791" s="210"/>
      <c r="J1791" s="152"/>
      <c r="K1791" s="153"/>
      <c r="L1791" s="154"/>
      <c r="M1791" s="155">
        <f t="shared" si="54"/>
        <v>0</v>
      </c>
    </row>
    <row r="1792" spans="1:13" ht="30" customHeight="1" x14ac:dyDescent="0.25">
      <c r="A1792" s="223" t="str">
        <f t="shared" si="55"/>
        <v/>
      </c>
      <c r="B1792" s="205"/>
      <c r="C1792" s="206"/>
      <c r="D1792" s="207"/>
      <c r="E1792" s="208"/>
      <c r="F1792" s="207"/>
      <c r="G1792" s="208"/>
      <c r="H1792" s="209"/>
      <c r="I1792" s="210"/>
      <c r="J1792" s="152"/>
      <c r="K1792" s="153"/>
      <c r="L1792" s="154"/>
      <c r="M1792" s="155">
        <f t="shared" si="54"/>
        <v>0</v>
      </c>
    </row>
    <row r="1793" spans="1:13" ht="30" customHeight="1" x14ac:dyDescent="0.25">
      <c r="A1793" s="223" t="str">
        <f t="shared" si="55"/>
        <v/>
      </c>
      <c r="B1793" s="205"/>
      <c r="C1793" s="206"/>
      <c r="D1793" s="207"/>
      <c r="E1793" s="208"/>
      <c r="F1793" s="207"/>
      <c r="G1793" s="208"/>
      <c r="H1793" s="209"/>
      <c r="I1793" s="210"/>
      <c r="J1793" s="152"/>
      <c r="K1793" s="153"/>
      <c r="L1793" s="154"/>
      <c r="M1793" s="155">
        <f t="shared" si="54"/>
        <v>0</v>
      </c>
    </row>
    <row r="1794" spans="1:13" ht="30" customHeight="1" x14ac:dyDescent="0.25">
      <c r="A1794" s="223" t="str">
        <f t="shared" si="55"/>
        <v/>
      </c>
      <c r="B1794" s="205"/>
      <c r="C1794" s="206"/>
      <c r="D1794" s="207"/>
      <c r="E1794" s="208"/>
      <c r="F1794" s="207"/>
      <c r="G1794" s="208"/>
      <c r="H1794" s="209"/>
      <c r="I1794" s="210"/>
      <c r="J1794" s="152"/>
      <c r="K1794" s="153"/>
      <c r="L1794" s="154"/>
      <c r="M1794" s="155">
        <f t="shared" si="54"/>
        <v>0</v>
      </c>
    </row>
    <row r="1795" spans="1:13" ht="30" customHeight="1" x14ac:dyDescent="0.25">
      <c r="A1795" s="223" t="str">
        <f t="shared" si="55"/>
        <v/>
      </c>
      <c r="B1795" s="205"/>
      <c r="C1795" s="206"/>
      <c r="D1795" s="207"/>
      <c r="E1795" s="208"/>
      <c r="F1795" s="207"/>
      <c r="G1795" s="208"/>
      <c r="H1795" s="209"/>
      <c r="I1795" s="210"/>
      <c r="J1795" s="152"/>
      <c r="K1795" s="153"/>
      <c r="L1795" s="154"/>
      <c r="M1795" s="155">
        <f t="shared" si="54"/>
        <v>0</v>
      </c>
    </row>
    <row r="1796" spans="1:13" ht="30" customHeight="1" x14ac:dyDescent="0.25">
      <c r="A1796" s="223" t="str">
        <f t="shared" si="55"/>
        <v/>
      </c>
      <c r="B1796" s="205"/>
      <c r="C1796" s="206"/>
      <c r="D1796" s="207"/>
      <c r="E1796" s="208"/>
      <c r="F1796" s="207"/>
      <c r="G1796" s="208"/>
      <c r="H1796" s="209"/>
      <c r="I1796" s="210"/>
      <c r="J1796" s="152"/>
      <c r="K1796" s="153"/>
      <c r="L1796" s="154"/>
      <c r="M1796" s="155">
        <f t="shared" si="54"/>
        <v>0</v>
      </c>
    </row>
    <row r="1797" spans="1:13" ht="30" customHeight="1" x14ac:dyDescent="0.25">
      <c r="A1797" s="223" t="str">
        <f t="shared" si="55"/>
        <v/>
      </c>
      <c r="B1797" s="205"/>
      <c r="C1797" s="206"/>
      <c r="D1797" s="207"/>
      <c r="E1797" s="208"/>
      <c r="F1797" s="207"/>
      <c r="G1797" s="208"/>
      <c r="H1797" s="209"/>
      <c r="I1797" s="210"/>
      <c r="J1797" s="152"/>
      <c r="K1797" s="153"/>
      <c r="L1797" s="154"/>
      <c r="M1797" s="155">
        <f t="shared" si="54"/>
        <v>0</v>
      </c>
    </row>
    <row r="1798" spans="1:13" ht="30" customHeight="1" x14ac:dyDescent="0.25">
      <c r="A1798" s="223" t="str">
        <f t="shared" si="55"/>
        <v/>
      </c>
      <c r="B1798" s="205"/>
      <c r="C1798" s="206"/>
      <c r="D1798" s="207"/>
      <c r="E1798" s="208"/>
      <c r="F1798" s="207"/>
      <c r="G1798" s="208"/>
      <c r="H1798" s="209"/>
      <c r="I1798" s="210"/>
      <c r="J1798" s="152"/>
      <c r="K1798" s="153"/>
      <c r="L1798" s="154"/>
      <c r="M1798" s="155">
        <f t="shared" si="54"/>
        <v>0</v>
      </c>
    </row>
    <row r="1799" spans="1:13" ht="30" customHeight="1" x14ac:dyDescent="0.25">
      <c r="A1799" s="223" t="str">
        <f t="shared" si="55"/>
        <v/>
      </c>
      <c r="B1799" s="205"/>
      <c r="C1799" s="206"/>
      <c r="D1799" s="207"/>
      <c r="E1799" s="208"/>
      <c r="F1799" s="207"/>
      <c r="G1799" s="208"/>
      <c r="H1799" s="209"/>
      <c r="I1799" s="210"/>
      <c r="J1799" s="152"/>
      <c r="K1799" s="153"/>
      <c r="L1799" s="154"/>
      <c r="M1799" s="155">
        <f t="shared" si="54"/>
        <v>0</v>
      </c>
    </row>
    <row r="1800" spans="1:13" ht="30" customHeight="1" x14ac:dyDescent="0.25">
      <c r="A1800" s="223" t="str">
        <f t="shared" si="55"/>
        <v/>
      </c>
      <c r="B1800" s="205"/>
      <c r="C1800" s="206"/>
      <c r="D1800" s="207"/>
      <c r="E1800" s="208"/>
      <c r="F1800" s="207"/>
      <c r="G1800" s="208"/>
      <c r="H1800" s="209"/>
      <c r="I1800" s="210"/>
      <c r="J1800" s="152"/>
      <c r="K1800" s="153"/>
      <c r="L1800" s="154"/>
      <c r="M1800" s="155">
        <f t="shared" si="54"/>
        <v>0</v>
      </c>
    </row>
    <row r="1801" spans="1:13" ht="30" customHeight="1" x14ac:dyDescent="0.25">
      <c r="A1801" s="223" t="str">
        <f t="shared" si="55"/>
        <v/>
      </c>
      <c r="B1801" s="205"/>
      <c r="C1801" s="206"/>
      <c r="D1801" s="207"/>
      <c r="E1801" s="208"/>
      <c r="F1801" s="207"/>
      <c r="G1801" s="208"/>
      <c r="H1801" s="209"/>
      <c r="I1801" s="210"/>
      <c r="J1801" s="152"/>
      <c r="K1801" s="153"/>
      <c r="L1801" s="154"/>
      <c r="M1801" s="155">
        <f t="shared" si="54"/>
        <v>0</v>
      </c>
    </row>
    <row r="1802" spans="1:13" ht="30" customHeight="1" x14ac:dyDescent="0.25">
      <c r="A1802" s="223" t="str">
        <f t="shared" si="55"/>
        <v/>
      </c>
      <c r="B1802" s="205"/>
      <c r="C1802" s="206"/>
      <c r="D1802" s="207"/>
      <c r="E1802" s="208"/>
      <c r="F1802" s="207"/>
      <c r="G1802" s="208"/>
      <c r="H1802" s="209"/>
      <c r="I1802" s="210"/>
      <c r="J1802" s="152"/>
      <c r="K1802" s="153"/>
      <c r="L1802" s="154"/>
      <c r="M1802" s="155">
        <f t="shared" si="54"/>
        <v>0</v>
      </c>
    </row>
    <row r="1803" spans="1:13" ht="30" customHeight="1" x14ac:dyDescent="0.25">
      <c r="A1803" s="223" t="str">
        <f t="shared" si="55"/>
        <v/>
      </c>
      <c r="B1803" s="205"/>
      <c r="C1803" s="206"/>
      <c r="D1803" s="207"/>
      <c r="E1803" s="208"/>
      <c r="F1803" s="207"/>
      <c r="G1803" s="208"/>
      <c r="H1803" s="209"/>
      <c r="I1803" s="210"/>
      <c r="J1803" s="152"/>
      <c r="K1803" s="153"/>
      <c r="L1803" s="154"/>
      <c r="M1803" s="155">
        <f t="shared" si="54"/>
        <v>0</v>
      </c>
    </row>
    <row r="1804" spans="1:13" ht="30" customHeight="1" x14ac:dyDescent="0.25">
      <c r="A1804" s="223" t="str">
        <f t="shared" si="55"/>
        <v/>
      </c>
      <c r="B1804" s="205"/>
      <c r="C1804" s="206"/>
      <c r="D1804" s="207"/>
      <c r="E1804" s="208"/>
      <c r="F1804" s="207"/>
      <c r="G1804" s="208"/>
      <c r="H1804" s="209"/>
      <c r="I1804" s="210"/>
      <c r="J1804" s="152"/>
      <c r="K1804" s="153"/>
      <c r="L1804" s="154"/>
      <c r="M1804" s="155">
        <f t="shared" ref="M1804:M1867" si="56">K1804+L1804</f>
        <v>0</v>
      </c>
    </row>
    <row r="1805" spans="1:13" ht="30" customHeight="1" x14ac:dyDescent="0.25">
      <c r="A1805" s="223" t="str">
        <f t="shared" si="55"/>
        <v/>
      </c>
      <c r="B1805" s="205"/>
      <c r="C1805" s="206"/>
      <c r="D1805" s="207"/>
      <c r="E1805" s="208"/>
      <c r="F1805" s="207"/>
      <c r="G1805" s="208"/>
      <c r="H1805" s="209"/>
      <c r="I1805" s="210"/>
      <c r="J1805" s="152"/>
      <c r="K1805" s="153"/>
      <c r="L1805" s="154"/>
      <c r="M1805" s="155">
        <f t="shared" si="56"/>
        <v>0</v>
      </c>
    </row>
    <row r="1806" spans="1:13" ht="30" customHeight="1" x14ac:dyDescent="0.25">
      <c r="A1806" s="223" t="str">
        <f t="shared" ref="A1806:A1869" si="57">IF(M1806=0,"","Cap.7. Cheltuieli neprevazute")</f>
        <v/>
      </c>
      <c r="B1806" s="205"/>
      <c r="C1806" s="206"/>
      <c r="D1806" s="207"/>
      <c r="E1806" s="208"/>
      <c r="F1806" s="207"/>
      <c r="G1806" s="208"/>
      <c r="H1806" s="209"/>
      <c r="I1806" s="210"/>
      <c r="J1806" s="152"/>
      <c r="K1806" s="153"/>
      <c r="L1806" s="154"/>
      <c r="M1806" s="155">
        <f t="shared" si="56"/>
        <v>0</v>
      </c>
    </row>
    <row r="1807" spans="1:13" ht="30" customHeight="1" x14ac:dyDescent="0.25">
      <c r="A1807" s="223" t="str">
        <f t="shared" si="57"/>
        <v/>
      </c>
      <c r="B1807" s="205"/>
      <c r="C1807" s="206"/>
      <c r="D1807" s="207"/>
      <c r="E1807" s="208"/>
      <c r="F1807" s="207"/>
      <c r="G1807" s="208"/>
      <c r="H1807" s="209"/>
      <c r="I1807" s="210"/>
      <c r="J1807" s="152"/>
      <c r="K1807" s="153"/>
      <c r="L1807" s="154"/>
      <c r="M1807" s="155">
        <f t="shared" si="56"/>
        <v>0</v>
      </c>
    </row>
    <row r="1808" spans="1:13" ht="30" customHeight="1" x14ac:dyDescent="0.25">
      <c r="A1808" s="223" t="str">
        <f t="shared" si="57"/>
        <v/>
      </c>
      <c r="B1808" s="205"/>
      <c r="C1808" s="206"/>
      <c r="D1808" s="207"/>
      <c r="E1808" s="208"/>
      <c r="F1808" s="207"/>
      <c r="G1808" s="208"/>
      <c r="H1808" s="209"/>
      <c r="I1808" s="210"/>
      <c r="J1808" s="152"/>
      <c r="K1808" s="153"/>
      <c r="L1808" s="154"/>
      <c r="M1808" s="155">
        <f t="shared" si="56"/>
        <v>0</v>
      </c>
    </row>
    <row r="1809" spans="1:13" ht="30" customHeight="1" x14ac:dyDescent="0.25">
      <c r="A1809" s="223" t="str">
        <f t="shared" si="57"/>
        <v/>
      </c>
      <c r="B1809" s="205"/>
      <c r="C1809" s="206"/>
      <c r="D1809" s="207"/>
      <c r="E1809" s="208"/>
      <c r="F1809" s="207"/>
      <c r="G1809" s="208"/>
      <c r="H1809" s="209"/>
      <c r="I1809" s="210"/>
      <c r="J1809" s="152"/>
      <c r="K1809" s="153"/>
      <c r="L1809" s="154"/>
      <c r="M1809" s="155">
        <f t="shared" si="56"/>
        <v>0</v>
      </c>
    </row>
    <row r="1810" spans="1:13" ht="30" customHeight="1" x14ac:dyDescent="0.25">
      <c r="A1810" s="223" t="str">
        <f t="shared" si="57"/>
        <v/>
      </c>
      <c r="B1810" s="205"/>
      <c r="C1810" s="206"/>
      <c r="D1810" s="207"/>
      <c r="E1810" s="208"/>
      <c r="F1810" s="207"/>
      <c r="G1810" s="208"/>
      <c r="H1810" s="209"/>
      <c r="I1810" s="210"/>
      <c r="J1810" s="152"/>
      <c r="K1810" s="153"/>
      <c r="L1810" s="154"/>
      <c r="M1810" s="155">
        <f t="shared" si="56"/>
        <v>0</v>
      </c>
    </row>
    <row r="1811" spans="1:13" ht="30" customHeight="1" x14ac:dyDescent="0.25">
      <c r="A1811" s="223" t="str">
        <f t="shared" si="57"/>
        <v/>
      </c>
      <c r="B1811" s="205"/>
      <c r="C1811" s="206"/>
      <c r="D1811" s="207"/>
      <c r="E1811" s="208"/>
      <c r="F1811" s="207"/>
      <c r="G1811" s="208"/>
      <c r="H1811" s="209"/>
      <c r="I1811" s="210"/>
      <c r="J1811" s="152"/>
      <c r="K1811" s="153"/>
      <c r="L1811" s="154"/>
      <c r="M1811" s="155">
        <f t="shared" si="56"/>
        <v>0</v>
      </c>
    </row>
    <row r="1812" spans="1:13" ht="30" customHeight="1" x14ac:dyDescent="0.25">
      <c r="A1812" s="223" t="str">
        <f t="shared" si="57"/>
        <v/>
      </c>
      <c r="B1812" s="205"/>
      <c r="C1812" s="206"/>
      <c r="D1812" s="207"/>
      <c r="E1812" s="208"/>
      <c r="F1812" s="207"/>
      <c r="G1812" s="208"/>
      <c r="H1812" s="209"/>
      <c r="I1812" s="210"/>
      <c r="J1812" s="152"/>
      <c r="K1812" s="153"/>
      <c r="L1812" s="154"/>
      <c r="M1812" s="155">
        <f t="shared" si="56"/>
        <v>0</v>
      </c>
    </row>
    <row r="1813" spans="1:13" ht="30" customHeight="1" x14ac:dyDescent="0.25">
      <c r="A1813" s="223" t="str">
        <f t="shared" si="57"/>
        <v/>
      </c>
      <c r="B1813" s="205"/>
      <c r="C1813" s="206"/>
      <c r="D1813" s="207"/>
      <c r="E1813" s="208"/>
      <c r="F1813" s="207"/>
      <c r="G1813" s="208"/>
      <c r="H1813" s="209"/>
      <c r="I1813" s="210"/>
      <c r="J1813" s="152"/>
      <c r="K1813" s="153"/>
      <c r="L1813" s="154"/>
      <c r="M1813" s="155">
        <f t="shared" si="56"/>
        <v>0</v>
      </c>
    </row>
    <row r="1814" spans="1:13" ht="30" customHeight="1" x14ac:dyDescent="0.25">
      <c r="A1814" s="223" t="str">
        <f t="shared" si="57"/>
        <v/>
      </c>
      <c r="B1814" s="205"/>
      <c r="C1814" s="206"/>
      <c r="D1814" s="207"/>
      <c r="E1814" s="208"/>
      <c r="F1814" s="207"/>
      <c r="G1814" s="208"/>
      <c r="H1814" s="209"/>
      <c r="I1814" s="210"/>
      <c r="J1814" s="152"/>
      <c r="K1814" s="153"/>
      <c r="L1814" s="154"/>
      <c r="M1814" s="155">
        <f t="shared" si="56"/>
        <v>0</v>
      </c>
    </row>
    <row r="1815" spans="1:13" ht="30" customHeight="1" x14ac:dyDescent="0.25">
      <c r="A1815" s="223" t="str">
        <f t="shared" si="57"/>
        <v/>
      </c>
      <c r="B1815" s="205"/>
      <c r="C1815" s="206"/>
      <c r="D1815" s="207"/>
      <c r="E1815" s="208"/>
      <c r="F1815" s="207"/>
      <c r="G1815" s="208"/>
      <c r="H1815" s="209"/>
      <c r="I1815" s="210"/>
      <c r="J1815" s="152"/>
      <c r="K1815" s="153"/>
      <c r="L1815" s="154"/>
      <c r="M1815" s="155">
        <f t="shared" si="56"/>
        <v>0</v>
      </c>
    </row>
    <row r="1816" spans="1:13" ht="30" customHeight="1" x14ac:dyDescent="0.25">
      <c r="A1816" s="223" t="str">
        <f t="shared" si="57"/>
        <v/>
      </c>
      <c r="B1816" s="205"/>
      <c r="C1816" s="206"/>
      <c r="D1816" s="207"/>
      <c r="E1816" s="208"/>
      <c r="F1816" s="207"/>
      <c r="G1816" s="208"/>
      <c r="H1816" s="209"/>
      <c r="I1816" s="210"/>
      <c r="J1816" s="152"/>
      <c r="K1816" s="153"/>
      <c r="L1816" s="154"/>
      <c r="M1816" s="155">
        <f t="shared" si="56"/>
        <v>0</v>
      </c>
    </row>
    <row r="1817" spans="1:13" ht="30" customHeight="1" x14ac:dyDescent="0.25">
      <c r="A1817" s="223" t="str">
        <f t="shared" si="57"/>
        <v/>
      </c>
      <c r="B1817" s="205"/>
      <c r="C1817" s="206"/>
      <c r="D1817" s="207"/>
      <c r="E1817" s="208"/>
      <c r="F1817" s="207"/>
      <c r="G1817" s="208"/>
      <c r="H1817" s="209"/>
      <c r="I1817" s="210"/>
      <c r="J1817" s="152"/>
      <c r="K1817" s="153"/>
      <c r="L1817" s="154"/>
      <c r="M1817" s="155">
        <f t="shared" si="56"/>
        <v>0</v>
      </c>
    </row>
    <row r="1818" spans="1:13" ht="30" customHeight="1" x14ac:dyDescent="0.25">
      <c r="A1818" s="223" t="str">
        <f t="shared" si="57"/>
        <v/>
      </c>
      <c r="B1818" s="205"/>
      <c r="C1818" s="206"/>
      <c r="D1818" s="207"/>
      <c r="E1818" s="208"/>
      <c r="F1818" s="207"/>
      <c r="G1818" s="208"/>
      <c r="H1818" s="209"/>
      <c r="I1818" s="210"/>
      <c r="J1818" s="152"/>
      <c r="K1818" s="153"/>
      <c r="L1818" s="154"/>
      <c r="M1818" s="155">
        <f t="shared" si="56"/>
        <v>0</v>
      </c>
    </row>
    <row r="1819" spans="1:13" ht="30" customHeight="1" x14ac:dyDescent="0.25">
      <c r="A1819" s="223" t="str">
        <f t="shared" si="57"/>
        <v/>
      </c>
      <c r="B1819" s="205"/>
      <c r="C1819" s="206"/>
      <c r="D1819" s="207"/>
      <c r="E1819" s="208"/>
      <c r="F1819" s="207"/>
      <c r="G1819" s="208"/>
      <c r="H1819" s="209"/>
      <c r="I1819" s="210"/>
      <c r="J1819" s="152"/>
      <c r="K1819" s="153"/>
      <c r="L1819" s="154"/>
      <c r="M1819" s="155">
        <f t="shared" si="56"/>
        <v>0</v>
      </c>
    </row>
    <row r="1820" spans="1:13" ht="30" customHeight="1" x14ac:dyDescent="0.25">
      <c r="A1820" s="223" t="str">
        <f t="shared" si="57"/>
        <v/>
      </c>
      <c r="B1820" s="205"/>
      <c r="C1820" s="206"/>
      <c r="D1820" s="207"/>
      <c r="E1820" s="208"/>
      <c r="F1820" s="207"/>
      <c r="G1820" s="208"/>
      <c r="H1820" s="209"/>
      <c r="I1820" s="210"/>
      <c r="J1820" s="152"/>
      <c r="K1820" s="153"/>
      <c r="L1820" s="154"/>
      <c r="M1820" s="155">
        <f t="shared" si="56"/>
        <v>0</v>
      </c>
    </row>
    <row r="1821" spans="1:13" ht="30" customHeight="1" x14ac:dyDescent="0.25">
      <c r="A1821" s="223" t="str">
        <f t="shared" si="57"/>
        <v/>
      </c>
      <c r="B1821" s="205"/>
      <c r="C1821" s="206"/>
      <c r="D1821" s="207"/>
      <c r="E1821" s="208"/>
      <c r="F1821" s="207"/>
      <c r="G1821" s="208"/>
      <c r="H1821" s="209"/>
      <c r="I1821" s="210"/>
      <c r="J1821" s="152"/>
      <c r="K1821" s="153"/>
      <c r="L1821" s="154"/>
      <c r="M1821" s="155">
        <f t="shared" si="56"/>
        <v>0</v>
      </c>
    </row>
    <row r="1822" spans="1:13" ht="30" customHeight="1" x14ac:dyDescent="0.25">
      <c r="A1822" s="223" t="str">
        <f t="shared" si="57"/>
        <v/>
      </c>
      <c r="B1822" s="205"/>
      <c r="C1822" s="206"/>
      <c r="D1822" s="207"/>
      <c r="E1822" s="208"/>
      <c r="F1822" s="207"/>
      <c r="G1822" s="208"/>
      <c r="H1822" s="209"/>
      <c r="I1822" s="210"/>
      <c r="J1822" s="152"/>
      <c r="K1822" s="153"/>
      <c r="L1822" s="154"/>
      <c r="M1822" s="155">
        <f t="shared" si="56"/>
        <v>0</v>
      </c>
    </row>
    <row r="1823" spans="1:13" ht="30" customHeight="1" x14ac:dyDescent="0.25">
      <c r="A1823" s="223" t="str">
        <f t="shared" si="57"/>
        <v/>
      </c>
      <c r="B1823" s="205"/>
      <c r="C1823" s="206"/>
      <c r="D1823" s="207"/>
      <c r="E1823" s="208"/>
      <c r="F1823" s="207"/>
      <c r="G1823" s="208"/>
      <c r="H1823" s="209"/>
      <c r="I1823" s="210"/>
      <c r="J1823" s="152"/>
      <c r="K1823" s="153"/>
      <c r="L1823" s="154"/>
      <c r="M1823" s="155">
        <f t="shared" si="56"/>
        <v>0</v>
      </c>
    </row>
    <row r="1824" spans="1:13" ht="30" customHeight="1" x14ac:dyDescent="0.25">
      <c r="A1824" s="223" t="str">
        <f t="shared" si="57"/>
        <v/>
      </c>
      <c r="B1824" s="205"/>
      <c r="C1824" s="206"/>
      <c r="D1824" s="207"/>
      <c r="E1824" s="208"/>
      <c r="F1824" s="207"/>
      <c r="G1824" s="208"/>
      <c r="H1824" s="209"/>
      <c r="I1824" s="210"/>
      <c r="J1824" s="152"/>
      <c r="K1824" s="153"/>
      <c r="L1824" s="154"/>
      <c r="M1824" s="155">
        <f t="shared" si="56"/>
        <v>0</v>
      </c>
    </row>
    <row r="1825" spans="1:13" ht="30" customHeight="1" x14ac:dyDescent="0.25">
      <c r="A1825" s="223" t="str">
        <f t="shared" si="57"/>
        <v/>
      </c>
      <c r="B1825" s="205"/>
      <c r="C1825" s="206"/>
      <c r="D1825" s="207"/>
      <c r="E1825" s="208"/>
      <c r="F1825" s="207"/>
      <c r="G1825" s="208"/>
      <c r="H1825" s="209"/>
      <c r="I1825" s="210"/>
      <c r="J1825" s="152"/>
      <c r="K1825" s="153"/>
      <c r="L1825" s="154"/>
      <c r="M1825" s="155">
        <f t="shared" si="56"/>
        <v>0</v>
      </c>
    </row>
    <row r="1826" spans="1:13" ht="30" customHeight="1" x14ac:dyDescent="0.25">
      <c r="A1826" s="223" t="str">
        <f t="shared" si="57"/>
        <v/>
      </c>
      <c r="B1826" s="205"/>
      <c r="C1826" s="206"/>
      <c r="D1826" s="207"/>
      <c r="E1826" s="208"/>
      <c r="F1826" s="207"/>
      <c r="G1826" s="208"/>
      <c r="H1826" s="209"/>
      <c r="I1826" s="210"/>
      <c r="J1826" s="152"/>
      <c r="K1826" s="153"/>
      <c r="L1826" s="154"/>
      <c r="M1826" s="155">
        <f t="shared" si="56"/>
        <v>0</v>
      </c>
    </row>
    <row r="1827" spans="1:13" ht="30" customHeight="1" x14ac:dyDescent="0.25">
      <c r="A1827" s="223" t="str">
        <f t="shared" si="57"/>
        <v/>
      </c>
      <c r="B1827" s="205"/>
      <c r="C1827" s="206"/>
      <c r="D1827" s="207"/>
      <c r="E1827" s="208"/>
      <c r="F1827" s="207"/>
      <c r="G1827" s="208"/>
      <c r="H1827" s="209"/>
      <c r="I1827" s="210"/>
      <c r="J1827" s="152"/>
      <c r="K1827" s="153"/>
      <c r="L1827" s="154"/>
      <c r="M1827" s="155">
        <f t="shared" si="56"/>
        <v>0</v>
      </c>
    </row>
    <row r="1828" spans="1:13" ht="30" customHeight="1" x14ac:dyDescent="0.25">
      <c r="A1828" s="223" t="str">
        <f t="shared" si="57"/>
        <v/>
      </c>
      <c r="B1828" s="205"/>
      <c r="C1828" s="206"/>
      <c r="D1828" s="207"/>
      <c r="E1828" s="208"/>
      <c r="F1828" s="207"/>
      <c r="G1828" s="208"/>
      <c r="H1828" s="209"/>
      <c r="I1828" s="210"/>
      <c r="J1828" s="152"/>
      <c r="K1828" s="153"/>
      <c r="L1828" s="154"/>
      <c r="M1828" s="155">
        <f t="shared" si="56"/>
        <v>0</v>
      </c>
    </row>
    <row r="1829" spans="1:13" ht="30" customHeight="1" x14ac:dyDescent="0.25">
      <c r="A1829" s="223" t="str">
        <f t="shared" si="57"/>
        <v/>
      </c>
      <c r="B1829" s="205"/>
      <c r="C1829" s="206"/>
      <c r="D1829" s="207"/>
      <c r="E1829" s="208"/>
      <c r="F1829" s="207"/>
      <c r="G1829" s="208"/>
      <c r="H1829" s="209"/>
      <c r="I1829" s="210"/>
      <c r="J1829" s="152"/>
      <c r="K1829" s="153"/>
      <c r="L1829" s="154"/>
      <c r="M1829" s="155">
        <f t="shared" si="56"/>
        <v>0</v>
      </c>
    </row>
    <row r="1830" spans="1:13" ht="30" customHeight="1" x14ac:dyDescent="0.25">
      <c r="A1830" s="223" t="str">
        <f t="shared" si="57"/>
        <v/>
      </c>
      <c r="B1830" s="205"/>
      <c r="C1830" s="206"/>
      <c r="D1830" s="207"/>
      <c r="E1830" s="208"/>
      <c r="F1830" s="207"/>
      <c r="G1830" s="208"/>
      <c r="H1830" s="209"/>
      <c r="I1830" s="210"/>
      <c r="J1830" s="152"/>
      <c r="K1830" s="153"/>
      <c r="L1830" s="154"/>
      <c r="M1830" s="155">
        <f t="shared" si="56"/>
        <v>0</v>
      </c>
    </row>
    <row r="1831" spans="1:13" ht="30" customHeight="1" x14ac:dyDescent="0.25">
      <c r="A1831" s="223" t="str">
        <f t="shared" si="57"/>
        <v/>
      </c>
      <c r="B1831" s="205"/>
      <c r="C1831" s="206"/>
      <c r="D1831" s="207"/>
      <c r="E1831" s="208"/>
      <c r="F1831" s="207"/>
      <c r="G1831" s="208"/>
      <c r="H1831" s="209"/>
      <c r="I1831" s="210"/>
      <c r="J1831" s="152"/>
      <c r="K1831" s="153"/>
      <c r="L1831" s="154"/>
      <c r="M1831" s="155">
        <f t="shared" si="56"/>
        <v>0</v>
      </c>
    </row>
    <row r="1832" spans="1:13" ht="30" customHeight="1" x14ac:dyDescent="0.25">
      <c r="A1832" s="223" t="str">
        <f t="shared" si="57"/>
        <v/>
      </c>
      <c r="B1832" s="205"/>
      <c r="C1832" s="206"/>
      <c r="D1832" s="207"/>
      <c r="E1832" s="208"/>
      <c r="F1832" s="207"/>
      <c r="G1832" s="208"/>
      <c r="H1832" s="209"/>
      <c r="I1832" s="210"/>
      <c r="J1832" s="152"/>
      <c r="K1832" s="153"/>
      <c r="L1832" s="154"/>
      <c r="M1832" s="155">
        <f t="shared" si="56"/>
        <v>0</v>
      </c>
    </row>
    <row r="1833" spans="1:13" ht="30" customHeight="1" x14ac:dyDescent="0.25">
      <c r="A1833" s="223" t="str">
        <f t="shared" si="57"/>
        <v/>
      </c>
      <c r="B1833" s="205"/>
      <c r="C1833" s="206"/>
      <c r="D1833" s="207"/>
      <c r="E1833" s="208"/>
      <c r="F1833" s="207"/>
      <c r="G1833" s="208"/>
      <c r="H1833" s="209"/>
      <c r="I1833" s="210"/>
      <c r="J1833" s="152"/>
      <c r="K1833" s="153"/>
      <c r="L1833" s="154"/>
      <c r="M1833" s="155">
        <f t="shared" si="56"/>
        <v>0</v>
      </c>
    </row>
    <row r="1834" spans="1:13" ht="30" customHeight="1" x14ac:dyDescent="0.25">
      <c r="A1834" s="223" t="str">
        <f t="shared" si="57"/>
        <v/>
      </c>
      <c r="B1834" s="205"/>
      <c r="C1834" s="206"/>
      <c r="D1834" s="207"/>
      <c r="E1834" s="208"/>
      <c r="F1834" s="207"/>
      <c r="G1834" s="208"/>
      <c r="H1834" s="209"/>
      <c r="I1834" s="210"/>
      <c r="J1834" s="152"/>
      <c r="K1834" s="153"/>
      <c r="L1834" s="154"/>
      <c r="M1834" s="155">
        <f t="shared" si="56"/>
        <v>0</v>
      </c>
    </row>
    <row r="1835" spans="1:13" ht="30" customHeight="1" x14ac:dyDescent="0.25">
      <c r="A1835" s="223" t="str">
        <f t="shared" si="57"/>
        <v/>
      </c>
      <c r="B1835" s="205"/>
      <c r="C1835" s="206"/>
      <c r="D1835" s="207"/>
      <c r="E1835" s="208"/>
      <c r="F1835" s="207"/>
      <c r="G1835" s="208"/>
      <c r="H1835" s="209"/>
      <c r="I1835" s="210"/>
      <c r="J1835" s="152"/>
      <c r="K1835" s="153"/>
      <c r="L1835" s="154"/>
      <c r="M1835" s="155">
        <f t="shared" si="56"/>
        <v>0</v>
      </c>
    </row>
    <row r="1836" spans="1:13" ht="30" customHeight="1" x14ac:dyDescent="0.25">
      <c r="A1836" s="223" t="str">
        <f t="shared" si="57"/>
        <v/>
      </c>
      <c r="B1836" s="205"/>
      <c r="C1836" s="206"/>
      <c r="D1836" s="207"/>
      <c r="E1836" s="208"/>
      <c r="F1836" s="207"/>
      <c r="G1836" s="208"/>
      <c r="H1836" s="209"/>
      <c r="I1836" s="210"/>
      <c r="J1836" s="152"/>
      <c r="K1836" s="153"/>
      <c r="L1836" s="154"/>
      <c r="M1836" s="155">
        <f t="shared" si="56"/>
        <v>0</v>
      </c>
    </row>
    <row r="1837" spans="1:13" ht="30" customHeight="1" x14ac:dyDescent="0.25">
      <c r="A1837" s="223" t="str">
        <f t="shared" si="57"/>
        <v/>
      </c>
      <c r="B1837" s="205"/>
      <c r="C1837" s="206"/>
      <c r="D1837" s="207"/>
      <c r="E1837" s="208"/>
      <c r="F1837" s="207"/>
      <c r="G1837" s="208"/>
      <c r="H1837" s="209"/>
      <c r="I1837" s="210"/>
      <c r="J1837" s="152"/>
      <c r="K1837" s="153"/>
      <c r="L1837" s="154"/>
      <c r="M1837" s="155">
        <f t="shared" si="56"/>
        <v>0</v>
      </c>
    </row>
    <row r="1838" spans="1:13" ht="30" customHeight="1" x14ac:dyDescent="0.25">
      <c r="A1838" s="223" t="str">
        <f t="shared" si="57"/>
        <v/>
      </c>
      <c r="B1838" s="205"/>
      <c r="C1838" s="206"/>
      <c r="D1838" s="207"/>
      <c r="E1838" s="208"/>
      <c r="F1838" s="207"/>
      <c r="G1838" s="208"/>
      <c r="H1838" s="209"/>
      <c r="I1838" s="210"/>
      <c r="J1838" s="152"/>
      <c r="K1838" s="153"/>
      <c r="L1838" s="154"/>
      <c r="M1838" s="155">
        <f t="shared" si="56"/>
        <v>0</v>
      </c>
    </row>
    <row r="1839" spans="1:13" ht="30" customHeight="1" x14ac:dyDescent="0.25">
      <c r="A1839" s="223" t="str">
        <f t="shared" si="57"/>
        <v/>
      </c>
      <c r="B1839" s="205"/>
      <c r="C1839" s="206"/>
      <c r="D1839" s="207"/>
      <c r="E1839" s="208"/>
      <c r="F1839" s="207"/>
      <c r="G1839" s="208"/>
      <c r="H1839" s="209"/>
      <c r="I1839" s="210"/>
      <c r="J1839" s="152"/>
      <c r="K1839" s="153"/>
      <c r="L1839" s="154"/>
      <c r="M1839" s="155">
        <f t="shared" si="56"/>
        <v>0</v>
      </c>
    </row>
    <row r="1840" spans="1:13" ht="30" customHeight="1" x14ac:dyDescent="0.25">
      <c r="A1840" s="223" t="str">
        <f t="shared" si="57"/>
        <v/>
      </c>
      <c r="B1840" s="205"/>
      <c r="C1840" s="206"/>
      <c r="D1840" s="207"/>
      <c r="E1840" s="208"/>
      <c r="F1840" s="207"/>
      <c r="G1840" s="208"/>
      <c r="H1840" s="209"/>
      <c r="I1840" s="210"/>
      <c r="J1840" s="152"/>
      <c r="K1840" s="153"/>
      <c r="L1840" s="154"/>
      <c r="M1840" s="155">
        <f t="shared" si="56"/>
        <v>0</v>
      </c>
    </row>
    <row r="1841" spans="1:13" ht="30" customHeight="1" x14ac:dyDescent="0.25">
      <c r="A1841" s="223" t="str">
        <f t="shared" si="57"/>
        <v/>
      </c>
      <c r="B1841" s="205"/>
      <c r="C1841" s="206"/>
      <c r="D1841" s="207"/>
      <c r="E1841" s="208"/>
      <c r="F1841" s="207"/>
      <c r="G1841" s="208"/>
      <c r="H1841" s="209"/>
      <c r="I1841" s="210"/>
      <c r="J1841" s="152"/>
      <c r="K1841" s="153"/>
      <c r="L1841" s="154"/>
      <c r="M1841" s="155">
        <f t="shared" si="56"/>
        <v>0</v>
      </c>
    </row>
    <row r="1842" spans="1:13" ht="30" customHeight="1" x14ac:dyDescent="0.25">
      <c r="A1842" s="223" t="str">
        <f t="shared" si="57"/>
        <v/>
      </c>
      <c r="B1842" s="205"/>
      <c r="C1842" s="206"/>
      <c r="D1842" s="207"/>
      <c r="E1842" s="208"/>
      <c r="F1842" s="207"/>
      <c r="G1842" s="208"/>
      <c r="H1842" s="209"/>
      <c r="I1842" s="210"/>
      <c r="J1842" s="152"/>
      <c r="K1842" s="153"/>
      <c r="L1842" s="154"/>
      <c r="M1842" s="155">
        <f t="shared" si="56"/>
        <v>0</v>
      </c>
    </row>
    <row r="1843" spans="1:13" ht="30" customHeight="1" x14ac:dyDescent="0.25">
      <c r="A1843" s="223" t="str">
        <f t="shared" si="57"/>
        <v/>
      </c>
      <c r="B1843" s="205"/>
      <c r="C1843" s="206"/>
      <c r="D1843" s="207"/>
      <c r="E1843" s="208"/>
      <c r="F1843" s="207"/>
      <c r="G1843" s="208"/>
      <c r="H1843" s="209"/>
      <c r="I1843" s="210"/>
      <c r="J1843" s="152"/>
      <c r="K1843" s="153"/>
      <c r="L1843" s="154"/>
      <c r="M1843" s="155">
        <f t="shared" si="56"/>
        <v>0</v>
      </c>
    </row>
    <row r="1844" spans="1:13" ht="30" customHeight="1" x14ac:dyDescent="0.25">
      <c r="A1844" s="223" t="str">
        <f t="shared" si="57"/>
        <v/>
      </c>
      <c r="B1844" s="205"/>
      <c r="C1844" s="206"/>
      <c r="D1844" s="207"/>
      <c r="E1844" s="208"/>
      <c r="F1844" s="207"/>
      <c r="G1844" s="208"/>
      <c r="H1844" s="209"/>
      <c r="I1844" s="210"/>
      <c r="J1844" s="152"/>
      <c r="K1844" s="153"/>
      <c r="L1844" s="154"/>
      <c r="M1844" s="155">
        <f t="shared" si="56"/>
        <v>0</v>
      </c>
    </row>
    <row r="1845" spans="1:13" ht="30" customHeight="1" x14ac:dyDescent="0.25">
      <c r="A1845" s="223" t="str">
        <f t="shared" si="57"/>
        <v/>
      </c>
      <c r="B1845" s="205"/>
      <c r="C1845" s="206"/>
      <c r="D1845" s="207"/>
      <c r="E1845" s="208"/>
      <c r="F1845" s="207"/>
      <c r="G1845" s="208"/>
      <c r="H1845" s="209"/>
      <c r="I1845" s="210"/>
      <c r="J1845" s="152"/>
      <c r="K1845" s="153"/>
      <c r="L1845" s="154"/>
      <c r="M1845" s="155">
        <f t="shared" si="56"/>
        <v>0</v>
      </c>
    </row>
    <row r="1846" spans="1:13" ht="30" customHeight="1" x14ac:dyDescent="0.25">
      <c r="A1846" s="223" t="str">
        <f t="shared" si="57"/>
        <v/>
      </c>
      <c r="B1846" s="205"/>
      <c r="C1846" s="206"/>
      <c r="D1846" s="207"/>
      <c r="E1846" s="208"/>
      <c r="F1846" s="207"/>
      <c r="G1846" s="208"/>
      <c r="H1846" s="209"/>
      <c r="I1846" s="210"/>
      <c r="J1846" s="152"/>
      <c r="K1846" s="153"/>
      <c r="L1846" s="154"/>
      <c r="M1846" s="155">
        <f t="shared" si="56"/>
        <v>0</v>
      </c>
    </row>
    <row r="1847" spans="1:13" ht="30" customHeight="1" x14ac:dyDescent="0.25">
      <c r="A1847" s="223" t="str">
        <f t="shared" si="57"/>
        <v/>
      </c>
      <c r="B1847" s="205"/>
      <c r="C1847" s="206"/>
      <c r="D1847" s="207"/>
      <c r="E1847" s="208"/>
      <c r="F1847" s="207"/>
      <c r="G1847" s="208"/>
      <c r="H1847" s="209"/>
      <c r="I1847" s="210"/>
      <c r="J1847" s="152"/>
      <c r="K1847" s="153"/>
      <c r="L1847" s="154"/>
      <c r="M1847" s="155">
        <f t="shared" si="56"/>
        <v>0</v>
      </c>
    </row>
    <row r="1848" spans="1:13" ht="30" customHeight="1" x14ac:dyDescent="0.25">
      <c r="A1848" s="223" t="str">
        <f t="shared" si="57"/>
        <v/>
      </c>
      <c r="B1848" s="205"/>
      <c r="C1848" s="206"/>
      <c r="D1848" s="207"/>
      <c r="E1848" s="208"/>
      <c r="F1848" s="207"/>
      <c r="G1848" s="208"/>
      <c r="H1848" s="209"/>
      <c r="I1848" s="210"/>
      <c r="J1848" s="152"/>
      <c r="K1848" s="153"/>
      <c r="L1848" s="154"/>
      <c r="M1848" s="155">
        <f t="shared" si="56"/>
        <v>0</v>
      </c>
    </row>
    <row r="1849" spans="1:13" ht="30" customHeight="1" x14ac:dyDescent="0.25">
      <c r="A1849" s="223" t="str">
        <f t="shared" si="57"/>
        <v/>
      </c>
      <c r="B1849" s="205"/>
      <c r="C1849" s="206"/>
      <c r="D1849" s="207"/>
      <c r="E1849" s="208"/>
      <c r="F1849" s="207"/>
      <c r="G1849" s="208"/>
      <c r="H1849" s="209"/>
      <c r="I1849" s="210"/>
      <c r="J1849" s="152"/>
      <c r="K1849" s="153"/>
      <c r="L1849" s="154"/>
      <c r="M1849" s="155">
        <f t="shared" si="56"/>
        <v>0</v>
      </c>
    </row>
    <row r="1850" spans="1:13" ht="30" customHeight="1" x14ac:dyDescent="0.25">
      <c r="A1850" s="223" t="str">
        <f t="shared" si="57"/>
        <v/>
      </c>
      <c r="B1850" s="205"/>
      <c r="C1850" s="206"/>
      <c r="D1850" s="207"/>
      <c r="E1850" s="208"/>
      <c r="F1850" s="207"/>
      <c r="G1850" s="208"/>
      <c r="H1850" s="209"/>
      <c r="I1850" s="210"/>
      <c r="J1850" s="152"/>
      <c r="K1850" s="153"/>
      <c r="L1850" s="154"/>
      <c r="M1850" s="155">
        <f t="shared" si="56"/>
        <v>0</v>
      </c>
    </row>
    <row r="1851" spans="1:13" ht="30" customHeight="1" x14ac:dyDescent="0.25">
      <c r="A1851" s="223" t="str">
        <f t="shared" si="57"/>
        <v/>
      </c>
      <c r="B1851" s="205"/>
      <c r="C1851" s="206"/>
      <c r="D1851" s="207"/>
      <c r="E1851" s="208"/>
      <c r="F1851" s="207"/>
      <c r="G1851" s="208"/>
      <c r="H1851" s="209"/>
      <c r="I1851" s="210"/>
      <c r="J1851" s="152"/>
      <c r="K1851" s="153"/>
      <c r="L1851" s="154"/>
      <c r="M1851" s="155">
        <f t="shared" si="56"/>
        <v>0</v>
      </c>
    </row>
    <row r="1852" spans="1:13" ht="30" customHeight="1" x14ac:dyDescent="0.25">
      <c r="A1852" s="223" t="str">
        <f t="shared" si="57"/>
        <v/>
      </c>
      <c r="B1852" s="205"/>
      <c r="C1852" s="206"/>
      <c r="D1852" s="207"/>
      <c r="E1852" s="208"/>
      <c r="F1852" s="207"/>
      <c r="G1852" s="208"/>
      <c r="H1852" s="209"/>
      <c r="I1852" s="210"/>
      <c r="J1852" s="152"/>
      <c r="K1852" s="153"/>
      <c r="L1852" s="154"/>
      <c r="M1852" s="155">
        <f t="shared" si="56"/>
        <v>0</v>
      </c>
    </row>
    <row r="1853" spans="1:13" ht="30" customHeight="1" x14ac:dyDescent="0.25">
      <c r="A1853" s="223" t="str">
        <f t="shared" si="57"/>
        <v/>
      </c>
      <c r="B1853" s="205"/>
      <c r="C1853" s="206"/>
      <c r="D1853" s="207"/>
      <c r="E1853" s="208"/>
      <c r="F1853" s="207"/>
      <c r="G1853" s="208"/>
      <c r="H1853" s="209"/>
      <c r="I1853" s="210"/>
      <c r="J1853" s="152"/>
      <c r="K1853" s="153"/>
      <c r="L1853" s="154"/>
      <c r="M1853" s="155">
        <f t="shared" si="56"/>
        <v>0</v>
      </c>
    </row>
    <row r="1854" spans="1:13" ht="30" customHeight="1" x14ac:dyDescent="0.25">
      <c r="A1854" s="223" t="str">
        <f t="shared" si="57"/>
        <v/>
      </c>
      <c r="B1854" s="205"/>
      <c r="C1854" s="206"/>
      <c r="D1854" s="207"/>
      <c r="E1854" s="208"/>
      <c r="F1854" s="207"/>
      <c r="G1854" s="208"/>
      <c r="H1854" s="209"/>
      <c r="I1854" s="210"/>
      <c r="J1854" s="152"/>
      <c r="K1854" s="153"/>
      <c r="L1854" s="154"/>
      <c r="M1854" s="155">
        <f t="shared" si="56"/>
        <v>0</v>
      </c>
    </row>
    <row r="1855" spans="1:13" ht="30" customHeight="1" x14ac:dyDescent="0.25">
      <c r="A1855" s="223" t="str">
        <f t="shared" si="57"/>
        <v/>
      </c>
      <c r="B1855" s="205"/>
      <c r="C1855" s="206"/>
      <c r="D1855" s="207"/>
      <c r="E1855" s="208"/>
      <c r="F1855" s="207"/>
      <c r="G1855" s="208"/>
      <c r="H1855" s="209"/>
      <c r="I1855" s="210"/>
      <c r="J1855" s="152"/>
      <c r="K1855" s="153"/>
      <c r="L1855" s="154"/>
      <c r="M1855" s="155">
        <f t="shared" si="56"/>
        <v>0</v>
      </c>
    </row>
    <row r="1856" spans="1:13" ht="30" customHeight="1" x14ac:dyDescent="0.25">
      <c r="A1856" s="223" t="str">
        <f t="shared" si="57"/>
        <v/>
      </c>
      <c r="B1856" s="205"/>
      <c r="C1856" s="206"/>
      <c r="D1856" s="207"/>
      <c r="E1856" s="208"/>
      <c r="F1856" s="207"/>
      <c r="G1856" s="208"/>
      <c r="H1856" s="209"/>
      <c r="I1856" s="210"/>
      <c r="J1856" s="152"/>
      <c r="K1856" s="153"/>
      <c r="L1856" s="154"/>
      <c r="M1856" s="155">
        <f t="shared" si="56"/>
        <v>0</v>
      </c>
    </row>
    <row r="1857" spans="1:13" ht="30" customHeight="1" x14ac:dyDescent="0.25">
      <c r="A1857" s="223" t="str">
        <f t="shared" si="57"/>
        <v/>
      </c>
      <c r="B1857" s="205"/>
      <c r="C1857" s="206"/>
      <c r="D1857" s="207"/>
      <c r="E1857" s="208"/>
      <c r="F1857" s="207"/>
      <c r="G1857" s="208"/>
      <c r="H1857" s="209"/>
      <c r="I1857" s="210"/>
      <c r="J1857" s="152"/>
      <c r="K1857" s="153"/>
      <c r="L1857" s="154"/>
      <c r="M1857" s="155">
        <f t="shared" si="56"/>
        <v>0</v>
      </c>
    </row>
    <row r="1858" spans="1:13" ht="30" customHeight="1" x14ac:dyDescent="0.25">
      <c r="A1858" s="223" t="str">
        <f t="shared" si="57"/>
        <v/>
      </c>
      <c r="B1858" s="205"/>
      <c r="C1858" s="206"/>
      <c r="D1858" s="207"/>
      <c r="E1858" s="208"/>
      <c r="F1858" s="207"/>
      <c r="G1858" s="208"/>
      <c r="H1858" s="209"/>
      <c r="I1858" s="210"/>
      <c r="J1858" s="152"/>
      <c r="K1858" s="153"/>
      <c r="L1858" s="154"/>
      <c r="M1858" s="155">
        <f t="shared" si="56"/>
        <v>0</v>
      </c>
    </row>
    <row r="1859" spans="1:13" ht="30" customHeight="1" x14ac:dyDescent="0.25">
      <c r="A1859" s="223" t="str">
        <f t="shared" si="57"/>
        <v/>
      </c>
      <c r="B1859" s="205"/>
      <c r="C1859" s="206"/>
      <c r="D1859" s="207"/>
      <c r="E1859" s="208"/>
      <c r="F1859" s="207"/>
      <c r="G1859" s="208"/>
      <c r="H1859" s="209"/>
      <c r="I1859" s="210"/>
      <c r="J1859" s="152"/>
      <c r="K1859" s="153"/>
      <c r="L1859" s="154"/>
      <c r="M1859" s="155">
        <f t="shared" si="56"/>
        <v>0</v>
      </c>
    </row>
    <row r="1860" spans="1:13" ht="30" customHeight="1" x14ac:dyDescent="0.25">
      <c r="A1860" s="223" t="str">
        <f t="shared" si="57"/>
        <v/>
      </c>
      <c r="B1860" s="205"/>
      <c r="C1860" s="206"/>
      <c r="D1860" s="207"/>
      <c r="E1860" s="208"/>
      <c r="F1860" s="207"/>
      <c r="G1860" s="208"/>
      <c r="H1860" s="209"/>
      <c r="I1860" s="210"/>
      <c r="J1860" s="152"/>
      <c r="K1860" s="153"/>
      <c r="L1860" s="154"/>
      <c r="M1860" s="155">
        <f t="shared" si="56"/>
        <v>0</v>
      </c>
    </row>
    <row r="1861" spans="1:13" ht="30" customHeight="1" x14ac:dyDescent="0.25">
      <c r="A1861" s="223" t="str">
        <f t="shared" si="57"/>
        <v/>
      </c>
      <c r="B1861" s="205"/>
      <c r="C1861" s="206"/>
      <c r="D1861" s="207"/>
      <c r="E1861" s="208"/>
      <c r="F1861" s="207"/>
      <c r="G1861" s="208"/>
      <c r="H1861" s="209"/>
      <c r="I1861" s="210"/>
      <c r="J1861" s="152"/>
      <c r="K1861" s="153"/>
      <c r="L1861" s="154"/>
      <c r="M1861" s="155">
        <f t="shared" si="56"/>
        <v>0</v>
      </c>
    </row>
    <row r="1862" spans="1:13" ht="30" customHeight="1" x14ac:dyDescent="0.25">
      <c r="A1862" s="223" t="str">
        <f t="shared" si="57"/>
        <v/>
      </c>
      <c r="B1862" s="205"/>
      <c r="C1862" s="206"/>
      <c r="D1862" s="207"/>
      <c r="E1862" s="208"/>
      <c r="F1862" s="207"/>
      <c r="G1862" s="208"/>
      <c r="H1862" s="209"/>
      <c r="I1862" s="210"/>
      <c r="J1862" s="152"/>
      <c r="K1862" s="153"/>
      <c r="L1862" s="154"/>
      <c r="M1862" s="155">
        <f t="shared" si="56"/>
        <v>0</v>
      </c>
    </row>
    <row r="1863" spans="1:13" ht="30" customHeight="1" x14ac:dyDescent="0.25">
      <c r="A1863" s="223" t="str">
        <f t="shared" si="57"/>
        <v/>
      </c>
      <c r="B1863" s="205"/>
      <c r="C1863" s="206"/>
      <c r="D1863" s="207"/>
      <c r="E1863" s="208"/>
      <c r="F1863" s="207"/>
      <c r="G1863" s="208"/>
      <c r="H1863" s="209"/>
      <c r="I1863" s="210"/>
      <c r="J1863" s="152"/>
      <c r="K1863" s="153"/>
      <c r="L1863" s="154"/>
      <c r="M1863" s="155">
        <f t="shared" si="56"/>
        <v>0</v>
      </c>
    </row>
    <row r="1864" spans="1:13" ht="30" customHeight="1" x14ac:dyDescent="0.25">
      <c r="A1864" s="223" t="str">
        <f t="shared" si="57"/>
        <v/>
      </c>
      <c r="B1864" s="205"/>
      <c r="C1864" s="206"/>
      <c r="D1864" s="207"/>
      <c r="E1864" s="208"/>
      <c r="F1864" s="207"/>
      <c r="G1864" s="208"/>
      <c r="H1864" s="209"/>
      <c r="I1864" s="210"/>
      <c r="J1864" s="152"/>
      <c r="K1864" s="153"/>
      <c r="L1864" s="154"/>
      <c r="M1864" s="155">
        <f t="shared" si="56"/>
        <v>0</v>
      </c>
    </row>
    <row r="1865" spans="1:13" ht="30" customHeight="1" x14ac:dyDescent="0.25">
      <c r="A1865" s="223" t="str">
        <f t="shared" si="57"/>
        <v/>
      </c>
      <c r="B1865" s="205"/>
      <c r="C1865" s="206"/>
      <c r="D1865" s="207"/>
      <c r="E1865" s="208"/>
      <c r="F1865" s="207"/>
      <c r="G1865" s="208"/>
      <c r="H1865" s="209"/>
      <c r="I1865" s="210"/>
      <c r="J1865" s="152"/>
      <c r="K1865" s="153"/>
      <c r="L1865" s="154"/>
      <c r="M1865" s="155">
        <f t="shared" si="56"/>
        <v>0</v>
      </c>
    </row>
    <row r="1866" spans="1:13" ht="30" customHeight="1" x14ac:dyDescent="0.25">
      <c r="A1866" s="223" t="str">
        <f t="shared" si="57"/>
        <v/>
      </c>
      <c r="B1866" s="205"/>
      <c r="C1866" s="206"/>
      <c r="D1866" s="207"/>
      <c r="E1866" s="208"/>
      <c r="F1866" s="207"/>
      <c r="G1866" s="208"/>
      <c r="H1866" s="209"/>
      <c r="I1866" s="210"/>
      <c r="J1866" s="152"/>
      <c r="K1866" s="153"/>
      <c r="L1866" s="154"/>
      <c r="M1866" s="155">
        <f t="shared" si="56"/>
        <v>0</v>
      </c>
    </row>
    <row r="1867" spans="1:13" ht="30" customHeight="1" x14ac:dyDescent="0.25">
      <c r="A1867" s="223" t="str">
        <f t="shared" si="57"/>
        <v/>
      </c>
      <c r="B1867" s="205"/>
      <c r="C1867" s="206"/>
      <c r="D1867" s="207"/>
      <c r="E1867" s="208"/>
      <c r="F1867" s="207"/>
      <c r="G1867" s="208"/>
      <c r="H1867" s="209"/>
      <c r="I1867" s="210"/>
      <c r="J1867" s="152"/>
      <c r="K1867" s="153"/>
      <c r="L1867" s="154"/>
      <c r="M1867" s="155">
        <f t="shared" si="56"/>
        <v>0</v>
      </c>
    </row>
    <row r="1868" spans="1:13" ht="30" customHeight="1" x14ac:dyDescent="0.25">
      <c r="A1868" s="223" t="str">
        <f t="shared" si="57"/>
        <v/>
      </c>
      <c r="B1868" s="205"/>
      <c r="C1868" s="206"/>
      <c r="D1868" s="207"/>
      <c r="E1868" s="208"/>
      <c r="F1868" s="207"/>
      <c r="G1868" s="208"/>
      <c r="H1868" s="209"/>
      <c r="I1868" s="210"/>
      <c r="J1868" s="152"/>
      <c r="K1868" s="153"/>
      <c r="L1868" s="154"/>
      <c r="M1868" s="155">
        <f t="shared" ref="M1868:M1931" si="58">K1868+L1868</f>
        <v>0</v>
      </c>
    </row>
    <row r="1869" spans="1:13" ht="30" customHeight="1" x14ac:dyDescent="0.25">
      <c r="A1869" s="223" t="str">
        <f t="shared" si="57"/>
        <v/>
      </c>
      <c r="B1869" s="205"/>
      <c r="C1869" s="206"/>
      <c r="D1869" s="207"/>
      <c r="E1869" s="208"/>
      <c r="F1869" s="207"/>
      <c r="G1869" s="208"/>
      <c r="H1869" s="209"/>
      <c r="I1869" s="210"/>
      <c r="J1869" s="152"/>
      <c r="K1869" s="153"/>
      <c r="L1869" s="154"/>
      <c r="M1869" s="155">
        <f t="shared" si="58"/>
        <v>0</v>
      </c>
    </row>
    <row r="1870" spans="1:13" ht="30" customHeight="1" x14ac:dyDescent="0.25">
      <c r="A1870" s="223" t="str">
        <f t="shared" ref="A1870:A1933" si="59">IF(M1870=0,"","Cap.7. Cheltuieli neprevazute")</f>
        <v/>
      </c>
      <c r="B1870" s="205"/>
      <c r="C1870" s="206"/>
      <c r="D1870" s="207"/>
      <c r="E1870" s="208"/>
      <c r="F1870" s="207"/>
      <c r="G1870" s="208"/>
      <c r="H1870" s="209"/>
      <c r="I1870" s="210"/>
      <c r="J1870" s="152"/>
      <c r="K1870" s="153"/>
      <c r="L1870" s="154"/>
      <c r="M1870" s="155">
        <f t="shared" si="58"/>
        <v>0</v>
      </c>
    </row>
    <row r="1871" spans="1:13" ht="30" customHeight="1" x14ac:dyDescent="0.25">
      <c r="A1871" s="223" t="str">
        <f t="shared" si="59"/>
        <v/>
      </c>
      <c r="B1871" s="205"/>
      <c r="C1871" s="206"/>
      <c r="D1871" s="207"/>
      <c r="E1871" s="208"/>
      <c r="F1871" s="207"/>
      <c r="G1871" s="208"/>
      <c r="H1871" s="209"/>
      <c r="I1871" s="210"/>
      <c r="J1871" s="152"/>
      <c r="K1871" s="153"/>
      <c r="L1871" s="154"/>
      <c r="M1871" s="155">
        <f t="shared" si="58"/>
        <v>0</v>
      </c>
    </row>
    <row r="1872" spans="1:13" ht="30" customHeight="1" x14ac:dyDescent="0.25">
      <c r="A1872" s="223" t="str">
        <f t="shared" si="59"/>
        <v/>
      </c>
      <c r="B1872" s="205"/>
      <c r="C1872" s="206"/>
      <c r="D1872" s="207"/>
      <c r="E1872" s="208"/>
      <c r="F1872" s="207"/>
      <c r="G1872" s="208"/>
      <c r="H1872" s="209"/>
      <c r="I1872" s="210"/>
      <c r="J1872" s="152"/>
      <c r="K1872" s="153"/>
      <c r="L1872" s="154"/>
      <c r="M1872" s="155">
        <f t="shared" si="58"/>
        <v>0</v>
      </c>
    </row>
    <row r="1873" spans="1:13" ht="30" customHeight="1" x14ac:dyDescent="0.25">
      <c r="A1873" s="223" t="str">
        <f t="shared" si="59"/>
        <v/>
      </c>
      <c r="B1873" s="205"/>
      <c r="C1873" s="206"/>
      <c r="D1873" s="207"/>
      <c r="E1873" s="208"/>
      <c r="F1873" s="207"/>
      <c r="G1873" s="208"/>
      <c r="H1873" s="209"/>
      <c r="I1873" s="210"/>
      <c r="J1873" s="152"/>
      <c r="K1873" s="153"/>
      <c r="L1873" s="154"/>
      <c r="M1873" s="155">
        <f t="shared" si="58"/>
        <v>0</v>
      </c>
    </row>
    <row r="1874" spans="1:13" ht="30" customHeight="1" x14ac:dyDescent="0.25">
      <c r="A1874" s="223" t="str">
        <f t="shared" si="59"/>
        <v/>
      </c>
      <c r="B1874" s="205"/>
      <c r="C1874" s="206"/>
      <c r="D1874" s="207"/>
      <c r="E1874" s="208"/>
      <c r="F1874" s="207"/>
      <c r="G1874" s="208"/>
      <c r="H1874" s="209"/>
      <c r="I1874" s="210"/>
      <c r="J1874" s="152"/>
      <c r="K1874" s="153"/>
      <c r="L1874" s="154"/>
      <c r="M1874" s="155">
        <f t="shared" si="58"/>
        <v>0</v>
      </c>
    </row>
    <row r="1875" spans="1:13" ht="30" customHeight="1" x14ac:dyDescent="0.25">
      <c r="A1875" s="223" t="str">
        <f t="shared" si="59"/>
        <v/>
      </c>
      <c r="B1875" s="205"/>
      <c r="C1875" s="206"/>
      <c r="D1875" s="207"/>
      <c r="E1875" s="208"/>
      <c r="F1875" s="207"/>
      <c r="G1875" s="208"/>
      <c r="H1875" s="209"/>
      <c r="I1875" s="210"/>
      <c r="J1875" s="152"/>
      <c r="K1875" s="153"/>
      <c r="L1875" s="154"/>
      <c r="M1875" s="155">
        <f t="shared" si="58"/>
        <v>0</v>
      </c>
    </row>
    <row r="1876" spans="1:13" ht="30" customHeight="1" x14ac:dyDescent="0.25">
      <c r="A1876" s="223" t="str">
        <f t="shared" si="59"/>
        <v/>
      </c>
      <c r="B1876" s="205"/>
      <c r="C1876" s="206"/>
      <c r="D1876" s="207"/>
      <c r="E1876" s="208"/>
      <c r="F1876" s="207"/>
      <c r="G1876" s="208"/>
      <c r="H1876" s="209"/>
      <c r="I1876" s="210"/>
      <c r="J1876" s="152"/>
      <c r="K1876" s="153"/>
      <c r="L1876" s="154"/>
      <c r="M1876" s="155">
        <f t="shared" si="58"/>
        <v>0</v>
      </c>
    </row>
    <row r="1877" spans="1:13" ht="30" customHeight="1" x14ac:dyDescent="0.25">
      <c r="A1877" s="223" t="str">
        <f t="shared" si="59"/>
        <v/>
      </c>
      <c r="B1877" s="205"/>
      <c r="C1877" s="206"/>
      <c r="D1877" s="207"/>
      <c r="E1877" s="208"/>
      <c r="F1877" s="207"/>
      <c r="G1877" s="208"/>
      <c r="H1877" s="209"/>
      <c r="I1877" s="210"/>
      <c r="J1877" s="152"/>
      <c r="K1877" s="153"/>
      <c r="L1877" s="154"/>
      <c r="M1877" s="155">
        <f t="shared" si="58"/>
        <v>0</v>
      </c>
    </row>
    <row r="1878" spans="1:13" ht="30" customHeight="1" x14ac:dyDescent="0.25">
      <c r="A1878" s="223" t="str">
        <f t="shared" si="59"/>
        <v/>
      </c>
      <c r="B1878" s="205"/>
      <c r="C1878" s="206"/>
      <c r="D1878" s="207"/>
      <c r="E1878" s="208"/>
      <c r="F1878" s="207"/>
      <c r="G1878" s="208"/>
      <c r="H1878" s="209"/>
      <c r="I1878" s="210"/>
      <c r="J1878" s="152"/>
      <c r="K1878" s="153"/>
      <c r="L1878" s="154"/>
      <c r="M1878" s="155">
        <f t="shared" si="58"/>
        <v>0</v>
      </c>
    </row>
    <row r="1879" spans="1:13" ht="30" customHeight="1" x14ac:dyDescent="0.25">
      <c r="A1879" s="223" t="str">
        <f t="shared" si="59"/>
        <v/>
      </c>
      <c r="B1879" s="205"/>
      <c r="C1879" s="206"/>
      <c r="D1879" s="207"/>
      <c r="E1879" s="208"/>
      <c r="F1879" s="207"/>
      <c r="G1879" s="208"/>
      <c r="H1879" s="209"/>
      <c r="I1879" s="210"/>
      <c r="J1879" s="152"/>
      <c r="K1879" s="153"/>
      <c r="L1879" s="154"/>
      <c r="M1879" s="155">
        <f t="shared" si="58"/>
        <v>0</v>
      </c>
    </row>
    <row r="1880" spans="1:13" ht="30" customHeight="1" x14ac:dyDescent="0.25">
      <c r="A1880" s="223" t="str">
        <f t="shared" si="59"/>
        <v/>
      </c>
      <c r="B1880" s="205"/>
      <c r="C1880" s="206"/>
      <c r="D1880" s="207"/>
      <c r="E1880" s="208"/>
      <c r="F1880" s="207"/>
      <c r="G1880" s="208"/>
      <c r="H1880" s="209"/>
      <c r="I1880" s="210"/>
      <c r="J1880" s="152"/>
      <c r="K1880" s="153"/>
      <c r="L1880" s="154"/>
      <c r="M1880" s="155">
        <f t="shared" si="58"/>
        <v>0</v>
      </c>
    </row>
    <row r="1881" spans="1:13" ht="30" customHeight="1" x14ac:dyDescent="0.25">
      <c r="A1881" s="223" t="str">
        <f t="shared" si="59"/>
        <v/>
      </c>
      <c r="B1881" s="205"/>
      <c r="C1881" s="206"/>
      <c r="D1881" s="207"/>
      <c r="E1881" s="208"/>
      <c r="F1881" s="207"/>
      <c r="G1881" s="208"/>
      <c r="H1881" s="209"/>
      <c r="I1881" s="210"/>
      <c r="J1881" s="152"/>
      <c r="K1881" s="153"/>
      <c r="L1881" s="154"/>
      <c r="M1881" s="155">
        <f t="shared" si="58"/>
        <v>0</v>
      </c>
    </row>
    <row r="1882" spans="1:13" ht="30" customHeight="1" x14ac:dyDescent="0.25">
      <c r="A1882" s="223" t="str">
        <f t="shared" si="59"/>
        <v/>
      </c>
      <c r="B1882" s="205"/>
      <c r="C1882" s="206"/>
      <c r="D1882" s="207"/>
      <c r="E1882" s="208"/>
      <c r="F1882" s="207"/>
      <c r="G1882" s="208"/>
      <c r="H1882" s="209"/>
      <c r="I1882" s="210"/>
      <c r="J1882" s="152"/>
      <c r="K1882" s="153"/>
      <c r="L1882" s="154"/>
      <c r="M1882" s="155">
        <f t="shared" si="58"/>
        <v>0</v>
      </c>
    </row>
    <row r="1883" spans="1:13" ht="30" customHeight="1" x14ac:dyDescent="0.25">
      <c r="A1883" s="223" t="str">
        <f t="shared" si="59"/>
        <v/>
      </c>
      <c r="B1883" s="205"/>
      <c r="C1883" s="206"/>
      <c r="D1883" s="207"/>
      <c r="E1883" s="208"/>
      <c r="F1883" s="207"/>
      <c r="G1883" s="208"/>
      <c r="H1883" s="209"/>
      <c r="I1883" s="210"/>
      <c r="J1883" s="152"/>
      <c r="K1883" s="153"/>
      <c r="L1883" s="154"/>
      <c r="M1883" s="155">
        <f t="shared" si="58"/>
        <v>0</v>
      </c>
    </row>
    <row r="1884" spans="1:13" ht="30" customHeight="1" x14ac:dyDescent="0.25">
      <c r="A1884" s="223" t="str">
        <f t="shared" si="59"/>
        <v/>
      </c>
      <c r="B1884" s="205"/>
      <c r="C1884" s="206"/>
      <c r="D1884" s="207"/>
      <c r="E1884" s="208"/>
      <c r="F1884" s="207"/>
      <c r="G1884" s="208"/>
      <c r="H1884" s="209"/>
      <c r="I1884" s="210"/>
      <c r="J1884" s="152"/>
      <c r="K1884" s="153"/>
      <c r="L1884" s="154"/>
      <c r="M1884" s="155">
        <f t="shared" si="58"/>
        <v>0</v>
      </c>
    </row>
    <row r="1885" spans="1:13" ht="30" customHeight="1" x14ac:dyDescent="0.25">
      <c r="A1885" s="223" t="str">
        <f t="shared" si="59"/>
        <v/>
      </c>
      <c r="B1885" s="205"/>
      <c r="C1885" s="206"/>
      <c r="D1885" s="207"/>
      <c r="E1885" s="208"/>
      <c r="F1885" s="207"/>
      <c r="G1885" s="208"/>
      <c r="H1885" s="209"/>
      <c r="I1885" s="210"/>
      <c r="J1885" s="152"/>
      <c r="K1885" s="153"/>
      <c r="L1885" s="154"/>
      <c r="M1885" s="155">
        <f t="shared" si="58"/>
        <v>0</v>
      </c>
    </row>
    <row r="1886" spans="1:13" ht="30" customHeight="1" x14ac:dyDescent="0.25">
      <c r="A1886" s="223" t="str">
        <f t="shared" si="59"/>
        <v/>
      </c>
      <c r="B1886" s="205"/>
      <c r="C1886" s="206"/>
      <c r="D1886" s="207"/>
      <c r="E1886" s="208"/>
      <c r="F1886" s="207"/>
      <c r="G1886" s="208"/>
      <c r="H1886" s="209"/>
      <c r="I1886" s="210"/>
      <c r="J1886" s="152"/>
      <c r="K1886" s="153"/>
      <c r="L1886" s="154"/>
      <c r="M1886" s="155">
        <f t="shared" si="58"/>
        <v>0</v>
      </c>
    </row>
    <row r="1887" spans="1:13" ht="30" customHeight="1" x14ac:dyDescent="0.25">
      <c r="A1887" s="223" t="str">
        <f t="shared" si="59"/>
        <v/>
      </c>
      <c r="B1887" s="205"/>
      <c r="C1887" s="206"/>
      <c r="D1887" s="207"/>
      <c r="E1887" s="208"/>
      <c r="F1887" s="207"/>
      <c r="G1887" s="208"/>
      <c r="H1887" s="209"/>
      <c r="I1887" s="210"/>
      <c r="J1887" s="152"/>
      <c r="K1887" s="153"/>
      <c r="L1887" s="154"/>
      <c r="M1887" s="155">
        <f t="shared" si="58"/>
        <v>0</v>
      </c>
    </row>
    <row r="1888" spans="1:13" ht="30" customHeight="1" x14ac:dyDescent="0.25">
      <c r="A1888" s="223" t="str">
        <f t="shared" si="59"/>
        <v/>
      </c>
      <c r="B1888" s="205"/>
      <c r="C1888" s="206"/>
      <c r="D1888" s="207"/>
      <c r="E1888" s="208"/>
      <c r="F1888" s="207"/>
      <c r="G1888" s="208"/>
      <c r="H1888" s="209"/>
      <c r="I1888" s="210"/>
      <c r="J1888" s="152"/>
      <c r="K1888" s="153"/>
      <c r="L1888" s="154"/>
      <c r="M1888" s="155">
        <f t="shared" si="58"/>
        <v>0</v>
      </c>
    </row>
    <row r="1889" spans="1:13" ht="30" customHeight="1" x14ac:dyDescent="0.25">
      <c r="A1889" s="223" t="str">
        <f t="shared" si="59"/>
        <v/>
      </c>
      <c r="B1889" s="205"/>
      <c r="C1889" s="206"/>
      <c r="D1889" s="207"/>
      <c r="E1889" s="208"/>
      <c r="F1889" s="207"/>
      <c r="G1889" s="208"/>
      <c r="H1889" s="209"/>
      <c r="I1889" s="210"/>
      <c r="J1889" s="152"/>
      <c r="K1889" s="153"/>
      <c r="L1889" s="154"/>
      <c r="M1889" s="155">
        <f t="shared" si="58"/>
        <v>0</v>
      </c>
    </row>
    <row r="1890" spans="1:13" ht="30" customHeight="1" x14ac:dyDescent="0.25">
      <c r="A1890" s="223" t="str">
        <f t="shared" si="59"/>
        <v/>
      </c>
      <c r="B1890" s="205"/>
      <c r="C1890" s="206"/>
      <c r="D1890" s="207"/>
      <c r="E1890" s="208"/>
      <c r="F1890" s="207"/>
      <c r="G1890" s="208"/>
      <c r="H1890" s="209"/>
      <c r="I1890" s="210"/>
      <c r="J1890" s="152"/>
      <c r="K1890" s="153"/>
      <c r="L1890" s="154"/>
      <c r="M1890" s="155">
        <f t="shared" si="58"/>
        <v>0</v>
      </c>
    </row>
    <row r="1891" spans="1:13" ht="30" customHeight="1" x14ac:dyDescent="0.25">
      <c r="A1891" s="223" t="str">
        <f t="shared" si="59"/>
        <v/>
      </c>
      <c r="B1891" s="205"/>
      <c r="C1891" s="206"/>
      <c r="D1891" s="207"/>
      <c r="E1891" s="208"/>
      <c r="F1891" s="207"/>
      <c r="G1891" s="208"/>
      <c r="H1891" s="209"/>
      <c r="I1891" s="210"/>
      <c r="J1891" s="152"/>
      <c r="K1891" s="153"/>
      <c r="L1891" s="154"/>
      <c r="M1891" s="155">
        <f t="shared" si="58"/>
        <v>0</v>
      </c>
    </row>
    <row r="1892" spans="1:13" ht="30" customHeight="1" x14ac:dyDescent="0.25">
      <c r="A1892" s="223" t="str">
        <f t="shared" si="59"/>
        <v/>
      </c>
      <c r="B1892" s="205"/>
      <c r="C1892" s="206"/>
      <c r="D1892" s="207"/>
      <c r="E1892" s="208"/>
      <c r="F1892" s="207"/>
      <c r="G1892" s="208"/>
      <c r="H1892" s="209"/>
      <c r="I1892" s="210"/>
      <c r="J1892" s="152"/>
      <c r="K1892" s="153"/>
      <c r="L1892" s="154"/>
      <c r="M1892" s="155">
        <f t="shared" si="58"/>
        <v>0</v>
      </c>
    </row>
    <row r="1893" spans="1:13" ht="30" customHeight="1" x14ac:dyDescent="0.25">
      <c r="A1893" s="223" t="str">
        <f t="shared" si="59"/>
        <v/>
      </c>
      <c r="B1893" s="205"/>
      <c r="C1893" s="206"/>
      <c r="D1893" s="207"/>
      <c r="E1893" s="208"/>
      <c r="F1893" s="207"/>
      <c r="G1893" s="208"/>
      <c r="H1893" s="209"/>
      <c r="I1893" s="210"/>
      <c r="J1893" s="152"/>
      <c r="K1893" s="153"/>
      <c r="L1893" s="154"/>
      <c r="M1893" s="155">
        <f t="shared" si="58"/>
        <v>0</v>
      </c>
    </row>
    <row r="1894" spans="1:13" ht="30" customHeight="1" x14ac:dyDescent="0.25">
      <c r="A1894" s="223" t="str">
        <f t="shared" si="59"/>
        <v/>
      </c>
      <c r="B1894" s="205"/>
      <c r="C1894" s="206"/>
      <c r="D1894" s="207"/>
      <c r="E1894" s="208"/>
      <c r="F1894" s="207"/>
      <c r="G1894" s="208"/>
      <c r="H1894" s="209"/>
      <c r="I1894" s="210"/>
      <c r="J1894" s="152"/>
      <c r="K1894" s="153"/>
      <c r="L1894" s="154"/>
      <c r="M1894" s="155">
        <f t="shared" si="58"/>
        <v>0</v>
      </c>
    </row>
    <row r="1895" spans="1:13" ht="30" customHeight="1" x14ac:dyDescent="0.25">
      <c r="A1895" s="223" t="str">
        <f t="shared" si="59"/>
        <v/>
      </c>
      <c r="B1895" s="205"/>
      <c r="C1895" s="206"/>
      <c r="D1895" s="207"/>
      <c r="E1895" s="208"/>
      <c r="F1895" s="207"/>
      <c r="G1895" s="208"/>
      <c r="H1895" s="209"/>
      <c r="I1895" s="210"/>
      <c r="J1895" s="152"/>
      <c r="K1895" s="153"/>
      <c r="L1895" s="154"/>
      <c r="M1895" s="155">
        <f t="shared" si="58"/>
        <v>0</v>
      </c>
    </row>
    <row r="1896" spans="1:13" ht="30" customHeight="1" x14ac:dyDescent="0.25">
      <c r="A1896" s="223" t="str">
        <f t="shared" si="59"/>
        <v/>
      </c>
      <c r="B1896" s="205"/>
      <c r="C1896" s="206"/>
      <c r="D1896" s="207"/>
      <c r="E1896" s="208"/>
      <c r="F1896" s="207"/>
      <c r="G1896" s="208"/>
      <c r="H1896" s="209"/>
      <c r="I1896" s="210"/>
      <c r="J1896" s="152"/>
      <c r="K1896" s="153"/>
      <c r="L1896" s="154"/>
      <c r="M1896" s="155">
        <f t="shared" si="58"/>
        <v>0</v>
      </c>
    </row>
    <row r="1897" spans="1:13" ht="30" customHeight="1" x14ac:dyDescent="0.25">
      <c r="A1897" s="223" t="str">
        <f t="shared" si="59"/>
        <v/>
      </c>
      <c r="B1897" s="205"/>
      <c r="C1897" s="206"/>
      <c r="D1897" s="207"/>
      <c r="E1897" s="208"/>
      <c r="F1897" s="207"/>
      <c r="G1897" s="208"/>
      <c r="H1897" s="209"/>
      <c r="I1897" s="210"/>
      <c r="J1897" s="152"/>
      <c r="K1897" s="153"/>
      <c r="L1897" s="154"/>
      <c r="M1897" s="155">
        <f t="shared" si="58"/>
        <v>0</v>
      </c>
    </row>
    <row r="1898" spans="1:13" ht="30" customHeight="1" x14ac:dyDescent="0.25">
      <c r="A1898" s="223" t="str">
        <f t="shared" si="59"/>
        <v/>
      </c>
      <c r="B1898" s="205"/>
      <c r="C1898" s="206"/>
      <c r="D1898" s="207"/>
      <c r="E1898" s="208"/>
      <c r="F1898" s="207"/>
      <c r="G1898" s="208"/>
      <c r="H1898" s="209"/>
      <c r="I1898" s="210"/>
      <c r="J1898" s="152"/>
      <c r="K1898" s="153"/>
      <c r="L1898" s="154"/>
      <c r="M1898" s="155">
        <f t="shared" si="58"/>
        <v>0</v>
      </c>
    </row>
    <row r="1899" spans="1:13" ht="30" customHeight="1" x14ac:dyDescent="0.25">
      <c r="A1899" s="223" t="str">
        <f t="shared" si="59"/>
        <v/>
      </c>
      <c r="B1899" s="205"/>
      <c r="C1899" s="206"/>
      <c r="D1899" s="207"/>
      <c r="E1899" s="208"/>
      <c r="F1899" s="207"/>
      <c r="G1899" s="208"/>
      <c r="H1899" s="209"/>
      <c r="I1899" s="210"/>
      <c r="J1899" s="152"/>
      <c r="K1899" s="153"/>
      <c r="L1899" s="154"/>
      <c r="M1899" s="155">
        <f t="shared" si="58"/>
        <v>0</v>
      </c>
    </row>
    <row r="1900" spans="1:13" ht="30" customHeight="1" x14ac:dyDescent="0.25">
      <c r="A1900" s="223" t="str">
        <f t="shared" si="59"/>
        <v/>
      </c>
      <c r="B1900" s="205"/>
      <c r="C1900" s="206"/>
      <c r="D1900" s="207"/>
      <c r="E1900" s="208"/>
      <c r="F1900" s="207"/>
      <c r="G1900" s="208"/>
      <c r="H1900" s="209"/>
      <c r="I1900" s="210"/>
      <c r="J1900" s="152"/>
      <c r="K1900" s="153"/>
      <c r="L1900" s="154"/>
      <c r="M1900" s="155">
        <f t="shared" si="58"/>
        <v>0</v>
      </c>
    </row>
    <row r="1901" spans="1:13" ht="30" customHeight="1" x14ac:dyDescent="0.25">
      <c r="A1901" s="223" t="str">
        <f t="shared" si="59"/>
        <v/>
      </c>
      <c r="B1901" s="205"/>
      <c r="C1901" s="206"/>
      <c r="D1901" s="207"/>
      <c r="E1901" s="208"/>
      <c r="F1901" s="207"/>
      <c r="G1901" s="208"/>
      <c r="H1901" s="209"/>
      <c r="I1901" s="210"/>
      <c r="J1901" s="152"/>
      <c r="K1901" s="153"/>
      <c r="L1901" s="154"/>
      <c r="M1901" s="155">
        <f t="shared" si="58"/>
        <v>0</v>
      </c>
    </row>
    <row r="1902" spans="1:13" ht="30" customHeight="1" x14ac:dyDescent="0.25">
      <c r="A1902" s="223" t="str">
        <f t="shared" si="59"/>
        <v/>
      </c>
      <c r="B1902" s="205"/>
      <c r="C1902" s="206"/>
      <c r="D1902" s="207"/>
      <c r="E1902" s="208"/>
      <c r="F1902" s="207"/>
      <c r="G1902" s="208"/>
      <c r="H1902" s="209"/>
      <c r="I1902" s="210"/>
      <c r="J1902" s="152"/>
      <c r="K1902" s="153"/>
      <c r="L1902" s="154"/>
      <c r="M1902" s="155">
        <f t="shared" si="58"/>
        <v>0</v>
      </c>
    </row>
    <row r="1903" spans="1:13" ht="30" customHeight="1" x14ac:dyDescent="0.25">
      <c r="A1903" s="223" t="str">
        <f t="shared" si="59"/>
        <v/>
      </c>
      <c r="B1903" s="205"/>
      <c r="C1903" s="206"/>
      <c r="D1903" s="207"/>
      <c r="E1903" s="208"/>
      <c r="F1903" s="207"/>
      <c r="G1903" s="208"/>
      <c r="H1903" s="209"/>
      <c r="I1903" s="210"/>
      <c r="J1903" s="152"/>
      <c r="K1903" s="153"/>
      <c r="L1903" s="154"/>
      <c r="M1903" s="155">
        <f t="shared" si="58"/>
        <v>0</v>
      </c>
    </row>
    <row r="1904" spans="1:13" ht="30" customHeight="1" x14ac:dyDescent="0.25">
      <c r="A1904" s="223" t="str">
        <f t="shared" si="59"/>
        <v/>
      </c>
      <c r="B1904" s="205"/>
      <c r="C1904" s="206"/>
      <c r="D1904" s="207"/>
      <c r="E1904" s="208"/>
      <c r="F1904" s="207"/>
      <c r="G1904" s="208"/>
      <c r="H1904" s="209"/>
      <c r="I1904" s="210"/>
      <c r="J1904" s="152"/>
      <c r="K1904" s="153"/>
      <c r="L1904" s="154"/>
      <c r="M1904" s="155">
        <f t="shared" si="58"/>
        <v>0</v>
      </c>
    </row>
    <row r="1905" spans="1:13" ht="30" customHeight="1" x14ac:dyDescent="0.25">
      <c r="A1905" s="223" t="str">
        <f t="shared" si="59"/>
        <v/>
      </c>
      <c r="B1905" s="205"/>
      <c r="C1905" s="206"/>
      <c r="D1905" s="207"/>
      <c r="E1905" s="208"/>
      <c r="F1905" s="207"/>
      <c r="G1905" s="208"/>
      <c r="H1905" s="209"/>
      <c r="I1905" s="210"/>
      <c r="J1905" s="152"/>
      <c r="K1905" s="153"/>
      <c r="L1905" s="154"/>
      <c r="M1905" s="155">
        <f t="shared" si="58"/>
        <v>0</v>
      </c>
    </row>
    <row r="1906" spans="1:13" ht="30" customHeight="1" x14ac:dyDescent="0.25">
      <c r="A1906" s="223" t="str">
        <f t="shared" si="59"/>
        <v/>
      </c>
      <c r="B1906" s="205"/>
      <c r="C1906" s="206"/>
      <c r="D1906" s="207"/>
      <c r="E1906" s="208"/>
      <c r="F1906" s="207"/>
      <c r="G1906" s="208"/>
      <c r="H1906" s="209"/>
      <c r="I1906" s="210"/>
      <c r="J1906" s="152"/>
      <c r="K1906" s="153"/>
      <c r="L1906" s="154"/>
      <c r="M1906" s="155">
        <f t="shared" si="58"/>
        <v>0</v>
      </c>
    </row>
    <row r="1907" spans="1:13" ht="30" customHeight="1" x14ac:dyDescent="0.25">
      <c r="A1907" s="223" t="str">
        <f t="shared" si="59"/>
        <v/>
      </c>
      <c r="B1907" s="205"/>
      <c r="C1907" s="206"/>
      <c r="D1907" s="207"/>
      <c r="E1907" s="208"/>
      <c r="F1907" s="207"/>
      <c r="G1907" s="208"/>
      <c r="H1907" s="209"/>
      <c r="I1907" s="210"/>
      <c r="J1907" s="152"/>
      <c r="K1907" s="153"/>
      <c r="L1907" s="154"/>
      <c r="M1907" s="155">
        <f t="shared" si="58"/>
        <v>0</v>
      </c>
    </row>
    <row r="1908" spans="1:13" ht="30" customHeight="1" x14ac:dyDescent="0.25">
      <c r="A1908" s="223" t="str">
        <f t="shared" si="59"/>
        <v/>
      </c>
      <c r="B1908" s="205"/>
      <c r="C1908" s="206"/>
      <c r="D1908" s="207"/>
      <c r="E1908" s="208"/>
      <c r="F1908" s="207"/>
      <c r="G1908" s="208"/>
      <c r="H1908" s="209"/>
      <c r="I1908" s="210"/>
      <c r="J1908" s="152"/>
      <c r="K1908" s="153"/>
      <c r="L1908" s="154"/>
      <c r="M1908" s="155">
        <f t="shared" si="58"/>
        <v>0</v>
      </c>
    </row>
    <row r="1909" spans="1:13" ht="30" customHeight="1" x14ac:dyDescent="0.25">
      <c r="A1909" s="223" t="str">
        <f t="shared" si="59"/>
        <v/>
      </c>
      <c r="B1909" s="205"/>
      <c r="C1909" s="206"/>
      <c r="D1909" s="207"/>
      <c r="E1909" s="208"/>
      <c r="F1909" s="207"/>
      <c r="G1909" s="208"/>
      <c r="H1909" s="209"/>
      <c r="I1909" s="210"/>
      <c r="J1909" s="152"/>
      <c r="K1909" s="153"/>
      <c r="L1909" s="154"/>
      <c r="M1909" s="155">
        <f t="shared" si="58"/>
        <v>0</v>
      </c>
    </row>
    <row r="1910" spans="1:13" ht="30" customHeight="1" x14ac:dyDescent="0.25">
      <c r="A1910" s="223" t="str">
        <f t="shared" si="59"/>
        <v/>
      </c>
      <c r="B1910" s="205"/>
      <c r="C1910" s="206"/>
      <c r="D1910" s="207"/>
      <c r="E1910" s="208"/>
      <c r="F1910" s="207"/>
      <c r="G1910" s="208"/>
      <c r="H1910" s="209"/>
      <c r="I1910" s="210"/>
      <c r="J1910" s="152"/>
      <c r="K1910" s="153"/>
      <c r="L1910" s="154"/>
      <c r="M1910" s="155">
        <f t="shared" si="58"/>
        <v>0</v>
      </c>
    </row>
    <row r="1911" spans="1:13" ht="30" customHeight="1" x14ac:dyDescent="0.25">
      <c r="A1911" s="223" t="str">
        <f t="shared" si="59"/>
        <v/>
      </c>
      <c r="B1911" s="205"/>
      <c r="C1911" s="206"/>
      <c r="D1911" s="207"/>
      <c r="E1911" s="208"/>
      <c r="F1911" s="207"/>
      <c r="G1911" s="208"/>
      <c r="H1911" s="209"/>
      <c r="I1911" s="210"/>
      <c r="J1911" s="152"/>
      <c r="K1911" s="153"/>
      <c r="L1911" s="154"/>
      <c r="M1911" s="155">
        <f t="shared" si="58"/>
        <v>0</v>
      </c>
    </row>
    <row r="1912" spans="1:13" ht="30" customHeight="1" x14ac:dyDescent="0.25">
      <c r="A1912" s="223" t="str">
        <f t="shared" si="59"/>
        <v/>
      </c>
      <c r="B1912" s="205"/>
      <c r="C1912" s="206"/>
      <c r="D1912" s="207"/>
      <c r="E1912" s="208"/>
      <c r="F1912" s="207"/>
      <c r="G1912" s="208"/>
      <c r="H1912" s="209"/>
      <c r="I1912" s="210"/>
      <c r="J1912" s="152"/>
      <c r="K1912" s="153"/>
      <c r="L1912" s="154"/>
      <c r="M1912" s="155">
        <f t="shared" si="58"/>
        <v>0</v>
      </c>
    </row>
    <row r="1913" spans="1:13" ht="30" customHeight="1" x14ac:dyDescent="0.25">
      <c r="A1913" s="223" t="str">
        <f t="shared" si="59"/>
        <v/>
      </c>
      <c r="B1913" s="205"/>
      <c r="C1913" s="206"/>
      <c r="D1913" s="207"/>
      <c r="E1913" s="208"/>
      <c r="F1913" s="207"/>
      <c r="G1913" s="208"/>
      <c r="H1913" s="209"/>
      <c r="I1913" s="210"/>
      <c r="J1913" s="152"/>
      <c r="K1913" s="153"/>
      <c r="L1913" s="154"/>
      <c r="M1913" s="155">
        <f t="shared" si="58"/>
        <v>0</v>
      </c>
    </row>
    <row r="1914" spans="1:13" ht="30" customHeight="1" x14ac:dyDescent="0.25">
      <c r="A1914" s="223" t="str">
        <f t="shared" si="59"/>
        <v/>
      </c>
      <c r="B1914" s="205"/>
      <c r="C1914" s="206"/>
      <c r="D1914" s="207"/>
      <c r="E1914" s="208"/>
      <c r="F1914" s="207"/>
      <c r="G1914" s="208"/>
      <c r="H1914" s="209"/>
      <c r="I1914" s="210"/>
      <c r="J1914" s="152"/>
      <c r="K1914" s="153"/>
      <c r="L1914" s="154"/>
      <c r="M1914" s="155">
        <f t="shared" si="58"/>
        <v>0</v>
      </c>
    </row>
    <row r="1915" spans="1:13" ht="30" customHeight="1" x14ac:dyDescent="0.25">
      <c r="A1915" s="223" t="str">
        <f t="shared" si="59"/>
        <v/>
      </c>
      <c r="B1915" s="205"/>
      <c r="C1915" s="206"/>
      <c r="D1915" s="207"/>
      <c r="E1915" s="208"/>
      <c r="F1915" s="207"/>
      <c r="G1915" s="208"/>
      <c r="H1915" s="209"/>
      <c r="I1915" s="210"/>
      <c r="J1915" s="152"/>
      <c r="K1915" s="153"/>
      <c r="L1915" s="154"/>
      <c r="M1915" s="155">
        <f t="shared" si="58"/>
        <v>0</v>
      </c>
    </row>
    <row r="1916" spans="1:13" ht="30" customHeight="1" x14ac:dyDescent="0.25">
      <c r="A1916" s="223" t="str">
        <f t="shared" si="59"/>
        <v/>
      </c>
      <c r="B1916" s="205"/>
      <c r="C1916" s="206"/>
      <c r="D1916" s="207"/>
      <c r="E1916" s="208"/>
      <c r="F1916" s="207"/>
      <c r="G1916" s="208"/>
      <c r="H1916" s="209"/>
      <c r="I1916" s="210"/>
      <c r="J1916" s="152"/>
      <c r="K1916" s="153"/>
      <c r="L1916" s="154"/>
      <c r="M1916" s="155">
        <f t="shared" si="58"/>
        <v>0</v>
      </c>
    </row>
    <row r="1917" spans="1:13" ht="30" customHeight="1" x14ac:dyDescent="0.25">
      <c r="A1917" s="223" t="str">
        <f t="shared" si="59"/>
        <v/>
      </c>
      <c r="B1917" s="205"/>
      <c r="C1917" s="206"/>
      <c r="D1917" s="207"/>
      <c r="E1917" s="208"/>
      <c r="F1917" s="207"/>
      <c r="G1917" s="208"/>
      <c r="H1917" s="209"/>
      <c r="I1917" s="210"/>
      <c r="J1917" s="152"/>
      <c r="K1917" s="153"/>
      <c r="L1917" s="154"/>
      <c r="M1917" s="155">
        <f t="shared" si="58"/>
        <v>0</v>
      </c>
    </row>
    <row r="1918" spans="1:13" ht="30" customHeight="1" x14ac:dyDescent="0.25">
      <c r="A1918" s="223" t="str">
        <f t="shared" si="59"/>
        <v/>
      </c>
      <c r="B1918" s="205"/>
      <c r="C1918" s="206"/>
      <c r="D1918" s="207"/>
      <c r="E1918" s="208"/>
      <c r="F1918" s="207"/>
      <c r="G1918" s="208"/>
      <c r="H1918" s="209"/>
      <c r="I1918" s="210"/>
      <c r="J1918" s="152"/>
      <c r="K1918" s="153"/>
      <c r="L1918" s="154"/>
      <c r="M1918" s="155">
        <f t="shared" si="58"/>
        <v>0</v>
      </c>
    </row>
    <row r="1919" spans="1:13" ht="30" customHeight="1" x14ac:dyDescent="0.25">
      <c r="A1919" s="223" t="str">
        <f t="shared" si="59"/>
        <v/>
      </c>
      <c r="B1919" s="205"/>
      <c r="C1919" s="206"/>
      <c r="D1919" s="207"/>
      <c r="E1919" s="208"/>
      <c r="F1919" s="207"/>
      <c r="G1919" s="208"/>
      <c r="H1919" s="209"/>
      <c r="I1919" s="210"/>
      <c r="J1919" s="152"/>
      <c r="K1919" s="153"/>
      <c r="L1919" s="154"/>
      <c r="M1919" s="155">
        <f t="shared" si="58"/>
        <v>0</v>
      </c>
    </row>
    <row r="1920" spans="1:13" ht="30" customHeight="1" x14ac:dyDescent="0.25">
      <c r="A1920" s="223" t="str">
        <f t="shared" si="59"/>
        <v/>
      </c>
      <c r="B1920" s="205"/>
      <c r="C1920" s="206"/>
      <c r="D1920" s="207"/>
      <c r="E1920" s="208"/>
      <c r="F1920" s="207"/>
      <c r="G1920" s="208"/>
      <c r="H1920" s="209"/>
      <c r="I1920" s="210"/>
      <c r="J1920" s="152"/>
      <c r="K1920" s="153"/>
      <c r="L1920" s="154"/>
      <c r="M1920" s="155">
        <f t="shared" si="58"/>
        <v>0</v>
      </c>
    </row>
    <row r="1921" spans="1:13" ht="30" customHeight="1" x14ac:dyDescent="0.25">
      <c r="A1921" s="223" t="str">
        <f t="shared" si="59"/>
        <v/>
      </c>
      <c r="B1921" s="205"/>
      <c r="C1921" s="206"/>
      <c r="D1921" s="207"/>
      <c r="E1921" s="208"/>
      <c r="F1921" s="207"/>
      <c r="G1921" s="208"/>
      <c r="H1921" s="209"/>
      <c r="I1921" s="210"/>
      <c r="J1921" s="152"/>
      <c r="K1921" s="153"/>
      <c r="L1921" s="154"/>
      <c r="M1921" s="155">
        <f t="shared" si="58"/>
        <v>0</v>
      </c>
    </row>
    <row r="1922" spans="1:13" ht="30" customHeight="1" x14ac:dyDescent="0.25">
      <c r="A1922" s="223" t="str">
        <f t="shared" si="59"/>
        <v/>
      </c>
      <c r="B1922" s="205"/>
      <c r="C1922" s="206"/>
      <c r="D1922" s="207"/>
      <c r="E1922" s="208"/>
      <c r="F1922" s="207"/>
      <c r="G1922" s="208"/>
      <c r="H1922" s="209"/>
      <c r="I1922" s="210"/>
      <c r="J1922" s="152"/>
      <c r="K1922" s="153"/>
      <c r="L1922" s="154"/>
      <c r="M1922" s="155">
        <f t="shared" si="58"/>
        <v>0</v>
      </c>
    </row>
    <row r="1923" spans="1:13" ht="30" customHeight="1" x14ac:dyDescent="0.25">
      <c r="A1923" s="223" t="str">
        <f t="shared" si="59"/>
        <v/>
      </c>
      <c r="B1923" s="205"/>
      <c r="C1923" s="206"/>
      <c r="D1923" s="207"/>
      <c r="E1923" s="208"/>
      <c r="F1923" s="207"/>
      <c r="G1923" s="208"/>
      <c r="H1923" s="209"/>
      <c r="I1923" s="210"/>
      <c r="J1923" s="152"/>
      <c r="K1923" s="153"/>
      <c r="L1923" s="154"/>
      <c r="M1923" s="155">
        <f t="shared" si="58"/>
        <v>0</v>
      </c>
    </row>
    <row r="1924" spans="1:13" ht="30" customHeight="1" x14ac:dyDescent="0.25">
      <c r="A1924" s="223" t="str">
        <f t="shared" si="59"/>
        <v/>
      </c>
      <c r="B1924" s="205"/>
      <c r="C1924" s="206"/>
      <c r="D1924" s="207"/>
      <c r="E1924" s="208"/>
      <c r="F1924" s="207"/>
      <c r="G1924" s="208"/>
      <c r="H1924" s="209"/>
      <c r="I1924" s="210"/>
      <c r="J1924" s="152"/>
      <c r="K1924" s="153"/>
      <c r="L1924" s="154"/>
      <c r="M1924" s="155">
        <f t="shared" si="58"/>
        <v>0</v>
      </c>
    </row>
    <row r="1925" spans="1:13" ht="30" customHeight="1" x14ac:dyDescent="0.25">
      <c r="A1925" s="223" t="str">
        <f t="shared" si="59"/>
        <v/>
      </c>
      <c r="B1925" s="205"/>
      <c r="C1925" s="206"/>
      <c r="D1925" s="207"/>
      <c r="E1925" s="208"/>
      <c r="F1925" s="207"/>
      <c r="G1925" s="208"/>
      <c r="H1925" s="209"/>
      <c r="I1925" s="210"/>
      <c r="J1925" s="152"/>
      <c r="K1925" s="153"/>
      <c r="L1925" s="154"/>
      <c r="M1925" s="155">
        <f t="shared" si="58"/>
        <v>0</v>
      </c>
    </row>
    <row r="1926" spans="1:13" ht="30" customHeight="1" x14ac:dyDescent="0.25">
      <c r="A1926" s="223" t="str">
        <f t="shared" si="59"/>
        <v/>
      </c>
      <c r="B1926" s="205"/>
      <c r="C1926" s="206"/>
      <c r="D1926" s="207"/>
      <c r="E1926" s="208"/>
      <c r="F1926" s="207"/>
      <c r="G1926" s="208"/>
      <c r="H1926" s="209"/>
      <c r="I1926" s="210"/>
      <c r="J1926" s="152"/>
      <c r="K1926" s="153"/>
      <c r="L1926" s="154"/>
      <c r="M1926" s="155">
        <f t="shared" si="58"/>
        <v>0</v>
      </c>
    </row>
    <row r="1927" spans="1:13" ht="30" customHeight="1" x14ac:dyDescent="0.25">
      <c r="A1927" s="223" t="str">
        <f t="shared" si="59"/>
        <v/>
      </c>
      <c r="B1927" s="205"/>
      <c r="C1927" s="206"/>
      <c r="D1927" s="207"/>
      <c r="E1927" s="208"/>
      <c r="F1927" s="207"/>
      <c r="G1927" s="208"/>
      <c r="H1927" s="209"/>
      <c r="I1927" s="210"/>
      <c r="J1927" s="152"/>
      <c r="K1927" s="153"/>
      <c r="L1927" s="154"/>
      <c r="M1927" s="155">
        <f t="shared" si="58"/>
        <v>0</v>
      </c>
    </row>
    <row r="1928" spans="1:13" ht="30" customHeight="1" x14ac:dyDescent="0.25">
      <c r="A1928" s="223" t="str">
        <f t="shared" si="59"/>
        <v/>
      </c>
      <c r="B1928" s="205"/>
      <c r="C1928" s="206"/>
      <c r="D1928" s="207"/>
      <c r="E1928" s="208"/>
      <c r="F1928" s="207"/>
      <c r="G1928" s="208"/>
      <c r="H1928" s="209"/>
      <c r="I1928" s="210"/>
      <c r="J1928" s="152"/>
      <c r="K1928" s="153"/>
      <c r="L1928" s="154"/>
      <c r="M1928" s="155">
        <f t="shared" si="58"/>
        <v>0</v>
      </c>
    </row>
    <row r="1929" spans="1:13" ht="30" customHeight="1" x14ac:dyDescent="0.25">
      <c r="A1929" s="223" t="str">
        <f t="shared" si="59"/>
        <v/>
      </c>
      <c r="B1929" s="205"/>
      <c r="C1929" s="206"/>
      <c r="D1929" s="207"/>
      <c r="E1929" s="208"/>
      <c r="F1929" s="207"/>
      <c r="G1929" s="208"/>
      <c r="H1929" s="209"/>
      <c r="I1929" s="210"/>
      <c r="J1929" s="152"/>
      <c r="K1929" s="153"/>
      <c r="L1929" s="154"/>
      <c r="M1929" s="155">
        <f t="shared" si="58"/>
        <v>0</v>
      </c>
    </row>
    <row r="1930" spans="1:13" ht="30" customHeight="1" x14ac:dyDescent="0.25">
      <c r="A1930" s="223" t="str">
        <f t="shared" si="59"/>
        <v/>
      </c>
      <c r="B1930" s="205"/>
      <c r="C1930" s="206"/>
      <c r="D1930" s="207"/>
      <c r="E1930" s="208"/>
      <c r="F1930" s="207"/>
      <c r="G1930" s="208"/>
      <c r="H1930" s="209"/>
      <c r="I1930" s="210"/>
      <c r="J1930" s="152"/>
      <c r="K1930" s="153"/>
      <c r="L1930" s="154"/>
      <c r="M1930" s="155">
        <f t="shared" si="58"/>
        <v>0</v>
      </c>
    </row>
    <row r="1931" spans="1:13" ht="30" customHeight="1" x14ac:dyDescent="0.25">
      <c r="A1931" s="223" t="str">
        <f t="shared" si="59"/>
        <v/>
      </c>
      <c r="B1931" s="205"/>
      <c r="C1931" s="206"/>
      <c r="D1931" s="207"/>
      <c r="E1931" s="208"/>
      <c r="F1931" s="207"/>
      <c r="G1931" s="208"/>
      <c r="H1931" s="209"/>
      <c r="I1931" s="210"/>
      <c r="J1931" s="152"/>
      <c r="K1931" s="153"/>
      <c r="L1931" s="154"/>
      <c r="M1931" s="155">
        <f t="shared" si="58"/>
        <v>0</v>
      </c>
    </row>
    <row r="1932" spans="1:13" ht="30" customHeight="1" x14ac:dyDescent="0.25">
      <c r="A1932" s="223" t="str">
        <f t="shared" si="59"/>
        <v/>
      </c>
      <c r="B1932" s="205"/>
      <c r="C1932" s="206"/>
      <c r="D1932" s="207"/>
      <c r="E1932" s="208"/>
      <c r="F1932" s="207"/>
      <c r="G1932" s="208"/>
      <c r="H1932" s="209"/>
      <c r="I1932" s="210"/>
      <c r="J1932" s="152"/>
      <c r="K1932" s="153"/>
      <c r="L1932" s="154"/>
      <c r="M1932" s="155">
        <f t="shared" ref="M1932:M1995" si="60">K1932+L1932</f>
        <v>0</v>
      </c>
    </row>
    <row r="1933" spans="1:13" ht="30" customHeight="1" x14ac:dyDescent="0.25">
      <c r="A1933" s="223" t="str">
        <f t="shared" si="59"/>
        <v/>
      </c>
      <c r="B1933" s="205"/>
      <c r="C1933" s="206"/>
      <c r="D1933" s="207"/>
      <c r="E1933" s="208"/>
      <c r="F1933" s="207"/>
      <c r="G1933" s="208"/>
      <c r="H1933" s="209"/>
      <c r="I1933" s="210"/>
      <c r="J1933" s="152"/>
      <c r="K1933" s="153"/>
      <c r="L1933" s="154"/>
      <c r="M1933" s="155">
        <f t="shared" si="60"/>
        <v>0</v>
      </c>
    </row>
    <row r="1934" spans="1:13" ht="30" customHeight="1" x14ac:dyDescent="0.25">
      <c r="A1934" s="223" t="str">
        <f t="shared" ref="A1934:A1997" si="61">IF(M1934=0,"","Cap.7. Cheltuieli neprevazute")</f>
        <v/>
      </c>
      <c r="B1934" s="205"/>
      <c r="C1934" s="206"/>
      <c r="D1934" s="207"/>
      <c r="E1934" s="208"/>
      <c r="F1934" s="207"/>
      <c r="G1934" s="208"/>
      <c r="H1934" s="209"/>
      <c r="I1934" s="210"/>
      <c r="J1934" s="152"/>
      <c r="K1934" s="153"/>
      <c r="L1934" s="154"/>
      <c r="M1934" s="155">
        <f t="shared" si="60"/>
        <v>0</v>
      </c>
    </row>
    <row r="1935" spans="1:13" ht="30" customHeight="1" x14ac:dyDescent="0.25">
      <c r="A1935" s="223" t="str">
        <f t="shared" si="61"/>
        <v/>
      </c>
      <c r="B1935" s="205"/>
      <c r="C1935" s="206"/>
      <c r="D1935" s="207"/>
      <c r="E1935" s="208"/>
      <c r="F1935" s="207"/>
      <c r="G1935" s="208"/>
      <c r="H1935" s="209"/>
      <c r="I1935" s="210"/>
      <c r="J1935" s="152"/>
      <c r="K1935" s="153"/>
      <c r="L1935" s="154"/>
      <c r="M1935" s="155">
        <f t="shared" si="60"/>
        <v>0</v>
      </c>
    </row>
    <row r="1936" spans="1:13" ht="30" customHeight="1" x14ac:dyDescent="0.25">
      <c r="A1936" s="223" t="str">
        <f t="shared" si="61"/>
        <v/>
      </c>
      <c r="B1936" s="205"/>
      <c r="C1936" s="206"/>
      <c r="D1936" s="207"/>
      <c r="E1936" s="208"/>
      <c r="F1936" s="207"/>
      <c r="G1936" s="208"/>
      <c r="H1936" s="209"/>
      <c r="I1936" s="210"/>
      <c r="J1936" s="152"/>
      <c r="K1936" s="153"/>
      <c r="L1936" s="154"/>
      <c r="M1936" s="155">
        <f t="shared" si="60"/>
        <v>0</v>
      </c>
    </row>
    <row r="1937" spans="1:13" ht="30" customHeight="1" x14ac:dyDescent="0.25">
      <c r="A1937" s="223" t="str">
        <f t="shared" si="61"/>
        <v/>
      </c>
      <c r="B1937" s="205"/>
      <c r="C1937" s="206"/>
      <c r="D1937" s="207"/>
      <c r="E1937" s="208"/>
      <c r="F1937" s="207"/>
      <c r="G1937" s="208"/>
      <c r="H1937" s="209"/>
      <c r="I1937" s="210"/>
      <c r="J1937" s="152"/>
      <c r="K1937" s="153"/>
      <c r="L1937" s="154"/>
      <c r="M1937" s="155">
        <f t="shared" si="60"/>
        <v>0</v>
      </c>
    </row>
    <row r="1938" spans="1:13" ht="30" customHeight="1" x14ac:dyDescent="0.25">
      <c r="A1938" s="223" t="str">
        <f t="shared" si="61"/>
        <v/>
      </c>
      <c r="B1938" s="205"/>
      <c r="C1938" s="206"/>
      <c r="D1938" s="207"/>
      <c r="E1938" s="208"/>
      <c r="F1938" s="207"/>
      <c r="G1938" s="208"/>
      <c r="H1938" s="209"/>
      <c r="I1938" s="210"/>
      <c r="J1938" s="152"/>
      <c r="K1938" s="153"/>
      <c r="L1938" s="154"/>
      <c r="M1938" s="155">
        <f t="shared" si="60"/>
        <v>0</v>
      </c>
    </row>
    <row r="1939" spans="1:13" ht="30" customHeight="1" x14ac:dyDescent="0.25">
      <c r="A1939" s="223" t="str">
        <f t="shared" si="61"/>
        <v/>
      </c>
      <c r="B1939" s="205"/>
      <c r="C1939" s="206"/>
      <c r="D1939" s="207"/>
      <c r="E1939" s="208"/>
      <c r="F1939" s="207"/>
      <c r="G1939" s="208"/>
      <c r="H1939" s="209"/>
      <c r="I1939" s="210"/>
      <c r="J1939" s="152"/>
      <c r="K1939" s="153"/>
      <c r="L1939" s="154"/>
      <c r="M1939" s="155">
        <f t="shared" si="60"/>
        <v>0</v>
      </c>
    </row>
    <row r="1940" spans="1:13" ht="30" customHeight="1" x14ac:dyDescent="0.25">
      <c r="A1940" s="223" t="str">
        <f t="shared" si="61"/>
        <v/>
      </c>
      <c r="B1940" s="205"/>
      <c r="C1940" s="206"/>
      <c r="D1940" s="207"/>
      <c r="E1940" s="208"/>
      <c r="F1940" s="207"/>
      <c r="G1940" s="208"/>
      <c r="H1940" s="209"/>
      <c r="I1940" s="210"/>
      <c r="J1940" s="152"/>
      <c r="K1940" s="153"/>
      <c r="L1940" s="154"/>
      <c r="M1940" s="155">
        <f t="shared" si="60"/>
        <v>0</v>
      </c>
    </row>
    <row r="1941" spans="1:13" ht="30" customHeight="1" x14ac:dyDescent="0.25">
      <c r="A1941" s="223" t="str">
        <f t="shared" si="61"/>
        <v/>
      </c>
      <c r="B1941" s="205"/>
      <c r="C1941" s="206"/>
      <c r="D1941" s="207"/>
      <c r="E1941" s="208"/>
      <c r="F1941" s="207"/>
      <c r="G1941" s="208"/>
      <c r="H1941" s="209"/>
      <c r="I1941" s="210"/>
      <c r="J1941" s="152"/>
      <c r="K1941" s="153"/>
      <c r="L1941" s="154"/>
      <c r="M1941" s="155">
        <f t="shared" si="60"/>
        <v>0</v>
      </c>
    </row>
    <row r="1942" spans="1:13" ht="30" customHeight="1" x14ac:dyDescent="0.25">
      <c r="A1942" s="223" t="str">
        <f t="shared" si="61"/>
        <v/>
      </c>
      <c r="B1942" s="205"/>
      <c r="C1942" s="206"/>
      <c r="D1942" s="207"/>
      <c r="E1942" s="208"/>
      <c r="F1942" s="207"/>
      <c r="G1942" s="208"/>
      <c r="H1942" s="209"/>
      <c r="I1942" s="210"/>
      <c r="J1942" s="152"/>
      <c r="K1942" s="153"/>
      <c r="L1942" s="154"/>
      <c r="M1942" s="155">
        <f t="shared" si="60"/>
        <v>0</v>
      </c>
    </row>
    <row r="1943" spans="1:13" ht="30" customHeight="1" x14ac:dyDescent="0.25">
      <c r="A1943" s="223" t="str">
        <f t="shared" si="61"/>
        <v/>
      </c>
      <c r="B1943" s="205"/>
      <c r="C1943" s="206"/>
      <c r="D1943" s="207"/>
      <c r="E1943" s="208"/>
      <c r="F1943" s="207"/>
      <c r="G1943" s="208"/>
      <c r="H1943" s="209"/>
      <c r="I1943" s="210"/>
      <c r="J1943" s="152"/>
      <c r="K1943" s="153"/>
      <c r="L1943" s="154"/>
      <c r="M1943" s="155">
        <f t="shared" si="60"/>
        <v>0</v>
      </c>
    </row>
    <row r="1944" spans="1:13" ht="30" customHeight="1" x14ac:dyDescent="0.25">
      <c r="A1944" s="223" t="str">
        <f t="shared" si="61"/>
        <v/>
      </c>
      <c r="B1944" s="205"/>
      <c r="C1944" s="206"/>
      <c r="D1944" s="207"/>
      <c r="E1944" s="208"/>
      <c r="F1944" s="207"/>
      <c r="G1944" s="208"/>
      <c r="H1944" s="209"/>
      <c r="I1944" s="210"/>
      <c r="J1944" s="152"/>
      <c r="K1944" s="153"/>
      <c r="L1944" s="154"/>
      <c r="M1944" s="155">
        <f t="shared" si="60"/>
        <v>0</v>
      </c>
    </row>
    <row r="1945" spans="1:13" ht="30" customHeight="1" x14ac:dyDescent="0.25">
      <c r="A1945" s="223" t="str">
        <f t="shared" si="61"/>
        <v/>
      </c>
      <c r="B1945" s="205"/>
      <c r="C1945" s="206"/>
      <c r="D1945" s="207"/>
      <c r="E1945" s="208"/>
      <c r="F1945" s="207"/>
      <c r="G1945" s="208"/>
      <c r="H1945" s="209"/>
      <c r="I1945" s="210"/>
      <c r="J1945" s="152"/>
      <c r="K1945" s="153"/>
      <c r="L1945" s="154"/>
      <c r="M1945" s="155">
        <f t="shared" si="60"/>
        <v>0</v>
      </c>
    </row>
    <row r="1946" spans="1:13" ht="30" customHeight="1" x14ac:dyDescent="0.25">
      <c r="A1946" s="223" t="str">
        <f t="shared" si="61"/>
        <v/>
      </c>
      <c r="B1946" s="205"/>
      <c r="C1946" s="206"/>
      <c r="D1946" s="207"/>
      <c r="E1946" s="208"/>
      <c r="F1946" s="207"/>
      <c r="G1946" s="208"/>
      <c r="H1946" s="209"/>
      <c r="I1946" s="210"/>
      <c r="J1946" s="152"/>
      <c r="K1946" s="153"/>
      <c r="L1946" s="154"/>
      <c r="M1946" s="155">
        <f t="shared" si="60"/>
        <v>0</v>
      </c>
    </row>
    <row r="1947" spans="1:13" ht="30" customHeight="1" x14ac:dyDescent="0.25">
      <c r="A1947" s="223" t="str">
        <f t="shared" si="61"/>
        <v/>
      </c>
      <c r="B1947" s="205"/>
      <c r="C1947" s="206"/>
      <c r="D1947" s="207"/>
      <c r="E1947" s="208"/>
      <c r="F1947" s="207"/>
      <c r="G1947" s="208"/>
      <c r="H1947" s="209"/>
      <c r="I1947" s="210"/>
      <c r="J1947" s="152"/>
      <c r="K1947" s="153"/>
      <c r="L1947" s="154"/>
      <c r="M1947" s="155">
        <f t="shared" si="60"/>
        <v>0</v>
      </c>
    </row>
    <row r="1948" spans="1:13" ht="30" customHeight="1" x14ac:dyDescent="0.25">
      <c r="A1948" s="223" t="str">
        <f t="shared" si="61"/>
        <v/>
      </c>
      <c r="B1948" s="205"/>
      <c r="C1948" s="206"/>
      <c r="D1948" s="207"/>
      <c r="E1948" s="208"/>
      <c r="F1948" s="207"/>
      <c r="G1948" s="208"/>
      <c r="H1948" s="209"/>
      <c r="I1948" s="210"/>
      <c r="J1948" s="152"/>
      <c r="K1948" s="153"/>
      <c r="L1948" s="154"/>
      <c r="M1948" s="155">
        <f t="shared" si="60"/>
        <v>0</v>
      </c>
    </row>
    <row r="1949" spans="1:13" ht="30" customHeight="1" x14ac:dyDescent="0.25">
      <c r="A1949" s="223" t="str">
        <f t="shared" si="61"/>
        <v/>
      </c>
      <c r="B1949" s="205"/>
      <c r="C1949" s="206"/>
      <c r="D1949" s="207"/>
      <c r="E1949" s="208"/>
      <c r="F1949" s="207"/>
      <c r="G1949" s="208"/>
      <c r="H1949" s="209"/>
      <c r="I1949" s="210"/>
      <c r="J1949" s="152"/>
      <c r="K1949" s="153"/>
      <c r="L1949" s="154"/>
      <c r="M1949" s="155">
        <f t="shared" si="60"/>
        <v>0</v>
      </c>
    </row>
    <row r="1950" spans="1:13" ht="30" customHeight="1" x14ac:dyDescent="0.25">
      <c r="A1950" s="223" t="str">
        <f t="shared" si="61"/>
        <v/>
      </c>
      <c r="B1950" s="205"/>
      <c r="C1950" s="206"/>
      <c r="D1950" s="207"/>
      <c r="E1950" s="208"/>
      <c r="F1950" s="207"/>
      <c r="G1950" s="208"/>
      <c r="H1950" s="209"/>
      <c r="I1950" s="210"/>
      <c r="J1950" s="152"/>
      <c r="K1950" s="153"/>
      <c r="L1950" s="154"/>
      <c r="M1950" s="155">
        <f t="shared" si="60"/>
        <v>0</v>
      </c>
    </row>
    <row r="1951" spans="1:13" ht="30" customHeight="1" x14ac:dyDescent="0.25">
      <c r="A1951" s="223" t="str">
        <f t="shared" si="61"/>
        <v/>
      </c>
      <c r="B1951" s="205"/>
      <c r="C1951" s="206"/>
      <c r="D1951" s="207"/>
      <c r="E1951" s="208"/>
      <c r="F1951" s="207"/>
      <c r="G1951" s="208"/>
      <c r="H1951" s="209"/>
      <c r="I1951" s="210"/>
      <c r="J1951" s="152"/>
      <c r="K1951" s="153"/>
      <c r="L1951" s="154"/>
      <c r="M1951" s="155">
        <f t="shared" si="60"/>
        <v>0</v>
      </c>
    </row>
    <row r="1952" spans="1:13" ht="30" customHeight="1" x14ac:dyDescent="0.25">
      <c r="A1952" s="223" t="str">
        <f t="shared" si="61"/>
        <v/>
      </c>
      <c r="B1952" s="205"/>
      <c r="C1952" s="206"/>
      <c r="D1952" s="207"/>
      <c r="E1952" s="208"/>
      <c r="F1952" s="207"/>
      <c r="G1952" s="208"/>
      <c r="H1952" s="209"/>
      <c r="I1952" s="210"/>
      <c r="J1952" s="152"/>
      <c r="K1952" s="153"/>
      <c r="L1952" s="154"/>
      <c r="M1952" s="155">
        <f t="shared" si="60"/>
        <v>0</v>
      </c>
    </row>
    <row r="1953" spans="1:13" ht="30" customHeight="1" x14ac:dyDescent="0.25">
      <c r="A1953" s="223" t="str">
        <f t="shared" si="61"/>
        <v/>
      </c>
      <c r="B1953" s="205"/>
      <c r="C1953" s="206"/>
      <c r="D1953" s="207"/>
      <c r="E1953" s="208"/>
      <c r="F1953" s="207"/>
      <c r="G1953" s="208"/>
      <c r="H1953" s="209"/>
      <c r="I1953" s="210"/>
      <c r="J1953" s="152"/>
      <c r="K1953" s="153"/>
      <c r="L1953" s="154"/>
      <c r="M1953" s="155">
        <f t="shared" si="60"/>
        <v>0</v>
      </c>
    </row>
    <row r="1954" spans="1:13" ht="30" customHeight="1" x14ac:dyDescent="0.25">
      <c r="A1954" s="223" t="str">
        <f t="shared" si="61"/>
        <v/>
      </c>
      <c r="B1954" s="205"/>
      <c r="C1954" s="206"/>
      <c r="D1954" s="207"/>
      <c r="E1954" s="208"/>
      <c r="F1954" s="207"/>
      <c r="G1954" s="208"/>
      <c r="H1954" s="209"/>
      <c r="I1954" s="210"/>
      <c r="J1954" s="152"/>
      <c r="K1954" s="153"/>
      <c r="L1954" s="154"/>
      <c r="M1954" s="155">
        <f t="shared" si="60"/>
        <v>0</v>
      </c>
    </row>
    <row r="1955" spans="1:13" ht="30" customHeight="1" x14ac:dyDescent="0.25">
      <c r="A1955" s="223" t="str">
        <f t="shared" si="61"/>
        <v/>
      </c>
      <c r="B1955" s="205"/>
      <c r="C1955" s="206"/>
      <c r="D1955" s="207"/>
      <c r="E1955" s="208"/>
      <c r="F1955" s="207"/>
      <c r="G1955" s="208"/>
      <c r="H1955" s="209"/>
      <c r="I1955" s="210"/>
      <c r="J1955" s="152"/>
      <c r="K1955" s="153"/>
      <c r="L1955" s="154"/>
      <c r="M1955" s="155">
        <f t="shared" si="60"/>
        <v>0</v>
      </c>
    </row>
    <row r="1956" spans="1:13" ht="30" customHeight="1" x14ac:dyDescent="0.25">
      <c r="A1956" s="223" t="str">
        <f t="shared" si="61"/>
        <v/>
      </c>
      <c r="B1956" s="205"/>
      <c r="C1956" s="206"/>
      <c r="D1956" s="207"/>
      <c r="E1956" s="208"/>
      <c r="F1956" s="207"/>
      <c r="G1956" s="208"/>
      <c r="H1956" s="209"/>
      <c r="I1956" s="210"/>
      <c r="J1956" s="152"/>
      <c r="K1956" s="153"/>
      <c r="L1956" s="154"/>
      <c r="M1956" s="155">
        <f t="shared" si="60"/>
        <v>0</v>
      </c>
    </row>
    <row r="1957" spans="1:13" ht="30" customHeight="1" x14ac:dyDescent="0.25">
      <c r="A1957" s="223" t="str">
        <f t="shared" si="61"/>
        <v/>
      </c>
      <c r="B1957" s="205"/>
      <c r="C1957" s="206"/>
      <c r="D1957" s="207"/>
      <c r="E1957" s="208"/>
      <c r="F1957" s="207"/>
      <c r="G1957" s="208"/>
      <c r="H1957" s="209"/>
      <c r="I1957" s="210"/>
      <c r="J1957" s="152"/>
      <c r="K1957" s="153"/>
      <c r="L1957" s="154"/>
      <c r="M1957" s="155">
        <f t="shared" si="60"/>
        <v>0</v>
      </c>
    </row>
    <row r="1958" spans="1:13" ht="30" customHeight="1" x14ac:dyDescent="0.25">
      <c r="A1958" s="223" t="str">
        <f t="shared" si="61"/>
        <v/>
      </c>
      <c r="B1958" s="205"/>
      <c r="C1958" s="206"/>
      <c r="D1958" s="207"/>
      <c r="E1958" s="208"/>
      <c r="F1958" s="207"/>
      <c r="G1958" s="208"/>
      <c r="H1958" s="209"/>
      <c r="I1958" s="210"/>
      <c r="J1958" s="152"/>
      <c r="K1958" s="153"/>
      <c r="L1958" s="154"/>
      <c r="M1958" s="155">
        <f t="shared" si="60"/>
        <v>0</v>
      </c>
    </row>
    <row r="1959" spans="1:13" ht="30" customHeight="1" x14ac:dyDescent="0.25">
      <c r="A1959" s="223" t="str">
        <f t="shared" si="61"/>
        <v/>
      </c>
      <c r="B1959" s="205"/>
      <c r="C1959" s="206"/>
      <c r="D1959" s="207"/>
      <c r="E1959" s="208"/>
      <c r="F1959" s="207"/>
      <c r="G1959" s="208"/>
      <c r="H1959" s="209"/>
      <c r="I1959" s="210"/>
      <c r="J1959" s="152"/>
      <c r="K1959" s="153"/>
      <c r="L1959" s="154"/>
      <c r="M1959" s="155">
        <f t="shared" si="60"/>
        <v>0</v>
      </c>
    </row>
    <row r="1960" spans="1:13" ht="30" customHeight="1" x14ac:dyDescent="0.25">
      <c r="A1960" s="223" t="str">
        <f t="shared" si="61"/>
        <v/>
      </c>
      <c r="B1960" s="205"/>
      <c r="C1960" s="206"/>
      <c r="D1960" s="207"/>
      <c r="E1960" s="208"/>
      <c r="F1960" s="207"/>
      <c r="G1960" s="208"/>
      <c r="H1960" s="209"/>
      <c r="I1960" s="210"/>
      <c r="J1960" s="152"/>
      <c r="K1960" s="153"/>
      <c r="L1960" s="154"/>
      <c r="M1960" s="155">
        <f t="shared" si="60"/>
        <v>0</v>
      </c>
    </row>
    <row r="1961" spans="1:13" ht="30" customHeight="1" x14ac:dyDescent="0.25">
      <c r="A1961" s="223" t="str">
        <f t="shared" si="61"/>
        <v/>
      </c>
      <c r="B1961" s="205"/>
      <c r="C1961" s="206"/>
      <c r="D1961" s="207"/>
      <c r="E1961" s="208"/>
      <c r="F1961" s="207"/>
      <c r="G1961" s="208"/>
      <c r="H1961" s="209"/>
      <c r="I1961" s="210"/>
      <c r="J1961" s="152"/>
      <c r="K1961" s="153"/>
      <c r="L1961" s="154"/>
      <c r="M1961" s="155">
        <f t="shared" si="60"/>
        <v>0</v>
      </c>
    </row>
    <row r="1962" spans="1:13" ht="30" customHeight="1" x14ac:dyDescent="0.25">
      <c r="A1962" s="223" t="str">
        <f t="shared" si="61"/>
        <v/>
      </c>
      <c r="B1962" s="205"/>
      <c r="C1962" s="206"/>
      <c r="D1962" s="207"/>
      <c r="E1962" s="208"/>
      <c r="F1962" s="207"/>
      <c r="G1962" s="208"/>
      <c r="H1962" s="209"/>
      <c r="I1962" s="210"/>
      <c r="J1962" s="152"/>
      <c r="K1962" s="153"/>
      <c r="L1962" s="154"/>
      <c r="M1962" s="155">
        <f t="shared" si="60"/>
        <v>0</v>
      </c>
    </row>
    <row r="1963" spans="1:13" ht="30" customHeight="1" x14ac:dyDescent="0.25">
      <c r="A1963" s="223" t="str">
        <f t="shared" si="61"/>
        <v/>
      </c>
      <c r="B1963" s="205"/>
      <c r="C1963" s="206"/>
      <c r="D1963" s="207"/>
      <c r="E1963" s="208"/>
      <c r="F1963" s="207"/>
      <c r="G1963" s="208"/>
      <c r="H1963" s="209"/>
      <c r="I1963" s="210"/>
      <c r="J1963" s="152"/>
      <c r="K1963" s="153"/>
      <c r="L1963" s="154"/>
      <c r="M1963" s="155">
        <f t="shared" si="60"/>
        <v>0</v>
      </c>
    </row>
    <row r="1964" spans="1:13" ht="30" customHeight="1" x14ac:dyDescent="0.25">
      <c r="A1964" s="223" t="str">
        <f t="shared" si="61"/>
        <v/>
      </c>
      <c r="B1964" s="205"/>
      <c r="C1964" s="206"/>
      <c r="D1964" s="207"/>
      <c r="E1964" s="208"/>
      <c r="F1964" s="207"/>
      <c r="G1964" s="208"/>
      <c r="H1964" s="209"/>
      <c r="I1964" s="210"/>
      <c r="J1964" s="152"/>
      <c r="K1964" s="153"/>
      <c r="L1964" s="154"/>
      <c r="M1964" s="155">
        <f t="shared" si="60"/>
        <v>0</v>
      </c>
    </row>
    <row r="1965" spans="1:13" ht="30" customHeight="1" x14ac:dyDescent="0.25">
      <c r="A1965" s="223" t="str">
        <f t="shared" si="61"/>
        <v/>
      </c>
      <c r="B1965" s="205"/>
      <c r="C1965" s="206"/>
      <c r="D1965" s="207"/>
      <c r="E1965" s="208"/>
      <c r="F1965" s="207"/>
      <c r="G1965" s="208"/>
      <c r="H1965" s="209"/>
      <c r="I1965" s="210"/>
      <c r="J1965" s="152"/>
      <c r="K1965" s="153"/>
      <c r="L1965" s="154"/>
      <c r="M1965" s="155">
        <f t="shared" si="60"/>
        <v>0</v>
      </c>
    </row>
    <row r="1966" spans="1:13" ht="30" customHeight="1" x14ac:dyDescent="0.25">
      <c r="A1966" s="223" t="str">
        <f t="shared" si="61"/>
        <v/>
      </c>
      <c r="B1966" s="205"/>
      <c r="C1966" s="206"/>
      <c r="D1966" s="207"/>
      <c r="E1966" s="208"/>
      <c r="F1966" s="207"/>
      <c r="G1966" s="208"/>
      <c r="H1966" s="209"/>
      <c r="I1966" s="210"/>
      <c r="J1966" s="152"/>
      <c r="K1966" s="153"/>
      <c r="L1966" s="154"/>
      <c r="M1966" s="155">
        <f t="shared" si="60"/>
        <v>0</v>
      </c>
    </row>
    <row r="1967" spans="1:13" ht="30" customHeight="1" x14ac:dyDescent="0.25">
      <c r="A1967" s="223" t="str">
        <f t="shared" si="61"/>
        <v/>
      </c>
      <c r="B1967" s="205"/>
      <c r="C1967" s="206"/>
      <c r="D1967" s="207"/>
      <c r="E1967" s="208"/>
      <c r="F1967" s="207"/>
      <c r="G1967" s="208"/>
      <c r="H1967" s="209"/>
      <c r="I1967" s="210"/>
      <c r="J1967" s="152"/>
      <c r="K1967" s="153"/>
      <c r="L1967" s="154"/>
      <c r="M1967" s="155">
        <f t="shared" si="60"/>
        <v>0</v>
      </c>
    </row>
    <row r="1968" spans="1:13" ht="30" customHeight="1" x14ac:dyDescent="0.25">
      <c r="A1968" s="223" t="str">
        <f t="shared" si="61"/>
        <v/>
      </c>
      <c r="B1968" s="205"/>
      <c r="C1968" s="206"/>
      <c r="D1968" s="207"/>
      <c r="E1968" s="208"/>
      <c r="F1968" s="207"/>
      <c r="G1968" s="208"/>
      <c r="H1968" s="209"/>
      <c r="I1968" s="210"/>
      <c r="J1968" s="152"/>
      <c r="K1968" s="153"/>
      <c r="L1968" s="154"/>
      <c r="M1968" s="155">
        <f t="shared" si="60"/>
        <v>0</v>
      </c>
    </row>
    <row r="1969" spans="1:13" ht="30" customHeight="1" x14ac:dyDescent="0.25">
      <c r="A1969" s="223" t="str">
        <f t="shared" si="61"/>
        <v/>
      </c>
      <c r="B1969" s="205"/>
      <c r="C1969" s="206"/>
      <c r="D1969" s="207"/>
      <c r="E1969" s="208"/>
      <c r="F1969" s="207"/>
      <c r="G1969" s="208"/>
      <c r="H1969" s="209"/>
      <c r="I1969" s="210"/>
      <c r="J1969" s="152"/>
      <c r="K1969" s="153"/>
      <c r="L1969" s="154"/>
      <c r="M1969" s="155">
        <f t="shared" si="60"/>
        <v>0</v>
      </c>
    </row>
    <row r="1970" spans="1:13" ht="30" customHeight="1" x14ac:dyDescent="0.25">
      <c r="A1970" s="223" t="str">
        <f t="shared" si="61"/>
        <v/>
      </c>
      <c r="B1970" s="205"/>
      <c r="C1970" s="206"/>
      <c r="D1970" s="207"/>
      <c r="E1970" s="208"/>
      <c r="F1970" s="207"/>
      <c r="G1970" s="208"/>
      <c r="H1970" s="209"/>
      <c r="I1970" s="210"/>
      <c r="J1970" s="152"/>
      <c r="K1970" s="153"/>
      <c r="L1970" s="154"/>
      <c r="M1970" s="155">
        <f t="shared" si="60"/>
        <v>0</v>
      </c>
    </row>
    <row r="1971" spans="1:13" ht="30" customHeight="1" x14ac:dyDescent="0.25">
      <c r="A1971" s="223" t="str">
        <f t="shared" si="61"/>
        <v/>
      </c>
      <c r="B1971" s="205"/>
      <c r="C1971" s="206"/>
      <c r="D1971" s="207"/>
      <c r="E1971" s="208"/>
      <c r="F1971" s="207"/>
      <c r="G1971" s="208"/>
      <c r="H1971" s="209"/>
      <c r="I1971" s="210"/>
      <c r="J1971" s="152"/>
      <c r="K1971" s="153"/>
      <c r="L1971" s="154"/>
      <c r="M1971" s="155">
        <f t="shared" si="60"/>
        <v>0</v>
      </c>
    </row>
    <row r="1972" spans="1:13" ht="30" customHeight="1" x14ac:dyDescent="0.25">
      <c r="A1972" s="223" t="str">
        <f t="shared" si="61"/>
        <v/>
      </c>
      <c r="B1972" s="205"/>
      <c r="C1972" s="206"/>
      <c r="D1972" s="207"/>
      <c r="E1972" s="208"/>
      <c r="F1972" s="207"/>
      <c r="G1972" s="208"/>
      <c r="H1972" s="209"/>
      <c r="I1972" s="210"/>
      <c r="J1972" s="152"/>
      <c r="K1972" s="153"/>
      <c r="L1972" s="154"/>
      <c r="M1972" s="155">
        <f t="shared" si="60"/>
        <v>0</v>
      </c>
    </row>
    <row r="1973" spans="1:13" ht="30" customHeight="1" x14ac:dyDescent="0.25">
      <c r="A1973" s="223" t="str">
        <f t="shared" si="61"/>
        <v/>
      </c>
      <c r="B1973" s="205"/>
      <c r="C1973" s="206"/>
      <c r="D1973" s="207"/>
      <c r="E1973" s="208"/>
      <c r="F1973" s="207"/>
      <c r="G1973" s="208"/>
      <c r="H1973" s="209"/>
      <c r="I1973" s="210"/>
      <c r="J1973" s="152"/>
      <c r="K1973" s="153"/>
      <c r="L1973" s="154"/>
      <c r="M1973" s="155">
        <f t="shared" si="60"/>
        <v>0</v>
      </c>
    </row>
    <row r="1974" spans="1:13" ht="30" customHeight="1" x14ac:dyDescent="0.25">
      <c r="A1974" s="223" t="str">
        <f t="shared" si="61"/>
        <v/>
      </c>
      <c r="B1974" s="205"/>
      <c r="C1974" s="206"/>
      <c r="D1974" s="207"/>
      <c r="E1974" s="208"/>
      <c r="F1974" s="207"/>
      <c r="G1974" s="208"/>
      <c r="H1974" s="209"/>
      <c r="I1974" s="210"/>
      <c r="J1974" s="152"/>
      <c r="K1974" s="153"/>
      <c r="L1974" s="154"/>
      <c r="M1974" s="155">
        <f t="shared" si="60"/>
        <v>0</v>
      </c>
    </row>
    <row r="1975" spans="1:13" ht="30" customHeight="1" x14ac:dyDescent="0.25">
      <c r="A1975" s="223" t="str">
        <f t="shared" si="61"/>
        <v/>
      </c>
      <c r="B1975" s="205"/>
      <c r="C1975" s="206"/>
      <c r="D1975" s="207"/>
      <c r="E1975" s="208"/>
      <c r="F1975" s="207"/>
      <c r="G1975" s="208"/>
      <c r="H1975" s="209"/>
      <c r="I1975" s="210"/>
      <c r="J1975" s="152"/>
      <c r="K1975" s="153"/>
      <c r="L1975" s="154"/>
      <c r="M1975" s="155">
        <f t="shared" si="60"/>
        <v>0</v>
      </c>
    </row>
    <row r="1976" spans="1:13" ht="30" customHeight="1" x14ac:dyDescent="0.25">
      <c r="A1976" s="223" t="str">
        <f t="shared" si="61"/>
        <v/>
      </c>
      <c r="B1976" s="205"/>
      <c r="C1976" s="206"/>
      <c r="D1976" s="207"/>
      <c r="E1976" s="208"/>
      <c r="F1976" s="207"/>
      <c r="G1976" s="208"/>
      <c r="H1976" s="209"/>
      <c r="I1976" s="210"/>
      <c r="J1976" s="152"/>
      <c r="K1976" s="153"/>
      <c r="L1976" s="154"/>
      <c r="M1976" s="155">
        <f t="shared" si="60"/>
        <v>0</v>
      </c>
    </row>
    <row r="1977" spans="1:13" ht="30" customHeight="1" x14ac:dyDescent="0.25">
      <c r="A1977" s="223" t="str">
        <f t="shared" si="61"/>
        <v/>
      </c>
      <c r="B1977" s="205"/>
      <c r="C1977" s="206"/>
      <c r="D1977" s="207"/>
      <c r="E1977" s="208"/>
      <c r="F1977" s="207"/>
      <c r="G1977" s="208"/>
      <c r="H1977" s="209"/>
      <c r="I1977" s="210"/>
      <c r="J1977" s="152"/>
      <c r="K1977" s="153"/>
      <c r="L1977" s="154"/>
      <c r="M1977" s="155">
        <f t="shared" si="60"/>
        <v>0</v>
      </c>
    </row>
    <row r="1978" spans="1:13" ht="30" customHeight="1" x14ac:dyDescent="0.25">
      <c r="A1978" s="223" t="str">
        <f t="shared" si="61"/>
        <v/>
      </c>
      <c r="B1978" s="205"/>
      <c r="C1978" s="206"/>
      <c r="D1978" s="207"/>
      <c r="E1978" s="208"/>
      <c r="F1978" s="207"/>
      <c r="G1978" s="208"/>
      <c r="H1978" s="209"/>
      <c r="I1978" s="210"/>
      <c r="J1978" s="152"/>
      <c r="K1978" s="153"/>
      <c r="L1978" s="154"/>
      <c r="M1978" s="155">
        <f t="shared" si="60"/>
        <v>0</v>
      </c>
    </row>
    <row r="1979" spans="1:13" ht="30" customHeight="1" x14ac:dyDescent="0.25">
      <c r="A1979" s="223" t="str">
        <f t="shared" si="61"/>
        <v/>
      </c>
      <c r="B1979" s="205"/>
      <c r="C1979" s="206"/>
      <c r="D1979" s="207"/>
      <c r="E1979" s="208"/>
      <c r="F1979" s="207"/>
      <c r="G1979" s="208"/>
      <c r="H1979" s="209"/>
      <c r="I1979" s="210"/>
      <c r="J1979" s="152"/>
      <c r="K1979" s="153"/>
      <c r="L1979" s="154"/>
      <c r="M1979" s="155">
        <f t="shared" si="60"/>
        <v>0</v>
      </c>
    </row>
    <row r="1980" spans="1:13" ht="30" customHeight="1" x14ac:dyDescent="0.25">
      <c r="A1980" s="223" t="str">
        <f t="shared" si="61"/>
        <v/>
      </c>
      <c r="B1980" s="205"/>
      <c r="C1980" s="206"/>
      <c r="D1980" s="207"/>
      <c r="E1980" s="208"/>
      <c r="F1980" s="207"/>
      <c r="G1980" s="208"/>
      <c r="H1980" s="209"/>
      <c r="I1980" s="210"/>
      <c r="J1980" s="152"/>
      <c r="K1980" s="153"/>
      <c r="L1980" s="154"/>
      <c r="M1980" s="155">
        <f t="shared" si="60"/>
        <v>0</v>
      </c>
    </row>
    <row r="1981" spans="1:13" ht="30" customHeight="1" x14ac:dyDescent="0.25">
      <c r="A1981" s="223" t="str">
        <f t="shared" si="61"/>
        <v/>
      </c>
      <c r="B1981" s="205"/>
      <c r="C1981" s="206"/>
      <c r="D1981" s="207"/>
      <c r="E1981" s="208"/>
      <c r="F1981" s="207"/>
      <c r="G1981" s="208"/>
      <c r="H1981" s="209"/>
      <c r="I1981" s="210"/>
      <c r="J1981" s="152"/>
      <c r="K1981" s="153"/>
      <c r="L1981" s="154"/>
      <c r="M1981" s="155">
        <f t="shared" si="60"/>
        <v>0</v>
      </c>
    </row>
    <row r="1982" spans="1:13" ht="30" customHeight="1" x14ac:dyDescent="0.25">
      <c r="A1982" s="223" t="str">
        <f t="shared" si="61"/>
        <v/>
      </c>
      <c r="B1982" s="205"/>
      <c r="C1982" s="206"/>
      <c r="D1982" s="207"/>
      <c r="E1982" s="208"/>
      <c r="F1982" s="207"/>
      <c r="G1982" s="208"/>
      <c r="H1982" s="209"/>
      <c r="I1982" s="210"/>
      <c r="J1982" s="152"/>
      <c r="K1982" s="153"/>
      <c r="L1982" s="154"/>
      <c r="M1982" s="155">
        <f t="shared" si="60"/>
        <v>0</v>
      </c>
    </row>
    <row r="1983" spans="1:13" ht="30" customHeight="1" x14ac:dyDescent="0.25">
      <c r="A1983" s="223" t="str">
        <f t="shared" si="61"/>
        <v/>
      </c>
      <c r="B1983" s="205"/>
      <c r="C1983" s="206"/>
      <c r="D1983" s="207"/>
      <c r="E1983" s="208"/>
      <c r="F1983" s="207"/>
      <c r="G1983" s="208"/>
      <c r="H1983" s="209"/>
      <c r="I1983" s="210"/>
      <c r="J1983" s="152"/>
      <c r="K1983" s="153"/>
      <c r="L1983" s="154"/>
      <c r="M1983" s="155">
        <f t="shared" si="60"/>
        <v>0</v>
      </c>
    </row>
    <row r="1984" spans="1:13" ht="30" customHeight="1" x14ac:dyDescent="0.25">
      <c r="A1984" s="223" t="str">
        <f t="shared" si="61"/>
        <v/>
      </c>
      <c r="B1984" s="205"/>
      <c r="C1984" s="206"/>
      <c r="D1984" s="207"/>
      <c r="E1984" s="208"/>
      <c r="F1984" s="207"/>
      <c r="G1984" s="208"/>
      <c r="H1984" s="209"/>
      <c r="I1984" s="210"/>
      <c r="J1984" s="152"/>
      <c r="K1984" s="153"/>
      <c r="L1984" s="154"/>
      <c r="M1984" s="155">
        <f t="shared" si="60"/>
        <v>0</v>
      </c>
    </row>
    <row r="1985" spans="1:13" ht="30" customHeight="1" x14ac:dyDescent="0.25">
      <c r="A1985" s="223" t="str">
        <f t="shared" si="61"/>
        <v/>
      </c>
      <c r="B1985" s="205"/>
      <c r="C1985" s="206"/>
      <c r="D1985" s="207"/>
      <c r="E1985" s="208"/>
      <c r="F1985" s="207"/>
      <c r="G1985" s="208"/>
      <c r="H1985" s="209"/>
      <c r="I1985" s="210"/>
      <c r="J1985" s="152"/>
      <c r="K1985" s="153"/>
      <c r="L1985" s="154"/>
      <c r="M1985" s="155">
        <f t="shared" si="60"/>
        <v>0</v>
      </c>
    </row>
    <row r="1986" spans="1:13" ht="30" customHeight="1" x14ac:dyDescent="0.25">
      <c r="A1986" s="223" t="str">
        <f t="shared" si="61"/>
        <v/>
      </c>
      <c r="B1986" s="205"/>
      <c r="C1986" s="206"/>
      <c r="D1986" s="207"/>
      <c r="E1986" s="208"/>
      <c r="F1986" s="207"/>
      <c r="G1986" s="208"/>
      <c r="H1986" s="209"/>
      <c r="I1986" s="210"/>
      <c r="J1986" s="152"/>
      <c r="K1986" s="153"/>
      <c r="L1986" s="154"/>
      <c r="M1986" s="155">
        <f t="shared" si="60"/>
        <v>0</v>
      </c>
    </row>
    <row r="1987" spans="1:13" ht="30" customHeight="1" x14ac:dyDescent="0.25">
      <c r="A1987" s="223" t="str">
        <f t="shared" si="61"/>
        <v/>
      </c>
      <c r="B1987" s="205"/>
      <c r="C1987" s="206"/>
      <c r="D1987" s="207"/>
      <c r="E1987" s="208"/>
      <c r="F1987" s="207"/>
      <c r="G1987" s="208"/>
      <c r="H1987" s="209"/>
      <c r="I1987" s="210"/>
      <c r="J1987" s="152"/>
      <c r="K1987" s="153"/>
      <c r="L1987" s="154"/>
      <c r="M1987" s="155">
        <f t="shared" si="60"/>
        <v>0</v>
      </c>
    </row>
    <row r="1988" spans="1:13" ht="30" customHeight="1" x14ac:dyDescent="0.25">
      <c r="A1988" s="223" t="str">
        <f t="shared" si="61"/>
        <v/>
      </c>
      <c r="B1988" s="205"/>
      <c r="C1988" s="206"/>
      <c r="D1988" s="207"/>
      <c r="E1988" s="208"/>
      <c r="F1988" s="207"/>
      <c r="G1988" s="208"/>
      <c r="H1988" s="209"/>
      <c r="I1988" s="210"/>
      <c r="J1988" s="152"/>
      <c r="K1988" s="153"/>
      <c r="L1988" s="154"/>
      <c r="M1988" s="155">
        <f t="shared" si="60"/>
        <v>0</v>
      </c>
    </row>
    <row r="1989" spans="1:13" ht="30" customHeight="1" x14ac:dyDescent="0.25">
      <c r="A1989" s="223" t="str">
        <f t="shared" si="61"/>
        <v/>
      </c>
      <c r="B1989" s="205"/>
      <c r="C1989" s="206"/>
      <c r="D1989" s="207"/>
      <c r="E1989" s="208"/>
      <c r="F1989" s="207"/>
      <c r="G1989" s="208"/>
      <c r="H1989" s="209"/>
      <c r="I1989" s="210"/>
      <c r="J1989" s="152"/>
      <c r="K1989" s="153"/>
      <c r="L1989" s="154"/>
      <c r="M1989" s="155">
        <f t="shared" si="60"/>
        <v>0</v>
      </c>
    </row>
    <row r="1990" spans="1:13" ht="30" customHeight="1" x14ac:dyDescent="0.25">
      <c r="A1990" s="223" t="str">
        <f t="shared" si="61"/>
        <v/>
      </c>
      <c r="B1990" s="205"/>
      <c r="C1990" s="206"/>
      <c r="D1990" s="207"/>
      <c r="E1990" s="208"/>
      <c r="F1990" s="207"/>
      <c r="G1990" s="208"/>
      <c r="H1990" s="209"/>
      <c r="I1990" s="210"/>
      <c r="J1990" s="152"/>
      <c r="K1990" s="153"/>
      <c r="L1990" s="154"/>
      <c r="M1990" s="155">
        <f t="shared" si="60"/>
        <v>0</v>
      </c>
    </row>
    <row r="1991" spans="1:13" ht="30" customHeight="1" x14ac:dyDescent="0.25">
      <c r="A1991" s="223" t="str">
        <f t="shared" si="61"/>
        <v/>
      </c>
      <c r="B1991" s="205"/>
      <c r="C1991" s="206"/>
      <c r="D1991" s="207"/>
      <c r="E1991" s="208"/>
      <c r="F1991" s="207"/>
      <c r="G1991" s="208"/>
      <c r="H1991" s="209"/>
      <c r="I1991" s="210"/>
      <c r="J1991" s="152"/>
      <c r="K1991" s="153"/>
      <c r="L1991" s="154"/>
      <c r="M1991" s="155">
        <f t="shared" si="60"/>
        <v>0</v>
      </c>
    </row>
    <row r="1992" spans="1:13" ht="30" customHeight="1" x14ac:dyDescent="0.25">
      <c r="A1992" s="223" t="str">
        <f t="shared" si="61"/>
        <v/>
      </c>
      <c r="B1992" s="205"/>
      <c r="C1992" s="206"/>
      <c r="D1992" s="207"/>
      <c r="E1992" s="208"/>
      <c r="F1992" s="207"/>
      <c r="G1992" s="208"/>
      <c r="H1992" s="209"/>
      <c r="I1992" s="210"/>
      <c r="J1992" s="152"/>
      <c r="K1992" s="153"/>
      <c r="L1992" s="154"/>
      <c r="M1992" s="155">
        <f t="shared" si="60"/>
        <v>0</v>
      </c>
    </row>
    <row r="1993" spans="1:13" ht="30" customHeight="1" x14ac:dyDescent="0.25">
      <c r="A1993" s="223" t="str">
        <f t="shared" si="61"/>
        <v/>
      </c>
      <c r="B1993" s="205"/>
      <c r="C1993" s="206"/>
      <c r="D1993" s="207"/>
      <c r="E1993" s="208"/>
      <c r="F1993" s="207"/>
      <c r="G1993" s="208"/>
      <c r="H1993" s="209"/>
      <c r="I1993" s="210"/>
      <c r="J1993" s="152"/>
      <c r="K1993" s="153"/>
      <c r="L1993" s="154"/>
      <c r="M1993" s="155">
        <f t="shared" si="60"/>
        <v>0</v>
      </c>
    </row>
    <row r="1994" spans="1:13" ht="30" customHeight="1" x14ac:dyDescent="0.25">
      <c r="A1994" s="223" t="str">
        <f t="shared" si="61"/>
        <v/>
      </c>
      <c r="B1994" s="205"/>
      <c r="C1994" s="206"/>
      <c r="D1994" s="207"/>
      <c r="E1994" s="208"/>
      <c r="F1994" s="207"/>
      <c r="G1994" s="208"/>
      <c r="H1994" s="209"/>
      <c r="I1994" s="210"/>
      <c r="J1994" s="152"/>
      <c r="K1994" s="153"/>
      <c r="L1994" s="154"/>
      <c r="M1994" s="155">
        <f t="shared" si="60"/>
        <v>0</v>
      </c>
    </row>
    <row r="1995" spans="1:13" ht="30" customHeight="1" x14ac:dyDescent="0.25">
      <c r="A1995" s="223" t="str">
        <f t="shared" si="61"/>
        <v/>
      </c>
      <c r="B1995" s="205"/>
      <c r="C1995" s="206"/>
      <c r="D1995" s="207"/>
      <c r="E1995" s="208"/>
      <c r="F1995" s="207"/>
      <c r="G1995" s="208"/>
      <c r="H1995" s="209"/>
      <c r="I1995" s="210"/>
      <c r="J1995" s="152"/>
      <c r="K1995" s="153"/>
      <c r="L1995" s="154"/>
      <c r="M1995" s="155">
        <f t="shared" si="60"/>
        <v>0</v>
      </c>
    </row>
    <row r="1996" spans="1:13" ht="30" customHeight="1" x14ac:dyDescent="0.25">
      <c r="A1996" s="223" t="str">
        <f t="shared" si="61"/>
        <v/>
      </c>
      <c r="B1996" s="205"/>
      <c r="C1996" s="206"/>
      <c r="D1996" s="207"/>
      <c r="E1996" s="208"/>
      <c r="F1996" s="207"/>
      <c r="G1996" s="208"/>
      <c r="H1996" s="209"/>
      <c r="I1996" s="210"/>
      <c r="J1996" s="152"/>
      <c r="K1996" s="153"/>
      <c r="L1996" s="154"/>
      <c r="M1996" s="155">
        <f t="shared" ref="M1996:M2059" si="62">K1996+L1996</f>
        <v>0</v>
      </c>
    </row>
    <row r="1997" spans="1:13" ht="30" customHeight="1" x14ac:dyDescent="0.25">
      <c r="A1997" s="223" t="str">
        <f t="shared" si="61"/>
        <v/>
      </c>
      <c r="B1997" s="205"/>
      <c r="C1997" s="206"/>
      <c r="D1997" s="207"/>
      <c r="E1997" s="208"/>
      <c r="F1997" s="207"/>
      <c r="G1997" s="208"/>
      <c r="H1997" s="209"/>
      <c r="I1997" s="210"/>
      <c r="J1997" s="152"/>
      <c r="K1997" s="153"/>
      <c r="L1997" s="154"/>
      <c r="M1997" s="155">
        <f t="shared" si="62"/>
        <v>0</v>
      </c>
    </row>
    <row r="1998" spans="1:13" ht="30" customHeight="1" x14ac:dyDescent="0.25">
      <c r="A1998" s="223" t="str">
        <f t="shared" ref="A1998:A2061" si="63">IF(M1998=0,"","Cap.7. Cheltuieli neprevazute")</f>
        <v/>
      </c>
      <c r="B1998" s="205"/>
      <c r="C1998" s="206"/>
      <c r="D1998" s="207"/>
      <c r="E1998" s="208"/>
      <c r="F1998" s="207"/>
      <c r="G1998" s="208"/>
      <c r="H1998" s="209"/>
      <c r="I1998" s="210"/>
      <c r="J1998" s="152"/>
      <c r="K1998" s="153"/>
      <c r="L1998" s="154"/>
      <c r="M1998" s="155">
        <f t="shared" si="62"/>
        <v>0</v>
      </c>
    </row>
    <row r="1999" spans="1:13" ht="30" customHeight="1" x14ac:dyDescent="0.25">
      <c r="A1999" s="223" t="str">
        <f t="shared" si="63"/>
        <v/>
      </c>
      <c r="B1999" s="205"/>
      <c r="C1999" s="206"/>
      <c r="D1999" s="207"/>
      <c r="E1999" s="208"/>
      <c r="F1999" s="207"/>
      <c r="G1999" s="208"/>
      <c r="H1999" s="209"/>
      <c r="I1999" s="210"/>
      <c r="J1999" s="152"/>
      <c r="K1999" s="153"/>
      <c r="L1999" s="154"/>
      <c r="M1999" s="155">
        <f t="shared" si="62"/>
        <v>0</v>
      </c>
    </row>
    <row r="2000" spans="1:13" ht="30" customHeight="1" x14ac:dyDescent="0.25">
      <c r="A2000" s="223" t="str">
        <f t="shared" si="63"/>
        <v/>
      </c>
      <c r="B2000" s="205"/>
      <c r="C2000" s="206"/>
      <c r="D2000" s="207"/>
      <c r="E2000" s="208"/>
      <c r="F2000" s="207"/>
      <c r="G2000" s="208"/>
      <c r="H2000" s="209"/>
      <c r="I2000" s="210"/>
      <c r="J2000" s="152"/>
      <c r="K2000" s="153"/>
      <c r="L2000" s="154"/>
      <c r="M2000" s="155">
        <f t="shared" si="62"/>
        <v>0</v>
      </c>
    </row>
    <row r="2001" spans="1:13" ht="30" customHeight="1" x14ac:dyDescent="0.25">
      <c r="A2001" s="223" t="str">
        <f t="shared" si="63"/>
        <v/>
      </c>
      <c r="B2001" s="205"/>
      <c r="C2001" s="206"/>
      <c r="D2001" s="207"/>
      <c r="E2001" s="208"/>
      <c r="F2001" s="207"/>
      <c r="G2001" s="208"/>
      <c r="H2001" s="209"/>
      <c r="I2001" s="210"/>
      <c r="J2001" s="152"/>
      <c r="K2001" s="153"/>
      <c r="L2001" s="154"/>
      <c r="M2001" s="155">
        <f t="shared" si="62"/>
        <v>0</v>
      </c>
    </row>
    <row r="2002" spans="1:13" ht="30" customHeight="1" x14ac:dyDescent="0.25">
      <c r="A2002" s="223" t="str">
        <f t="shared" si="63"/>
        <v/>
      </c>
      <c r="B2002" s="205"/>
      <c r="C2002" s="206"/>
      <c r="D2002" s="207"/>
      <c r="E2002" s="208"/>
      <c r="F2002" s="207"/>
      <c r="G2002" s="208"/>
      <c r="H2002" s="209"/>
      <c r="I2002" s="210"/>
      <c r="J2002" s="152"/>
      <c r="K2002" s="153"/>
      <c r="L2002" s="154"/>
      <c r="M2002" s="155">
        <f t="shared" si="62"/>
        <v>0</v>
      </c>
    </row>
    <row r="2003" spans="1:13" ht="30" customHeight="1" x14ac:dyDescent="0.25">
      <c r="A2003" s="223" t="str">
        <f t="shared" si="63"/>
        <v/>
      </c>
      <c r="B2003" s="205"/>
      <c r="C2003" s="206"/>
      <c r="D2003" s="207"/>
      <c r="E2003" s="208"/>
      <c r="F2003" s="207"/>
      <c r="G2003" s="208"/>
      <c r="H2003" s="209"/>
      <c r="I2003" s="210"/>
      <c r="J2003" s="152"/>
      <c r="K2003" s="153"/>
      <c r="L2003" s="154"/>
      <c r="M2003" s="155">
        <f t="shared" si="62"/>
        <v>0</v>
      </c>
    </row>
    <row r="2004" spans="1:13" ht="30" customHeight="1" x14ac:dyDescent="0.25">
      <c r="A2004" s="223" t="str">
        <f t="shared" si="63"/>
        <v/>
      </c>
      <c r="B2004" s="205"/>
      <c r="C2004" s="206"/>
      <c r="D2004" s="207"/>
      <c r="E2004" s="208"/>
      <c r="F2004" s="207"/>
      <c r="G2004" s="208"/>
      <c r="H2004" s="209"/>
      <c r="I2004" s="210"/>
      <c r="J2004" s="152"/>
      <c r="K2004" s="153"/>
      <c r="L2004" s="154"/>
      <c r="M2004" s="155">
        <f t="shared" si="62"/>
        <v>0</v>
      </c>
    </row>
    <row r="2005" spans="1:13" ht="30" customHeight="1" x14ac:dyDescent="0.25">
      <c r="A2005" s="223" t="str">
        <f t="shared" si="63"/>
        <v/>
      </c>
      <c r="B2005" s="205"/>
      <c r="C2005" s="206"/>
      <c r="D2005" s="207"/>
      <c r="E2005" s="208"/>
      <c r="F2005" s="207"/>
      <c r="G2005" s="208"/>
      <c r="H2005" s="209"/>
      <c r="I2005" s="210"/>
      <c r="J2005" s="152"/>
      <c r="K2005" s="153"/>
      <c r="L2005" s="154"/>
      <c r="M2005" s="155">
        <f t="shared" si="62"/>
        <v>0</v>
      </c>
    </row>
    <row r="2006" spans="1:13" ht="30" customHeight="1" x14ac:dyDescent="0.25">
      <c r="A2006" s="223" t="str">
        <f t="shared" si="63"/>
        <v/>
      </c>
      <c r="B2006" s="205"/>
      <c r="C2006" s="206"/>
      <c r="D2006" s="207"/>
      <c r="E2006" s="208"/>
      <c r="F2006" s="207"/>
      <c r="G2006" s="208"/>
      <c r="H2006" s="209"/>
      <c r="I2006" s="210"/>
      <c r="J2006" s="152"/>
      <c r="K2006" s="153"/>
      <c r="L2006" s="154"/>
      <c r="M2006" s="155">
        <f t="shared" si="62"/>
        <v>0</v>
      </c>
    </row>
    <row r="2007" spans="1:13" ht="30" customHeight="1" x14ac:dyDescent="0.25">
      <c r="A2007" s="223" t="str">
        <f t="shared" si="63"/>
        <v/>
      </c>
      <c r="B2007" s="205"/>
      <c r="C2007" s="206"/>
      <c r="D2007" s="207"/>
      <c r="E2007" s="208"/>
      <c r="F2007" s="207"/>
      <c r="G2007" s="208"/>
      <c r="H2007" s="209"/>
      <c r="I2007" s="210"/>
      <c r="J2007" s="152"/>
      <c r="K2007" s="153"/>
      <c r="L2007" s="154"/>
      <c r="M2007" s="155">
        <f t="shared" si="62"/>
        <v>0</v>
      </c>
    </row>
    <row r="2008" spans="1:13" ht="30" customHeight="1" x14ac:dyDescent="0.25">
      <c r="A2008" s="223" t="str">
        <f t="shared" si="63"/>
        <v/>
      </c>
      <c r="B2008" s="205"/>
      <c r="C2008" s="206"/>
      <c r="D2008" s="207"/>
      <c r="E2008" s="208"/>
      <c r="F2008" s="207"/>
      <c r="G2008" s="208"/>
      <c r="H2008" s="209"/>
      <c r="I2008" s="210"/>
      <c r="J2008" s="152"/>
      <c r="K2008" s="153"/>
      <c r="L2008" s="154"/>
      <c r="M2008" s="155">
        <f t="shared" si="62"/>
        <v>0</v>
      </c>
    </row>
    <row r="2009" spans="1:13" ht="30" customHeight="1" x14ac:dyDescent="0.25">
      <c r="A2009" s="223" t="str">
        <f t="shared" si="63"/>
        <v/>
      </c>
      <c r="B2009" s="205"/>
      <c r="C2009" s="206"/>
      <c r="D2009" s="207"/>
      <c r="E2009" s="208"/>
      <c r="F2009" s="207"/>
      <c r="G2009" s="208"/>
      <c r="H2009" s="209"/>
      <c r="I2009" s="210"/>
      <c r="J2009" s="152"/>
      <c r="K2009" s="153"/>
      <c r="L2009" s="154"/>
      <c r="M2009" s="155">
        <f t="shared" si="62"/>
        <v>0</v>
      </c>
    </row>
    <row r="2010" spans="1:13" ht="30" customHeight="1" x14ac:dyDescent="0.25">
      <c r="A2010" s="223" t="str">
        <f t="shared" si="63"/>
        <v/>
      </c>
      <c r="B2010" s="205"/>
      <c r="C2010" s="206"/>
      <c r="D2010" s="207"/>
      <c r="E2010" s="208"/>
      <c r="F2010" s="207"/>
      <c r="G2010" s="208"/>
      <c r="H2010" s="209"/>
      <c r="I2010" s="210"/>
      <c r="J2010" s="152"/>
      <c r="K2010" s="153"/>
      <c r="L2010" s="154"/>
      <c r="M2010" s="155">
        <f t="shared" si="62"/>
        <v>0</v>
      </c>
    </row>
    <row r="2011" spans="1:13" ht="30" customHeight="1" x14ac:dyDescent="0.25">
      <c r="A2011" s="223" t="str">
        <f t="shared" si="63"/>
        <v/>
      </c>
      <c r="B2011" s="205"/>
      <c r="C2011" s="206"/>
      <c r="D2011" s="207"/>
      <c r="E2011" s="208"/>
      <c r="F2011" s="207"/>
      <c r="G2011" s="208"/>
      <c r="H2011" s="209"/>
      <c r="I2011" s="210"/>
      <c r="J2011" s="152"/>
      <c r="K2011" s="153"/>
      <c r="L2011" s="154"/>
      <c r="M2011" s="155">
        <f t="shared" si="62"/>
        <v>0</v>
      </c>
    </row>
    <row r="2012" spans="1:13" ht="30" customHeight="1" x14ac:dyDescent="0.25">
      <c r="A2012" s="223" t="str">
        <f t="shared" si="63"/>
        <v/>
      </c>
      <c r="B2012" s="205"/>
      <c r="C2012" s="206"/>
      <c r="D2012" s="207"/>
      <c r="E2012" s="208"/>
      <c r="F2012" s="207"/>
      <c r="G2012" s="208"/>
      <c r="H2012" s="209"/>
      <c r="I2012" s="210"/>
      <c r="J2012" s="152"/>
      <c r="K2012" s="153"/>
      <c r="L2012" s="154"/>
      <c r="M2012" s="155">
        <f t="shared" si="62"/>
        <v>0</v>
      </c>
    </row>
    <row r="2013" spans="1:13" ht="30" customHeight="1" x14ac:dyDescent="0.25">
      <c r="A2013" s="223" t="str">
        <f t="shared" si="63"/>
        <v/>
      </c>
      <c r="B2013" s="205"/>
      <c r="C2013" s="206"/>
      <c r="D2013" s="207"/>
      <c r="E2013" s="208"/>
      <c r="F2013" s="207"/>
      <c r="G2013" s="208"/>
      <c r="H2013" s="209"/>
      <c r="I2013" s="210"/>
      <c r="J2013" s="152"/>
      <c r="K2013" s="153"/>
      <c r="L2013" s="154"/>
      <c r="M2013" s="155">
        <f t="shared" si="62"/>
        <v>0</v>
      </c>
    </row>
    <row r="2014" spans="1:13" ht="30" customHeight="1" x14ac:dyDescent="0.25">
      <c r="A2014" s="223" t="str">
        <f t="shared" si="63"/>
        <v/>
      </c>
      <c r="B2014" s="205"/>
      <c r="C2014" s="206"/>
      <c r="D2014" s="207"/>
      <c r="E2014" s="208"/>
      <c r="F2014" s="207"/>
      <c r="G2014" s="208"/>
      <c r="H2014" s="209"/>
      <c r="I2014" s="210"/>
      <c r="J2014" s="152"/>
      <c r="K2014" s="153"/>
      <c r="L2014" s="154"/>
      <c r="M2014" s="155">
        <f t="shared" si="62"/>
        <v>0</v>
      </c>
    </row>
    <row r="2015" spans="1:13" ht="30" customHeight="1" x14ac:dyDescent="0.25">
      <c r="A2015" s="223" t="str">
        <f t="shared" si="63"/>
        <v/>
      </c>
      <c r="B2015" s="205"/>
      <c r="C2015" s="206"/>
      <c r="D2015" s="207"/>
      <c r="E2015" s="208"/>
      <c r="F2015" s="207"/>
      <c r="G2015" s="208"/>
      <c r="H2015" s="209"/>
      <c r="I2015" s="210"/>
      <c r="J2015" s="152"/>
      <c r="K2015" s="153"/>
      <c r="L2015" s="154"/>
      <c r="M2015" s="155">
        <f t="shared" si="62"/>
        <v>0</v>
      </c>
    </row>
    <row r="2016" spans="1:13" ht="30" customHeight="1" x14ac:dyDescent="0.25">
      <c r="A2016" s="223" t="str">
        <f t="shared" si="63"/>
        <v/>
      </c>
      <c r="B2016" s="205"/>
      <c r="C2016" s="206"/>
      <c r="D2016" s="207"/>
      <c r="E2016" s="208"/>
      <c r="F2016" s="207"/>
      <c r="G2016" s="208"/>
      <c r="H2016" s="209"/>
      <c r="I2016" s="210"/>
      <c r="J2016" s="152"/>
      <c r="K2016" s="153"/>
      <c r="L2016" s="154"/>
      <c r="M2016" s="155">
        <f t="shared" si="62"/>
        <v>0</v>
      </c>
    </row>
    <row r="2017" spans="1:13" ht="30" customHeight="1" x14ac:dyDescent="0.25">
      <c r="A2017" s="223" t="str">
        <f t="shared" si="63"/>
        <v/>
      </c>
      <c r="B2017" s="205"/>
      <c r="C2017" s="206"/>
      <c r="D2017" s="207"/>
      <c r="E2017" s="208"/>
      <c r="F2017" s="207"/>
      <c r="G2017" s="208"/>
      <c r="H2017" s="209"/>
      <c r="I2017" s="210"/>
      <c r="J2017" s="152"/>
      <c r="K2017" s="153"/>
      <c r="L2017" s="154"/>
      <c r="M2017" s="155">
        <f t="shared" si="62"/>
        <v>0</v>
      </c>
    </row>
    <row r="2018" spans="1:13" ht="30" customHeight="1" x14ac:dyDescent="0.25">
      <c r="A2018" s="223" t="str">
        <f t="shared" si="63"/>
        <v/>
      </c>
      <c r="B2018" s="205"/>
      <c r="C2018" s="206"/>
      <c r="D2018" s="207"/>
      <c r="E2018" s="208"/>
      <c r="F2018" s="207"/>
      <c r="G2018" s="208"/>
      <c r="H2018" s="209"/>
      <c r="I2018" s="210"/>
      <c r="J2018" s="152"/>
      <c r="K2018" s="153"/>
      <c r="L2018" s="154"/>
      <c r="M2018" s="155">
        <f t="shared" si="62"/>
        <v>0</v>
      </c>
    </row>
    <row r="2019" spans="1:13" ht="30" customHeight="1" x14ac:dyDescent="0.25">
      <c r="A2019" s="223" t="str">
        <f t="shared" si="63"/>
        <v/>
      </c>
      <c r="B2019" s="205"/>
      <c r="C2019" s="206"/>
      <c r="D2019" s="207"/>
      <c r="E2019" s="208"/>
      <c r="F2019" s="207"/>
      <c r="G2019" s="208"/>
      <c r="H2019" s="209"/>
      <c r="I2019" s="210"/>
      <c r="J2019" s="152"/>
      <c r="K2019" s="153"/>
      <c r="L2019" s="154"/>
      <c r="M2019" s="155">
        <f t="shared" si="62"/>
        <v>0</v>
      </c>
    </row>
    <row r="2020" spans="1:13" ht="30" customHeight="1" x14ac:dyDescent="0.25">
      <c r="A2020" s="223" t="str">
        <f t="shared" si="63"/>
        <v/>
      </c>
      <c r="B2020" s="205"/>
      <c r="C2020" s="206"/>
      <c r="D2020" s="207"/>
      <c r="E2020" s="208"/>
      <c r="F2020" s="207"/>
      <c r="G2020" s="208"/>
      <c r="H2020" s="209"/>
      <c r="I2020" s="210"/>
      <c r="J2020" s="152"/>
      <c r="K2020" s="153"/>
      <c r="L2020" s="154"/>
      <c r="M2020" s="155">
        <f t="shared" si="62"/>
        <v>0</v>
      </c>
    </row>
    <row r="2021" spans="1:13" ht="30" customHeight="1" x14ac:dyDescent="0.25">
      <c r="A2021" s="223" t="str">
        <f t="shared" si="63"/>
        <v/>
      </c>
      <c r="B2021" s="205"/>
      <c r="C2021" s="206"/>
      <c r="D2021" s="207"/>
      <c r="E2021" s="208"/>
      <c r="F2021" s="207"/>
      <c r="G2021" s="208"/>
      <c r="H2021" s="209"/>
      <c r="I2021" s="210"/>
      <c r="J2021" s="152"/>
      <c r="K2021" s="153"/>
      <c r="L2021" s="154"/>
      <c r="M2021" s="155">
        <f t="shared" si="62"/>
        <v>0</v>
      </c>
    </row>
    <row r="2022" spans="1:13" ht="30" customHeight="1" x14ac:dyDescent="0.25">
      <c r="A2022" s="223" t="str">
        <f t="shared" si="63"/>
        <v/>
      </c>
      <c r="B2022" s="205"/>
      <c r="C2022" s="206"/>
      <c r="D2022" s="207"/>
      <c r="E2022" s="208"/>
      <c r="F2022" s="207"/>
      <c r="G2022" s="208"/>
      <c r="H2022" s="209"/>
      <c r="I2022" s="210"/>
      <c r="J2022" s="152"/>
      <c r="K2022" s="153"/>
      <c r="L2022" s="154"/>
      <c r="M2022" s="155">
        <f t="shared" si="62"/>
        <v>0</v>
      </c>
    </row>
    <row r="2023" spans="1:13" ht="30" customHeight="1" x14ac:dyDescent="0.25">
      <c r="A2023" s="223" t="str">
        <f t="shared" si="63"/>
        <v/>
      </c>
      <c r="B2023" s="205"/>
      <c r="C2023" s="206"/>
      <c r="D2023" s="207"/>
      <c r="E2023" s="208"/>
      <c r="F2023" s="207"/>
      <c r="G2023" s="208"/>
      <c r="H2023" s="209"/>
      <c r="I2023" s="210"/>
      <c r="J2023" s="152"/>
      <c r="K2023" s="153"/>
      <c r="L2023" s="154"/>
      <c r="M2023" s="155">
        <f t="shared" si="62"/>
        <v>0</v>
      </c>
    </row>
    <row r="2024" spans="1:13" ht="30" customHeight="1" x14ac:dyDescent="0.25">
      <c r="A2024" s="223" t="str">
        <f t="shared" si="63"/>
        <v/>
      </c>
      <c r="B2024" s="205"/>
      <c r="C2024" s="206"/>
      <c r="D2024" s="207"/>
      <c r="E2024" s="208"/>
      <c r="F2024" s="207"/>
      <c r="G2024" s="208"/>
      <c r="H2024" s="209"/>
      <c r="I2024" s="210"/>
      <c r="J2024" s="152"/>
      <c r="K2024" s="153"/>
      <c r="L2024" s="154"/>
      <c r="M2024" s="155">
        <f t="shared" si="62"/>
        <v>0</v>
      </c>
    </row>
    <row r="2025" spans="1:13" ht="30" customHeight="1" x14ac:dyDescent="0.25">
      <c r="A2025" s="223" t="str">
        <f t="shared" si="63"/>
        <v/>
      </c>
      <c r="B2025" s="205"/>
      <c r="C2025" s="206"/>
      <c r="D2025" s="207"/>
      <c r="E2025" s="208"/>
      <c r="F2025" s="207"/>
      <c r="G2025" s="208"/>
      <c r="H2025" s="209"/>
      <c r="I2025" s="210"/>
      <c r="J2025" s="152"/>
      <c r="K2025" s="153"/>
      <c r="L2025" s="154"/>
      <c r="M2025" s="155">
        <f t="shared" si="62"/>
        <v>0</v>
      </c>
    </row>
    <row r="2026" spans="1:13" ht="30" customHeight="1" x14ac:dyDescent="0.25">
      <c r="A2026" s="223" t="str">
        <f t="shared" si="63"/>
        <v/>
      </c>
      <c r="B2026" s="205"/>
      <c r="C2026" s="206"/>
      <c r="D2026" s="207"/>
      <c r="E2026" s="208"/>
      <c r="F2026" s="207"/>
      <c r="G2026" s="208"/>
      <c r="H2026" s="209"/>
      <c r="I2026" s="210"/>
      <c r="J2026" s="152"/>
      <c r="K2026" s="153"/>
      <c r="L2026" s="154"/>
      <c r="M2026" s="155">
        <f t="shared" si="62"/>
        <v>0</v>
      </c>
    </row>
    <row r="2027" spans="1:13" ht="30" customHeight="1" x14ac:dyDescent="0.25">
      <c r="A2027" s="223" t="str">
        <f t="shared" si="63"/>
        <v/>
      </c>
      <c r="B2027" s="205"/>
      <c r="C2027" s="206"/>
      <c r="D2027" s="207"/>
      <c r="E2027" s="208"/>
      <c r="F2027" s="207"/>
      <c r="G2027" s="208"/>
      <c r="H2027" s="209"/>
      <c r="I2027" s="210"/>
      <c r="J2027" s="152"/>
      <c r="K2027" s="153"/>
      <c r="L2027" s="154"/>
      <c r="M2027" s="155">
        <f t="shared" si="62"/>
        <v>0</v>
      </c>
    </row>
    <row r="2028" spans="1:13" ht="30" customHeight="1" x14ac:dyDescent="0.25">
      <c r="A2028" s="223" t="str">
        <f t="shared" si="63"/>
        <v/>
      </c>
      <c r="B2028" s="205"/>
      <c r="C2028" s="206"/>
      <c r="D2028" s="207"/>
      <c r="E2028" s="208"/>
      <c r="F2028" s="207"/>
      <c r="G2028" s="208"/>
      <c r="H2028" s="209"/>
      <c r="I2028" s="210"/>
      <c r="J2028" s="152"/>
      <c r="K2028" s="153"/>
      <c r="L2028" s="154"/>
      <c r="M2028" s="155">
        <f t="shared" si="62"/>
        <v>0</v>
      </c>
    </row>
    <row r="2029" spans="1:13" ht="30" customHeight="1" x14ac:dyDescent="0.25">
      <c r="A2029" s="223" t="str">
        <f t="shared" si="63"/>
        <v/>
      </c>
      <c r="B2029" s="205"/>
      <c r="C2029" s="206"/>
      <c r="D2029" s="207"/>
      <c r="E2029" s="208"/>
      <c r="F2029" s="207"/>
      <c r="G2029" s="208"/>
      <c r="H2029" s="209"/>
      <c r="I2029" s="210"/>
      <c r="J2029" s="152"/>
      <c r="K2029" s="153"/>
      <c r="L2029" s="154"/>
      <c r="M2029" s="155">
        <f t="shared" si="62"/>
        <v>0</v>
      </c>
    </row>
    <row r="2030" spans="1:13" ht="30" customHeight="1" x14ac:dyDescent="0.25">
      <c r="A2030" s="223" t="str">
        <f t="shared" si="63"/>
        <v/>
      </c>
      <c r="B2030" s="205"/>
      <c r="C2030" s="206"/>
      <c r="D2030" s="207"/>
      <c r="E2030" s="208"/>
      <c r="F2030" s="207"/>
      <c r="G2030" s="208"/>
      <c r="H2030" s="209"/>
      <c r="I2030" s="210"/>
      <c r="J2030" s="152"/>
      <c r="K2030" s="153"/>
      <c r="L2030" s="154"/>
      <c r="M2030" s="155">
        <f t="shared" si="62"/>
        <v>0</v>
      </c>
    </row>
    <row r="2031" spans="1:13" ht="30" customHeight="1" x14ac:dyDescent="0.25">
      <c r="A2031" s="223" t="str">
        <f t="shared" si="63"/>
        <v/>
      </c>
      <c r="B2031" s="205"/>
      <c r="C2031" s="206"/>
      <c r="D2031" s="207"/>
      <c r="E2031" s="208"/>
      <c r="F2031" s="207"/>
      <c r="G2031" s="208"/>
      <c r="H2031" s="209"/>
      <c r="I2031" s="210"/>
      <c r="J2031" s="152"/>
      <c r="K2031" s="153"/>
      <c r="L2031" s="154"/>
      <c r="M2031" s="155">
        <f t="shared" si="62"/>
        <v>0</v>
      </c>
    </row>
    <row r="2032" spans="1:13" ht="30" customHeight="1" x14ac:dyDescent="0.25">
      <c r="A2032" s="223" t="str">
        <f t="shared" si="63"/>
        <v/>
      </c>
      <c r="B2032" s="205"/>
      <c r="C2032" s="206"/>
      <c r="D2032" s="207"/>
      <c r="E2032" s="208"/>
      <c r="F2032" s="207"/>
      <c r="G2032" s="208"/>
      <c r="H2032" s="209"/>
      <c r="I2032" s="210"/>
      <c r="J2032" s="152"/>
      <c r="K2032" s="153"/>
      <c r="L2032" s="154"/>
      <c r="M2032" s="155">
        <f t="shared" si="62"/>
        <v>0</v>
      </c>
    </row>
    <row r="2033" spans="1:13" ht="30" customHeight="1" x14ac:dyDescent="0.25">
      <c r="A2033" s="223" t="str">
        <f t="shared" si="63"/>
        <v/>
      </c>
      <c r="B2033" s="205"/>
      <c r="C2033" s="206"/>
      <c r="D2033" s="207"/>
      <c r="E2033" s="208"/>
      <c r="F2033" s="207"/>
      <c r="G2033" s="208"/>
      <c r="H2033" s="209"/>
      <c r="I2033" s="210"/>
      <c r="J2033" s="152"/>
      <c r="K2033" s="153"/>
      <c r="L2033" s="154"/>
      <c r="M2033" s="155">
        <f t="shared" si="62"/>
        <v>0</v>
      </c>
    </row>
    <row r="2034" spans="1:13" ht="30" customHeight="1" x14ac:dyDescent="0.25">
      <c r="A2034" s="223" t="str">
        <f t="shared" si="63"/>
        <v/>
      </c>
      <c r="B2034" s="205"/>
      <c r="C2034" s="206"/>
      <c r="D2034" s="207"/>
      <c r="E2034" s="208"/>
      <c r="F2034" s="207"/>
      <c r="G2034" s="208"/>
      <c r="H2034" s="209"/>
      <c r="I2034" s="210"/>
      <c r="J2034" s="152"/>
      <c r="K2034" s="153"/>
      <c r="L2034" s="154"/>
      <c r="M2034" s="155">
        <f t="shared" si="62"/>
        <v>0</v>
      </c>
    </row>
    <row r="2035" spans="1:13" ht="30" customHeight="1" x14ac:dyDescent="0.25">
      <c r="A2035" s="223" t="str">
        <f t="shared" si="63"/>
        <v/>
      </c>
      <c r="B2035" s="205"/>
      <c r="C2035" s="206"/>
      <c r="D2035" s="207"/>
      <c r="E2035" s="208"/>
      <c r="F2035" s="207"/>
      <c r="G2035" s="208"/>
      <c r="H2035" s="209"/>
      <c r="I2035" s="210"/>
      <c r="J2035" s="152"/>
      <c r="K2035" s="153"/>
      <c r="L2035" s="154"/>
      <c r="M2035" s="155">
        <f t="shared" si="62"/>
        <v>0</v>
      </c>
    </row>
    <row r="2036" spans="1:13" ht="30" customHeight="1" x14ac:dyDescent="0.25">
      <c r="A2036" s="223" t="str">
        <f t="shared" si="63"/>
        <v/>
      </c>
      <c r="B2036" s="205"/>
      <c r="C2036" s="206"/>
      <c r="D2036" s="207"/>
      <c r="E2036" s="208"/>
      <c r="F2036" s="207"/>
      <c r="G2036" s="208"/>
      <c r="H2036" s="209"/>
      <c r="I2036" s="210"/>
      <c r="J2036" s="152"/>
      <c r="K2036" s="153"/>
      <c r="L2036" s="154"/>
      <c r="M2036" s="155">
        <f t="shared" si="62"/>
        <v>0</v>
      </c>
    </row>
    <row r="2037" spans="1:13" ht="30" customHeight="1" x14ac:dyDescent="0.25">
      <c r="A2037" s="223" t="str">
        <f t="shared" si="63"/>
        <v/>
      </c>
      <c r="B2037" s="205"/>
      <c r="C2037" s="206"/>
      <c r="D2037" s="207"/>
      <c r="E2037" s="208"/>
      <c r="F2037" s="207"/>
      <c r="G2037" s="208"/>
      <c r="H2037" s="209"/>
      <c r="I2037" s="210"/>
      <c r="J2037" s="152"/>
      <c r="K2037" s="153"/>
      <c r="L2037" s="154"/>
      <c r="M2037" s="155">
        <f t="shared" si="62"/>
        <v>0</v>
      </c>
    </row>
    <row r="2038" spans="1:13" ht="30" customHeight="1" x14ac:dyDescent="0.25">
      <c r="A2038" s="223" t="str">
        <f t="shared" si="63"/>
        <v/>
      </c>
      <c r="B2038" s="205"/>
      <c r="C2038" s="206"/>
      <c r="D2038" s="207"/>
      <c r="E2038" s="208"/>
      <c r="F2038" s="207"/>
      <c r="G2038" s="208"/>
      <c r="H2038" s="209"/>
      <c r="I2038" s="210"/>
      <c r="J2038" s="152"/>
      <c r="K2038" s="153"/>
      <c r="L2038" s="154"/>
      <c r="M2038" s="155">
        <f t="shared" si="62"/>
        <v>0</v>
      </c>
    </row>
    <row r="2039" spans="1:13" ht="30" customHeight="1" x14ac:dyDescent="0.25">
      <c r="A2039" s="223" t="str">
        <f t="shared" si="63"/>
        <v/>
      </c>
      <c r="B2039" s="205"/>
      <c r="C2039" s="206"/>
      <c r="D2039" s="207"/>
      <c r="E2039" s="208"/>
      <c r="F2039" s="207"/>
      <c r="G2039" s="208"/>
      <c r="H2039" s="209"/>
      <c r="I2039" s="210"/>
      <c r="J2039" s="152"/>
      <c r="K2039" s="153"/>
      <c r="L2039" s="154"/>
      <c r="M2039" s="155">
        <f t="shared" si="62"/>
        <v>0</v>
      </c>
    </row>
    <row r="2040" spans="1:13" ht="30" customHeight="1" x14ac:dyDescent="0.25">
      <c r="A2040" s="223" t="str">
        <f t="shared" si="63"/>
        <v/>
      </c>
      <c r="B2040" s="205"/>
      <c r="C2040" s="206"/>
      <c r="D2040" s="207"/>
      <c r="E2040" s="208"/>
      <c r="F2040" s="207"/>
      <c r="G2040" s="208"/>
      <c r="H2040" s="209"/>
      <c r="I2040" s="210"/>
      <c r="J2040" s="152"/>
      <c r="K2040" s="153"/>
      <c r="L2040" s="154"/>
      <c r="M2040" s="155">
        <f t="shared" si="62"/>
        <v>0</v>
      </c>
    </row>
    <row r="2041" spans="1:13" ht="30" customHeight="1" x14ac:dyDescent="0.25">
      <c r="A2041" s="223" t="str">
        <f t="shared" si="63"/>
        <v/>
      </c>
      <c r="B2041" s="205"/>
      <c r="C2041" s="206"/>
      <c r="D2041" s="207"/>
      <c r="E2041" s="208"/>
      <c r="F2041" s="207"/>
      <c r="G2041" s="208"/>
      <c r="H2041" s="209"/>
      <c r="I2041" s="210"/>
      <c r="J2041" s="152"/>
      <c r="K2041" s="153"/>
      <c r="L2041" s="154"/>
      <c r="M2041" s="155">
        <f t="shared" si="62"/>
        <v>0</v>
      </c>
    </row>
    <row r="2042" spans="1:13" ht="30" customHeight="1" x14ac:dyDescent="0.25">
      <c r="A2042" s="223" t="str">
        <f t="shared" si="63"/>
        <v/>
      </c>
      <c r="B2042" s="205"/>
      <c r="C2042" s="206"/>
      <c r="D2042" s="207"/>
      <c r="E2042" s="208"/>
      <c r="F2042" s="207"/>
      <c r="G2042" s="208"/>
      <c r="H2042" s="209"/>
      <c r="I2042" s="210"/>
      <c r="J2042" s="152"/>
      <c r="K2042" s="153"/>
      <c r="L2042" s="154"/>
      <c r="M2042" s="155">
        <f t="shared" si="62"/>
        <v>0</v>
      </c>
    </row>
    <row r="2043" spans="1:13" ht="30" customHeight="1" x14ac:dyDescent="0.25">
      <c r="A2043" s="223" t="str">
        <f t="shared" si="63"/>
        <v/>
      </c>
      <c r="B2043" s="205"/>
      <c r="C2043" s="206"/>
      <c r="D2043" s="207"/>
      <c r="E2043" s="208"/>
      <c r="F2043" s="207"/>
      <c r="G2043" s="208"/>
      <c r="H2043" s="209"/>
      <c r="I2043" s="210"/>
      <c r="J2043" s="152"/>
      <c r="K2043" s="153"/>
      <c r="L2043" s="154"/>
      <c r="M2043" s="155">
        <f t="shared" si="62"/>
        <v>0</v>
      </c>
    </row>
    <row r="2044" spans="1:13" ht="30" customHeight="1" x14ac:dyDescent="0.25">
      <c r="A2044" s="223" t="str">
        <f t="shared" si="63"/>
        <v/>
      </c>
      <c r="B2044" s="205"/>
      <c r="C2044" s="206"/>
      <c r="D2044" s="207"/>
      <c r="E2044" s="208"/>
      <c r="F2044" s="207"/>
      <c r="G2044" s="208"/>
      <c r="H2044" s="209"/>
      <c r="I2044" s="210"/>
      <c r="J2044" s="152"/>
      <c r="K2044" s="153"/>
      <c r="L2044" s="154"/>
      <c r="M2044" s="155">
        <f t="shared" si="62"/>
        <v>0</v>
      </c>
    </row>
    <row r="2045" spans="1:13" ht="30" customHeight="1" x14ac:dyDescent="0.25">
      <c r="A2045" s="223" t="str">
        <f t="shared" si="63"/>
        <v/>
      </c>
      <c r="B2045" s="205"/>
      <c r="C2045" s="206"/>
      <c r="D2045" s="207"/>
      <c r="E2045" s="208"/>
      <c r="F2045" s="207"/>
      <c r="G2045" s="208"/>
      <c r="H2045" s="209"/>
      <c r="I2045" s="210"/>
      <c r="J2045" s="152"/>
      <c r="K2045" s="153"/>
      <c r="L2045" s="154"/>
      <c r="M2045" s="155">
        <f t="shared" si="62"/>
        <v>0</v>
      </c>
    </row>
    <row r="2046" spans="1:13" ht="30" customHeight="1" x14ac:dyDescent="0.25">
      <c r="A2046" s="223" t="str">
        <f t="shared" si="63"/>
        <v/>
      </c>
      <c r="B2046" s="205"/>
      <c r="C2046" s="206"/>
      <c r="D2046" s="207"/>
      <c r="E2046" s="208"/>
      <c r="F2046" s="207"/>
      <c r="G2046" s="208"/>
      <c r="H2046" s="209"/>
      <c r="I2046" s="210"/>
      <c r="J2046" s="152"/>
      <c r="K2046" s="153"/>
      <c r="L2046" s="154"/>
      <c r="M2046" s="155">
        <f t="shared" si="62"/>
        <v>0</v>
      </c>
    </row>
    <row r="2047" spans="1:13" ht="30" customHeight="1" x14ac:dyDescent="0.25">
      <c r="A2047" s="223" t="str">
        <f t="shared" si="63"/>
        <v/>
      </c>
      <c r="B2047" s="205"/>
      <c r="C2047" s="206"/>
      <c r="D2047" s="207"/>
      <c r="E2047" s="208"/>
      <c r="F2047" s="207"/>
      <c r="G2047" s="208"/>
      <c r="H2047" s="209"/>
      <c r="I2047" s="210"/>
      <c r="J2047" s="152"/>
      <c r="K2047" s="153"/>
      <c r="L2047" s="154"/>
      <c r="M2047" s="155">
        <f t="shared" si="62"/>
        <v>0</v>
      </c>
    </row>
    <row r="2048" spans="1:13" ht="30" customHeight="1" x14ac:dyDescent="0.25">
      <c r="A2048" s="223" t="str">
        <f t="shared" si="63"/>
        <v/>
      </c>
      <c r="B2048" s="205"/>
      <c r="C2048" s="206"/>
      <c r="D2048" s="207"/>
      <c r="E2048" s="208"/>
      <c r="F2048" s="207"/>
      <c r="G2048" s="208"/>
      <c r="H2048" s="209"/>
      <c r="I2048" s="210"/>
      <c r="J2048" s="152"/>
      <c r="K2048" s="153"/>
      <c r="L2048" s="154"/>
      <c r="M2048" s="155">
        <f t="shared" si="62"/>
        <v>0</v>
      </c>
    </row>
    <row r="2049" spans="1:13" ht="30" customHeight="1" x14ac:dyDescent="0.25">
      <c r="A2049" s="223" t="str">
        <f t="shared" si="63"/>
        <v/>
      </c>
      <c r="B2049" s="205"/>
      <c r="C2049" s="206"/>
      <c r="D2049" s="207"/>
      <c r="E2049" s="208"/>
      <c r="F2049" s="207"/>
      <c r="G2049" s="208"/>
      <c r="H2049" s="209"/>
      <c r="I2049" s="210"/>
      <c r="J2049" s="152"/>
      <c r="K2049" s="153"/>
      <c r="L2049" s="154"/>
      <c r="M2049" s="155">
        <f t="shared" si="62"/>
        <v>0</v>
      </c>
    </row>
    <row r="2050" spans="1:13" ht="30" customHeight="1" x14ac:dyDescent="0.25">
      <c r="A2050" s="223" t="str">
        <f t="shared" si="63"/>
        <v/>
      </c>
      <c r="B2050" s="205"/>
      <c r="C2050" s="206"/>
      <c r="D2050" s="207"/>
      <c r="E2050" s="208"/>
      <c r="F2050" s="207"/>
      <c r="G2050" s="208"/>
      <c r="H2050" s="209"/>
      <c r="I2050" s="210"/>
      <c r="J2050" s="152"/>
      <c r="K2050" s="153"/>
      <c r="L2050" s="154"/>
      <c r="M2050" s="155">
        <f t="shared" si="62"/>
        <v>0</v>
      </c>
    </row>
    <row r="2051" spans="1:13" ht="30" customHeight="1" x14ac:dyDescent="0.25">
      <c r="A2051" s="223" t="str">
        <f t="shared" si="63"/>
        <v/>
      </c>
      <c r="B2051" s="205"/>
      <c r="C2051" s="206"/>
      <c r="D2051" s="207"/>
      <c r="E2051" s="208"/>
      <c r="F2051" s="207"/>
      <c r="G2051" s="208"/>
      <c r="H2051" s="209"/>
      <c r="I2051" s="210"/>
      <c r="J2051" s="152"/>
      <c r="K2051" s="153"/>
      <c r="L2051" s="154"/>
      <c r="M2051" s="155">
        <f t="shared" si="62"/>
        <v>0</v>
      </c>
    </row>
    <row r="2052" spans="1:13" ht="30" customHeight="1" x14ac:dyDescent="0.25">
      <c r="A2052" s="223" t="str">
        <f t="shared" si="63"/>
        <v/>
      </c>
      <c r="B2052" s="205"/>
      <c r="C2052" s="206"/>
      <c r="D2052" s="207"/>
      <c r="E2052" s="208"/>
      <c r="F2052" s="207"/>
      <c r="G2052" s="208"/>
      <c r="H2052" s="209"/>
      <c r="I2052" s="210"/>
      <c r="J2052" s="152"/>
      <c r="K2052" s="153"/>
      <c r="L2052" s="154"/>
      <c r="M2052" s="155">
        <f t="shared" si="62"/>
        <v>0</v>
      </c>
    </row>
    <row r="2053" spans="1:13" ht="30" customHeight="1" x14ac:dyDescent="0.25">
      <c r="A2053" s="223" t="str">
        <f t="shared" si="63"/>
        <v/>
      </c>
      <c r="B2053" s="205"/>
      <c r="C2053" s="206"/>
      <c r="D2053" s="207"/>
      <c r="E2053" s="208"/>
      <c r="F2053" s="207"/>
      <c r="G2053" s="208"/>
      <c r="H2053" s="209"/>
      <c r="I2053" s="210"/>
      <c r="J2053" s="152"/>
      <c r="K2053" s="153"/>
      <c r="L2053" s="154"/>
      <c r="M2053" s="155">
        <f t="shared" si="62"/>
        <v>0</v>
      </c>
    </row>
    <row r="2054" spans="1:13" ht="30" customHeight="1" x14ac:dyDescent="0.25">
      <c r="A2054" s="223" t="str">
        <f t="shared" si="63"/>
        <v/>
      </c>
      <c r="B2054" s="205"/>
      <c r="C2054" s="206"/>
      <c r="D2054" s="207"/>
      <c r="E2054" s="208"/>
      <c r="F2054" s="207"/>
      <c r="G2054" s="208"/>
      <c r="H2054" s="209"/>
      <c r="I2054" s="210"/>
      <c r="J2054" s="152"/>
      <c r="K2054" s="153"/>
      <c r="L2054" s="154"/>
      <c r="M2054" s="155">
        <f t="shared" si="62"/>
        <v>0</v>
      </c>
    </row>
    <row r="2055" spans="1:13" ht="30" customHeight="1" x14ac:dyDescent="0.25">
      <c r="A2055" s="223" t="str">
        <f t="shared" si="63"/>
        <v/>
      </c>
      <c r="B2055" s="205"/>
      <c r="C2055" s="206"/>
      <c r="D2055" s="207"/>
      <c r="E2055" s="208"/>
      <c r="F2055" s="207"/>
      <c r="G2055" s="208"/>
      <c r="H2055" s="209"/>
      <c r="I2055" s="210"/>
      <c r="J2055" s="152"/>
      <c r="K2055" s="153"/>
      <c r="L2055" s="154"/>
      <c r="M2055" s="155">
        <f t="shared" si="62"/>
        <v>0</v>
      </c>
    </row>
    <row r="2056" spans="1:13" ht="30" customHeight="1" x14ac:dyDescent="0.25">
      <c r="A2056" s="223" t="str">
        <f t="shared" si="63"/>
        <v/>
      </c>
      <c r="B2056" s="205"/>
      <c r="C2056" s="206"/>
      <c r="D2056" s="207"/>
      <c r="E2056" s="208"/>
      <c r="F2056" s="207"/>
      <c r="G2056" s="208"/>
      <c r="H2056" s="209"/>
      <c r="I2056" s="210"/>
      <c r="J2056" s="152"/>
      <c r="K2056" s="153"/>
      <c r="L2056" s="154"/>
      <c r="M2056" s="155">
        <f t="shared" si="62"/>
        <v>0</v>
      </c>
    </row>
    <row r="2057" spans="1:13" ht="30" customHeight="1" x14ac:dyDescent="0.25">
      <c r="A2057" s="223" t="str">
        <f t="shared" si="63"/>
        <v/>
      </c>
      <c r="B2057" s="205"/>
      <c r="C2057" s="206"/>
      <c r="D2057" s="207"/>
      <c r="E2057" s="208"/>
      <c r="F2057" s="207"/>
      <c r="G2057" s="208"/>
      <c r="H2057" s="209"/>
      <c r="I2057" s="210"/>
      <c r="J2057" s="152"/>
      <c r="K2057" s="153"/>
      <c r="L2057" s="154"/>
      <c r="M2057" s="155">
        <f t="shared" si="62"/>
        <v>0</v>
      </c>
    </row>
    <row r="2058" spans="1:13" ht="30" customHeight="1" x14ac:dyDescent="0.25">
      <c r="A2058" s="223" t="str">
        <f t="shared" si="63"/>
        <v/>
      </c>
      <c r="B2058" s="205"/>
      <c r="C2058" s="206"/>
      <c r="D2058" s="207"/>
      <c r="E2058" s="208"/>
      <c r="F2058" s="207"/>
      <c r="G2058" s="208"/>
      <c r="H2058" s="209"/>
      <c r="I2058" s="210"/>
      <c r="J2058" s="152"/>
      <c r="K2058" s="153"/>
      <c r="L2058" s="154"/>
      <c r="M2058" s="155">
        <f t="shared" si="62"/>
        <v>0</v>
      </c>
    </row>
    <row r="2059" spans="1:13" ht="30" customHeight="1" x14ac:dyDescent="0.25">
      <c r="A2059" s="223" t="str">
        <f t="shared" si="63"/>
        <v/>
      </c>
      <c r="B2059" s="205"/>
      <c r="C2059" s="206"/>
      <c r="D2059" s="207"/>
      <c r="E2059" s="208"/>
      <c r="F2059" s="207"/>
      <c r="G2059" s="208"/>
      <c r="H2059" s="209"/>
      <c r="I2059" s="210"/>
      <c r="J2059" s="152"/>
      <c r="K2059" s="153"/>
      <c r="L2059" s="154"/>
      <c r="M2059" s="155">
        <f t="shared" si="62"/>
        <v>0</v>
      </c>
    </row>
    <row r="2060" spans="1:13" ht="30" customHeight="1" x14ac:dyDescent="0.25">
      <c r="A2060" s="223" t="str">
        <f t="shared" si="63"/>
        <v/>
      </c>
      <c r="B2060" s="205"/>
      <c r="C2060" s="206"/>
      <c r="D2060" s="207"/>
      <c r="E2060" s="208"/>
      <c r="F2060" s="207"/>
      <c r="G2060" s="208"/>
      <c r="H2060" s="209"/>
      <c r="I2060" s="210"/>
      <c r="J2060" s="152"/>
      <c r="K2060" s="153"/>
      <c r="L2060" s="154"/>
      <c r="M2060" s="155">
        <f t="shared" ref="M2060:M2123" si="64">K2060+L2060</f>
        <v>0</v>
      </c>
    </row>
    <row r="2061" spans="1:13" ht="30" customHeight="1" x14ac:dyDescent="0.25">
      <c r="A2061" s="223" t="str">
        <f t="shared" si="63"/>
        <v/>
      </c>
      <c r="B2061" s="205"/>
      <c r="C2061" s="206"/>
      <c r="D2061" s="207"/>
      <c r="E2061" s="208"/>
      <c r="F2061" s="207"/>
      <c r="G2061" s="208"/>
      <c r="H2061" s="209"/>
      <c r="I2061" s="210"/>
      <c r="J2061" s="152"/>
      <c r="K2061" s="153"/>
      <c r="L2061" s="154"/>
      <c r="M2061" s="155">
        <f t="shared" si="64"/>
        <v>0</v>
      </c>
    </row>
    <row r="2062" spans="1:13" ht="30" customHeight="1" x14ac:dyDescent="0.25">
      <c r="A2062" s="223" t="str">
        <f t="shared" ref="A2062:A2125" si="65">IF(M2062=0,"","Cap.7. Cheltuieli neprevazute")</f>
        <v/>
      </c>
      <c r="B2062" s="205"/>
      <c r="C2062" s="206"/>
      <c r="D2062" s="207"/>
      <c r="E2062" s="208"/>
      <c r="F2062" s="207"/>
      <c r="G2062" s="208"/>
      <c r="H2062" s="209"/>
      <c r="I2062" s="210"/>
      <c r="J2062" s="152"/>
      <c r="K2062" s="153"/>
      <c r="L2062" s="154"/>
      <c r="M2062" s="155">
        <f t="shared" si="64"/>
        <v>0</v>
      </c>
    </row>
    <row r="2063" spans="1:13" ht="30" customHeight="1" x14ac:dyDescent="0.25">
      <c r="A2063" s="223" t="str">
        <f t="shared" si="65"/>
        <v/>
      </c>
      <c r="B2063" s="205"/>
      <c r="C2063" s="206"/>
      <c r="D2063" s="207"/>
      <c r="E2063" s="208"/>
      <c r="F2063" s="207"/>
      <c r="G2063" s="208"/>
      <c r="H2063" s="209"/>
      <c r="I2063" s="210"/>
      <c r="J2063" s="152"/>
      <c r="K2063" s="153"/>
      <c r="L2063" s="154"/>
      <c r="M2063" s="155">
        <f t="shared" si="64"/>
        <v>0</v>
      </c>
    </row>
    <row r="2064" spans="1:13" ht="30" customHeight="1" x14ac:dyDescent="0.25">
      <c r="A2064" s="223" t="str">
        <f t="shared" si="65"/>
        <v/>
      </c>
      <c r="B2064" s="205"/>
      <c r="C2064" s="206"/>
      <c r="D2064" s="207"/>
      <c r="E2064" s="208"/>
      <c r="F2064" s="207"/>
      <c r="G2064" s="208"/>
      <c r="H2064" s="209"/>
      <c r="I2064" s="210"/>
      <c r="J2064" s="152"/>
      <c r="K2064" s="153"/>
      <c r="L2064" s="154"/>
      <c r="M2064" s="155">
        <f t="shared" si="64"/>
        <v>0</v>
      </c>
    </row>
    <row r="2065" spans="1:13" ht="30" customHeight="1" x14ac:dyDescent="0.25">
      <c r="A2065" s="223" t="str">
        <f t="shared" si="65"/>
        <v/>
      </c>
      <c r="B2065" s="205"/>
      <c r="C2065" s="206"/>
      <c r="D2065" s="207"/>
      <c r="E2065" s="208"/>
      <c r="F2065" s="207"/>
      <c r="G2065" s="208"/>
      <c r="H2065" s="209"/>
      <c r="I2065" s="210"/>
      <c r="J2065" s="152"/>
      <c r="K2065" s="153"/>
      <c r="L2065" s="154"/>
      <c r="M2065" s="155">
        <f t="shared" si="64"/>
        <v>0</v>
      </c>
    </row>
    <row r="2066" spans="1:13" ht="30" customHeight="1" x14ac:dyDescent="0.25">
      <c r="A2066" s="223" t="str">
        <f t="shared" si="65"/>
        <v/>
      </c>
      <c r="B2066" s="205"/>
      <c r="C2066" s="206"/>
      <c r="D2066" s="207"/>
      <c r="E2066" s="208"/>
      <c r="F2066" s="207"/>
      <c r="G2066" s="208"/>
      <c r="H2066" s="209"/>
      <c r="I2066" s="210"/>
      <c r="J2066" s="152"/>
      <c r="K2066" s="153"/>
      <c r="L2066" s="154"/>
      <c r="M2066" s="155">
        <f t="shared" si="64"/>
        <v>0</v>
      </c>
    </row>
    <row r="2067" spans="1:13" ht="30" customHeight="1" x14ac:dyDescent="0.25">
      <c r="A2067" s="223" t="str">
        <f t="shared" si="65"/>
        <v/>
      </c>
      <c r="B2067" s="205"/>
      <c r="C2067" s="206"/>
      <c r="D2067" s="207"/>
      <c r="E2067" s="208"/>
      <c r="F2067" s="207"/>
      <c r="G2067" s="208"/>
      <c r="H2067" s="209"/>
      <c r="I2067" s="210"/>
      <c r="J2067" s="152"/>
      <c r="K2067" s="153"/>
      <c r="L2067" s="154"/>
      <c r="M2067" s="155">
        <f t="shared" si="64"/>
        <v>0</v>
      </c>
    </row>
    <row r="2068" spans="1:13" ht="30" customHeight="1" x14ac:dyDescent="0.25">
      <c r="A2068" s="223" t="str">
        <f t="shared" si="65"/>
        <v/>
      </c>
      <c r="B2068" s="205"/>
      <c r="C2068" s="206"/>
      <c r="D2068" s="207"/>
      <c r="E2068" s="208"/>
      <c r="F2068" s="207"/>
      <c r="G2068" s="208"/>
      <c r="H2068" s="209"/>
      <c r="I2068" s="210"/>
      <c r="J2068" s="152"/>
      <c r="K2068" s="153"/>
      <c r="L2068" s="154"/>
      <c r="M2068" s="155">
        <f t="shared" si="64"/>
        <v>0</v>
      </c>
    </row>
    <row r="2069" spans="1:13" ht="30" customHeight="1" x14ac:dyDescent="0.25">
      <c r="A2069" s="223" t="str">
        <f t="shared" si="65"/>
        <v/>
      </c>
      <c r="B2069" s="205"/>
      <c r="C2069" s="206"/>
      <c r="D2069" s="207"/>
      <c r="E2069" s="208"/>
      <c r="F2069" s="207"/>
      <c r="G2069" s="208"/>
      <c r="H2069" s="209"/>
      <c r="I2069" s="210"/>
      <c r="J2069" s="152"/>
      <c r="K2069" s="153"/>
      <c r="L2069" s="154"/>
      <c r="M2069" s="155">
        <f t="shared" si="64"/>
        <v>0</v>
      </c>
    </row>
    <row r="2070" spans="1:13" ht="30" customHeight="1" x14ac:dyDescent="0.25">
      <c r="A2070" s="223" t="str">
        <f t="shared" si="65"/>
        <v/>
      </c>
      <c r="B2070" s="205"/>
      <c r="C2070" s="206"/>
      <c r="D2070" s="207"/>
      <c r="E2070" s="208"/>
      <c r="F2070" s="207"/>
      <c r="G2070" s="208"/>
      <c r="H2070" s="209"/>
      <c r="I2070" s="210"/>
      <c r="J2070" s="152"/>
      <c r="K2070" s="153"/>
      <c r="L2070" s="154"/>
      <c r="M2070" s="155">
        <f t="shared" si="64"/>
        <v>0</v>
      </c>
    </row>
    <row r="2071" spans="1:13" ht="30" customHeight="1" x14ac:dyDescent="0.25">
      <c r="A2071" s="223" t="str">
        <f t="shared" si="65"/>
        <v/>
      </c>
      <c r="B2071" s="205"/>
      <c r="C2071" s="206"/>
      <c r="D2071" s="207"/>
      <c r="E2071" s="208"/>
      <c r="F2071" s="207"/>
      <c r="G2071" s="208"/>
      <c r="H2071" s="209"/>
      <c r="I2071" s="210"/>
      <c r="J2071" s="152"/>
      <c r="K2071" s="153"/>
      <c r="L2071" s="154"/>
      <c r="M2071" s="155">
        <f t="shared" si="64"/>
        <v>0</v>
      </c>
    </row>
    <row r="2072" spans="1:13" ht="30" customHeight="1" x14ac:dyDescent="0.25">
      <c r="A2072" s="223" t="str">
        <f t="shared" si="65"/>
        <v/>
      </c>
      <c r="B2072" s="205"/>
      <c r="C2072" s="206"/>
      <c r="D2072" s="207"/>
      <c r="E2072" s="208"/>
      <c r="F2072" s="207"/>
      <c r="G2072" s="208"/>
      <c r="H2072" s="209"/>
      <c r="I2072" s="210"/>
      <c r="J2072" s="152"/>
      <c r="K2072" s="153"/>
      <c r="L2072" s="154"/>
      <c r="M2072" s="155">
        <f t="shared" si="64"/>
        <v>0</v>
      </c>
    </row>
    <row r="2073" spans="1:13" ht="30" customHeight="1" x14ac:dyDescent="0.25">
      <c r="A2073" s="223" t="str">
        <f t="shared" si="65"/>
        <v/>
      </c>
      <c r="B2073" s="205"/>
      <c r="C2073" s="206"/>
      <c r="D2073" s="207"/>
      <c r="E2073" s="208"/>
      <c r="F2073" s="207"/>
      <c r="G2073" s="208"/>
      <c r="H2073" s="209"/>
      <c r="I2073" s="210"/>
      <c r="J2073" s="152"/>
      <c r="K2073" s="153"/>
      <c r="L2073" s="154"/>
      <c r="M2073" s="155">
        <f t="shared" si="64"/>
        <v>0</v>
      </c>
    </row>
    <row r="2074" spans="1:13" ht="30" customHeight="1" x14ac:dyDescent="0.25">
      <c r="A2074" s="223" t="str">
        <f t="shared" si="65"/>
        <v/>
      </c>
      <c r="B2074" s="205"/>
      <c r="C2074" s="206"/>
      <c r="D2074" s="207"/>
      <c r="E2074" s="208"/>
      <c r="F2074" s="207"/>
      <c r="G2074" s="208"/>
      <c r="H2074" s="209"/>
      <c r="I2074" s="210"/>
      <c r="J2074" s="152"/>
      <c r="K2074" s="153"/>
      <c r="L2074" s="154"/>
      <c r="M2074" s="155">
        <f t="shared" si="64"/>
        <v>0</v>
      </c>
    </row>
    <row r="2075" spans="1:13" ht="30" customHeight="1" x14ac:dyDescent="0.25">
      <c r="A2075" s="223" t="str">
        <f t="shared" si="65"/>
        <v/>
      </c>
      <c r="B2075" s="205"/>
      <c r="C2075" s="206"/>
      <c r="D2075" s="207"/>
      <c r="E2075" s="208"/>
      <c r="F2075" s="207"/>
      <c r="G2075" s="208"/>
      <c r="H2075" s="209"/>
      <c r="I2075" s="210"/>
      <c r="J2075" s="152"/>
      <c r="K2075" s="153"/>
      <c r="L2075" s="154"/>
      <c r="M2075" s="155">
        <f t="shared" si="64"/>
        <v>0</v>
      </c>
    </row>
    <row r="2076" spans="1:13" ht="30" customHeight="1" x14ac:dyDescent="0.25">
      <c r="A2076" s="223" t="str">
        <f t="shared" si="65"/>
        <v/>
      </c>
      <c r="B2076" s="205"/>
      <c r="C2076" s="206"/>
      <c r="D2076" s="207"/>
      <c r="E2076" s="208"/>
      <c r="F2076" s="207"/>
      <c r="G2076" s="208"/>
      <c r="H2076" s="209"/>
      <c r="I2076" s="210"/>
      <c r="J2076" s="152"/>
      <c r="K2076" s="153"/>
      <c r="L2076" s="154"/>
      <c r="M2076" s="155">
        <f t="shared" si="64"/>
        <v>0</v>
      </c>
    </row>
    <row r="2077" spans="1:13" ht="30" customHeight="1" x14ac:dyDescent="0.25">
      <c r="A2077" s="223" t="str">
        <f t="shared" si="65"/>
        <v/>
      </c>
      <c r="B2077" s="205"/>
      <c r="C2077" s="206"/>
      <c r="D2077" s="207"/>
      <c r="E2077" s="208"/>
      <c r="F2077" s="207"/>
      <c r="G2077" s="208"/>
      <c r="H2077" s="209"/>
      <c r="I2077" s="210"/>
      <c r="J2077" s="152"/>
      <c r="K2077" s="153"/>
      <c r="L2077" s="154"/>
      <c r="M2077" s="155">
        <f t="shared" si="64"/>
        <v>0</v>
      </c>
    </row>
    <row r="2078" spans="1:13" ht="30" customHeight="1" x14ac:dyDescent="0.25">
      <c r="A2078" s="223" t="str">
        <f t="shared" si="65"/>
        <v/>
      </c>
      <c r="B2078" s="205"/>
      <c r="C2078" s="206"/>
      <c r="D2078" s="207"/>
      <c r="E2078" s="208"/>
      <c r="F2078" s="207"/>
      <c r="G2078" s="208"/>
      <c r="H2078" s="209"/>
      <c r="I2078" s="210"/>
      <c r="J2078" s="152"/>
      <c r="K2078" s="153"/>
      <c r="L2078" s="154"/>
      <c r="M2078" s="155">
        <f t="shared" si="64"/>
        <v>0</v>
      </c>
    </row>
    <row r="2079" spans="1:13" ht="30" customHeight="1" x14ac:dyDescent="0.25">
      <c r="A2079" s="223" t="str">
        <f t="shared" si="65"/>
        <v/>
      </c>
      <c r="B2079" s="205"/>
      <c r="C2079" s="206"/>
      <c r="D2079" s="207"/>
      <c r="E2079" s="208"/>
      <c r="F2079" s="207"/>
      <c r="G2079" s="208"/>
      <c r="H2079" s="209"/>
      <c r="I2079" s="210"/>
      <c r="J2079" s="152"/>
      <c r="K2079" s="153"/>
      <c r="L2079" s="154"/>
      <c r="M2079" s="155">
        <f t="shared" si="64"/>
        <v>0</v>
      </c>
    </row>
    <row r="2080" spans="1:13" ht="30" customHeight="1" x14ac:dyDescent="0.25">
      <c r="A2080" s="223" t="str">
        <f t="shared" si="65"/>
        <v/>
      </c>
      <c r="B2080" s="205"/>
      <c r="C2080" s="206"/>
      <c r="D2080" s="207"/>
      <c r="E2080" s="208"/>
      <c r="F2080" s="207"/>
      <c r="G2080" s="208"/>
      <c r="H2080" s="209"/>
      <c r="I2080" s="210"/>
      <c r="J2080" s="152"/>
      <c r="K2080" s="153"/>
      <c r="L2080" s="154"/>
      <c r="M2080" s="155">
        <f t="shared" si="64"/>
        <v>0</v>
      </c>
    </row>
    <row r="2081" spans="1:13" ht="30" customHeight="1" x14ac:dyDescent="0.25">
      <c r="A2081" s="223" t="str">
        <f t="shared" si="65"/>
        <v/>
      </c>
      <c r="B2081" s="205"/>
      <c r="C2081" s="206"/>
      <c r="D2081" s="207"/>
      <c r="E2081" s="208"/>
      <c r="F2081" s="207"/>
      <c r="G2081" s="208"/>
      <c r="H2081" s="209"/>
      <c r="I2081" s="210"/>
      <c r="J2081" s="152"/>
      <c r="K2081" s="153"/>
      <c r="L2081" s="154"/>
      <c r="M2081" s="155">
        <f t="shared" si="64"/>
        <v>0</v>
      </c>
    </row>
    <row r="2082" spans="1:13" ht="30" customHeight="1" x14ac:dyDescent="0.25">
      <c r="A2082" s="223" t="str">
        <f t="shared" si="65"/>
        <v/>
      </c>
      <c r="B2082" s="205"/>
      <c r="C2082" s="206"/>
      <c r="D2082" s="207"/>
      <c r="E2082" s="208"/>
      <c r="F2082" s="207"/>
      <c r="G2082" s="208"/>
      <c r="H2082" s="209"/>
      <c r="I2082" s="210"/>
      <c r="J2082" s="152"/>
      <c r="K2082" s="153"/>
      <c r="L2082" s="154"/>
      <c r="M2082" s="155">
        <f t="shared" si="64"/>
        <v>0</v>
      </c>
    </row>
    <row r="2083" spans="1:13" ht="30" customHeight="1" x14ac:dyDescent="0.25">
      <c r="A2083" s="223" t="str">
        <f t="shared" si="65"/>
        <v/>
      </c>
      <c r="B2083" s="205"/>
      <c r="C2083" s="206"/>
      <c r="D2083" s="207"/>
      <c r="E2083" s="208"/>
      <c r="F2083" s="207"/>
      <c r="G2083" s="208"/>
      <c r="H2083" s="209"/>
      <c r="I2083" s="210"/>
      <c r="J2083" s="152"/>
      <c r="K2083" s="153"/>
      <c r="L2083" s="154"/>
      <c r="M2083" s="155">
        <f t="shared" si="64"/>
        <v>0</v>
      </c>
    </row>
    <row r="2084" spans="1:13" ht="30" customHeight="1" x14ac:dyDescent="0.25">
      <c r="A2084" s="223" t="str">
        <f t="shared" si="65"/>
        <v/>
      </c>
      <c r="B2084" s="205"/>
      <c r="C2084" s="206"/>
      <c r="D2084" s="207"/>
      <c r="E2084" s="208"/>
      <c r="F2084" s="207"/>
      <c r="G2084" s="208"/>
      <c r="H2084" s="209"/>
      <c r="I2084" s="210"/>
      <c r="J2084" s="152"/>
      <c r="K2084" s="153"/>
      <c r="L2084" s="154"/>
      <c r="M2084" s="155">
        <f t="shared" si="64"/>
        <v>0</v>
      </c>
    </row>
    <row r="2085" spans="1:13" ht="30" customHeight="1" x14ac:dyDescent="0.25">
      <c r="A2085" s="223" t="str">
        <f t="shared" si="65"/>
        <v/>
      </c>
      <c r="B2085" s="205"/>
      <c r="C2085" s="206"/>
      <c r="D2085" s="207"/>
      <c r="E2085" s="208"/>
      <c r="F2085" s="207"/>
      <c r="G2085" s="208"/>
      <c r="H2085" s="209"/>
      <c r="I2085" s="210"/>
      <c r="J2085" s="152"/>
      <c r="K2085" s="153"/>
      <c r="L2085" s="154"/>
      <c r="M2085" s="155">
        <f t="shared" si="64"/>
        <v>0</v>
      </c>
    </row>
    <row r="2086" spans="1:13" ht="30" customHeight="1" x14ac:dyDescent="0.25">
      <c r="A2086" s="223" t="str">
        <f t="shared" si="65"/>
        <v/>
      </c>
      <c r="B2086" s="205"/>
      <c r="C2086" s="206"/>
      <c r="D2086" s="207"/>
      <c r="E2086" s="208"/>
      <c r="F2086" s="207"/>
      <c r="G2086" s="208"/>
      <c r="H2086" s="209"/>
      <c r="I2086" s="210"/>
      <c r="J2086" s="152"/>
      <c r="K2086" s="153"/>
      <c r="L2086" s="154"/>
      <c r="M2086" s="155">
        <f t="shared" si="64"/>
        <v>0</v>
      </c>
    </row>
    <row r="2087" spans="1:13" ht="30" customHeight="1" x14ac:dyDescent="0.25">
      <c r="A2087" s="223" t="str">
        <f t="shared" si="65"/>
        <v/>
      </c>
      <c r="B2087" s="205"/>
      <c r="C2087" s="206"/>
      <c r="D2087" s="207"/>
      <c r="E2087" s="208"/>
      <c r="F2087" s="207"/>
      <c r="G2087" s="208"/>
      <c r="H2087" s="209"/>
      <c r="I2087" s="210"/>
      <c r="J2087" s="152"/>
      <c r="K2087" s="153"/>
      <c r="L2087" s="154"/>
      <c r="M2087" s="155">
        <f t="shared" si="64"/>
        <v>0</v>
      </c>
    </row>
    <row r="2088" spans="1:13" ht="30" customHeight="1" x14ac:dyDescent="0.25">
      <c r="A2088" s="223" t="str">
        <f t="shared" si="65"/>
        <v/>
      </c>
      <c r="B2088" s="205"/>
      <c r="C2088" s="206"/>
      <c r="D2088" s="207"/>
      <c r="E2088" s="208"/>
      <c r="F2088" s="207"/>
      <c r="G2088" s="208"/>
      <c r="H2088" s="209"/>
      <c r="I2088" s="210"/>
      <c r="J2088" s="152"/>
      <c r="K2088" s="153"/>
      <c r="L2088" s="154"/>
      <c r="M2088" s="155">
        <f t="shared" si="64"/>
        <v>0</v>
      </c>
    </row>
    <row r="2089" spans="1:13" ht="30" customHeight="1" x14ac:dyDescent="0.25">
      <c r="A2089" s="223" t="str">
        <f t="shared" si="65"/>
        <v/>
      </c>
      <c r="B2089" s="205"/>
      <c r="C2089" s="206"/>
      <c r="D2089" s="207"/>
      <c r="E2089" s="208"/>
      <c r="F2089" s="207"/>
      <c r="G2089" s="208"/>
      <c r="H2089" s="209"/>
      <c r="I2089" s="210"/>
      <c r="J2089" s="152"/>
      <c r="K2089" s="153"/>
      <c r="L2089" s="154"/>
      <c r="M2089" s="155">
        <f t="shared" si="64"/>
        <v>0</v>
      </c>
    </row>
    <row r="2090" spans="1:13" ht="30" customHeight="1" x14ac:dyDescent="0.25">
      <c r="A2090" s="223" t="str">
        <f t="shared" si="65"/>
        <v/>
      </c>
      <c r="B2090" s="205"/>
      <c r="C2090" s="206"/>
      <c r="D2090" s="207"/>
      <c r="E2090" s="208"/>
      <c r="F2090" s="207"/>
      <c r="G2090" s="208"/>
      <c r="H2090" s="209"/>
      <c r="I2090" s="210"/>
      <c r="J2090" s="152"/>
      <c r="K2090" s="153"/>
      <c r="L2090" s="154"/>
      <c r="M2090" s="155">
        <f t="shared" si="64"/>
        <v>0</v>
      </c>
    </row>
    <row r="2091" spans="1:13" ht="30" customHeight="1" x14ac:dyDescent="0.25">
      <c r="A2091" s="223" t="str">
        <f t="shared" si="65"/>
        <v/>
      </c>
      <c r="B2091" s="205"/>
      <c r="C2091" s="206"/>
      <c r="D2091" s="207"/>
      <c r="E2091" s="208"/>
      <c r="F2091" s="207"/>
      <c r="G2091" s="208"/>
      <c r="H2091" s="209"/>
      <c r="I2091" s="210"/>
      <c r="J2091" s="152"/>
      <c r="K2091" s="153"/>
      <c r="L2091" s="154"/>
      <c r="M2091" s="155">
        <f t="shared" si="64"/>
        <v>0</v>
      </c>
    </row>
    <row r="2092" spans="1:13" ht="30" customHeight="1" x14ac:dyDescent="0.25">
      <c r="A2092" s="223" t="str">
        <f t="shared" si="65"/>
        <v/>
      </c>
      <c r="B2092" s="205"/>
      <c r="C2092" s="206"/>
      <c r="D2092" s="207"/>
      <c r="E2092" s="208"/>
      <c r="F2092" s="207"/>
      <c r="G2092" s="208"/>
      <c r="H2092" s="209"/>
      <c r="I2092" s="210"/>
      <c r="J2092" s="152"/>
      <c r="K2092" s="153"/>
      <c r="L2092" s="154"/>
      <c r="M2092" s="155">
        <f t="shared" si="64"/>
        <v>0</v>
      </c>
    </row>
    <row r="2093" spans="1:13" ht="30" customHeight="1" x14ac:dyDescent="0.25">
      <c r="A2093" s="223" t="str">
        <f t="shared" si="65"/>
        <v/>
      </c>
      <c r="B2093" s="205"/>
      <c r="C2093" s="206"/>
      <c r="D2093" s="207"/>
      <c r="E2093" s="208"/>
      <c r="F2093" s="207"/>
      <c r="G2093" s="208"/>
      <c r="H2093" s="209"/>
      <c r="I2093" s="210"/>
      <c r="J2093" s="152"/>
      <c r="K2093" s="153"/>
      <c r="L2093" s="154"/>
      <c r="M2093" s="155">
        <f t="shared" si="64"/>
        <v>0</v>
      </c>
    </row>
    <row r="2094" spans="1:13" ht="30" customHeight="1" x14ac:dyDescent="0.25">
      <c r="A2094" s="223" t="str">
        <f t="shared" si="65"/>
        <v/>
      </c>
      <c r="B2094" s="205"/>
      <c r="C2094" s="206"/>
      <c r="D2094" s="207"/>
      <c r="E2094" s="208"/>
      <c r="F2094" s="207"/>
      <c r="G2094" s="208"/>
      <c r="H2094" s="209"/>
      <c r="I2094" s="210"/>
      <c r="J2094" s="152"/>
      <c r="K2094" s="153"/>
      <c r="L2094" s="154"/>
      <c r="M2094" s="155">
        <f t="shared" si="64"/>
        <v>0</v>
      </c>
    </row>
    <row r="2095" spans="1:13" ht="30" customHeight="1" x14ac:dyDescent="0.25">
      <c r="A2095" s="223" t="str">
        <f t="shared" si="65"/>
        <v/>
      </c>
      <c r="B2095" s="205"/>
      <c r="C2095" s="206"/>
      <c r="D2095" s="207"/>
      <c r="E2095" s="208"/>
      <c r="F2095" s="207"/>
      <c r="G2095" s="208"/>
      <c r="H2095" s="209"/>
      <c r="I2095" s="210"/>
      <c r="J2095" s="152"/>
      <c r="K2095" s="153"/>
      <c r="L2095" s="154"/>
      <c r="M2095" s="155">
        <f t="shared" si="64"/>
        <v>0</v>
      </c>
    </row>
    <row r="2096" spans="1:13" ht="30" customHeight="1" x14ac:dyDescent="0.25">
      <c r="A2096" s="223" t="str">
        <f t="shared" si="65"/>
        <v/>
      </c>
      <c r="B2096" s="205"/>
      <c r="C2096" s="206"/>
      <c r="D2096" s="207"/>
      <c r="E2096" s="208"/>
      <c r="F2096" s="207"/>
      <c r="G2096" s="208"/>
      <c r="H2096" s="209"/>
      <c r="I2096" s="210"/>
      <c r="J2096" s="152"/>
      <c r="K2096" s="153"/>
      <c r="L2096" s="154"/>
      <c r="M2096" s="155">
        <f t="shared" si="64"/>
        <v>0</v>
      </c>
    </row>
    <row r="2097" spans="1:13" ht="30" customHeight="1" x14ac:dyDescent="0.25">
      <c r="A2097" s="223" t="str">
        <f t="shared" si="65"/>
        <v/>
      </c>
      <c r="B2097" s="205"/>
      <c r="C2097" s="206"/>
      <c r="D2097" s="207"/>
      <c r="E2097" s="208"/>
      <c r="F2097" s="207"/>
      <c r="G2097" s="208"/>
      <c r="H2097" s="209"/>
      <c r="I2097" s="210"/>
      <c r="J2097" s="152"/>
      <c r="K2097" s="153"/>
      <c r="L2097" s="154"/>
      <c r="M2097" s="155">
        <f t="shared" si="64"/>
        <v>0</v>
      </c>
    </row>
    <row r="2098" spans="1:13" ht="30" customHeight="1" x14ac:dyDescent="0.25">
      <c r="A2098" s="223" t="str">
        <f t="shared" si="65"/>
        <v/>
      </c>
      <c r="B2098" s="205"/>
      <c r="C2098" s="206"/>
      <c r="D2098" s="207"/>
      <c r="E2098" s="208"/>
      <c r="F2098" s="207"/>
      <c r="G2098" s="208"/>
      <c r="H2098" s="209"/>
      <c r="I2098" s="210"/>
      <c r="J2098" s="152"/>
      <c r="K2098" s="153"/>
      <c r="L2098" s="154"/>
      <c r="M2098" s="155">
        <f t="shared" si="64"/>
        <v>0</v>
      </c>
    </row>
    <row r="2099" spans="1:13" ht="30" customHeight="1" x14ac:dyDescent="0.25">
      <c r="A2099" s="223" t="str">
        <f t="shared" si="65"/>
        <v/>
      </c>
      <c r="B2099" s="205"/>
      <c r="C2099" s="206"/>
      <c r="D2099" s="207"/>
      <c r="E2099" s="208"/>
      <c r="F2099" s="207"/>
      <c r="G2099" s="208"/>
      <c r="H2099" s="209"/>
      <c r="I2099" s="210"/>
      <c r="J2099" s="152"/>
      <c r="K2099" s="153"/>
      <c r="L2099" s="154"/>
      <c r="M2099" s="155">
        <f t="shared" si="64"/>
        <v>0</v>
      </c>
    </row>
    <row r="2100" spans="1:13" ht="30" customHeight="1" x14ac:dyDescent="0.25">
      <c r="A2100" s="223" t="str">
        <f t="shared" si="65"/>
        <v/>
      </c>
      <c r="B2100" s="205"/>
      <c r="C2100" s="206"/>
      <c r="D2100" s="207"/>
      <c r="E2100" s="208"/>
      <c r="F2100" s="207"/>
      <c r="G2100" s="208"/>
      <c r="H2100" s="209"/>
      <c r="I2100" s="210"/>
      <c r="J2100" s="152"/>
      <c r="K2100" s="153"/>
      <c r="L2100" s="154"/>
      <c r="M2100" s="155">
        <f t="shared" si="64"/>
        <v>0</v>
      </c>
    </row>
    <row r="2101" spans="1:13" ht="30" customHeight="1" x14ac:dyDescent="0.25">
      <c r="A2101" s="223" t="str">
        <f t="shared" si="65"/>
        <v/>
      </c>
      <c r="B2101" s="205"/>
      <c r="C2101" s="206"/>
      <c r="D2101" s="207"/>
      <c r="E2101" s="208"/>
      <c r="F2101" s="207"/>
      <c r="G2101" s="208"/>
      <c r="H2101" s="209"/>
      <c r="I2101" s="210"/>
      <c r="J2101" s="152"/>
      <c r="K2101" s="153"/>
      <c r="L2101" s="154"/>
      <c r="M2101" s="155">
        <f t="shared" si="64"/>
        <v>0</v>
      </c>
    </row>
    <row r="2102" spans="1:13" ht="30" customHeight="1" x14ac:dyDescent="0.25">
      <c r="A2102" s="223" t="str">
        <f t="shared" si="65"/>
        <v/>
      </c>
      <c r="B2102" s="205"/>
      <c r="C2102" s="206"/>
      <c r="D2102" s="207"/>
      <c r="E2102" s="208"/>
      <c r="F2102" s="207"/>
      <c r="G2102" s="208"/>
      <c r="H2102" s="209"/>
      <c r="I2102" s="210"/>
      <c r="J2102" s="152"/>
      <c r="K2102" s="153"/>
      <c r="L2102" s="154"/>
      <c r="M2102" s="155">
        <f t="shared" si="64"/>
        <v>0</v>
      </c>
    </row>
    <row r="2103" spans="1:13" ht="30" customHeight="1" x14ac:dyDescent="0.25">
      <c r="A2103" s="223" t="str">
        <f t="shared" si="65"/>
        <v/>
      </c>
      <c r="B2103" s="205"/>
      <c r="C2103" s="206"/>
      <c r="D2103" s="207"/>
      <c r="E2103" s="208"/>
      <c r="F2103" s="207"/>
      <c r="G2103" s="208"/>
      <c r="H2103" s="209"/>
      <c r="I2103" s="210"/>
      <c r="J2103" s="152"/>
      <c r="K2103" s="153"/>
      <c r="L2103" s="154"/>
      <c r="M2103" s="155">
        <f t="shared" si="64"/>
        <v>0</v>
      </c>
    </row>
    <row r="2104" spans="1:13" ht="30" customHeight="1" x14ac:dyDescent="0.25">
      <c r="A2104" s="223" t="str">
        <f t="shared" si="65"/>
        <v/>
      </c>
      <c r="B2104" s="205"/>
      <c r="C2104" s="206"/>
      <c r="D2104" s="207"/>
      <c r="E2104" s="208"/>
      <c r="F2104" s="207"/>
      <c r="G2104" s="208"/>
      <c r="H2104" s="209"/>
      <c r="I2104" s="210"/>
      <c r="J2104" s="152"/>
      <c r="K2104" s="153"/>
      <c r="L2104" s="154"/>
      <c r="M2104" s="155">
        <f t="shared" si="64"/>
        <v>0</v>
      </c>
    </row>
    <row r="2105" spans="1:13" ht="30" customHeight="1" x14ac:dyDescent="0.25">
      <c r="A2105" s="223" t="str">
        <f t="shared" si="65"/>
        <v/>
      </c>
      <c r="B2105" s="205"/>
      <c r="C2105" s="206"/>
      <c r="D2105" s="207"/>
      <c r="E2105" s="208"/>
      <c r="F2105" s="207"/>
      <c r="G2105" s="208"/>
      <c r="H2105" s="209"/>
      <c r="I2105" s="210"/>
      <c r="J2105" s="152"/>
      <c r="K2105" s="153"/>
      <c r="L2105" s="154"/>
      <c r="M2105" s="155">
        <f t="shared" si="64"/>
        <v>0</v>
      </c>
    </row>
    <row r="2106" spans="1:13" ht="30" customHeight="1" x14ac:dyDescent="0.25">
      <c r="A2106" s="223" t="str">
        <f t="shared" si="65"/>
        <v/>
      </c>
      <c r="B2106" s="205"/>
      <c r="C2106" s="206"/>
      <c r="D2106" s="207"/>
      <c r="E2106" s="208"/>
      <c r="F2106" s="207"/>
      <c r="G2106" s="208"/>
      <c r="H2106" s="209"/>
      <c r="I2106" s="210"/>
      <c r="J2106" s="152"/>
      <c r="K2106" s="153"/>
      <c r="L2106" s="154"/>
      <c r="M2106" s="155">
        <f t="shared" si="64"/>
        <v>0</v>
      </c>
    </row>
    <row r="2107" spans="1:13" ht="30" customHeight="1" x14ac:dyDescent="0.25">
      <c r="A2107" s="223" t="str">
        <f t="shared" si="65"/>
        <v/>
      </c>
      <c r="B2107" s="205"/>
      <c r="C2107" s="206"/>
      <c r="D2107" s="207"/>
      <c r="E2107" s="208"/>
      <c r="F2107" s="207"/>
      <c r="G2107" s="208"/>
      <c r="H2107" s="209"/>
      <c r="I2107" s="210"/>
      <c r="J2107" s="152"/>
      <c r="K2107" s="153"/>
      <c r="L2107" s="154"/>
      <c r="M2107" s="155">
        <f t="shared" si="64"/>
        <v>0</v>
      </c>
    </row>
    <row r="2108" spans="1:13" ht="30" customHeight="1" x14ac:dyDescent="0.25">
      <c r="A2108" s="223" t="str">
        <f t="shared" si="65"/>
        <v/>
      </c>
      <c r="B2108" s="205"/>
      <c r="C2108" s="206"/>
      <c r="D2108" s="207"/>
      <c r="E2108" s="208"/>
      <c r="F2108" s="207"/>
      <c r="G2108" s="208"/>
      <c r="H2108" s="209"/>
      <c r="I2108" s="210"/>
      <c r="J2108" s="152"/>
      <c r="K2108" s="153"/>
      <c r="L2108" s="154"/>
      <c r="M2108" s="155">
        <f t="shared" si="64"/>
        <v>0</v>
      </c>
    </row>
    <row r="2109" spans="1:13" ht="30" customHeight="1" x14ac:dyDescent="0.25">
      <c r="A2109" s="223" t="str">
        <f t="shared" si="65"/>
        <v/>
      </c>
      <c r="B2109" s="205"/>
      <c r="C2109" s="206"/>
      <c r="D2109" s="207"/>
      <c r="E2109" s="208"/>
      <c r="F2109" s="207"/>
      <c r="G2109" s="208"/>
      <c r="H2109" s="209"/>
      <c r="I2109" s="210"/>
      <c r="J2109" s="152"/>
      <c r="K2109" s="153"/>
      <c r="L2109" s="154"/>
      <c r="M2109" s="155">
        <f t="shared" si="64"/>
        <v>0</v>
      </c>
    </row>
    <row r="2110" spans="1:13" ht="30" customHeight="1" x14ac:dyDescent="0.25">
      <c r="A2110" s="223" t="str">
        <f t="shared" si="65"/>
        <v/>
      </c>
      <c r="B2110" s="205"/>
      <c r="C2110" s="206"/>
      <c r="D2110" s="207"/>
      <c r="E2110" s="208"/>
      <c r="F2110" s="207"/>
      <c r="G2110" s="208"/>
      <c r="H2110" s="209"/>
      <c r="I2110" s="210"/>
      <c r="J2110" s="152"/>
      <c r="K2110" s="153"/>
      <c r="L2110" s="154"/>
      <c r="M2110" s="155">
        <f t="shared" si="64"/>
        <v>0</v>
      </c>
    </row>
    <row r="2111" spans="1:13" ht="30" customHeight="1" x14ac:dyDescent="0.25">
      <c r="A2111" s="223" t="str">
        <f t="shared" si="65"/>
        <v/>
      </c>
      <c r="B2111" s="205"/>
      <c r="C2111" s="206"/>
      <c r="D2111" s="207"/>
      <c r="E2111" s="208"/>
      <c r="F2111" s="207"/>
      <c r="G2111" s="208"/>
      <c r="H2111" s="209"/>
      <c r="I2111" s="210"/>
      <c r="J2111" s="152"/>
      <c r="K2111" s="153"/>
      <c r="L2111" s="154"/>
      <c r="M2111" s="155">
        <f t="shared" si="64"/>
        <v>0</v>
      </c>
    </row>
    <row r="2112" spans="1:13" ht="30" customHeight="1" x14ac:dyDescent="0.25">
      <c r="A2112" s="223" t="str">
        <f t="shared" si="65"/>
        <v/>
      </c>
      <c r="B2112" s="205"/>
      <c r="C2112" s="206"/>
      <c r="D2112" s="207"/>
      <c r="E2112" s="208"/>
      <c r="F2112" s="207"/>
      <c r="G2112" s="208"/>
      <c r="H2112" s="209"/>
      <c r="I2112" s="210"/>
      <c r="J2112" s="152"/>
      <c r="K2112" s="153"/>
      <c r="L2112" s="154"/>
      <c r="M2112" s="155">
        <f t="shared" si="64"/>
        <v>0</v>
      </c>
    </row>
    <row r="2113" spans="1:13" ht="30" customHeight="1" x14ac:dyDescent="0.25">
      <c r="A2113" s="223" t="str">
        <f t="shared" si="65"/>
        <v/>
      </c>
      <c r="B2113" s="205"/>
      <c r="C2113" s="206"/>
      <c r="D2113" s="207"/>
      <c r="E2113" s="208"/>
      <c r="F2113" s="207"/>
      <c r="G2113" s="208"/>
      <c r="H2113" s="209"/>
      <c r="I2113" s="210"/>
      <c r="J2113" s="152"/>
      <c r="K2113" s="153"/>
      <c r="L2113" s="154"/>
      <c r="M2113" s="155">
        <f t="shared" si="64"/>
        <v>0</v>
      </c>
    </row>
    <row r="2114" spans="1:13" ht="30" customHeight="1" x14ac:dyDescent="0.25">
      <c r="A2114" s="223" t="str">
        <f t="shared" si="65"/>
        <v/>
      </c>
      <c r="B2114" s="205"/>
      <c r="C2114" s="206"/>
      <c r="D2114" s="207"/>
      <c r="E2114" s="208"/>
      <c r="F2114" s="207"/>
      <c r="G2114" s="208"/>
      <c r="H2114" s="209"/>
      <c r="I2114" s="210"/>
      <c r="J2114" s="152"/>
      <c r="K2114" s="153"/>
      <c r="L2114" s="154"/>
      <c r="M2114" s="155">
        <f t="shared" si="64"/>
        <v>0</v>
      </c>
    </row>
    <row r="2115" spans="1:13" ht="30" customHeight="1" x14ac:dyDescent="0.25">
      <c r="A2115" s="223" t="str">
        <f t="shared" si="65"/>
        <v/>
      </c>
      <c r="B2115" s="205"/>
      <c r="C2115" s="206"/>
      <c r="D2115" s="207"/>
      <c r="E2115" s="208"/>
      <c r="F2115" s="207"/>
      <c r="G2115" s="208"/>
      <c r="H2115" s="209"/>
      <c r="I2115" s="210"/>
      <c r="J2115" s="152"/>
      <c r="K2115" s="153"/>
      <c r="L2115" s="154"/>
      <c r="M2115" s="155">
        <f t="shared" si="64"/>
        <v>0</v>
      </c>
    </row>
    <row r="2116" spans="1:13" ht="30" customHeight="1" x14ac:dyDescent="0.25">
      <c r="A2116" s="223" t="str">
        <f t="shared" si="65"/>
        <v/>
      </c>
      <c r="B2116" s="205"/>
      <c r="C2116" s="206"/>
      <c r="D2116" s="207"/>
      <c r="E2116" s="208"/>
      <c r="F2116" s="207"/>
      <c r="G2116" s="208"/>
      <c r="H2116" s="209"/>
      <c r="I2116" s="210"/>
      <c r="J2116" s="152"/>
      <c r="K2116" s="153"/>
      <c r="L2116" s="154"/>
      <c r="M2116" s="155">
        <f t="shared" si="64"/>
        <v>0</v>
      </c>
    </row>
    <row r="2117" spans="1:13" ht="30" customHeight="1" x14ac:dyDescent="0.25">
      <c r="A2117" s="223" t="str">
        <f t="shared" si="65"/>
        <v/>
      </c>
      <c r="B2117" s="205"/>
      <c r="C2117" s="206"/>
      <c r="D2117" s="207"/>
      <c r="E2117" s="208"/>
      <c r="F2117" s="207"/>
      <c r="G2117" s="208"/>
      <c r="H2117" s="209"/>
      <c r="I2117" s="210"/>
      <c r="J2117" s="152"/>
      <c r="K2117" s="153"/>
      <c r="L2117" s="154"/>
      <c r="M2117" s="155">
        <f t="shared" si="64"/>
        <v>0</v>
      </c>
    </row>
    <row r="2118" spans="1:13" ht="30" customHeight="1" x14ac:dyDescent="0.25">
      <c r="A2118" s="223" t="str">
        <f t="shared" si="65"/>
        <v/>
      </c>
      <c r="B2118" s="205"/>
      <c r="C2118" s="206"/>
      <c r="D2118" s="207"/>
      <c r="E2118" s="208"/>
      <c r="F2118" s="207"/>
      <c r="G2118" s="208"/>
      <c r="H2118" s="209"/>
      <c r="I2118" s="210"/>
      <c r="J2118" s="152"/>
      <c r="K2118" s="153"/>
      <c r="L2118" s="154"/>
      <c r="M2118" s="155">
        <f t="shared" si="64"/>
        <v>0</v>
      </c>
    </row>
    <row r="2119" spans="1:13" ht="30" customHeight="1" x14ac:dyDescent="0.25">
      <c r="A2119" s="223" t="str">
        <f t="shared" si="65"/>
        <v/>
      </c>
      <c r="B2119" s="205"/>
      <c r="C2119" s="206"/>
      <c r="D2119" s="207"/>
      <c r="E2119" s="208"/>
      <c r="F2119" s="207"/>
      <c r="G2119" s="208"/>
      <c r="H2119" s="209"/>
      <c r="I2119" s="210"/>
      <c r="J2119" s="152"/>
      <c r="K2119" s="153"/>
      <c r="L2119" s="154"/>
      <c r="M2119" s="155">
        <f t="shared" si="64"/>
        <v>0</v>
      </c>
    </row>
    <row r="2120" spans="1:13" ht="30" customHeight="1" x14ac:dyDescent="0.25">
      <c r="A2120" s="223" t="str">
        <f t="shared" si="65"/>
        <v/>
      </c>
      <c r="B2120" s="205"/>
      <c r="C2120" s="206"/>
      <c r="D2120" s="207"/>
      <c r="E2120" s="208"/>
      <c r="F2120" s="207"/>
      <c r="G2120" s="208"/>
      <c r="H2120" s="209"/>
      <c r="I2120" s="210"/>
      <c r="J2120" s="152"/>
      <c r="K2120" s="153"/>
      <c r="L2120" s="154"/>
      <c r="M2120" s="155">
        <f t="shared" si="64"/>
        <v>0</v>
      </c>
    </row>
    <row r="2121" spans="1:13" ht="30" customHeight="1" x14ac:dyDescent="0.25">
      <c r="A2121" s="223" t="str">
        <f t="shared" si="65"/>
        <v/>
      </c>
      <c r="B2121" s="205"/>
      <c r="C2121" s="206"/>
      <c r="D2121" s="207"/>
      <c r="E2121" s="208"/>
      <c r="F2121" s="207"/>
      <c r="G2121" s="208"/>
      <c r="H2121" s="209"/>
      <c r="I2121" s="210"/>
      <c r="J2121" s="152"/>
      <c r="K2121" s="153"/>
      <c r="L2121" s="154"/>
      <c r="M2121" s="155">
        <f t="shared" si="64"/>
        <v>0</v>
      </c>
    </row>
    <row r="2122" spans="1:13" ht="30" customHeight="1" x14ac:dyDescent="0.25">
      <c r="A2122" s="223" t="str">
        <f t="shared" si="65"/>
        <v/>
      </c>
      <c r="B2122" s="205"/>
      <c r="C2122" s="206"/>
      <c r="D2122" s="207"/>
      <c r="E2122" s="208"/>
      <c r="F2122" s="207"/>
      <c r="G2122" s="208"/>
      <c r="H2122" s="209"/>
      <c r="I2122" s="210"/>
      <c r="J2122" s="152"/>
      <c r="K2122" s="153"/>
      <c r="L2122" s="154"/>
      <c r="M2122" s="155">
        <f t="shared" si="64"/>
        <v>0</v>
      </c>
    </row>
    <row r="2123" spans="1:13" ht="30" customHeight="1" x14ac:dyDescent="0.25">
      <c r="A2123" s="223" t="str">
        <f t="shared" si="65"/>
        <v/>
      </c>
      <c r="B2123" s="205"/>
      <c r="C2123" s="206"/>
      <c r="D2123" s="207"/>
      <c r="E2123" s="208"/>
      <c r="F2123" s="207"/>
      <c r="G2123" s="208"/>
      <c r="H2123" s="209"/>
      <c r="I2123" s="210"/>
      <c r="J2123" s="152"/>
      <c r="K2123" s="153"/>
      <c r="L2123" s="154"/>
      <c r="M2123" s="155">
        <f t="shared" si="64"/>
        <v>0</v>
      </c>
    </row>
    <row r="2124" spans="1:13" ht="30" customHeight="1" x14ac:dyDescent="0.25">
      <c r="A2124" s="223" t="str">
        <f t="shared" si="65"/>
        <v/>
      </c>
      <c r="B2124" s="205"/>
      <c r="C2124" s="206"/>
      <c r="D2124" s="207"/>
      <c r="E2124" s="208"/>
      <c r="F2124" s="207"/>
      <c r="G2124" s="208"/>
      <c r="H2124" s="209"/>
      <c r="I2124" s="210"/>
      <c r="J2124" s="152"/>
      <c r="K2124" s="153"/>
      <c r="L2124" s="154"/>
      <c r="M2124" s="155">
        <f t="shared" ref="M2124:M2187" si="66">K2124+L2124</f>
        <v>0</v>
      </c>
    </row>
    <row r="2125" spans="1:13" ht="30" customHeight="1" x14ac:dyDescent="0.25">
      <c r="A2125" s="223" t="str">
        <f t="shared" si="65"/>
        <v/>
      </c>
      <c r="B2125" s="205"/>
      <c r="C2125" s="206"/>
      <c r="D2125" s="207"/>
      <c r="E2125" s="208"/>
      <c r="F2125" s="207"/>
      <c r="G2125" s="208"/>
      <c r="H2125" s="209"/>
      <c r="I2125" s="210"/>
      <c r="J2125" s="152"/>
      <c r="K2125" s="153"/>
      <c r="L2125" s="154"/>
      <c r="M2125" s="155">
        <f t="shared" si="66"/>
        <v>0</v>
      </c>
    </row>
    <row r="2126" spans="1:13" ht="30" customHeight="1" x14ac:dyDescent="0.25">
      <c r="A2126" s="223" t="str">
        <f t="shared" ref="A2126:A2189" si="67">IF(M2126=0,"","Cap.7. Cheltuieli neprevazute")</f>
        <v/>
      </c>
      <c r="B2126" s="205"/>
      <c r="C2126" s="206"/>
      <c r="D2126" s="207"/>
      <c r="E2126" s="208"/>
      <c r="F2126" s="207"/>
      <c r="G2126" s="208"/>
      <c r="H2126" s="209"/>
      <c r="I2126" s="210"/>
      <c r="J2126" s="152"/>
      <c r="K2126" s="153"/>
      <c r="L2126" s="154"/>
      <c r="M2126" s="155">
        <f t="shared" si="66"/>
        <v>0</v>
      </c>
    </row>
    <row r="2127" spans="1:13" ht="30" customHeight="1" x14ac:dyDescent="0.25">
      <c r="A2127" s="223" t="str">
        <f t="shared" si="67"/>
        <v/>
      </c>
      <c r="B2127" s="205"/>
      <c r="C2127" s="206"/>
      <c r="D2127" s="207"/>
      <c r="E2127" s="208"/>
      <c r="F2127" s="207"/>
      <c r="G2127" s="208"/>
      <c r="H2127" s="209"/>
      <c r="I2127" s="210"/>
      <c r="J2127" s="152"/>
      <c r="K2127" s="153"/>
      <c r="L2127" s="154"/>
      <c r="M2127" s="155">
        <f t="shared" si="66"/>
        <v>0</v>
      </c>
    </row>
    <row r="2128" spans="1:13" ht="30" customHeight="1" x14ac:dyDescent="0.25">
      <c r="A2128" s="223" t="str">
        <f t="shared" si="67"/>
        <v/>
      </c>
      <c r="B2128" s="205"/>
      <c r="C2128" s="206"/>
      <c r="D2128" s="207"/>
      <c r="E2128" s="208"/>
      <c r="F2128" s="207"/>
      <c r="G2128" s="208"/>
      <c r="H2128" s="209"/>
      <c r="I2128" s="210"/>
      <c r="J2128" s="152"/>
      <c r="K2128" s="153"/>
      <c r="L2128" s="154"/>
      <c r="M2128" s="155">
        <f t="shared" si="66"/>
        <v>0</v>
      </c>
    </row>
    <row r="2129" spans="1:13" ht="30" customHeight="1" x14ac:dyDescent="0.25">
      <c r="A2129" s="223" t="str">
        <f t="shared" si="67"/>
        <v/>
      </c>
      <c r="B2129" s="205"/>
      <c r="C2129" s="206"/>
      <c r="D2129" s="207"/>
      <c r="E2129" s="208"/>
      <c r="F2129" s="207"/>
      <c r="G2129" s="208"/>
      <c r="H2129" s="209"/>
      <c r="I2129" s="210"/>
      <c r="J2129" s="152"/>
      <c r="K2129" s="153"/>
      <c r="L2129" s="154"/>
      <c r="M2129" s="155">
        <f t="shared" si="66"/>
        <v>0</v>
      </c>
    </row>
    <row r="2130" spans="1:13" ht="30" customHeight="1" x14ac:dyDescent="0.25">
      <c r="A2130" s="223" t="str">
        <f t="shared" si="67"/>
        <v/>
      </c>
      <c r="B2130" s="205"/>
      <c r="C2130" s="206"/>
      <c r="D2130" s="207"/>
      <c r="E2130" s="208"/>
      <c r="F2130" s="207"/>
      <c r="G2130" s="208"/>
      <c r="H2130" s="209"/>
      <c r="I2130" s="210"/>
      <c r="J2130" s="152"/>
      <c r="K2130" s="153"/>
      <c r="L2130" s="154"/>
      <c r="M2130" s="155">
        <f t="shared" si="66"/>
        <v>0</v>
      </c>
    </row>
    <row r="2131" spans="1:13" ht="30" customHeight="1" x14ac:dyDescent="0.25">
      <c r="A2131" s="223" t="str">
        <f t="shared" si="67"/>
        <v/>
      </c>
      <c r="B2131" s="205"/>
      <c r="C2131" s="206"/>
      <c r="D2131" s="207"/>
      <c r="E2131" s="208"/>
      <c r="F2131" s="207"/>
      <c r="G2131" s="208"/>
      <c r="H2131" s="209"/>
      <c r="I2131" s="210"/>
      <c r="J2131" s="152"/>
      <c r="K2131" s="153"/>
      <c r="L2131" s="154"/>
      <c r="M2131" s="155">
        <f t="shared" si="66"/>
        <v>0</v>
      </c>
    </row>
    <row r="2132" spans="1:13" ht="30" customHeight="1" x14ac:dyDescent="0.25">
      <c r="A2132" s="223" t="str">
        <f t="shared" si="67"/>
        <v/>
      </c>
      <c r="B2132" s="205"/>
      <c r="C2132" s="206"/>
      <c r="D2132" s="207"/>
      <c r="E2132" s="208"/>
      <c r="F2132" s="207"/>
      <c r="G2132" s="208"/>
      <c r="H2132" s="209"/>
      <c r="I2132" s="210"/>
      <c r="J2132" s="152"/>
      <c r="K2132" s="153"/>
      <c r="L2132" s="154"/>
      <c r="M2132" s="155">
        <f t="shared" si="66"/>
        <v>0</v>
      </c>
    </row>
    <row r="2133" spans="1:13" ht="30" customHeight="1" x14ac:dyDescent="0.25">
      <c r="A2133" s="223" t="str">
        <f t="shared" si="67"/>
        <v/>
      </c>
      <c r="B2133" s="205"/>
      <c r="C2133" s="206"/>
      <c r="D2133" s="207"/>
      <c r="E2133" s="208"/>
      <c r="F2133" s="207"/>
      <c r="G2133" s="208"/>
      <c r="H2133" s="209"/>
      <c r="I2133" s="210"/>
      <c r="J2133" s="152"/>
      <c r="K2133" s="153"/>
      <c r="L2133" s="154"/>
      <c r="M2133" s="155">
        <f t="shared" si="66"/>
        <v>0</v>
      </c>
    </row>
    <row r="2134" spans="1:13" ht="30" customHeight="1" x14ac:dyDescent="0.25">
      <c r="A2134" s="223" t="str">
        <f t="shared" si="67"/>
        <v/>
      </c>
      <c r="B2134" s="205"/>
      <c r="C2134" s="206"/>
      <c r="D2134" s="207"/>
      <c r="E2134" s="208"/>
      <c r="F2134" s="207"/>
      <c r="G2134" s="208"/>
      <c r="H2134" s="209"/>
      <c r="I2134" s="210"/>
      <c r="J2134" s="152"/>
      <c r="K2134" s="153"/>
      <c r="L2134" s="154"/>
      <c r="M2134" s="155">
        <f t="shared" si="66"/>
        <v>0</v>
      </c>
    </row>
    <row r="2135" spans="1:13" ht="30" customHeight="1" x14ac:dyDescent="0.25">
      <c r="A2135" s="223" t="str">
        <f t="shared" si="67"/>
        <v/>
      </c>
      <c r="B2135" s="205"/>
      <c r="C2135" s="206"/>
      <c r="D2135" s="207"/>
      <c r="E2135" s="208"/>
      <c r="F2135" s="207"/>
      <c r="G2135" s="208"/>
      <c r="H2135" s="209"/>
      <c r="I2135" s="210"/>
      <c r="J2135" s="152"/>
      <c r="K2135" s="153"/>
      <c r="L2135" s="154"/>
      <c r="M2135" s="155">
        <f t="shared" si="66"/>
        <v>0</v>
      </c>
    </row>
    <row r="2136" spans="1:13" ht="30" customHeight="1" x14ac:dyDescent="0.25">
      <c r="A2136" s="223" t="str">
        <f t="shared" si="67"/>
        <v/>
      </c>
      <c r="B2136" s="205"/>
      <c r="C2136" s="206"/>
      <c r="D2136" s="207"/>
      <c r="E2136" s="208"/>
      <c r="F2136" s="207"/>
      <c r="G2136" s="208"/>
      <c r="H2136" s="209"/>
      <c r="I2136" s="210"/>
      <c r="J2136" s="152"/>
      <c r="K2136" s="153"/>
      <c r="L2136" s="154"/>
      <c r="M2136" s="155">
        <f t="shared" si="66"/>
        <v>0</v>
      </c>
    </row>
    <row r="2137" spans="1:13" ht="30" customHeight="1" x14ac:dyDescent="0.25">
      <c r="A2137" s="223" t="str">
        <f t="shared" si="67"/>
        <v/>
      </c>
      <c r="B2137" s="205"/>
      <c r="C2137" s="206"/>
      <c r="D2137" s="207"/>
      <c r="E2137" s="208"/>
      <c r="F2137" s="207"/>
      <c r="G2137" s="208"/>
      <c r="H2137" s="209"/>
      <c r="I2137" s="210"/>
      <c r="J2137" s="152"/>
      <c r="K2137" s="153"/>
      <c r="L2137" s="154"/>
      <c r="M2137" s="155">
        <f t="shared" si="66"/>
        <v>0</v>
      </c>
    </row>
    <row r="2138" spans="1:13" ht="30" customHeight="1" x14ac:dyDescent="0.25">
      <c r="A2138" s="223" t="str">
        <f t="shared" si="67"/>
        <v/>
      </c>
      <c r="B2138" s="205"/>
      <c r="C2138" s="206"/>
      <c r="D2138" s="207"/>
      <c r="E2138" s="208"/>
      <c r="F2138" s="207"/>
      <c r="G2138" s="208"/>
      <c r="H2138" s="209"/>
      <c r="I2138" s="210"/>
      <c r="J2138" s="152"/>
      <c r="K2138" s="153"/>
      <c r="L2138" s="154"/>
      <c r="M2138" s="155">
        <f t="shared" si="66"/>
        <v>0</v>
      </c>
    </row>
    <row r="2139" spans="1:13" ht="30" customHeight="1" x14ac:dyDescent="0.25">
      <c r="A2139" s="223" t="str">
        <f t="shared" si="67"/>
        <v/>
      </c>
      <c r="B2139" s="205"/>
      <c r="C2139" s="206"/>
      <c r="D2139" s="207"/>
      <c r="E2139" s="208"/>
      <c r="F2139" s="207"/>
      <c r="G2139" s="208"/>
      <c r="H2139" s="209"/>
      <c r="I2139" s="210"/>
      <c r="J2139" s="152"/>
      <c r="K2139" s="153"/>
      <c r="L2139" s="154"/>
      <c r="M2139" s="155">
        <f t="shared" si="66"/>
        <v>0</v>
      </c>
    </row>
    <row r="2140" spans="1:13" ht="30" customHeight="1" x14ac:dyDescent="0.25">
      <c r="A2140" s="223" t="str">
        <f t="shared" si="67"/>
        <v/>
      </c>
      <c r="B2140" s="205"/>
      <c r="C2140" s="206"/>
      <c r="D2140" s="207"/>
      <c r="E2140" s="208"/>
      <c r="F2140" s="207"/>
      <c r="G2140" s="208"/>
      <c r="H2140" s="209"/>
      <c r="I2140" s="210"/>
      <c r="J2140" s="152"/>
      <c r="K2140" s="153"/>
      <c r="L2140" s="154"/>
      <c r="M2140" s="155">
        <f t="shared" si="66"/>
        <v>0</v>
      </c>
    </row>
    <row r="2141" spans="1:13" ht="30" customHeight="1" x14ac:dyDescent="0.25">
      <c r="A2141" s="223" t="str">
        <f t="shared" si="67"/>
        <v/>
      </c>
      <c r="B2141" s="205"/>
      <c r="C2141" s="206"/>
      <c r="D2141" s="207"/>
      <c r="E2141" s="208"/>
      <c r="F2141" s="207"/>
      <c r="G2141" s="208"/>
      <c r="H2141" s="209"/>
      <c r="I2141" s="210"/>
      <c r="J2141" s="152"/>
      <c r="K2141" s="153"/>
      <c r="L2141" s="154"/>
      <c r="M2141" s="155">
        <f t="shared" si="66"/>
        <v>0</v>
      </c>
    </row>
    <row r="2142" spans="1:13" ht="30" customHeight="1" x14ac:dyDescent="0.25">
      <c r="A2142" s="223" t="str">
        <f t="shared" si="67"/>
        <v/>
      </c>
      <c r="B2142" s="205"/>
      <c r="C2142" s="206"/>
      <c r="D2142" s="207"/>
      <c r="E2142" s="208"/>
      <c r="F2142" s="207"/>
      <c r="G2142" s="208"/>
      <c r="H2142" s="209"/>
      <c r="I2142" s="210"/>
      <c r="J2142" s="152"/>
      <c r="K2142" s="153"/>
      <c r="L2142" s="154"/>
      <c r="M2142" s="155">
        <f t="shared" si="66"/>
        <v>0</v>
      </c>
    </row>
    <row r="2143" spans="1:13" ht="30" customHeight="1" x14ac:dyDescent="0.25">
      <c r="A2143" s="223" t="str">
        <f t="shared" si="67"/>
        <v/>
      </c>
      <c r="B2143" s="205"/>
      <c r="C2143" s="206"/>
      <c r="D2143" s="207"/>
      <c r="E2143" s="208"/>
      <c r="F2143" s="207"/>
      <c r="G2143" s="208"/>
      <c r="H2143" s="209"/>
      <c r="I2143" s="210"/>
      <c r="J2143" s="152"/>
      <c r="K2143" s="153"/>
      <c r="L2143" s="154"/>
      <c r="M2143" s="155">
        <f t="shared" si="66"/>
        <v>0</v>
      </c>
    </row>
    <row r="2144" spans="1:13" ht="30" customHeight="1" x14ac:dyDescent="0.25">
      <c r="A2144" s="223" t="str">
        <f t="shared" si="67"/>
        <v/>
      </c>
      <c r="B2144" s="205"/>
      <c r="C2144" s="206"/>
      <c r="D2144" s="207"/>
      <c r="E2144" s="208"/>
      <c r="F2144" s="207"/>
      <c r="G2144" s="208"/>
      <c r="H2144" s="209"/>
      <c r="I2144" s="210"/>
      <c r="J2144" s="152"/>
      <c r="K2144" s="153"/>
      <c r="L2144" s="154"/>
      <c r="M2144" s="155">
        <f t="shared" si="66"/>
        <v>0</v>
      </c>
    </row>
    <row r="2145" spans="1:13" ht="30" customHeight="1" x14ac:dyDescent="0.25">
      <c r="A2145" s="223" t="str">
        <f t="shared" si="67"/>
        <v/>
      </c>
      <c r="B2145" s="205"/>
      <c r="C2145" s="206"/>
      <c r="D2145" s="207"/>
      <c r="E2145" s="208"/>
      <c r="F2145" s="207"/>
      <c r="G2145" s="208"/>
      <c r="H2145" s="209"/>
      <c r="I2145" s="210"/>
      <c r="J2145" s="152"/>
      <c r="K2145" s="153"/>
      <c r="L2145" s="154"/>
      <c r="M2145" s="155">
        <f t="shared" si="66"/>
        <v>0</v>
      </c>
    </row>
    <row r="2146" spans="1:13" ht="30" customHeight="1" x14ac:dyDescent="0.25">
      <c r="A2146" s="223" t="str">
        <f t="shared" si="67"/>
        <v/>
      </c>
      <c r="B2146" s="205"/>
      <c r="C2146" s="206"/>
      <c r="D2146" s="207"/>
      <c r="E2146" s="208"/>
      <c r="F2146" s="207"/>
      <c r="G2146" s="208"/>
      <c r="H2146" s="209"/>
      <c r="I2146" s="210"/>
      <c r="J2146" s="152"/>
      <c r="K2146" s="153"/>
      <c r="L2146" s="154"/>
      <c r="M2146" s="155">
        <f t="shared" si="66"/>
        <v>0</v>
      </c>
    </row>
    <row r="2147" spans="1:13" ht="30" customHeight="1" x14ac:dyDescent="0.25">
      <c r="A2147" s="223" t="str">
        <f t="shared" si="67"/>
        <v/>
      </c>
      <c r="B2147" s="205"/>
      <c r="C2147" s="206"/>
      <c r="D2147" s="207"/>
      <c r="E2147" s="208"/>
      <c r="F2147" s="207"/>
      <c r="G2147" s="208"/>
      <c r="H2147" s="209"/>
      <c r="I2147" s="210"/>
      <c r="J2147" s="152"/>
      <c r="K2147" s="153"/>
      <c r="L2147" s="154"/>
      <c r="M2147" s="155">
        <f t="shared" si="66"/>
        <v>0</v>
      </c>
    </row>
    <row r="2148" spans="1:13" ht="30" customHeight="1" x14ac:dyDescent="0.25">
      <c r="A2148" s="223" t="str">
        <f t="shared" si="67"/>
        <v/>
      </c>
      <c r="B2148" s="205"/>
      <c r="C2148" s="206"/>
      <c r="D2148" s="207"/>
      <c r="E2148" s="208"/>
      <c r="F2148" s="207"/>
      <c r="G2148" s="208"/>
      <c r="H2148" s="209"/>
      <c r="I2148" s="210"/>
      <c r="J2148" s="152"/>
      <c r="K2148" s="153"/>
      <c r="L2148" s="154"/>
      <c r="M2148" s="155">
        <f t="shared" si="66"/>
        <v>0</v>
      </c>
    </row>
    <row r="2149" spans="1:13" ht="30" customHeight="1" x14ac:dyDescent="0.25">
      <c r="A2149" s="223" t="str">
        <f t="shared" si="67"/>
        <v/>
      </c>
      <c r="B2149" s="205"/>
      <c r="C2149" s="206"/>
      <c r="D2149" s="207"/>
      <c r="E2149" s="208"/>
      <c r="F2149" s="207"/>
      <c r="G2149" s="208"/>
      <c r="H2149" s="209"/>
      <c r="I2149" s="210"/>
      <c r="J2149" s="152"/>
      <c r="K2149" s="153"/>
      <c r="L2149" s="154"/>
      <c r="M2149" s="155">
        <f t="shared" si="66"/>
        <v>0</v>
      </c>
    </row>
    <row r="2150" spans="1:13" ht="30" customHeight="1" x14ac:dyDescent="0.25">
      <c r="A2150" s="223" t="str">
        <f t="shared" si="67"/>
        <v/>
      </c>
      <c r="B2150" s="205"/>
      <c r="C2150" s="206"/>
      <c r="D2150" s="207"/>
      <c r="E2150" s="208"/>
      <c r="F2150" s="207"/>
      <c r="G2150" s="208"/>
      <c r="H2150" s="209"/>
      <c r="I2150" s="210"/>
      <c r="J2150" s="152"/>
      <c r="K2150" s="153"/>
      <c r="L2150" s="154"/>
      <c r="M2150" s="155">
        <f t="shared" si="66"/>
        <v>0</v>
      </c>
    </row>
    <row r="2151" spans="1:13" ht="30" customHeight="1" x14ac:dyDescent="0.25">
      <c r="A2151" s="223" t="str">
        <f t="shared" si="67"/>
        <v/>
      </c>
      <c r="B2151" s="205"/>
      <c r="C2151" s="206"/>
      <c r="D2151" s="207"/>
      <c r="E2151" s="208"/>
      <c r="F2151" s="207"/>
      <c r="G2151" s="208"/>
      <c r="H2151" s="209"/>
      <c r="I2151" s="210"/>
      <c r="J2151" s="152"/>
      <c r="K2151" s="153"/>
      <c r="L2151" s="154"/>
      <c r="M2151" s="155">
        <f t="shared" si="66"/>
        <v>0</v>
      </c>
    </row>
    <row r="2152" spans="1:13" ht="30" customHeight="1" x14ac:dyDescent="0.25">
      <c r="A2152" s="223" t="str">
        <f t="shared" si="67"/>
        <v/>
      </c>
      <c r="B2152" s="205"/>
      <c r="C2152" s="206"/>
      <c r="D2152" s="207"/>
      <c r="E2152" s="208"/>
      <c r="F2152" s="207"/>
      <c r="G2152" s="208"/>
      <c r="H2152" s="209"/>
      <c r="I2152" s="210"/>
      <c r="J2152" s="152"/>
      <c r="K2152" s="153"/>
      <c r="L2152" s="154"/>
      <c r="M2152" s="155">
        <f t="shared" si="66"/>
        <v>0</v>
      </c>
    </row>
    <row r="2153" spans="1:13" ht="30" customHeight="1" x14ac:dyDescent="0.25">
      <c r="A2153" s="223" t="str">
        <f t="shared" si="67"/>
        <v/>
      </c>
      <c r="B2153" s="205"/>
      <c r="C2153" s="206"/>
      <c r="D2153" s="207"/>
      <c r="E2153" s="208"/>
      <c r="F2153" s="207"/>
      <c r="G2153" s="208"/>
      <c r="H2153" s="209"/>
      <c r="I2153" s="210"/>
      <c r="J2153" s="152"/>
      <c r="K2153" s="153"/>
      <c r="L2153" s="154"/>
      <c r="M2153" s="155">
        <f t="shared" si="66"/>
        <v>0</v>
      </c>
    </row>
    <row r="2154" spans="1:13" ht="30" customHeight="1" x14ac:dyDescent="0.25">
      <c r="A2154" s="223" t="str">
        <f t="shared" si="67"/>
        <v/>
      </c>
      <c r="B2154" s="205"/>
      <c r="C2154" s="206"/>
      <c r="D2154" s="207"/>
      <c r="E2154" s="208"/>
      <c r="F2154" s="207"/>
      <c r="G2154" s="208"/>
      <c r="H2154" s="209"/>
      <c r="I2154" s="210"/>
      <c r="J2154" s="152"/>
      <c r="K2154" s="153"/>
      <c r="L2154" s="154"/>
      <c r="M2154" s="155">
        <f t="shared" si="66"/>
        <v>0</v>
      </c>
    </row>
    <row r="2155" spans="1:13" ht="30" customHeight="1" x14ac:dyDescent="0.25">
      <c r="A2155" s="223" t="str">
        <f t="shared" si="67"/>
        <v/>
      </c>
      <c r="B2155" s="205"/>
      <c r="C2155" s="206"/>
      <c r="D2155" s="207"/>
      <c r="E2155" s="208"/>
      <c r="F2155" s="207"/>
      <c r="G2155" s="208"/>
      <c r="H2155" s="209"/>
      <c r="I2155" s="210"/>
      <c r="J2155" s="152"/>
      <c r="K2155" s="153"/>
      <c r="L2155" s="154"/>
      <c r="M2155" s="155">
        <f t="shared" si="66"/>
        <v>0</v>
      </c>
    </row>
    <row r="2156" spans="1:13" ht="30" customHeight="1" x14ac:dyDescent="0.25">
      <c r="A2156" s="223" t="str">
        <f t="shared" si="67"/>
        <v/>
      </c>
      <c r="B2156" s="205"/>
      <c r="C2156" s="206"/>
      <c r="D2156" s="207"/>
      <c r="E2156" s="208"/>
      <c r="F2156" s="207"/>
      <c r="G2156" s="208"/>
      <c r="H2156" s="209"/>
      <c r="I2156" s="210"/>
      <c r="J2156" s="152"/>
      <c r="K2156" s="153"/>
      <c r="L2156" s="154"/>
      <c r="M2156" s="155">
        <f t="shared" si="66"/>
        <v>0</v>
      </c>
    </row>
    <row r="2157" spans="1:13" ht="30" customHeight="1" x14ac:dyDescent="0.25">
      <c r="A2157" s="223" t="str">
        <f t="shared" si="67"/>
        <v/>
      </c>
      <c r="B2157" s="205"/>
      <c r="C2157" s="206"/>
      <c r="D2157" s="207"/>
      <c r="E2157" s="208"/>
      <c r="F2157" s="207"/>
      <c r="G2157" s="208"/>
      <c r="H2157" s="209"/>
      <c r="I2157" s="210"/>
      <c r="J2157" s="152"/>
      <c r="K2157" s="153"/>
      <c r="L2157" s="154"/>
      <c r="M2157" s="155">
        <f t="shared" si="66"/>
        <v>0</v>
      </c>
    </row>
    <row r="2158" spans="1:13" ht="30" customHeight="1" x14ac:dyDescent="0.25">
      <c r="A2158" s="223" t="str">
        <f t="shared" si="67"/>
        <v/>
      </c>
      <c r="B2158" s="205"/>
      <c r="C2158" s="206"/>
      <c r="D2158" s="207"/>
      <c r="E2158" s="208"/>
      <c r="F2158" s="207"/>
      <c r="G2158" s="208"/>
      <c r="H2158" s="209"/>
      <c r="I2158" s="210"/>
      <c r="J2158" s="152"/>
      <c r="K2158" s="153"/>
      <c r="L2158" s="154"/>
      <c r="M2158" s="155">
        <f t="shared" si="66"/>
        <v>0</v>
      </c>
    </row>
    <row r="2159" spans="1:13" ht="30" customHeight="1" x14ac:dyDescent="0.25">
      <c r="A2159" s="223" t="str">
        <f t="shared" si="67"/>
        <v/>
      </c>
      <c r="B2159" s="205"/>
      <c r="C2159" s="206"/>
      <c r="D2159" s="207"/>
      <c r="E2159" s="208"/>
      <c r="F2159" s="207"/>
      <c r="G2159" s="208"/>
      <c r="H2159" s="209"/>
      <c r="I2159" s="210"/>
      <c r="J2159" s="152"/>
      <c r="K2159" s="153"/>
      <c r="L2159" s="154"/>
      <c r="M2159" s="155">
        <f t="shared" si="66"/>
        <v>0</v>
      </c>
    </row>
    <row r="2160" spans="1:13" ht="30" customHeight="1" x14ac:dyDescent="0.25">
      <c r="A2160" s="223" t="str">
        <f t="shared" si="67"/>
        <v/>
      </c>
      <c r="B2160" s="205"/>
      <c r="C2160" s="206"/>
      <c r="D2160" s="207"/>
      <c r="E2160" s="208"/>
      <c r="F2160" s="207"/>
      <c r="G2160" s="208"/>
      <c r="H2160" s="209"/>
      <c r="I2160" s="210"/>
      <c r="J2160" s="152"/>
      <c r="K2160" s="153"/>
      <c r="L2160" s="154"/>
      <c r="M2160" s="155">
        <f t="shared" si="66"/>
        <v>0</v>
      </c>
    </row>
    <row r="2161" spans="1:13" ht="30" customHeight="1" x14ac:dyDescent="0.25">
      <c r="A2161" s="223" t="str">
        <f t="shared" si="67"/>
        <v/>
      </c>
      <c r="B2161" s="205"/>
      <c r="C2161" s="206"/>
      <c r="D2161" s="207"/>
      <c r="E2161" s="208"/>
      <c r="F2161" s="207"/>
      <c r="G2161" s="208"/>
      <c r="H2161" s="209"/>
      <c r="I2161" s="210"/>
      <c r="J2161" s="152"/>
      <c r="K2161" s="153"/>
      <c r="L2161" s="154"/>
      <c r="M2161" s="155">
        <f t="shared" si="66"/>
        <v>0</v>
      </c>
    </row>
    <row r="2162" spans="1:13" ht="30" customHeight="1" x14ac:dyDescent="0.25">
      <c r="A2162" s="223" t="str">
        <f t="shared" si="67"/>
        <v/>
      </c>
      <c r="B2162" s="205"/>
      <c r="C2162" s="206"/>
      <c r="D2162" s="207"/>
      <c r="E2162" s="208"/>
      <c r="F2162" s="207"/>
      <c r="G2162" s="208"/>
      <c r="H2162" s="209"/>
      <c r="I2162" s="210"/>
      <c r="J2162" s="152"/>
      <c r="K2162" s="153"/>
      <c r="L2162" s="154"/>
      <c r="M2162" s="155">
        <f t="shared" si="66"/>
        <v>0</v>
      </c>
    </row>
    <row r="2163" spans="1:13" ht="30" customHeight="1" x14ac:dyDescent="0.25">
      <c r="A2163" s="223" t="str">
        <f t="shared" si="67"/>
        <v/>
      </c>
      <c r="B2163" s="205"/>
      <c r="C2163" s="206"/>
      <c r="D2163" s="207"/>
      <c r="E2163" s="208"/>
      <c r="F2163" s="207"/>
      <c r="G2163" s="208"/>
      <c r="H2163" s="209"/>
      <c r="I2163" s="210"/>
      <c r="J2163" s="152"/>
      <c r="K2163" s="153"/>
      <c r="L2163" s="154"/>
      <c r="M2163" s="155">
        <f t="shared" si="66"/>
        <v>0</v>
      </c>
    </row>
    <row r="2164" spans="1:13" ht="30" customHeight="1" x14ac:dyDescent="0.25">
      <c r="A2164" s="223" t="str">
        <f t="shared" si="67"/>
        <v/>
      </c>
      <c r="B2164" s="205"/>
      <c r="C2164" s="206"/>
      <c r="D2164" s="207"/>
      <c r="E2164" s="208"/>
      <c r="F2164" s="207"/>
      <c r="G2164" s="208"/>
      <c r="H2164" s="209"/>
      <c r="I2164" s="210"/>
      <c r="J2164" s="152"/>
      <c r="K2164" s="153"/>
      <c r="L2164" s="154"/>
      <c r="M2164" s="155">
        <f t="shared" si="66"/>
        <v>0</v>
      </c>
    </row>
    <row r="2165" spans="1:13" ht="30" customHeight="1" x14ac:dyDescent="0.25">
      <c r="A2165" s="223" t="str">
        <f t="shared" si="67"/>
        <v/>
      </c>
      <c r="B2165" s="205"/>
      <c r="C2165" s="206"/>
      <c r="D2165" s="207"/>
      <c r="E2165" s="208"/>
      <c r="F2165" s="207"/>
      <c r="G2165" s="208"/>
      <c r="H2165" s="209"/>
      <c r="I2165" s="210"/>
      <c r="J2165" s="152"/>
      <c r="K2165" s="153"/>
      <c r="L2165" s="154"/>
      <c r="M2165" s="155">
        <f t="shared" si="66"/>
        <v>0</v>
      </c>
    </row>
    <row r="2166" spans="1:13" ht="30" customHeight="1" x14ac:dyDescent="0.25">
      <c r="A2166" s="223" t="str">
        <f t="shared" si="67"/>
        <v/>
      </c>
      <c r="B2166" s="205"/>
      <c r="C2166" s="206"/>
      <c r="D2166" s="207"/>
      <c r="E2166" s="208"/>
      <c r="F2166" s="207"/>
      <c r="G2166" s="208"/>
      <c r="H2166" s="209"/>
      <c r="I2166" s="210"/>
      <c r="J2166" s="152"/>
      <c r="K2166" s="153"/>
      <c r="L2166" s="154"/>
      <c r="M2166" s="155">
        <f t="shared" si="66"/>
        <v>0</v>
      </c>
    </row>
    <row r="2167" spans="1:13" ht="30" customHeight="1" x14ac:dyDescent="0.25">
      <c r="A2167" s="223" t="str">
        <f t="shared" si="67"/>
        <v/>
      </c>
      <c r="B2167" s="205"/>
      <c r="C2167" s="206"/>
      <c r="D2167" s="207"/>
      <c r="E2167" s="208"/>
      <c r="F2167" s="207"/>
      <c r="G2167" s="208"/>
      <c r="H2167" s="209"/>
      <c r="I2167" s="210"/>
      <c r="J2167" s="152"/>
      <c r="K2167" s="153"/>
      <c r="L2167" s="154"/>
      <c r="M2167" s="155">
        <f t="shared" si="66"/>
        <v>0</v>
      </c>
    </row>
    <row r="2168" spans="1:13" ht="30" customHeight="1" x14ac:dyDescent="0.25">
      <c r="A2168" s="223" t="str">
        <f t="shared" si="67"/>
        <v/>
      </c>
      <c r="B2168" s="205"/>
      <c r="C2168" s="206"/>
      <c r="D2168" s="207"/>
      <c r="E2168" s="208"/>
      <c r="F2168" s="207"/>
      <c r="G2168" s="208"/>
      <c r="H2168" s="209"/>
      <c r="I2168" s="210"/>
      <c r="J2168" s="152"/>
      <c r="K2168" s="153"/>
      <c r="L2168" s="154"/>
      <c r="M2168" s="155">
        <f t="shared" si="66"/>
        <v>0</v>
      </c>
    </row>
    <row r="2169" spans="1:13" ht="30" customHeight="1" x14ac:dyDescent="0.25">
      <c r="A2169" s="223" t="str">
        <f t="shared" si="67"/>
        <v/>
      </c>
      <c r="B2169" s="205"/>
      <c r="C2169" s="206"/>
      <c r="D2169" s="207"/>
      <c r="E2169" s="208"/>
      <c r="F2169" s="207"/>
      <c r="G2169" s="208"/>
      <c r="H2169" s="209"/>
      <c r="I2169" s="210"/>
      <c r="J2169" s="152"/>
      <c r="K2169" s="153"/>
      <c r="L2169" s="154"/>
      <c r="M2169" s="155">
        <f t="shared" si="66"/>
        <v>0</v>
      </c>
    </row>
    <row r="2170" spans="1:13" ht="30" customHeight="1" x14ac:dyDescent="0.25">
      <c r="A2170" s="223" t="str">
        <f t="shared" si="67"/>
        <v/>
      </c>
      <c r="B2170" s="205"/>
      <c r="C2170" s="206"/>
      <c r="D2170" s="207"/>
      <c r="E2170" s="208"/>
      <c r="F2170" s="207"/>
      <c r="G2170" s="208"/>
      <c r="H2170" s="209"/>
      <c r="I2170" s="210"/>
      <c r="J2170" s="152"/>
      <c r="K2170" s="153"/>
      <c r="L2170" s="154"/>
      <c r="M2170" s="155">
        <f t="shared" si="66"/>
        <v>0</v>
      </c>
    </row>
    <row r="2171" spans="1:13" ht="30" customHeight="1" x14ac:dyDescent="0.25">
      <c r="A2171" s="223" t="str">
        <f t="shared" si="67"/>
        <v/>
      </c>
      <c r="B2171" s="205"/>
      <c r="C2171" s="206"/>
      <c r="D2171" s="207"/>
      <c r="E2171" s="208"/>
      <c r="F2171" s="207"/>
      <c r="G2171" s="208"/>
      <c r="H2171" s="209"/>
      <c r="I2171" s="210"/>
      <c r="J2171" s="152"/>
      <c r="K2171" s="153"/>
      <c r="L2171" s="154"/>
      <c r="M2171" s="155">
        <f t="shared" si="66"/>
        <v>0</v>
      </c>
    </row>
    <row r="2172" spans="1:13" ht="30" customHeight="1" x14ac:dyDescent="0.25">
      <c r="A2172" s="223" t="str">
        <f t="shared" si="67"/>
        <v/>
      </c>
      <c r="B2172" s="205"/>
      <c r="C2172" s="206"/>
      <c r="D2172" s="207"/>
      <c r="E2172" s="208"/>
      <c r="F2172" s="207"/>
      <c r="G2172" s="208"/>
      <c r="H2172" s="209"/>
      <c r="I2172" s="210"/>
      <c r="J2172" s="152"/>
      <c r="K2172" s="153"/>
      <c r="L2172" s="154"/>
      <c r="M2172" s="155">
        <f t="shared" si="66"/>
        <v>0</v>
      </c>
    </row>
    <row r="2173" spans="1:13" ht="30" customHeight="1" x14ac:dyDescent="0.25">
      <c r="A2173" s="223" t="str">
        <f t="shared" si="67"/>
        <v/>
      </c>
      <c r="B2173" s="205"/>
      <c r="C2173" s="206"/>
      <c r="D2173" s="207"/>
      <c r="E2173" s="208"/>
      <c r="F2173" s="207"/>
      <c r="G2173" s="208"/>
      <c r="H2173" s="209"/>
      <c r="I2173" s="210"/>
      <c r="J2173" s="152"/>
      <c r="K2173" s="153"/>
      <c r="L2173" s="154"/>
      <c r="M2173" s="155">
        <f t="shared" si="66"/>
        <v>0</v>
      </c>
    </row>
    <row r="2174" spans="1:13" ht="30" customHeight="1" x14ac:dyDescent="0.25">
      <c r="A2174" s="223" t="str">
        <f t="shared" si="67"/>
        <v/>
      </c>
      <c r="B2174" s="205"/>
      <c r="C2174" s="206"/>
      <c r="D2174" s="207"/>
      <c r="E2174" s="208"/>
      <c r="F2174" s="207"/>
      <c r="G2174" s="208"/>
      <c r="H2174" s="209"/>
      <c r="I2174" s="210"/>
      <c r="J2174" s="152"/>
      <c r="K2174" s="153"/>
      <c r="L2174" s="154"/>
      <c r="M2174" s="155">
        <f t="shared" si="66"/>
        <v>0</v>
      </c>
    </row>
    <row r="2175" spans="1:13" ht="30" customHeight="1" x14ac:dyDescent="0.25">
      <c r="A2175" s="223" t="str">
        <f t="shared" si="67"/>
        <v/>
      </c>
      <c r="B2175" s="205"/>
      <c r="C2175" s="206"/>
      <c r="D2175" s="207"/>
      <c r="E2175" s="208"/>
      <c r="F2175" s="207"/>
      <c r="G2175" s="208"/>
      <c r="H2175" s="209"/>
      <c r="I2175" s="210"/>
      <c r="J2175" s="152"/>
      <c r="K2175" s="153"/>
      <c r="L2175" s="154"/>
      <c r="M2175" s="155">
        <f t="shared" si="66"/>
        <v>0</v>
      </c>
    </row>
    <row r="2176" spans="1:13" ht="30" customHeight="1" x14ac:dyDescent="0.25">
      <c r="A2176" s="223" t="str">
        <f t="shared" si="67"/>
        <v/>
      </c>
      <c r="B2176" s="205"/>
      <c r="C2176" s="206"/>
      <c r="D2176" s="207"/>
      <c r="E2176" s="208"/>
      <c r="F2176" s="207"/>
      <c r="G2176" s="208"/>
      <c r="H2176" s="209"/>
      <c r="I2176" s="210"/>
      <c r="J2176" s="152"/>
      <c r="K2176" s="153"/>
      <c r="L2176" s="154"/>
      <c r="M2176" s="155">
        <f t="shared" si="66"/>
        <v>0</v>
      </c>
    </row>
    <row r="2177" spans="1:13" ht="30" customHeight="1" x14ac:dyDescent="0.25">
      <c r="A2177" s="223" t="str">
        <f t="shared" si="67"/>
        <v/>
      </c>
      <c r="B2177" s="205"/>
      <c r="C2177" s="206"/>
      <c r="D2177" s="207"/>
      <c r="E2177" s="208"/>
      <c r="F2177" s="207"/>
      <c r="G2177" s="208"/>
      <c r="H2177" s="209"/>
      <c r="I2177" s="210"/>
      <c r="J2177" s="152"/>
      <c r="K2177" s="153"/>
      <c r="L2177" s="154"/>
      <c r="M2177" s="155">
        <f t="shared" si="66"/>
        <v>0</v>
      </c>
    </row>
    <row r="2178" spans="1:13" ht="30" customHeight="1" x14ac:dyDescent="0.25">
      <c r="A2178" s="223" t="str">
        <f t="shared" si="67"/>
        <v/>
      </c>
      <c r="B2178" s="205"/>
      <c r="C2178" s="206"/>
      <c r="D2178" s="207"/>
      <c r="E2178" s="208"/>
      <c r="F2178" s="207"/>
      <c r="G2178" s="208"/>
      <c r="H2178" s="209"/>
      <c r="I2178" s="210"/>
      <c r="J2178" s="152"/>
      <c r="K2178" s="153"/>
      <c r="L2178" s="154"/>
      <c r="M2178" s="155">
        <f t="shared" si="66"/>
        <v>0</v>
      </c>
    </row>
    <row r="2179" spans="1:13" ht="30" customHeight="1" x14ac:dyDescent="0.25">
      <c r="A2179" s="223" t="str">
        <f t="shared" si="67"/>
        <v/>
      </c>
      <c r="B2179" s="205"/>
      <c r="C2179" s="206"/>
      <c r="D2179" s="207"/>
      <c r="E2179" s="208"/>
      <c r="F2179" s="207"/>
      <c r="G2179" s="208"/>
      <c r="H2179" s="209"/>
      <c r="I2179" s="210"/>
      <c r="J2179" s="152"/>
      <c r="K2179" s="153"/>
      <c r="L2179" s="154"/>
      <c r="M2179" s="155">
        <f t="shared" si="66"/>
        <v>0</v>
      </c>
    </row>
    <row r="2180" spans="1:13" ht="30" customHeight="1" x14ac:dyDescent="0.25">
      <c r="A2180" s="223" t="str">
        <f t="shared" si="67"/>
        <v/>
      </c>
      <c r="B2180" s="205"/>
      <c r="C2180" s="206"/>
      <c r="D2180" s="207"/>
      <c r="E2180" s="208"/>
      <c r="F2180" s="207"/>
      <c r="G2180" s="208"/>
      <c r="H2180" s="209"/>
      <c r="I2180" s="210"/>
      <c r="J2180" s="152"/>
      <c r="K2180" s="153"/>
      <c r="L2180" s="154"/>
      <c r="M2180" s="155">
        <f t="shared" si="66"/>
        <v>0</v>
      </c>
    </row>
    <row r="2181" spans="1:13" ht="30" customHeight="1" x14ac:dyDescent="0.25">
      <c r="A2181" s="223" t="str">
        <f t="shared" si="67"/>
        <v/>
      </c>
      <c r="B2181" s="205"/>
      <c r="C2181" s="206"/>
      <c r="D2181" s="207"/>
      <c r="E2181" s="208"/>
      <c r="F2181" s="207"/>
      <c r="G2181" s="208"/>
      <c r="H2181" s="209"/>
      <c r="I2181" s="210"/>
      <c r="J2181" s="152"/>
      <c r="K2181" s="153"/>
      <c r="L2181" s="154"/>
      <c r="M2181" s="155">
        <f t="shared" si="66"/>
        <v>0</v>
      </c>
    </row>
    <row r="2182" spans="1:13" ht="30" customHeight="1" x14ac:dyDescent="0.25">
      <c r="A2182" s="223" t="str">
        <f t="shared" si="67"/>
        <v/>
      </c>
      <c r="B2182" s="205"/>
      <c r="C2182" s="206"/>
      <c r="D2182" s="207"/>
      <c r="E2182" s="208"/>
      <c r="F2182" s="207"/>
      <c r="G2182" s="208"/>
      <c r="H2182" s="209"/>
      <c r="I2182" s="210"/>
      <c r="J2182" s="152"/>
      <c r="K2182" s="153"/>
      <c r="L2182" s="154"/>
      <c r="M2182" s="155">
        <f t="shared" si="66"/>
        <v>0</v>
      </c>
    </row>
    <row r="2183" spans="1:13" ht="30" customHeight="1" x14ac:dyDescent="0.25">
      <c r="A2183" s="223" t="str">
        <f t="shared" si="67"/>
        <v/>
      </c>
      <c r="B2183" s="205"/>
      <c r="C2183" s="206"/>
      <c r="D2183" s="207"/>
      <c r="E2183" s="208"/>
      <c r="F2183" s="207"/>
      <c r="G2183" s="208"/>
      <c r="H2183" s="209"/>
      <c r="I2183" s="210"/>
      <c r="J2183" s="152"/>
      <c r="K2183" s="153"/>
      <c r="L2183" s="154"/>
      <c r="M2183" s="155">
        <f t="shared" si="66"/>
        <v>0</v>
      </c>
    </row>
    <row r="2184" spans="1:13" ht="30" customHeight="1" x14ac:dyDescent="0.25">
      <c r="A2184" s="223" t="str">
        <f t="shared" si="67"/>
        <v/>
      </c>
      <c r="B2184" s="205"/>
      <c r="C2184" s="206"/>
      <c r="D2184" s="207"/>
      <c r="E2184" s="208"/>
      <c r="F2184" s="207"/>
      <c r="G2184" s="208"/>
      <c r="H2184" s="209"/>
      <c r="I2184" s="210"/>
      <c r="J2184" s="152"/>
      <c r="K2184" s="153"/>
      <c r="L2184" s="154"/>
      <c r="M2184" s="155">
        <f t="shared" si="66"/>
        <v>0</v>
      </c>
    </row>
    <row r="2185" spans="1:13" ht="30" customHeight="1" x14ac:dyDescent="0.25">
      <c r="A2185" s="223" t="str">
        <f t="shared" si="67"/>
        <v/>
      </c>
      <c r="B2185" s="205"/>
      <c r="C2185" s="206"/>
      <c r="D2185" s="207"/>
      <c r="E2185" s="208"/>
      <c r="F2185" s="207"/>
      <c r="G2185" s="208"/>
      <c r="H2185" s="209"/>
      <c r="I2185" s="210"/>
      <c r="J2185" s="152"/>
      <c r="K2185" s="153"/>
      <c r="L2185" s="154"/>
      <c r="M2185" s="155">
        <f t="shared" si="66"/>
        <v>0</v>
      </c>
    </row>
    <row r="2186" spans="1:13" ht="30" customHeight="1" x14ac:dyDescent="0.25">
      <c r="A2186" s="223" t="str">
        <f t="shared" si="67"/>
        <v/>
      </c>
      <c r="B2186" s="205"/>
      <c r="C2186" s="206"/>
      <c r="D2186" s="207"/>
      <c r="E2186" s="208"/>
      <c r="F2186" s="207"/>
      <c r="G2186" s="208"/>
      <c r="H2186" s="209"/>
      <c r="I2186" s="210"/>
      <c r="J2186" s="152"/>
      <c r="K2186" s="153"/>
      <c r="L2186" s="154"/>
      <c r="M2186" s="155">
        <f t="shared" si="66"/>
        <v>0</v>
      </c>
    </row>
    <row r="2187" spans="1:13" ht="30" customHeight="1" x14ac:dyDescent="0.25">
      <c r="A2187" s="223" t="str">
        <f t="shared" si="67"/>
        <v/>
      </c>
      <c r="B2187" s="205"/>
      <c r="C2187" s="206"/>
      <c r="D2187" s="207"/>
      <c r="E2187" s="208"/>
      <c r="F2187" s="207"/>
      <c r="G2187" s="208"/>
      <c r="H2187" s="209"/>
      <c r="I2187" s="210"/>
      <c r="J2187" s="152"/>
      <c r="K2187" s="153"/>
      <c r="L2187" s="154"/>
      <c r="M2187" s="155">
        <f t="shared" si="66"/>
        <v>0</v>
      </c>
    </row>
    <row r="2188" spans="1:13" ht="30" customHeight="1" x14ac:dyDescent="0.25">
      <c r="A2188" s="223" t="str">
        <f t="shared" si="67"/>
        <v/>
      </c>
      <c r="B2188" s="205"/>
      <c r="C2188" s="206"/>
      <c r="D2188" s="207"/>
      <c r="E2188" s="208"/>
      <c r="F2188" s="207"/>
      <c r="G2188" s="208"/>
      <c r="H2188" s="209"/>
      <c r="I2188" s="210"/>
      <c r="J2188" s="152"/>
      <c r="K2188" s="153"/>
      <c r="L2188" s="154"/>
      <c r="M2188" s="155">
        <f t="shared" ref="M2188:M2251" si="68">K2188+L2188</f>
        <v>0</v>
      </c>
    </row>
    <row r="2189" spans="1:13" ht="30" customHeight="1" x14ac:dyDescent="0.25">
      <c r="A2189" s="223" t="str">
        <f t="shared" si="67"/>
        <v/>
      </c>
      <c r="B2189" s="205"/>
      <c r="C2189" s="206"/>
      <c r="D2189" s="207"/>
      <c r="E2189" s="208"/>
      <c r="F2189" s="207"/>
      <c r="G2189" s="208"/>
      <c r="H2189" s="209"/>
      <c r="I2189" s="210"/>
      <c r="J2189" s="152"/>
      <c r="K2189" s="153"/>
      <c r="L2189" s="154"/>
      <c r="M2189" s="155">
        <f t="shared" si="68"/>
        <v>0</v>
      </c>
    </row>
    <row r="2190" spans="1:13" ht="30" customHeight="1" x14ac:dyDescent="0.25">
      <c r="A2190" s="223" t="str">
        <f t="shared" ref="A2190:A2253" si="69">IF(M2190=0,"","Cap.7. Cheltuieli neprevazute")</f>
        <v/>
      </c>
      <c r="B2190" s="205"/>
      <c r="C2190" s="206"/>
      <c r="D2190" s="207"/>
      <c r="E2190" s="208"/>
      <c r="F2190" s="207"/>
      <c r="G2190" s="208"/>
      <c r="H2190" s="209"/>
      <c r="I2190" s="210"/>
      <c r="J2190" s="152"/>
      <c r="K2190" s="153"/>
      <c r="L2190" s="154"/>
      <c r="M2190" s="155">
        <f t="shared" si="68"/>
        <v>0</v>
      </c>
    </row>
    <row r="2191" spans="1:13" ht="30" customHeight="1" x14ac:dyDescent="0.25">
      <c r="A2191" s="223" t="str">
        <f t="shared" si="69"/>
        <v/>
      </c>
      <c r="B2191" s="205"/>
      <c r="C2191" s="206"/>
      <c r="D2191" s="207"/>
      <c r="E2191" s="208"/>
      <c r="F2191" s="207"/>
      <c r="G2191" s="208"/>
      <c r="H2191" s="209"/>
      <c r="I2191" s="210"/>
      <c r="J2191" s="152"/>
      <c r="K2191" s="153"/>
      <c r="L2191" s="154"/>
      <c r="M2191" s="155">
        <f t="shared" si="68"/>
        <v>0</v>
      </c>
    </row>
    <row r="2192" spans="1:13" ht="30" customHeight="1" x14ac:dyDescent="0.25">
      <c r="A2192" s="223" t="str">
        <f t="shared" si="69"/>
        <v/>
      </c>
      <c r="B2192" s="205"/>
      <c r="C2192" s="206"/>
      <c r="D2192" s="207"/>
      <c r="E2192" s="208"/>
      <c r="F2192" s="207"/>
      <c r="G2192" s="208"/>
      <c r="H2192" s="209"/>
      <c r="I2192" s="210"/>
      <c r="J2192" s="152"/>
      <c r="K2192" s="153"/>
      <c r="L2192" s="154"/>
      <c r="M2192" s="155">
        <f t="shared" si="68"/>
        <v>0</v>
      </c>
    </row>
    <row r="2193" spans="1:13" ht="30" customHeight="1" x14ac:dyDescent="0.25">
      <c r="A2193" s="223" t="str">
        <f t="shared" si="69"/>
        <v/>
      </c>
      <c r="B2193" s="205"/>
      <c r="C2193" s="206"/>
      <c r="D2193" s="207"/>
      <c r="E2193" s="208"/>
      <c r="F2193" s="207"/>
      <c r="G2193" s="208"/>
      <c r="H2193" s="209"/>
      <c r="I2193" s="210"/>
      <c r="J2193" s="152"/>
      <c r="K2193" s="153"/>
      <c r="L2193" s="154"/>
      <c r="M2193" s="155">
        <f t="shared" si="68"/>
        <v>0</v>
      </c>
    </row>
    <row r="2194" spans="1:13" ht="30" customHeight="1" x14ac:dyDescent="0.25">
      <c r="A2194" s="223" t="str">
        <f t="shared" si="69"/>
        <v/>
      </c>
      <c r="B2194" s="205"/>
      <c r="C2194" s="206"/>
      <c r="D2194" s="207"/>
      <c r="E2194" s="208"/>
      <c r="F2194" s="207"/>
      <c r="G2194" s="208"/>
      <c r="H2194" s="209"/>
      <c r="I2194" s="210"/>
      <c r="J2194" s="152"/>
      <c r="K2194" s="153"/>
      <c r="L2194" s="154"/>
      <c r="M2194" s="155">
        <f t="shared" si="68"/>
        <v>0</v>
      </c>
    </row>
    <row r="2195" spans="1:13" ht="30" customHeight="1" x14ac:dyDescent="0.25">
      <c r="A2195" s="223" t="str">
        <f t="shared" si="69"/>
        <v/>
      </c>
      <c r="B2195" s="205"/>
      <c r="C2195" s="206"/>
      <c r="D2195" s="207"/>
      <c r="E2195" s="208"/>
      <c r="F2195" s="207"/>
      <c r="G2195" s="208"/>
      <c r="H2195" s="209"/>
      <c r="I2195" s="210"/>
      <c r="J2195" s="152"/>
      <c r="K2195" s="153"/>
      <c r="L2195" s="154"/>
      <c r="M2195" s="155">
        <f t="shared" si="68"/>
        <v>0</v>
      </c>
    </row>
    <row r="2196" spans="1:13" ht="30" customHeight="1" x14ac:dyDescent="0.25">
      <c r="A2196" s="223" t="str">
        <f t="shared" si="69"/>
        <v/>
      </c>
      <c r="B2196" s="205"/>
      <c r="C2196" s="206"/>
      <c r="D2196" s="207"/>
      <c r="E2196" s="208"/>
      <c r="F2196" s="207"/>
      <c r="G2196" s="208"/>
      <c r="H2196" s="209"/>
      <c r="I2196" s="210"/>
      <c r="J2196" s="152"/>
      <c r="K2196" s="153"/>
      <c r="L2196" s="154"/>
      <c r="M2196" s="155">
        <f t="shared" si="68"/>
        <v>0</v>
      </c>
    </row>
    <row r="2197" spans="1:13" ht="30" customHeight="1" x14ac:dyDescent="0.25">
      <c r="A2197" s="223" t="str">
        <f t="shared" si="69"/>
        <v/>
      </c>
      <c r="B2197" s="205"/>
      <c r="C2197" s="206"/>
      <c r="D2197" s="207"/>
      <c r="E2197" s="208"/>
      <c r="F2197" s="207"/>
      <c r="G2197" s="208"/>
      <c r="H2197" s="209"/>
      <c r="I2197" s="210"/>
      <c r="J2197" s="152"/>
      <c r="K2197" s="153"/>
      <c r="L2197" s="154"/>
      <c r="M2197" s="155">
        <f t="shared" si="68"/>
        <v>0</v>
      </c>
    </row>
    <row r="2198" spans="1:13" ht="30" customHeight="1" x14ac:dyDescent="0.25">
      <c r="A2198" s="223" t="str">
        <f t="shared" si="69"/>
        <v/>
      </c>
      <c r="B2198" s="205"/>
      <c r="C2198" s="206"/>
      <c r="D2198" s="207"/>
      <c r="E2198" s="208"/>
      <c r="F2198" s="207"/>
      <c r="G2198" s="208"/>
      <c r="H2198" s="209"/>
      <c r="I2198" s="210"/>
      <c r="J2198" s="152"/>
      <c r="K2198" s="153"/>
      <c r="L2198" s="154"/>
      <c r="M2198" s="155">
        <f t="shared" si="68"/>
        <v>0</v>
      </c>
    </row>
    <row r="2199" spans="1:13" ht="30" customHeight="1" x14ac:dyDescent="0.25">
      <c r="A2199" s="223" t="str">
        <f t="shared" si="69"/>
        <v/>
      </c>
      <c r="B2199" s="205"/>
      <c r="C2199" s="206"/>
      <c r="D2199" s="207"/>
      <c r="E2199" s="208"/>
      <c r="F2199" s="207"/>
      <c r="G2199" s="208"/>
      <c r="H2199" s="209"/>
      <c r="I2199" s="210"/>
      <c r="J2199" s="152"/>
      <c r="K2199" s="153"/>
      <c r="L2199" s="154"/>
      <c r="M2199" s="155">
        <f t="shared" si="68"/>
        <v>0</v>
      </c>
    </row>
    <row r="2200" spans="1:13" ht="30" customHeight="1" x14ac:dyDescent="0.25">
      <c r="A2200" s="223" t="str">
        <f t="shared" si="69"/>
        <v/>
      </c>
      <c r="B2200" s="205"/>
      <c r="C2200" s="206"/>
      <c r="D2200" s="207"/>
      <c r="E2200" s="208"/>
      <c r="F2200" s="207"/>
      <c r="G2200" s="208"/>
      <c r="H2200" s="209"/>
      <c r="I2200" s="210"/>
      <c r="J2200" s="152"/>
      <c r="K2200" s="153"/>
      <c r="L2200" s="154"/>
      <c r="M2200" s="155">
        <f t="shared" si="68"/>
        <v>0</v>
      </c>
    </row>
    <row r="2201" spans="1:13" ht="30" customHeight="1" x14ac:dyDescent="0.25">
      <c r="A2201" s="223" t="str">
        <f t="shared" si="69"/>
        <v/>
      </c>
      <c r="B2201" s="205"/>
      <c r="C2201" s="206"/>
      <c r="D2201" s="207"/>
      <c r="E2201" s="208"/>
      <c r="F2201" s="207"/>
      <c r="G2201" s="208"/>
      <c r="H2201" s="209"/>
      <c r="I2201" s="210"/>
      <c r="J2201" s="152"/>
      <c r="K2201" s="153"/>
      <c r="L2201" s="154"/>
      <c r="M2201" s="155">
        <f t="shared" si="68"/>
        <v>0</v>
      </c>
    </row>
    <row r="2202" spans="1:13" ht="30" customHeight="1" x14ac:dyDescent="0.25">
      <c r="A2202" s="223" t="str">
        <f t="shared" si="69"/>
        <v/>
      </c>
      <c r="B2202" s="205"/>
      <c r="C2202" s="206"/>
      <c r="D2202" s="207"/>
      <c r="E2202" s="208"/>
      <c r="F2202" s="207"/>
      <c r="G2202" s="208"/>
      <c r="H2202" s="209"/>
      <c r="I2202" s="210"/>
      <c r="J2202" s="152"/>
      <c r="K2202" s="153"/>
      <c r="L2202" s="154"/>
      <c r="M2202" s="155">
        <f t="shared" si="68"/>
        <v>0</v>
      </c>
    </row>
    <row r="2203" spans="1:13" ht="30" customHeight="1" x14ac:dyDescent="0.25">
      <c r="A2203" s="223" t="str">
        <f t="shared" si="69"/>
        <v/>
      </c>
      <c r="B2203" s="205"/>
      <c r="C2203" s="206"/>
      <c r="D2203" s="207"/>
      <c r="E2203" s="208"/>
      <c r="F2203" s="207"/>
      <c r="G2203" s="208"/>
      <c r="H2203" s="209"/>
      <c r="I2203" s="210"/>
      <c r="J2203" s="152"/>
      <c r="K2203" s="153"/>
      <c r="L2203" s="154"/>
      <c r="M2203" s="155">
        <f t="shared" si="68"/>
        <v>0</v>
      </c>
    </row>
    <row r="2204" spans="1:13" ht="30" customHeight="1" x14ac:dyDescent="0.25">
      <c r="A2204" s="223" t="str">
        <f t="shared" si="69"/>
        <v/>
      </c>
      <c r="B2204" s="205"/>
      <c r="C2204" s="206"/>
      <c r="D2204" s="207"/>
      <c r="E2204" s="208"/>
      <c r="F2204" s="207"/>
      <c r="G2204" s="208"/>
      <c r="H2204" s="209"/>
      <c r="I2204" s="210"/>
      <c r="J2204" s="152"/>
      <c r="K2204" s="153"/>
      <c r="L2204" s="154"/>
      <c r="M2204" s="155">
        <f t="shared" si="68"/>
        <v>0</v>
      </c>
    </row>
    <row r="2205" spans="1:13" ht="30" customHeight="1" x14ac:dyDescent="0.25">
      <c r="A2205" s="223" t="str">
        <f t="shared" si="69"/>
        <v/>
      </c>
      <c r="B2205" s="205"/>
      <c r="C2205" s="206"/>
      <c r="D2205" s="207"/>
      <c r="E2205" s="208"/>
      <c r="F2205" s="207"/>
      <c r="G2205" s="208"/>
      <c r="H2205" s="209"/>
      <c r="I2205" s="210"/>
      <c r="J2205" s="152"/>
      <c r="K2205" s="153"/>
      <c r="L2205" s="154"/>
      <c r="M2205" s="155">
        <f t="shared" si="68"/>
        <v>0</v>
      </c>
    </row>
    <row r="2206" spans="1:13" ht="30" customHeight="1" x14ac:dyDescent="0.25">
      <c r="A2206" s="223" t="str">
        <f t="shared" si="69"/>
        <v/>
      </c>
      <c r="B2206" s="205"/>
      <c r="C2206" s="206"/>
      <c r="D2206" s="207"/>
      <c r="E2206" s="208"/>
      <c r="F2206" s="207"/>
      <c r="G2206" s="208"/>
      <c r="H2206" s="209"/>
      <c r="I2206" s="210"/>
      <c r="J2206" s="152"/>
      <c r="K2206" s="153"/>
      <c r="L2206" s="154"/>
      <c r="M2206" s="155">
        <f t="shared" si="68"/>
        <v>0</v>
      </c>
    </row>
    <row r="2207" spans="1:13" ht="30" customHeight="1" x14ac:dyDescent="0.25">
      <c r="A2207" s="223" t="str">
        <f t="shared" si="69"/>
        <v/>
      </c>
      <c r="B2207" s="205"/>
      <c r="C2207" s="206"/>
      <c r="D2207" s="207"/>
      <c r="E2207" s="208"/>
      <c r="F2207" s="207"/>
      <c r="G2207" s="208"/>
      <c r="H2207" s="209"/>
      <c r="I2207" s="210"/>
      <c r="J2207" s="152"/>
      <c r="K2207" s="153"/>
      <c r="L2207" s="154"/>
      <c r="M2207" s="155">
        <f t="shared" si="68"/>
        <v>0</v>
      </c>
    </row>
    <row r="2208" spans="1:13" ht="30" customHeight="1" x14ac:dyDescent="0.25">
      <c r="A2208" s="223" t="str">
        <f t="shared" si="69"/>
        <v/>
      </c>
      <c r="B2208" s="205"/>
      <c r="C2208" s="206"/>
      <c r="D2208" s="207"/>
      <c r="E2208" s="208"/>
      <c r="F2208" s="207"/>
      <c r="G2208" s="208"/>
      <c r="H2208" s="209"/>
      <c r="I2208" s="210"/>
      <c r="J2208" s="152"/>
      <c r="K2208" s="153"/>
      <c r="L2208" s="154"/>
      <c r="M2208" s="155">
        <f t="shared" si="68"/>
        <v>0</v>
      </c>
    </row>
    <row r="2209" spans="1:13" ht="30" customHeight="1" x14ac:dyDescent="0.25">
      <c r="A2209" s="223" t="str">
        <f t="shared" si="69"/>
        <v/>
      </c>
      <c r="B2209" s="205"/>
      <c r="C2209" s="206"/>
      <c r="D2209" s="207"/>
      <c r="E2209" s="208"/>
      <c r="F2209" s="207"/>
      <c r="G2209" s="208"/>
      <c r="H2209" s="209"/>
      <c r="I2209" s="210"/>
      <c r="J2209" s="152"/>
      <c r="K2209" s="153"/>
      <c r="L2209" s="154"/>
      <c r="M2209" s="155">
        <f t="shared" si="68"/>
        <v>0</v>
      </c>
    </row>
    <row r="2210" spans="1:13" ht="30" customHeight="1" x14ac:dyDescent="0.25">
      <c r="A2210" s="223" t="str">
        <f t="shared" si="69"/>
        <v/>
      </c>
      <c r="B2210" s="205"/>
      <c r="C2210" s="206"/>
      <c r="D2210" s="207"/>
      <c r="E2210" s="208"/>
      <c r="F2210" s="207"/>
      <c r="G2210" s="208"/>
      <c r="H2210" s="209"/>
      <c r="I2210" s="210"/>
      <c r="J2210" s="152"/>
      <c r="K2210" s="153"/>
      <c r="L2210" s="154"/>
      <c r="M2210" s="155">
        <f t="shared" si="68"/>
        <v>0</v>
      </c>
    </row>
    <row r="2211" spans="1:13" ht="30" customHeight="1" x14ac:dyDescent="0.25">
      <c r="A2211" s="223" t="str">
        <f t="shared" si="69"/>
        <v/>
      </c>
      <c r="B2211" s="205"/>
      <c r="C2211" s="206"/>
      <c r="D2211" s="207"/>
      <c r="E2211" s="208"/>
      <c r="F2211" s="207"/>
      <c r="G2211" s="208"/>
      <c r="H2211" s="209"/>
      <c r="I2211" s="210"/>
      <c r="J2211" s="152"/>
      <c r="K2211" s="153"/>
      <c r="L2211" s="154"/>
      <c r="M2211" s="155">
        <f t="shared" si="68"/>
        <v>0</v>
      </c>
    </row>
    <row r="2212" spans="1:13" ht="30" customHeight="1" x14ac:dyDescent="0.25">
      <c r="A2212" s="223" t="str">
        <f t="shared" si="69"/>
        <v/>
      </c>
      <c r="B2212" s="205"/>
      <c r="C2212" s="206"/>
      <c r="D2212" s="207"/>
      <c r="E2212" s="208"/>
      <c r="F2212" s="207"/>
      <c r="G2212" s="208"/>
      <c r="H2212" s="209"/>
      <c r="I2212" s="210"/>
      <c r="J2212" s="152"/>
      <c r="K2212" s="153"/>
      <c r="L2212" s="154"/>
      <c r="M2212" s="155">
        <f t="shared" si="68"/>
        <v>0</v>
      </c>
    </row>
    <row r="2213" spans="1:13" ht="30" customHeight="1" x14ac:dyDescent="0.25">
      <c r="A2213" s="223" t="str">
        <f t="shared" si="69"/>
        <v/>
      </c>
      <c r="B2213" s="205"/>
      <c r="C2213" s="206"/>
      <c r="D2213" s="207"/>
      <c r="E2213" s="208"/>
      <c r="F2213" s="207"/>
      <c r="G2213" s="208"/>
      <c r="H2213" s="209"/>
      <c r="I2213" s="210"/>
      <c r="J2213" s="152"/>
      <c r="K2213" s="153"/>
      <c r="L2213" s="154"/>
      <c r="M2213" s="155">
        <f t="shared" si="68"/>
        <v>0</v>
      </c>
    </row>
    <row r="2214" spans="1:13" ht="30" customHeight="1" x14ac:dyDescent="0.25">
      <c r="A2214" s="223" t="str">
        <f t="shared" si="69"/>
        <v/>
      </c>
      <c r="B2214" s="205"/>
      <c r="C2214" s="206"/>
      <c r="D2214" s="207"/>
      <c r="E2214" s="208"/>
      <c r="F2214" s="207"/>
      <c r="G2214" s="208"/>
      <c r="H2214" s="209"/>
      <c r="I2214" s="210"/>
      <c r="J2214" s="152"/>
      <c r="K2214" s="153"/>
      <c r="L2214" s="154"/>
      <c r="M2214" s="155">
        <f t="shared" si="68"/>
        <v>0</v>
      </c>
    </row>
    <row r="2215" spans="1:13" ht="30" customHeight="1" x14ac:dyDescent="0.25">
      <c r="A2215" s="223" t="str">
        <f t="shared" si="69"/>
        <v/>
      </c>
      <c r="B2215" s="205"/>
      <c r="C2215" s="206"/>
      <c r="D2215" s="207"/>
      <c r="E2215" s="208"/>
      <c r="F2215" s="207"/>
      <c r="G2215" s="208"/>
      <c r="H2215" s="209"/>
      <c r="I2215" s="210"/>
      <c r="J2215" s="152"/>
      <c r="K2215" s="153"/>
      <c r="L2215" s="154"/>
      <c r="M2215" s="155">
        <f t="shared" si="68"/>
        <v>0</v>
      </c>
    </row>
    <row r="2216" spans="1:13" ht="30" customHeight="1" x14ac:dyDescent="0.25">
      <c r="A2216" s="223" t="str">
        <f t="shared" si="69"/>
        <v/>
      </c>
      <c r="B2216" s="205"/>
      <c r="C2216" s="206"/>
      <c r="D2216" s="207"/>
      <c r="E2216" s="208"/>
      <c r="F2216" s="207"/>
      <c r="G2216" s="208"/>
      <c r="H2216" s="209"/>
      <c r="I2216" s="210"/>
      <c r="J2216" s="152"/>
      <c r="K2216" s="153"/>
      <c r="L2216" s="154"/>
      <c r="M2216" s="155">
        <f t="shared" si="68"/>
        <v>0</v>
      </c>
    </row>
    <row r="2217" spans="1:13" ht="30" customHeight="1" x14ac:dyDescent="0.25">
      <c r="A2217" s="223" t="str">
        <f t="shared" si="69"/>
        <v/>
      </c>
      <c r="B2217" s="205"/>
      <c r="C2217" s="206"/>
      <c r="D2217" s="207"/>
      <c r="E2217" s="208"/>
      <c r="F2217" s="207"/>
      <c r="G2217" s="208"/>
      <c r="H2217" s="209"/>
      <c r="I2217" s="210"/>
      <c r="J2217" s="152"/>
      <c r="K2217" s="153"/>
      <c r="L2217" s="154"/>
      <c r="M2217" s="155">
        <f t="shared" si="68"/>
        <v>0</v>
      </c>
    </row>
    <row r="2218" spans="1:13" ht="30" customHeight="1" x14ac:dyDescent="0.25">
      <c r="A2218" s="223" t="str">
        <f t="shared" si="69"/>
        <v/>
      </c>
      <c r="B2218" s="205"/>
      <c r="C2218" s="206"/>
      <c r="D2218" s="207"/>
      <c r="E2218" s="208"/>
      <c r="F2218" s="207"/>
      <c r="G2218" s="208"/>
      <c r="H2218" s="209"/>
      <c r="I2218" s="210"/>
      <c r="J2218" s="152"/>
      <c r="K2218" s="153"/>
      <c r="L2218" s="154"/>
      <c r="M2218" s="155">
        <f t="shared" si="68"/>
        <v>0</v>
      </c>
    </row>
    <row r="2219" spans="1:13" ht="30" customHeight="1" x14ac:dyDescent="0.25">
      <c r="A2219" s="223" t="str">
        <f t="shared" si="69"/>
        <v/>
      </c>
      <c r="B2219" s="205"/>
      <c r="C2219" s="206"/>
      <c r="D2219" s="207"/>
      <c r="E2219" s="208"/>
      <c r="F2219" s="207"/>
      <c r="G2219" s="208"/>
      <c r="H2219" s="209"/>
      <c r="I2219" s="210"/>
      <c r="J2219" s="152"/>
      <c r="K2219" s="153"/>
      <c r="L2219" s="154"/>
      <c r="M2219" s="155">
        <f t="shared" si="68"/>
        <v>0</v>
      </c>
    </row>
    <row r="2220" spans="1:13" ht="30" customHeight="1" x14ac:dyDescent="0.25">
      <c r="A2220" s="223" t="str">
        <f t="shared" si="69"/>
        <v/>
      </c>
      <c r="B2220" s="205"/>
      <c r="C2220" s="206"/>
      <c r="D2220" s="207"/>
      <c r="E2220" s="208"/>
      <c r="F2220" s="207"/>
      <c r="G2220" s="208"/>
      <c r="H2220" s="209"/>
      <c r="I2220" s="210"/>
      <c r="J2220" s="152"/>
      <c r="K2220" s="153"/>
      <c r="L2220" s="154"/>
      <c r="M2220" s="155">
        <f t="shared" si="68"/>
        <v>0</v>
      </c>
    </row>
    <row r="2221" spans="1:13" ht="30" customHeight="1" x14ac:dyDescent="0.25">
      <c r="A2221" s="223" t="str">
        <f t="shared" si="69"/>
        <v/>
      </c>
      <c r="B2221" s="205"/>
      <c r="C2221" s="206"/>
      <c r="D2221" s="207"/>
      <c r="E2221" s="208"/>
      <c r="F2221" s="207"/>
      <c r="G2221" s="208"/>
      <c r="H2221" s="209"/>
      <c r="I2221" s="210"/>
      <c r="J2221" s="152"/>
      <c r="K2221" s="153"/>
      <c r="L2221" s="154"/>
      <c r="M2221" s="155">
        <f t="shared" si="68"/>
        <v>0</v>
      </c>
    </row>
    <row r="2222" spans="1:13" ht="30" customHeight="1" x14ac:dyDescent="0.25">
      <c r="A2222" s="223" t="str">
        <f t="shared" si="69"/>
        <v/>
      </c>
      <c r="B2222" s="205"/>
      <c r="C2222" s="206"/>
      <c r="D2222" s="207"/>
      <c r="E2222" s="208"/>
      <c r="F2222" s="207"/>
      <c r="G2222" s="208"/>
      <c r="H2222" s="209"/>
      <c r="I2222" s="210"/>
      <c r="J2222" s="152"/>
      <c r="K2222" s="153"/>
      <c r="L2222" s="154"/>
      <c r="M2222" s="155">
        <f t="shared" si="68"/>
        <v>0</v>
      </c>
    </row>
    <row r="2223" spans="1:13" ht="30" customHeight="1" x14ac:dyDescent="0.25">
      <c r="A2223" s="223" t="str">
        <f t="shared" si="69"/>
        <v/>
      </c>
      <c r="B2223" s="205"/>
      <c r="C2223" s="206"/>
      <c r="D2223" s="207"/>
      <c r="E2223" s="208"/>
      <c r="F2223" s="207"/>
      <c r="G2223" s="208"/>
      <c r="H2223" s="209"/>
      <c r="I2223" s="210"/>
      <c r="J2223" s="152"/>
      <c r="K2223" s="153"/>
      <c r="L2223" s="154"/>
      <c r="M2223" s="155">
        <f t="shared" si="68"/>
        <v>0</v>
      </c>
    </row>
    <row r="2224" spans="1:13" ht="30" customHeight="1" x14ac:dyDescent="0.25">
      <c r="A2224" s="223" t="str">
        <f t="shared" si="69"/>
        <v/>
      </c>
      <c r="B2224" s="205"/>
      <c r="C2224" s="206"/>
      <c r="D2224" s="207"/>
      <c r="E2224" s="208"/>
      <c r="F2224" s="207"/>
      <c r="G2224" s="208"/>
      <c r="H2224" s="209"/>
      <c r="I2224" s="210"/>
      <c r="J2224" s="152"/>
      <c r="K2224" s="153"/>
      <c r="L2224" s="154"/>
      <c r="M2224" s="155">
        <f t="shared" si="68"/>
        <v>0</v>
      </c>
    </row>
    <row r="2225" spans="1:13" ht="30" customHeight="1" x14ac:dyDescent="0.25">
      <c r="A2225" s="223" t="str">
        <f t="shared" si="69"/>
        <v/>
      </c>
      <c r="B2225" s="205"/>
      <c r="C2225" s="206"/>
      <c r="D2225" s="207"/>
      <c r="E2225" s="208"/>
      <c r="F2225" s="207"/>
      <c r="G2225" s="208"/>
      <c r="H2225" s="209"/>
      <c r="I2225" s="210"/>
      <c r="J2225" s="152"/>
      <c r="K2225" s="153"/>
      <c r="L2225" s="154"/>
      <c r="M2225" s="155">
        <f t="shared" si="68"/>
        <v>0</v>
      </c>
    </row>
    <row r="2226" spans="1:13" ht="30" customHeight="1" x14ac:dyDescent="0.25">
      <c r="A2226" s="223" t="str">
        <f t="shared" si="69"/>
        <v/>
      </c>
      <c r="B2226" s="205"/>
      <c r="C2226" s="206"/>
      <c r="D2226" s="207"/>
      <c r="E2226" s="208"/>
      <c r="F2226" s="207"/>
      <c r="G2226" s="208"/>
      <c r="H2226" s="209"/>
      <c r="I2226" s="210"/>
      <c r="J2226" s="152"/>
      <c r="K2226" s="153"/>
      <c r="L2226" s="154"/>
      <c r="M2226" s="155">
        <f t="shared" si="68"/>
        <v>0</v>
      </c>
    </row>
    <row r="2227" spans="1:13" ht="30" customHeight="1" x14ac:dyDescent="0.25">
      <c r="A2227" s="223" t="str">
        <f t="shared" si="69"/>
        <v/>
      </c>
      <c r="B2227" s="205"/>
      <c r="C2227" s="206"/>
      <c r="D2227" s="207"/>
      <c r="E2227" s="208"/>
      <c r="F2227" s="207"/>
      <c r="G2227" s="208"/>
      <c r="H2227" s="209"/>
      <c r="I2227" s="210"/>
      <c r="J2227" s="152"/>
      <c r="K2227" s="153"/>
      <c r="L2227" s="154"/>
      <c r="M2227" s="155">
        <f t="shared" si="68"/>
        <v>0</v>
      </c>
    </row>
    <row r="2228" spans="1:13" ht="30" customHeight="1" x14ac:dyDescent="0.25">
      <c r="A2228" s="223" t="str">
        <f t="shared" si="69"/>
        <v/>
      </c>
      <c r="B2228" s="205"/>
      <c r="C2228" s="206"/>
      <c r="D2228" s="207"/>
      <c r="E2228" s="208"/>
      <c r="F2228" s="207"/>
      <c r="G2228" s="208"/>
      <c r="H2228" s="209"/>
      <c r="I2228" s="210"/>
      <c r="J2228" s="152"/>
      <c r="K2228" s="153"/>
      <c r="L2228" s="154"/>
      <c r="M2228" s="155">
        <f t="shared" si="68"/>
        <v>0</v>
      </c>
    </row>
    <row r="2229" spans="1:13" ht="30" customHeight="1" x14ac:dyDescent="0.25">
      <c r="A2229" s="223" t="str">
        <f t="shared" si="69"/>
        <v/>
      </c>
      <c r="B2229" s="205"/>
      <c r="C2229" s="206"/>
      <c r="D2229" s="207"/>
      <c r="E2229" s="208"/>
      <c r="F2229" s="207"/>
      <c r="G2229" s="208"/>
      <c r="H2229" s="209"/>
      <c r="I2229" s="210"/>
      <c r="J2229" s="152"/>
      <c r="K2229" s="153"/>
      <c r="L2229" s="154"/>
      <c r="M2229" s="155">
        <f t="shared" si="68"/>
        <v>0</v>
      </c>
    </row>
    <row r="2230" spans="1:13" ht="30" customHeight="1" x14ac:dyDescent="0.25">
      <c r="A2230" s="223" t="str">
        <f t="shared" si="69"/>
        <v/>
      </c>
      <c r="B2230" s="205"/>
      <c r="C2230" s="206"/>
      <c r="D2230" s="207"/>
      <c r="E2230" s="208"/>
      <c r="F2230" s="207"/>
      <c r="G2230" s="208"/>
      <c r="H2230" s="209"/>
      <c r="I2230" s="210"/>
      <c r="J2230" s="152"/>
      <c r="K2230" s="153"/>
      <c r="L2230" s="154"/>
      <c r="M2230" s="155">
        <f t="shared" si="68"/>
        <v>0</v>
      </c>
    </row>
    <row r="2231" spans="1:13" ht="30" customHeight="1" x14ac:dyDescent="0.25">
      <c r="A2231" s="223" t="str">
        <f t="shared" si="69"/>
        <v/>
      </c>
      <c r="B2231" s="205"/>
      <c r="C2231" s="206"/>
      <c r="D2231" s="207"/>
      <c r="E2231" s="208"/>
      <c r="F2231" s="207"/>
      <c r="G2231" s="208"/>
      <c r="H2231" s="209"/>
      <c r="I2231" s="210"/>
      <c r="J2231" s="152"/>
      <c r="K2231" s="153"/>
      <c r="L2231" s="154"/>
      <c r="M2231" s="155">
        <f t="shared" si="68"/>
        <v>0</v>
      </c>
    </row>
    <row r="2232" spans="1:13" ht="30" customHeight="1" x14ac:dyDescent="0.25">
      <c r="A2232" s="223" t="str">
        <f t="shared" si="69"/>
        <v/>
      </c>
      <c r="B2232" s="205"/>
      <c r="C2232" s="206"/>
      <c r="D2232" s="207"/>
      <c r="E2232" s="208"/>
      <c r="F2232" s="207"/>
      <c r="G2232" s="208"/>
      <c r="H2232" s="209"/>
      <c r="I2232" s="210"/>
      <c r="J2232" s="152"/>
      <c r="K2232" s="153"/>
      <c r="L2232" s="154"/>
      <c r="M2232" s="155">
        <f t="shared" si="68"/>
        <v>0</v>
      </c>
    </row>
    <row r="2233" spans="1:13" ht="30" customHeight="1" x14ac:dyDescent="0.25">
      <c r="A2233" s="223" t="str">
        <f t="shared" si="69"/>
        <v/>
      </c>
      <c r="B2233" s="205"/>
      <c r="C2233" s="206"/>
      <c r="D2233" s="207"/>
      <c r="E2233" s="208"/>
      <c r="F2233" s="207"/>
      <c r="G2233" s="208"/>
      <c r="H2233" s="209"/>
      <c r="I2233" s="210"/>
      <c r="J2233" s="152"/>
      <c r="K2233" s="153"/>
      <c r="L2233" s="154"/>
      <c r="M2233" s="155">
        <f t="shared" si="68"/>
        <v>0</v>
      </c>
    </row>
    <row r="2234" spans="1:13" ht="30" customHeight="1" x14ac:dyDescent="0.25">
      <c r="A2234" s="223" t="str">
        <f t="shared" si="69"/>
        <v/>
      </c>
      <c r="B2234" s="205"/>
      <c r="C2234" s="206"/>
      <c r="D2234" s="207"/>
      <c r="E2234" s="208"/>
      <c r="F2234" s="207"/>
      <c r="G2234" s="208"/>
      <c r="H2234" s="209"/>
      <c r="I2234" s="210"/>
      <c r="J2234" s="152"/>
      <c r="K2234" s="153"/>
      <c r="L2234" s="154"/>
      <c r="M2234" s="155">
        <f t="shared" si="68"/>
        <v>0</v>
      </c>
    </row>
    <row r="2235" spans="1:13" ht="30" customHeight="1" x14ac:dyDescent="0.25">
      <c r="A2235" s="223" t="str">
        <f t="shared" si="69"/>
        <v/>
      </c>
      <c r="B2235" s="205"/>
      <c r="C2235" s="206"/>
      <c r="D2235" s="207"/>
      <c r="E2235" s="208"/>
      <c r="F2235" s="207"/>
      <c r="G2235" s="208"/>
      <c r="H2235" s="209"/>
      <c r="I2235" s="210"/>
      <c r="J2235" s="152"/>
      <c r="K2235" s="153"/>
      <c r="L2235" s="154"/>
      <c r="M2235" s="155">
        <f t="shared" si="68"/>
        <v>0</v>
      </c>
    </row>
    <row r="2236" spans="1:13" ht="30" customHeight="1" x14ac:dyDescent="0.25">
      <c r="A2236" s="223" t="str">
        <f t="shared" si="69"/>
        <v/>
      </c>
      <c r="B2236" s="205"/>
      <c r="C2236" s="206"/>
      <c r="D2236" s="207"/>
      <c r="E2236" s="208"/>
      <c r="F2236" s="207"/>
      <c r="G2236" s="208"/>
      <c r="H2236" s="209"/>
      <c r="I2236" s="210"/>
      <c r="J2236" s="152"/>
      <c r="K2236" s="153"/>
      <c r="L2236" s="154"/>
      <c r="M2236" s="155">
        <f t="shared" si="68"/>
        <v>0</v>
      </c>
    </row>
    <row r="2237" spans="1:13" ht="30" customHeight="1" x14ac:dyDescent="0.25">
      <c r="A2237" s="223" t="str">
        <f t="shared" si="69"/>
        <v/>
      </c>
      <c r="B2237" s="205"/>
      <c r="C2237" s="206"/>
      <c r="D2237" s="207"/>
      <c r="E2237" s="208"/>
      <c r="F2237" s="207"/>
      <c r="G2237" s="208"/>
      <c r="H2237" s="209"/>
      <c r="I2237" s="210"/>
      <c r="J2237" s="152"/>
      <c r="K2237" s="153"/>
      <c r="L2237" s="154"/>
      <c r="M2237" s="155">
        <f t="shared" si="68"/>
        <v>0</v>
      </c>
    </row>
    <row r="2238" spans="1:13" ht="30" customHeight="1" x14ac:dyDescent="0.25">
      <c r="A2238" s="223" t="str">
        <f t="shared" si="69"/>
        <v/>
      </c>
      <c r="B2238" s="205"/>
      <c r="C2238" s="206"/>
      <c r="D2238" s="207"/>
      <c r="E2238" s="208"/>
      <c r="F2238" s="207"/>
      <c r="G2238" s="208"/>
      <c r="H2238" s="209"/>
      <c r="I2238" s="210"/>
      <c r="J2238" s="152"/>
      <c r="K2238" s="153"/>
      <c r="L2238" s="154"/>
      <c r="M2238" s="155">
        <f t="shared" si="68"/>
        <v>0</v>
      </c>
    </row>
    <row r="2239" spans="1:13" ht="30" customHeight="1" x14ac:dyDescent="0.25">
      <c r="A2239" s="223" t="str">
        <f t="shared" si="69"/>
        <v/>
      </c>
      <c r="B2239" s="205"/>
      <c r="C2239" s="206"/>
      <c r="D2239" s="207"/>
      <c r="E2239" s="208"/>
      <c r="F2239" s="207"/>
      <c r="G2239" s="208"/>
      <c r="H2239" s="209"/>
      <c r="I2239" s="210"/>
      <c r="J2239" s="152"/>
      <c r="K2239" s="153"/>
      <c r="L2239" s="154"/>
      <c r="M2239" s="155">
        <f t="shared" si="68"/>
        <v>0</v>
      </c>
    </row>
    <row r="2240" spans="1:13" ht="30" customHeight="1" x14ac:dyDescent="0.25">
      <c r="A2240" s="223" t="str">
        <f t="shared" si="69"/>
        <v/>
      </c>
      <c r="B2240" s="205"/>
      <c r="C2240" s="206"/>
      <c r="D2240" s="207"/>
      <c r="E2240" s="208"/>
      <c r="F2240" s="207"/>
      <c r="G2240" s="208"/>
      <c r="H2240" s="209"/>
      <c r="I2240" s="210"/>
      <c r="J2240" s="152"/>
      <c r="K2240" s="153"/>
      <c r="L2240" s="154"/>
      <c r="M2240" s="155">
        <f t="shared" si="68"/>
        <v>0</v>
      </c>
    </row>
    <row r="2241" spans="1:13" ht="30" customHeight="1" x14ac:dyDescent="0.25">
      <c r="A2241" s="223" t="str">
        <f t="shared" si="69"/>
        <v/>
      </c>
      <c r="B2241" s="205"/>
      <c r="C2241" s="206"/>
      <c r="D2241" s="207"/>
      <c r="E2241" s="208"/>
      <c r="F2241" s="207"/>
      <c r="G2241" s="208"/>
      <c r="H2241" s="209"/>
      <c r="I2241" s="210"/>
      <c r="J2241" s="152"/>
      <c r="K2241" s="153"/>
      <c r="L2241" s="154"/>
      <c r="M2241" s="155">
        <f t="shared" si="68"/>
        <v>0</v>
      </c>
    </row>
    <row r="2242" spans="1:13" ht="30" customHeight="1" x14ac:dyDescent="0.25">
      <c r="A2242" s="223" t="str">
        <f t="shared" si="69"/>
        <v/>
      </c>
      <c r="B2242" s="205"/>
      <c r="C2242" s="206"/>
      <c r="D2242" s="207"/>
      <c r="E2242" s="208"/>
      <c r="F2242" s="207"/>
      <c r="G2242" s="208"/>
      <c r="H2242" s="209"/>
      <c r="I2242" s="210"/>
      <c r="J2242" s="152"/>
      <c r="K2242" s="153"/>
      <c r="L2242" s="154"/>
      <c r="M2242" s="155">
        <f t="shared" si="68"/>
        <v>0</v>
      </c>
    </row>
    <row r="2243" spans="1:13" ht="30" customHeight="1" x14ac:dyDescent="0.25">
      <c r="A2243" s="223" t="str">
        <f t="shared" si="69"/>
        <v/>
      </c>
      <c r="B2243" s="205"/>
      <c r="C2243" s="206"/>
      <c r="D2243" s="207"/>
      <c r="E2243" s="208"/>
      <c r="F2243" s="207"/>
      <c r="G2243" s="208"/>
      <c r="H2243" s="209"/>
      <c r="I2243" s="210"/>
      <c r="J2243" s="152"/>
      <c r="K2243" s="153"/>
      <c r="L2243" s="154"/>
      <c r="M2243" s="155">
        <f t="shared" si="68"/>
        <v>0</v>
      </c>
    </row>
    <row r="2244" spans="1:13" ht="30" customHeight="1" x14ac:dyDescent="0.25">
      <c r="A2244" s="223" t="str">
        <f t="shared" si="69"/>
        <v/>
      </c>
      <c r="B2244" s="205"/>
      <c r="C2244" s="206"/>
      <c r="D2244" s="207"/>
      <c r="E2244" s="208"/>
      <c r="F2244" s="207"/>
      <c r="G2244" s="208"/>
      <c r="H2244" s="209"/>
      <c r="I2244" s="210"/>
      <c r="J2244" s="152"/>
      <c r="K2244" s="153"/>
      <c r="L2244" s="154"/>
      <c r="M2244" s="155">
        <f t="shared" si="68"/>
        <v>0</v>
      </c>
    </row>
    <row r="2245" spans="1:13" ht="30" customHeight="1" x14ac:dyDescent="0.25">
      <c r="A2245" s="223" t="str">
        <f t="shared" si="69"/>
        <v/>
      </c>
      <c r="B2245" s="205"/>
      <c r="C2245" s="206"/>
      <c r="D2245" s="207"/>
      <c r="E2245" s="208"/>
      <c r="F2245" s="207"/>
      <c r="G2245" s="208"/>
      <c r="H2245" s="209"/>
      <c r="I2245" s="210"/>
      <c r="J2245" s="152"/>
      <c r="K2245" s="153"/>
      <c r="L2245" s="154"/>
      <c r="M2245" s="155">
        <f t="shared" si="68"/>
        <v>0</v>
      </c>
    </row>
    <row r="2246" spans="1:13" ht="30" customHeight="1" x14ac:dyDescent="0.25">
      <c r="A2246" s="223" t="str">
        <f t="shared" si="69"/>
        <v/>
      </c>
      <c r="B2246" s="205"/>
      <c r="C2246" s="206"/>
      <c r="D2246" s="207"/>
      <c r="E2246" s="208"/>
      <c r="F2246" s="207"/>
      <c r="G2246" s="208"/>
      <c r="H2246" s="209"/>
      <c r="I2246" s="210"/>
      <c r="J2246" s="152"/>
      <c r="K2246" s="153"/>
      <c r="L2246" s="154"/>
      <c r="M2246" s="155">
        <f t="shared" si="68"/>
        <v>0</v>
      </c>
    </row>
    <row r="2247" spans="1:13" ht="30" customHeight="1" x14ac:dyDescent="0.25">
      <c r="A2247" s="223" t="str">
        <f t="shared" si="69"/>
        <v/>
      </c>
      <c r="B2247" s="205"/>
      <c r="C2247" s="206"/>
      <c r="D2247" s="207"/>
      <c r="E2247" s="208"/>
      <c r="F2247" s="207"/>
      <c r="G2247" s="208"/>
      <c r="H2247" s="209"/>
      <c r="I2247" s="210"/>
      <c r="J2247" s="152"/>
      <c r="K2247" s="153"/>
      <c r="L2247" s="154"/>
      <c r="M2247" s="155">
        <f t="shared" si="68"/>
        <v>0</v>
      </c>
    </row>
    <row r="2248" spans="1:13" ht="30" customHeight="1" x14ac:dyDescent="0.25">
      <c r="A2248" s="223" t="str">
        <f t="shared" si="69"/>
        <v/>
      </c>
      <c r="B2248" s="205"/>
      <c r="C2248" s="206"/>
      <c r="D2248" s="207"/>
      <c r="E2248" s="208"/>
      <c r="F2248" s="207"/>
      <c r="G2248" s="208"/>
      <c r="H2248" s="209"/>
      <c r="I2248" s="210"/>
      <c r="J2248" s="152"/>
      <c r="K2248" s="153"/>
      <c r="L2248" s="154"/>
      <c r="M2248" s="155">
        <f t="shared" si="68"/>
        <v>0</v>
      </c>
    </row>
    <row r="2249" spans="1:13" ht="30" customHeight="1" x14ac:dyDescent="0.25">
      <c r="A2249" s="223" t="str">
        <f t="shared" si="69"/>
        <v/>
      </c>
      <c r="B2249" s="205"/>
      <c r="C2249" s="206"/>
      <c r="D2249" s="207"/>
      <c r="E2249" s="208"/>
      <c r="F2249" s="207"/>
      <c r="G2249" s="208"/>
      <c r="H2249" s="209"/>
      <c r="I2249" s="210"/>
      <c r="J2249" s="152"/>
      <c r="K2249" s="153"/>
      <c r="L2249" s="154"/>
      <c r="M2249" s="155">
        <f t="shared" si="68"/>
        <v>0</v>
      </c>
    </row>
    <row r="2250" spans="1:13" ht="30" customHeight="1" x14ac:dyDescent="0.25">
      <c r="A2250" s="223" t="str">
        <f t="shared" si="69"/>
        <v/>
      </c>
      <c r="B2250" s="205"/>
      <c r="C2250" s="206"/>
      <c r="D2250" s="207"/>
      <c r="E2250" s="208"/>
      <c r="F2250" s="207"/>
      <c r="G2250" s="208"/>
      <c r="H2250" s="209"/>
      <c r="I2250" s="210"/>
      <c r="J2250" s="152"/>
      <c r="K2250" s="153"/>
      <c r="L2250" s="154"/>
      <c r="M2250" s="155">
        <f t="shared" si="68"/>
        <v>0</v>
      </c>
    </row>
    <row r="2251" spans="1:13" ht="30" customHeight="1" x14ac:dyDescent="0.25">
      <c r="A2251" s="223" t="str">
        <f t="shared" si="69"/>
        <v/>
      </c>
      <c r="B2251" s="205"/>
      <c r="C2251" s="206"/>
      <c r="D2251" s="207"/>
      <c r="E2251" s="208"/>
      <c r="F2251" s="207"/>
      <c r="G2251" s="208"/>
      <c r="H2251" s="209"/>
      <c r="I2251" s="210"/>
      <c r="J2251" s="152"/>
      <c r="K2251" s="153"/>
      <c r="L2251" s="154"/>
      <c r="M2251" s="155">
        <f t="shared" si="68"/>
        <v>0</v>
      </c>
    </row>
    <row r="2252" spans="1:13" ht="30" customHeight="1" x14ac:dyDescent="0.25">
      <c r="A2252" s="223" t="str">
        <f t="shared" si="69"/>
        <v/>
      </c>
      <c r="B2252" s="205"/>
      <c r="C2252" s="206"/>
      <c r="D2252" s="207"/>
      <c r="E2252" s="208"/>
      <c r="F2252" s="207"/>
      <c r="G2252" s="208"/>
      <c r="H2252" s="209"/>
      <c r="I2252" s="210"/>
      <c r="J2252" s="152"/>
      <c r="K2252" s="153"/>
      <c r="L2252" s="154"/>
      <c r="M2252" s="155">
        <f t="shared" ref="M2252:M2315" si="70">K2252+L2252</f>
        <v>0</v>
      </c>
    </row>
    <row r="2253" spans="1:13" ht="30" customHeight="1" x14ac:dyDescent="0.25">
      <c r="A2253" s="223" t="str">
        <f t="shared" si="69"/>
        <v/>
      </c>
      <c r="B2253" s="205"/>
      <c r="C2253" s="206"/>
      <c r="D2253" s="207"/>
      <c r="E2253" s="208"/>
      <c r="F2253" s="207"/>
      <c r="G2253" s="208"/>
      <c r="H2253" s="209"/>
      <c r="I2253" s="210"/>
      <c r="J2253" s="152"/>
      <c r="K2253" s="153"/>
      <c r="L2253" s="154"/>
      <c r="M2253" s="155">
        <f t="shared" si="70"/>
        <v>0</v>
      </c>
    </row>
    <row r="2254" spans="1:13" ht="30" customHeight="1" x14ac:dyDescent="0.25">
      <c r="A2254" s="223" t="str">
        <f t="shared" ref="A2254:A2317" si="71">IF(M2254=0,"","Cap.7. Cheltuieli neprevazute")</f>
        <v/>
      </c>
      <c r="B2254" s="205"/>
      <c r="C2254" s="206"/>
      <c r="D2254" s="207"/>
      <c r="E2254" s="208"/>
      <c r="F2254" s="207"/>
      <c r="G2254" s="208"/>
      <c r="H2254" s="209"/>
      <c r="I2254" s="210"/>
      <c r="J2254" s="152"/>
      <c r="K2254" s="153"/>
      <c r="L2254" s="154"/>
      <c r="M2254" s="155">
        <f t="shared" si="70"/>
        <v>0</v>
      </c>
    </row>
    <row r="2255" spans="1:13" ht="30" customHeight="1" x14ac:dyDescent="0.25">
      <c r="A2255" s="223" t="str">
        <f t="shared" si="71"/>
        <v/>
      </c>
      <c r="B2255" s="205"/>
      <c r="C2255" s="206"/>
      <c r="D2255" s="207"/>
      <c r="E2255" s="208"/>
      <c r="F2255" s="207"/>
      <c r="G2255" s="208"/>
      <c r="H2255" s="209"/>
      <c r="I2255" s="210"/>
      <c r="J2255" s="152"/>
      <c r="K2255" s="153"/>
      <c r="L2255" s="154"/>
      <c r="M2255" s="155">
        <f t="shared" si="70"/>
        <v>0</v>
      </c>
    </row>
    <row r="2256" spans="1:13" ht="30" customHeight="1" x14ac:dyDescent="0.25">
      <c r="A2256" s="223" t="str">
        <f t="shared" si="71"/>
        <v/>
      </c>
      <c r="B2256" s="205"/>
      <c r="C2256" s="206"/>
      <c r="D2256" s="207"/>
      <c r="E2256" s="208"/>
      <c r="F2256" s="207"/>
      <c r="G2256" s="208"/>
      <c r="H2256" s="209"/>
      <c r="I2256" s="210"/>
      <c r="J2256" s="152"/>
      <c r="K2256" s="153"/>
      <c r="L2256" s="154"/>
      <c r="M2256" s="155">
        <f t="shared" si="70"/>
        <v>0</v>
      </c>
    </row>
    <row r="2257" spans="1:13" ht="30" customHeight="1" x14ac:dyDescent="0.25">
      <c r="A2257" s="223" t="str">
        <f t="shared" si="71"/>
        <v/>
      </c>
      <c r="B2257" s="205"/>
      <c r="C2257" s="206"/>
      <c r="D2257" s="207"/>
      <c r="E2257" s="208"/>
      <c r="F2257" s="207"/>
      <c r="G2257" s="208"/>
      <c r="H2257" s="209"/>
      <c r="I2257" s="210"/>
      <c r="J2257" s="152"/>
      <c r="K2257" s="153"/>
      <c r="L2257" s="154"/>
      <c r="M2257" s="155">
        <f t="shared" si="70"/>
        <v>0</v>
      </c>
    </row>
    <row r="2258" spans="1:13" ht="30" customHeight="1" x14ac:dyDescent="0.25">
      <c r="A2258" s="223" t="str">
        <f t="shared" si="71"/>
        <v/>
      </c>
      <c r="B2258" s="205"/>
      <c r="C2258" s="206"/>
      <c r="D2258" s="207"/>
      <c r="E2258" s="208"/>
      <c r="F2258" s="207"/>
      <c r="G2258" s="208"/>
      <c r="H2258" s="209"/>
      <c r="I2258" s="210"/>
      <c r="J2258" s="152"/>
      <c r="K2258" s="153"/>
      <c r="L2258" s="154"/>
      <c r="M2258" s="155">
        <f t="shared" si="70"/>
        <v>0</v>
      </c>
    </row>
    <row r="2259" spans="1:13" ht="30" customHeight="1" x14ac:dyDescent="0.25">
      <c r="A2259" s="223" t="str">
        <f t="shared" si="71"/>
        <v/>
      </c>
      <c r="B2259" s="205"/>
      <c r="C2259" s="206"/>
      <c r="D2259" s="207"/>
      <c r="E2259" s="208"/>
      <c r="F2259" s="207"/>
      <c r="G2259" s="208"/>
      <c r="H2259" s="209"/>
      <c r="I2259" s="210"/>
      <c r="J2259" s="152"/>
      <c r="K2259" s="153"/>
      <c r="L2259" s="154"/>
      <c r="M2259" s="155">
        <f t="shared" si="70"/>
        <v>0</v>
      </c>
    </row>
    <row r="2260" spans="1:13" ht="30" customHeight="1" x14ac:dyDescent="0.25">
      <c r="A2260" s="223" t="str">
        <f t="shared" si="71"/>
        <v/>
      </c>
      <c r="B2260" s="205"/>
      <c r="C2260" s="206"/>
      <c r="D2260" s="207"/>
      <c r="E2260" s="208"/>
      <c r="F2260" s="207"/>
      <c r="G2260" s="208"/>
      <c r="H2260" s="209"/>
      <c r="I2260" s="210"/>
      <c r="J2260" s="152"/>
      <c r="K2260" s="153"/>
      <c r="L2260" s="154"/>
      <c r="M2260" s="155">
        <f t="shared" si="70"/>
        <v>0</v>
      </c>
    </row>
    <row r="2261" spans="1:13" ht="30" customHeight="1" x14ac:dyDescent="0.25">
      <c r="A2261" s="223" t="str">
        <f t="shared" si="71"/>
        <v/>
      </c>
      <c r="B2261" s="205"/>
      <c r="C2261" s="206"/>
      <c r="D2261" s="207"/>
      <c r="E2261" s="208"/>
      <c r="F2261" s="207"/>
      <c r="G2261" s="208"/>
      <c r="H2261" s="209"/>
      <c r="I2261" s="210"/>
      <c r="J2261" s="152"/>
      <c r="K2261" s="153"/>
      <c r="L2261" s="154"/>
      <c r="M2261" s="155">
        <f t="shared" si="70"/>
        <v>0</v>
      </c>
    </row>
    <row r="2262" spans="1:13" ht="30" customHeight="1" x14ac:dyDescent="0.25">
      <c r="A2262" s="223" t="str">
        <f t="shared" si="71"/>
        <v/>
      </c>
      <c r="B2262" s="205"/>
      <c r="C2262" s="206"/>
      <c r="D2262" s="207"/>
      <c r="E2262" s="208"/>
      <c r="F2262" s="207"/>
      <c r="G2262" s="208"/>
      <c r="H2262" s="209"/>
      <c r="I2262" s="210"/>
      <c r="J2262" s="152"/>
      <c r="K2262" s="153"/>
      <c r="L2262" s="154"/>
      <c r="M2262" s="155">
        <f t="shared" si="70"/>
        <v>0</v>
      </c>
    </row>
    <row r="2263" spans="1:13" ht="30" customHeight="1" x14ac:dyDescent="0.25">
      <c r="A2263" s="223" t="str">
        <f t="shared" si="71"/>
        <v/>
      </c>
      <c r="B2263" s="205"/>
      <c r="C2263" s="206"/>
      <c r="D2263" s="207"/>
      <c r="E2263" s="208"/>
      <c r="F2263" s="207"/>
      <c r="G2263" s="208"/>
      <c r="H2263" s="209"/>
      <c r="I2263" s="210"/>
      <c r="J2263" s="152"/>
      <c r="K2263" s="153"/>
      <c r="L2263" s="154"/>
      <c r="M2263" s="155">
        <f t="shared" si="70"/>
        <v>0</v>
      </c>
    </row>
    <row r="2264" spans="1:13" ht="30" customHeight="1" x14ac:dyDescent="0.25">
      <c r="A2264" s="223" t="str">
        <f t="shared" si="71"/>
        <v/>
      </c>
      <c r="B2264" s="205"/>
      <c r="C2264" s="206"/>
      <c r="D2264" s="207"/>
      <c r="E2264" s="208"/>
      <c r="F2264" s="207"/>
      <c r="G2264" s="208"/>
      <c r="H2264" s="209"/>
      <c r="I2264" s="210"/>
      <c r="J2264" s="152"/>
      <c r="K2264" s="153"/>
      <c r="L2264" s="154"/>
      <c r="M2264" s="155">
        <f t="shared" si="70"/>
        <v>0</v>
      </c>
    </row>
    <row r="2265" spans="1:13" ht="30" customHeight="1" x14ac:dyDescent="0.25">
      <c r="A2265" s="223" t="str">
        <f t="shared" si="71"/>
        <v/>
      </c>
      <c r="B2265" s="205"/>
      <c r="C2265" s="206"/>
      <c r="D2265" s="207"/>
      <c r="E2265" s="208"/>
      <c r="F2265" s="207"/>
      <c r="G2265" s="208"/>
      <c r="H2265" s="209"/>
      <c r="I2265" s="210"/>
      <c r="J2265" s="152"/>
      <c r="K2265" s="153"/>
      <c r="L2265" s="154"/>
      <c r="M2265" s="155">
        <f t="shared" si="70"/>
        <v>0</v>
      </c>
    </row>
    <row r="2266" spans="1:13" ht="30" customHeight="1" x14ac:dyDescent="0.25">
      <c r="A2266" s="223" t="str">
        <f t="shared" si="71"/>
        <v/>
      </c>
      <c r="B2266" s="205"/>
      <c r="C2266" s="206"/>
      <c r="D2266" s="207"/>
      <c r="E2266" s="208"/>
      <c r="F2266" s="207"/>
      <c r="G2266" s="208"/>
      <c r="H2266" s="209"/>
      <c r="I2266" s="210"/>
      <c r="J2266" s="152"/>
      <c r="K2266" s="153"/>
      <c r="L2266" s="154"/>
      <c r="M2266" s="155">
        <f t="shared" si="70"/>
        <v>0</v>
      </c>
    </row>
    <row r="2267" spans="1:13" ht="30" customHeight="1" x14ac:dyDescent="0.25">
      <c r="A2267" s="223" t="str">
        <f t="shared" si="71"/>
        <v/>
      </c>
      <c r="B2267" s="205"/>
      <c r="C2267" s="206"/>
      <c r="D2267" s="207"/>
      <c r="E2267" s="208"/>
      <c r="F2267" s="207"/>
      <c r="G2267" s="208"/>
      <c r="H2267" s="209"/>
      <c r="I2267" s="210"/>
      <c r="J2267" s="152"/>
      <c r="K2267" s="153"/>
      <c r="L2267" s="154"/>
      <c r="M2267" s="155">
        <f t="shared" si="70"/>
        <v>0</v>
      </c>
    </row>
    <row r="2268" spans="1:13" ht="30" customHeight="1" x14ac:dyDescent="0.25">
      <c r="A2268" s="223" t="str">
        <f t="shared" si="71"/>
        <v/>
      </c>
      <c r="B2268" s="205"/>
      <c r="C2268" s="206"/>
      <c r="D2268" s="207"/>
      <c r="E2268" s="208"/>
      <c r="F2268" s="207"/>
      <c r="G2268" s="208"/>
      <c r="H2268" s="209"/>
      <c r="I2268" s="210"/>
      <c r="J2268" s="152"/>
      <c r="K2268" s="153"/>
      <c r="L2268" s="154"/>
      <c r="M2268" s="155">
        <f t="shared" si="70"/>
        <v>0</v>
      </c>
    </row>
    <row r="2269" spans="1:13" ht="30" customHeight="1" x14ac:dyDescent="0.25">
      <c r="A2269" s="223" t="str">
        <f t="shared" si="71"/>
        <v/>
      </c>
      <c r="B2269" s="205"/>
      <c r="C2269" s="206"/>
      <c r="D2269" s="207"/>
      <c r="E2269" s="208"/>
      <c r="F2269" s="207"/>
      <c r="G2269" s="208"/>
      <c r="H2269" s="209"/>
      <c r="I2269" s="210"/>
      <c r="J2269" s="152"/>
      <c r="K2269" s="153"/>
      <c r="L2269" s="154"/>
      <c r="M2269" s="155">
        <f t="shared" si="70"/>
        <v>0</v>
      </c>
    </row>
    <row r="2270" spans="1:13" ht="30" customHeight="1" x14ac:dyDescent="0.25">
      <c r="A2270" s="223" t="str">
        <f t="shared" si="71"/>
        <v/>
      </c>
      <c r="B2270" s="205"/>
      <c r="C2270" s="206"/>
      <c r="D2270" s="207"/>
      <c r="E2270" s="208"/>
      <c r="F2270" s="207"/>
      <c r="G2270" s="208"/>
      <c r="H2270" s="209"/>
      <c r="I2270" s="210"/>
      <c r="J2270" s="152"/>
      <c r="K2270" s="153"/>
      <c r="L2270" s="154"/>
      <c r="M2270" s="155">
        <f t="shared" si="70"/>
        <v>0</v>
      </c>
    </row>
    <row r="2271" spans="1:13" ht="30" customHeight="1" x14ac:dyDescent="0.25">
      <c r="A2271" s="223" t="str">
        <f t="shared" si="71"/>
        <v/>
      </c>
      <c r="B2271" s="205"/>
      <c r="C2271" s="206"/>
      <c r="D2271" s="207"/>
      <c r="E2271" s="208"/>
      <c r="F2271" s="207"/>
      <c r="G2271" s="208"/>
      <c r="H2271" s="209"/>
      <c r="I2271" s="210"/>
      <c r="J2271" s="152"/>
      <c r="K2271" s="153"/>
      <c r="L2271" s="154"/>
      <c r="M2271" s="155">
        <f t="shared" si="70"/>
        <v>0</v>
      </c>
    </row>
    <row r="2272" spans="1:13" ht="30" customHeight="1" x14ac:dyDescent="0.25">
      <c r="A2272" s="223" t="str">
        <f t="shared" si="71"/>
        <v/>
      </c>
      <c r="B2272" s="205"/>
      <c r="C2272" s="206"/>
      <c r="D2272" s="207"/>
      <c r="E2272" s="208"/>
      <c r="F2272" s="207"/>
      <c r="G2272" s="208"/>
      <c r="H2272" s="209"/>
      <c r="I2272" s="210"/>
      <c r="J2272" s="152"/>
      <c r="K2272" s="153"/>
      <c r="L2272" s="154"/>
      <c r="M2272" s="155">
        <f t="shared" si="70"/>
        <v>0</v>
      </c>
    </row>
    <row r="2273" spans="1:13" ht="30" customHeight="1" x14ac:dyDescent="0.25">
      <c r="A2273" s="223" t="str">
        <f t="shared" si="71"/>
        <v/>
      </c>
      <c r="B2273" s="205"/>
      <c r="C2273" s="206"/>
      <c r="D2273" s="207"/>
      <c r="E2273" s="208"/>
      <c r="F2273" s="207"/>
      <c r="G2273" s="208"/>
      <c r="H2273" s="209"/>
      <c r="I2273" s="210"/>
      <c r="J2273" s="152"/>
      <c r="K2273" s="153"/>
      <c r="L2273" s="154"/>
      <c r="M2273" s="155">
        <f t="shared" si="70"/>
        <v>0</v>
      </c>
    </row>
    <row r="2274" spans="1:13" ht="30" customHeight="1" x14ac:dyDescent="0.25">
      <c r="A2274" s="223" t="str">
        <f t="shared" si="71"/>
        <v/>
      </c>
      <c r="B2274" s="205"/>
      <c r="C2274" s="206"/>
      <c r="D2274" s="207"/>
      <c r="E2274" s="208"/>
      <c r="F2274" s="207"/>
      <c r="G2274" s="208"/>
      <c r="H2274" s="209"/>
      <c r="I2274" s="210"/>
      <c r="J2274" s="152"/>
      <c r="K2274" s="153"/>
      <c r="L2274" s="154"/>
      <c r="M2274" s="155">
        <f t="shared" si="70"/>
        <v>0</v>
      </c>
    </row>
    <row r="2275" spans="1:13" ht="30" customHeight="1" x14ac:dyDescent="0.25">
      <c r="A2275" s="223" t="str">
        <f t="shared" si="71"/>
        <v/>
      </c>
      <c r="B2275" s="205"/>
      <c r="C2275" s="206"/>
      <c r="D2275" s="207"/>
      <c r="E2275" s="208"/>
      <c r="F2275" s="207"/>
      <c r="G2275" s="208"/>
      <c r="H2275" s="209"/>
      <c r="I2275" s="210"/>
      <c r="J2275" s="152"/>
      <c r="K2275" s="153"/>
      <c r="L2275" s="154"/>
      <c r="M2275" s="155">
        <f t="shared" si="70"/>
        <v>0</v>
      </c>
    </row>
    <row r="2276" spans="1:13" ht="30" customHeight="1" x14ac:dyDescent="0.25">
      <c r="A2276" s="223" t="str">
        <f t="shared" si="71"/>
        <v/>
      </c>
      <c r="B2276" s="205"/>
      <c r="C2276" s="206"/>
      <c r="D2276" s="207"/>
      <c r="E2276" s="208"/>
      <c r="F2276" s="207"/>
      <c r="G2276" s="208"/>
      <c r="H2276" s="209"/>
      <c r="I2276" s="210"/>
      <c r="J2276" s="152"/>
      <c r="K2276" s="153"/>
      <c r="L2276" s="154"/>
      <c r="M2276" s="155">
        <f t="shared" si="70"/>
        <v>0</v>
      </c>
    </row>
    <row r="2277" spans="1:13" ht="30" customHeight="1" x14ac:dyDescent="0.25">
      <c r="A2277" s="223" t="str">
        <f t="shared" si="71"/>
        <v/>
      </c>
      <c r="B2277" s="205"/>
      <c r="C2277" s="206"/>
      <c r="D2277" s="207"/>
      <c r="E2277" s="208"/>
      <c r="F2277" s="207"/>
      <c r="G2277" s="208"/>
      <c r="H2277" s="209"/>
      <c r="I2277" s="210"/>
      <c r="J2277" s="152"/>
      <c r="K2277" s="153"/>
      <c r="L2277" s="154"/>
      <c r="M2277" s="155">
        <f t="shared" si="70"/>
        <v>0</v>
      </c>
    </row>
    <row r="2278" spans="1:13" ht="30" customHeight="1" x14ac:dyDescent="0.25">
      <c r="A2278" s="223" t="str">
        <f t="shared" si="71"/>
        <v/>
      </c>
      <c r="B2278" s="205"/>
      <c r="C2278" s="206"/>
      <c r="D2278" s="207"/>
      <c r="E2278" s="208"/>
      <c r="F2278" s="207"/>
      <c r="G2278" s="208"/>
      <c r="H2278" s="209"/>
      <c r="I2278" s="210"/>
      <c r="J2278" s="152"/>
      <c r="K2278" s="153"/>
      <c r="L2278" s="154"/>
      <c r="M2278" s="155">
        <f t="shared" si="70"/>
        <v>0</v>
      </c>
    </row>
    <row r="2279" spans="1:13" ht="30" customHeight="1" x14ac:dyDescent="0.25">
      <c r="A2279" s="223" t="str">
        <f t="shared" si="71"/>
        <v/>
      </c>
      <c r="B2279" s="205"/>
      <c r="C2279" s="206"/>
      <c r="D2279" s="207"/>
      <c r="E2279" s="208"/>
      <c r="F2279" s="207"/>
      <c r="G2279" s="208"/>
      <c r="H2279" s="209"/>
      <c r="I2279" s="210"/>
      <c r="J2279" s="152"/>
      <c r="K2279" s="153"/>
      <c r="L2279" s="154"/>
      <c r="M2279" s="155">
        <f t="shared" si="70"/>
        <v>0</v>
      </c>
    </row>
    <row r="2280" spans="1:13" ht="30" customHeight="1" x14ac:dyDescent="0.25">
      <c r="A2280" s="223" t="str">
        <f t="shared" si="71"/>
        <v/>
      </c>
      <c r="B2280" s="205"/>
      <c r="C2280" s="206"/>
      <c r="D2280" s="207"/>
      <c r="E2280" s="208"/>
      <c r="F2280" s="207"/>
      <c r="G2280" s="208"/>
      <c r="H2280" s="209"/>
      <c r="I2280" s="210"/>
      <c r="J2280" s="152"/>
      <c r="K2280" s="153"/>
      <c r="L2280" s="154"/>
      <c r="M2280" s="155">
        <f t="shared" si="70"/>
        <v>0</v>
      </c>
    </row>
    <row r="2281" spans="1:13" ht="30" customHeight="1" x14ac:dyDescent="0.25">
      <c r="A2281" s="223" t="str">
        <f t="shared" si="71"/>
        <v/>
      </c>
      <c r="B2281" s="205"/>
      <c r="C2281" s="206"/>
      <c r="D2281" s="207"/>
      <c r="E2281" s="208"/>
      <c r="F2281" s="207"/>
      <c r="G2281" s="208"/>
      <c r="H2281" s="209"/>
      <c r="I2281" s="210"/>
      <c r="J2281" s="152"/>
      <c r="K2281" s="153"/>
      <c r="L2281" s="154"/>
      <c r="M2281" s="155">
        <f t="shared" si="70"/>
        <v>0</v>
      </c>
    </row>
    <row r="2282" spans="1:13" ht="30" customHeight="1" x14ac:dyDescent="0.25">
      <c r="A2282" s="223" t="str">
        <f t="shared" si="71"/>
        <v/>
      </c>
      <c r="B2282" s="205"/>
      <c r="C2282" s="206"/>
      <c r="D2282" s="207"/>
      <c r="E2282" s="208"/>
      <c r="F2282" s="207"/>
      <c r="G2282" s="208"/>
      <c r="H2282" s="209"/>
      <c r="I2282" s="210"/>
      <c r="J2282" s="152"/>
      <c r="K2282" s="153"/>
      <c r="L2282" s="154"/>
      <c r="M2282" s="155">
        <f t="shared" si="70"/>
        <v>0</v>
      </c>
    </row>
    <row r="2283" spans="1:13" ht="30" customHeight="1" x14ac:dyDescent="0.25">
      <c r="A2283" s="223" t="str">
        <f t="shared" si="71"/>
        <v/>
      </c>
      <c r="B2283" s="205"/>
      <c r="C2283" s="206"/>
      <c r="D2283" s="207"/>
      <c r="E2283" s="208"/>
      <c r="F2283" s="207"/>
      <c r="G2283" s="208"/>
      <c r="H2283" s="209"/>
      <c r="I2283" s="210"/>
      <c r="J2283" s="152"/>
      <c r="K2283" s="153"/>
      <c r="L2283" s="154"/>
      <c r="M2283" s="155">
        <f t="shared" si="70"/>
        <v>0</v>
      </c>
    </row>
    <row r="2284" spans="1:13" ht="30" customHeight="1" x14ac:dyDescent="0.25">
      <c r="A2284" s="223" t="str">
        <f t="shared" si="71"/>
        <v/>
      </c>
      <c r="B2284" s="205"/>
      <c r="C2284" s="206"/>
      <c r="D2284" s="207"/>
      <c r="E2284" s="208"/>
      <c r="F2284" s="207"/>
      <c r="G2284" s="208"/>
      <c r="H2284" s="209"/>
      <c r="I2284" s="210"/>
      <c r="J2284" s="152"/>
      <c r="K2284" s="153"/>
      <c r="L2284" s="154"/>
      <c r="M2284" s="155">
        <f t="shared" si="70"/>
        <v>0</v>
      </c>
    </row>
    <row r="2285" spans="1:13" ht="30" customHeight="1" x14ac:dyDescent="0.25">
      <c r="A2285" s="223" t="str">
        <f t="shared" si="71"/>
        <v/>
      </c>
      <c r="B2285" s="205"/>
      <c r="C2285" s="206"/>
      <c r="D2285" s="207"/>
      <c r="E2285" s="208"/>
      <c r="F2285" s="207"/>
      <c r="G2285" s="208"/>
      <c r="H2285" s="209"/>
      <c r="I2285" s="210"/>
      <c r="J2285" s="152"/>
      <c r="K2285" s="153"/>
      <c r="L2285" s="154"/>
      <c r="M2285" s="155">
        <f t="shared" si="70"/>
        <v>0</v>
      </c>
    </row>
    <row r="2286" spans="1:13" ht="30" customHeight="1" x14ac:dyDescent="0.25">
      <c r="A2286" s="223" t="str">
        <f t="shared" si="71"/>
        <v/>
      </c>
      <c r="B2286" s="205"/>
      <c r="C2286" s="206"/>
      <c r="D2286" s="207"/>
      <c r="E2286" s="208"/>
      <c r="F2286" s="207"/>
      <c r="G2286" s="208"/>
      <c r="H2286" s="209"/>
      <c r="I2286" s="210"/>
      <c r="J2286" s="152"/>
      <c r="K2286" s="153"/>
      <c r="L2286" s="154"/>
      <c r="M2286" s="155">
        <f t="shared" si="70"/>
        <v>0</v>
      </c>
    </row>
    <row r="2287" spans="1:13" ht="30" customHeight="1" x14ac:dyDescent="0.25">
      <c r="A2287" s="223" t="str">
        <f t="shared" si="71"/>
        <v/>
      </c>
      <c r="B2287" s="205"/>
      <c r="C2287" s="206"/>
      <c r="D2287" s="207"/>
      <c r="E2287" s="208"/>
      <c r="F2287" s="207"/>
      <c r="G2287" s="208"/>
      <c r="H2287" s="209"/>
      <c r="I2287" s="210"/>
      <c r="J2287" s="152"/>
      <c r="K2287" s="153"/>
      <c r="L2287" s="154"/>
      <c r="M2287" s="155">
        <f t="shared" si="70"/>
        <v>0</v>
      </c>
    </row>
    <row r="2288" spans="1:13" ht="30" customHeight="1" x14ac:dyDescent="0.25">
      <c r="A2288" s="223" t="str">
        <f t="shared" si="71"/>
        <v/>
      </c>
      <c r="B2288" s="205"/>
      <c r="C2288" s="206"/>
      <c r="D2288" s="207"/>
      <c r="E2288" s="208"/>
      <c r="F2288" s="207"/>
      <c r="G2288" s="208"/>
      <c r="H2288" s="209"/>
      <c r="I2288" s="210"/>
      <c r="J2288" s="152"/>
      <c r="K2288" s="153"/>
      <c r="L2288" s="154"/>
      <c r="M2288" s="155">
        <f t="shared" si="70"/>
        <v>0</v>
      </c>
    </row>
    <row r="2289" spans="1:13" ht="30" customHeight="1" x14ac:dyDescent="0.25">
      <c r="A2289" s="223" t="str">
        <f t="shared" si="71"/>
        <v/>
      </c>
      <c r="B2289" s="205"/>
      <c r="C2289" s="206"/>
      <c r="D2289" s="207"/>
      <c r="E2289" s="208"/>
      <c r="F2289" s="207"/>
      <c r="G2289" s="208"/>
      <c r="H2289" s="209"/>
      <c r="I2289" s="210"/>
      <c r="J2289" s="152"/>
      <c r="K2289" s="153"/>
      <c r="L2289" s="154"/>
      <c r="M2289" s="155">
        <f t="shared" si="70"/>
        <v>0</v>
      </c>
    </row>
    <row r="2290" spans="1:13" ht="30" customHeight="1" x14ac:dyDescent="0.25">
      <c r="A2290" s="223" t="str">
        <f t="shared" si="71"/>
        <v/>
      </c>
      <c r="B2290" s="205"/>
      <c r="C2290" s="206"/>
      <c r="D2290" s="207"/>
      <c r="E2290" s="208"/>
      <c r="F2290" s="207"/>
      <c r="G2290" s="208"/>
      <c r="H2290" s="209"/>
      <c r="I2290" s="210"/>
      <c r="J2290" s="152"/>
      <c r="K2290" s="153"/>
      <c r="L2290" s="154"/>
      <c r="M2290" s="155">
        <f t="shared" si="70"/>
        <v>0</v>
      </c>
    </row>
    <row r="2291" spans="1:13" ht="30" customHeight="1" x14ac:dyDescent="0.25">
      <c r="A2291" s="223" t="str">
        <f t="shared" si="71"/>
        <v/>
      </c>
      <c r="B2291" s="205"/>
      <c r="C2291" s="206"/>
      <c r="D2291" s="207"/>
      <c r="E2291" s="208"/>
      <c r="F2291" s="207"/>
      <c r="G2291" s="208"/>
      <c r="H2291" s="209"/>
      <c r="I2291" s="210"/>
      <c r="J2291" s="152"/>
      <c r="K2291" s="153"/>
      <c r="L2291" s="154"/>
      <c r="M2291" s="155">
        <f t="shared" si="70"/>
        <v>0</v>
      </c>
    </row>
    <row r="2292" spans="1:13" ht="30" customHeight="1" x14ac:dyDescent="0.25">
      <c r="A2292" s="223" t="str">
        <f t="shared" si="71"/>
        <v/>
      </c>
      <c r="B2292" s="205"/>
      <c r="C2292" s="206"/>
      <c r="D2292" s="207"/>
      <c r="E2292" s="208"/>
      <c r="F2292" s="207"/>
      <c r="G2292" s="208"/>
      <c r="H2292" s="209"/>
      <c r="I2292" s="210"/>
      <c r="J2292" s="152"/>
      <c r="K2292" s="153"/>
      <c r="L2292" s="154"/>
      <c r="M2292" s="155">
        <f t="shared" si="70"/>
        <v>0</v>
      </c>
    </row>
    <row r="2293" spans="1:13" ht="30" customHeight="1" x14ac:dyDescent="0.25">
      <c r="A2293" s="223" t="str">
        <f t="shared" si="71"/>
        <v/>
      </c>
      <c r="B2293" s="205"/>
      <c r="C2293" s="206"/>
      <c r="D2293" s="207"/>
      <c r="E2293" s="208"/>
      <c r="F2293" s="207"/>
      <c r="G2293" s="208"/>
      <c r="H2293" s="209"/>
      <c r="I2293" s="210"/>
      <c r="J2293" s="152"/>
      <c r="K2293" s="153"/>
      <c r="L2293" s="154"/>
      <c r="M2293" s="155">
        <f t="shared" si="70"/>
        <v>0</v>
      </c>
    </row>
    <row r="2294" spans="1:13" ht="30" customHeight="1" x14ac:dyDescent="0.25">
      <c r="A2294" s="223" t="str">
        <f t="shared" si="71"/>
        <v/>
      </c>
      <c r="B2294" s="205"/>
      <c r="C2294" s="206"/>
      <c r="D2294" s="207"/>
      <c r="E2294" s="208"/>
      <c r="F2294" s="207"/>
      <c r="G2294" s="208"/>
      <c r="H2294" s="209"/>
      <c r="I2294" s="210"/>
      <c r="J2294" s="152"/>
      <c r="K2294" s="153"/>
      <c r="L2294" s="154"/>
      <c r="M2294" s="155">
        <f t="shared" si="70"/>
        <v>0</v>
      </c>
    </row>
    <row r="2295" spans="1:13" ht="30" customHeight="1" x14ac:dyDescent="0.25">
      <c r="A2295" s="223" t="str">
        <f t="shared" si="71"/>
        <v/>
      </c>
      <c r="B2295" s="205"/>
      <c r="C2295" s="206"/>
      <c r="D2295" s="207"/>
      <c r="E2295" s="208"/>
      <c r="F2295" s="207"/>
      <c r="G2295" s="208"/>
      <c r="H2295" s="209"/>
      <c r="I2295" s="210"/>
      <c r="J2295" s="152"/>
      <c r="K2295" s="153"/>
      <c r="L2295" s="154"/>
      <c r="M2295" s="155">
        <f t="shared" si="70"/>
        <v>0</v>
      </c>
    </row>
    <row r="2296" spans="1:13" ht="30" customHeight="1" x14ac:dyDescent="0.25">
      <c r="A2296" s="223" t="str">
        <f t="shared" si="71"/>
        <v/>
      </c>
      <c r="B2296" s="205"/>
      <c r="C2296" s="206"/>
      <c r="D2296" s="207"/>
      <c r="E2296" s="208"/>
      <c r="F2296" s="207"/>
      <c r="G2296" s="208"/>
      <c r="H2296" s="209"/>
      <c r="I2296" s="210"/>
      <c r="J2296" s="152"/>
      <c r="K2296" s="153"/>
      <c r="L2296" s="154"/>
      <c r="M2296" s="155">
        <f t="shared" si="70"/>
        <v>0</v>
      </c>
    </row>
    <row r="2297" spans="1:13" ht="30" customHeight="1" x14ac:dyDescent="0.25">
      <c r="A2297" s="223" t="str">
        <f t="shared" si="71"/>
        <v/>
      </c>
      <c r="B2297" s="205"/>
      <c r="C2297" s="206"/>
      <c r="D2297" s="207"/>
      <c r="E2297" s="208"/>
      <c r="F2297" s="207"/>
      <c r="G2297" s="208"/>
      <c r="H2297" s="209"/>
      <c r="I2297" s="210"/>
      <c r="J2297" s="152"/>
      <c r="K2297" s="153"/>
      <c r="L2297" s="154"/>
      <c r="M2297" s="155">
        <f t="shared" si="70"/>
        <v>0</v>
      </c>
    </row>
    <row r="2298" spans="1:13" ht="30" customHeight="1" x14ac:dyDescent="0.25">
      <c r="A2298" s="223" t="str">
        <f t="shared" si="71"/>
        <v/>
      </c>
      <c r="B2298" s="205"/>
      <c r="C2298" s="206"/>
      <c r="D2298" s="207"/>
      <c r="E2298" s="208"/>
      <c r="F2298" s="207"/>
      <c r="G2298" s="208"/>
      <c r="H2298" s="209"/>
      <c r="I2298" s="210"/>
      <c r="J2298" s="152"/>
      <c r="K2298" s="153"/>
      <c r="L2298" s="154"/>
      <c r="M2298" s="155">
        <f t="shared" si="70"/>
        <v>0</v>
      </c>
    </row>
    <row r="2299" spans="1:13" ht="30" customHeight="1" x14ac:dyDescent="0.25">
      <c r="A2299" s="223" t="str">
        <f t="shared" si="71"/>
        <v/>
      </c>
      <c r="B2299" s="205"/>
      <c r="C2299" s="206"/>
      <c r="D2299" s="207"/>
      <c r="E2299" s="208"/>
      <c r="F2299" s="207"/>
      <c r="G2299" s="208"/>
      <c r="H2299" s="209"/>
      <c r="I2299" s="210"/>
      <c r="J2299" s="152"/>
      <c r="K2299" s="153"/>
      <c r="L2299" s="154"/>
      <c r="M2299" s="155">
        <f t="shared" si="70"/>
        <v>0</v>
      </c>
    </row>
    <row r="2300" spans="1:13" ht="30" customHeight="1" x14ac:dyDescent="0.25">
      <c r="A2300" s="223" t="str">
        <f t="shared" si="71"/>
        <v/>
      </c>
      <c r="B2300" s="205"/>
      <c r="C2300" s="206"/>
      <c r="D2300" s="207"/>
      <c r="E2300" s="208"/>
      <c r="F2300" s="207"/>
      <c r="G2300" s="208"/>
      <c r="H2300" s="209"/>
      <c r="I2300" s="210"/>
      <c r="J2300" s="152"/>
      <c r="K2300" s="153"/>
      <c r="L2300" s="154"/>
      <c r="M2300" s="155">
        <f t="shared" si="70"/>
        <v>0</v>
      </c>
    </row>
    <row r="2301" spans="1:13" ht="30" customHeight="1" x14ac:dyDescent="0.25">
      <c r="A2301" s="223" t="str">
        <f t="shared" si="71"/>
        <v/>
      </c>
      <c r="B2301" s="205"/>
      <c r="C2301" s="206"/>
      <c r="D2301" s="207"/>
      <c r="E2301" s="208"/>
      <c r="F2301" s="207"/>
      <c r="G2301" s="208"/>
      <c r="H2301" s="209"/>
      <c r="I2301" s="210"/>
      <c r="J2301" s="152"/>
      <c r="K2301" s="153"/>
      <c r="L2301" s="154"/>
      <c r="M2301" s="155">
        <f t="shared" si="70"/>
        <v>0</v>
      </c>
    </row>
    <row r="2302" spans="1:13" ht="30" customHeight="1" x14ac:dyDescent="0.25">
      <c r="A2302" s="223" t="str">
        <f t="shared" si="71"/>
        <v/>
      </c>
      <c r="B2302" s="205"/>
      <c r="C2302" s="206"/>
      <c r="D2302" s="207"/>
      <c r="E2302" s="208"/>
      <c r="F2302" s="207"/>
      <c r="G2302" s="208"/>
      <c r="H2302" s="209"/>
      <c r="I2302" s="210"/>
      <c r="J2302" s="152"/>
      <c r="K2302" s="153"/>
      <c r="L2302" s="154"/>
      <c r="M2302" s="155">
        <f t="shared" si="70"/>
        <v>0</v>
      </c>
    </row>
    <row r="2303" spans="1:13" ht="30" customHeight="1" x14ac:dyDescent="0.25">
      <c r="A2303" s="223" t="str">
        <f t="shared" si="71"/>
        <v/>
      </c>
      <c r="B2303" s="205"/>
      <c r="C2303" s="206"/>
      <c r="D2303" s="207"/>
      <c r="E2303" s="208"/>
      <c r="F2303" s="207"/>
      <c r="G2303" s="208"/>
      <c r="H2303" s="209"/>
      <c r="I2303" s="210"/>
      <c r="J2303" s="152"/>
      <c r="K2303" s="153"/>
      <c r="L2303" s="154"/>
      <c r="M2303" s="155">
        <f t="shared" si="70"/>
        <v>0</v>
      </c>
    </row>
    <row r="2304" spans="1:13" ht="30" customHeight="1" x14ac:dyDescent="0.25">
      <c r="A2304" s="223" t="str">
        <f t="shared" si="71"/>
        <v/>
      </c>
      <c r="B2304" s="205"/>
      <c r="C2304" s="206"/>
      <c r="D2304" s="207"/>
      <c r="E2304" s="208"/>
      <c r="F2304" s="207"/>
      <c r="G2304" s="208"/>
      <c r="H2304" s="209"/>
      <c r="I2304" s="210"/>
      <c r="J2304" s="152"/>
      <c r="K2304" s="153"/>
      <c r="L2304" s="154"/>
      <c r="M2304" s="155">
        <f t="shared" si="70"/>
        <v>0</v>
      </c>
    </row>
    <row r="2305" spans="1:13" ht="30" customHeight="1" x14ac:dyDescent="0.25">
      <c r="A2305" s="223" t="str">
        <f t="shared" si="71"/>
        <v/>
      </c>
      <c r="B2305" s="205"/>
      <c r="C2305" s="206"/>
      <c r="D2305" s="207"/>
      <c r="E2305" s="208"/>
      <c r="F2305" s="207"/>
      <c r="G2305" s="208"/>
      <c r="H2305" s="209"/>
      <c r="I2305" s="210"/>
      <c r="J2305" s="152"/>
      <c r="K2305" s="153"/>
      <c r="L2305" s="154"/>
      <c r="M2305" s="155">
        <f t="shared" si="70"/>
        <v>0</v>
      </c>
    </row>
    <row r="2306" spans="1:13" ht="30" customHeight="1" x14ac:dyDescent="0.25">
      <c r="A2306" s="223" t="str">
        <f t="shared" si="71"/>
        <v/>
      </c>
      <c r="B2306" s="205"/>
      <c r="C2306" s="206"/>
      <c r="D2306" s="207"/>
      <c r="E2306" s="208"/>
      <c r="F2306" s="207"/>
      <c r="G2306" s="208"/>
      <c r="H2306" s="209"/>
      <c r="I2306" s="210"/>
      <c r="J2306" s="152"/>
      <c r="K2306" s="153"/>
      <c r="L2306" s="154"/>
      <c r="M2306" s="155">
        <f t="shared" si="70"/>
        <v>0</v>
      </c>
    </row>
    <row r="2307" spans="1:13" ht="30" customHeight="1" x14ac:dyDescent="0.25">
      <c r="A2307" s="223" t="str">
        <f t="shared" si="71"/>
        <v/>
      </c>
      <c r="B2307" s="205"/>
      <c r="C2307" s="206"/>
      <c r="D2307" s="207"/>
      <c r="E2307" s="208"/>
      <c r="F2307" s="207"/>
      <c r="G2307" s="208"/>
      <c r="H2307" s="209"/>
      <c r="I2307" s="210"/>
      <c r="J2307" s="152"/>
      <c r="K2307" s="153"/>
      <c r="L2307" s="154"/>
      <c r="M2307" s="155">
        <f t="shared" si="70"/>
        <v>0</v>
      </c>
    </row>
    <row r="2308" spans="1:13" ht="30" customHeight="1" x14ac:dyDescent="0.25">
      <c r="A2308" s="223" t="str">
        <f t="shared" si="71"/>
        <v/>
      </c>
      <c r="B2308" s="205"/>
      <c r="C2308" s="206"/>
      <c r="D2308" s="207"/>
      <c r="E2308" s="208"/>
      <c r="F2308" s="207"/>
      <c r="G2308" s="208"/>
      <c r="H2308" s="209"/>
      <c r="I2308" s="210"/>
      <c r="J2308" s="152"/>
      <c r="K2308" s="153"/>
      <c r="L2308" s="154"/>
      <c r="M2308" s="155">
        <f t="shared" si="70"/>
        <v>0</v>
      </c>
    </row>
    <row r="2309" spans="1:13" ht="30" customHeight="1" x14ac:dyDescent="0.25">
      <c r="A2309" s="223" t="str">
        <f t="shared" si="71"/>
        <v/>
      </c>
      <c r="B2309" s="205"/>
      <c r="C2309" s="206"/>
      <c r="D2309" s="207"/>
      <c r="E2309" s="208"/>
      <c r="F2309" s="207"/>
      <c r="G2309" s="208"/>
      <c r="H2309" s="209"/>
      <c r="I2309" s="210"/>
      <c r="J2309" s="152"/>
      <c r="K2309" s="153"/>
      <c r="L2309" s="154"/>
      <c r="M2309" s="155">
        <f t="shared" si="70"/>
        <v>0</v>
      </c>
    </row>
    <row r="2310" spans="1:13" ht="30" customHeight="1" x14ac:dyDescent="0.25">
      <c r="A2310" s="223" t="str">
        <f t="shared" si="71"/>
        <v/>
      </c>
      <c r="B2310" s="205"/>
      <c r="C2310" s="206"/>
      <c r="D2310" s="207"/>
      <c r="E2310" s="208"/>
      <c r="F2310" s="207"/>
      <c r="G2310" s="208"/>
      <c r="H2310" s="209"/>
      <c r="I2310" s="210"/>
      <c r="J2310" s="152"/>
      <c r="K2310" s="153"/>
      <c r="L2310" s="154"/>
      <c r="M2310" s="155">
        <f t="shared" si="70"/>
        <v>0</v>
      </c>
    </row>
    <row r="2311" spans="1:13" ht="30" customHeight="1" x14ac:dyDescent="0.25">
      <c r="A2311" s="223" t="str">
        <f t="shared" si="71"/>
        <v/>
      </c>
      <c r="B2311" s="205"/>
      <c r="C2311" s="206"/>
      <c r="D2311" s="207"/>
      <c r="E2311" s="208"/>
      <c r="F2311" s="207"/>
      <c r="G2311" s="208"/>
      <c r="H2311" s="209"/>
      <c r="I2311" s="210"/>
      <c r="J2311" s="152"/>
      <c r="K2311" s="153"/>
      <c r="L2311" s="154"/>
      <c r="M2311" s="155">
        <f t="shared" si="70"/>
        <v>0</v>
      </c>
    </row>
    <row r="2312" spans="1:13" ht="30" customHeight="1" x14ac:dyDescent="0.25">
      <c r="A2312" s="223" t="str">
        <f t="shared" si="71"/>
        <v/>
      </c>
      <c r="B2312" s="205"/>
      <c r="C2312" s="206"/>
      <c r="D2312" s="207"/>
      <c r="E2312" s="208"/>
      <c r="F2312" s="207"/>
      <c r="G2312" s="208"/>
      <c r="H2312" s="209"/>
      <c r="I2312" s="210"/>
      <c r="J2312" s="152"/>
      <c r="K2312" s="153"/>
      <c r="L2312" s="154"/>
      <c r="M2312" s="155">
        <f t="shared" si="70"/>
        <v>0</v>
      </c>
    </row>
    <row r="2313" spans="1:13" ht="30" customHeight="1" x14ac:dyDescent="0.25">
      <c r="A2313" s="223" t="str">
        <f t="shared" si="71"/>
        <v/>
      </c>
      <c r="B2313" s="205"/>
      <c r="C2313" s="206"/>
      <c r="D2313" s="207"/>
      <c r="E2313" s="208"/>
      <c r="F2313" s="207"/>
      <c r="G2313" s="208"/>
      <c r="H2313" s="209"/>
      <c r="I2313" s="210"/>
      <c r="J2313" s="152"/>
      <c r="K2313" s="153"/>
      <c r="L2313" s="154"/>
      <c r="M2313" s="155">
        <f t="shared" si="70"/>
        <v>0</v>
      </c>
    </row>
    <row r="2314" spans="1:13" ht="30" customHeight="1" x14ac:dyDescent="0.25">
      <c r="A2314" s="223" t="str">
        <f t="shared" si="71"/>
        <v/>
      </c>
      <c r="B2314" s="205"/>
      <c r="C2314" s="206"/>
      <c r="D2314" s="207"/>
      <c r="E2314" s="208"/>
      <c r="F2314" s="207"/>
      <c r="G2314" s="208"/>
      <c r="H2314" s="209"/>
      <c r="I2314" s="210"/>
      <c r="J2314" s="152"/>
      <c r="K2314" s="153"/>
      <c r="L2314" s="154"/>
      <c r="M2314" s="155">
        <f t="shared" si="70"/>
        <v>0</v>
      </c>
    </row>
    <row r="2315" spans="1:13" ht="30" customHeight="1" x14ac:dyDescent="0.25">
      <c r="A2315" s="223" t="str">
        <f t="shared" si="71"/>
        <v/>
      </c>
      <c r="B2315" s="205"/>
      <c r="C2315" s="206"/>
      <c r="D2315" s="207"/>
      <c r="E2315" s="208"/>
      <c r="F2315" s="207"/>
      <c r="G2315" s="208"/>
      <c r="H2315" s="209"/>
      <c r="I2315" s="210"/>
      <c r="J2315" s="152"/>
      <c r="K2315" s="153"/>
      <c r="L2315" s="154"/>
      <c r="M2315" s="155">
        <f t="shared" si="70"/>
        <v>0</v>
      </c>
    </row>
    <row r="2316" spans="1:13" ht="30" customHeight="1" x14ac:dyDescent="0.25">
      <c r="A2316" s="223" t="str">
        <f t="shared" si="71"/>
        <v/>
      </c>
      <c r="B2316" s="205"/>
      <c r="C2316" s="206"/>
      <c r="D2316" s="207"/>
      <c r="E2316" s="208"/>
      <c r="F2316" s="207"/>
      <c r="G2316" s="208"/>
      <c r="H2316" s="209"/>
      <c r="I2316" s="210"/>
      <c r="J2316" s="152"/>
      <c r="K2316" s="153"/>
      <c r="L2316" s="154"/>
      <c r="M2316" s="155">
        <f t="shared" ref="M2316:M2379" si="72">K2316+L2316</f>
        <v>0</v>
      </c>
    </row>
    <row r="2317" spans="1:13" ht="30" customHeight="1" x14ac:dyDescent="0.25">
      <c r="A2317" s="223" t="str">
        <f t="shared" si="71"/>
        <v/>
      </c>
      <c r="B2317" s="205"/>
      <c r="C2317" s="206"/>
      <c r="D2317" s="207"/>
      <c r="E2317" s="208"/>
      <c r="F2317" s="207"/>
      <c r="G2317" s="208"/>
      <c r="H2317" s="209"/>
      <c r="I2317" s="210"/>
      <c r="J2317" s="152"/>
      <c r="K2317" s="153"/>
      <c r="L2317" s="154"/>
      <c r="M2317" s="155">
        <f t="shared" si="72"/>
        <v>0</v>
      </c>
    </row>
    <row r="2318" spans="1:13" ht="30" customHeight="1" x14ac:dyDescent="0.25">
      <c r="A2318" s="223" t="str">
        <f t="shared" ref="A2318:A2381" si="73">IF(M2318=0,"","Cap.7. Cheltuieli neprevazute")</f>
        <v/>
      </c>
      <c r="B2318" s="205"/>
      <c r="C2318" s="206"/>
      <c r="D2318" s="207"/>
      <c r="E2318" s="208"/>
      <c r="F2318" s="207"/>
      <c r="G2318" s="208"/>
      <c r="H2318" s="209"/>
      <c r="I2318" s="210"/>
      <c r="J2318" s="152"/>
      <c r="K2318" s="153"/>
      <c r="L2318" s="154"/>
      <c r="M2318" s="155">
        <f t="shared" si="72"/>
        <v>0</v>
      </c>
    </row>
    <row r="2319" spans="1:13" ht="30" customHeight="1" x14ac:dyDescent="0.25">
      <c r="A2319" s="223" t="str">
        <f t="shared" si="73"/>
        <v/>
      </c>
      <c r="B2319" s="205"/>
      <c r="C2319" s="206"/>
      <c r="D2319" s="207"/>
      <c r="E2319" s="208"/>
      <c r="F2319" s="207"/>
      <c r="G2319" s="208"/>
      <c r="H2319" s="209"/>
      <c r="I2319" s="210"/>
      <c r="J2319" s="152"/>
      <c r="K2319" s="153"/>
      <c r="L2319" s="154"/>
      <c r="M2319" s="155">
        <f t="shared" si="72"/>
        <v>0</v>
      </c>
    </row>
    <row r="2320" spans="1:13" ht="30" customHeight="1" x14ac:dyDescent="0.25">
      <c r="A2320" s="223" t="str">
        <f t="shared" si="73"/>
        <v/>
      </c>
      <c r="B2320" s="205"/>
      <c r="C2320" s="206"/>
      <c r="D2320" s="207"/>
      <c r="E2320" s="208"/>
      <c r="F2320" s="207"/>
      <c r="G2320" s="208"/>
      <c r="H2320" s="209"/>
      <c r="I2320" s="210"/>
      <c r="J2320" s="152"/>
      <c r="K2320" s="153"/>
      <c r="L2320" s="154"/>
      <c r="M2320" s="155">
        <f t="shared" si="72"/>
        <v>0</v>
      </c>
    </row>
    <row r="2321" spans="1:13" ht="30" customHeight="1" x14ac:dyDescent="0.25">
      <c r="A2321" s="223" t="str">
        <f t="shared" si="73"/>
        <v/>
      </c>
      <c r="B2321" s="205"/>
      <c r="C2321" s="206"/>
      <c r="D2321" s="207"/>
      <c r="E2321" s="208"/>
      <c r="F2321" s="207"/>
      <c r="G2321" s="208"/>
      <c r="H2321" s="209"/>
      <c r="I2321" s="210"/>
      <c r="J2321" s="152"/>
      <c r="K2321" s="153"/>
      <c r="L2321" s="154"/>
      <c r="M2321" s="155">
        <f t="shared" si="72"/>
        <v>0</v>
      </c>
    </row>
    <row r="2322" spans="1:13" ht="30" customHeight="1" x14ac:dyDescent="0.25">
      <c r="A2322" s="223" t="str">
        <f t="shared" si="73"/>
        <v/>
      </c>
      <c r="B2322" s="205"/>
      <c r="C2322" s="206"/>
      <c r="D2322" s="207"/>
      <c r="E2322" s="208"/>
      <c r="F2322" s="207"/>
      <c r="G2322" s="208"/>
      <c r="H2322" s="209"/>
      <c r="I2322" s="210"/>
      <c r="J2322" s="152"/>
      <c r="K2322" s="153"/>
      <c r="L2322" s="154"/>
      <c r="M2322" s="155">
        <f t="shared" si="72"/>
        <v>0</v>
      </c>
    </row>
    <row r="2323" spans="1:13" ht="30" customHeight="1" x14ac:dyDescent="0.25">
      <c r="A2323" s="223" t="str">
        <f t="shared" si="73"/>
        <v/>
      </c>
      <c r="B2323" s="205"/>
      <c r="C2323" s="206"/>
      <c r="D2323" s="207"/>
      <c r="E2323" s="208"/>
      <c r="F2323" s="207"/>
      <c r="G2323" s="208"/>
      <c r="H2323" s="209"/>
      <c r="I2323" s="210"/>
      <c r="J2323" s="152"/>
      <c r="K2323" s="153"/>
      <c r="L2323" s="154"/>
      <c r="M2323" s="155">
        <f t="shared" si="72"/>
        <v>0</v>
      </c>
    </row>
    <row r="2324" spans="1:13" ht="30" customHeight="1" x14ac:dyDescent="0.25">
      <c r="A2324" s="223" t="str">
        <f t="shared" si="73"/>
        <v/>
      </c>
      <c r="B2324" s="205"/>
      <c r="C2324" s="206"/>
      <c r="D2324" s="207"/>
      <c r="E2324" s="208"/>
      <c r="F2324" s="207"/>
      <c r="G2324" s="208"/>
      <c r="H2324" s="209"/>
      <c r="I2324" s="210"/>
      <c r="J2324" s="152"/>
      <c r="K2324" s="153"/>
      <c r="L2324" s="154"/>
      <c r="M2324" s="155">
        <f t="shared" si="72"/>
        <v>0</v>
      </c>
    </row>
    <row r="2325" spans="1:13" ht="30" customHeight="1" x14ac:dyDescent="0.25">
      <c r="A2325" s="223" t="str">
        <f t="shared" si="73"/>
        <v/>
      </c>
      <c r="B2325" s="205"/>
      <c r="C2325" s="206"/>
      <c r="D2325" s="207"/>
      <c r="E2325" s="208"/>
      <c r="F2325" s="207"/>
      <c r="G2325" s="208"/>
      <c r="H2325" s="209"/>
      <c r="I2325" s="210"/>
      <c r="J2325" s="152"/>
      <c r="K2325" s="153"/>
      <c r="L2325" s="154"/>
      <c r="M2325" s="155">
        <f t="shared" si="72"/>
        <v>0</v>
      </c>
    </row>
    <row r="2326" spans="1:13" ht="30" customHeight="1" x14ac:dyDescent="0.25">
      <c r="A2326" s="223" t="str">
        <f t="shared" si="73"/>
        <v/>
      </c>
      <c r="B2326" s="205"/>
      <c r="C2326" s="206"/>
      <c r="D2326" s="207"/>
      <c r="E2326" s="208"/>
      <c r="F2326" s="207"/>
      <c r="G2326" s="208"/>
      <c r="H2326" s="209"/>
      <c r="I2326" s="210"/>
      <c r="J2326" s="152"/>
      <c r="K2326" s="153"/>
      <c r="L2326" s="154"/>
      <c r="M2326" s="155">
        <f t="shared" si="72"/>
        <v>0</v>
      </c>
    </row>
    <row r="2327" spans="1:13" ht="30" customHeight="1" x14ac:dyDescent="0.25">
      <c r="A2327" s="223" t="str">
        <f t="shared" si="73"/>
        <v/>
      </c>
      <c r="B2327" s="205"/>
      <c r="C2327" s="206"/>
      <c r="D2327" s="207"/>
      <c r="E2327" s="208"/>
      <c r="F2327" s="207"/>
      <c r="G2327" s="208"/>
      <c r="H2327" s="209"/>
      <c r="I2327" s="210"/>
      <c r="J2327" s="152"/>
      <c r="K2327" s="153"/>
      <c r="L2327" s="154"/>
      <c r="M2327" s="155">
        <f t="shared" si="72"/>
        <v>0</v>
      </c>
    </row>
    <row r="2328" spans="1:13" ht="30" customHeight="1" x14ac:dyDescent="0.25">
      <c r="A2328" s="223" t="str">
        <f t="shared" si="73"/>
        <v/>
      </c>
      <c r="B2328" s="205"/>
      <c r="C2328" s="206"/>
      <c r="D2328" s="207"/>
      <c r="E2328" s="208"/>
      <c r="F2328" s="207"/>
      <c r="G2328" s="208"/>
      <c r="H2328" s="209"/>
      <c r="I2328" s="210"/>
      <c r="J2328" s="152"/>
      <c r="K2328" s="153"/>
      <c r="L2328" s="154"/>
      <c r="M2328" s="155">
        <f t="shared" si="72"/>
        <v>0</v>
      </c>
    </row>
    <row r="2329" spans="1:13" ht="30" customHeight="1" x14ac:dyDescent="0.25">
      <c r="A2329" s="223" t="str">
        <f t="shared" si="73"/>
        <v/>
      </c>
      <c r="B2329" s="205"/>
      <c r="C2329" s="206"/>
      <c r="D2329" s="207"/>
      <c r="E2329" s="208"/>
      <c r="F2329" s="207"/>
      <c r="G2329" s="208"/>
      <c r="H2329" s="209"/>
      <c r="I2329" s="210"/>
      <c r="J2329" s="152"/>
      <c r="K2329" s="153"/>
      <c r="L2329" s="154"/>
      <c r="M2329" s="155">
        <f t="shared" si="72"/>
        <v>0</v>
      </c>
    </row>
    <row r="2330" spans="1:13" ht="30" customHeight="1" x14ac:dyDescent="0.25">
      <c r="A2330" s="223" t="str">
        <f t="shared" si="73"/>
        <v/>
      </c>
      <c r="B2330" s="205"/>
      <c r="C2330" s="206"/>
      <c r="D2330" s="207"/>
      <c r="E2330" s="208"/>
      <c r="F2330" s="207"/>
      <c r="G2330" s="208"/>
      <c r="H2330" s="209"/>
      <c r="I2330" s="210"/>
      <c r="J2330" s="152"/>
      <c r="K2330" s="153"/>
      <c r="L2330" s="154"/>
      <c r="M2330" s="155">
        <f t="shared" si="72"/>
        <v>0</v>
      </c>
    </row>
    <row r="2331" spans="1:13" ht="30" customHeight="1" x14ac:dyDescent="0.25">
      <c r="A2331" s="223" t="str">
        <f t="shared" si="73"/>
        <v/>
      </c>
      <c r="B2331" s="205"/>
      <c r="C2331" s="206"/>
      <c r="D2331" s="207"/>
      <c r="E2331" s="208"/>
      <c r="F2331" s="207"/>
      <c r="G2331" s="208"/>
      <c r="H2331" s="209"/>
      <c r="I2331" s="210"/>
      <c r="J2331" s="152"/>
      <c r="K2331" s="153"/>
      <c r="L2331" s="154"/>
      <c r="M2331" s="155">
        <f t="shared" si="72"/>
        <v>0</v>
      </c>
    </row>
    <row r="2332" spans="1:13" ht="30" customHeight="1" x14ac:dyDescent="0.25">
      <c r="A2332" s="223" t="str">
        <f t="shared" si="73"/>
        <v/>
      </c>
      <c r="B2332" s="205"/>
      <c r="C2332" s="206"/>
      <c r="D2332" s="207"/>
      <c r="E2332" s="208"/>
      <c r="F2332" s="207"/>
      <c r="G2332" s="208"/>
      <c r="H2332" s="209"/>
      <c r="I2332" s="210"/>
      <c r="J2332" s="152"/>
      <c r="K2332" s="153"/>
      <c r="L2332" s="154"/>
      <c r="M2332" s="155">
        <f t="shared" si="72"/>
        <v>0</v>
      </c>
    </row>
    <row r="2333" spans="1:13" ht="30" customHeight="1" x14ac:dyDescent="0.25">
      <c r="A2333" s="223" t="str">
        <f t="shared" si="73"/>
        <v/>
      </c>
      <c r="B2333" s="205"/>
      <c r="C2333" s="206"/>
      <c r="D2333" s="207"/>
      <c r="E2333" s="208"/>
      <c r="F2333" s="207"/>
      <c r="G2333" s="208"/>
      <c r="H2333" s="209"/>
      <c r="I2333" s="210"/>
      <c r="J2333" s="152"/>
      <c r="K2333" s="153"/>
      <c r="L2333" s="154"/>
      <c r="M2333" s="155">
        <f t="shared" si="72"/>
        <v>0</v>
      </c>
    </row>
    <row r="2334" spans="1:13" ht="30" customHeight="1" x14ac:dyDescent="0.25">
      <c r="A2334" s="223" t="str">
        <f t="shared" si="73"/>
        <v/>
      </c>
      <c r="B2334" s="205"/>
      <c r="C2334" s="206"/>
      <c r="D2334" s="207"/>
      <c r="E2334" s="208"/>
      <c r="F2334" s="207"/>
      <c r="G2334" s="208"/>
      <c r="H2334" s="209"/>
      <c r="I2334" s="210"/>
      <c r="J2334" s="152"/>
      <c r="K2334" s="153"/>
      <c r="L2334" s="154"/>
      <c r="M2334" s="155">
        <f t="shared" si="72"/>
        <v>0</v>
      </c>
    </row>
    <row r="2335" spans="1:13" ht="30" customHeight="1" x14ac:dyDescent="0.25">
      <c r="A2335" s="223" t="str">
        <f t="shared" si="73"/>
        <v/>
      </c>
      <c r="B2335" s="205"/>
      <c r="C2335" s="206"/>
      <c r="D2335" s="207"/>
      <c r="E2335" s="208"/>
      <c r="F2335" s="207"/>
      <c r="G2335" s="208"/>
      <c r="H2335" s="209"/>
      <c r="I2335" s="210"/>
      <c r="J2335" s="152"/>
      <c r="K2335" s="153"/>
      <c r="L2335" s="154"/>
      <c r="M2335" s="155">
        <f t="shared" si="72"/>
        <v>0</v>
      </c>
    </row>
    <row r="2336" spans="1:13" ht="30" customHeight="1" x14ac:dyDescent="0.25">
      <c r="A2336" s="223" t="str">
        <f t="shared" si="73"/>
        <v/>
      </c>
      <c r="B2336" s="205"/>
      <c r="C2336" s="206"/>
      <c r="D2336" s="207"/>
      <c r="E2336" s="208"/>
      <c r="F2336" s="207"/>
      <c r="G2336" s="208"/>
      <c r="H2336" s="209"/>
      <c r="I2336" s="210"/>
      <c r="J2336" s="152"/>
      <c r="K2336" s="153"/>
      <c r="L2336" s="154"/>
      <c r="M2336" s="155">
        <f t="shared" si="72"/>
        <v>0</v>
      </c>
    </row>
    <row r="2337" spans="1:13" ht="30" customHeight="1" x14ac:dyDescent="0.25">
      <c r="A2337" s="223" t="str">
        <f t="shared" si="73"/>
        <v/>
      </c>
      <c r="B2337" s="205"/>
      <c r="C2337" s="206"/>
      <c r="D2337" s="207"/>
      <c r="E2337" s="208"/>
      <c r="F2337" s="207"/>
      <c r="G2337" s="208"/>
      <c r="H2337" s="209"/>
      <c r="I2337" s="210"/>
      <c r="J2337" s="152"/>
      <c r="K2337" s="153"/>
      <c r="L2337" s="154"/>
      <c r="M2337" s="155">
        <f t="shared" si="72"/>
        <v>0</v>
      </c>
    </row>
    <row r="2338" spans="1:13" ht="30" customHeight="1" x14ac:dyDescent="0.25">
      <c r="A2338" s="223" t="str">
        <f t="shared" si="73"/>
        <v/>
      </c>
      <c r="B2338" s="205"/>
      <c r="C2338" s="206"/>
      <c r="D2338" s="207"/>
      <c r="E2338" s="208"/>
      <c r="F2338" s="207"/>
      <c r="G2338" s="208"/>
      <c r="H2338" s="209"/>
      <c r="I2338" s="210"/>
      <c r="J2338" s="152"/>
      <c r="K2338" s="153"/>
      <c r="L2338" s="154"/>
      <c r="M2338" s="155">
        <f t="shared" si="72"/>
        <v>0</v>
      </c>
    </row>
    <row r="2339" spans="1:13" ht="30" customHeight="1" x14ac:dyDescent="0.25">
      <c r="A2339" s="223" t="str">
        <f t="shared" si="73"/>
        <v/>
      </c>
      <c r="B2339" s="205"/>
      <c r="C2339" s="206"/>
      <c r="D2339" s="207"/>
      <c r="E2339" s="208"/>
      <c r="F2339" s="207"/>
      <c r="G2339" s="208"/>
      <c r="H2339" s="209"/>
      <c r="I2339" s="210"/>
      <c r="J2339" s="152"/>
      <c r="K2339" s="153"/>
      <c r="L2339" s="154"/>
      <c r="M2339" s="155">
        <f t="shared" si="72"/>
        <v>0</v>
      </c>
    </row>
    <row r="2340" spans="1:13" ht="30" customHeight="1" x14ac:dyDescent="0.25">
      <c r="A2340" s="223" t="str">
        <f t="shared" si="73"/>
        <v/>
      </c>
      <c r="B2340" s="205"/>
      <c r="C2340" s="206"/>
      <c r="D2340" s="207"/>
      <c r="E2340" s="208"/>
      <c r="F2340" s="207"/>
      <c r="G2340" s="208"/>
      <c r="H2340" s="209"/>
      <c r="I2340" s="210"/>
      <c r="J2340" s="152"/>
      <c r="K2340" s="153"/>
      <c r="L2340" s="154"/>
      <c r="M2340" s="155">
        <f t="shared" si="72"/>
        <v>0</v>
      </c>
    </row>
    <row r="2341" spans="1:13" ht="30" customHeight="1" x14ac:dyDescent="0.25">
      <c r="A2341" s="223" t="str">
        <f t="shared" si="73"/>
        <v/>
      </c>
      <c r="B2341" s="205"/>
      <c r="C2341" s="206"/>
      <c r="D2341" s="207"/>
      <c r="E2341" s="208"/>
      <c r="F2341" s="207"/>
      <c r="G2341" s="208"/>
      <c r="H2341" s="209"/>
      <c r="I2341" s="210"/>
      <c r="J2341" s="152"/>
      <c r="K2341" s="153"/>
      <c r="L2341" s="154"/>
      <c r="M2341" s="155">
        <f t="shared" si="72"/>
        <v>0</v>
      </c>
    </row>
    <row r="2342" spans="1:13" ht="30" customHeight="1" x14ac:dyDescent="0.25">
      <c r="A2342" s="223" t="str">
        <f t="shared" si="73"/>
        <v/>
      </c>
      <c r="B2342" s="205"/>
      <c r="C2342" s="206"/>
      <c r="D2342" s="207"/>
      <c r="E2342" s="208"/>
      <c r="F2342" s="207"/>
      <c r="G2342" s="208"/>
      <c r="H2342" s="209"/>
      <c r="I2342" s="210"/>
      <c r="J2342" s="152"/>
      <c r="K2342" s="153"/>
      <c r="L2342" s="154"/>
      <c r="M2342" s="155">
        <f t="shared" si="72"/>
        <v>0</v>
      </c>
    </row>
    <row r="2343" spans="1:13" ht="30" customHeight="1" x14ac:dyDescent="0.25">
      <c r="A2343" s="223" t="str">
        <f t="shared" si="73"/>
        <v/>
      </c>
      <c r="B2343" s="205"/>
      <c r="C2343" s="206"/>
      <c r="D2343" s="207"/>
      <c r="E2343" s="208"/>
      <c r="F2343" s="207"/>
      <c r="G2343" s="208"/>
      <c r="H2343" s="209"/>
      <c r="I2343" s="210"/>
      <c r="J2343" s="152"/>
      <c r="K2343" s="153"/>
      <c r="L2343" s="154"/>
      <c r="M2343" s="155">
        <f t="shared" si="72"/>
        <v>0</v>
      </c>
    </row>
    <row r="2344" spans="1:13" ht="30" customHeight="1" x14ac:dyDescent="0.25">
      <c r="A2344" s="223" t="str">
        <f t="shared" si="73"/>
        <v/>
      </c>
      <c r="B2344" s="205"/>
      <c r="C2344" s="206"/>
      <c r="D2344" s="207"/>
      <c r="E2344" s="208"/>
      <c r="F2344" s="207"/>
      <c r="G2344" s="208"/>
      <c r="H2344" s="209"/>
      <c r="I2344" s="210"/>
      <c r="J2344" s="152"/>
      <c r="K2344" s="153"/>
      <c r="L2344" s="154"/>
      <c r="M2344" s="155">
        <f t="shared" si="72"/>
        <v>0</v>
      </c>
    </row>
    <row r="2345" spans="1:13" ht="30" customHeight="1" x14ac:dyDescent="0.25">
      <c r="A2345" s="223" t="str">
        <f t="shared" si="73"/>
        <v/>
      </c>
      <c r="B2345" s="205"/>
      <c r="C2345" s="206"/>
      <c r="D2345" s="207"/>
      <c r="E2345" s="208"/>
      <c r="F2345" s="207"/>
      <c r="G2345" s="208"/>
      <c r="H2345" s="209"/>
      <c r="I2345" s="210"/>
      <c r="J2345" s="152"/>
      <c r="K2345" s="153"/>
      <c r="L2345" s="154"/>
      <c r="M2345" s="155">
        <f t="shared" si="72"/>
        <v>0</v>
      </c>
    </row>
    <row r="2346" spans="1:13" ht="30" customHeight="1" x14ac:dyDescent="0.25">
      <c r="A2346" s="223" t="str">
        <f t="shared" si="73"/>
        <v/>
      </c>
      <c r="B2346" s="205"/>
      <c r="C2346" s="206"/>
      <c r="D2346" s="207"/>
      <c r="E2346" s="208"/>
      <c r="F2346" s="207"/>
      <c r="G2346" s="208"/>
      <c r="H2346" s="209"/>
      <c r="I2346" s="210"/>
      <c r="J2346" s="152"/>
      <c r="K2346" s="153"/>
      <c r="L2346" s="154"/>
      <c r="M2346" s="155">
        <f t="shared" si="72"/>
        <v>0</v>
      </c>
    </row>
    <row r="2347" spans="1:13" ht="30" customHeight="1" x14ac:dyDescent="0.25">
      <c r="A2347" s="223" t="str">
        <f t="shared" si="73"/>
        <v/>
      </c>
      <c r="B2347" s="205"/>
      <c r="C2347" s="206"/>
      <c r="D2347" s="207"/>
      <c r="E2347" s="208"/>
      <c r="F2347" s="207"/>
      <c r="G2347" s="208"/>
      <c r="H2347" s="209"/>
      <c r="I2347" s="210"/>
      <c r="J2347" s="152"/>
      <c r="K2347" s="153"/>
      <c r="L2347" s="154"/>
      <c r="M2347" s="155">
        <f t="shared" si="72"/>
        <v>0</v>
      </c>
    </row>
    <row r="2348" spans="1:13" ht="30" customHeight="1" x14ac:dyDescent="0.25">
      <c r="A2348" s="223" t="str">
        <f t="shared" si="73"/>
        <v/>
      </c>
      <c r="B2348" s="205"/>
      <c r="C2348" s="206"/>
      <c r="D2348" s="207"/>
      <c r="E2348" s="208"/>
      <c r="F2348" s="207"/>
      <c r="G2348" s="208"/>
      <c r="H2348" s="209"/>
      <c r="I2348" s="210"/>
      <c r="J2348" s="152"/>
      <c r="K2348" s="153"/>
      <c r="L2348" s="154"/>
      <c r="M2348" s="155">
        <f t="shared" si="72"/>
        <v>0</v>
      </c>
    </row>
    <row r="2349" spans="1:13" ht="30" customHeight="1" x14ac:dyDescent="0.25">
      <c r="A2349" s="223" t="str">
        <f t="shared" si="73"/>
        <v/>
      </c>
      <c r="B2349" s="205"/>
      <c r="C2349" s="206"/>
      <c r="D2349" s="207"/>
      <c r="E2349" s="208"/>
      <c r="F2349" s="207"/>
      <c r="G2349" s="208"/>
      <c r="H2349" s="209"/>
      <c r="I2349" s="210"/>
      <c r="J2349" s="152"/>
      <c r="K2349" s="153"/>
      <c r="L2349" s="154"/>
      <c r="M2349" s="155">
        <f t="shared" si="72"/>
        <v>0</v>
      </c>
    </row>
    <row r="2350" spans="1:13" ht="30" customHeight="1" x14ac:dyDescent="0.25">
      <c r="A2350" s="223" t="str">
        <f t="shared" si="73"/>
        <v/>
      </c>
      <c r="B2350" s="205"/>
      <c r="C2350" s="206"/>
      <c r="D2350" s="207"/>
      <c r="E2350" s="208"/>
      <c r="F2350" s="207"/>
      <c r="G2350" s="208"/>
      <c r="H2350" s="209"/>
      <c r="I2350" s="210"/>
      <c r="J2350" s="152"/>
      <c r="K2350" s="153"/>
      <c r="L2350" s="154"/>
      <c r="M2350" s="155">
        <f t="shared" si="72"/>
        <v>0</v>
      </c>
    </row>
    <row r="2351" spans="1:13" ht="30" customHeight="1" x14ac:dyDescent="0.25">
      <c r="A2351" s="223" t="str">
        <f t="shared" si="73"/>
        <v/>
      </c>
      <c r="B2351" s="205"/>
      <c r="C2351" s="206"/>
      <c r="D2351" s="207"/>
      <c r="E2351" s="208"/>
      <c r="F2351" s="207"/>
      <c r="G2351" s="208"/>
      <c r="H2351" s="209"/>
      <c r="I2351" s="210"/>
      <c r="J2351" s="152"/>
      <c r="K2351" s="153"/>
      <c r="L2351" s="154"/>
      <c r="M2351" s="155">
        <f t="shared" si="72"/>
        <v>0</v>
      </c>
    </row>
    <row r="2352" spans="1:13" ht="30" customHeight="1" x14ac:dyDescent="0.25">
      <c r="A2352" s="223" t="str">
        <f t="shared" si="73"/>
        <v/>
      </c>
      <c r="B2352" s="205"/>
      <c r="C2352" s="206"/>
      <c r="D2352" s="207"/>
      <c r="E2352" s="208"/>
      <c r="F2352" s="207"/>
      <c r="G2352" s="208"/>
      <c r="H2352" s="209"/>
      <c r="I2352" s="210"/>
      <c r="J2352" s="152"/>
      <c r="K2352" s="153"/>
      <c r="L2352" s="154"/>
      <c r="M2352" s="155">
        <f t="shared" si="72"/>
        <v>0</v>
      </c>
    </row>
    <row r="2353" spans="1:13" ht="30" customHeight="1" x14ac:dyDescent="0.25">
      <c r="A2353" s="223" t="str">
        <f t="shared" si="73"/>
        <v/>
      </c>
      <c r="B2353" s="205"/>
      <c r="C2353" s="206"/>
      <c r="D2353" s="207"/>
      <c r="E2353" s="208"/>
      <c r="F2353" s="207"/>
      <c r="G2353" s="208"/>
      <c r="H2353" s="209"/>
      <c r="I2353" s="210"/>
      <c r="J2353" s="152"/>
      <c r="K2353" s="153"/>
      <c r="L2353" s="154"/>
      <c r="M2353" s="155">
        <f t="shared" si="72"/>
        <v>0</v>
      </c>
    </row>
    <row r="2354" spans="1:13" ht="30" customHeight="1" x14ac:dyDescent="0.25">
      <c r="A2354" s="223" t="str">
        <f t="shared" si="73"/>
        <v/>
      </c>
      <c r="B2354" s="205"/>
      <c r="C2354" s="206"/>
      <c r="D2354" s="207"/>
      <c r="E2354" s="208"/>
      <c r="F2354" s="207"/>
      <c r="G2354" s="208"/>
      <c r="H2354" s="209"/>
      <c r="I2354" s="210"/>
      <c r="J2354" s="152"/>
      <c r="K2354" s="153"/>
      <c r="L2354" s="154"/>
      <c r="M2354" s="155">
        <f t="shared" si="72"/>
        <v>0</v>
      </c>
    </row>
    <row r="2355" spans="1:13" ht="30" customHeight="1" x14ac:dyDescent="0.25">
      <c r="A2355" s="223" t="str">
        <f t="shared" si="73"/>
        <v/>
      </c>
      <c r="B2355" s="205"/>
      <c r="C2355" s="206"/>
      <c r="D2355" s="207"/>
      <c r="E2355" s="208"/>
      <c r="F2355" s="207"/>
      <c r="G2355" s="208"/>
      <c r="H2355" s="209"/>
      <c r="I2355" s="210"/>
      <c r="J2355" s="152"/>
      <c r="K2355" s="153"/>
      <c r="L2355" s="154"/>
      <c r="M2355" s="155">
        <f t="shared" si="72"/>
        <v>0</v>
      </c>
    </row>
    <row r="2356" spans="1:13" ht="30" customHeight="1" x14ac:dyDescent="0.25">
      <c r="A2356" s="223" t="str">
        <f t="shared" si="73"/>
        <v/>
      </c>
      <c r="B2356" s="205"/>
      <c r="C2356" s="206"/>
      <c r="D2356" s="207"/>
      <c r="E2356" s="208"/>
      <c r="F2356" s="207"/>
      <c r="G2356" s="208"/>
      <c r="H2356" s="209"/>
      <c r="I2356" s="210"/>
      <c r="J2356" s="152"/>
      <c r="K2356" s="153"/>
      <c r="L2356" s="154"/>
      <c r="M2356" s="155">
        <f t="shared" si="72"/>
        <v>0</v>
      </c>
    </row>
    <row r="2357" spans="1:13" ht="30" customHeight="1" x14ac:dyDescent="0.25">
      <c r="A2357" s="223" t="str">
        <f t="shared" si="73"/>
        <v/>
      </c>
      <c r="B2357" s="205"/>
      <c r="C2357" s="206"/>
      <c r="D2357" s="207"/>
      <c r="E2357" s="208"/>
      <c r="F2357" s="207"/>
      <c r="G2357" s="208"/>
      <c r="H2357" s="209"/>
      <c r="I2357" s="210"/>
      <c r="J2357" s="152"/>
      <c r="K2357" s="153"/>
      <c r="L2357" s="154"/>
      <c r="M2357" s="155">
        <f t="shared" si="72"/>
        <v>0</v>
      </c>
    </row>
    <row r="2358" spans="1:13" ht="30" customHeight="1" x14ac:dyDescent="0.25">
      <c r="A2358" s="223" t="str">
        <f t="shared" si="73"/>
        <v/>
      </c>
      <c r="B2358" s="205"/>
      <c r="C2358" s="206"/>
      <c r="D2358" s="207"/>
      <c r="E2358" s="208"/>
      <c r="F2358" s="207"/>
      <c r="G2358" s="208"/>
      <c r="H2358" s="209"/>
      <c r="I2358" s="210"/>
      <c r="J2358" s="152"/>
      <c r="K2358" s="153"/>
      <c r="L2358" s="154"/>
      <c r="M2358" s="155">
        <f t="shared" si="72"/>
        <v>0</v>
      </c>
    </row>
    <row r="2359" spans="1:13" ht="30" customHeight="1" x14ac:dyDescent="0.25">
      <c r="A2359" s="223" t="str">
        <f t="shared" si="73"/>
        <v/>
      </c>
      <c r="B2359" s="205"/>
      <c r="C2359" s="206"/>
      <c r="D2359" s="207"/>
      <c r="E2359" s="208"/>
      <c r="F2359" s="207"/>
      <c r="G2359" s="208"/>
      <c r="H2359" s="209"/>
      <c r="I2359" s="210"/>
      <c r="J2359" s="152"/>
      <c r="K2359" s="153"/>
      <c r="L2359" s="154"/>
      <c r="M2359" s="155">
        <f t="shared" si="72"/>
        <v>0</v>
      </c>
    </row>
    <row r="2360" spans="1:13" ht="30" customHeight="1" x14ac:dyDescent="0.25">
      <c r="A2360" s="223" t="str">
        <f t="shared" si="73"/>
        <v/>
      </c>
      <c r="B2360" s="205"/>
      <c r="C2360" s="206"/>
      <c r="D2360" s="207"/>
      <c r="E2360" s="208"/>
      <c r="F2360" s="207"/>
      <c r="G2360" s="208"/>
      <c r="H2360" s="209"/>
      <c r="I2360" s="210"/>
      <c r="J2360" s="152"/>
      <c r="K2360" s="153"/>
      <c r="L2360" s="154"/>
      <c r="M2360" s="155">
        <f t="shared" si="72"/>
        <v>0</v>
      </c>
    </row>
    <row r="2361" spans="1:13" ht="30" customHeight="1" x14ac:dyDescent="0.25">
      <c r="A2361" s="223" t="str">
        <f t="shared" si="73"/>
        <v/>
      </c>
      <c r="B2361" s="205"/>
      <c r="C2361" s="206"/>
      <c r="D2361" s="207"/>
      <c r="E2361" s="208"/>
      <c r="F2361" s="207"/>
      <c r="G2361" s="208"/>
      <c r="H2361" s="209"/>
      <c r="I2361" s="210"/>
      <c r="J2361" s="152"/>
      <c r="K2361" s="153"/>
      <c r="L2361" s="154"/>
      <c r="M2361" s="155">
        <f t="shared" si="72"/>
        <v>0</v>
      </c>
    </row>
    <row r="2362" spans="1:13" ht="30" customHeight="1" x14ac:dyDescent="0.25">
      <c r="A2362" s="223" t="str">
        <f t="shared" si="73"/>
        <v/>
      </c>
      <c r="B2362" s="205"/>
      <c r="C2362" s="206"/>
      <c r="D2362" s="207"/>
      <c r="E2362" s="208"/>
      <c r="F2362" s="207"/>
      <c r="G2362" s="208"/>
      <c r="H2362" s="209"/>
      <c r="I2362" s="210"/>
      <c r="J2362" s="152"/>
      <c r="K2362" s="153"/>
      <c r="L2362" s="154"/>
      <c r="M2362" s="155">
        <f t="shared" si="72"/>
        <v>0</v>
      </c>
    </row>
    <row r="2363" spans="1:13" ht="30" customHeight="1" x14ac:dyDescent="0.25">
      <c r="A2363" s="223" t="str">
        <f t="shared" si="73"/>
        <v/>
      </c>
      <c r="B2363" s="205"/>
      <c r="C2363" s="206"/>
      <c r="D2363" s="207"/>
      <c r="E2363" s="208"/>
      <c r="F2363" s="207"/>
      <c r="G2363" s="208"/>
      <c r="H2363" s="209"/>
      <c r="I2363" s="210"/>
      <c r="J2363" s="152"/>
      <c r="K2363" s="153"/>
      <c r="L2363" s="154"/>
      <c r="M2363" s="155">
        <f t="shared" si="72"/>
        <v>0</v>
      </c>
    </row>
    <row r="2364" spans="1:13" ht="30" customHeight="1" x14ac:dyDescent="0.25">
      <c r="A2364" s="223" t="str">
        <f t="shared" si="73"/>
        <v/>
      </c>
      <c r="B2364" s="205"/>
      <c r="C2364" s="206"/>
      <c r="D2364" s="207"/>
      <c r="E2364" s="208"/>
      <c r="F2364" s="207"/>
      <c r="G2364" s="208"/>
      <c r="H2364" s="209"/>
      <c r="I2364" s="210"/>
      <c r="J2364" s="152"/>
      <c r="K2364" s="153"/>
      <c r="L2364" s="154"/>
      <c r="M2364" s="155">
        <f t="shared" si="72"/>
        <v>0</v>
      </c>
    </row>
    <row r="2365" spans="1:13" ht="30" customHeight="1" x14ac:dyDescent="0.25">
      <c r="A2365" s="223" t="str">
        <f t="shared" si="73"/>
        <v/>
      </c>
      <c r="B2365" s="205"/>
      <c r="C2365" s="206"/>
      <c r="D2365" s="207"/>
      <c r="E2365" s="208"/>
      <c r="F2365" s="207"/>
      <c r="G2365" s="208"/>
      <c r="H2365" s="209"/>
      <c r="I2365" s="210"/>
      <c r="J2365" s="152"/>
      <c r="K2365" s="153"/>
      <c r="L2365" s="154"/>
      <c r="M2365" s="155">
        <f t="shared" si="72"/>
        <v>0</v>
      </c>
    </row>
    <row r="2366" spans="1:13" ht="30" customHeight="1" x14ac:dyDescent="0.25">
      <c r="A2366" s="223" t="str">
        <f t="shared" si="73"/>
        <v/>
      </c>
      <c r="B2366" s="205"/>
      <c r="C2366" s="206"/>
      <c r="D2366" s="207"/>
      <c r="E2366" s="208"/>
      <c r="F2366" s="207"/>
      <c r="G2366" s="208"/>
      <c r="H2366" s="209"/>
      <c r="I2366" s="210"/>
      <c r="J2366" s="152"/>
      <c r="K2366" s="153"/>
      <c r="L2366" s="154"/>
      <c r="M2366" s="155">
        <f t="shared" si="72"/>
        <v>0</v>
      </c>
    </row>
    <row r="2367" spans="1:13" ht="30" customHeight="1" x14ac:dyDescent="0.25">
      <c r="A2367" s="223" t="str">
        <f t="shared" si="73"/>
        <v/>
      </c>
      <c r="B2367" s="205"/>
      <c r="C2367" s="206"/>
      <c r="D2367" s="207"/>
      <c r="E2367" s="208"/>
      <c r="F2367" s="207"/>
      <c r="G2367" s="208"/>
      <c r="H2367" s="209"/>
      <c r="I2367" s="210"/>
      <c r="J2367" s="152"/>
      <c r="K2367" s="153"/>
      <c r="L2367" s="154"/>
      <c r="M2367" s="155">
        <f t="shared" si="72"/>
        <v>0</v>
      </c>
    </row>
    <row r="2368" spans="1:13" ht="30" customHeight="1" x14ac:dyDescent="0.25">
      <c r="A2368" s="223" t="str">
        <f t="shared" si="73"/>
        <v/>
      </c>
      <c r="B2368" s="205"/>
      <c r="C2368" s="206"/>
      <c r="D2368" s="207"/>
      <c r="E2368" s="208"/>
      <c r="F2368" s="207"/>
      <c r="G2368" s="208"/>
      <c r="H2368" s="209"/>
      <c r="I2368" s="210"/>
      <c r="J2368" s="152"/>
      <c r="K2368" s="153"/>
      <c r="L2368" s="154"/>
      <c r="M2368" s="155">
        <f t="shared" si="72"/>
        <v>0</v>
      </c>
    </row>
    <row r="2369" spans="1:13" ht="30" customHeight="1" x14ac:dyDescent="0.25">
      <c r="A2369" s="223" t="str">
        <f t="shared" si="73"/>
        <v/>
      </c>
      <c r="B2369" s="205"/>
      <c r="C2369" s="206"/>
      <c r="D2369" s="207"/>
      <c r="E2369" s="208"/>
      <c r="F2369" s="207"/>
      <c r="G2369" s="208"/>
      <c r="H2369" s="209"/>
      <c r="I2369" s="210"/>
      <c r="J2369" s="152"/>
      <c r="K2369" s="153"/>
      <c r="L2369" s="154"/>
      <c r="M2369" s="155">
        <f t="shared" si="72"/>
        <v>0</v>
      </c>
    </row>
    <row r="2370" spans="1:13" ht="30" customHeight="1" x14ac:dyDescent="0.25">
      <c r="A2370" s="223" t="str">
        <f t="shared" si="73"/>
        <v/>
      </c>
      <c r="B2370" s="205"/>
      <c r="C2370" s="206"/>
      <c r="D2370" s="207"/>
      <c r="E2370" s="208"/>
      <c r="F2370" s="207"/>
      <c r="G2370" s="208"/>
      <c r="H2370" s="209"/>
      <c r="I2370" s="210"/>
      <c r="J2370" s="152"/>
      <c r="K2370" s="153"/>
      <c r="L2370" s="154"/>
      <c r="M2370" s="155">
        <f t="shared" si="72"/>
        <v>0</v>
      </c>
    </row>
    <row r="2371" spans="1:13" ht="30" customHeight="1" x14ac:dyDescent="0.25">
      <c r="A2371" s="223" t="str">
        <f t="shared" si="73"/>
        <v/>
      </c>
      <c r="B2371" s="205"/>
      <c r="C2371" s="206"/>
      <c r="D2371" s="207"/>
      <c r="E2371" s="208"/>
      <c r="F2371" s="207"/>
      <c r="G2371" s="208"/>
      <c r="H2371" s="209"/>
      <c r="I2371" s="210"/>
      <c r="J2371" s="152"/>
      <c r="K2371" s="153"/>
      <c r="L2371" s="154"/>
      <c r="M2371" s="155">
        <f t="shared" si="72"/>
        <v>0</v>
      </c>
    </row>
    <row r="2372" spans="1:13" ht="30" customHeight="1" x14ac:dyDescent="0.25">
      <c r="A2372" s="223" t="str">
        <f t="shared" si="73"/>
        <v/>
      </c>
      <c r="B2372" s="205"/>
      <c r="C2372" s="206"/>
      <c r="D2372" s="207"/>
      <c r="E2372" s="208"/>
      <c r="F2372" s="207"/>
      <c r="G2372" s="208"/>
      <c r="H2372" s="209"/>
      <c r="I2372" s="210"/>
      <c r="J2372" s="152"/>
      <c r="K2372" s="153"/>
      <c r="L2372" s="154"/>
      <c r="M2372" s="155">
        <f t="shared" si="72"/>
        <v>0</v>
      </c>
    </row>
    <row r="2373" spans="1:13" ht="30" customHeight="1" x14ac:dyDescent="0.25">
      <c r="A2373" s="223" t="str">
        <f t="shared" si="73"/>
        <v/>
      </c>
      <c r="B2373" s="205"/>
      <c r="C2373" s="206"/>
      <c r="D2373" s="207"/>
      <c r="E2373" s="208"/>
      <c r="F2373" s="207"/>
      <c r="G2373" s="208"/>
      <c r="H2373" s="209"/>
      <c r="I2373" s="210"/>
      <c r="J2373" s="152"/>
      <c r="K2373" s="153"/>
      <c r="L2373" s="154"/>
      <c r="M2373" s="155">
        <f t="shared" si="72"/>
        <v>0</v>
      </c>
    </row>
    <row r="2374" spans="1:13" ht="30" customHeight="1" x14ac:dyDescent="0.25">
      <c r="A2374" s="223" t="str">
        <f t="shared" si="73"/>
        <v/>
      </c>
      <c r="B2374" s="205"/>
      <c r="C2374" s="206"/>
      <c r="D2374" s="207"/>
      <c r="E2374" s="208"/>
      <c r="F2374" s="207"/>
      <c r="G2374" s="208"/>
      <c r="H2374" s="209"/>
      <c r="I2374" s="210"/>
      <c r="J2374" s="152"/>
      <c r="K2374" s="153"/>
      <c r="L2374" s="154"/>
      <c r="M2374" s="155">
        <f t="shared" si="72"/>
        <v>0</v>
      </c>
    </row>
    <row r="2375" spans="1:13" ht="30" customHeight="1" x14ac:dyDescent="0.25">
      <c r="A2375" s="223" t="str">
        <f t="shared" si="73"/>
        <v/>
      </c>
      <c r="B2375" s="205"/>
      <c r="C2375" s="206"/>
      <c r="D2375" s="207"/>
      <c r="E2375" s="208"/>
      <c r="F2375" s="207"/>
      <c r="G2375" s="208"/>
      <c r="H2375" s="209"/>
      <c r="I2375" s="210"/>
      <c r="J2375" s="152"/>
      <c r="K2375" s="153"/>
      <c r="L2375" s="154"/>
      <c r="M2375" s="155">
        <f t="shared" si="72"/>
        <v>0</v>
      </c>
    </row>
    <row r="2376" spans="1:13" ht="30" customHeight="1" x14ac:dyDescent="0.25">
      <c r="A2376" s="223" t="str">
        <f t="shared" si="73"/>
        <v/>
      </c>
      <c r="B2376" s="205"/>
      <c r="C2376" s="206"/>
      <c r="D2376" s="207"/>
      <c r="E2376" s="208"/>
      <c r="F2376" s="207"/>
      <c r="G2376" s="208"/>
      <c r="H2376" s="209"/>
      <c r="I2376" s="210"/>
      <c r="J2376" s="152"/>
      <c r="K2376" s="153"/>
      <c r="L2376" s="154"/>
      <c r="M2376" s="155">
        <f t="shared" si="72"/>
        <v>0</v>
      </c>
    </row>
    <row r="2377" spans="1:13" ht="30" customHeight="1" x14ac:dyDescent="0.25">
      <c r="A2377" s="223" t="str">
        <f t="shared" si="73"/>
        <v/>
      </c>
      <c r="B2377" s="205"/>
      <c r="C2377" s="206"/>
      <c r="D2377" s="207"/>
      <c r="E2377" s="208"/>
      <c r="F2377" s="207"/>
      <c r="G2377" s="208"/>
      <c r="H2377" s="209"/>
      <c r="I2377" s="210"/>
      <c r="J2377" s="152"/>
      <c r="K2377" s="153"/>
      <c r="L2377" s="154"/>
      <c r="M2377" s="155">
        <f t="shared" si="72"/>
        <v>0</v>
      </c>
    </row>
    <row r="2378" spans="1:13" ht="30" customHeight="1" x14ac:dyDescent="0.25">
      <c r="A2378" s="223" t="str">
        <f t="shared" si="73"/>
        <v/>
      </c>
      <c r="B2378" s="205"/>
      <c r="C2378" s="206"/>
      <c r="D2378" s="207"/>
      <c r="E2378" s="208"/>
      <c r="F2378" s="207"/>
      <c r="G2378" s="208"/>
      <c r="H2378" s="209"/>
      <c r="I2378" s="210"/>
      <c r="J2378" s="152"/>
      <c r="K2378" s="153"/>
      <c r="L2378" s="154"/>
      <c r="M2378" s="155">
        <f t="shared" si="72"/>
        <v>0</v>
      </c>
    </row>
    <row r="2379" spans="1:13" ht="30" customHeight="1" x14ac:dyDescent="0.25">
      <c r="A2379" s="223" t="str">
        <f t="shared" si="73"/>
        <v/>
      </c>
      <c r="B2379" s="205"/>
      <c r="C2379" s="206"/>
      <c r="D2379" s="207"/>
      <c r="E2379" s="208"/>
      <c r="F2379" s="207"/>
      <c r="G2379" s="208"/>
      <c r="H2379" s="209"/>
      <c r="I2379" s="210"/>
      <c r="J2379" s="152"/>
      <c r="K2379" s="153"/>
      <c r="L2379" s="154"/>
      <c r="M2379" s="155">
        <f t="shared" si="72"/>
        <v>0</v>
      </c>
    </row>
    <row r="2380" spans="1:13" ht="30" customHeight="1" x14ac:dyDescent="0.25">
      <c r="A2380" s="223" t="str">
        <f t="shared" si="73"/>
        <v/>
      </c>
      <c r="B2380" s="205"/>
      <c r="C2380" s="206"/>
      <c r="D2380" s="207"/>
      <c r="E2380" s="208"/>
      <c r="F2380" s="207"/>
      <c r="G2380" s="208"/>
      <c r="H2380" s="209"/>
      <c r="I2380" s="210"/>
      <c r="J2380" s="152"/>
      <c r="K2380" s="153"/>
      <c r="L2380" s="154"/>
      <c r="M2380" s="155">
        <f t="shared" ref="M2380:M2443" si="74">K2380+L2380</f>
        <v>0</v>
      </c>
    </row>
    <row r="2381" spans="1:13" ht="30" customHeight="1" x14ac:dyDescent="0.25">
      <c r="A2381" s="223" t="str">
        <f t="shared" si="73"/>
        <v/>
      </c>
      <c r="B2381" s="205"/>
      <c r="C2381" s="206"/>
      <c r="D2381" s="207"/>
      <c r="E2381" s="208"/>
      <c r="F2381" s="207"/>
      <c r="G2381" s="208"/>
      <c r="H2381" s="209"/>
      <c r="I2381" s="210"/>
      <c r="J2381" s="152"/>
      <c r="K2381" s="153"/>
      <c r="L2381" s="154"/>
      <c r="M2381" s="155">
        <f t="shared" si="74"/>
        <v>0</v>
      </c>
    </row>
    <row r="2382" spans="1:13" ht="30" customHeight="1" x14ac:dyDescent="0.25">
      <c r="A2382" s="223" t="str">
        <f t="shared" ref="A2382:A2445" si="75">IF(M2382=0,"","Cap.7. Cheltuieli neprevazute")</f>
        <v/>
      </c>
      <c r="B2382" s="205"/>
      <c r="C2382" s="206"/>
      <c r="D2382" s="207"/>
      <c r="E2382" s="208"/>
      <c r="F2382" s="207"/>
      <c r="G2382" s="208"/>
      <c r="H2382" s="209"/>
      <c r="I2382" s="210"/>
      <c r="J2382" s="152"/>
      <c r="K2382" s="153"/>
      <c r="L2382" s="154"/>
      <c r="M2382" s="155">
        <f t="shared" si="74"/>
        <v>0</v>
      </c>
    </row>
    <row r="2383" spans="1:13" ht="30" customHeight="1" x14ac:dyDescent="0.25">
      <c r="A2383" s="223" t="str">
        <f t="shared" si="75"/>
        <v/>
      </c>
      <c r="B2383" s="205"/>
      <c r="C2383" s="206"/>
      <c r="D2383" s="207"/>
      <c r="E2383" s="208"/>
      <c r="F2383" s="207"/>
      <c r="G2383" s="208"/>
      <c r="H2383" s="209"/>
      <c r="I2383" s="210"/>
      <c r="J2383" s="152"/>
      <c r="K2383" s="153"/>
      <c r="L2383" s="154"/>
      <c r="M2383" s="155">
        <f t="shared" si="74"/>
        <v>0</v>
      </c>
    </row>
    <row r="2384" spans="1:13" ht="30" customHeight="1" x14ac:dyDescent="0.25">
      <c r="A2384" s="223" t="str">
        <f t="shared" si="75"/>
        <v/>
      </c>
      <c r="B2384" s="205"/>
      <c r="C2384" s="206"/>
      <c r="D2384" s="207"/>
      <c r="E2384" s="208"/>
      <c r="F2384" s="207"/>
      <c r="G2384" s="208"/>
      <c r="H2384" s="209"/>
      <c r="I2384" s="210"/>
      <c r="J2384" s="152"/>
      <c r="K2384" s="153"/>
      <c r="L2384" s="154"/>
      <c r="M2384" s="155">
        <f t="shared" si="74"/>
        <v>0</v>
      </c>
    </row>
    <row r="2385" spans="1:13" ht="30" customHeight="1" x14ac:dyDescent="0.25">
      <c r="A2385" s="223" t="str">
        <f t="shared" si="75"/>
        <v/>
      </c>
      <c r="B2385" s="205"/>
      <c r="C2385" s="206"/>
      <c r="D2385" s="207"/>
      <c r="E2385" s="208"/>
      <c r="F2385" s="207"/>
      <c r="G2385" s="208"/>
      <c r="H2385" s="209"/>
      <c r="I2385" s="210"/>
      <c r="J2385" s="152"/>
      <c r="K2385" s="153"/>
      <c r="L2385" s="154"/>
      <c r="M2385" s="155">
        <f t="shared" si="74"/>
        <v>0</v>
      </c>
    </row>
    <row r="2386" spans="1:13" ht="30" customHeight="1" x14ac:dyDescent="0.25">
      <c r="A2386" s="223" t="str">
        <f t="shared" si="75"/>
        <v/>
      </c>
      <c r="B2386" s="205"/>
      <c r="C2386" s="206"/>
      <c r="D2386" s="207"/>
      <c r="E2386" s="208"/>
      <c r="F2386" s="207"/>
      <c r="G2386" s="208"/>
      <c r="H2386" s="209"/>
      <c r="I2386" s="210"/>
      <c r="J2386" s="152"/>
      <c r="K2386" s="153"/>
      <c r="L2386" s="154"/>
      <c r="M2386" s="155">
        <f t="shared" si="74"/>
        <v>0</v>
      </c>
    </row>
    <row r="2387" spans="1:13" ht="30" customHeight="1" x14ac:dyDescent="0.25">
      <c r="A2387" s="223" t="str">
        <f t="shared" si="75"/>
        <v/>
      </c>
      <c r="B2387" s="205"/>
      <c r="C2387" s="206"/>
      <c r="D2387" s="207"/>
      <c r="E2387" s="208"/>
      <c r="F2387" s="207"/>
      <c r="G2387" s="208"/>
      <c r="H2387" s="209"/>
      <c r="I2387" s="210"/>
      <c r="J2387" s="152"/>
      <c r="K2387" s="153"/>
      <c r="L2387" s="154"/>
      <c r="M2387" s="155">
        <f t="shared" si="74"/>
        <v>0</v>
      </c>
    </row>
    <row r="2388" spans="1:13" ht="30" customHeight="1" x14ac:dyDescent="0.25">
      <c r="A2388" s="223" t="str">
        <f t="shared" si="75"/>
        <v/>
      </c>
      <c r="B2388" s="205"/>
      <c r="C2388" s="206"/>
      <c r="D2388" s="207"/>
      <c r="E2388" s="208"/>
      <c r="F2388" s="207"/>
      <c r="G2388" s="208"/>
      <c r="H2388" s="209"/>
      <c r="I2388" s="210"/>
      <c r="J2388" s="152"/>
      <c r="K2388" s="153"/>
      <c r="L2388" s="154"/>
      <c r="M2388" s="155">
        <f t="shared" si="74"/>
        <v>0</v>
      </c>
    </row>
    <row r="2389" spans="1:13" ht="30" customHeight="1" x14ac:dyDescent="0.25">
      <c r="A2389" s="223" t="str">
        <f t="shared" si="75"/>
        <v/>
      </c>
      <c r="B2389" s="205"/>
      <c r="C2389" s="206"/>
      <c r="D2389" s="207"/>
      <c r="E2389" s="208"/>
      <c r="F2389" s="207"/>
      <c r="G2389" s="208"/>
      <c r="H2389" s="209"/>
      <c r="I2389" s="210"/>
      <c r="J2389" s="152"/>
      <c r="K2389" s="153"/>
      <c r="L2389" s="154"/>
      <c r="M2389" s="155">
        <f t="shared" si="74"/>
        <v>0</v>
      </c>
    </row>
    <row r="2390" spans="1:13" ht="30" customHeight="1" x14ac:dyDescent="0.25">
      <c r="A2390" s="223" t="str">
        <f t="shared" si="75"/>
        <v/>
      </c>
      <c r="B2390" s="205"/>
      <c r="C2390" s="206"/>
      <c r="D2390" s="207"/>
      <c r="E2390" s="208"/>
      <c r="F2390" s="207"/>
      <c r="G2390" s="208"/>
      <c r="H2390" s="209"/>
      <c r="I2390" s="210"/>
      <c r="J2390" s="152"/>
      <c r="K2390" s="153"/>
      <c r="L2390" s="154"/>
      <c r="M2390" s="155">
        <f t="shared" si="74"/>
        <v>0</v>
      </c>
    </row>
    <row r="2391" spans="1:13" ht="30" customHeight="1" x14ac:dyDescent="0.25">
      <c r="A2391" s="223" t="str">
        <f t="shared" si="75"/>
        <v/>
      </c>
      <c r="B2391" s="205"/>
      <c r="C2391" s="206"/>
      <c r="D2391" s="207"/>
      <c r="E2391" s="208"/>
      <c r="F2391" s="207"/>
      <c r="G2391" s="208"/>
      <c r="H2391" s="209"/>
      <c r="I2391" s="210"/>
      <c r="J2391" s="152"/>
      <c r="K2391" s="153"/>
      <c r="L2391" s="154"/>
      <c r="M2391" s="155">
        <f t="shared" si="74"/>
        <v>0</v>
      </c>
    </row>
    <row r="2392" spans="1:13" ht="30" customHeight="1" x14ac:dyDescent="0.25">
      <c r="A2392" s="223" t="str">
        <f t="shared" si="75"/>
        <v/>
      </c>
      <c r="B2392" s="205"/>
      <c r="C2392" s="206"/>
      <c r="D2392" s="207"/>
      <c r="E2392" s="208"/>
      <c r="F2392" s="207"/>
      <c r="G2392" s="208"/>
      <c r="H2392" s="209"/>
      <c r="I2392" s="210"/>
      <c r="J2392" s="152"/>
      <c r="K2392" s="153"/>
      <c r="L2392" s="154"/>
      <c r="M2392" s="155">
        <f t="shared" si="74"/>
        <v>0</v>
      </c>
    </row>
    <row r="2393" spans="1:13" ht="30" customHeight="1" x14ac:dyDescent="0.25">
      <c r="A2393" s="223" t="str">
        <f t="shared" si="75"/>
        <v/>
      </c>
      <c r="B2393" s="205"/>
      <c r="C2393" s="206"/>
      <c r="D2393" s="207"/>
      <c r="E2393" s="208"/>
      <c r="F2393" s="207"/>
      <c r="G2393" s="208"/>
      <c r="H2393" s="209"/>
      <c r="I2393" s="210"/>
      <c r="J2393" s="152"/>
      <c r="K2393" s="153"/>
      <c r="L2393" s="154"/>
      <c r="M2393" s="155">
        <f t="shared" si="74"/>
        <v>0</v>
      </c>
    </row>
    <row r="2394" spans="1:13" ht="30" customHeight="1" x14ac:dyDescent="0.25">
      <c r="A2394" s="223" t="str">
        <f t="shared" si="75"/>
        <v/>
      </c>
      <c r="B2394" s="205"/>
      <c r="C2394" s="206"/>
      <c r="D2394" s="207"/>
      <c r="E2394" s="208"/>
      <c r="F2394" s="207"/>
      <c r="G2394" s="208"/>
      <c r="H2394" s="209"/>
      <c r="I2394" s="210"/>
      <c r="J2394" s="152"/>
      <c r="K2394" s="153"/>
      <c r="L2394" s="154"/>
      <c r="M2394" s="155">
        <f t="shared" si="74"/>
        <v>0</v>
      </c>
    </row>
    <row r="2395" spans="1:13" ht="30" customHeight="1" x14ac:dyDescent="0.25">
      <c r="A2395" s="223" t="str">
        <f t="shared" si="75"/>
        <v/>
      </c>
      <c r="B2395" s="205"/>
      <c r="C2395" s="206"/>
      <c r="D2395" s="207"/>
      <c r="E2395" s="208"/>
      <c r="F2395" s="207"/>
      <c r="G2395" s="208"/>
      <c r="H2395" s="209"/>
      <c r="I2395" s="210"/>
      <c r="J2395" s="152"/>
      <c r="K2395" s="153"/>
      <c r="L2395" s="154"/>
      <c r="M2395" s="155">
        <f t="shared" si="74"/>
        <v>0</v>
      </c>
    </row>
    <row r="2396" spans="1:13" ht="30" customHeight="1" x14ac:dyDescent="0.25">
      <c r="A2396" s="223" t="str">
        <f t="shared" si="75"/>
        <v/>
      </c>
      <c r="B2396" s="205"/>
      <c r="C2396" s="206"/>
      <c r="D2396" s="207"/>
      <c r="E2396" s="208"/>
      <c r="F2396" s="207"/>
      <c r="G2396" s="208"/>
      <c r="H2396" s="209"/>
      <c r="I2396" s="210"/>
      <c r="J2396" s="152"/>
      <c r="K2396" s="153"/>
      <c r="L2396" s="154"/>
      <c r="M2396" s="155">
        <f t="shared" si="74"/>
        <v>0</v>
      </c>
    </row>
    <row r="2397" spans="1:13" ht="30" customHeight="1" x14ac:dyDescent="0.25">
      <c r="A2397" s="223" t="str">
        <f t="shared" si="75"/>
        <v/>
      </c>
      <c r="B2397" s="205"/>
      <c r="C2397" s="206"/>
      <c r="D2397" s="207"/>
      <c r="E2397" s="208"/>
      <c r="F2397" s="207"/>
      <c r="G2397" s="208"/>
      <c r="H2397" s="209"/>
      <c r="I2397" s="210"/>
      <c r="J2397" s="152"/>
      <c r="K2397" s="153"/>
      <c r="L2397" s="154"/>
      <c r="M2397" s="155">
        <f t="shared" si="74"/>
        <v>0</v>
      </c>
    </row>
    <row r="2398" spans="1:13" ht="30" customHeight="1" x14ac:dyDescent="0.25">
      <c r="A2398" s="223" t="str">
        <f t="shared" si="75"/>
        <v/>
      </c>
      <c r="B2398" s="205"/>
      <c r="C2398" s="206"/>
      <c r="D2398" s="207"/>
      <c r="E2398" s="208"/>
      <c r="F2398" s="207"/>
      <c r="G2398" s="208"/>
      <c r="H2398" s="209"/>
      <c r="I2398" s="210"/>
      <c r="J2398" s="152"/>
      <c r="K2398" s="153"/>
      <c r="L2398" s="154"/>
      <c r="M2398" s="155">
        <f t="shared" si="74"/>
        <v>0</v>
      </c>
    </row>
    <row r="2399" spans="1:13" ht="30" customHeight="1" x14ac:dyDescent="0.25">
      <c r="A2399" s="223" t="str">
        <f t="shared" si="75"/>
        <v/>
      </c>
      <c r="B2399" s="205"/>
      <c r="C2399" s="206"/>
      <c r="D2399" s="207"/>
      <c r="E2399" s="208"/>
      <c r="F2399" s="207"/>
      <c r="G2399" s="208"/>
      <c r="H2399" s="209"/>
      <c r="I2399" s="210"/>
      <c r="J2399" s="152"/>
      <c r="K2399" s="153"/>
      <c r="L2399" s="154"/>
      <c r="M2399" s="155">
        <f t="shared" si="74"/>
        <v>0</v>
      </c>
    </row>
    <row r="2400" spans="1:13" ht="30" customHeight="1" x14ac:dyDescent="0.25">
      <c r="A2400" s="223" t="str">
        <f t="shared" si="75"/>
        <v/>
      </c>
      <c r="B2400" s="205"/>
      <c r="C2400" s="206"/>
      <c r="D2400" s="207"/>
      <c r="E2400" s="208"/>
      <c r="F2400" s="207"/>
      <c r="G2400" s="208"/>
      <c r="H2400" s="209"/>
      <c r="I2400" s="210"/>
      <c r="J2400" s="152"/>
      <c r="K2400" s="153"/>
      <c r="L2400" s="154"/>
      <c r="M2400" s="155">
        <f t="shared" si="74"/>
        <v>0</v>
      </c>
    </row>
    <row r="2401" spans="1:13" ht="30" customHeight="1" x14ac:dyDescent="0.25">
      <c r="A2401" s="223" t="str">
        <f t="shared" si="75"/>
        <v/>
      </c>
      <c r="B2401" s="205"/>
      <c r="C2401" s="206"/>
      <c r="D2401" s="207"/>
      <c r="E2401" s="208"/>
      <c r="F2401" s="207"/>
      <c r="G2401" s="208"/>
      <c r="H2401" s="209"/>
      <c r="I2401" s="210"/>
      <c r="J2401" s="152"/>
      <c r="K2401" s="153"/>
      <c r="L2401" s="154"/>
      <c r="M2401" s="155">
        <f t="shared" si="74"/>
        <v>0</v>
      </c>
    </row>
    <row r="2402" spans="1:13" ht="30" customHeight="1" x14ac:dyDescent="0.25">
      <c r="A2402" s="223" t="str">
        <f t="shared" si="75"/>
        <v/>
      </c>
      <c r="B2402" s="205"/>
      <c r="C2402" s="206"/>
      <c r="D2402" s="207"/>
      <c r="E2402" s="208"/>
      <c r="F2402" s="207"/>
      <c r="G2402" s="208"/>
      <c r="H2402" s="209"/>
      <c r="I2402" s="210"/>
      <c r="J2402" s="152"/>
      <c r="K2402" s="153"/>
      <c r="L2402" s="154"/>
      <c r="M2402" s="155">
        <f t="shared" si="74"/>
        <v>0</v>
      </c>
    </row>
    <row r="2403" spans="1:13" ht="30" customHeight="1" x14ac:dyDescent="0.25">
      <c r="A2403" s="223" t="str">
        <f t="shared" si="75"/>
        <v/>
      </c>
      <c r="B2403" s="205"/>
      <c r="C2403" s="206"/>
      <c r="D2403" s="207"/>
      <c r="E2403" s="208"/>
      <c r="F2403" s="207"/>
      <c r="G2403" s="208"/>
      <c r="H2403" s="209"/>
      <c r="I2403" s="210"/>
      <c r="J2403" s="152"/>
      <c r="K2403" s="153"/>
      <c r="L2403" s="154"/>
      <c r="M2403" s="155">
        <f t="shared" si="74"/>
        <v>0</v>
      </c>
    </row>
    <row r="2404" spans="1:13" ht="30" customHeight="1" x14ac:dyDescent="0.25">
      <c r="A2404" s="223" t="str">
        <f t="shared" si="75"/>
        <v/>
      </c>
      <c r="B2404" s="205"/>
      <c r="C2404" s="206"/>
      <c r="D2404" s="207"/>
      <c r="E2404" s="208"/>
      <c r="F2404" s="207"/>
      <c r="G2404" s="208"/>
      <c r="H2404" s="209"/>
      <c r="I2404" s="210"/>
      <c r="J2404" s="152"/>
      <c r="K2404" s="153"/>
      <c r="L2404" s="154"/>
      <c r="M2404" s="155">
        <f t="shared" si="74"/>
        <v>0</v>
      </c>
    </row>
    <row r="2405" spans="1:13" ht="30" customHeight="1" x14ac:dyDescent="0.25">
      <c r="A2405" s="223" t="str">
        <f t="shared" si="75"/>
        <v/>
      </c>
      <c r="B2405" s="205"/>
      <c r="C2405" s="206"/>
      <c r="D2405" s="207"/>
      <c r="E2405" s="208"/>
      <c r="F2405" s="207"/>
      <c r="G2405" s="208"/>
      <c r="H2405" s="209"/>
      <c r="I2405" s="210"/>
      <c r="J2405" s="152"/>
      <c r="K2405" s="153"/>
      <c r="L2405" s="154"/>
      <c r="M2405" s="155">
        <f t="shared" si="74"/>
        <v>0</v>
      </c>
    </row>
    <row r="2406" spans="1:13" ht="30" customHeight="1" x14ac:dyDescent="0.25">
      <c r="A2406" s="223" t="str">
        <f t="shared" si="75"/>
        <v/>
      </c>
      <c r="B2406" s="205"/>
      <c r="C2406" s="206"/>
      <c r="D2406" s="207"/>
      <c r="E2406" s="208"/>
      <c r="F2406" s="207"/>
      <c r="G2406" s="208"/>
      <c r="H2406" s="209"/>
      <c r="I2406" s="210"/>
      <c r="J2406" s="152"/>
      <c r="K2406" s="153"/>
      <c r="L2406" s="154"/>
      <c r="M2406" s="155">
        <f t="shared" si="74"/>
        <v>0</v>
      </c>
    </row>
    <row r="2407" spans="1:13" ht="30" customHeight="1" x14ac:dyDescent="0.25">
      <c r="A2407" s="223" t="str">
        <f t="shared" si="75"/>
        <v/>
      </c>
      <c r="B2407" s="205"/>
      <c r="C2407" s="206"/>
      <c r="D2407" s="207"/>
      <c r="E2407" s="208"/>
      <c r="F2407" s="207"/>
      <c r="G2407" s="208"/>
      <c r="H2407" s="209"/>
      <c r="I2407" s="210"/>
      <c r="J2407" s="152"/>
      <c r="K2407" s="153"/>
      <c r="L2407" s="154"/>
      <c r="M2407" s="155">
        <f t="shared" si="74"/>
        <v>0</v>
      </c>
    </row>
    <row r="2408" spans="1:13" ht="30" customHeight="1" x14ac:dyDescent="0.25">
      <c r="A2408" s="223" t="str">
        <f t="shared" si="75"/>
        <v/>
      </c>
      <c r="B2408" s="205"/>
      <c r="C2408" s="206"/>
      <c r="D2408" s="207"/>
      <c r="E2408" s="208"/>
      <c r="F2408" s="207"/>
      <c r="G2408" s="208"/>
      <c r="H2408" s="209"/>
      <c r="I2408" s="210"/>
      <c r="J2408" s="152"/>
      <c r="K2408" s="153"/>
      <c r="L2408" s="154"/>
      <c r="M2408" s="155">
        <f t="shared" si="74"/>
        <v>0</v>
      </c>
    </row>
    <row r="2409" spans="1:13" ht="30" customHeight="1" x14ac:dyDescent="0.25">
      <c r="A2409" s="223" t="str">
        <f t="shared" si="75"/>
        <v/>
      </c>
      <c r="B2409" s="205"/>
      <c r="C2409" s="206"/>
      <c r="D2409" s="207"/>
      <c r="E2409" s="208"/>
      <c r="F2409" s="207"/>
      <c r="G2409" s="208"/>
      <c r="H2409" s="209"/>
      <c r="I2409" s="210"/>
      <c r="J2409" s="152"/>
      <c r="K2409" s="153"/>
      <c r="L2409" s="154"/>
      <c r="M2409" s="155">
        <f t="shared" si="74"/>
        <v>0</v>
      </c>
    </row>
    <row r="2410" spans="1:13" ht="30" customHeight="1" x14ac:dyDescent="0.25">
      <c r="A2410" s="223" t="str">
        <f t="shared" si="75"/>
        <v/>
      </c>
      <c r="B2410" s="205"/>
      <c r="C2410" s="206"/>
      <c r="D2410" s="207"/>
      <c r="E2410" s="208"/>
      <c r="F2410" s="207"/>
      <c r="G2410" s="208"/>
      <c r="H2410" s="209"/>
      <c r="I2410" s="210"/>
      <c r="J2410" s="152"/>
      <c r="K2410" s="153"/>
      <c r="L2410" s="154"/>
      <c r="M2410" s="155">
        <f t="shared" si="74"/>
        <v>0</v>
      </c>
    </row>
    <row r="2411" spans="1:13" ht="30" customHeight="1" x14ac:dyDescent="0.25">
      <c r="A2411" s="223" t="str">
        <f t="shared" si="75"/>
        <v/>
      </c>
      <c r="B2411" s="205"/>
      <c r="C2411" s="206"/>
      <c r="D2411" s="207"/>
      <c r="E2411" s="208"/>
      <c r="F2411" s="207"/>
      <c r="G2411" s="208"/>
      <c r="H2411" s="209"/>
      <c r="I2411" s="210"/>
      <c r="J2411" s="152"/>
      <c r="K2411" s="153"/>
      <c r="L2411" s="154"/>
      <c r="M2411" s="155">
        <f t="shared" si="74"/>
        <v>0</v>
      </c>
    </row>
    <row r="2412" spans="1:13" ht="30" customHeight="1" x14ac:dyDescent="0.25">
      <c r="A2412" s="223" t="str">
        <f t="shared" si="75"/>
        <v/>
      </c>
      <c r="B2412" s="205"/>
      <c r="C2412" s="206"/>
      <c r="D2412" s="207"/>
      <c r="E2412" s="208"/>
      <c r="F2412" s="207"/>
      <c r="G2412" s="208"/>
      <c r="H2412" s="209"/>
      <c r="I2412" s="210"/>
      <c r="J2412" s="152"/>
      <c r="K2412" s="153"/>
      <c r="L2412" s="154"/>
      <c r="M2412" s="155">
        <f t="shared" si="74"/>
        <v>0</v>
      </c>
    </row>
    <row r="2413" spans="1:13" ht="30" customHeight="1" x14ac:dyDescent="0.25">
      <c r="A2413" s="223" t="str">
        <f t="shared" si="75"/>
        <v/>
      </c>
      <c r="B2413" s="205"/>
      <c r="C2413" s="206"/>
      <c r="D2413" s="207"/>
      <c r="E2413" s="208"/>
      <c r="F2413" s="207"/>
      <c r="G2413" s="208"/>
      <c r="H2413" s="209"/>
      <c r="I2413" s="210"/>
      <c r="J2413" s="152"/>
      <c r="K2413" s="153"/>
      <c r="L2413" s="154"/>
      <c r="M2413" s="155">
        <f t="shared" si="74"/>
        <v>0</v>
      </c>
    </row>
    <row r="2414" spans="1:13" ht="30" customHeight="1" x14ac:dyDescent="0.25">
      <c r="A2414" s="223" t="str">
        <f t="shared" si="75"/>
        <v/>
      </c>
      <c r="B2414" s="205"/>
      <c r="C2414" s="206"/>
      <c r="D2414" s="207"/>
      <c r="E2414" s="208"/>
      <c r="F2414" s="207"/>
      <c r="G2414" s="208"/>
      <c r="H2414" s="209"/>
      <c r="I2414" s="210"/>
      <c r="J2414" s="152"/>
      <c r="K2414" s="153"/>
      <c r="L2414" s="154"/>
      <c r="M2414" s="155">
        <f t="shared" si="74"/>
        <v>0</v>
      </c>
    </row>
    <row r="2415" spans="1:13" ht="30" customHeight="1" x14ac:dyDescent="0.25">
      <c r="A2415" s="223" t="str">
        <f t="shared" si="75"/>
        <v/>
      </c>
      <c r="B2415" s="205"/>
      <c r="C2415" s="206"/>
      <c r="D2415" s="207"/>
      <c r="E2415" s="208"/>
      <c r="F2415" s="207"/>
      <c r="G2415" s="208"/>
      <c r="H2415" s="209"/>
      <c r="I2415" s="210"/>
      <c r="J2415" s="152"/>
      <c r="K2415" s="153"/>
      <c r="L2415" s="154"/>
      <c r="M2415" s="155">
        <f t="shared" si="74"/>
        <v>0</v>
      </c>
    </row>
    <row r="2416" spans="1:13" ht="30" customHeight="1" x14ac:dyDescent="0.25">
      <c r="A2416" s="223" t="str">
        <f t="shared" si="75"/>
        <v/>
      </c>
      <c r="B2416" s="205"/>
      <c r="C2416" s="206"/>
      <c r="D2416" s="207"/>
      <c r="E2416" s="208"/>
      <c r="F2416" s="207"/>
      <c r="G2416" s="208"/>
      <c r="H2416" s="209"/>
      <c r="I2416" s="210"/>
      <c r="J2416" s="152"/>
      <c r="K2416" s="153"/>
      <c r="L2416" s="154"/>
      <c r="M2416" s="155">
        <f t="shared" si="74"/>
        <v>0</v>
      </c>
    </row>
    <row r="2417" spans="1:13" ht="30" customHeight="1" x14ac:dyDescent="0.25">
      <c r="A2417" s="223" t="str">
        <f t="shared" si="75"/>
        <v/>
      </c>
      <c r="B2417" s="205"/>
      <c r="C2417" s="206"/>
      <c r="D2417" s="207"/>
      <c r="E2417" s="208"/>
      <c r="F2417" s="207"/>
      <c r="G2417" s="208"/>
      <c r="H2417" s="209"/>
      <c r="I2417" s="210"/>
      <c r="J2417" s="152"/>
      <c r="K2417" s="153"/>
      <c r="L2417" s="154"/>
      <c r="M2417" s="155">
        <f t="shared" si="74"/>
        <v>0</v>
      </c>
    </row>
    <row r="2418" spans="1:13" ht="30" customHeight="1" x14ac:dyDescent="0.25">
      <c r="A2418" s="223" t="str">
        <f t="shared" si="75"/>
        <v/>
      </c>
      <c r="B2418" s="205"/>
      <c r="C2418" s="206"/>
      <c r="D2418" s="207"/>
      <c r="E2418" s="208"/>
      <c r="F2418" s="207"/>
      <c r="G2418" s="208"/>
      <c r="H2418" s="209"/>
      <c r="I2418" s="210"/>
      <c r="J2418" s="152"/>
      <c r="K2418" s="153"/>
      <c r="L2418" s="154"/>
      <c r="M2418" s="155">
        <f t="shared" si="74"/>
        <v>0</v>
      </c>
    </row>
    <row r="2419" spans="1:13" ht="30" customHeight="1" x14ac:dyDescent="0.25">
      <c r="A2419" s="223" t="str">
        <f t="shared" si="75"/>
        <v/>
      </c>
      <c r="B2419" s="205"/>
      <c r="C2419" s="206"/>
      <c r="D2419" s="207"/>
      <c r="E2419" s="208"/>
      <c r="F2419" s="207"/>
      <c r="G2419" s="208"/>
      <c r="H2419" s="209"/>
      <c r="I2419" s="210"/>
      <c r="J2419" s="152"/>
      <c r="K2419" s="153"/>
      <c r="L2419" s="154"/>
      <c r="M2419" s="155">
        <f t="shared" si="74"/>
        <v>0</v>
      </c>
    </row>
    <row r="2420" spans="1:13" ht="30" customHeight="1" x14ac:dyDescent="0.25">
      <c r="A2420" s="223" t="str">
        <f t="shared" si="75"/>
        <v/>
      </c>
      <c r="B2420" s="205"/>
      <c r="C2420" s="206"/>
      <c r="D2420" s="207"/>
      <c r="E2420" s="208"/>
      <c r="F2420" s="207"/>
      <c r="G2420" s="208"/>
      <c r="H2420" s="209"/>
      <c r="I2420" s="210"/>
      <c r="J2420" s="152"/>
      <c r="K2420" s="153"/>
      <c r="L2420" s="154"/>
      <c r="M2420" s="155">
        <f t="shared" si="74"/>
        <v>0</v>
      </c>
    </row>
    <row r="2421" spans="1:13" ht="30" customHeight="1" x14ac:dyDescent="0.25">
      <c r="A2421" s="223" t="str">
        <f t="shared" si="75"/>
        <v/>
      </c>
      <c r="B2421" s="205"/>
      <c r="C2421" s="206"/>
      <c r="D2421" s="207"/>
      <c r="E2421" s="208"/>
      <c r="F2421" s="207"/>
      <c r="G2421" s="208"/>
      <c r="H2421" s="209"/>
      <c r="I2421" s="210"/>
      <c r="J2421" s="152"/>
      <c r="K2421" s="153"/>
      <c r="L2421" s="154"/>
      <c r="M2421" s="155">
        <f t="shared" si="74"/>
        <v>0</v>
      </c>
    </row>
    <row r="2422" spans="1:13" ht="30" customHeight="1" x14ac:dyDescent="0.25">
      <c r="A2422" s="223" t="str">
        <f t="shared" si="75"/>
        <v/>
      </c>
      <c r="B2422" s="205"/>
      <c r="C2422" s="206"/>
      <c r="D2422" s="207"/>
      <c r="E2422" s="208"/>
      <c r="F2422" s="207"/>
      <c r="G2422" s="208"/>
      <c r="H2422" s="209"/>
      <c r="I2422" s="210"/>
      <c r="J2422" s="152"/>
      <c r="K2422" s="153"/>
      <c r="L2422" s="154"/>
      <c r="M2422" s="155">
        <f t="shared" si="74"/>
        <v>0</v>
      </c>
    </row>
    <row r="2423" spans="1:13" ht="30" customHeight="1" x14ac:dyDescent="0.25">
      <c r="A2423" s="223" t="str">
        <f t="shared" si="75"/>
        <v/>
      </c>
      <c r="B2423" s="205"/>
      <c r="C2423" s="206"/>
      <c r="D2423" s="207"/>
      <c r="E2423" s="208"/>
      <c r="F2423" s="207"/>
      <c r="G2423" s="208"/>
      <c r="H2423" s="209"/>
      <c r="I2423" s="210"/>
      <c r="J2423" s="152"/>
      <c r="K2423" s="153"/>
      <c r="L2423" s="154"/>
      <c r="M2423" s="155">
        <f t="shared" si="74"/>
        <v>0</v>
      </c>
    </row>
    <row r="2424" spans="1:13" ht="30" customHeight="1" x14ac:dyDescent="0.25">
      <c r="A2424" s="223" t="str">
        <f t="shared" si="75"/>
        <v/>
      </c>
      <c r="B2424" s="205"/>
      <c r="C2424" s="206"/>
      <c r="D2424" s="207"/>
      <c r="E2424" s="208"/>
      <c r="F2424" s="207"/>
      <c r="G2424" s="208"/>
      <c r="H2424" s="209"/>
      <c r="I2424" s="210"/>
      <c r="J2424" s="152"/>
      <c r="K2424" s="153"/>
      <c r="L2424" s="154"/>
      <c r="M2424" s="155">
        <f t="shared" si="74"/>
        <v>0</v>
      </c>
    </row>
    <row r="2425" spans="1:13" ht="30" customHeight="1" x14ac:dyDescent="0.25">
      <c r="A2425" s="223" t="str">
        <f t="shared" si="75"/>
        <v/>
      </c>
      <c r="B2425" s="205"/>
      <c r="C2425" s="206"/>
      <c r="D2425" s="207"/>
      <c r="E2425" s="208"/>
      <c r="F2425" s="207"/>
      <c r="G2425" s="208"/>
      <c r="H2425" s="209"/>
      <c r="I2425" s="210"/>
      <c r="J2425" s="152"/>
      <c r="K2425" s="153"/>
      <c r="L2425" s="154"/>
      <c r="M2425" s="155">
        <f t="shared" si="74"/>
        <v>0</v>
      </c>
    </row>
    <row r="2426" spans="1:13" ht="30" customHeight="1" x14ac:dyDescent="0.25">
      <c r="A2426" s="223" t="str">
        <f t="shared" si="75"/>
        <v/>
      </c>
      <c r="B2426" s="205"/>
      <c r="C2426" s="206"/>
      <c r="D2426" s="207"/>
      <c r="E2426" s="208"/>
      <c r="F2426" s="207"/>
      <c r="G2426" s="208"/>
      <c r="H2426" s="209"/>
      <c r="I2426" s="210"/>
      <c r="J2426" s="152"/>
      <c r="K2426" s="153"/>
      <c r="L2426" s="154"/>
      <c r="M2426" s="155">
        <f t="shared" si="74"/>
        <v>0</v>
      </c>
    </row>
    <row r="2427" spans="1:13" ht="30" customHeight="1" x14ac:dyDescent="0.25">
      <c r="A2427" s="223" t="str">
        <f t="shared" si="75"/>
        <v/>
      </c>
      <c r="B2427" s="205"/>
      <c r="C2427" s="206"/>
      <c r="D2427" s="207"/>
      <c r="E2427" s="208"/>
      <c r="F2427" s="207"/>
      <c r="G2427" s="208"/>
      <c r="H2427" s="209"/>
      <c r="I2427" s="210"/>
      <c r="J2427" s="152"/>
      <c r="K2427" s="153"/>
      <c r="L2427" s="154"/>
      <c r="M2427" s="155">
        <f t="shared" si="74"/>
        <v>0</v>
      </c>
    </row>
    <row r="2428" spans="1:13" ht="30" customHeight="1" x14ac:dyDescent="0.25">
      <c r="A2428" s="223" t="str">
        <f t="shared" si="75"/>
        <v/>
      </c>
      <c r="B2428" s="205"/>
      <c r="C2428" s="206"/>
      <c r="D2428" s="207"/>
      <c r="E2428" s="208"/>
      <c r="F2428" s="207"/>
      <c r="G2428" s="208"/>
      <c r="H2428" s="209"/>
      <c r="I2428" s="210"/>
      <c r="J2428" s="152"/>
      <c r="K2428" s="153"/>
      <c r="L2428" s="154"/>
      <c r="M2428" s="155">
        <f t="shared" si="74"/>
        <v>0</v>
      </c>
    </row>
    <row r="2429" spans="1:13" ht="30" customHeight="1" x14ac:dyDescent="0.25">
      <c r="A2429" s="223" t="str">
        <f t="shared" si="75"/>
        <v/>
      </c>
      <c r="B2429" s="205"/>
      <c r="C2429" s="206"/>
      <c r="D2429" s="207"/>
      <c r="E2429" s="208"/>
      <c r="F2429" s="207"/>
      <c r="G2429" s="208"/>
      <c r="H2429" s="209"/>
      <c r="I2429" s="210"/>
      <c r="J2429" s="152"/>
      <c r="K2429" s="153"/>
      <c r="L2429" s="154"/>
      <c r="M2429" s="155">
        <f t="shared" si="74"/>
        <v>0</v>
      </c>
    </row>
    <row r="2430" spans="1:13" ht="30" customHeight="1" x14ac:dyDescent="0.25">
      <c r="A2430" s="223" t="str">
        <f t="shared" si="75"/>
        <v/>
      </c>
      <c r="B2430" s="205"/>
      <c r="C2430" s="206"/>
      <c r="D2430" s="207"/>
      <c r="E2430" s="208"/>
      <c r="F2430" s="207"/>
      <c r="G2430" s="208"/>
      <c r="H2430" s="209"/>
      <c r="I2430" s="210"/>
      <c r="J2430" s="152"/>
      <c r="K2430" s="153"/>
      <c r="L2430" s="154"/>
      <c r="M2430" s="155">
        <f t="shared" si="74"/>
        <v>0</v>
      </c>
    </row>
    <row r="2431" spans="1:13" ht="30" customHeight="1" x14ac:dyDescent="0.25">
      <c r="A2431" s="223" t="str">
        <f t="shared" si="75"/>
        <v/>
      </c>
      <c r="B2431" s="205"/>
      <c r="C2431" s="206"/>
      <c r="D2431" s="207"/>
      <c r="E2431" s="208"/>
      <c r="F2431" s="207"/>
      <c r="G2431" s="208"/>
      <c r="H2431" s="209"/>
      <c r="I2431" s="210"/>
      <c r="J2431" s="152"/>
      <c r="K2431" s="153"/>
      <c r="L2431" s="154"/>
      <c r="M2431" s="155">
        <f t="shared" si="74"/>
        <v>0</v>
      </c>
    </row>
    <row r="2432" spans="1:13" ht="30" customHeight="1" x14ac:dyDescent="0.25">
      <c r="A2432" s="223" t="str">
        <f t="shared" si="75"/>
        <v/>
      </c>
      <c r="B2432" s="205"/>
      <c r="C2432" s="206"/>
      <c r="D2432" s="207"/>
      <c r="E2432" s="208"/>
      <c r="F2432" s="207"/>
      <c r="G2432" s="208"/>
      <c r="H2432" s="209"/>
      <c r="I2432" s="210"/>
      <c r="J2432" s="152"/>
      <c r="K2432" s="153"/>
      <c r="L2432" s="154"/>
      <c r="M2432" s="155">
        <f t="shared" si="74"/>
        <v>0</v>
      </c>
    </row>
    <row r="2433" spans="1:13" ht="30" customHeight="1" x14ac:dyDescent="0.25">
      <c r="A2433" s="223" t="str">
        <f t="shared" si="75"/>
        <v/>
      </c>
      <c r="B2433" s="205"/>
      <c r="C2433" s="206"/>
      <c r="D2433" s="207"/>
      <c r="E2433" s="208"/>
      <c r="F2433" s="207"/>
      <c r="G2433" s="208"/>
      <c r="H2433" s="209"/>
      <c r="I2433" s="210"/>
      <c r="J2433" s="152"/>
      <c r="K2433" s="153"/>
      <c r="L2433" s="154"/>
      <c r="M2433" s="155">
        <f t="shared" si="74"/>
        <v>0</v>
      </c>
    </row>
    <row r="2434" spans="1:13" ht="30" customHeight="1" x14ac:dyDescent="0.25">
      <c r="A2434" s="223" t="str">
        <f t="shared" si="75"/>
        <v/>
      </c>
      <c r="B2434" s="205"/>
      <c r="C2434" s="206"/>
      <c r="D2434" s="207"/>
      <c r="E2434" s="208"/>
      <c r="F2434" s="207"/>
      <c r="G2434" s="208"/>
      <c r="H2434" s="209"/>
      <c r="I2434" s="210"/>
      <c r="J2434" s="152"/>
      <c r="K2434" s="153"/>
      <c r="L2434" s="154"/>
      <c r="M2434" s="155">
        <f t="shared" si="74"/>
        <v>0</v>
      </c>
    </row>
    <row r="2435" spans="1:13" ht="30" customHeight="1" x14ac:dyDescent="0.25">
      <c r="A2435" s="223" t="str">
        <f t="shared" si="75"/>
        <v/>
      </c>
      <c r="B2435" s="205"/>
      <c r="C2435" s="206"/>
      <c r="D2435" s="207"/>
      <c r="E2435" s="208"/>
      <c r="F2435" s="207"/>
      <c r="G2435" s="208"/>
      <c r="H2435" s="209"/>
      <c r="I2435" s="210"/>
      <c r="J2435" s="152"/>
      <c r="K2435" s="153"/>
      <c r="L2435" s="154"/>
      <c r="M2435" s="155">
        <f t="shared" si="74"/>
        <v>0</v>
      </c>
    </row>
    <row r="2436" spans="1:13" ht="30" customHeight="1" x14ac:dyDescent="0.25">
      <c r="A2436" s="223" t="str">
        <f t="shared" si="75"/>
        <v/>
      </c>
      <c r="B2436" s="205"/>
      <c r="C2436" s="206"/>
      <c r="D2436" s="207"/>
      <c r="E2436" s="208"/>
      <c r="F2436" s="207"/>
      <c r="G2436" s="208"/>
      <c r="H2436" s="209"/>
      <c r="I2436" s="210"/>
      <c r="J2436" s="152"/>
      <c r="K2436" s="153"/>
      <c r="L2436" s="154"/>
      <c r="M2436" s="155">
        <f t="shared" si="74"/>
        <v>0</v>
      </c>
    </row>
    <row r="2437" spans="1:13" ht="30" customHeight="1" x14ac:dyDescent="0.25">
      <c r="A2437" s="223" t="str">
        <f t="shared" si="75"/>
        <v/>
      </c>
      <c r="B2437" s="205"/>
      <c r="C2437" s="206"/>
      <c r="D2437" s="207"/>
      <c r="E2437" s="208"/>
      <c r="F2437" s="207"/>
      <c r="G2437" s="208"/>
      <c r="H2437" s="209"/>
      <c r="I2437" s="210"/>
      <c r="J2437" s="152"/>
      <c r="K2437" s="153"/>
      <c r="L2437" s="154"/>
      <c r="M2437" s="155">
        <f t="shared" si="74"/>
        <v>0</v>
      </c>
    </row>
    <row r="2438" spans="1:13" ht="30" customHeight="1" x14ac:dyDescent="0.25">
      <c r="A2438" s="223" t="str">
        <f t="shared" si="75"/>
        <v/>
      </c>
      <c r="B2438" s="205"/>
      <c r="C2438" s="206"/>
      <c r="D2438" s="207"/>
      <c r="E2438" s="208"/>
      <c r="F2438" s="207"/>
      <c r="G2438" s="208"/>
      <c r="H2438" s="209"/>
      <c r="I2438" s="210"/>
      <c r="J2438" s="152"/>
      <c r="K2438" s="153"/>
      <c r="L2438" s="154"/>
      <c r="M2438" s="155">
        <f t="shared" si="74"/>
        <v>0</v>
      </c>
    </row>
    <row r="2439" spans="1:13" ht="30" customHeight="1" x14ac:dyDescent="0.25">
      <c r="A2439" s="223" t="str">
        <f t="shared" si="75"/>
        <v/>
      </c>
      <c r="B2439" s="205"/>
      <c r="C2439" s="206"/>
      <c r="D2439" s="207"/>
      <c r="E2439" s="208"/>
      <c r="F2439" s="207"/>
      <c r="G2439" s="208"/>
      <c r="H2439" s="209"/>
      <c r="I2439" s="210"/>
      <c r="J2439" s="152"/>
      <c r="K2439" s="153"/>
      <c r="L2439" s="154"/>
      <c r="M2439" s="155">
        <f t="shared" si="74"/>
        <v>0</v>
      </c>
    </row>
    <row r="2440" spans="1:13" ht="30" customHeight="1" x14ac:dyDescent="0.25">
      <c r="A2440" s="223" t="str">
        <f t="shared" si="75"/>
        <v/>
      </c>
      <c r="B2440" s="205"/>
      <c r="C2440" s="206"/>
      <c r="D2440" s="207"/>
      <c r="E2440" s="208"/>
      <c r="F2440" s="207"/>
      <c r="G2440" s="208"/>
      <c r="H2440" s="209"/>
      <c r="I2440" s="210"/>
      <c r="J2440" s="152"/>
      <c r="K2440" s="153"/>
      <c r="L2440" s="154"/>
      <c r="M2440" s="155">
        <f t="shared" si="74"/>
        <v>0</v>
      </c>
    </row>
    <row r="2441" spans="1:13" ht="30" customHeight="1" x14ac:dyDescent="0.25">
      <c r="A2441" s="223" t="str">
        <f t="shared" si="75"/>
        <v/>
      </c>
      <c r="B2441" s="205"/>
      <c r="C2441" s="206"/>
      <c r="D2441" s="207"/>
      <c r="E2441" s="208"/>
      <c r="F2441" s="207"/>
      <c r="G2441" s="208"/>
      <c r="H2441" s="209"/>
      <c r="I2441" s="210"/>
      <c r="J2441" s="152"/>
      <c r="K2441" s="153"/>
      <c r="L2441" s="154"/>
      <c r="M2441" s="155">
        <f t="shared" si="74"/>
        <v>0</v>
      </c>
    </row>
    <row r="2442" spans="1:13" ht="30" customHeight="1" x14ac:dyDescent="0.25">
      <c r="A2442" s="223" t="str">
        <f t="shared" si="75"/>
        <v/>
      </c>
      <c r="B2442" s="205"/>
      <c r="C2442" s="206"/>
      <c r="D2442" s="207"/>
      <c r="E2442" s="208"/>
      <c r="F2442" s="207"/>
      <c r="G2442" s="208"/>
      <c r="H2442" s="209"/>
      <c r="I2442" s="210"/>
      <c r="J2442" s="152"/>
      <c r="K2442" s="153"/>
      <c r="L2442" s="154"/>
      <c r="M2442" s="155">
        <f t="shared" si="74"/>
        <v>0</v>
      </c>
    </row>
    <row r="2443" spans="1:13" ht="30" customHeight="1" x14ac:dyDescent="0.25">
      <c r="A2443" s="223" t="str">
        <f t="shared" si="75"/>
        <v/>
      </c>
      <c r="B2443" s="205"/>
      <c r="C2443" s="206"/>
      <c r="D2443" s="207"/>
      <c r="E2443" s="208"/>
      <c r="F2443" s="207"/>
      <c r="G2443" s="208"/>
      <c r="H2443" s="209"/>
      <c r="I2443" s="210"/>
      <c r="J2443" s="152"/>
      <c r="K2443" s="153"/>
      <c r="L2443" s="154"/>
      <c r="M2443" s="155">
        <f t="shared" si="74"/>
        <v>0</v>
      </c>
    </row>
    <row r="2444" spans="1:13" ht="30" customHeight="1" x14ac:dyDescent="0.25">
      <c r="A2444" s="223" t="str">
        <f t="shared" si="75"/>
        <v/>
      </c>
      <c r="B2444" s="205"/>
      <c r="C2444" s="206"/>
      <c r="D2444" s="207"/>
      <c r="E2444" s="208"/>
      <c r="F2444" s="207"/>
      <c r="G2444" s="208"/>
      <c r="H2444" s="209"/>
      <c r="I2444" s="210"/>
      <c r="J2444" s="152"/>
      <c r="K2444" s="153"/>
      <c r="L2444" s="154"/>
      <c r="M2444" s="155">
        <f t="shared" ref="M2444:M2507" si="76">K2444+L2444</f>
        <v>0</v>
      </c>
    </row>
    <row r="2445" spans="1:13" ht="30" customHeight="1" x14ac:dyDescent="0.25">
      <c r="A2445" s="223" t="str">
        <f t="shared" si="75"/>
        <v/>
      </c>
      <c r="B2445" s="205"/>
      <c r="C2445" s="206"/>
      <c r="D2445" s="207"/>
      <c r="E2445" s="208"/>
      <c r="F2445" s="207"/>
      <c r="G2445" s="208"/>
      <c r="H2445" s="209"/>
      <c r="I2445" s="210"/>
      <c r="J2445" s="152"/>
      <c r="K2445" s="153"/>
      <c r="L2445" s="154"/>
      <c r="M2445" s="155">
        <f t="shared" si="76"/>
        <v>0</v>
      </c>
    </row>
    <row r="2446" spans="1:13" ht="30" customHeight="1" x14ac:dyDescent="0.25">
      <c r="A2446" s="223" t="str">
        <f t="shared" ref="A2446:A2509" si="77">IF(M2446=0,"","Cap.7. Cheltuieli neprevazute")</f>
        <v/>
      </c>
      <c r="B2446" s="205"/>
      <c r="C2446" s="206"/>
      <c r="D2446" s="207"/>
      <c r="E2446" s="208"/>
      <c r="F2446" s="207"/>
      <c r="G2446" s="208"/>
      <c r="H2446" s="209"/>
      <c r="I2446" s="210"/>
      <c r="J2446" s="152"/>
      <c r="K2446" s="153"/>
      <c r="L2446" s="154"/>
      <c r="M2446" s="155">
        <f t="shared" si="76"/>
        <v>0</v>
      </c>
    </row>
    <row r="2447" spans="1:13" ht="30" customHeight="1" x14ac:dyDescent="0.25">
      <c r="A2447" s="223" t="str">
        <f t="shared" si="77"/>
        <v/>
      </c>
      <c r="B2447" s="205"/>
      <c r="C2447" s="206"/>
      <c r="D2447" s="207"/>
      <c r="E2447" s="208"/>
      <c r="F2447" s="207"/>
      <c r="G2447" s="208"/>
      <c r="H2447" s="209"/>
      <c r="I2447" s="210"/>
      <c r="J2447" s="152"/>
      <c r="K2447" s="153"/>
      <c r="L2447" s="154"/>
      <c r="M2447" s="155">
        <f t="shared" si="76"/>
        <v>0</v>
      </c>
    </row>
    <row r="2448" spans="1:13" ht="30" customHeight="1" x14ac:dyDescent="0.25">
      <c r="A2448" s="223" t="str">
        <f t="shared" si="77"/>
        <v/>
      </c>
      <c r="B2448" s="205"/>
      <c r="C2448" s="206"/>
      <c r="D2448" s="207"/>
      <c r="E2448" s="208"/>
      <c r="F2448" s="207"/>
      <c r="G2448" s="208"/>
      <c r="H2448" s="209"/>
      <c r="I2448" s="210"/>
      <c r="J2448" s="152"/>
      <c r="K2448" s="153"/>
      <c r="L2448" s="154"/>
      <c r="M2448" s="155">
        <f t="shared" si="76"/>
        <v>0</v>
      </c>
    </row>
    <row r="2449" spans="1:13" ht="30" customHeight="1" x14ac:dyDescent="0.25">
      <c r="A2449" s="223" t="str">
        <f t="shared" si="77"/>
        <v/>
      </c>
      <c r="B2449" s="205"/>
      <c r="C2449" s="206"/>
      <c r="D2449" s="207"/>
      <c r="E2449" s="208"/>
      <c r="F2449" s="207"/>
      <c r="G2449" s="208"/>
      <c r="H2449" s="209"/>
      <c r="I2449" s="210"/>
      <c r="J2449" s="152"/>
      <c r="K2449" s="153"/>
      <c r="L2449" s="154"/>
      <c r="M2449" s="155">
        <f t="shared" si="76"/>
        <v>0</v>
      </c>
    </row>
    <row r="2450" spans="1:13" ht="30" customHeight="1" x14ac:dyDescent="0.25">
      <c r="A2450" s="223" t="str">
        <f t="shared" si="77"/>
        <v/>
      </c>
      <c r="B2450" s="205"/>
      <c r="C2450" s="206"/>
      <c r="D2450" s="207"/>
      <c r="E2450" s="208"/>
      <c r="F2450" s="207"/>
      <c r="G2450" s="208"/>
      <c r="H2450" s="209"/>
      <c r="I2450" s="210"/>
      <c r="J2450" s="152"/>
      <c r="K2450" s="153"/>
      <c r="L2450" s="154"/>
      <c r="M2450" s="155">
        <f t="shared" si="76"/>
        <v>0</v>
      </c>
    </row>
    <row r="2451" spans="1:13" ht="30" customHeight="1" x14ac:dyDescent="0.25">
      <c r="A2451" s="223" t="str">
        <f t="shared" si="77"/>
        <v/>
      </c>
      <c r="B2451" s="205"/>
      <c r="C2451" s="206"/>
      <c r="D2451" s="207"/>
      <c r="E2451" s="208"/>
      <c r="F2451" s="207"/>
      <c r="G2451" s="208"/>
      <c r="H2451" s="209"/>
      <c r="I2451" s="210"/>
      <c r="J2451" s="152"/>
      <c r="K2451" s="153"/>
      <c r="L2451" s="154"/>
      <c r="M2451" s="155">
        <f t="shared" si="76"/>
        <v>0</v>
      </c>
    </row>
    <row r="2452" spans="1:13" ht="30" customHeight="1" x14ac:dyDescent="0.25">
      <c r="A2452" s="223" t="str">
        <f t="shared" si="77"/>
        <v/>
      </c>
      <c r="B2452" s="205"/>
      <c r="C2452" s="206"/>
      <c r="D2452" s="207"/>
      <c r="E2452" s="208"/>
      <c r="F2452" s="207"/>
      <c r="G2452" s="208"/>
      <c r="H2452" s="209"/>
      <c r="I2452" s="210"/>
      <c r="J2452" s="152"/>
      <c r="K2452" s="153"/>
      <c r="L2452" s="154"/>
      <c r="M2452" s="155">
        <f t="shared" si="76"/>
        <v>0</v>
      </c>
    </row>
    <row r="2453" spans="1:13" ht="30" customHeight="1" x14ac:dyDescent="0.25">
      <c r="A2453" s="223" t="str">
        <f t="shared" si="77"/>
        <v/>
      </c>
      <c r="B2453" s="205"/>
      <c r="C2453" s="206"/>
      <c r="D2453" s="207"/>
      <c r="E2453" s="208"/>
      <c r="F2453" s="207"/>
      <c r="G2453" s="208"/>
      <c r="H2453" s="209"/>
      <c r="I2453" s="210"/>
      <c r="J2453" s="152"/>
      <c r="K2453" s="153"/>
      <c r="L2453" s="154"/>
      <c r="M2453" s="155">
        <f t="shared" si="76"/>
        <v>0</v>
      </c>
    </row>
    <row r="2454" spans="1:13" ht="30" customHeight="1" x14ac:dyDescent="0.25">
      <c r="A2454" s="223" t="str">
        <f t="shared" si="77"/>
        <v/>
      </c>
      <c r="B2454" s="205"/>
      <c r="C2454" s="206"/>
      <c r="D2454" s="207"/>
      <c r="E2454" s="208"/>
      <c r="F2454" s="207"/>
      <c r="G2454" s="208"/>
      <c r="H2454" s="209"/>
      <c r="I2454" s="210"/>
      <c r="J2454" s="152"/>
      <c r="K2454" s="153"/>
      <c r="L2454" s="154"/>
      <c r="M2454" s="155">
        <f t="shared" si="76"/>
        <v>0</v>
      </c>
    </row>
    <row r="2455" spans="1:13" ht="30" customHeight="1" x14ac:dyDescent="0.25">
      <c r="A2455" s="223" t="str">
        <f t="shared" si="77"/>
        <v/>
      </c>
      <c r="B2455" s="205"/>
      <c r="C2455" s="206"/>
      <c r="D2455" s="207"/>
      <c r="E2455" s="208"/>
      <c r="F2455" s="207"/>
      <c r="G2455" s="208"/>
      <c r="H2455" s="209"/>
      <c r="I2455" s="210"/>
      <c r="J2455" s="152"/>
      <c r="K2455" s="153"/>
      <c r="L2455" s="154"/>
      <c r="M2455" s="155">
        <f t="shared" si="76"/>
        <v>0</v>
      </c>
    </row>
    <row r="2456" spans="1:13" ht="30" customHeight="1" x14ac:dyDescent="0.25">
      <c r="A2456" s="223" t="str">
        <f t="shared" si="77"/>
        <v/>
      </c>
      <c r="B2456" s="205"/>
      <c r="C2456" s="206"/>
      <c r="D2456" s="207"/>
      <c r="E2456" s="208"/>
      <c r="F2456" s="207"/>
      <c r="G2456" s="208"/>
      <c r="H2456" s="209"/>
      <c r="I2456" s="210"/>
      <c r="J2456" s="152"/>
      <c r="K2456" s="153"/>
      <c r="L2456" s="154"/>
      <c r="M2456" s="155">
        <f t="shared" si="76"/>
        <v>0</v>
      </c>
    </row>
    <row r="2457" spans="1:13" ht="30" customHeight="1" x14ac:dyDescent="0.25">
      <c r="A2457" s="223" t="str">
        <f t="shared" si="77"/>
        <v/>
      </c>
      <c r="B2457" s="205"/>
      <c r="C2457" s="206"/>
      <c r="D2457" s="207"/>
      <c r="E2457" s="208"/>
      <c r="F2457" s="207"/>
      <c r="G2457" s="208"/>
      <c r="H2457" s="209"/>
      <c r="I2457" s="210"/>
      <c r="J2457" s="152"/>
      <c r="K2457" s="153"/>
      <c r="L2457" s="154"/>
      <c r="M2457" s="155">
        <f t="shared" si="76"/>
        <v>0</v>
      </c>
    </row>
    <row r="2458" spans="1:13" ht="30" customHeight="1" x14ac:dyDescent="0.25">
      <c r="A2458" s="223" t="str">
        <f t="shared" si="77"/>
        <v/>
      </c>
      <c r="B2458" s="205"/>
      <c r="C2458" s="206"/>
      <c r="D2458" s="207"/>
      <c r="E2458" s="208"/>
      <c r="F2458" s="207"/>
      <c r="G2458" s="208"/>
      <c r="H2458" s="209"/>
      <c r="I2458" s="210"/>
      <c r="J2458" s="152"/>
      <c r="K2458" s="153"/>
      <c r="L2458" s="154"/>
      <c r="M2458" s="155">
        <f t="shared" si="76"/>
        <v>0</v>
      </c>
    </row>
    <row r="2459" spans="1:13" ht="30" customHeight="1" x14ac:dyDescent="0.25">
      <c r="A2459" s="223" t="str">
        <f t="shared" si="77"/>
        <v/>
      </c>
      <c r="B2459" s="205"/>
      <c r="C2459" s="206"/>
      <c r="D2459" s="207"/>
      <c r="E2459" s="208"/>
      <c r="F2459" s="207"/>
      <c r="G2459" s="208"/>
      <c r="H2459" s="209"/>
      <c r="I2459" s="210"/>
      <c r="J2459" s="152"/>
      <c r="K2459" s="153"/>
      <c r="L2459" s="154"/>
      <c r="M2459" s="155">
        <f t="shared" si="76"/>
        <v>0</v>
      </c>
    </row>
    <row r="2460" spans="1:13" ht="30" customHeight="1" x14ac:dyDescent="0.25">
      <c r="A2460" s="223" t="str">
        <f t="shared" si="77"/>
        <v/>
      </c>
      <c r="B2460" s="205"/>
      <c r="C2460" s="206"/>
      <c r="D2460" s="207"/>
      <c r="E2460" s="208"/>
      <c r="F2460" s="207"/>
      <c r="G2460" s="208"/>
      <c r="H2460" s="209"/>
      <c r="I2460" s="210"/>
      <c r="J2460" s="152"/>
      <c r="K2460" s="153"/>
      <c r="L2460" s="154"/>
      <c r="M2460" s="155">
        <f t="shared" si="76"/>
        <v>0</v>
      </c>
    </row>
    <row r="2461" spans="1:13" ht="30" customHeight="1" x14ac:dyDescent="0.25">
      <c r="A2461" s="223" t="str">
        <f t="shared" si="77"/>
        <v/>
      </c>
      <c r="B2461" s="205"/>
      <c r="C2461" s="206"/>
      <c r="D2461" s="207"/>
      <c r="E2461" s="208"/>
      <c r="F2461" s="207"/>
      <c r="G2461" s="208"/>
      <c r="H2461" s="209"/>
      <c r="I2461" s="210"/>
      <c r="J2461" s="152"/>
      <c r="K2461" s="153"/>
      <c r="L2461" s="154"/>
      <c r="M2461" s="155">
        <f t="shared" si="76"/>
        <v>0</v>
      </c>
    </row>
    <row r="2462" spans="1:13" ht="30" customHeight="1" x14ac:dyDescent="0.25">
      <c r="A2462" s="223" t="str">
        <f t="shared" si="77"/>
        <v/>
      </c>
      <c r="B2462" s="205"/>
      <c r="C2462" s="206"/>
      <c r="D2462" s="207"/>
      <c r="E2462" s="208"/>
      <c r="F2462" s="207"/>
      <c r="G2462" s="208"/>
      <c r="H2462" s="209"/>
      <c r="I2462" s="210"/>
      <c r="J2462" s="152"/>
      <c r="K2462" s="153"/>
      <c r="L2462" s="154"/>
      <c r="M2462" s="155">
        <f t="shared" si="76"/>
        <v>0</v>
      </c>
    </row>
    <row r="2463" spans="1:13" ht="30" customHeight="1" x14ac:dyDescent="0.25">
      <c r="A2463" s="223" t="str">
        <f t="shared" si="77"/>
        <v/>
      </c>
      <c r="B2463" s="205"/>
      <c r="C2463" s="206"/>
      <c r="D2463" s="207"/>
      <c r="E2463" s="208"/>
      <c r="F2463" s="207"/>
      <c r="G2463" s="208"/>
      <c r="H2463" s="209"/>
      <c r="I2463" s="210"/>
      <c r="J2463" s="152"/>
      <c r="K2463" s="153"/>
      <c r="L2463" s="154"/>
      <c r="M2463" s="155">
        <f t="shared" si="76"/>
        <v>0</v>
      </c>
    </row>
    <row r="2464" spans="1:13" ht="30" customHeight="1" x14ac:dyDescent="0.25">
      <c r="A2464" s="223" t="str">
        <f t="shared" si="77"/>
        <v/>
      </c>
      <c r="B2464" s="205"/>
      <c r="C2464" s="206"/>
      <c r="D2464" s="207"/>
      <c r="E2464" s="208"/>
      <c r="F2464" s="207"/>
      <c r="G2464" s="208"/>
      <c r="H2464" s="209"/>
      <c r="I2464" s="210"/>
      <c r="J2464" s="152"/>
      <c r="K2464" s="153"/>
      <c r="L2464" s="154"/>
      <c r="M2464" s="155">
        <f t="shared" si="76"/>
        <v>0</v>
      </c>
    </row>
    <row r="2465" spans="1:13" ht="30" customHeight="1" x14ac:dyDescent="0.25">
      <c r="A2465" s="223" t="str">
        <f t="shared" si="77"/>
        <v/>
      </c>
      <c r="B2465" s="205"/>
      <c r="C2465" s="206"/>
      <c r="D2465" s="207"/>
      <c r="E2465" s="208"/>
      <c r="F2465" s="207"/>
      <c r="G2465" s="208"/>
      <c r="H2465" s="209"/>
      <c r="I2465" s="210"/>
      <c r="J2465" s="152"/>
      <c r="K2465" s="153"/>
      <c r="L2465" s="154"/>
      <c r="M2465" s="155">
        <f t="shared" si="76"/>
        <v>0</v>
      </c>
    </row>
    <row r="2466" spans="1:13" ht="30" customHeight="1" x14ac:dyDescent="0.25">
      <c r="A2466" s="223" t="str">
        <f t="shared" si="77"/>
        <v/>
      </c>
      <c r="B2466" s="205"/>
      <c r="C2466" s="206"/>
      <c r="D2466" s="207"/>
      <c r="E2466" s="208"/>
      <c r="F2466" s="207"/>
      <c r="G2466" s="208"/>
      <c r="H2466" s="209"/>
      <c r="I2466" s="210"/>
      <c r="J2466" s="152"/>
      <c r="K2466" s="153"/>
      <c r="L2466" s="154"/>
      <c r="M2466" s="155">
        <f t="shared" si="76"/>
        <v>0</v>
      </c>
    </row>
    <row r="2467" spans="1:13" ht="30" customHeight="1" x14ac:dyDescent="0.25">
      <c r="A2467" s="223" t="str">
        <f t="shared" si="77"/>
        <v/>
      </c>
      <c r="B2467" s="205"/>
      <c r="C2467" s="206"/>
      <c r="D2467" s="207"/>
      <c r="E2467" s="208"/>
      <c r="F2467" s="207"/>
      <c r="G2467" s="208"/>
      <c r="H2467" s="209"/>
      <c r="I2467" s="210"/>
      <c r="J2467" s="152"/>
      <c r="K2467" s="153"/>
      <c r="L2467" s="154"/>
      <c r="M2467" s="155">
        <f t="shared" si="76"/>
        <v>0</v>
      </c>
    </row>
    <row r="2468" spans="1:13" ht="30" customHeight="1" x14ac:dyDescent="0.25">
      <c r="A2468" s="223" t="str">
        <f t="shared" si="77"/>
        <v/>
      </c>
      <c r="B2468" s="205"/>
      <c r="C2468" s="206"/>
      <c r="D2468" s="207"/>
      <c r="E2468" s="208"/>
      <c r="F2468" s="207"/>
      <c r="G2468" s="208"/>
      <c r="H2468" s="209"/>
      <c r="I2468" s="210"/>
      <c r="J2468" s="152"/>
      <c r="K2468" s="153"/>
      <c r="L2468" s="154"/>
      <c r="M2468" s="155">
        <f t="shared" si="76"/>
        <v>0</v>
      </c>
    </row>
    <row r="2469" spans="1:13" ht="30" customHeight="1" x14ac:dyDescent="0.25">
      <c r="A2469" s="223" t="str">
        <f t="shared" si="77"/>
        <v/>
      </c>
      <c r="B2469" s="205"/>
      <c r="C2469" s="206"/>
      <c r="D2469" s="207"/>
      <c r="E2469" s="208"/>
      <c r="F2469" s="207"/>
      <c r="G2469" s="208"/>
      <c r="H2469" s="209"/>
      <c r="I2469" s="210"/>
      <c r="J2469" s="152"/>
      <c r="K2469" s="153"/>
      <c r="L2469" s="154"/>
      <c r="M2469" s="155">
        <f t="shared" si="76"/>
        <v>0</v>
      </c>
    </row>
    <row r="2470" spans="1:13" ht="30" customHeight="1" x14ac:dyDescent="0.25">
      <c r="A2470" s="223" t="str">
        <f t="shared" si="77"/>
        <v/>
      </c>
      <c r="B2470" s="205"/>
      <c r="C2470" s="206"/>
      <c r="D2470" s="207"/>
      <c r="E2470" s="208"/>
      <c r="F2470" s="207"/>
      <c r="G2470" s="208"/>
      <c r="H2470" s="209"/>
      <c r="I2470" s="210"/>
      <c r="J2470" s="152"/>
      <c r="K2470" s="153"/>
      <c r="L2470" s="154"/>
      <c r="M2470" s="155">
        <f t="shared" si="76"/>
        <v>0</v>
      </c>
    </row>
    <row r="2471" spans="1:13" ht="30" customHeight="1" x14ac:dyDescent="0.25">
      <c r="A2471" s="223" t="str">
        <f t="shared" si="77"/>
        <v/>
      </c>
      <c r="B2471" s="205"/>
      <c r="C2471" s="206"/>
      <c r="D2471" s="207"/>
      <c r="E2471" s="208"/>
      <c r="F2471" s="207"/>
      <c r="G2471" s="208"/>
      <c r="H2471" s="209"/>
      <c r="I2471" s="210"/>
      <c r="J2471" s="152"/>
      <c r="K2471" s="153"/>
      <c r="L2471" s="154"/>
      <c r="M2471" s="155">
        <f t="shared" si="76"/>
        <v>0</v>
      </c>
    </row>
    <row r="2472" spans="1:13" ht="30" customHeight="1" x14ac:dyDescent="0.25">
      <c r="A2472" s="223" t="str">
        <f t="shared" si="77"/>
        <v/>
      </c>
      <c r="B2472" s="205"/>
      <c r="C2472" s="206"/>
      <c r="D2472" s="207"/>
      <c r="E2472" s="208"/>
      <c r="F2472" s="207"/>
      <c r="G2472" s="208"/>
      <c r="H2472" s="209"/>
      <c r="I2472" s="210"/>
      <c r="J2472" s="152"/>
      <c r="K2472" s="153"/>
      <c r="L2472" s="154"/>
      <c r="M2472" s="155">
        <f t="shared" si="76"/>
        <v>0</v>
      </c>
    </row>
    <row r="2473" spans="1:13" ht="30" customHeight="1" x14ac:dyDescent="0.25">
      <c r="A2473" s="223" t="str">
        <f t="shared" si="77"/>
        <v/>
      </c>
      <c r="B2473" s="205"/>
      <c r="C2473" s="206"/>
      <c r="D2473" s="207"/>
      <c r="E2473" s="208"/>
      <c r="F2473" s="207"/>
      <c r="G2473" s="208"/>
      <c r="H2473" s="209"/>
      <c r="I2473" s="210"/>
      <c r="J2473" s="152"/>
      <c r="K2473" s="153"/>
      <c r="L2473" s="154"/>
      <c r="M2473" s="155">
        <f t="shared" si="76"/>
        <v>0</v>
      </c>
    </row>
    <row r="2474" spans="1:13" ht="30" customHeight="1" x14ac:dyDescent="0.25">
      <c r="A2474" s="223" t="str">
        <f t="shared" si="77"/>
        <v/>
      </c>
      <c r="B2474" s="205"/>
      <c r="C2474" s="206"/>
      <c r="D2474" s="207"/>
      <c r="E2474" s="208"/>
      <c r="F2474" s="207"/>
      <c r="G2474" s="208"/>
      <c r="H2474" s="209"/>
      <c r="I2474" s="210"/>
      <c r="J2474" s="152"/>
      <c r="K2474" s="153"/>
      <c r="L2474" s="154"/>
      <c r="M2474" s="155">
        <f t="shared" si="76"/>
        <v>0</v>
      </c>
    </row>
    <row r="2475" spans="1:13" ht="30" customHeight="1" x14ac:dyDescent="0.25">
      <c r="A2475" s="223" t="str">
        <f t="shared" si="77"/>
        <v/>
      </c>
      <c r="B2475" s="205"/>
      <c r="C2475" s="206"/>
      <c r="D2475" s="207"/>
      <c r="E2475" s="208"/>
      <c r="F2475" s="207"/>
      <c r="G2475" s="208"/>
      <c r="H2475" s="209"/>
      <c r="I2475" s="210"/>
      <c r="J2475" s="152"/>
      <c r="K2475" s="153"/>
      <c r="L2475" s="154"/>
      <c r="M2475" s="155">
        <f t="shared" si="76"/>
        <v>0</v>
      </c>
    </row>
    <row r="2476" spans="1:13" ht="30" customHeight="1" x14ac:dyDescent="0.25">
      <c r="A2476" s="223" t="str">
        <f t="shared" si="77"/>
        <v/>
      </c>
      <c r="B2476" s="205"/>
      <c r="C2476" s="206"/>
      <c r="D2476" s="207"/>
      <c r="E2476" s="208"/>
      <c r="F2476" s="207"/>
      <c r="G2476" s="208"/>
      <c r="H2476" s="209"/>
      <c r="I2476" s="210"/>
      <c r="J2476" s="152"/>
      <c r="K2476" s="153"/>
      <c r="L2476" s="154"/>
      <c r="M2476" s="155">
        <f t="shared" si="76"/>
        <v>0</v>
      </c>
    </row>
    <row r="2477" spans="1:13" ht="30" customHeight="1" x14ac:dyDescent="0.25">
      <c r="A2477" s="223" t="str">
        <f t="shared" si="77"/>
        <v/>
      </c>
      <c r="B2477" s="205"/>
      <c r="C2477" s="206"/>
      <c r="D2477" s="207"/>
      <c r="E2477" s="208"/>
      <c r="F2477" s="207"/>
      <c r="G2477" s="208"/>
      <c r="H2477" s="209"/>
      <c r="I2477" s="210"/>
      <c r="J2477" s="152"/>
      <c r="K2477" s="153"/>
      <c r="L2477" s="154"/>
      <c r="M2477" s="155">
        <f t="shared" si="76"/>
        <v>0</v>
      </c>
    </row>
    <row r="2478" spans="1:13" ht="30" customHeight="1" x14ac:dyDescent="0.25">
      <c r="A2478" s="223" t="str">
        <f t="shared" si="77"/>
        <v/>
      </c>
      <c r="B2478" s="205"/>
      <c r="C2478" s="206"/>
      <c r="D2478" s="207"/>
      <c r="E2478" s="208"/>
      <c r="F2478" s="207"/>
      <c r="G2478" s="208"/>
      <c r="H2478" s="209"/>
      <c r="I2478" s="210"/>
      <c r="J2478" s="152"/>
      <c r="K2478" s="153"/>
      <c r="L2478" s="154"/>
      <c r="M2478" s="155">
        <f t="shared" si="76"/>
        <v>0</v>
      </c>
    </row>
    <row r="2479" spans="1:13" ht="30" customHeight="1" x14ac:dyDescent="0.25">
      <c r="A2479" s="223" t="str">
        <f t="shared" si="77"/>
        <v/>
      </c>
      <c r="B2479" s="205"/>
      <c r="C2479" s="206"/>
      <c r="D2479" s="207"/>
      <c r="E2479" s="208"/>
      <c r="F2479" s="207"/>
      <c r="G2479" s="208"/>
      <c r="H2479" s="209"/>
      <c r="I2479" s="210"/>
      <c r="J2479" s="152"/>
      <c r="K2479" s="153"/>
      <c r="L2479" s="154"/>
      <c r="M2479" s="155">
        <f t="shared" si="76"/>
        <v>0</v>
      </c>
    </row>
    <row r="2480" spans="1:13" ht="30" customHeight="1" x14ac:dyDescent="0.25">
      <c r="A2480" s="223" t="str">
        <f t="shared" si="77"/>
        <v/>
      </c>
      <c r="B2480" s="205"/>
      <c r="C2480" s="206"/>
      <c r="D2480" s="207"/>
      <c r="E2480" s="208"/>
      <c r="F2480" s="207"/>
      <c r="G2480" s="208"/>
      <c r="H2480" s="209"/>
      <c r="I2480" s="210"/>
      <c r="J2480" s="152"/>
      <c r="K2480" s="153"/>
      <c r="L2480" s="154"/>
      <c r="M2480" s="155">
        <f t="shared" si="76"/>
        <v>0</v>
      </c>
    </row>
    <row r="2481" spans="1:13" ht="30" customHeight="1" x14ac:dyDescent="0.25">
      <c r="A2481" s="223" t="str">
        <f t="shared" si="77"/>
        <v/>
      </c>
      <c r="B2481" s="205"/>
      <c r="C2481" s="206"/>
      <c r="D2481" s="207"/>
      <c r="E2481" s="208"/>
      <c r="F2481" s="207"/>
      <c r="G2481" s="208"/>
      <c r="H2481" s="209"/>
      <c r="I2481" s="210"/>
      <c r="J2481" s="152"/>
      <c r="K2481" s="153"/>
      <c r="L2481" s="154"/>
      <c r="M2481" s="155">
        <f t="shared" si="76"/>
        <v>0</v>
      </c>
    </row>
    <row r="2482" spans="1:13" ht="30" customHeight="1" x14ac:dyDescent="0.25">
      <c r="A2482" s="223" t="str">
        <f t="shared" si="77"/>
        <v/>
      </c>
      <c r="B2482" s="205"/>
      <c r="C2482" s="206"/>
      <c r="D2482" s="207"/>
      <c r="E2482" s="208"/>
      <c r="F2482" s="207"/>
      <c r="G2482" s="208"/>
      <c r="H2482" s="209"/>
      <c r="I2482" s="210"/>
      <c r="J2482" s="152"/>
      <c r="K2482" s="153"/>
      <c r="L2482" s="154"/>
      <c r="M2482" s="155">
        <f t="shared" si="76"/>
        <v>0</v>
      </c>
    </row>
    <row r="2483" spans="1:13" ht="30" customHeight="1" x14ac:dyDescent="0.25">
      <c r="A2483" s="223" t="str">
        <f t="shared" si="77"/>
        <v/>
      </c>
      <c r="B2483" s="205"/>
      <c r="C2483" s="206"/>
      <c r="D2483" s="207"/>
      <c r="E2483" s="208"/>
      <c r="F2483" s="207"/>
      <c r="G2483" s="208"/>
      <c r="H2483" s="209"/>
      <c r="I2483" s="210"/>
      <c r="J2483" s="152"/>
      <c r="K2483" s="153"/>
      <c r="L2483" s="154"/>
      <c r="M2483" s="155">
        <f t="shared" si="76"/>
        <v>0</v>
      </c>
    </row>
    <row r="2484" spans="1:13" ht="30" customHeight="1" x14ac:dyDescent="0.25">
      <c r="A2484" s="223" t="str">
        <f t="shared" si="77"/>
        <v/>
      </c>
      <c r="B2484" s="205"/>
      <c r="C2484" s="206"/>
      <c r="D2484" s="207"/>
      <c r="E2484" s="208"/>
      <c r="F2484" s="207"/>
      <c r="G2484" s="208"/>
      <c r="H2484" s="209"/>
      <c r="I2484" s="210"/>
      <c r="J2484" s="152"/>
      <c r="K2484" s="153"/>
      <c r="L2484" s="154"/>
      <c r="M2484" s="155">
        <f t="shared" si="76"/>
        <v>0</v>
      </c>
    </row>
    <row r="2485" spans="1:13" ht="30" customHeight="1" x14ac:dyDescent="0.25">
      <c r="A2485" s="223" t="str">
        <f t="shared" si="77"/>
        <v/>
      </c>
      <c r="B2485" s="205"/>
      <c r="C2485" s="206"/>
      <c r="D2485" s="207"/>
      <c r="E2485" s="208"/>
      <c r="F2485" s="207"/>
      <c r="G2485" s="208"/>
      <c r="H2485" s="209"/>
      <c r="I2485" s="210"/>
      <c r="J2485" s="152"/>
      <c r="K2485" s="153"/>
      <c r="L2485" s="154"/>
      <c r="M2485" s="155">
        <f t="shared" si="76"/>
        <v>0</v>
      </c>
    </row>
    <row r="2486" spans="1:13" ht="30" customHeight="1" x14ac:dyDescent="0.25">
      <c r="A2486" s="223" t="str">
        <f t="shared" si="77"/>
        <v/>
      </c>
      <c r="B2486" s="205"/>
      <c r="C2486" s="206"/>
      <c r="D2486" s="207"/>
      <c r="E2486" s="208"/>
      <c r="F2486" s="207"/>
      <c r="G2486" s="208"/>
      <c r="H2486" s="209"/>
      <c r="I2486" s="210"/>
      <c r="J2486" s="152"/>
      <c r="K2486" s="153"/>
      <c r="L2486" s="154"/>
      <c r="M2486" s="155">
        <f t="shared" si="76"/>
        <v>0</v>
      </c>
    </row>
    <row r="2487" spans="1:13" ht="30" customHeight="1" x14ac:dyDescent="0.25">
      <c r="A2487" s="223" t="str">
        <f t="shared" si="77"/>
        <v/>
      </c>
      <c r="B2487" s="205"/>
      <c r="C2487" s="206"/>
      <c r="D2487" s="207"/>
      <c r="E2487" s="208"/>
      <c r="F2487" s="207"/>
      <c r="G2487" s="208"/>
      <c r="H2487" s="209"/>
      <c r="I2487" s="210"/>
      <c r="J2487" s="152"/>
      <c r="K2487" s="153"/>
      <c r="L2487" s="154"/>
      <c r="M2487" s="155">
        <f t="shared" si="76"/>
        <v>0</v>
      </c>
    </row>
    <row r="2488" spans="1:13" ht="30" customHeight="1" x14ac:dyDescent="0.25">
      <c r="A2488" s="223" t="str">
        <f t="shared" si="77"/>
        <v/>
      </c>
      <c r="B2488" s="205"/>
      <c r="C2488" s="206"/>
      <c r="D2488" s="207"/>
      <c r="E2488" s="208"/>
      <c r="F2488" s="207"/>
      <c r="G2488" s="208"/>
      <c r="H2488" s="209"/>
      <c r="I2488" s="210"/>
      <c r="J2488" s="152"/>
      <c r="K2488" s="153"/>
      <c r="L2488" s="154"/>
      <c r="M2488" s="155">
        <f t="shared" si="76"/>
        <v>0</v>
      </c>
    </row>
    <row r="2489" spans="1:13" ht="30" customHeight="1" x14ac:dyDescent="0.25">
      <c r="A2489" s="223" t="str">
        <f t="shared" si="77"/>
        <v/>
      </c>
      <c r="B2489" s="205"/>
      <c r="C2489" s="206"/>
      <c r="D2489" s="207"/>
      <c r="E2489" s="208"/>
      <c r="F2489" s="207"/>
      <c r="G2489" s="208"/>
      <c r="H2489" s="209"/>
      <c r="I2489" s="210"/>
      <c r="J2489" s="152"/>
      <c r="K2489" s="153"/>
      <c r="L2489" s="154"/>
      <c r="M2489" s="155">
        <f t="shared" si="76"/>
        <v>0</v>
      </c>
    </row>
    <row r="2490" spans="1:13" ht="30" customHeight="1" x14ac:dyDescent="0.25">
      <c r="A2490" s="223" t="str">
        <f t="shared" si="77"/>
        <v/>
      </c>
      <c r="B2490" s="205"/>
      <c r="C2490" s="206"/>
      <c r="D2490" s="207"/>
      <c r="E2490" s="208"/>
      <c r="F2490" s="207"/>
      <c r="G2490" s="208"/>
      <c r="H2490" s="209"/>
      <c r="I2490" s="210"/>
      <c r="J2490" s="152"/>
      <c r="K2490" s="153"/>
      <c r="L2490" s="154"/>
      <c r="M2490" s="155">
        <f t="shared" si="76"/>
        <v>0</v>
      </c>
    </row>
    <row r="2491" spans="1:13" ht="30" customHeight="1" x14ac:dyDescent="0.25">
      <c r="A2491" s="223" t="str">
        <f t="shared" si="77"/>
        <v/>
      </c>
      <c r="B2491" s="205"/>
      <c r="C2491" s="206"/>
      <c r="D2491" s="207"/>
      <c r="E2491" s="208"/>
      <c r="F2491" s="207"/>
      <c r="G2491" s="208"/>
      <c r="H2491" s="209"/>
      <c r="I2491" s="210"/>
      <c r="J2491" s="152"/>
      <c r="K2491" s="153"/>
      <c r="L2491" s="154"/>
      <c r="M2491" s="155">
        <f t="shared" si="76"/>
        <v>0</v>
      </c>
    </row>
    <row r="2492" spans="1:13" ht="30" customHeight="1" x14ac:dyDescent="0.25">
      <c r="A2492" s="223" t="str">
        <f t="shared" si="77"/>
        <v/>
      </c>
      <c r="B2492" s="205"/>
      <c r="C2492" s="206"/>
      <c r="D2492" s="207"/>
      <c r="E2492" s="208"/>
      <c r="F2492" s="207"/>
      <c r="G2492" s="208"/>
      <c r="H2492" s="209"/>
      <c r="I2492" s="210"/>
      <c r="J2492" s="152"/>
      <c r="K2492" s="153"/>
      <c r="L2492" s="154"/>
      <c r="M2492" s="155">
        <f t="shared" si="76"/>
        <v>0</v>
      </c>
    </row>
    <row r="2493" spans="1:13" ht="30" customHeight="1" x14ac:dyDescent="0.25">
      <c r="A2493" s="223" t="str">
        <f t="shared" si="77"/>
        <v/>
      </c>
      <c r="B2493" s="205"/>
      <c r="C2493" s="206"/>
      <c r="D2493" s="207"/>
      <c r="E2493" s="208"/>
      <c r="F2493" s="207"/>
      <c r="G2493" s="208"/>
      <c r="H2493" s="209"/>
      <c r="I2493" s="210"/>
      <c r="J2493" s="152"/>
      <c r="K2493" s="153"/>
      <c r="L2493" s="154"/>
      <c r="M2493" s="155">
        <f t="shared" si="76"/>
        <v>0</v>
      </c>
    </row>
    <row r="2494" spans="1:13" ht="30" customHeight="1" x14ac:dyDescent="0.25">
      <c r="A2494" s="223" t="str">
        <f t="shared" si="77"/>
        <v/>
      </c>
      <c r="B2494" s="205"/>
      <c r="C2494" s="206"/>
      <c r="D2494" s="207"/>
      <c r="E2494" s="208"/>
      <c r="F2494" s="207"/>
      <c r="G2494" s="208"/>
      <c r="H2494" s="209"/>
      <c r="I2494" s="210"/>
      <c r="J2494" s="152"/>
      <c r="K2494" s="153"/>
      <c r="L2494" s="154"/>
      <c r="M2494" s="155">
        <f t="shared" si="76"/>
        <v>0</v>
      </c>
    </row>
    <row r="2495" spans="1:13" ht="30" customHeight="1" x14ac:dyDescent="0.25">
      <c r="A2495" s="223" t="str">
        <f t="shared" si="77"/>
        <v/>
      </c>
      <c r="B2495" s="205"/>
      <c r="C2495" s="206"/>
      <c r="D2495" s="207"/>
      <c r="E2495" s="208"/>
      <c r="F2495" s="207"/>
      <c r="G2495" s="208"/>
      <c r="H2495" s="209"/>
      <c r="I2495" s="210"/>
      <c r="J2495" s="152"/>
      <c r="K2495" s="153"/>
      <c r="L2495" s="154"/>
      <c r="M2495" s="155">
        <f t="shared" si="76"/>
        <v>0</v>
      </c>
    </row>
    <row r="2496" spans="1:13" ht="30" customHeight="1" x14ac:dyDescent="0.25">
      <c r="A2496" s="223" t="str">
        <f t="shared" si="77"/>
        <v/>
      </c>
      <c r="B2496" s="205"/>
      <c r="C2496" s="206"/>
      <c r="D2496" s="207"/>
      <c r="E2496" s="208"/>
      <c r="F2496" s="207"/>
      <c r="G2496" s="208"/>
      <c r="H2496" s="209"/>
      <c r="I2496" s="210"/>
      <c r="J2496" s="152"/>
      <c r="K2496" s="153"/>
      <c r="L2496" s="154"/>
      <c r="M2496" s="155">
        <f t="shared" si="76"/>
        <v>0</v>
      </c>
    </row>
    <row r="2497" spans="1:13" ht="30" customHeight="1" x14ac:dyDescent="0.25">
      <c r="A2497" s="223" t="str">
        <f t="shared" si="77"/>
        <v/>
      </c>
      <c r="B2497" s="205"/>
      <c r="C2497" s="206"/>
      <c r="D2497" s="207"/>
      <c r="E2497" s="208"/>
      <c r="F2497" s="207"/>
      <c r="G2497" s="208"/>
      <c r="H2497" s="209"/>
      <c r="I2497" s="210"/>
      <c r="J2497" s="152"/>
      <c r="K2497" s="153"/>
      <c r="L2497" s="154"/>
      <c r="M2497" s="155">
        <f t="shared" si="76"/>
        <v>0</v>
      </c>
    </row>
    <row r="2498" spans="1:13" ht="30" customHeight="1" x14ac:dyDescent="0.25">
      <c r="A2498" s="223" t="str">
        <f t="shared" si="77"/>
        <v/>
      </c>
      <c r="B2498" s="205"/>
      <c r="C2498" s="206"/>
      <c r="D2498" s="207"/>
      <c r="E2498" s="208"/>
      <c r="F2498" s="207"/>
      <c r="G2498" s="208"/>
      <c r="H2498" s="209"/>
      <c r="I2498" s="210"/>
      <c r="J2498" s="152"/>
      <c r="K2498" s="153"/>
      <c r="L2498" s="154"/>
      <c r="M2498" s="155">
        <f t="shared" si="76"/>
        <v>0</v>
      </c>
    </row>
    <row r="2499" spans="1:13" ht="30" customHeight="1" x14ac:dyDescent="0.25">
      <c r="A2499" s="223" t="str">
        <f t="shared" si="77"/>
        <v/>
      </c>
      <c r="B2499" s="205"/>
      <c r="C2499" s="206"/>
      <c r="D2499" s="207"/>
      <c r="E2499" s="208"/>
      <c r="F2499" s="207"/>
      <c r="G2499" s="208"/>
      <c r="H2499" s="209"/>
      <c r="I2499" s="210"/>
      <c r="J2499" s="152"/>
      <c r="K2499" s="153"/>
      <c r="L2499" s="154"/>
      <c r="M2499" s="155">
        <f t="shared" si="76"/>
        <v>0</v>
      </c>
    </row>
    <row r="2500" spans="1:13" ht="30" customHeight="1" x14ac:dyDescent="0.25">
      <c r="A2500" s="223" t="str">
        <f t="shared" si="77"/>
        <v/>
      </c>
      <c r="B2500" s="205"/>
      <c r="C2500" s="206"/>
      <c r="D2500" s="207"/>
      <c r="E2500" s="208"/>
      <c r="F2500" s="207"/>
      <c r="G2500" s="208"/>
      <c r="H2500" s="209"/>
      <c r="I2500" s="210"/>
      <c r="J2500" s="152"/>
      <c r="K2500" s="153"/>
      <c r="L2500" s="154"/>
      <c r="M2500" s="155">
        <f t="shared" si="76"/>
        <v>0</v>
      </c>
    </row>
    <row r="2501" spans="1:13" ht="30" customHeight="1" x14ac:dyDescent="0.25">
      <c r="A2501" s="223" t="str">
        <f t="shared" si="77"/>
        <v/>
      </c>
      <c r="B2501" s="205"/>
      <c r="C2501" s="206"/>
      <c r="D2501" s="207"/>
      <c r="E2501" s="208"/>
      <c r="F2501" s="207"/>
      <c r="G2501" s="208"/>
      <c r="H2501" s="209"/>
      <c r="I2501" s="210"/>
      <c r="J2501" s="152"/>
      <c r="K2501" s="153"/>
      <c r="L2501" s="154"/>
      <c r="M2501" s="155">
        <f t="shared" si="76"/>
        <v>0</v>
      </c>
    </row>
    <row r="2502" spans="1:13" ht="30" customHeight="1" x14ac:dyDescent="0.25">
      <c r="A2502" s="223" t="str">
        <f t="shared" si="77"/>
        <v/>
      </c>
      <c r="B2502" s="205"/>
      <c r="C2502" s="206"/>
      <c r="D2502" s="207"/>
      <c r="E2502" s="208"/>
      <c r="F2502" s="207"/>
      <c r="G2502" s="208"/>
      <c r="H2502" s="209"/>
      <c r="I2502" s="210"/>
      <c r="J2502" s="152"/>
      <c r="K2502" s="153"/>
      <c r="L2502" s="154"/>
      <c r="M2502" s="155">
        <f t="shared" si="76"/>
        <v>0</v>
      </c>
    </row>
    <row r="2503" spans="1:13" ht="30" customHeight="1" x14ac:dyDescent="0.25">
      <c r="A2503" s="223" t="str">
        <f t="shared" si="77"/>
        <v/>
      </c>
      <c r="B2503" s="205"/>
      <c r="C2503" s="206"/>
      <c r="D2503" s="207"/>
      <c r="E2503" s="208"/>
      <c r="F2503" s="207"/>
      <c r="G2503" s="208"/>
      <c r="H2503" s="209"/>
      <c r="I2503" s="210"/>
      <c r="J2503" s="152"/>
      <c r="K2503" s="153"/>
      <c r="L2503" s="154"/>
      <c r="M2503" s="155">
        <f t="shared" si="76"/>
        <v>0</v>
      </c>
    </row>
    <row r="2504" spans="1:13" ht="30" customHeight="1" x14ac:dyDescent="0.25">
      <c r="A2504" s="223" t="str">
        <f t="shared" si="77"/>
        <v/>
      </c>
      <c r="B2504" s="205"/>
      <c r="C2504" s="206"/>
      <c r="D2504" s="207"/>
      <c r="E2504" s="208"/>
      <c r="F2504" s="207"/>
      <c r="G2504" s="208"/>
      <c r="H2504" s="209"/>
      <c r="I2504" s="210"/>
      <c r="J2504" s="152"/>
      <c r="K2504" s="153"/>
      <c r="L2504" s="154"/>
      <c r="M2504" s="155">
        <f t="shared" si="76"/>
        <v>0</v>
      </c>
    </row>
    <row r="2505" spans="1:13" ht="30" customHeight="1" x14ac:dyDescent="0.25">
      <c r="A2505" s="223" t="str">
        <f t="shared" si="77"/>
        <v/>
      </c>
      <c r="B2505" s="205"/>
      <c r="C2505" s="206"/>
      <c r="D2505" s="207"/>
      <c r="E2505" s="208"/>
      <c r="F2505" s="207"/>
      <c r="G2505" s="208"/>
      <c r="H2505" s="209"/>
      <c r="I2505" s="210"/>
      <c r="J2505" s="152"/>
      <c r="K2505" s="153"/>
      <c r="L2505" s="154"/>
      <c r="M2505" s="155">
        <f t="shared" si="76"/>
        <v>0</v>
      </c>
    </row>
    <row r="2506" spans="1:13" ht="30" customHeight="1" x14ac:dyDescent="0.25">
      <c r="A2506" s="223" t="str">
        <f t="shared" si="77"/>
        <v/>
      </c>
      <c r="B2506" s="205"/>
      <c r="C2506" s="206"/>
      <c r="D2506" s="207"/>
      <c r="E2506" s="208"/>
      <c r="F2506" s="207"/>
      <c r="G2506" s="208"/>
      <c r="H2506" s="209"/>
      <c r="I2506" s="210"/>
      <c r="J2506" s="152"/>
      <c r="K2506" s="153"/>
      <c r="L2506" s="154"/>
      <c r="M2506" s="155">
        <f t="shared" si="76"/>
        <v>0</v>
      </c>
    </row>
    <row r="2507" spans="1:13" ht="30" customHeight="1" x14ac:dyDescent="0.25">
      <c r="A2507" s="223" t="str">
        <f t="shared" si="77"/>
        <v/>
      </c>
      <c r="B2507" s="205"/>
      <c r="C2507" s="206"/>
      <c r="D2507" s="207"/>
      <c r="E2507" s="208"/>
      <c r="F2507" s="207"/>
      <c r="G2507" s="208"/>
      <c r="H2507" s="209"/>
      <c r="I2507" s="210"/>
      <c r="J2507" s="152"/>
      <c r="K2507" s="153"/>
      <c r="L2507" s="154"/>
      <c r="M2507" s="155">
        <f t="shared" si="76"/>
        <v>0</v>
      </c>
    </row>
    <row r="2508" spans="1:13" ht="30" customHeight="1" x14ac:dyDescent="0.25">
      <c r="A2508" s="223" t="str">
        <f t="shared" si="77"/>
        <v/>
      </c>
      <c r="B2508" s="205"/>
      <c r="C2508" s="206"/>
      <c r="D2508" s="207"/>
      <c r="E2508" s="208"/>
      <c r="F2508" s="207"/>
      <c r="G2508" s="208"/>
      <c r="H2508" s="209"/>
      <c r="I2508" s="210"/>
      <c r="J2508" s="152"/>
      <c r="K2508" s="153"/>
      <c r="L2508" s="154"/>
      <c r="M2508" s="155">
        <f t="shared" ref="M2508:M2571" si="78">K2508+L2508</f>
        <v>0</v>
      </c>
    </row>
    <row r="2509" spans="1:13" ht="30" customHeight="1" x14ac:dyDescent="0.25">
      <c r="A2509" s="223" t="str">
        <f t="shared" si="77"/>
        <v/>
      </c>
      <c r="B2509" s="205"/>
      <c r="C2509" s="206"/>
      <c r="D2509" s="207"/>
      <c r="E2509" s="208"/>
      <c r="F2509" s="207"/>
      <c r="G2509" s="208"/>
      <c r="H2509" s="209"/>
      <c r="I2509" s="210"/>
      <c r="J2509" s="152"/>
      <c r="K2509" s="153"/>
      <c r="L2509" s="154"/>
      <c r="M2509" s="155">
        <f t="shared" si="78"/>
        <v>0</v>
      </c>
    </row>
    <row r="2510" spans="1:13" ht="30" customHeight="1" x14ac:dyDescent="0.25">
      <c r="A2510" s="223" t="str">
        <f t="shared" ref="A2510:A2573" si="79">IF(M2510=0,"","Cap.7. Cheltuieli neprevazute")</f>
        <v/>
      </c>
      <c r="B2510" s="205"/>
      <c r="C2510" s="206"/>
      <c r="D2510" s="207"/>
      <c r="E2510" s="208"/>
      <c r="F2510" s="207"/>
      <c r="G2510" s="208"/>
      <c r="H2510" s="209"/>
      <c r="I2510" s="210"/>
      <c r="J2510" s="152"/>
      <c r="K2510" s="153"/>
      <c r="L2510" s="154"/>
      <c r="M2510" s="155">
        <f t="shared" si="78"/>
        <v>0</v>
      </c>
    </row>
    <row r="2511" spans="1:13" ht="30" customHeight="1" x14ac:dyDescent="0.25">
      <c r="A2511" s="223" t="str">
        <f t="shared" si="79"/>
        <v/>
      </c>
      <c r="B2511" s="205"/>
      <c r="C2511" s="206"/>
      <c r="D2511" s="207"/>
      <c r="E2511" s="208"/>
      <c r="F2511" s="207"/>
      <c r="G2511" s="208"/>
      <c r="H2511" s="209"/>
      <c r="I2511" s="210"/>
      <c r="J2511" s="152"/>
      <c r="K2511" s="153"/>
      <c r="L2511" s="154"/>
      <c r="M2511" s="155">
        <f t="shared" si="78"/>
        <v>0</v>
      </c>
    </row>
    <row r="2512" spans="1:13" ht="30" customHeight="1" x14ac:dyDescent="0.25">
      <c r="A2512" s="223" t="str">
        <f t="shared" si="79"/>
        <v/>
      </c>
      <c r="B2512" s="205"/>
      <c r="C2512" s="206"/>
      <c r="D2512" s="207"/>
      <c r="E2512" s="208"/>
      <c r="F2512" s="207"/>
      <c r="G2512" s="208"/>
      <c r="H2512" s="209"/>
      <c r="I2512" s="210"/>
      <c r="J2512" s="152"/>
      <c r="K2512" s="153"/>
      <c r="L2512" s="154"/>
      <c r="M2512" s="155">
        <f t="shared" si="78"/>
        <v>0</v>
      </c>
    </row>
    <row r="2513" spans="1:13" ht="30" customHeight="1" x14ac:dyDescent="0.25">
      <c r="A2513" s="223" t="str">
        <f t="shared" si="79"/>
        <v/>
      </c>
      <c r="B2513" s="205"/>
      <c r="C2513" s="206"/>
      <c r="D2513" s="207"/>
      <c r="E2513" s="208"/>
      <c r="F2513" s="207"/>
      <c r="G2513" s="208"/>
      <c r="H2513" s="209"/>
      <c r="I2513" s="210"/>
      <c r="J2513" s="152"/>
      <c r="K2513" s="153"/>
      <c r="L2513" s="154"/>
      <c r="M2513" s="155">
        <f t="shared" si="78"/>
        <v>0</v>
      </c>
    </row>
    <row r="2514" spans="1:13" ht="30" customHeight="1" x14ac:dyDescent="0.25">
      <c r="A2514" s="223" t="str">
        <f t="shared" si="79"/>
        <v/>
      </c>
      <c r="B2514" s="205"/>
      <c r="C2514" s="206"/>
      <c r="D2514" s="207"/>
      <c r="E2514" s="208"/>
      <c r="F2514" s="207"/>
      <c r="G2514" s="208"/>
      <c r="H2514" s="209"/>
      <c r="I2514" s="210"/>
      <c r="J2514" s="152"/>
      <c r="K2514" s="153"/>
      <c r="L2514" s="154"/>
      <c r="M2514" s="155">
        <f t="shared" si="78"/>
        <v>0</v>
      </c>
    </row>
    <row r="2515" spans="1:13" ht="30" customHeight="1" x14ac:dyDescent="0.25">
      <c r="A2515" s="223" t="str">
        <f t="shared" si="79"/>
        <v/>
      </c>
      <c r="B2515" s="205"/>
      <c r="C2515" s="206"/>
      <c r="D2515" s="207"/>
      <c r="E2515" s="208"/>
      <c r="F2515" s="207"/>
      <c r="G2515" s="208"/>
      <c r="H2515" s="209"/>
      <c r="I2515" s="210"/>
      <c r="J2515" s="152"/>
      <c r="K2515" s="153"/>
      <c r="L2515" s="154"/>
      <c r="M2515" s="155">
        <f t="shared" si="78"/>
        <v>0</v>
      </c>
    </row>
    <row r="2516" spans="1:13" ht="30" customHeight="1" x14ac:dyDescent="0.25">
      <c r="A2516" s="223" t="str">
        <f t="shared" si="79"/>
        <v/>
      </c>
      <c r="B2516" s="205"/>
      <c r="C2516" s="206"/>
      <c r="D2516" s="207"/>
      <c r="E2516" s="208"/>
      <c r="F2516" s="207"/>
      <c r="G2516" s="208"/>
      <c r="H2516" s="209"/>
      <c r="I2516" s="210"/>
      <c r="J2516" s="152"/>
      <c r="K2516" s="153"/>
      <c r="L2516" s="154"/>
      <c r="M2516" s="155">
        <f t="shared" si="78"/>
        <v>0</v>
      </c>
    </row>
    <row r="2517" spans="1:13" ht="30" customHeight="1" x14ac:dyDescent="0.25">
      <c r="A2517" s="223" t="str">
        <f t="shared" si="79"/>
        <v/>
      </c>
      <c r="B2517" s="205"/>
      <c r="C2517" s="206"/>
      <c r="D2517" s="207"/>
      <c r="E2517" s="208"/>
      <c r="F2517" s="207"/>
      <c r="G2517" s="208"/>
      <c r="H2517" s="209"/>
      <c r="I2517" s="210"/>
      <c r="J2517" s="152"/>
      <c r="K2517" s="153"/>
      <c r="L2517" s="154"/>
      <c r="M2517" s="155">
        <f t="shared" si="78"/>
        <v>0</v>
      </c>
    </row>
    <row r="2518" spans="1:13" ht="30" customHeight="1" x14ac:dyDescent="0.25">
      <c r="A2518" s="223" t="str">
        <f t="shared" si="79"/>
        <v/>
      </c>
      <c r="B2518" s="205"/>
      <c r="C2518" s="206"/>
      <c r="D2518" s="207"/>
      <c r="E2518" s="208"/>
      <c r="F2518" s="207"/>
      <c r="G2518" s="208"/>
      <c r="H2518" s="209"/>
      <c r="I2518" s="210"/>
      <c r="J2518" s="152"/>
      <c r="K2518" s="153"/>
      <c r="L2518" s="154"/>
      <c r="M2518" s="155">
        <f t="shared" si="78"/>
        <v>0</v>
      </c>
    </row>
    <row r="2519" spans="1:13" ht="30" customHeight="1" x14ac:dyDescent="0.25">
      <c r="A2519" s="223" t="str">
        <f t="shared" si="79"/>
        <v/>
      </c>
      <c r="B2519" s="205"/>
      <c r="C2519" s="206"/>
      <c r="D2519" s="207"/>
      <c r="E2519" s="208"/>
      <c r="F2519" s="207"/>
      <c r="G2519" s="208"/>
      <c r="H2519" s="209"/>
      <c r="I2519" s="210"/>
      <c r="J2519" s="152"/>
      <c r="K2519" s="153"/>
      <c r="L2519" s="154"/>
      <c r="M2519" s="155">
        <f t="shared" si="78"/>
        <v>0</v>
      </c>
    </row>
    <row r="2520" spans="1:13" ht="30" customHeight="1" x14ac:dyDescent="0.25">
      <c r="A2520" s="223" t="str">
        <f t="shared" si="79"/>
        <v/>
      </c>
      <c r="B2520" s="205"/>
      <c r="C2520" s="206"/>
      <c r="D2520" s="207"/>
      <c r="E2520" s="208"/>
      <c r="F2520" s="207"/>
      <c r="G2520" s="208"/>
      <c r="H2520" s="209"/>
      <c r="I2520" s="210"/>
      <c r="J2520" s="152"/>
      <c r="K2520" s="153"/>
      <c r="L2520" s="154"/>
      <c r="M2520" s="155">
        <f t="shared" si="78"/>
        <v>0</v>
      </c>
    </row>
    <row r="2521" spans="1:13" ht="30" customHeight="1" x14ac:dyDescent="0.25">
      <c r="A2521" s="223" t="str">
        <f t="shared" si="79"/>
        <v/>
      </c>
      <c r="B2521" s="205"/>
      <c r="C2521" s="206"/>
      <c r="D2521" s="207"/>
      <c r="E2521" s="208"/>
      <c r="F2521" s="207"/>
      <c r="G2521" s="208"/>
      <c r="H2521" s="209"/>
      <c r="I2521" s="210"/>
      <c r="J2521" s="152"/>
      <c r="K2521" s="153"/>
      <c r="L2521" s="154"/>
      <c r="M2521" s="155">
        <f t="shared" si="78"/>
        <v>0</v>
      </c>
    </row>
    <row r="2522" spans="1:13" ht="30" customHeight="1" x14ac:dyDescent="0.25">
      <c r="A2522" s="223" t="str">
        <f t="shared" si="79"/>
        <v/>
      </c>
      <c r="B2522" s="205"/>
      <c r="C2522" s="206"/>
      <c r="D2522" s="207"/>
      <c r="E2522" s="208"/>
      <c r="F2522" s="207"/>
      <c r="G2522" s="208"/>
      <c r="H2522" s="209"/>
      <c r="I2522" s="210"/>
      <c r="J2522" s="152"/>
      <c r="K2522" s="153"/>
      <c r="L2522" s="154"/>
      <c r="M2522" s="155">
        <f t="shared" si="78"/>
        <v>0</v>
      </c>
    </row>
    <row r="2523" spans="1:13" ht="30" customHeight="1" x14ac:dyDescent="0.25">
      <c r="A2523" s="223" t="str">
        <f t="shared" si="79"/>
        <v/>
      </c>
      <c r="B2523" s="205"/>
      <c r="C2523" s="206"/>
      <c r="D2523" s="207"/>
      <c r="E2523" s="208"/>
      <c r="F2523" s="207"/>
      <c r="G2523" s="208"/>
      <c r="H2523" s="209"/>
      <c r="I2523" s="210"/>
      <c r="J2523" s="152"/>
      <c r="K2523" s="153"/>
      <c r="L2523" s="154"/>
      <c r="M2523" s="155">
        <f t="shared" si="78"/>
        <v>0</v>
      </c>
    </row>
    <row r="2524" spans="1:13" ht="30" customHeight="1" x14ac:dyDescent="0.25">
      <c r="A2524" s="223" t="str">
        <f t="shared" si="79"/>
        <v/>
      </c>
      <c r="B2524" s="205"/>
      <c r="C2524" s="206"/>
      <c r="D2524" s="207"/>
      <c r="E2524" s="208"/>
      <c r="F2524" s="207"/>
      <c r="G2524" s="208"/>
      <c r="H2524" s="209"/>
      <c r="I2524" s="210"/>
      <c r="J2524" s="152"/>
      <c r="K2524" s="153"/>
      <c r="L2524" s="154"/>
      <c r="M2524" s="155">
        <f t="shared" si="78"/>
        <v>0</v>
      </c>
    </row>
    <row r="2525" spans="1:13" ht="30" customHeight="1" x14ac:dyDescent="0.25">
      <c r="A2525" s="223" t="str">
        <f t="shared" si="79"/>
        <v/>
      </c>
      <c r="B2525" s="205"/>
      <c r="C2525" s="206"/>
      <c r="D2525" s="207"/>
      <c r="E2525" s="208"/>
      <c r="F2525" s="207"/>
      <c r="G2525" s="208"/>
      <c r="H2525" s="209"/>
      <c r="I2525" s="210"/>
      <c r="J2525" s="152"/>
      <c r="K2525" s="153"/>
      <c r="L2525" s="154"/>
      <c r="M2525" s="155">
        <f t="shared" si="78"/>
        <v>0</v>
      </c>
    </row>
    <row r="2526" spans="1:13" ht="30" customHeight="1" x14ac:dyDescent="0.25">
      <c r="A2526" s="223" t="str">
        <f t="shared" si="79"/>
        <v/>
      </c>
      <c r="B2526" s="205"/>
      <c r="C2526" s="206"/>
      <c r="D2526" s="207"/>
      <c r="E2526" s="208"/>
      <c r="F2526" s="207"/>
      <c r="G2526" s="208"/>
      <c r="H2526" s="209"/>
      <c r="I2526" s="210"/>
      <c r="J2526" s="152"/>
      <c r="K2526" s="153"/>
      <c r="L2526" s="154"/>
      <c r="M2526" s="155">
        <f t="shared" si="78"/>
        <v>0</v>
      </c>
    </row>
    <row r="2527" spans="1:13" ht="30" customHeight="1" x14ac:dyDescent="0.25">
      <c r="A2527" s="223" t="str">
        <f t="shared" si="79"/>
        <v/>
      </c>
      <c r="B2527" s="205"/>
      <c r="C2527" s="206"/>
      <c r="D2527" s="207"/>
      <c r="E2527" s="208"/>
      <c r="F2527" s="207"/>
      <c r="G2527" s="208"/>
      <c r="H2527" s="209"/>
      <c r="I2527" s="210"/>
      <c r="J2527" s="152"/>
      <c r="K2527" s="153"/>
      <c r="L2527" s="154"/>
      <c r="M2527" s="155">
        <f t="shared" si="78"/>
        <v>0</v>
      </c>
    </row>
    <row r="2528" spans="1:13" ht="30" customHeight="1" x14ac:dyDescent="0.25">
      <c r="A2528" s="223" t="str">
        <f t="shared" si="79"/>
        <v/>
      </c>
      <c r="B2528" s="205"/>
      <c r="C2528" s="206"/>
      <c r="D2528" s="207"/>
      <c r="E2528" s="208"/>
      <c r="F2528" s="207"/>
      <c r="G2528" s="208"/>
      <c r="H2528" s="209"/>
      <c r="I2528" s="210"/>
      <c r="J2528" s="152"/>
      <c r="K2528" s="153"/>
      <c r="L2528" s="154"/>
      <c r="M2528" s="155">
        <f t="shared" si="78"/>
        <v>0</v>
      </c>
    </row>
    <row r="2529" spans="1:13" ht="30" customHeight="1" x14ac:dyDescent="0.25">
      <c r="A2529" s="223" t="str">
        <f t="shared" si="79"/>
        <v/>
      </c>
      <c r="B2529" s="205"/>
      <c r="C2529" s="206"/>
      <c r="D2529" s="207"/>
      <c r="E2529" s="208"/>
      <c r="F2529" s="207"/>
      <c r="G2529" s="208"/>
      <c r="H2529" s="209"/>
      <c r="I2529" s="210"/>
      <c r="J2529" s="152"/>
      <c r="K2529" s="153"/>
      <c r="L2529" s="154"/>
      <c r="M2529" s="155">
        <f t="shared" si="78"/>
        <v>0</v>
      </c>
    </row>
    <row r="2530" spans="1:13" ht="30" customHeight="1" x14ac:dyDescent="0.25">
      <c r="A2530" s="223" t="str">
        <f t="shared" si="79"/>
        <v/>
      </c>
      <c r="B2530" s="205"/>
      <c r="C2530" s="206"/>
      <c r="D2530" s="207"/>
      <c r="E2530" s="208"/>
      <c r="F2530" s="207"/>
      <c r="G2530" s="208"/>
      <c r="H2530" s="209"/>
      <c r="I2530" s="210"/>
      <c r="J2530" s="152"/>
      <c r="K2530" s="153"/>
      <c r="L2530" s="154"/>
      <c r="M2530" s="155">
        <f t="shared" si="78"/>
        <v>0</v>
      </c>
    </row>
    <row r="2531" spans="1:13" ht="30" customHeight="1" x14ac:dyDescent="0.25">
      <c r="A2531" s="223" t="str">
        <f t="shared" si="79"/>
        <v/>
      </c>
      <c r="B2531" s="205"/>
      <c r="C2531" s="206"/>
      <c r="D2531" s="207"/>
      <c r="E2531" s="208"/>
      <c r="F2531" s="207"/>
      <c r="G2531" s="208"/>
      <c r="H2531" s="209"/>
      <c r="I2531" s="210"/>
      <c r="J2531" s="152"/>
      <c r="K2531" s="153"/>
      <c r="L2531" s="154"/>
      <c r="M2531" s="155">
        <f t="shared" si="78"/>
        <v>0</v>
      </c>
    </row>
    <row r="2532" spans="1:13" ht="30" customHeight="1" x14ac:dyDescent="0.25">
      <c r="A2532" s="223" t="str">
        <f t="shared" si="79"/>
        <v/>
      </c>
      <c r="B2532" s="205"/>
      <c r="C2532" s="206"/>
      <c r="D2532" s="207"/>
      <c r="E2532" s="208"/>
      <c r="F2532" s="207"/>
      <c r="G2532" s="208"/>
      <c r="H2532" s="209"/>
      <c r="I2532" s="210"/>
      <c r="J2532" s="152"/>
      <c r="K2532" s="153"/>
      <c r="L2532" s="154"/>
      <c r="M2532" s="155">
        <f t="shared" si="78"/>
        <v>0</v>
      </c>
    </row>
    <row r="2533" spans="1:13" ht="30" customHeight="1" x14ac:dyDescent="0.25">
      <c r="A2533" s="223" t="str">
        <f t="shared" si="79"/>
        <v/>
      </c>
      <c r="B2533" s="205"/>
      <c r="C2533" s="206"/>
      <c r="D2533" s="207"/>
      <c r="E2533" s="208"/>
      <c r="F2533" s="207"/>
      <c r="G2533" s="208"/>
      <c r="H2533" s="209"/>
      <c r="I2533" s="210"/>
      <c r="J2533" s="152"/>
      <c r="K2533" s="153"/>
      <c r="L2533" s="154"/>
      <c r="M2533" s="155">
        <f t="shared" si="78"/>
        <v>0</v>
      </c>
    </row>
    <row r="2534" spans="1:13" ht="30" customHeight="1" x14ac:dyDescent="0.25">
      <c r="A2534" s="223" t="str">
        <f t="shared" si="79"/>
        <v/>
      </c>
      <c r="B2534" s="205"/>
      <c r="C2534" s="206"/>
      <c r="D2534" s="207"/>
      <c r="E2534" s="208"/>
      <c r="F2534" s="207"/>
      <c r="G2534" s="208"/>
      <c r="H2534" s="209"/>
      <c r="I2534" s="210"/>
      <c r="J2534" s="152"/>
      <c r="K2534" s="153"/>
      <c r="L2534" s="154"/>
      <c r="M2534" s="155">
        <f t="shared" si="78"/>
        <v>0</v>
      </c>
    </row>
    <row r="2535" spans="1:13" ht="30" customHeight="1" x14ac:dyDescent="0.25">
      <c r="A2535" s="223" t="str">
        <f t="shared" si="79"/>
        <v/>
      </c>
      <c r="B2535" s="205"/>
      <c r="C2535" s="206"/>
      <c r="D2535" s="207"/>
      <c r="E2535" s="208"/>
      <c r="F2535" s="207"/>
      <c r="G2535" s="208"/>
      <c r="H2535" s="209"/>
      <c r="I2535" s="210"/>
      <c r="J2535" s="152"/>
      <c r="K2535" s="153"/>
      <c r="L2535" s="154"/>
      <c r="M2535" s="155">
        <f t="shared" si="78"/>
        <v>0</v>
      </c>
    </row>
    <row r="2536" spans="1:13" ht="30" customHeight="1" x14ac:dyDescent="0.25">
      <c r="A2536" s="223" t="str">
        <f t="shared" si="79"/>
        <v/>
      </c>
      <c r="B2536" s="205"/>
      <c r="C2536" s="206"/>
      <c r="D2536" s="207"/>
      <c r="E2536" s="208"/>
      <c r="F2536" s="207"/>
      <c r="G2536" s="208"/>
      <c r="H2536" s="209"/>
      <c r="I2536" s="210"/>
      <c r="J2536" s="152"/>
      <c r="K2536" s="153"/>
      <c r="L2536" s="154"/>
      <c r="M2536" s="155">
        <f t="shared" si="78"/>
        <v>0</v>
      </c>
    </row>
    <row r="2537" spans="1:13" ht="30" customHeight="1" x14ac:dyDescent="0.25">
      <c r="A2537" s="223" t="str">
        <f t="shared" si="79"/>
        <v/>
      </c>
      <c r="B2537" s="205"/>
      <c r="C2537" s="206"/>
      <c r="D2537" s="207"/>
      <c r="E2537" s="208"/>
      <c r="F2537" s="207"/>
      <c r="G2537" s="208"/>
      <c r="H2537" s="209"/>
      <c r="I2537" s="210"/>
      <c r="J2537" s="152"/>
      <c r="K2537" s="153"/>
      <c r="L2537" s="154"/>
      <c r="M2537" s="155">
        <f t="shared" si="78"/>
        <v>0</v>
      </c>
    </row>
    <row r="2538" spans="1:13" ht="30" customHeight="1" x14ac:dyDescent="0.25">
      <c r="A2538" s="223" t="str">
        <f t="shared" si="79"/>
        <v/>
      </c>
      <c r="B2538" s="205"/>
      <c r="C2538" s="206"/>
      <c r="D2538" s="207"/>
      <c r="E2538" s="208"/>
      <c r="F2538" s="207"/>
      <c r="G2538" s="208"/>
      <c r="H2538" s="209"/>
      <c r="I2538" s="210"/>
      <c r="J2538" s="152"/>
      <c r="K2538" s="153"/>
      <c r="L2538" s="154"/>
      <c r="M2538" s="155">
        <f t="shared" si="78"/>
        <v>0</v>
      </c>
    </row>
    <row r="2539" spans="1:13" ht="30" customHeight="1" x14ac:dyDescent="0.25">
      <c r="A2539" s="223" t="str">
        <f t="shared" si="79"/>
        <v/>
      </c>
      <c r="B2539" s="205"/>
      <c r="C2539" s="206"/>
      <c r="D2539" s="207"/>
      <c r="E2539" s="208"/>
      <c r="F2539" s="207"/>
      <c r="G2539" s="208"/>
      <c r="H2539" s="209"/>
      <c r="I2539" s="210"/>
      <c r="J2539" s="152"/>
      <c r="K2539" s="153"/>
      <c r="L2539" s="154"/>
      <c r="M2539" s="155">
        <f t="shared" si="78"/>
        <v>0</v>
      </c>
    </row>
    <row r="2540" spans="1:13" ht="30" customHeight="1" x14ac:dyDescent="0.25">
      <c r="A2540" s="223" t="str">
        <f t="shared" si="79"/>
        <v/>
      </c>
      <c r="B2540" s="205"/>
      <c r="C2540" s="206"/>
      <c r="D2540" s="207"/>
      <c r="E2540" s="208"/>
      <c r="F2540" s="207"/>
      <c r="G2540" s="208"/>
      <c r="H2540" s="209"/>
      <c r="I2540" s="210"/>
      <c r="J2540" s="152"/>
      <c r="K2540" s="153"/>
      <c r="L2540" s="154"/>
      <c r="M2540" s="155">
        <f t="shared" si="78"/>
        <v>0</v>
      </c>
    </row>
    <row r="2541" spans="1:13" ht="30" customHeight="1" x14ac:dyDescent="0.25">
      <c r="A2541" s="223" t="str">
        <f t="shared" si="79"/>
        <v/>
      </c>
      <c r="B2541" s="205"/>
      <c r="C2541" s="206"/>
      <c r="D2541" s="207"/>
      <c r="E2541" s="208"/>
      <c r="F2541" s="207"/>
      <c r="G2541" s="208"/>
      <c r="H2541" s="209"/>
      <c r="I2541" s="210"/>
      <c r="J2541" s="152"/>
      <c r="K2541" s="153"/>
      <c r="L2541" s="154"/>
      <c r="M2541" s="155">
        <f t="shared" si="78"/>
        <v>0</v>
      </c>
    </row>
    <row r="2542" spans="1:13" ht="30" customHeight="1" x14ac:dyDescent="0.25">
      <c r="A2542" s="223" t="str">
        <f t="shared" si="79"/>
        <v/>
      </c>
      <c r="B2542" s="205"/>
      <c r="C2542" s="206"/>
      <c r="D2542" s="207"/>
      <c r="E2542" s="208"/>
      <c r="F2542" s="207"/>
      <c r="G2542" s="208"/>
      <c r="H2542" s="209"/>
      <c r="I2542" s="210"/>
      <c r="J2542" s="152"/>
      <c r="K2542" s="153"/>
      <c r="L2542" s="154"/>
      <c r="M2542" s="155">
        <f t="shared" si="78"/>
        <v>0</v>
      </c>
    </row>
    <row r="2543" spans="1:13" ht="30" customHeight="1" x14ac:dyDescent="0.25">
      <c r="A2543" s="223" t="str">
        <f t="shared" si="79"/>
        <v/>
      </c>
      <c r="B2543" s="205"/>
      <c r="C2543" s="206"/>
      <c r="D2543" s="207"/>
      <c r="E2543" s="208"/>
      <c r="F2543" s="207"/>
      <c r="G2543" s="208"/>
      <c r="H2543" s="209"/>
      <c r="I2543" s="210"/>
      <c r="J2543" s="152"/>
      <c r="K2543" s="153"/>
      <c r="L2543" s="154"/>
      <c r="M2543" s="155">
        <f t="shared" si="78"/>
        <v>0</v>
      </c>
    </row>
    <row r="2544" spans="1:13" ht="30" customHeight="1" x14ac:dyDescent="0.25">
      <c r="A2544" s="223" t="str">
        <f t="shared" si="79"/>
        <v/>
      </c>
      <c r="B2544" s="205"/>
      <c r="C2544" s="206"/>
      <c r="D2544" s="207"/>
      <c r="E2544" s="208"/>
      <c r="F2544" s="207"/>
      <c r="G2544" s="208"/>
      <c r="H2544" s="209"/>
      <c r="I2544" s="210"/>
      <c r="J2544" s="152"/>
      <c r="K2544" s="153"/>
      <c r="L2544" s="154"/>
      <c r="M2544" s="155">
        <f t="shared" si="78"/>
        <v>0</v>
      </c>
    </row>
    <row r="2545" spans="1:13" ht="30" customHeight="1" x14ac:dyDescent="0.25">
      <c r="A2545" s="223" t="str">
        <f t="shared" si="79"/>
        <v/>
      </c>
      <c r="B2545" s="205"/>
      <c r="C2545" s="206"/>
      <c r="D2545" s="207"/>
      <c r="E2545" s="208"/>
      <c r="F2545" s="207"/>
      <c r="G2545" s="208"/>
      <c r="H2545" s="209"/>
      <c r="I2545" s="210"/>
      <c r="J2545" s="152"/>
      <c r="K2545" s="153"/>
      <c r="L2545" s="154"/>
      <c r="M2545" s="155">
        <f t="shared" si="78"/>
        <v>0</v>
      </c>
    </row>
    <row r="2546" spans="1:13" ht="30" customHeight="1" x14ac:dyDescent="0.25">
      <c r="A2546" s="223" t="str">
        <f t="shared" si="79"/>
        <v/>
      </c>
      <c r="B2546" s="205"/>
      <c r="C2546" s="206"/>
      <c r="D2546" s="207"/>
      <c r="E2546" s="208"/>
      <c r="F2546" s="207"/>
      <c r="G2546" s="208"/>
      <c r="H2546" s="209"/>
      <c r="I2546" s="210"/>
      <c r="J2546" s="152"/>
      <c r="K2546" s="153"/>
      <c r="L2546" s="154"/>
      <c r="M2546" s="155">
        <f t="shared" si="78"/>
        <v>0</v>
      </c>
    </row>
    <row r="2547" spans="1:13" ht="30" customHeight="1" x14ac:dyDescent="0.25">
      <c r="A2547" s="223" t="str">
        <f t="shared" si="79"/>
        <v/>
      </c>
      <c r="B2547" s="205"/>
      <c r="C2547" s="206"/>
      <c r="D2547" s="207"/>
      <c r="E2547" s="208"/>
      <c r="F2547" s="207"/>
      <c r="G2547" s="208"/>
      <c r="H2547" s="209"/>
      <c r="I2547" s="210"/>
      <c r="J2547" s="152"/>
      <c r="K2547" s="153"/>
      <c r="L2547" s="154"/>
      <c r="M2547" s="155">
        <f t="shared" si="78"/>
        <v>0</v>
      </c>
    </row>
    <row r="2548" spans="1:13" ht="30" customHeight="1" x14ac:dyDescent="0.25">
      <c r="A2548" s="223" t="str">
        <f t="shared" si="79"/>
        <v/>
      </c>
      <c r="B2548" s="205"/>
      <c r="C2548" s="206"/>
      <c r="D2548" s="207"/>
      <c r="E2548" s="208"/>
      <c r="F2548" s="207"/>
      <c r="G2548" s="208"/>
      <c r="H2548" s="209"/>
      <c r="I2548" s="210"/>
      <c r="J2548" s="152"/>
      <c r="K2548" s="153"/>
      <c r="L2548" s="154"/>
      <c r="M2548" s="155">
        <f t="shared" si="78"/>
        <v>0</v>
      </c>
    </row>
    <row r="2549" spans="1:13" ht="30" customHeight="1" x14ac:dyDescent="0.25">
      <c r="A2549" s="223" t="str">
        <f t="shared" si="79"/>
        <v/>
      </c>
      <c r="B2549" s="205"/>
      <c r="C2549" s="206"/>
      <c r="D2549" s="207"/>
      <c r="E2549" s="208"/>
      <c r="F2549" s="207"/>
      <c r="G2549" s="208"/>
      <c r="H2549" s="209"/>
      <c r="I2549" s="210"/>
      <c r="J2549" s="152"/>
      <c r="K2549" s="153"/>
      <c r="L2549" s="154"/>
      <c r="M2549" s="155">
        <f t="shared" si="78"/>
        <v>0</v>
      </c>
    </row>
    <row r="2550" spans="1:13" ht="30" customHeight="1" x14ac:dyDescent="0.25">
      <c r="A2550" s="223" t="str">
        <f t="shared" si="79"/>
        <v/>
      </c>
      <c r="B2550" s="205"/>
      <c r="C2550" s="206"/>
      <c r="D2550" s="207"/>
      <c r="E2550" s="208"/>
      <c r="F2550" s="207"/>
      <c r="G2550" s="208"/>
      <c r="H2550" s="209"/>
      <c r="I2550" s="210"/>
      <c r="J2550" s="152"/>
      <c r="K2550" s="153"/>
      <c r="L2550" s="154"/>
      <c r="M2550" s="155">
        <f t="shared" si="78"/>
        <v>0</v>
      </c>
    </row>
    <row r="2551" spans="1:13" ht="30" customHeight="1" x14ac:dyDescent="0.25">
      <c r="A2551" s="223" t="str">
        <f t="shared" si="79"/>
        <v/>
      </c>
      <c r="B2551" s="205"/>
      <c r="C2551" s="206"/>
      <c r="D2551" s="207"/>
      <c r="E2551" s="208"/>
      <c r="F2551" s="207"/>
      <c r="G2551" s="208"/>
      <c r="H2551" s="209"/>
      <c r="I2551" s="210"/>
      <c r="J2551" s="152"/>
      <c r="K2551" s="153"/>
      <c r="L2551" s="154"/>
      <c r="M2551" s="155">
        <f t="shared" si="78"/>
        <v>0</v>
      </c>
    </row>
    <row r="2552" spans="1:13" ht="30" customHeight="1" x14ac:dyDescent="0.25">
      <c r="A2552" s="223" t="str">
        <f t="shared" si="79"/>
        <v/>
      </c>
      <c r="B2552" s="205"/>
      <c r="C2552" s="206"/>
      <c r="D2552" s="207"/>
      <c r="E2552" s="208"/>
      <c r="F2552" s="207"/>
      <c r="G2552" s="208"/>
      <c r="H2552" s="209"/>
      <c r="I2552" s="210"/>
      <c r="J2552" s="152"/>
      <c r="K2552" s="153"/>
      <c r="L2552" s="154"/>
      <c r="M2552" s="155">
        <f t="shared" si="78"/>
        <v>0</v>
      </c>
    </row>
    <row r="2553" spans="1:13" ht="30" customHeight="1" x14ac:dyDescent="0.25">
      <c r="A2553" s="223" t="str">
        <f t="shared" si="79"/>
        <v/>
      </c>
      <c r="B2553" s="205"/>
      <c r="C2553" s="206"/>
      <c r="D2553" s="207"/>
      <c r="E2553" s="208"/>
      <c r="F2553" s="207"/>
      <c r="G2553" s="208"/>
      <c r="H2553" s="209"/>
      <c r="I2553" s="210"/>
      <c r="J2553" s="152"/>
      <c r="K2553" s="153"/>
      <c r="L2553" s="154"/>
      <c r="M2553" s="155">
        <f t="shared" si="78"/>
        <v>0</v>
      </c>
    </row>
    <row r="2554" spans="1:13" ht="30" customHeight="1" x14ac:dyDescent="0.25">
      <c r="A2554" s="223" t="str">
        <f t="shared" si="79"/>
        <v/>
      </c>
      <c r="B2554" s="205"/>
      <c r="C2554" s="206"/>
      <c r="D2554" s="207"/>
      <c r="E2554" s="208"/>
      <c r="F2554" s="207"/>
      <c r="G2554" s="208"/>
      <c r="H2554" s="209"/>
      <c r="I2554" s="210"/>
      <c r="J2554" s="152"/>
      <c r="K2554" s="153"/>
      <c r="L2554" s="154"/>
      <c r="M2554" s="155">
        <f t="shared" si="78"/>
        <v>0</v>
      </c>
    </row>
    <row r="2555" spans="1:13" ht="30" customHeight="1" x14ac:dyDescent="0.25">
      <c r="A2555" s="223" t="str">
        <f t="shared" si="79"/>
        <v/>
      </c>
      <c r="B2555" s="205"/>
      <c r="C2555" s="206"/>
      <c r="D2555" s="207"/>
      <c r="E2555" s="208"/>
      <c r="F2555" s="207"/>
      <c r="G2555" s="208"/>
      <c r="H2555" s="209"/>
      <c r="I2555" s="210"/>
      <c r="J2555" s="152"/>
      <c r="K2555" s="153"/>
      <c r="L2555" s="154"/>
      <c r="M2555" s="155">
        <f t="shared" si="78"/>
        <v>0</v>
      </c>
    </row>
    <row r="2556" spans="1:13" ht="30" customHeight="1" x14ac:dyDescent="0.25">
      <c r="A2556" s="223" t="str">
        <f t="shared" si="79"/>
        <v/>
      </c>
      <c r="B2556" s="205"/>
      <c r="C2556" s="206"/>
      <c r="D2556" s="207"/>
      <c r="E2556" s="208"/>
      <c r="F2556" s="207"/>
      <c r="G2556" s="208"/>
      <c r="H2556" s="209"/>
      <c r="I2556" s="210"/>
      <c r="J2556" s="152"/>
      <c r="K2556" s="153"/>
      <c r="L2556" s="154"/>
      <c r="M2556" s="155">
        <f t="shared" si="78"/>
        <v>0</v>
      </c>
    </row>
    <row r="2557" spans="1:13" ht="30" customHeight="1" x14ac:dyDescent="0.25">
      <c r="A2557" s="223" t="str">
        <f t="shared" si="79"/>
        <v/>
      </c>
      <c r="B2557" s="205"/>
      <c r="C2557" s="206"/>
      <c r="D2557" s="207"/>
      <c r="E2557" s="208"/>
      <c r="F2557" s="207"/>
      <c r="G2557" s="208"/>
      <c r="H2557" s="209"/>
      <c r="I2557" s="210"/>
      <c r="J2557" s="152"/>
      <c r="K2557" s="153"/>
      <c r="L2557" s="154"/>
      <c r="M2557" s="155">
        <f t="shared" si="78"/>
        <v>0</v>
      </c>
    </row>
    <row r="2558" spans="1:13" ht="30" customHeight="1" x14ac:dyDescent="0.25">
      <c r="A2558" s="223" t="str">
        <f t="shared" si="79"/>
        <v/>
      </c>
      <c r="B2558" s="205"/>
      <c r="C2558" s="206"/>
      <c r="D2558" s="207"/>
      <c r="E2558" s="208"/>
      <c r="F2558" s="207"/>
      <c r="G2558" s="208"/>
      <c r="H2558" s="209"/>
      <c r="I2558" s="210"/>
      <c r="J2558" s="152"/>
      <c r="K2558" s="153"/>
      <c r="L2558" s="154"/>
      <c r="M2558" s="155">
        <f t="shared" si="78"/>
        <v>0</v>
      </c>
    </row>
    <row r="2559" spans="1:13" ht="30" customHeight="1" x14ac:dyDescent="0.25">
      <c r="A2559" s="223" t="str">
        <f t="shared" si="79"/>
        <v/>
      </c>
      <c r="B2559" s="205"/>
      <c r="C2559" s="206"/>
      <c r="D2559" s="207"/>
      <c r="E2559" s="208"/>
      <c r="F2559" s="207"/>
      <c r="G2559" s="208"/>
      <c r="H2559" s="209"/>
      <c r="I2559" s="210"/>
      <c r="J2559" s="152"/>
      <c r="K2559" s="153"/>
      <c r="L2559" s="154"/>
      <c r="M2559" s="155">
        <f t="shared" si="78"/>
        <v>0</v>
      </c>
    </row>
    <row r="2560" spans="1:13" ht="30" customHeight="1" x14ac:dyDescent="0.25">
      <c r="A2560" s="223" t="str">
        <f t="shared" si="79"/>
        <v/>
      </c>
      <c r="B2560" s="205"/>
      <c r="C2560" s="206"/>
      <c r="D2560" s="207"/>
      <c r="E2560" s="208"/>
      <c r="F2560" s="207"/>
      <c r="G2560" s="208"/>
      <c r="H2560" s="209"/>
      <c r="I2560" s="210"/>
      <c r="J2560" s="152"/>
      <c r="K2560" s="153"/>
      <c r="L2560" s="154"/>
      <c r="M2560" s="155">
        <f t="shared" si="78"/>
        <v>0</v>
      </c>
    </row>
    <row r="2561" spans="1:13" ht="30" customHeight="1" x14ac:dyDescent="0.25">
      <c r="A2561" s="223" t="str">
        <f t="shared" si="79"/>
        <v/>
      </c>
      <c r="B2561" s="205"/>
      <c r="C2561" s="206"/>
      <c r="D2561" s="207"/>
      <c r="E2561" s="208"/>
      <c r="F2561" s="207"/>
      <c r="G2561" s="208"/>
      <c r="H2561" s="209"/>
      <c r="I2561" s="210"/>
      <c r="J2561" s="152"/>
      <c r="K2561" s="153"/>
      <c r="L2561" s="154"/>
      <c r="M2561" s="155">
        <f t="shared" si="78"/>
        <v>0</v>
      </c>
    </row>
    <row r="2562" spans="1:13" ht="30" customHeight="1" x14ac:dyDescent="0.25">
      <c r="A2562" s="223" t="str">
        <f t="shared" si="79"/>
        <v/>
      </c>
      <c r="B2562" s="205"/>
      <c r="C2562" s="206"/>
      <c r="D2562" s="207"/>
      <c r="E2562" s="208"/>
      <c r="F2562" s="207"/>
      <c r="G2562" s="208"/>
      <c r="H2562" s="209"/>
      <c r="I2562" s="210"/>
      <c r="J2562" s="152"/>
      <c r="K2562" s="153"/>
      <c r="L2562" s="154"/>
      <c r="M2562" s="155">
        <f t="shared" si="78"/>
        <v>0</v>
      </c>
    </row>
    <row r="2563" spans="1:13" ht="30" customHeight="1" x14ac:dyDescent="0.25">
      <c r="A2563" s="223" t="str">
        <f t="shared" si="79"/>
        <v/>
      </c>
      <c r="B2563" s="205"/>
      <c r="C2563" s="206"/>
      <c r="D2563" s="207"/>
      <c r="E2563" s="208"/>
      <c r="F2563" s="207"/>
      <c r="G2563" s="208"/>
      <c r="H2563" s="209"/>
      <c r="I2563" s="210"/>
      <c r="J2563" s="152"/>
      <c r="K2563" s="153"/>
      <c r="L2563" s="154"/>
      <c r="M2563" s="155">
        <f t="shared" si="78"/>
        <v>0</v>
      </c>
    </row>
    <row r="2564" spans="1:13" ht="30" customHeight="1" x14ac:dyDescent="0.25">
      <c r="A2564" s="223" t="str">
        <f t="shared" si="79"/>
        <v/>
      </c>
      <c r="B2564" s="205"/>
      <c r="C2564" s="206"/>
      <c r="D2564" s="207"/>
      <c r="E2564" s="208"/>
      <c r="F2564" s="207"/>
      <c r="G2564" s="208"/>
      <c r="H2564" s="209"/>
      <c r="I2564" s="210"/>
      <c r="J2564" s="152"/>
      <c r="K2564" s="153"/>
      <c r="L2564" s="154"/>
      <c r="M2564" s="155">
        <f t="shared" si="78"/>
        <v>0</v>
      </c>
    </row>
    <row r="2565" spans="1:13" ht="30" customHeight="1" x14ac:dyDescent="0.25">
      <c r="A2565" s="223" t="str">
        <f t="shared" si="79"/>
        <v/>
      </c>
      <c r="B2565" s="205"/>
      <c r="C2565" s="206"/>
      <c r="D2565" s="207"/>
      <c r="E2565" s="208"/>
      <c r="F2565" s="207"/>
      <c r="G2565" s="208"/>
      <c r="H2565" s="209"/>
      <c r="I2565" s="210"/>
      <c r="J2565" s="152"/>
      <c r="K2565" s="153"/>
      <c r="L2565" s="154"/>
      <c r="M2565" s="155">
        <f t="shared" si="78"/>
        <v>0</v>
      </c>
    </row>
    <row r="2566" spans="1:13" ht="30" customHeight="1" x14ac:dyDescent="0.25">
      <c r="A2566" s="223" t="str">
        <f t="shared" si="79"/>
        <v/>
      </c>
      <c r="B2566" s="205"/>
      <c r="C2566" s="206"/>
      <c r="D2566" s="207"/>
      <c r="E2566" s="208"/>
      <c r="F2566" s="207"/>
      <c r="G2566" s="208"/>
      <c r="H2566" s="209"/>
      <c r="I2566" s="210"/>
      <c r="J2566" s="152"/>
      <c r="K2566" s="153"/>
      <c r="L2566" s="154"/>
      <c r="M2566" s="155">
        <f t="shared" si="78"/>
        <v>0</v>
      </c>
    </row>
    <row r="2567" spans="1:13" ht="30" customHeight="1" x14ac:dyDescent="0.25">
      <c r="A2567" s="223" t="str">
        <f t="shared" si="79"/>
        <v/>
      </c>
      <c r="B2567" s="205"/>
      <c r="C2567" s="206"/>
      <c r="D2567" s="207"/>
      <c r="E2567" s="208"/>
      <c r="F2567" s="207"/>
      <c r="G2567" s="208"/>
      <c r="H2567" s="209"/>
      <c r="I2567" s="210"/>
      <c r="J2567" s="152"/>
      <c r="K2567" s="153"/>
      <c r="L2567" s="154"/>
      <c r="M2567" s="155">
        <f t="shared" si="78"/>
        <v>0</v>
      </c>
    </row>
    <row r="2568" spans="1:13" ht="30" customHeight="1" x14ac:dyDescent="0.25">
      <c r="A2568" s="223" t="str">
        <f t="shared" si="79"/>
        <v/>
      </c>
      <c r="B2568" s="205"/>
      <c r="C2568" s="206"/>
      <c r="D2568" s="207"/>
      <c r="E2568" s="208"/>
      <c r="F2568" s="207"/>
      <c r="G2568" s="208"/>
      <c r="H2568" s="209"/>
      <c r="I2568" s="210"/>
      <c r="J2568" s="152"/>
      <c r="K2568" s="153"/>
      <c r="L2568" s="154"/>
      <c r="M2568" s="155">
        <f t="shared" si="78"/>
        <v>0</v>
      </c>
    </row>
    <row r="2569" spans="1:13" ht="30" customHeight="1" x14ac:dyDescent="0.25">
      <c r="A2569" s="223" t="str">
        <f t="shared" si="79"/>
        <v/>
      </c>
      <c r="B2569" s="205"/>
      <c r="C2569" s="206"/>
      <c r="D2569" s="207"/>
      <c r="E2569" s="208"/>
      <c r="F2569" s="207"/>
      <c r="G2569" s="208"/>
      <c r="H2569" s="209"/>
      <c r="I2569" s="210"/>
      <c r="J2569" s="152"/>
      <c r="K2569" s="153"/>
      <c r="L2569" s="154"/>
      <c r="M2569" s="155">
        <f t="shared" si="78"/>
        <v>0</v>
      </c>
    </row>
    <row r="2570" spans="1:13" ht="30" customHeight="1" x14ac:dyDescent="0.25">
      <c r="A2570" s="223" t="str">
        <f t="shared" si="79"/>
        <v/>
      </c>
      <c r="B2570" s="205"/>
      <c r="C2570" s="206"/>
      <c r="D2570" s="207"/>
      <c r="E2570" s="208"/>
      <c r="F2570" s="207"/>
      <c r="G2570" s="208"/>
      <c r="H2570" s="209"/>
      <c r="I2570" s="210"/>
      <c r="J2570" s="152"/>
      <c r="K2570" s="153"/>
      <c r="L2570" s="154"/>
      <c r="M2570" s="155">
        <f t="shared" si="78"/>
        <v>0</v>
      </c>
    </row>
    <row r="2571" spans="1:13" ht="30" customHeight="1" x14ac:dyDescent="0.25">
      <c r="A2571" s="223" t="str">
        <f t="shared" si="79"/>
        <v/>
      </c>
      <c r="B2571" s="205"/>
      <c r="C2571" s="206"/>
      <c r="D2571" s="207"/>
      <c r="E2571" s="208"/>
      <c r="F2571" s="207"/>
      <c r="G2571" s="208"/>
      <c r="H2571" s="209"/>
      <c r="I2571" s="210"/>
      <c r="J2571" s="152"/>
      <c r="K2571" s="153"/>
      <c r="L2571" s="154"/>
      <c r="M2571" s="155">
        <f t="shared" si="78"/>
        <v>0</v>
      </c>
    </row>
    <row r="2572" spans="1:13" ht="30" customHeight="1" x14ac:dyDescent="0.25">
      <c r="A2572" s="223" t="str">
        <f t="shared" si="79"/>
        <v/>
      </c>
      <c r="B2572" s="205"/>
      <c r="C2572" s="206"/>
      <c r="D2572" s="207"/>
      <c r="E2572" s="208"/>
      <c r="F2572" s="207"/>
      <c r="G2572" s="208"/>
      <c r="H2572" s="209"/>
      <c r="I2572" s="210"/>
      <c r="J2572" s="152"/>
      <c r="K2572" s="153"/>
      <c r="L2572" s="154"/>
      <c r="M2572" s="155">
        <f t="shared" ref="M2572:M2635" si="80">K2572+L2572</f>
        <v>0</v>
      </c>
    </row>
    <row r="2573" spans="1:13" ht="30" customHeight="1" x14ac:dyDescent="0.25">
      <c r="A2573" s="223" t="str">
        <f t="shared" si="79"/>
        <v/>
      </c>
      <c r="B2573" s="205"/>
      <c r="C2573" s="206"/>
      <c r="D2573" s="207"/>
      <c r="E2573" s="208"/>
      <c r="F2573" s="207"/>
      <c r="G2573" s="208"/>
      <c r="H2573" s="209"/>
      <c r="I2573" s="210"/>
      <c r="J2573" s="152"/>
      <c r="K2573" s="153"/>
      <c r="L2573" s="154"/>
      <c r="M2573" s="155">
        <f t="shared" si="80"/>
        <v>0</v>
      </c>
    </row>
    <row r="2574" spans="1:13" ht="30" customHeight="1" x14ac:dyDescent="0.25">
      <c r="A2574" s="223" t="str">
        <f t="shared" ref="A2574:A2637" si="81">IF(M2574=0,"","Cap.7. Cheltuieli neprevazute")</f>
        <v/>
      </c>
      <c r="B2574" s="205"/>
      <c r="C2574" s="206"/>
      <c r="D2574" s="207"/>
      <c r="E2574" s="208"/>
      <c r="F2574" s="207"/>
      <c r="G2574" s="208"/>
      <c r="H2574" s="209"/>
      <c r="I2574" s="210"/>
      <c r="J2574" s="152"/>
      <c r="K2574" s="153"/>
      <c r="L2574" s="154"/>
      <c r="M2574" s="155">
        <f t="shared" si="80"/>
        <v>0</v>
      </c>
    </row>
    <row r="2575" spans="1:13" ht="30" customHeight="1" x14ac:dyDescent="0.25">
      <c r="A2575" s="223" t="str">
        <f t="shared" si="81"/>
        <v/>
      </c>
      <c r="B2575" s="205"/>
      <c r="C2575" s="206"/>
      <c r="D2575" s="207"/>
      <c r="E2575" s="208"/>
      <c r="F2575" s="207"/>
      <c r="G2575" s="208"/>
      <c r="H2575" s="209"/>
      <c r="I2575" s="210"/>
      <c r="J2575" s="152"/>
      <c r="K2575" s="153"/>
      <c r="L2575" s="154"/>
      <c r="M2575" s="155">
        <f t="shared" si="80"/>
        <v>0</v>
      </c>
    </row>
    <row r="2576" spans="1:13" ht="30" customHeight="1" x14ac:dyDescent="0.25">
      <c r="A2576" s="223" t="str">
        <f t="shared" si="81"/>
        <v/>
      </c>
      <c r="B2576" s="205"/>
      <c r="C2576" s="206"/>
      <c r="D2576" s="207"/>
      <c r="E2576" s="208"/>
      <c r="F2576" s="207"/>
      <c r="G2576" s="208"/>
      <c r="H2576" s="209"/>
      <c r="I2576" s="210"/>
      <c r="J2576" s="152"/>
      <c r="K2576" s="153"/>
      <c r="L2576" s="154"/>
      <c r="M2576" s="155">
        <f t="shared" si="80"/>
        <v>0</v>
      </c>
    </row>
    <row r="2577" spans="1:13" ht="30" customHeight="1" x14ac:dyDescent="0.25">
      <c r="A2577" s="223" t="str">
        <f t="shared" si="81"/>
        <v/>
      </c>
      <c r="B2577" s="205"/>
      <c r="C2577" s="206"/>
      <c r="D2577" s="207"/>
      <c r="E2577" s="208"/>
      <c r="F2577" s="207"/>
      <c r="G2577" s="208"/>
      <c r="H2577" s="209"/>
      <c r="I2577" s="210"/>
      <c r="J2577" s="152"/>
      <c r="K2577" s="153"/>
      <c r="L2577" s="154"/>
      <c r="M2577" s="155">
        <f t="shared" si="80"/>
        <v>0</v>
      </c>
    </row>
    <row r="2578" spans="1:13" ht="30" customHeight="1" x14ac:dyDescent="0.25">
      <c r="A2578" s="223" t="str">
        <f t="shared" si="81"/>
        <v/>
      </c>
      <c r="B2578" s="205"/>
      <c r="C2578" s="206"/>
      <c r="D2578" s="207"/>
      <c r="E2578" s="208"/>
      <c r="F2578" s="207"/>
      <c r="G2578" s="208"/>
      <c r="H2578" s="209"/>
      <c r="I2578" s="210"/>
      <c r="J2578" s="152"/>
      <c r="K2578" s="153"/>
      <c r="L2578" s="154"/>
      <c r="M2578" s="155">
        <f t="shared" si="80"/>
        <v>0</v>
      </c>
    </row>
    <row r="2579" spans="1:13" ht="30" customHeight="1" x14ac:dyDescent="0.25">
      <c r="A2579" s="223" t="str">
        <f t="shared" si="81"/>
        <v/>
      </c>
      <c r="B2579" s="205"/>
      <c r="C2579" s="206"/>
      <c r="D2579" s="207"/>
      <c r="E2579" s="208"/>
      <c r="F2579" s="207"/>
      <c r="G2579" s="208"/>
      <c r="H2579" s="209"/>
      <c r="I2579" s="210"/>
      <c r="J2579" s="152"/>
      <c r="K2579" s="153"/>
      <c r="L2579" s="154"/>
      <c r="M2579" s="155">
        <f t="shared" si="80"/>
        <v>0</v>
      </c>
    </row>
    <row r="2580" spans="1:13" ht="30" customHeight="1" x14ac:dyDescent="0.25">
      <c r="A2580" s="223" t="str">
        <f t="shared" si="81"/>
        <v/>
      </c>
      <c r="B2580" s="205"/>
      <c r="C2580" s="206"/>
      <c r="D2580" s="207"/>
      <c r="E2580" s="208"/>
      <c r="F2580" s="207"/>
      <c r="G2580" s="208"/>
      <c r="H2580" s="209"/>
      <c r="I2580" s="210"/>
      <c r="J2580" s="152"/>
      <c r="K2580" s="153"/>
      <c r="L2580" s="154"/>
      <c r="M2580" s="155">
        <f t="shared" si="80"/>
        <v>0</v>
      </c>
    </row>
    <row r="2581" spans="1:13" ht="30" customHeight="1" x14ac:dyDescent="0.25">
      <c r="A2581" s="223" t="str">
        <f t="shared" si="81"/>
        <v/>
      </c>
      <c r="B2581" s="205"/>
      <c r="C2581" s="206"/>
      <c r="D2581" s="207"/>
      <c r="E2581" s="208"/>
      <c r="F2581" s="207"/>
      <c r="G2581" s="208"/>
      <c r="H2581" s="209"/>
      <c r="I2581" s="210"/>
      <c r="J2581" s="152"/>
      <c r="K2581" s="153"/>
      <c r="L2581" s="154"/>
      <c r="M2581" s="155">
        <f t="shared" si="80"/>
        <v>0</v>
      </c>
    </row>
    <row r="2582" spans="1:13" ht="30" customHeight="1" x14ac:dyDescent="0.25">
      <c r="A2582" s="223" t="str">
        <f t="shared" si="81"/>
        <v/>
      </c>
      <c r="B2582" s="205"/>
      <c r="C2582" s="206"/>
      <c r="D2582" s="207"/>
      <c r="E2582" s="208"/>
      <c r="F2582" s="207"/>
      <c r="G2582" s="208"/>
      <c r="H2582" s="209"/>
      <c r="I2582" s="210"/>
      <c r="J2582" s="152"/>
      <c r="K2582" s="153"/>
      <c r="L2582" s="154"/>
      <c r="M2582" s="155">
        <f t="shared" si="80"/>
        <v>0</v>
      </c>
    </row>
    <row r="2583" spans="1:13" ht="30" customHeight="1" x14ac:dyDescent="0.25">
      <c r="A2583" s="223" t="str">
        <f t="shared" si="81"/>
        <v/>
      </c>
      <c r="B2583" s="205"/>
      <c r="C2583" s="206"/>
      <c r="D2583" s="207"/>
      <c r="E2583" s="208"/>
      <c r="F2583" s="207"/>
      <c r="G2583" s="208"/>
      <c r="H2583" s="209"/>
      <c r="I2583" s="210"/>
      <c r="J2583" s="152"/>
      <c r="K2583" s="153"/>
      <c r="L2583" s="154"/>
      <c r="M2583" s="155">
        <f t="shared" si="80"/>
        <v>0</v>
      </c>
    </row>
    <row r="2584" spans="1:13" ht="30" customHeight="1" x14ac:dyDescent="0.25">
      <c r="A2584" s="223" t="str">
        <f t="shared" si="81"/>
        <v/>
      </c>
      <c r="B2584" s="205"/>
      <c r="C2584" s="206"/>
      <c r="D2584" s="207"/>
      <c r="E2584" s="208"/>
      <c r="F2584" s="207"/>
      <c r="G2584" s="208"/>
      <c r="H2584" s="209"/>
      <c r="I2584" s="210"/>
      <c r="J2584" s="152"/>
      <c r="K2584" s="153"/>
      <c r="L2584" s="154"/>
      <c r="M2584" s="155">
        <f t="shared" si="80"/>
        <v>0</v>
      </c>
    </row>
    <row r="2585" spans="1:13" ht="30" customHeight="1" x14ac:dyDescent="0.25">
      <c r="A2585" s="223" t="str">
        <f t="shared" si="81"/>
        <v/>
      </c>
      <c r="B2585" s="205"/>
      <c r="C2585" s="206"/>
      <c r="D2585" s="207"/>
      <c r="E2585" s="208"/>
      <c r="F2585" s="207"/>
      <c r="G2585" s="208"/>
      <c r="H2585" s="209"/>
      <c r="I2585" s="210"/>
      <c r="J2585" s="152"/>
      <c r="K2585" s="153"/>
      <c r="L2585" s="154"/>
      <c r="M2585" s="155">
        <f t="shared" si="80"/>
        <v>0</v>
      </c>
    </row>
    <row r="2586" spans="1:13" ht="30" customHeight="1" x14ac:dyDescent="0.25">
      <c r="A2586" s="223" t="str">
        <f t="shared" si="81"/>
        <v/>
      </c>
      <c r="B2586" s="205"/>
      <c r="C2586" s="206"/>
      <c r="D2586" s="207"/>
      <c r="E2586" s="208"/>
      <c r="F2586" s="207"/>
      <c r="G2586" s="208"/>
      <c r="H2586" s="209"/>
      <c r="I2586" s="210"/>
      <c r="J2586" s="152"/>
      <c r="K2586" s="153"/>
      <c r="L2586" s="154"/>
      <c r="M2586" s="155">
        <f t="shared" si="80"/>
        <v>0</v>
      </c>
    </row>
    <row r="2587" spans="1:13" ht="30" customHeight="1" x14ac:dyDescent="0.25">
      <c r="A2587" s="223" t="str">
        <f t="shared" si="81"/>
        <v/>
      </c>
      <c r="B2587" s="205"/>
      <c r="C2587" s="206"/>
      <c r="D2587" s="207"/>
      <c r="E2587" s="208"/>
      <c r="F2587" s="207"/>
      <c r="G2587" s="208"/>
      <c r="H2587" s="209"/>
      <c r="I2587" s="210"/>
      <c r="J2587" s="152"/>
      <c r="K2587" s="153"/>
      <c r="L2587" s="154"/>
      <c r="M2587" s="155">
        <f t="shared" si="80"/>
        <v>0</v>
      </c>
    </row>
    <row r="2588" spans="1:13" ht="30" customHeight="1" x14ac:dyDescent="0.25">
      <c r="A2588" s="223" t="str">
        <f t="shared" si="81"/>
        <v/>
      </c>
      <c r="B2588" s="205"/>
      <c r="C2588" s="206"/>
      <c r="D2588" s="207"/>
      <c r="E2588" s="208"/>
      <c r="F2588" s="207"/>
      <c r="G2588" s="208"/>
      <c r="H2588" s="209"/>
      <c r="I2588" s="210"/>
      <c r="J2588" s="152"/>
      <c r="K2588" s="153"/>
      <c r="L2588" s="154"/>
      <c r="M2588" s="155">
        <f t="shared" si="80"/>
        <v>0</v>
      </c>
    </row>
    <row r="2589" spans="1:13" ht="30" customHeight="1" x14ac:dyDescent="0.25">
      <c r="A2589" s="223" t="str">
        <f t="shared" si="81"/>
        <v/>
      </c>
      <c r="B2589" s="205"/>
      <c r="C2589" s="206"/>
      <c r="D2589" s="207"/>
      <c r="E2589" s="208"/>
      <c r="F2589" s="207"/>
      <c r="G2589" s="208"/>
      <c r="H2589" s="209"/>
      <c r="I2589" s="210"/>
      <c r="J2589" s="152"/>
      <c r="K2589" s="153"/>
      <c r="L2589" s="154"/>
      <c r="M2589" s="155">
        <f t="shared" si="80"/>
        <v>0</v>
      </c>
    </row>
    <row r="2590" spans="1:13" ht="30" customHeight="1" x14ac:dyDescent="0.25">
      <c r="A2590" s="223" t="str">
        <f t="shared" si="81"/>
        <v/>
      </c>
      <c r="B2590" s="205"/>
      <c r="C2590" s="206"/>
      <c r="D2590" s="207"/>
      <c r="E2590" s="208"/>
      <c r="F2590" s="207"/>
      <c r="G2590" s="208"/>
      <c r="H2590" s="209"/>
      <c r="I2590" s="210"/>
      <c r="J2590" s="152"/>
      <c r="K2590" s="153"/>
      <c r="L2590" s="154"/>
      <c r="M2590" s="155">
        <f t="shared" si="80"/>
        <v>0</v>
      </c>
    </row>
    <row r="2591" spans="1:13" ht="30" customHeight="1" x14ac:dyDescent="0.25">
      <c r="A2591" s="223" t="str">
        <f t="shared" si="81"/>
        <v/>
      </c>
      <c r="B2591" s="205"/>
      <c r="C2591" s="206"/>
      <c r="D2591" s="207"/>
      <c r="E2591" s="208"/>
      <c r="F2591" s="207"/>
      <c r="G2591" s="208"/>
      <c r="H2591" s="209"/>
      <c r="I2591" s="210"/>
      <c r="J2591" s="152"/>
      <c r="K2591" s="153"/>
      <c r="L2591" s="154"/>
      <c r="M2591" s="155">
        <f t="shared" si="80"/>
        <v>0</v>
      </c>
    </row>
    <row r="2592" spans="1:13" ht="30" customHeight="1" x14ac:dyDescent="0.25">
      <c r="A2592" s="223" t="str">
        <f t="shared" si="81"/>
        <v/>
      </c>
      <c r="B2592" s="205"/>
      <c r="C2592" s="206"/>
      <c r="D2592" s="207"/>
      <c r="E2592" s="208"/>
      <c r="F2592" s="207"/>
      <c r="G2592" s="208"/>
      <c r="H2592" s="209"/>
      <c r="I2592" s="210"/>
      <c r="J2592" s="152"/>
      <c r="K2592" s="153"/>
      <c r="L2592" s="154"/>
      <c r="M2592" s="155">
        <f t="shared" si="80"/>
        <v>0</v>
      </c>
    </row>
    <row r="2593" spans="1:13" ht="30" customHeight="1" x14ac:dyDescent="0.25">
      <c r="A2593" s="223" t="str">
        <f t="shared" si="81"/>
        <v/>
      </c>
      <c r="B2593" s="205"/>
      <c r="C2593" s="206"/>
      <c r="D2593" s="207"/>
      <c r="E2593" s="208"/>
      <c r="F2593" s="207"/>
      <c r="G2593" s="208"/>
      <c r="H2593" s="209"/>
      <c r="I2593" s="210"/>
      <c r="J2593" s="152"/>
      <c r="K2593" s="153"/>
      <c r="L2593" s="154"/>
      <c r="M2593" s="155">
        <f t="shared" si="80"/>
        <v>0</v>
      </c>
    </row>
    <row r="2594" spans="1:13" ht="30" customHeight="1" x14ac:dyDescent="0.25">
      <c r="A2594" s="223" t="str">
        <f t="shared" si="81"/>
        <v/>
      </c>
      <c r="B2594" s="205"/>
      <c r="C2594" s="206"/>
      <c r="D2594" s="207"/>
      <c r="E2594" s="208"/>
      <c r="F2594" s="207"/>
      <c r="G2594" s="208"/>
      <c r="H2594" s="209"/>
      <c r="I2594" s="210"/>
      <c r="J2594" s="152"/>
      <c r="K2594" s="153"/>
      <c r="L2594" s="154"/>
      <c r="M2594" s="155">
        <f t="shared" si="80"/>
        <v>0</v>
      </c>
    </row>
    <row r="2595" spans="1:13" ht="30" customHeight="1" x14ac:dyDescent="0.25">
      <c r="A2595" s="223" t="str">
        <f t="shared" si="81"/>
        <v/>
      </c>
      <c r="B2595" s="205"/>
      <c r="C2595" s="206"/>
      <c r="D2595" s="207"/>
      <c r="E2595" s="208"/>
      <c r="F2595" s="207"/>
      <c r="G2595" s="208"/>
      <c r="H2595" s="209"/>
      <c r="I2595" s="210"/>
      <c r="J2595" s="152"/>
      <c r="K2595" s="153"/>
      <c r="L2595" s="154"/>
      <c r="M2595" s="155">
        <f t="shared" si="80"/>
        <v>0</v>
      </c>
    </row>
    <row r="2596" spans="1:13" ht="30" customHeight="1" x14ac:dyDescent="0.25">
      <c r="A2596" s="223" t="str">
        <f t="shared" si="81"/>
        <v/>
      </c>
      <c r="B2596" s="205"/>
      <c r="C2596" s="206"/>
      <c r="D2596" s="207"/>
      <c r="E2596" s="208"/>
      <c r="F2596" s="207"/>
      <c r="G2596" s="208"/>
      <c r="H2596" s="209"/>
      <c r="I2596" s="210"/>
      <c r="J2596" s="152"/>
      <c r="K2596" s="153"/>
      <c r="L2596" s="154"/>
      <c r="M2596" s="155">
        <f t="shared" si="80"/>
        <v>0</v>
      </c>
    </row>
    <row r="2597" spans="1:13" ht="30" customHeight="1" x14ac:dyDescent="0.25">
      <c r="A2597" s="223" t="str">
        <f t="shared" si="81"/>
        <v/>
      </c>
      <c r="B2597" s="205"/>
      <c r="C2597" s="206"/>
      <c r="D2597" s="207"/>
      <c r="E2597" s="208"/>
      <c r="F2597" s="207"/>
      <c r="G2597" s="208"/>
      <c r="H2597" s="209"/>
      <c r="I2597" s="210"/>
      <c r="J2597" s="152"/>
      <c r="K2597" s="153"/>
      <c r="L2597" s="154"/>
      <c r="M2597" s="155">
        <f t="shared" si="80"/>
        <v>0</v>
      </c>
    </row>
    <row r="2598" spans="1:13" ht="30" customHeight="1" x14ac:dyDescent="0.25">
      <c r="A2598" s="223" t="str">
        <f t="shared" si="81"/>
        <v/>
      </c>
      <c r="B2598" s="205"/>
      <c r="C2598" s="206"/>
      <c r="D2598" s="207"/>
      <c r="E2598" s="208"/>
      <c r="F2598" s="207"/>
      <c r="G2598" s="208"/>
      <c r="H2598" s="209"/>
      <c r="I2598" s="210"/>
      <c r="J2598" s="152"/>
      <c r="K2598" s="153"/>
      <c r="L2598" s="154"/>
      <c r="M2598" s="155">
        <f t="shared" si="80"/>
        <v>0</v>
      </c>
    </row>
    <row r="2599" spans="1:13" ht="30" customHeight="1" x14ac:dyDescent="0.25">
      <c r="A2599" s="223" t="str">
        <f t="shared" si="81"/>
        <v/>
      </c>
      <c r="B2599" s="205"/>
      <c r="C2599" s="206"/>
      <c r="D2599" s="207"/>
      <c r="E2599" s="208"/>
      <c r="F2599" s="207"/>
      <c r="G2599" s="208"/>
      <c r="H2599" s="209"/>
      <c r="I2599" s="210"/>
      <c r="J2599" s="152"/>
      <c r="K2599" s="153"/>
      <c r="L2599" s="154"/>
      <c r="M2599" s="155">
        <f t="shared" si="80"/>
        <v>0</v>
      </c>
    </row>
    <row r="2600" spans="1:13" ht="30" customHeight="1" x14ac:dyDescent="0.25">
      <c r="A2600" s="223" t="str">
        <f t="shared" si="81"/>
        <v/>
      </c>
      <c r="B2600" s="205"/>
      <c r="C2600" s="206"/>
      <c r="D2600" s="207"/>
      <c r="E2600" s="208"/>
      <c r="F2600" s="207"/>
      <c r="G2600" s="208"/>
      <c r="H2600" s="209"/>
      <c r="I2600" s="210"/>
      <c r="J2600" s="152"/>
      <c r="K2600" s="153"/>
      <c r="L2600" s="154"/>
      <c r="M2600" s="155">
        <f t="shared" si="80"/>
        <v>0</v>
      </c>
    </row>
    <row r="2601" spans="1:13" ht="30" customHeight="1" x14ac:dyDescent="0.25">
      <c r="A2601" s="223" t="str">
        <f t="shared" si="81"/>
        <v/>
      </c>
      <c r="B2601" s="205"/>
      <c r="C2601" s="206"/>
      <c r="D2601" s="207"/>
      <c r="E2601" s="208"/>
      <c r="F2601" s="207"/>
      <c r="G2601" s="208"/>
      <c r="H2601" s="209"/>
      <c r="I2601" s="210"/>
      <c r="J2601" s="152"/>
      <c r="K2601" s="153"/>
      <c r="L2601" s="154"/>
      <c r="M2601" s="155">
        <f t="shared" si="80"/>
        <v>0</v>
      </c>
    </row>
    <row r="2602" spans="1:13" ht="30" customHeight="1" x14ac:dyDescent="0.25">
      <c r="A2602" s="223" t="str">
        <f t="shared" si="81"/>
        <v/>
      </c>
      <c r="B2602" s="205"/>
      <c r="C2602" s="206"/>
      <c r="D2602" s="207"/>
      <c r="E2602" s="208"/>
      <c r="F2602" s="207"/>
      <c r="G2602" s="208"/>
      <c r="H2602" s="209"/>
      <c r="I2602" s="210"/>
      <c r="J2602" s="152"/>
      <c r="K2602" s="153"/>
      <c r="L2602" s="154"/>
      <c r="M2602" s="155">
        <f t="shared" si="80"/>
        <v>0</v>
      </c>
    </row>
    <row r="2603" spans="1:13" ht="30" customHeight="1" x14ac:dyDescent="0.25">
      <c r="A2603" s="223" t="str">
        <f t="shared" si="81"/>
        <v/>
      </c>
      <c r="B2603" s="205"/>
      <c r="C2603" s="206"/>
      <c r="D2603" s="207"/>
      <c r="E2603" s="208"/>
      <c r="F2603" s="207"/>
      <c r="G2603" s="208"/>
      <c r="H2603" s="209"/>
      <c r="I2603" s="210"/>
      <c r="J2603" s="152"/>
      <c r="K2603" s="153"/>
      <c r="L2603" s="154"/>
      <c r="M2603" s="155">
        <f t="shared" si="80"/>
        <v>0</v>
      </c>
    </row>
    <row r="2604" spans="1:13" ht="30" customHeight="1" x14ac:dyDescent="0.25">
      <c r="A2604" s="223" t="str">
        <f t="shared" si="81"/>
        <v/>
      </c>
      <c r="B2604" s="205"/>
      <c r="C2604" s="206"/>
      <c r="D2604" s="207"/>
      <c r="E2604" s="208"/>
      <c r="F2604" s="207"/>
      <c r="G2604" s="208"/>
      <c r="H2604" s="209"/>
      <c r="I2604" s="210"/>
      <c r="J2604" s="152"/>
      <c r="K2604" s="153"/>
      <c r="L2604" s="154"/>
      <c r="M2604" s="155">
        <f t="shared" si="80"/>
        <v>0</v>
      </c>
    </row>
    <row r="2605" spans="1:13" ht="30" customHeight="1" x14ac:dyDescent="0.25">
      <c r="A2605" s="223" t="str">
        <f t="shared" si="81"/>
        <v/>
      </c>
      <c r="B2605" s="205"/>
      <c r="C2605" s="206"/>
      <c r="D2605" s="207"/>
      <c r="E2605" s="208"/>
      <c r="F2605" s="207"/>
      <c r="G2605" s="208"/>
      <c r="H2605" s="209"/>
      <c r="I2605" s="210"/>
      <c r="J2605" s="152"/>
      <c r="K2605" s="153"/>
      <c r="L2605" s="154"/>
      <c r="M2605" s="155">
        <f t="shared" si="80"/>
        <v>0</v>
      </c>
    </row>
    <row r="2606" spans="1:13" ht="30" customHeight="1" x14ac:dyDescent="0.25">
      <c r="A2606" s="223" t="str">
        <f t="shared" si="81"/>
        <v/>
      </c>
      <c r="B2606" s="205"/>
      <c r="C2606" s="206"/>
      <c r="D2606" s="207"/>
      <c r="E2606" s="208"/>
      <c r="F2606" s="207"/>
      <c r="G2606" s="208"/>
      <c r="H2606" s="209"/>
      <c r="I2606" s="210"/>
      <c r="J2606" s="152"/>
      <c r="K2606" s="153"/>
      <c r="L2606" s="154"/>
      <c r="M2606" s="155">
        <f t="shared" si="80"/>
        <v>0</v>
      </c>
    </row>
    <row r="2607" spans="1:13" ht="30" customHeight="1" x14ac:dyDescent="0.25">
      <c r="A2607" s="223" t="str">
        <f t="shared" si="81"/>
        <v/>
      </c>
      <c r="B2607" s="205"/>
      <c r="C2607" s="206"/>
      <c r="D2607" s="207"/>
      <c r="E2607" s="208"/>
      <c r="F2607" s="207"/>
      <c r="G2607" s="208"/>
      <c r="H2607" s="209"/>
      <c r="I2607" s="210"/>
      <c r="J2607" s="152"/>
      <c r="K2607" s="153"/>
      <c r="L2607" s="154"/>
      <c r="M2607" s="155">
        <f t="shared" si="80"/>
        <v>0</v>
      </c>
    </row>
    <row r="2608" spans="1:13" ht="30" customHeight="1" x14ac:dyDescent="0.25">
      <c r="A2608" s="223" t="str">
        <f t="shared" si="81"/>
        <v/>
      </c>
      <c r="B2608" s="205"/>
      <c r="C2608" s="206"/>
      <c r="D2608" s="207"/>
      <c r="E2608" s="208"/>
      <c r="F2608" s="207"/>
      <c r="G2608" s="208"/>
      <c r="H2608" s="209"/>
      <c r="I2608" s="210"/>
      <c r="J2608" s="152"/>
      <c r="K2608" s="153"/>
      <c r="L2608" s="154"/>
      <c r="M2608" s="155">
        <f t="shared" si="80"/>
        <v>0</v>
      </c>
    </row>
    <row r="2609" spans="1:13" ht="30" customHeight="1" x14ac:dyDescent="0.25">
      <c r="A2609" s="223" t="str">
        <f t="shared" si="81"/>
        <v/>
      </c>
      <c r="B2609" s="205"/>
      <c r="C2609" s="206"/>
      <c r="D2609" s="207"/>
      <c r="E2609" s="208"/>
      <c r="F2609" s="207"/>
      <c r="G2609" s="208"/>
      <c r="H2609" s="209"/>
      <c r="I2609" s="210"/>
      <c r="J2609" s="152"/>
      <c r="K2609" s="153"/>
      <c r="L2609" s="154"/>
      <c r="M2609" s="155">
        <f t="shared" si="80"/>
        <v>0</v>
      </c>
    </row>
    <row r="2610" spans="1:13" ht="30" customHeight="1" x14ac:dyDescent="0.25">
      <c r="A2610" s="223" t="str">
        <f t="shared" si="81"/>
        <v/>
      </c>
      <c r="B2610" s="205"/>
      <c r="C2610" s="206"/>
      <c r="D2610" s="207"/>
      <c r="E2610" s="208"/>
      <c r="F2610" s="207"/>
      <c r="G2610" s="208"/>
      <c r="H2610" s="209"/>
      <c r="I2610" s="210"/>
      <c r="J2610" s="152"/>
      <c r="K2610" s="153"/>
      <c r="L2610" s="154"/>
      <c r="M2610" s="155">
        <f t="shared" si="80"/>
        <v>0</v>
      </c>
    </row>
    <row r="2611" spans="1:13" ht="30" customHeight="1" x14ac:dyDescent="0.25">
      <c r="A2611" s="223" t="str">
        <f t="shared" si="81"/>
        <v/>
      </c>
      <c r="B2611" s="205"/>
      <c r="C2611" s="206"/>
      <c r="D2611" s="207"/>
      <c r="E2611" s="208"/>
      <c r="F2611" s="207"/>
      <c r="G2611" s="208"/>
      <c r="H2611" s="209"/>
      <c r="I2611" s="210"/>
      <c r="J2611" s="152"/>
      <c r="K2611" s="153"/>
      <c r="L2611" s="154"/>
      <c r="M2611" s="155">
        <f t="shared" si="80"/>
        <v>0</v>
      </c>
    </row>
    <row r="2612" spans="1:13" ht="30" customHeight="1" x14ac:dyDescent="0.25">
      <c r="A2612" s="223" t="str">
        <f t="shared" si="81"/>
        <v/>
      </c>
      <c r="B2612" s="205"/>
      <c r="C2612" s="206"/>
      <c r="D2612" s="207"/>
      <c r="E2612" s="208"/>
      <c r="F2612" s="207"/>
      <c r="G2612" s="208"/>
      <c r="H2612" s="209"/>
      <c r="I2612" s="210"/>
      <c r="J2612" s="152"/>
      <c r="K2612" s="153"/>
      <c r="L2612" s="154"/>
      <c r="M2612" s="155">
        <f t="shared" si="80"/>
        <v>0</v>
      </c>
    </row>
    <row r="2613" spans="1:13" ht="30" customHeight="1" x14ac:dyDescent="0.25">
      <c r="A2613" s="223" t="str">
        <f t="shared" si="81"/>
        <v/>
      </c>
      <c r="B2613" s="205"/>
      <c r="C2613" s="206"/>
      <c r="D2613" s="207"/>
      <c r="E2613" s="208"/>
      <c r="F2613" s="207"/>
      <c r="G2613" s="208"/>
      <c r="H2613" s="209"/>
      <c r="I2613" s="210"/>
      <c r="J2613" s="152"/>
      <c r="K2613" s="153"/>
      <c r="L2613" s="154"/>
      <c r="M2613" s="155">
        <f t="shared" si="80"/>
        <v>0</v>
      </c>
    </row>
    <row r="2614" spans="1:13" ht="30" customHeight="1" x14ac:dyDescent="0.25">
      <c r="A2614" s="223" t="str">
        <f t="shared" si="81"/>
        <v/>
      </c>
      <c r="B2614" s="205"/>
      <c r="C2614" s="206"/>
      <c r="D2614" s="207"/>
      <c r="E2614" s="208"/>
      <c r="F2614" s="207"/>
      <c r="G2614" s="208"/>
      <c r="H2614" s="209"/>
      <c r="I2614" s="210"/>
      <c r="J2614" s="152"/>
      <c r="K2614" s="153"/>
      <c r="L2614" s="154"/>
      <c r="M2614" s="155">
        <f t="shared" si="80"/>
        <v>0</v>
      </c>
    </row>
    <row r="2615" spans="1:13" ht="30" customHeight="1" x14ac:dyDescent="0.25">
      <c r="A2615" s="223" t="str">
        <f t="shared" si="81"/>
        <v/>
      </c>
      <c r="B2615" s="205"/>
      <c r="C2615" s="206"/>
      <c r="D2615" s="207"/>
      <c r="E2615" s="208"/>
      <c r="F2615" s="207"/>
      <c r="G2615" s="208"/>
      <c r="H2615" s="209"/>
      <c r="I2615" s="210"/>
      <c r="J2615" s="152"/>
      <c r="K2615" s="153"/>
      <c r="L2615" s="154"/>
      <c r="M2615" s="155">
        <f t="shared" si="80"/>
        <v>0</v>
      </c>
    </row>
    <row r="2616" spans="1:13" ht="30" customHeight="1" x14ac:dyDescent="0.25">
      <c r="A2616" s="223" t="str">
        <f t="shared" si="81"/>
        <v/>
      </c>
      <c r="B2616" s="205"/>
      <c r="C2616" s="206"/>
      <c r="D2616" s="207"/>
      <c r="E2616" s="208"/>
      <c r="F2616" s="207"/>
      <c r="G2616" s="208"/>
      <c r="H2616" s="209"/>
      <c r="I2616" s="210"/>
      <c r="J2616" s="152"/>
      <c r="K2616" s="153"/>
      <c r="L2616" s="154"/>
      <c r="M2616" s="155">
        <f t="shared" si="80"/>
        <v>0</v>
      </c>
    </row>
    <row r="2617" spans="1:13" ht="30" customHeight="1" x14ac:dyDescent="0.25">
      <c r="A2617" s="223" t="str">
        <f t="shared" si="81"/>
        <v/>
      </c>
      <c r="B2617" s="205"/>
      <c r="C2617" s="206"/>
      <c r="D2617" s="207"/>
      <c r="E2617" s="208"/>
      <c r="F2617" s="207"/>
      <c r="G2617" s="208"/>
      <c r="H2617" s="209"/>
      <c r="I2617" s="210"/>
      <c r="J2617" s="152"/>
      <c r="K2617" s="153"/>
      <c r="L2617" s="154"/>
      <c r="M2617" s="155">
        <f t="shared" si="80"/>
        <v>0</v>
      </c>
    </row>
    <row r="2618" spans="1:13" ht="30" customHeight="1" x14ac:dyDescent="0.25">
      <c r="A2618" s="223" t="str">
        <f t="shared" si="81"/>
        <v/>
      </c>
      <c r="B2618" s="205"/>
      <c r="C2618" s="206"/>
      <c r="D2618" s="207"/>
      <c r="E2618" s="208"/>
      <c r="F2618" s="207"/>
      <c r="G2618" s="208"/>
      <c r="H2618" s="209"/>
      <c r="I2618" s="210"/>
      <c r="J2618" s="152"/>
      <c r="K2618" s="153"/>
      <c r="L2618" s="154"/>
      <c r="M2618" s="155">
        <f t="shared" si="80"/>
        <v>0</v>
      </c>
    </row>
    <row r="2619" spans="1:13" ht="30" customHeight="1" x14ac:dyDescent="0.25">
      <c r="A2619" s="223" t="str">
        <f t="shared" si="81"/>
        <v/>
      </c>
      <c r="B2619" s="205"/>
      <c r="C2619" s="206"/>
      <c r="D2619" s="207"/>
      <c r="E2619" s="208"/>
      <c r="F2619" s="207"/>
      <c r="G2619" s="208"/>
      <c r="H2619" s="209"/>
      <c r="I2619" s="210"/>
      <c r="J2619" s="152"/>
      <c r="K2619" s="153"/>
      <c r="L2619" s="154"/>
      <c r="M2619" s="155">
        <f t="shared" si="80"/>
        <v>0</v>
      </c>
    </row>
    <row r="2620" spans="1:13" ht="30" customHeight="1" x14ac:dyDescent="0.25">
      <c r="A2620" s="223" t="str">
        <f t="shared" si="81"/>
        <v/>
      </c>
      <c r="B2620" s="205"/>
      <c r="C2620" s="206"/>
      <c r="D2620" s="207"/>
      <c r="E2620" s="208"/>
      <c r="F2620" s="207"/>
      <c r="G2620" s="208"/>
      <c r="H2620" s="209"/>
      <c r="I2620" s="210"/>
      <c r="J2620" s="152"/>
      <c r="K2620" s="153"/>
      <c r="L2620" s="154"/>
      <c r="M2620" s="155">
        <f t="shared" si="80"/>
        <v>0</v>
      </c>
    </row>
    <row r="2621" spans="1:13" ht="30" customHeight="1" x14ac:dyDescent="0.25">
      <c r="A2621" s="223" t="str">
        <f t="shared" si="81"/>
        <v/>
      </c>
      <c r="B2621" s="205"/>
      <c r="C2621" s="206"/>
      <c r="D2621" s="207"/>
      <c r="E2621" s="208"/>
      <c r="F2621" s="207"/>
      <c r="G2621" s="208"/>
      <c r="H2621" s="209"/>
      <c r="I2621" s="210"/>
      <c r="J2621" s="152"/>
      <c r="K2621" s="153"/>
      <c r="L2621" s="154"/>
      <c r="M2621" s="155">
        <f t="shared" si="80"/>
        <v>0</v>
      </c>
    </row>
    <row r="2622" spans="1:13" ht="30" customHeight="1" x14ac:dyDescent="0.25">
      <c r="A2622" s="223" t="str">
        <f t="shared" si="81"/>
        <v/>
      </c>
      <c r="B2622" s="205"/>
      <c r="C2622" s="206"/>
      <c r="D2622" s="207"/>
      <c r="E2622" s="208"/>
      <c r="F2622" s="207"/>
      <c r="G2622" s="208"/>
      <c r="H2622" s="209"/>
      <c r="I2622" s="210"/>
      <c r="J2622" s="152"/>
      <c r="K2622" s="153"/>
      <c r="L2622" s="154"/>
      <c r="M2622" s="155">
        <f t="shared" si="80"/>
        <v>0</v>
      </c>
    </row>
    <row r="2623" spans="1:13" ht="30" customHeight="1" x14ac:dyDescent="0.25">
      <c r="A2623" s="223" t="str">
        <f t="shared" si="81"/>
        <v/>
      </c>
      <c r="B2623" s="205"/>
      <c r="C2623" s="206"/>
      <c r="D2623" s="207"/>
      <c r="E2623" s="208"/>
      <c r="F2623" s="207"/>
      <c r="G2623" s="208"/>
      <c r="H2623" s="209"/>
      <c r="I2623" s="210"/>
      <c r="J2623" s="152"/>
      <c r="K2623" s="153"/>
      <c r="L2623" s="154"/>
      <c r="M2623" s="155">
        <f t="shared" si="80"/>
        <v>0</v>
      </c>
    </row>
    <row r="2624" spans="1:13" ht="30" customHeight="1" x14ac:dyDescent="0.25">
      <c r="A2624" s="223" t="str">
        <f t="shared" si="81"/>
        <v/>
      </c>
      <c r="B2624" s="205"/>
      <c r="C2624" s="206"/>
      <c r="D2624" s="207"/>
      <c r="E2624" s="208"/>
      <c r="F2624" s="207"/>
      <c r="G2624" s="208"/>
      <c r="H2624" s="209"/>
      <c r="I2624" s="210"/>
      <c r="J2624" s="152"/>
      <c r="K2624" s="153"/>
      <c r="L2624" s="154"/>
      <c r="M2624" s="155">
        <f t="shared" si="80"/>
        <v>0</v>
      </c>
    </row>
    <row r="2625" spans="1:13" ht="30" customHeight="1" x14ac:dyDescent="0.25">
      <c r="A2625" s="223" t="str">
        <f t="shared" si="81"/>
        <v/>
      </c>
      <c r="B2625" s="205"/>
      <c r="C2625" s="206"/>
      <c r="D2625" s="207"/>
      <c r="E2625" s="208"/>
      <c r="F2625" s="207"/>
      <c r="G2625" s="208"/>
      <c r="H2625" s="209"/>
      <c r="I2625" s="210"/>
      <c r="J2625" s="152"/>
      <c r="K2625" s="153"/>
      <c r="L2625" s="154"/>
      <c r="M2625" s="155">
        <f t="shared" si="80"/>
        <v>0</v>
      </c>
    </row>
    <row r="2626" spans="1:13" ht="30" customHeight="1" x14ac:dyDescent="0.25">
      <c r="A2626" s="223" t="str">
        <f t="shared" si="81"/>
        <v/>
      </c>
      <c r="B2626" s="205"/>
      <c r="C2626" s="206"/>
      <c r="D2626" s="207"/>
      <c r="E2626" s="208"/>
      <c r="F2626" s="207"/>
      <c r="G2626" s="208"/>
      <c r="H2626" s="209"/>
      <c r="I2626" s="210"/>
      <c r="J2626" s="152"/>
      <c r="K2626" s="153"/>
      <c r="L2626" s="154"/>
      <c r="M2626" s="155">
        <f t="shared" si="80"/>
        <v>0</v>
      </c>
    </row>
    <row r="2627" spans="1:13" ht="30" customHeight="1" x14ac:dyDescent="0.25">
      <c r="A2627" s="223" t="str">
        <f t="shared" si="81"/>
        <v/>
      </c>
      <c r="B2627" s="205"/>
      <c r="C2627" s="206"/>
      <c r="D2627" s="207"/>
      <c r="E2627" s="208"/>
      <c r="F2627" s="207"/>
      <c r="G2627" s="208"/>
      <c r="H2627" s="209"/>
      <c r="I2627" s="210"/>
      <c r="J2627" s="152"/>
      <c r="K2627" s="153"/>
      <c r="L2627" s="154"/>
      <c r="M2627" s="155">
        <f t="shared" si="80"/>
        <v>0</v>
      </c>
    </row>
    <row r="2628" spans="1:13" ht="30" customHeight="1" x14ac:dyDescent="0.25">
      <c r="A2628" s="223" t="str">
        <f t="shared" si="81"/>
        <v/>
      </c>
      <c r="B2628" s="205"/>
      <c r="C2628" s="206"/>
      <c r="D2628" s="207"/>
      <c r="E2628" s="208"/>
      <c r="F2628" s="207"/>
      <c r="G2628" s="208"/>
      <c r="H2628" s="209"/>
      <c r="I2628" s="210"/>
      <c r="J2628" s="152"/>
      <c r="K2628" s="153"/>
      <c r="L2628" s="154"/>
      <c r="M2628" s="155">
        <f t="shared" si="80"/>
        <v>0</v>
      </c>
    </row>
    <row r="2629" spans="1:13" ht="30" customHeight="1" x14ac:dyDescent="0.25">
      <c r="A2629" s="223" t="str">
        <f t="shared" si="81"/>
        <v/>
      </c>
      <c r="B2629" s="205"/>
      <c r="C2629" s="206"/>
      <c r="D2629" s="207"/>
      <c r="E2629" s="208"/>
      <c r="F2629" s="207"/>
      <c r="G2629" s="208"/>
      <c r="H2629" s="209"/>
      <c r="I2629" s="210"/>
      <c r="J2629" s="152"/>
      <c r="K2629" s="153"/>
      <c r="L2629" s="154"/>
      <c r="M2629" s="155">
        <f t="shared" si="80"/>
        <v>0</v>
      </c>
    </row>
    <row r="2630" spans="1:13" ht="30" customHeight="1" x14ac:dyDescent="0.25">
      <c r="A2630" s="223" t="str">
        <f t="shared" si="81"/>
        <v/>
      </c>
      <c r="B2630" s="205"/>
      <c r="C2630" s="206"/>
      <c r="D2630" s="207"/>
      <c r="E2630" s="208"/>
      <c r="F2630" s="207"/>
      <c r="G2630" s="208"/>
      <c r="H2630" s="209"/>
      <c r="I2630" s="210"/>
      <c r="J2630" s="152"/>
      <c r="K2630" s="153"/>
      <c r="L2630" s="154"/>
      <c r="M2630" s="155">
        <f t="shared" si="80"/>
        <v>0</v>
      </c>
    </row>
    <row r="2631" spans="1:13" ht="30" customHeight="1" x14ac:dyDescent="0.25">
      <c r="A2631" s="223" t="str">
        <f t="shared" si="81"/>
        <v/>
      </c>
      <c r="B2631" s="205"/>
      <c r="C2631" s="206"/>
      <c r="D2631" s="207"/>
      <c r="E2631" s="208"/>
      <c r="F2631" s="207"/>
      <c r="G2631" s="208"/>
      <c r="H2631" s="209"/>
      <c r="I2631" s="210"/>
      <c r="J2631" s="152"/>
      <c r="K2631" s="153"/>
      <c r="L2631" s="154"/>
      <c r="M2631" s="155">
        <f t="shared" si="80"/>
        <v>0</v>
      </c>
    </row>
    <row r="2632" spans="1:13" ht="30" customHeight="1" x14ac:dyDescent="0.25">
      <c r="A2632" s="223" t="str">
        <f t="shared" si="81"/>
        <v/>
      </c>
      <c r="B2632" s="205"/>
      <c r="C2632" s="206"/>
      <c r="D2632" s="207"/>
      <c r="E2632" s="208"/>
      <c r="F2632" s="207"/>
      <c r="G2632" s="208"/>
      <c r="H2632" s="209"/>
      <c r="I2632" s="210"/>
      <c r="J2632" s="152"/>
      <c r="K2632" s="153"/>
      <c r="L2632" s="154"/>
      <c r="M2632" s="155">
        <f t="shared" si="80"/>
        <v>0</v>
      </c>
    </row>
    <row r="2633" spans="1:13" ht="30" customHeight="1" x14ac:dyDescent="0.25">
      <c r="A2633" s="223" t="str">
        <f t="shared" si="81"/>
        <v/>
      </c>
      <c r="B2633" s="205"/>
      <c r="C2633" s="206"/>
      <c r="D2633" s="207"/>
      <c r="E2633" s="208"/>
      <c r="F2633" s="207"/>
      <c r="G2633" s="208"/>
      <c r="H2633" s="209"/>
      <c r="I2633" s="210"/>
      <c r="J2633" s="152"/>
      <c r="K2633" s="153"/>
      <c r="L2633" s="154"/>
      <c r="M2633" s="155">
        <f t="shared" si="80"/>
        <v>0</v>
      </c>
    </row>
    <row r="2634" spans="1:13" ht="30" customHeight="1" x14ac:dyDescent="0.25">
      <c r="A2634" s="223" t="str">
        <f t="shared" si="81"/>
        <v/>
      </c>
      <c r="B2634" s="205"/>
      <c r="C2634" s="206"/>
      <c r="D2634" s="207"/>
      <c r="E2634" s="208"/>
      <c r="F2634" s="207"/>
      <c r="G2634" s="208"/>
      <c r="H2634" s="209"/>
      <c r="I2634" s="210"/>
      <c r="J2634" s="152"/>
      <c r="K2634" s="153"/>
      <c r="L2634" s="154"/>
      <c r="M2634" s="155">
        <f t="shared" si="80"/>
        <v>0</v>
      </c>
    </row>
    <row r="2635" spans="1:13" ht="30" customHeight="1" x14ac:dyDescent="0.25">
      <c r="A2635" s="223" t="str">
        <f t="shared" si="81"/>
        <v/>
      </c>
      <c r="B2635" s="205"/>
      <c r="C2635" s="206"/>
      <c r="D2635" s="207"/>
      <c r="E2635" s="208"/>
      <c r="F2635" s="207"/>
      <c r="G2635" s="208"/>
      <c r="H2635" s="209"/>
      <c r="I2635" s="210"/>
      <c r="J2635" s="152"/>
      <c r="K2635" s="153"/>
      <c r="L2635" s="154"/>
      <c r="M2635" s="155">
        <f t="shared" si="80"/>
        <v>0</v>
      </c>
    </row>
    <row r="2636" spans="1:13" ht="30" customHeight="1" x14ac:dyDescent="0.25">
      <c r="A2636" s="223" t="str">
        <f t="shared" si="81"/>
        <v/>
      </c>
      <c r="B2636" s="205"/>
      <c r="C2636" s="206"/>
      <c r="D2636" s="207"/>
      <c r="E2636" s="208"/>
      <c r="F2636" s="207"/>
      <c r="G2636" s="208"/>
      <c r="H2636" s="209"/>
      <c r="I2636" s="210"/>
      <c r="J2636" s="152"/>
      <c r="K2636" s="153"/>
      <c r="L2636" s="154"/>
      <c r="M2636" s="155">
        <f t="shared" ref="M2636:M2699" si="82">K2636+L2636</f>
        <v>0</v>
      </c>
    </row>
    <row r="2637" spans="1:13" ht="30" customHeight="1" x14ac:dyDescent="0.25">
      <c r="A2637" s="223" t="str">
        <f t="shared" si="81"/>
        <v/>
      </c>
      <c r="B2637" s="205"/>
      <c r="C2637" s="206"/>
      <c r="D2637" s="207"/>
      <c r="E2637" s="208"/>
      <c r="F2637" s="207"/>
      <c r="G2637" s="208"/>
      <c r="H2637" s="209"/>
      <c r="I2637" s="210"/>
      <c r="J2637" s="152"/>
      <c r="K2637" s="153"/>
      <c r="L2637" s="154"/>
      <c r="M2637" s="155">
        <f t="shared" si="82"/>
        <v>0</v>
      </c>
    </row>
    <row r="2638" spans="1:13" ht="30" customHeight="1" x14ac:dyDescent="0.25">
      <c r="A2638" s="223" t="str">
        <f t="shared" ref="A2638:A2701" si="83">IF(M2638=0,"","Cap.7. Cheltuieli neprevazute")</f>
        <v/>
      </c>
      <c r="B2638" s="205"/>
      <c r="C2638" s="206"/>
      <c r="D2638" s="207"/>
      <c r="E2638" s="208"/>
      <c r="F2638" s="207"/>
      <c r="G2638" s="208"/>
      <c r="H2638" s="209"/>
      <c r="I2638" s="210"/>
      <c r="J2638" s="152"/>
      <c r="K2638" s="153"/>
      <c r="L2638" s="154"/>
      <c r="M2638" s="155">
        <f t="shared" si="82"/>
        <v>0</v>
      </c>
    </row>
    <row r="2639" spans="1:13" ht="30" customHeight="1" x14ac:dyDescent="0.25">
      <c r="A2639" s="223" t="str">
        <f t="shared" si="83"/>
        <v/>
      </c>
      <c r="B2639" s="205"/>
      <c r="C2639" s="206"/>
      <c r="D2639" s="207"/>
      <c r="E2639" s="208"/>
      <c r="F2639" s="207"/>
      <c r="G2639" s="208"/>
      <c r="H2639" s="209"/>
      <c r="I2639" s="210"/>
      <c r="J2639" s="152"/>
      <c r="K2639" s="153"/>
      <c r="L2639" s="154"/>
      <c r="M2639" s="155">
        <f t="shared" si="82"/>
        <v>0</v>
      </c>
    </row>
    <row r="2640" spans="1:13" ht="30" customHeight="1" x14ac:dyDescent="0.25">
      <c r="A2640" s="223" t="str">
        <f t="shared" si="83"/>
        <v/>
      </c>
      <c r="B2640" s="205"/>
      <c r="C2640" s="206"/>
      <c r="D2640" s="207"/>
      <c r="E2640" s="208"/>
      <c r="F2640" s="207"/>
      <c r="G2640" s="208"/>
      <c r="H2640" s="209"/>
      <c r="I2640" s="210"/>
      <c r="J2640" s="152"/>
      <c r="K2640" s="153"/>
      <c r="L2640" s="154"/>
      <c r="M2640" s="155">
        <f t="shared" si="82"/>
        <v>0</v>
      </c>
    </row>
    <row r="2641" spans="1:13" ht="30" customHeight="1" x14ac:dyDescent="0.25">
      <c r="A2641" s="223" t="str">
        <f t="shared" si="83"/>
        <v/>
      </c>
      <c r="B2641" s="205"/>
      <c r="C2641" s="206"/>
      <c r="D2641" s="207"/>
      <c r="E2641" s="208"/>
      <c r="F2641" s="207"/>
      <c r="G2641" s="208"/>
      <c r="H2641" s="209"/>
      <c r="I2641" s="210"/>
      <c r="J2641" s="152"/>
      <c r="K2641" s="153"/>
      <c r="L2641" s="154"/>
      <c r="M2641" s="155">
        <f t="shared" si="82"/>
        <v>0</v>
      </c>
    </row>
    <row r="2642" spans="1:13" ht="30" customHeight="1" x14ac:dyDescent="0.25">
      <c r="A2642" s="223" t="str">
        <f t="shared" si="83"/>
        <v/>
      </c>
      <c r="B2642" s="205"/>
      <c r="C2642" s="206"/>
      <c r="D2642" s="207"/>
      <c r="E2642" s="208"/>
      <c r="F2642" s="207"/>
      <c r="G2642" s="208"/>
      <c r="H2642" s="209"/>
      <c r="I2642" s="210"/>
      <c r="J2642" s="152"/>
      <c r="K2642" s="153"/>
      <c r="L2642" s="154"/>
      <c r="M2642" s="155">
        <f t="shared" si="82"/>
        <v>0</v>
      </c>
    </row>
    <row r="2643" spans="1:13" ht="30" customHeight="1" x14ac:dyDescent="0.25">
      <c r="A2643" s="223" t="str">
        <f t="shared" si="83"/>
        <v/>
      </c>
      <c r="B2643" s="205"/>
      <c r="C2643" s="206"/>
      <c r="D2643" s="207"/>
      <c r="E2643" s="208"/>
      <c r="F2643" s="207"/>
      <c r="G2643" s="208"/>
      <c r="H2643" s="209"/>
      <c r="I2643" s="210"/>
      <c r="J2643" s="152"/>
      <c r="K2643" s="153"/>
      <c r="L2643" s="154"/>
      <c r="M2643" s="155">
        <f t="shared" si="82"/>
        <v>0</v>
      </c>
    </row>
    <row r="2644" spans="1:13" ht="30" customHeight="1" x14ac:dyDescent="0.25">
      <c r="A2644" s="223" t="str">
        <f t="shared" si="83"/>
        <v/>
      </c>
      <c r="B2644" s="205"/>
      <c r="C2644" s="206"/>
      <c r="D2644" s="207"/>
      <c r="E2644" s="208"/>
      <c r="F2644" s="207"/>
      <c r="G2644" s="208"/>
      <c r="H2644" s="209"/>
      <c r="I2644" s="210"/>
      <c r="J2644" s="152"/>
      <c r="K2644" s="153"/>
      <c r="L2644" s="154"/>
      <c r="M2644" s="155">
        <f t="shared" si="82"/>
        <v>0</v>
      </c>
    </row>
    <row r="2645" spans="1:13" ht="30" customHeight="1" x14ac:dyDescent="0.25">
      <c r="A2645" s="223" t="str">
        <f t="shared" si="83"/>
        <v/>
      </c>
      <c r="B2645" s="205"/>
      <c r="C2645" s="206"/>
      <c r="D2645" s="207"/>
      <c r="E2645" s="208"/>
      <c r="F2645" s="207"/>
      <c r="G2645" s="208"/>
      <c r="H2645" s="209"/>
      <c r="I2645" s="210"/>
      <c r="J2645" s="152"/>
      <c r="K2645" s="153"/>
      <c r="L2645" s="154"/>
      <c r="M2645" s="155">
        <f t="shared" si="82"/>
        <v>0</v>
      </c>
    </row>
    <row r="2646" spans="1:13" ht="30" customHeight="1" x14ac:dyDescent="0.25">
      <c r="A2646" s="223" t="str">
        <f t="shared" si="83"/>
        <v/>
      </c>
      <c r="B2646" s="205"/>
      <c r="C2646" s="206"/>
      <c r="D2646" s="207"/>
      <c r="E2646" s="208"/>
      <c r="F2646" s="207"/>
      <c r="G2646" s="208"/>
      <c r="H2646" s="209"/>
      <c r="I2646" s="210"/>
      <c r="J2646" s="152"/>
      <c r="K2646" s="153"/>
      <c r="L2646" s="154"/>
      <c r="M2646" s="155">
        <f t="shared" si="82"/>
        <v>0</v>
      </c>
    </row>
    <row r="2647" spans="1:13" ht="30" customHeight="1" x14ac:dyDescent="0.25">
      <c r="A2647" s="223" t="str">
        <f t="shared" si="83"/>
        <v/>
      </c>
      <c r="B2647" s="205"/>
      <c r="C2647" s="206"/>
      <c r="D2647" s="207"/>
      <c r="E2647" s="208"/>
      <c r="F2647" s="207"/>
      <c r="G2647" s="208"/>
      <c r="H2647" s="209"/>
      <c r="I2647" s="210"/>
      <c r="J2647" s="152"/>
      <c r="K2647" s="153"/>
      <c r="L2647" s="154"/>
      <c r="M2647" s="155">
        <f t="shared" si="82"/>
        <v>0</v>
      </c>
    </row>
    <row r="2648" spans="1:13" ht="30" customHeight="1" x14ac:dyDescent="0.25">
      <c r="A2648" s="223" t="str">
        <f t="shared" si="83"/>
        <v/>
      </c>
      <c r="B2648" s="205"/>
      <c r="C2648" s="206"/>
      <c r="D2648" s="207"/>
      <c r="E2648" s="208"/>
      <c r="F2648" s="207"/>
      <c r="G2648" s="208"/>
      <c r="H2648" s="209"/>
      <c r="I2648" s="210"/>
      <c r="J2648" s="152"/>
      <c r="K2648" s="153"/>
      <c r="L2648" s="154"/>
      <c r="M2648" s="155">
        <f t="shared" si="82"/>
        <v>0</v>
      </c>
    </row>
    <row r="2649" spans="1:13" ht="30" customHeight="1" x14ac:dyDescent="0.25">
      <c r="A2649" s="223" t="str">
        <f t="shared" si="83"/>
        <v/>
      </c>
      <c r="B2649" s="205"/>
      <c r="C2649" s="206"/>
      <c r="D2649" s="207"/>
      <c r="E2649" s="208"/>
      <c r="F2649" s="207"/>
      <c r="G2649" s="208"/>
      <c r="H2649" s="209"/>
      <c r="I2649" s="210"/>
      <c r="J2649" s="152"/>
      <c r="K2649" s="153"/>
      <c r="L2649" s="154"/>
      <c r="M2649" s="155">
        <f t="shared" si="82"/>
        <v>0</v>
      </c>
    </row>
    <row r="2650" spans="1:13" ht="30" customHeight="1" x14ac:dyDescent="0.25">
      <c r="A2650" s="223" t="str">
        <f t="shared" si="83"/>
        <v/>
      </c>
      <c r="B2650" s="205"/>
      <c r="C2650" s="206"/>
      <c r="D2650" s="207"/>
      <c r="E2650" s="208"/>
      <c r="F2650" s="207"/>
      <c r="G2650" s="208"/>
      <c r="H2650" s="209"/>
      <c r="I2650" s="210"/>
      <c r="J2650" s="152"/>
      <c r="K2650" s="153"/>
      <c r="L2650" s="154"/>
      <c r="M2650" s="155">
        <f t="shared" si="82"/>
        <v>0</v>
      </c>
    </row>
    <row r="2651" spans="1:13" ht="30" customHeight="1" x14ac:dyDescent="0.25">
      <c r="A2651" s="223" t="str">
        <f t="shared" si="83"/>
        <v/>
      </c>
      <c r="B2651" s="205"/>
      <c r="C2651" s="206"/>
      <c r="D2651" s="207"/>
      <c r="E2651" s="208"/>
      <c r="F2651" s="207"/>
      <c r="G2651" s="208"/>
      <c r="H2651" s="209"/>
      <c r="I2651" s="210"/>
      <c r="J2651" s="152"/>
      <c r="K2651" s="153"/>
      <c r="L2651" s="154"/>
      <c r="M2651" s="155">
        <f t="shared" si="82"/>
        <v>0</v>
      </c>
    </row>
    <row r="2652" spans="1:13" ht="30" customHeight="1" x14ac:dyDescent="0.25">
      <c r="A2652" s="223" t="str">
        <f t="shared" si="83"/>
        <v/>
      </c>
      <c r="B2652" s="205"/>
      <c r="C2652" s="206"/>
      <c r="D2652" s="207"/>
      <c r="E2652" s="208"/>
      <c r="F2652" s="207"/>
      <c r="G2652" s="208"/>
      <c r="H2652" s="209"/>
      <c r="I2652" s="210"/>
      <c r="J2652" s="152"/>
      <c r="K2652" s="153"/>
      <c r="L2652" s="154"/>
      <c r="M2652" s="155">
        <f t="shared" si="82"/>
        <v>0</v>
      </c>
    </row>
    <row r="2653" spans="1:13" ht="30" customHeight="1" x14ac:dyDescent="0.25">
      <c r="A2653" s="223" t="str">
        <f t="shared" si="83"/>
        <v/>
      </c>
      <c r="B2653" s="205"/>
      <c r="C2653" s="206"/>
      <c r="D2653" s="207"/>
      <c r="E2653" s="208"/>
      <c r="F2653" s="207"/>
      <c r="G2653" s="208"/>
      <c r="H2653" s="209"/>
      <c r="I2653" s="210"/>
      <c r="J2653" s="152"/>
      <c r="K2653" s="153"/>
      <c r="L2653" s="154"/>
      <c r="M2653" s="155">
        <f t="shared" si="82"/>
        <v>0</v>
      </c>
    </row>
    <row r="2654" spans="1:13" ht="30" customHeight="1" x14ac:dyDescent="0.25">
      <c r="A2654" s="223" t="str">
        <f t="shared" si="83"/>
        <v/>
      </c>
      <c r="B2654" s="205"/>
      <c r="C2654" s="206"/>
      <c r="D2654" s="207"/>
      <c r="E2654" s="208"/>
      <c r="F2654" s="207"/>
      <c r="G2654" s="208"/>
      <c r="H2654" s="209"/>
      <c r="I2654" s="210"/>
      <c r="J2654" s="152"/>
      <c r="K2654" s="153"/>
      <c r="L2654" s="154"/>
      <c r="M2654" s="155">
        <f t="shared" si="82"/>
        <v>0</v>
      </c>
    </row>
    <row r="2655" spans="1:13" ht="30" customHeight="1" x14ac:dyDescent="0.25">
      <c r="A2655" s="223" t="str">
        <f t="shared" si="83"/>
        <v/>
      </c>
      <c r="B2655" s="205"/>
      <c r="C2655" s="206"/>
      <c r="D2655" s="207"/>
      <c r="E2655" s="208"/>
      <c r="F2655" s="207"/>
      <c r="G2655" s="208"/>
      <c r="H2655" s="209"/>
      <c r="I2655" s="210"/>
      <c r="J2655" s="152"/>
      <c r="K2655" s="153"/>
      <c r="L2655" s="154"/>
      <c r="M2655" s="155">
        <f t="shared" si="82"/>
        <v>0</v>
      </c>
    </row>
    <row r="2656" spans="1:13" ht="30" customHeight="1" x14ac:dyDescent="0.25">
      <c r="A2656" s="223" t="str">
        <f t="shared" si="83"/>
        <v/>
      </c>
      <c r="B2656" s="205"/>
      <c r="C2656" s="206"/>
      <c r="D2656" s="207"/>
      <c r="E2656" s="208"/>
      <c r="F2656" s="207"/>
      <c r="G2656" s="208"/>
      <c r="H2656" s="209"/>
      <c r="I2656" s="210"/>
      <c r="J2656" s="152"/>
      <c r="K2656" s="153"/>
      <c r="L2656" s="154"/>
      <c r="M2656" s="155">
        <f t="shared" si="82"/>
        <v>0</v>
      </c>
    </row>
    <row r="2657" spans="1:13" ht="30" customHeight="1" x14ac:dyDescent="0.25">
      <c r="A2657" s="223" t="str">
        <f t="shared" si="83"/>
        <v/>
      </c>
      <c r="B2657" s="205"/>
      <c r="C2657" s="206"/>
      <c r="D2657" s="207"/>
      <c r="E2657" s="208"/>
      <c r="F2657" s="207"/>
      <c r="G2657" s="208"/>
      <c r="H2657" s="209"/>
      <c r="I2657" s="210"/>
      <c r="J2657" s="152"/>
      <c r="K2657" s="153"/>
      <c r="L2657" s="154"/>
      <c r="M2657" s="155">
        <f t="shared" si="82"/>
        <v>0</v>
      </c>
    </row>
    <row r="2658" spans="1:13" ht="30" customHeight="1" x14ac:dyDescent="0.25">
      <c r="A2658" s="223" t="str">
        <f t="shared" si="83"/>
        <v/>
      </c>
      <c r="B2658" s="205"/>
      <c r="C2658" s="206"/>
      <c r="D2658" s="207"/>
      <c r="E2658" s="208"/>
      <c r="F2658" s="207"/>
      <c r="G2658" s="208"/>
      <c r="H2658" s="209"/>
      <c r="I2658" s="210"/>
      <c r="J2658" s="152"/>
      <c r="K2658" s="153"/>
      <c r="L2658" s="154"/>
      <c r="M2658" s="155">
        <f t="shared" si="82"/>
        <v>0</v>
      </c>
    </row>
    <row r="2659" spans="1:13" ht="30" customHeight="1" x14ac:dyDescent="0.25">
      <c r="A2659" s="223" t="str">
        <f t="shared" si="83"/>
        <v/>
      </c>
      <c r="B2659" s="205"/>
      <c r="C2659" s="206"/>
      <c r="D2659" s="207"/>
      <c r="E2659" s="208"/>
      <c r="F2659" s="207"/>
      <c r="G2659" s="208"/>
      <c r="H2659" s="209"/>
      <c r="I2659" s="210"/>
      <c r="J2659" s="152"/>
      <c r="K2659" s="153"/>
      <c r="L2659" s="154"/>
      <c r="M2659" s="155">
        <f t="shared" si="82"/>
        <v>0</v>
      </c>
    </row>
    <row r="2660" spans="1:13" ht="30" customHeight="1" x14ac:dyDescent="0.25">
      <c r="A2660" s="223" t="str">
        <f t="shared" si="83"/>
        <v/>
      </c>
      <c r="B2660" s="205"/>
      <c r="C2660" s="206"/>
      <c r="D2660" s="207"/>
      <c r="E2660" s="208"/>
      <c r="F2660" s="207"/>
      <c r="G2660" s="208"/>
      <c r="H2660" s="209"/>
      <c r="I2660" s="210"/>
      <c r="J2660" s="152"/>
      <c r="K2660" s="153"/>
      <c r="L2660" s="154"/>
      <c r="M2660" s="155">
        <f t="shared" si="82"/>
        <v>0</v>
      </c>
    </row>
    <row r="2661" spans="1:13" ht="30" customHeight="1" x14ac:dyDescent="0.25">
      <c r="A2661" s="223" t="str">
        <f t="shared" si="83"/>
        <v/>
      </c>
      <c r="B2661" s="205"/>
      <c r="C2661" s="206"/>
      <c r="D2661" s="207"/>
      <c r="E2661" s="208"/>
      <c r="F2661" s="207"/>
      <c r="G2661" s="208"/>
      <c r="H2661" s="209"/>
      <c r="I2661" s="210"/>
      <c r="J2661" s="152"/>
      <c r="K2661" s="153"/>
      <c r="L2661" s="154"/>
      <c r="M2661" s="155">
        <f t="shared" si="82"/>
        <v>0</v>
      </c>
    </row>
    <row r="2662" spans="1:13" ht="30" customHeight="1" x14ac:dyDescent="0.25">
      <c r="A2662" s="223" t="str">
        <f t="shared" si="83"/>
        <v/>
      </c>
      <c r="B2662" s="205"/>
      <c r="C2662" s="206"/>
      <c r="D2662" s="207"/>
      <c r="E2662" s="208"/>
      <c r="F2662" s="207"/>
      <c r="G2662" s="208"/>
      <c r="H2662" s="209"/>
      <c r="I2662" s="210"/>
      <c r="J2662" s="152"/>
      <c r="K2662" s="153"/>
      <c r="L2662" s="154"/>
      <c r="M2662" s="155">
        <f t="shared" si="82"/>
        <v>0</v>
      </c>
    </row>
    <row r="2663" spans="1:13" ht="30" customHeight="1" x14ac:dyDescent="0.25">
      <c r="A2663" s="223" t="str">
        <f t="shared" si="83"/>
        <v/>
      </c>
      <c r="B2663" s="205"/>
      <c r="C2663" s="206"/>
      <c r="D2663" s="207"/>
      <c r="E2663" s="208"/>
      <c r="F2663" s="207"/>
      <c r="G2663" s="208"/>
      <c r="H2663" s="209"/>
      <c r="I2663" s="210"/>
      <c r="J2663" s="152"/>
      <c r="K2663" s="153"/>
      <c r="L2663" s="154"/>
      <c r="M2663" s="155">
        <f t="shared" si="82"/>
        <v>0</v>
      </c>
    </row>
    <row r="2664" spans="1:13" ht="30" customHeight="1" x14ac:dyDescent="0.25">
      <c r="A2664" s="223" t="str">
        <f t="shared" si="83"/>
        <v/>
      </c>
      <c r="B2664" s="205"/>
      <c r="C2664" s="206"/>
      <c r="D2664" s="207"/>
      <c r="E2664" s="208"/>
      <c r="F2664" s="207"/>
      <c r="G2664" s="208"/>
      <c r="H2664" s="209"/>
      <c r="I2664" s="210"/>
      <c r="J2664" s="152"/>
      <c r="K2664" s="153"/>
      <c r="L2664" s="154"/>
      <c r="M2664" s="155">
        <f t="shared" si="82"/>
        <v>0</v>
      </c>
    </row>
    <row r="2665" spans="1:13" ht="30" customHeight="1" x14ac:dyDescent="0.25">
      <c r="A2665" s="223" t="str">
        <f t="shared" si="83"/>
        <v/>
      </c>
      <c r="B2665" s="205"/>
      <c r="C2665" s="206"/>
      <c r="D2665" s="207"/>
      <c r="E2665" s="208"/>
      <c r="F2665" s="207"/>
      <c r="G2665" s="208"/>
      <c r="H2665" s="209"/>
      <c r="I2665" s="210"/>
      <c r="J2665" s="152"/>
      <c r="K2665" s="153"/>
      <c r="L2665" s="154"/>
      <c r="M2665" s="155">
        <f t="shared" si="82"/>
        <v>0</v>
      </c>
    </row>
    <row r="2666" spans="1:13" ht="30" customHeight="1" x14ac:dyDescent="0.25">
      <c r="A2666" s="223" t="str">
        <f t="shared" si="83"/>
        <v/>
      </c>
      <c r="B2666" s="205"/>
      <c r="C2666" s="206"/>
      <c r="D2666" s="207"/>
      <c r="E2666" s="208"/>
      <c r="F2666" s="207"/>
      <c r="G2666" s="208"/>
      <c r="H2666" s="209"/>
      <c r="I2666" s="210"/>
      <c r="J2666" s="152"/>
      <c r="K2666" s="153"/>
      <c r="L2666" s="154"/>
      <c r="M2666" s="155">
        <f t="shared" si="82"/>
        <v>0</v>
      </c>
    </row>
    <row r="2667" spans="1:13" ht="30" customHeight="1" x14ac:dyDescent="0.25">
      <c r="A2667" s="223" t="str">
        <f t="shared" si="83"/>
        <v/>
      </c>
      <c r="B2667" s="205"/>
      <c r="C2667" s="206"/>
      <c r="D2667" s="207"/>
      <c r="E2667" s="208"/>
      <c r="F2667" s="207"/>
      <c r="G2667" s="208"/>
      <c r="H2667" s="209"/>
      <c r="I2667" s="210"/>
      <c r="J2667" s="152"/>
      <c r="K2667" s="153"/>
      <c r="L2667" s="154"/>
      <c r="M2667" s="155">
        <f t="shared" si="82"/>
        <v>0</v>
      </c>
    </row>
    <row r="2668" spans="1:13" ht="30" customHeight="1" x14ac:dyDescent="0.25">
      <c r="A2668" s="223" t="str">
        <f t="shared" si="83"/>
        <v/>
      </c>
      <c r="B2668" s="205"/>
      <c r="C2668" s="206"/>
      <c r="D2668" s="207"/>
      <c r="E2668" s="208"/>
      <c r="F2668" s="207"/>
      <c r="G2668" s="208"/>
      <c r="H2668" s="209"/>
      <c r="I2668" s="210"/>
      <c r="J2668" s="152"/>
      <c r="K2668" s="153"/>
      <c r="L2668" s="154"/>
      <c r="M2668" s="155">
        <f t="shared" si="82"/>
        <v>0</v>
      </c>
    </row>
    <row r="2669" spans="1:13" ht="30" customHeight="1" x14ac:dyDescent="0.25">
      <c r="A2669" s="223" t="str">
        <f t="shared" si="83"/>
        <v/>
      </c>
      <c r="B2669" s="205"/>
      <c r="C2669" s="206"/>
      <c r="D2669" s="207"/>
      <c r="E2669" s="208"/>
      <c r="F2669" s="207"/>
      <c r="G2669" s="208"/>
      <c r="H2669" s="209"/>
      <c r="I2669" s="210"/>
      <c r="J2669" s="152"/>
      <c r="K2669" s="153"/>
      <c r="L2669" s="154"/>
      <c r="M2669" s="155">
        <f t="shared" si="82"/>
        <v>0</v>
      </c>
    </row>
    <row r="2670" spans="1:13" ht="30" customHeight="1" x14ac:dyDescent="0.25">
      <c r="A2670" s="223" t="str">
        <f t="shared" si="83"/>
        <v/>
      </c>
      <c r="B2670" s="205"/>
      <c r="C2670" s="206"/>
      <c r="D2670" s="207"/>
      <c r="E2670" s="208"/>
      <c r="F2670" s="207"/>
      <c r="G2670" s="208"/>
      <c r="H2670" s="209"/>
      <c r="I2670" s="210"/>
      <c r="J2670" s="152"/>
      <c r="K2670" s="153"/>
      <c r="L2670" s="154"/>
      <c r="M2670" s="155">
        <f t="shared" si="82"/>
        <v>0</v>
      </c>
    </row>
    <row r="2671" spans="1:13" ht="30" customHeight="1" x14ac:dyDescent="0.25">
      <c r="A2671" s="223" t="str">
        <f t="shared" si="83"/>
        <v/>
      </c>
      <c r="B2671" s="205"/>
      <c r="C2671" s="206"/>
      <c r="D2671" s="207"/>
      <c r="E2671" s="208"/>
      <c r="F2671" s="207"/>
      <c r="G2671" s="208"/>
      <c r="H2671" s="209"/>
      <c r="I2671" s="210"/>
      <c r="J2671" s="152"/>
      <c r="K2671" s="153"/>
      <c r="L2671" s="154"/>
      <c r="M2671" s="155">
        <f t="shared" si="82"/>
        <v>0</v>
      </c>
    </row>
    <row r="2672" spans="1:13" ht="30" customHeight="1" x14ac:dyDescent="0.25">
      <c r="A2672" s="223" t="str">
        <f t="shared" si="83"/>
        <v/>
      </c>
      <c r="B2672" s="205"/>
      <c r="C2672" s="206"/>
      <c r="D2672" s="207"/>
      <c r="E2672" s="208"/>
      <c r="F2672" s="207"/>
      <c r="G2672" s="208"/>
      <c r="H2672" s="209"/>
      <c r="I2672" s="210"/>
      <c r="J2672" s="152"/>
      <c r="K2672" s="153"/>
      <c r="L2672" s="154"/>
      <c r="M2672" s="155">
        <f t="shared" si="82"/>
        <v>0</v>
      </c>
    </row>
    <row r="2673" spans="1:13" ht="30" customHeight="1" x14ac:dyDescent="0.25">
      <c r="A2673" s="223" t="str">
        <f t="shared" si="83"/>
        <v/>
      </c>
      <c r="B2673" s="205"/>
      <c r="C2673" s="206"/>
      <c r="D2673" s="207"/>
      <c r="E2673" s="208"/>
      <c r="F2673" s="207"/>
      <c r="G2673" s="208"/>
      <c r="H2673" s="209"/>
      <c r="I2673" s="210"/>
      <c r="J2673" s="152"/>
      <c r="K2673" s="153"/>
      <c r="L2673" s="154"/>
      <c r="M2673" s="155">
        <f t="shared" si="82"/>
        <v>0</v>
      </c>
    </row>
    <row r="2674" spans="1:13" ht="30" customHeight="1" x14ac:dyDescent="0.25">
      <c r="A2674" s="223" t="str">
        <f t="shared" si="83"/>
        <v/>
      </c>
      <c r="B2674" s="205"/>
      <c r="C2674" s="206"/>
      <c r="D2674" s="207"/>
      <c r="E2674" s="208"/>
      <c r="F2674" s="207"/>
      <c r="G2674" s="208"/>
      <c r="H2674" s="209"/>
      <c r="I2674" s="210"/>
      <c r="J2674" s="152"/>
      <c r="K2674" s="153"/>
      <c r="L2674" s="154"/>
      <c r="M2674" s="155">
        <f t="shared" si="82"/>
        <v>0</v>
      </c>
    </row>
    <row r="2675" spans="1:13" ht="30" customHeight="1" x14ac:dyDescent="0.25">
      <c r="A2675" s="223" t="str">
        <f t="shared" si="83"/>
        <v/>
      </c>
      <c r="B2675" s="205"/>
      <c r="C2675" s="206"/>
      <c r="D2675" s="207"/>
      <c r="E2675" s="208"/>
      <c r="F2675" s="207"/>
      <c r="G2675" s="208"/>
      <c r="H2675" s="209"/>
      <c r="I2675" s="210"/>
      <c r="J2675" s="152"/>
      <c r="K2675" s="153"/>
      <c r="L2675" s="154"/>
      <c r="M2675" s="155">
        <f t="shared" si="82"/>
        <v>0</v>
      </c>
    </row>
    <row r="2676" spans="1:13" ht="30" customHeight="1" x14ac:dyDescent="0.25">
      <c r="A2676" s="223" t="str">
        <f t="shared" si="83"/>
        <v/>
      </c>
      <c r="B2676" s="205"/>
      <c r="C2676" s="206"/>
      <c r="D2676" s="207"/>
      <c r="E2676" s="208"/>
      <c r="F2676" s="207"/>
      <c r="G2676" s="208"/>
      <c r="H2676" s="209"/>
      <c r="I2676" s="210"/>
      <c r="J2676" s="152"/>
      <c r="K2676" s="153"/>
      <c r="L2676" s="154"/>
      <c r="M2676" s="155">
        <f t="shared" si="82"/>
        <v>0</v>
      </c>
    </row>
    <row r="2677" spans="1:13" ht="30" customHeight="1" x14ac:dyDescent="0.25">
      <c r="A2677" s="223" t="str">
        <f t="shared" si="83"/>
        <v/>
      </c>
      <c r="B2677" s="205"/>
      <c r="C2677" s="206"/>
      <c r="D2677" s="207"/>
      <c r="E2677" s="208"/>
      <c r="F2677" s="207"/>
      <c r="G2677" s="208"/>
      <c r="H2677" s="209"/>
      <c r="I2677" s="210"/>
      <c r="J2677" s="152"/>
      <c r="K2677" s="153"/>
      <c r="L2677" s="154"/>
      <c r="M2677" s="155">
        <f t="shared" si="82"/>
        <v>0</v>
      </c>
    </row>
    <row r="2678" spans="1:13" ht="30" customHeight="1" x14ac:dyDescent="0.25">
      <c r="A2678" s="223" t="str">
        <f t="shared" si="83"/>
        <v/>
      </c>
      <c r="B2678" s="205"/>
      <c r="C2678" s="206"/>
      <c r="D2678" s="207"/>
      <c r="E2678" s="208"/>
      <c r="F2678" s="207"/>
      <c r="G2678" s="208"/>
      <c r="H2678" s="209"/>
      <c r="I2678" s="210"/>
      <c r="J2678" s="152"/>
      <c r="K2678" s="153"/>
      <c r="L2678" s="154"/>
      <c r="M2678" s="155">
        <f t="shared" si="82"/>
        <v>0</v>
      </c>
    </row>
    <row r="2679" spans="1:13" ht="30" customHeight="1" x14ac:dyDescent="0.25">
      <c r="A2679" s="223" t="str">
        <f t="shared" si="83"/>
        <v/>
      </c>
      <c r="B2679" s="205"/>
      <c r="C2679" s="206"/>
      <c r="D2679" s="207"/>
      <c r="E2679" s="208"/>
      <c r="F2679" s="207"/>
      <c r="G2679" s="208"/>
      <c r="H2679" s="209"/>
      <c r="I2679" s="210"/>
      <c r="J2679" s="152"/>
      <c r="K2679" s="153"/>
      <c r="L2679" s="154"/>
      <c r="M2679" s="155">
        <f t="shared" si="82"/>
        <v>0</v>
      </c>
    </row>
    <row r="2680" spans="1:13" ht="30" customHeight="1" x14ac:dyDescent="0.25">
      <c r="A2680" s="223" t="str">
        <f t="shared" si="83"/>
        <v/>
      </c>
      <c r="B2680" s="205"/>
      <c r="C2680" s="206"/>
      <c r="D2680" s="207"/>
      <c r="E2680" s="208"/>
      <c r="F2680" s="207"/>
      <c r="G2680" s="208"/>
      <c r="H2680" s="209"/>
      <c r="I2680" s="210"/>
      <c r="J2680" s="152"/>
      <c r="K2680" s="153"/>
      <c r="L2680" s="154"/>
      <c r="M2680" s="155">
        <f t="shared" si="82"/>
        <v>0</v>
      </c>
    </row>
    <row r="2681" spans="1:13" ht="30" customHeight="1" x14ac:dyDescent="0.25">
      <c r="A2681" s="223" t="str">
        <f t="shared" si="83"/>
        <v/>
      </c>
      <c r="B2681" s="205"/>
      <c r="C2681" s="206"/>
      <c r="D2681" s="207"/>
      <c r="E2681" s="208"/>
      <c r="F2681" s="207"/>
      <c r="G2681" s="208"/>
      <c r="H2681" s="209"/>
      <c r="I2681" s="210"/>
      <c r="J2681" s="152"/>
      <c r="K2681" s="153"/>
      <c r="L2681" s="154"/>
      <c r="M2681" s="155">
        <f t="shared" si="82"/>
        <v>0</v>
      </c>
    </row>
    <row r="2682" spans="1:13" ht="30" customHeight="1" x14ac:dyDescent="0.25">
      <c r="A2682" s="223" t="str">
        <f t="shared" si="83"/>
        <v/>
      </c>
      <c r="B2682" s="205"/>
      <c r="C2682" s="206"/>
      <c r="D2682" s="207"/>
      <c r="E2682" s="208"/>
      <c r="F2682" s="207"/>
      <c r="G2682" s="208"/>
      <c r="H2682" s="209"/>
      <c r="I2682" s="210"/>
      <c r="J2682" s="152"/>
      <c r="K2682" s="153"/>
      <c r="L2682" s="154"/>
      <c r="M2682" s="155">
        <f t="shared" si="82"/>
        <v>0</v>
      </c>
    </row>
    <row r="2683" spans="1:13" ht="30" customHeight="1" x14ac:dyDescent="0.25">
      <c r="A2683" s="223" t="str">
        <f t="shared" si="83"/>
        <v/>
      </c>
      <c r="B2683" s="205"/>
      <c r="C2683" s="206"/>
      <c r="D2683" s="207"/>
      <c r="E2683" s="208"/>
      <c r="F2683" s="207"/>
      <c r="G2683" s="208"/>
      <c r="H2683" s="209"/>
      <c r="I2683" s="210"/>
      <c r="J2683" s="152"/>
      <c r="K2683" s="153"/>
      <c r="L2683" s="154"/>
      <c r="M2683" s="155">
        <f t="shared" si="82"/>
        <v>0</v>
      </c>
    </row>
    <row r="2684" spans="1:13" ht="30" customHeight="1" x14ac:dyDescent="0.25">
      <c r="A2684" s="223" t="str">
        <f t="shared" si="83"/>
        <v/>
      </c>
      <c r="B2684" s="205"/>
      <c r="C2684" s="206"/>
      <c r="D2684" s="207"/>
      <c r="E2684" s="208"/>
      <c r="F2684" s="207"/>
      <c r="G2684" s="208"/>
      <c r="H2684" s="209"/>
      <c r="I2684" s="210"/>
      <c r="J2684" s="152"/>
      <c r="K2684" s="153"/>
      <c r="L2684" s="154"/>
      <c r="M2684" s="155">
        <f t="shared" si="82"/>
        <v>0</v>
      </c>
    </row>
    <row r="2685" spans="1:13" ht="30" customHeight="1" x14ac:dyDescent="0.25">
      <c r="A2685" s="223" t="str">
        <f t="shared" si="83"/>
        <v/>
      </c>
      <c r="B2685" s="205"/>
      <c r="C2685" s="206"/>
      <c r="D2685" s="207"/>
      <c r="E2685" s="208"/>
      <c r="F2685" s="207"/>
      <c r="G2685" s="208"/>
      <c r="H2685" s="209"/>
      <c r="I2685" s="210"/>
      <c r="J2685" s="152"/>
      <c r="K2685" s="153"/>
      <c r="L2685" s="154"/>
      <c r="M2685" s="155">
        <f t="shared" si="82"/>
        <v>0</v>
      </c>
    </row>
    <row r="2686" spans="1:13" ht="30" customHeight="1" x14ac:dyDescent="0.25">
      <c r="A2686" s="223" t="str">
        <f t="shared" si="83"/>
        <v/>
      </c>
      <c r="B2686" s="205"/>
      <c r="C2686" s="206"/>
      <c r="D2686" s="207"/>
      <c r="E2686" s="208"/>
      <c r="F2686" s="207"/>
      <c r="G2686" s="208"/>
      <c r="H2686" s="209"/>
      <c r="I2686" s="210"/>
      <c r="J2686" s="152"/>
      <c r="K2686" s="153"/>
      <c r="L2686" s="154"/>
      <c r="M2686" s="155">
        <f t="shared" si="82"/>
        <v>0</v>
      </c>
    </row>
    <row r="2687" spans="1:13" ht="30" customHeight="1" x14ac:dyDescent="0.25">
      <c r="A2687" s="223" t="str">
        <f t="shared" si="83"/>
        <v/>
      </c>
      <c r="B2687" s="205"/>
      <c r="C2687" s="206"/>
      <c r="D2687" s="207"/>
      <c r="E2687" s="208"/>
      <c r="F2687" s="207"/>
      <c r="G2687" s="208"/>
      <c r="H2687" s="209"/>
      <c r="I2687" s="210"/>
      <c r="J2687" s="152"/>
      <c r="K2687" s="153"/>
      <c r="L2687" s="154"/>
      <c r="M2687" s="155">
        <f t="shared" si="82"/>
        <v>0</v>
      </c>
    </row>
    <row r="2688" spans="1:13" ht="30" customHeight="1" x14ac:dyDescent="0.25">
      <c r="A2688" s="223" t="str">
        <f t="shared" si="83"/>
        <v/>
      </c>
      <c r="B2688" s="205"/>
      <c r="C2688" s="206"/>
      <c r="D2688" s="207"/>
      <c r="E2688" s="208"/>
      <c r="F2688" s="207"/>
      <c r="G2688" s="208"/>
      <c r="H2688" s="209"/>
      <c r="I2688" s="210"/>
      <c r="J2688" s="152"/>
      <c r="K2688" s="153"/>
      <c r="L2688" s="154"/>
      <c r="M2688" s="155">
        <f t="shared" si="82"/>
        <v>0</v>
      </c>
    </row>
    <row r="2689" spans="1:13" ht="30" customHeight="1" x14ac:dyDescent="0.25">
      <c r="A2689" s="223" t="str">
        <f t="shared" si="83"/>
        <v/>
      </c>
      <c r="B2689" s="205"/>
      <c r="C2689" s="206"/>
      <c r="D2689" s="207"/>
      <c r="E2689" s="208"/>
      <c r="F2689" s="207"/>
      <c r="G2689" s="208"/>
      <c r="H2689" s="209"/>
      <c r="I2689" s="210"/>
      <c r="J2689" s="152"/>
      <c r="K2689" s="153"/>
      <c r="L2689" s="154"/>
      <c r="M2689" s="155">
        <f t="shared" si="82"/>
        <v>0</v>
      </c>
    </row>
    <row r="2690" spans="1:13" ht="30" customHeight="1" x14ac:dyDescent="0.25">
      <c r="A2690" s="223" t="str">
        <f t="shared" si="83"/>
        <v/>
      </c>
      <c r="B2690" s="205"/>
      <c r="C2690" s="206"/>
      <c r="D2690" s="207"/>
      <c r="E2690" s="208"/>
      <c r="F2690" s="207"/>
      <c r="G2690" s="208"/>
      <c r="H2690" s="209"/>
      <c r="I2690" s="210"/>
      <c r="J2690" s="152"/>
      <c r="K2690" s="153"/>
      <c r="L2690" s="154"/>
      <c r="M2690" s="155">
        <f t="shared" si="82"/>
        <v>0</v>
      </c>
    </row>
    <row r="2691" spans="1:13" ht="30" customHeight="1" x14ac:dyDescent="0.25">
      <c r="A2691" s="223" t="str">
        <f t="shared" si="83"/>
        <v/>
      </c>
      <c r="B2691" s="205"/>
      <c r="C2691" s="206"/>
      <c r="D2691" s="207"/>
      <c r="E2691" s="208"/>
      <c r="F2691" s="207"/>
      <c r="G2691" s="208"/>
      <c r="H2691" s="209"/>
      <c r="I2691" s="210"/>
      <c r="J2691" s="152"/>
      <c r="K2691" s="153"/>
      <c r="L2691" s="154"/>
      <c r="M2691" s="155">
        <f t="shared" si="82"/>
        <v>0</v>
      </c>
    </row>
    <row r="2692" spans="1:13" ht="30" customHeight="1" x14ac:dyDescent="0.25">
      <c r="A2692" s="223" t="str">
        <f t="shared" si="83"/>
        <v/>
      </c>
      <c r="B2692" s="205"/>
      <c r="C2692" s="206"/>
      <c r="D2692" s="207"/>
      <c r="E2692" s="208"/>
      <c r="F2692" s="207"/>
      <c r="G2692" s="208"/>
      <c r="H2692" s="209"/>
      <c r="I2692" s="210"/>
      <c r="J2692" s="152"/>
      <c r="K2692" s="153"/>
      <c r="L2692" s="154"/>
      <c r="M2692" s="155">
        <f t="shared" si="82"/>
        <v>0</v>
      </c>
    </row>
    <row r="2693" spans="1:13" ht="30" customHeight="1" x14ac:dyDescent="0.25">
      <c r="A2693" s="223" t="str">
        <f t="shared" si="83"/>
        <v/>
      </c>
      <c r="B2693" s="205"/>
      <c r="C2693" s="206"/>
      <c r="D2693" s="207"/>
      <c r="E2693" s="208"/>
      <c r="F2693" s="207"/>
      <c r="G2693" s="208"/>
      <c r="H2693" s="209"/>
      <c r="I2693" s="210"/>
      <c r="J2693" s="152"/>
      <c r="K2693" s="153"/>
      <c r="L2693" s="154"/>
      <c r="M2693" s="155">
        <f t="shared" si="82"/>
        <v>0</v>
      </c>
    </row>
    <row r="2694" spans="1:13" ht="30" customHeight="1" x14ac:dyDescent="0.25">
      <c r="A2694" s="223" t="str">
        <f t="shared" si="83"/>
        <v/>
      </c>
      <c r="B2694" s="205"/>
      <c r="C2694" s="206"/>
      <c r="D2694" s="207"/>
      <c r="E2694" s="208"/>
      <c r="F2694" s="207"/>
      <c r="G2694" s="208"/>
      <c r="H2694" s="209"/>
      <c r="I2694" s="210"/>
      <c r="J2694" s="152"/>
      <c r="K2694" s="153"/>
      <c r="L2694" s="154"/>
      <c r="M2694" s="155">
        <f t="shared" si="82"/>
        <v>0</v>
      </c>
    </row>
    <row r="2695" spans="1:13" ht="30" customHeight="1" x14ac:dyDescent="0.25">
      <c r="A2695" s="223" t="str">
        <f t="shared" si="83"/>
        <v/>
      </c>
      <c r="B2695" s="205"/>
      <c r="C2695" s="206"/>
      <c r="D2695" s="207"/>
      <c r="E2695" s="208"/>
      <c r="F2695" s="207"/>
      <c r="G2695" s="208"/>
      <c r="H2695" s="209"/>
      <c r="I2695" s="210"/>
      <c r="J2695" s="152"/>
      <c r="K2695" s="153"/>
      <c r="L2695" s="154"/>
      <c r="M2695" s="155">
        <f t="shared" si="82"/>
        <v>0</v>
      </c>
    </row>
    <row r="2696" spans="1:13" ht="30" customHeight="1" x14ac:dyDescent="0.25">
      <c r="A2696" s="223" t="str">
        <f t="shared" si="83"/>
        <v/>
      </c>
      <c r="B2696" s="205"/>
      <c r="C2696" s="206"/>
      <c r="D2696" s="207"/>
      <c r="E2696" s="208"/>
      <c r="F2696" s="207"/>
      <c r="G2696" s="208"/>
      <c r="H2696" s="209"/>
      <c r="I2696" s="210"/>
      <c r="J2696" s="152"/>
      <c r="K2696" s="153"/>
      <c r="L2696" s="154"/>
      <c r="M2696" s="155">
        <f t="shared" si="82"/>
        <v>0</v>
      </c>
    </row>
    <row r="2697" spans="1:13" ht="30" customHeight="1" x14ac:dyDescent="0.25">
      <c r="A2697" s="223" t="str">
        <f t="shared" si="83"/>
        <v/>
      </c>
      <c r="B2697" s="205"/>
      <c r="C2697" s="206"/>
      <c r="D2697" s="207"/>
      <c r="E2697" s="208"/>
      <c r="F2697" s="207"/>
      <c r="G2697" s="208"/>
      <c r="H2697" s="209"/>
      <c r="I2697" s="210"/>
      <c r="J2697" s="152"/>
      <c r="K2697" s="153"/>
      <c r="L2697" s="154"/>
      <c r="M2697" s="155">
        <f t="shared" si="82"/>
        <v>0</v>
      </c>
    </row>
    <row r="2698" spans="1:13" ht="30" customHeight="1" x14ac:dyDescent="0.25">
      <c r="A2698" s="223" t="str">
        <f t="shared" si="83"/>
        <v/>
      </c>
      <c r="B2698" s="205"/>
      <c r="C2698" s="206"/>
      <c r="D2698" s="207"/>
      <c r="E2698" s="208"/>
      <c r="F2698" s="207"/>
      <c r="G2698" s="208"/>
      <c r="H2698" s="209"/>
      <c r="I2698" s="210"/>
      <c r="J2698" s="152"/>
      <c r="K2698" s="153"/>
      <c r="L2698" s="154"/>
      <c r="M2698" s="155">
        <f t="shared" si="82"/>
        <v>0</v>
      </c>
    </row>
    <row r="2699" spans="1:13" ht="30" customHeight="1" x14ac:dyDescent="0.25">
      <c r="A2699" s="223" t="str">
        <f t="shared" si="83"/>
        <v/>
      </c>
      <c r="B2699" s="205"/>
      <c r="C2699" s="206"/>
      <c r="D2699" s="207"/>
      <c r="E2699" s="208"/>
      <c r="F2699" s="207"/>
      <c r="G2699" s="208"/>
      <c r="H2699" s="209"/>
      <c r="I2699" s="210"/>
      <c r="J2699" s="152"/>
      <c r="K2699" s="153"/>
      <c r="L2699" s="154"/>
      <c r="M2699" s="155">
        <f t="shared" si="82"/>
        <v>0</v>
      </c>
    </row>
    <row r="2700" spans="1:13" ht="30" customHeight="1" x14ac:dyDescent="0.25">
      <c r="A2700" s="223" t="str">
        <f t="shared" si="83"/>
        <v/>
      </c>
      <c r="B2700" s="205"/>
      <c r="C2700" s="206"/>
      <c r="D2700" s="207"/>
      <c r="E2700" s="208"/>
      <c r="F2700" s="207"/>
      <c r="G2700" s="208"/>
      <c r="H2700" s="209"/>
      <c r="I2700" s="210"/>
      <c r="J2700" s="152"/>
      <c r="K2700" s="153"/>
      <c r="L2700" s="154"/>
      <c r="M2700" s="155">
        <f t="shared" ref="M2700:M2763" si="84">K2700+L2700</f>
        <v>0</v>
      </c>
    </row>
    <row r="2701" spans="1:13" ht="30" customHeight="1" x14ac:dyDescent="0.25">
      <c r="A2701" s="223" t="str">
        <f t="shared" si="83"/>
        <v/>
      </c>
      <c r="B2701" s="205"/>
      <c r="C2701" s="206"/>
      <c r="D2701" s="207"/>
      <c r="E2701" s="208"/>
      <c r="F2701" s="207"/>
      <c r="G2701" s="208"/>
      <c r="H2701" s="209"/>
      <c r="I2701" s="210"/>
      <c r="J2701" s="152"/>
      <c r="K2701" s="153"/>
      <c r="L2701" s="154"/>
      <c r="M2701" s="155">
        <f t="shared" si="84"/>
        <v>0</v>
      </c>
    </row>
    <row r="2702" spans="1:13" ht="30" customHeight="1" x14ac:dyDescent="0.25">
      <c r="A2702" s="223" t="str">
        <f t="shared" ref="A2702:A2765" si="85">IF(M2702=0,"","Cap.7. Cheltuieli neprevazute")</f>
        <v/>
      </c>
      <c r="B2702" s="205"/>
      <c r="C2702" s="206"/>
      <c r="D2702" s="207"/>
      <c r="E2702" s="208"/>
      <c r="F2702" s="207"/>
      <c r="G2702" s="208"/>
      <c r="H2702" s="209"/>
      <c r="I2702" s="210"/>
      <c r="J2702" s="152"/>
      <c r="K2702" s="153"/>
      <c r="L2702" s="154"/>
      <c r="M2702" s="155">
        <f t="shared" si="84"/>
        <v>0</v>
      </c>
    </row>
    <row r="2703" spans="1:13" ht="30" customHeight="1" x14ac:dyDescent="0.25">
      <c r="A2703" s="223" t="str">
        <f t="shared" si="85"/>
        <v/>
      </c>
      <c r="B2703" s="205"/>
      <c r="C2703" s="206"/>
      <c r="D2703" s="207"/>
      <c r="E2703" s="208"/>
      <c r="F2703" s="207"/>
      <c r="G2703" s="208"/>
      <c r="H2703" s="209"/>
      <c r="I2703" s="210"/>
      <c r="J2703" s="152"/>
      <c r="K2703" s="153"/>
      <c r="L2703" s="154"/>
      <c r="M2703" s="155">
        <f t="shared" si="84"/>
        <v>0</v>
      </c>
    </row>
    <row r="2704" spans="1:13" ht="30" customHeight="1" x14ac:dyDescent="0.25">
      <c r="A2704" s="223" t="str">
        <f t="shared" si="85"/>
        <v/>
      </c>
      <c r="B2704" s="205"/>
      <c r="C2704" s="206"/>
      <c r="D2704" s="207"/>
      <c r="E2704" s="208"/>
      <c r="F2704" s="207"/>
      <c r="G2704" s="208"/>
      <c r="H2704" s="209"/>
      <c r="I2704" s="210"/>
      <c r="J2704" s="152"/>
      <c r="K2704" s="153"/>
      <c r="L2704" s="154"/>
      <c r="M2704" s="155">
        <f t="shared" si="84"/>
        <v>0</v>
      </c>
    </row>
    <row r="2705" spans="1:13" ht="30" customHeight="1" x14ac:dyDescent="0.25">
      <c r="A2705" s="223" t="str">
        <f t="shared" si="85"/>
        <v/>
      </c>
      <c r="B2705" s="205"/>
      <c r="C2705" s="206"/>
      <c r="D2705" s="207"/>
      <c r="E2705" s="208"/>
      <c r="F2705" s="207"/>
      <c r="G2705" s="208"/>
      <c r="H2705" s="209"/>
      <c r="I2705" s="210"/>
      <c r="J2705" s="152"/>
      <c r="K2705" s="153"/>
      <c r="L2705" s="154"/>
      <c r="M2705" s="155">
        <f t="shared" si="84"/>
        <v>0</v>
      </c>
    </row>
    <row r="2706" spans="1:13" ht="30" customHeight="1" x14ac:dyDescent="0.25">
      <c r="A2706" s="223" t="str">
        <f t="shared" si="85"/>
        <v/>
      </c>
      <c r="B2706" s="205"/>
      <c r="C2706" s="206"/>
      <c r="D2706" s="207"/>
      <c r="E2706" s="208"/>
      <c r="F2706" s="207"/>
      <c r="G2706" s="208"/>
      <c r="H2706" s="209"/>
      <c r="I2706" s="210"/>
      <c r="J2706" s="152"/>
      <c r="K2706" s="153"/>
      <c r="L2706" s="154"/>
      <c r="M2706" s="155">
        <f t="shared" si="84"/>
        <v>0</v>
      </c>
    </row>
    <row r="2707" spans="1:13" ht="30" customHeight="1" x14ac:dyDescent="0.25">
      <c r="A2707" s="223" t="str">
        <f t="shared" si="85"/>
        <v/>
      </c>
      <c r="B2707" s="205"/>
      <c r="C2707" s="206"/>
      <c r="D2707" s="207"/>
      <c r="E2707" s="208"/>
      <c r="F2707" s="207"/>
      <c r="G2707" s="208"/>
      <c r="H2707" s="209"/>
      <c r="I2707" s="210"/>
      <c r="J2707" s="152"/>
      <c r="K2707" s="153"/>
      <c r="L2707" s="154"/>
      <c r="M2707" s="155">
        <f t="shared" si="84"/>
        <v>0</v>
      </c>
    </row>
    <row r="2708" spans="1:13" ht="30" customHeight="1" x14ac:dyDescent="0.25">
      <c r="A2708" s="223" t="str">
        <f t="shared" si="85"/>
        <v/>
      </c>
      <c r="B2708" s="205"/>
      <c r="C2708" s="206"/>
      <c r="D2708" s="207"/>
      <c r="E2708" s="208"/>
      <c r="F2708" s="207"/>
      <c r="G2708" s="208"/>
      <c r="H2708" s="209"/>
      <c r="I2708" s="210"/>
      <c r="J2708" s="152"/>
      <c r="K2708" s="153"/>
      <c r="L2708" s="154"/>
      <c r="M2708" s="155">
        <f t="shared" si="84"/>
        <v>0</v>
      </c>
    </row>
    <row r="2709" spans="1:13" ht="30" customHeight="1" x14ac:dyDescent="0.25">
      <c r="A2709" s="223" t="str">
        <f t="shared" si="85"/>
        <v/>
      </c>
      <c r="B2709" s="205"/>
      <c r="C2709" s="206"/>
      <c r="D2709" s="207"/>
      <c r="E2709" s="208"/>
      <c r="F2709" s="207"/>
      <c r="G2709" s="208"/>
      <c r="H2709" s="209"/>
      <c r="I2709" s="210"/>
      <c r="J2709" s="152"/>
      <c r="K2709" s="153"/>
      <c r="L2709" s="154"/>
      <c r="M2709" s="155">
        <f t="shared" si="84"/>
        <v>0</v>
      </c>
    </row>
    <row r="2710" spans="1:13" ht="30" customHeight="1" x14ac:dyDescent="0.25">
      <c r="A2710" s="223" t="str">
        <f t="shared" si="85"/>
        <v/>
      </c>
      <c r="B2710" s="205"/>
      <c r="C2710" s="206"/>
      <c r="D2710" s="207"/>
      <c r="E2710" s="208"/>
      <c r="F2710" s="207"/>
      <c r="G2710" s="208"/>
      <c r="H2710" s="209"/>
      <c r="I2710" s="210"/>
      <c r="J2710" s="152"/>
      <c r="K2710" s="153"/>
      <c r="L2710" s="154"/>
      <c r="M2710" s="155">
        <f t="shared" si="84"/>
        <v>0</v>
      </c>
    </row>
    <row r="2711" spans="1:13" ht="30" customHeight="1" x14ac:dyDescent="0.25">
      <c r="A2711" s="223" t="str">
        <f t="shared" si="85"/>
        <v/>
      </c>
      <c r="B2711" s="205"/>
      <c r="C2711" s="206"/>
      <c r="D2711" s="207"/>
      <c r="E2711" s="208"/>
      <c r="F2711" s="207"/>
      <c r="G2711" s="208"/>
      <c r="H2711" s="209"/>
      <c r="I2711" s="210"/>
      <c r="J2711" s="152"/>
      <c r="K2711" s="153"/>
      <c r="L2711" s="154"/>
      <c r="M2711" s="155">
        <f t="shared" si="84"/>
        <v>0</v>
      </c>
    </row>
    <row r="2712" spans="1:13" ht="30" customHeight="1" x14ac:dyDescent="0.25">
      <c r="A2712" s="223" t="str">
        <f t="shared" si="85"/>
        <v/>
      </c>
      <c r="B2712" s="205"/>
      <c r="C2712" s="206"/>
      <c r="D2712" s="207"/>
      <c r="E2712" s="208"/>
      <c r="F2712" s="207"/>
      <c r="G2712" s="208"/>
      <c r="H2712" s="209"/>
      <c r="I2712" s="210"/>
      <c r="J2712" s="152"/>
      <c r="K2712" s="153"/>
      <c r="L2712" s="154"/>
      <c r="M2712" s="155">
        <f t="shared" si="84"/>
        <v>0</v>
      </c>
    </row>
    <row r="2713" spans="1:13" ht="30" customHeight="1" x14ac:dyDescent="0.25">
      <c r="A2713" s="223" t="str">
        <f t="shared" si="85"/>
        <v/>
      </c>
      <c r="B2713" s="205"/>
      <c r="C2713" s="206"/>
      <c r="D2713" s="207"/>
      <c r="E2713" s="208"/>
      <c r="F2713" s="207"/>
      <c r="G2713" s="208"/>
      <c r="H2713" s="209"/>
      <c r="I2713" s="210"/>
      <c r="J2713" s="152"/>
      <c r="K2713" s="153"/>
      <c r="L2713" s="154"/>
      <c r="M2713" s="155">
        <f t="shared" si="84"/>
        <v>0</v>
      </c>
    </row>
    <row r="2714" spans="1:13" ht="30" customHeight="1" x14ac:dyDescent="0.25">
      <c r="A2714" s="223" t="str">
        <f t="shared" si="85"/>
        <v/>
      </c>
      <c r="B2714" s="205"/>
      <c r="C2714" s="206"/>
      <c r="D2714" s="207"/>
      <c r="E2714" s="208"/>
      <c r="F2714" s="207"/>
      <c r="G2714" s="208"/>
      <c r="H2714" s="209"/>
      <c r="I2714" s="210"/>
      <c r="J2714" s="152"/>
      <c r="K2714" s="153"/>
      <c r="L2714" s="154"/>
      <c r="M2714" s="155">
        <f t="shared" si="84"/>
        <v>0</v>
      </c>
    </row>
    <row r="2715" spans="1:13" ht="30" customHeight="1" x14ac:dyDescent="0.25">
      <c r="A2715" s="223" t="str">
        <f t="shared" si="85"/>
        <v/>
      </c>
      <c r="B2715" s="205"/>
      <c r="C2715" s="206"/>
      <c r="D2715" s="207"/>
      <c r="E2715" s="208"/>
      <c r="F2715" s="207"/>
      <c r="G2715" s="208"/>
      <c r="H2715" s="209"/>
      <c r="I2715" s="210"/>
      <c r="J2715" s="152"/>
      <c r="K2715" s="153"/>
      <c r="L2715" s="154"/>
      <c r="M2715" s="155">
        <f t="shared" si="84"/>
        <v>0</v>
      </c>
    </row>
    <row r="2716" spans="1:13" ht="30" customHeight="1" x14ac:dyDescent="0.25">
      <c r="A2716" s="223" t="str">
        <f t="shared" si="85"/>
        <v/>
      </c>
      <c r="B2716" s="205"/>
      <c r="C2716" s="206"/>
      <c r="D2716" s="207"/>
      <c r="E2716" s="208"/>
      <c r="F2716" s="207"/>
      <c r="G2716" s="208"/>
      <c r="H2716" s="209"/>
      <c r="I2716" s="210"/>
      <c r="J2716" s="152"/>
      <c r="K2716" s="153"/>
      <c r="L2716" s="154"/>
      <c r="M2716" s="155">
        <f t="shared" si="84"/>
        <v>0</v>
      </c>
    </row>
    <row r="2717" spans="1:13" ht="30" customHeight="1" x14ac:dyDescent="0.25">
      <c r="A2717" s="223" t="str">
        <f t="shared" si="85"/>
        <v/>
      </c>
      <c r="B2717" s="205"/>
      <c r="C2717" s="206"/>
      <c r="D2717" s="207"/>
      <c r="E2717" s="208"/>
      <c r="F2717" s="207"/>
      <c r="G2717" s="208"/>
      <c r="H2717" s="209"/>
      <c r="I2717" s="210"/>
      <c r="J2717" s="152"/>
      <c r="K2717" s="153"/>
      <c r="L2717" s="154"/>
      <c r="M2717" s="155">
        <f t="shared" si="84"/>
        <v>0</v>
      </c>
    </row>
    <row r="2718" spans="1:13" ht="30" customHeight="1" x14ac:dyDescent="0.25">
      <c r="A2718" s="223" t="str">
        <f t="shared" si="85"/>
        <v/>
      </c>
      <c r="B2718" s="205"/>
      <c r="C2718" s="206"/>
      <c r="D2718" s="207"/>
      <c r="E2718" s="208"/>
      <c r="F2718" s="207"/>
      <c r="G2718" s="208"/>
      <c r="H2718" s="209"/>
      <c r="I2718" s="210"/>
      <c r="J2718" s="152"/>
      <c r="K2718" s="153"/>
      <c r="L2718" s="154"/>
      <c r="M2718" s="155">
        <f t="shared" si="84"/>
        <v>0</v>
      </c>
    </row>
    <row r="2719" spans="1:13" ht="30" customHeight="1" x14ac:dyDescent="0.25">
      <c r="A2719" s="223" t="str">
        <f t="shared" si="85"/>
        <v/>
      </c>
      <c r="B2719" s="205"/>
      <c r="C2719" s="206"/>
      <c r="D2719" s="207"/>
      <c r="E2719" s="208"/>
      <c r="F2719" s="207"/>
      <c r="G2719" s="208"/>
      <c r="H2719" s="209"/>
      <c r="I2719" s="210"/>
      <c r="J2719" s="152"/>
      <c r="K2719" s="153"/>
      <c r="L2719" s="154"/>
      <c r="M2719" s="155">
        <f t="shared" si="84"/>
        <v>0</v>
      </c>
    </row>
    <row r="2720" spans="1:13" ht="30" customHeight="1" x14ac:dyDescent="0.25">
      <c r="A2720" s="223" t="str">
        <f t="shared" si="85"/>
        <v/>
      </c>
      <c r="B2720" s="205"/>
      <c r="C2720" s="206"/>
      <c r="D2720" s="207"/>
      <c r="E2720" s="208"/>
      <c r="F2720" s="207"/>
      <c r="G2720" s="208"/>
      <c r="H2720" s="209"/>
      <c r="I2720" s="210"/>
      <c r="J2720" s="152"/>
      <c r="K2720" s="153"/>
      <c r="L2720" s="154"/>
      <c r="M2720" s="155">
        <f t="shared" si="84"/>
        <v>0</v>
      </c>
    </row>
    <row r="2721" spans="1:13" ht="30" customHeight="1" x14ac:dyDescent="0.25">
      <c r="A2721" s="223" t="str">
        <f t="shared" si="85"/>
        <v/>
      </c>
      <c r="B2721" s="205"/>
      <c r="C2721" s="206"/>
      <c r="D2721" s="207"/>
      <c r="E2721" s="208"/>
      <c r="F2721" s="207"/>
      <c r="G2721" s="208"/>
      <c r="H2721" s="209"/>
      <c r="I2721" s="210"/>
      <c r="J2721" s="152"/>
      <c r="K2721" s="153"/>
      <c r="L2721" s="154"/>
      <c r="M2721" s="155">
        <f t="shared" si="84"/>
        <v>0</v>
      </c>
    </row>
    <row r="2722" spans="1:13" ht="30" customHeight="1" x14ac:dyDescent="0.25">
      <c r="A2722" s="223" t="str">
        <f t="shared" si="85"/>
        <v/>
      </c>
      <c r="B2722" s="205"/>
      <c r="C2722" s="206"/>
      <c r="D2722" s="207"/>
      <c r="E2722" s="208"/>
      <c r="F2722" s="207"/>
      <c r="G2722" s="208"/>
      <c r="H2722" s="209"/>
      <c r="I2722" s="210"/>
      <c r="J2722" s="152"/>
      <c r="K2722" s="153"/>
      <c r="L2722" s="154"/>
      <c r="M2722" s="155">
        <f t="shared" si="84"/>
        <v>0</v>
      </c>
    </row>
    <row r="2723" spans="1:13" ht="30" customHeight="1" x14ac:dyDescent="0.25">
      <c r="A2723" s="223" t="str">
        <f t="shared" si="85"/>
        <v/>
      </c>
      <c r="B2723" s="205"/>
      <c r="C2723" s="206"/>
      <c r="D2723" s="207"/>
      <c r="E2723" s="208"/>
      <c r="F2723" s="207"/>
      <c r="G2723" s="208"/>
      <c r="H2723" s="209"/>
      <c r="I2723" s="210"/>
      <c r="J2723" s="152"/>
      <c r="K2723" s="153"/>
      <c r="L2723" s="154"/>
      <c r="M2723" s="155">
        <f t="shared" si="84"/>
        <v>0</v>
      </c>
    </row>
    <row r="2724" spans="1:13" ht="30" customHeight="1" x14ac:dyDescent="0.25">
      <c r="A2724" s="223" t="str">
        <f t="shared" si="85"/>
        <v/>
      </c>
      <c r="B2724" s="205"/>
      <c r="C2724" s="206"/>
      <c r="D2724" s="207"/>
      <c r="E2724" s="208"/>
      <c r="F2724" s="207"/>
      <c r="G2724" s="208"/>
      <c r="H2724" s="209"/>
      <c r="I2724" s="210"/>
      <c r="J2724" s="152"/>
      <c r="K2724" s="153"/>
      <c r="L2724" s="154"/>
      <c r="M2724" s="155">
        <f t="shared" si="84"/>
        <v>0</v>
      </c>
    </row>
    <row r="2725" spans="1:13" ht="30" customHeight="1" x14ac:dyDescent="0.25">
      <c r="A2725" s="223" t="str">
        <f t="shared" si="85"/>
        <v/>
      </c>
      <c r="B2725" s="205"/>
      <c r="C2725" s="206"/>
      <c r="D2725" s="207"/>
      <c r="E2725" s="208"/>
      <c r="F2725" s="207"/>
      <c r="G2725" s="208"/>
      <c r="H2725" s="209"/>
      <c r="I2725" s="210"/>
      <c r="J2725" s="152"/>
      <c r="K2725" s="153"/>
      <c r="L2725" s="154"/>
      <c r="M2725" s="155">
        <f t="shared" si="84"/>
        <v>0</v>
      </c>
    </row>
    <row r="2726" spans="1:13" ht="30" customHeight="1" x14ac:dyDescent="0.25">
      <c r="A2726" s="223" t="str">
        <f t="shared" si="85"/>
        <v/>
      </c>
      <c r="B2726" s="205"/>
      <c r="C2726" s="206"/>
      <c r="D2726" s="207"/>
      <c r="E2726" s="208"/>
      <c r="F2726" s="207"/>
      <c r="G2726" s="208"/>
      <c r="H2726" s="209"/>
      <c r="I2726" s="210"/>
      <c r="J2726" s="152"/>
      <c r="K2726" s="153"/>
      <c r="L2726" s="154"/>
      <c r="M2726" s="155">
        <f t="shared" si="84"/>
        <v>0</v>
      </c>
    </row>
    <row r="2727" spans="1:13" ht="30" customHeight="1" x14ac:dyDescent="0.25">
      <c r="A2727" s="223" t="str">
        <f t="shared" si="85"/>
        <v/>
      </c>
      <c r="B2727" s="205"/>
      <c r="C2727" s="206"/>
      <c r="D2727" s="207"/>
      <c r="E2727" s="208"/>
      <c r="F2727" s="207"/>
      <c r="G2727" s="208"/>
      <c r="H2727" s="209"/>
      <c r="I2727" s="210"/>
      <c r="J2727" s="152"/>
      <c r="K2727" s="153"/>
      <c r="L2727" s="154"/>
      <c r="M2727" s="155">
        <f t="shared" si="84"/>
        <v>0</v>
      </c>
    </row>
    <row r="2728" spans="1:13" ht="30" customHeight="1" x14ac:dyDescent="0.25">
      <c r="A2728" s="223" t="str">
        <f t="shared" si="85"/>
        <v/>
      </c>
      <c r="B2728" s="205"/>
      <c r="C2728" s="206"/>
      <c r="D2728" s="207"/>
      <c r="E2728" s="208"/>
      <c r="F2728" s="207"/>
      <c r="G2728" s="208"/>
      <c r="H2728" s="209"/>
      <c r="I2728" s="210"/>
      <c r="J2728" s="152"/>
      <c r="K2728" s="153"/>
      <c r="L2728" s="154"/>
      <c r="M2728" s="155">
        <f t="shared" si="84"/>
        <v>0</v>
      </c>
    </row>
    <row r="2729" spans="1:13" ht="30" customHeight="1" x14ac:dyDescent="0.25">
      <c r="A2729" s="223" t="str">
        <f t="shared" si="85"/>
        <v/>
      </c>
      <c r="B2729" s="205"/>
      <c r="C2729" s="206"/>
      <c r="D2729" s="207"/>
      <c r="E2729" s="208"/>
      <c r="F2729" s="207"/>
      <c r="G2729" s="208"/>
      <c r="H2729" s="209"/>
      <c r="I2729" s="210"/>
      <c r="J2729" s="152"/>
      <c r="K2729" s="153"/>
      <c r="L2729" s="154"/>
      <c r="M2729" s="155">
        <f t="shared" si="84"/>
        <v>0</v>
      </c>
    </row>
    <row r="2730" spans="1:13" ht="30" customHeight="1" x14ac:dyDescent="0.25">
      <c r="A2730" s="223" t="str">
        <f t="shared" si="85"/>
        <v/>
      </c>
      <c r="B2730" s="205"/>
      <c r="C2730" s="206"/>
      <c r="D2730" s="207"/>
      <c r="E2730" s="208"/>
      <c r="F2730" s="207"/>
      <c r="G2730" s="208"/>
      <c r="H2730" s="209"/>
      <c r="I2730" s="210"/>
      <c r="J2730" s="152"/>
      <c r="K2730" s="153"/>
      <c r="L2730" s="154"/>
      <c r="M2730" s="155">
        <f t="shared" si="84"/>
        <v>0</v>
      </c>
    </row>
    <row r="2731" spans="1:13" ht="30" customHeight="1" x14ac:dyDescent="0.25">
      <c r="A2731" s="223" t="str">
        <f t="shared" si="85"/>
        <v/>
      </c>
      <c r="B2731" s="205"/>
      <c r="C2731" s="206"/>
      <c r="D2731" s="207"/>
      <c r="E2731" s="208"/>
      <c r="F2731" s="207"/>
      <c r="G2731" s="208"/>
      <c r="H2731" s="209"/>
      <c r="I2731" s="210"/>
      <c r="J2731" s="152"/>
      <c r="K2731" s="153"/>
      <c r="L2731" s="154"/>
      <c r="M2731" s="155">
        <f t="shared" si="84"/>
        <v>0</v>
      </c>
    </row>
    <row r="2732" spans="1:13" ht="30" customHeight="1" x14ac:dyDescent="0.25">
      <c r="A2732" s="223" t="str">
        <f t="shared" si="85"/>
        <v/>
      </c>
      <c r="B2732" s="205"/>
      <c r="C2732" s="206"/>
      <c r="D2732" s="207"/>
      <c r="E2732" s="208"/>
      <c r="F2732" s="207"/>
      <c r="G2732" s="208"/>
      <c r="H2732" s="209"/>
      <c r="I2732" s="210"/>
      <c r="J2732" s="152"/>
      <c r="K2732" s="153"/>
      <c r="L2732" s="154"/>
      <c r="M2732" s="155">
        <f t="shared" si="84"/>
        <v>0</v>
      </c>
    </row>
    <row r="2733" spans="1:13" ht="30" customHeight="1" x14ac:dyDescent="0.25">
      <c r="A2733" s="223" t="str">
        <f t="shared" si="85"/>
        <v/>
      </c>
      <c r="B2733" s="205"/>
      <c r="C2733" s="206"/>
      <c r="D2733" s="207"/>
      <c r="E2733" s="208"/>
      <c r="F2733" s="207"/>
      <c r="G2733" s="208"/>
      <c r="H2733" s="209"/>
      <c r="I2733" s="210"/>
      <c r="J2733" s="152"/>
      <c r="K2733" s="153"/>
      <c r="L2733" s="154"/>
      <c r="M2733" s="155">
        <f t="shared" si="84"/>
        <v>0</v>
      </c>
    </row>
    <row r="2734" spans="1:13" ht="30" customHeight="1" x14ac:dyDescent="0.25">
      <c r="A2734" s="223" t="str">
        <f t="shared" si="85"/>
        <v/>
      </c>
      <c r="B2734" s="205"/>
      <c r="C2734" s="206"/>
      <c r="D2734" s="207"/>
      <c r="E2734" s="208"/>
      <c r="F2734" s="207"/>
      <c r="G2734" s="208"/>
      <c r="H2734" s="209"/>
      <c r="I2734" s="210"/>
      <c r="J2734" s="152"/>
      <c r="K2734" s="153"/>
      <c r="L2734" s="154"/>
      <c r="M2734" s="155">
        <f t="shared" si="84"/>
        <v>0</v>
      </c>
    </row>
    <row r="2735" spans="1:13" ht="30" customHeight="1" x14ac:dyDescent="0.25">
      <c r="A2735" s="223" t="str">
        <f t="shared" si="85"/>
        <v/>
      </c>
      <c r="B2735" s="205"/>
      <c r="C2735" s="206"/>
      <c r="D2735" s="207"/>
      <c r="E2735" s="208"/>
      <c r="F2735" s="207"/>
      <c r="G2735" s="208"/>
      <c r="H2735" s="209"/>
      <c r="I2735" s="210"/>
      <c r="J2735" s="152"/>
      <c r="K2735" s="153"/>
      <c r="L2735" s="154"/>
      <c r="M2735" s="155">
        <f t="shared" si="84"/>
        <v>0</v>
      </c>
    </row>
    <row r="2736" spans="1:13" ht="30" customHeight="1" x14ac:dyDescent="0.25">
      <c r="A2736" s="223" t="str">
        <f t="shared" si="85"/>
        <v/>
      </c>
      <c r="B2736" s="205"/>
      <c r="C2736" s="206"/>
      <c r="D2736" s="207"/>
      <c r="E2736" s="208"/>
      <c r="F2736" s="207"/>
      <c r="G2736" s="208"/>
      <c r="H2736" s="209"/>
      <c r="I2736" s="210"/>
      <c r="J2736" s="152"/>
      <c r="K2736" s="153"/>
      <c r="L2736" s="154"/>
      <c r="M2736" s="155">
        <f t="shared" si="84"/>
        <v>0</v>
      </c>
    </row>
    <row r="2737" spans="1:13" ht="30" customHeight="1" x14ac:dyDescent="0.25">
      <c r="A2737" s="223" t="str">
        <f t="shared" si="85"/>
        <v/>
      </c>
      <c r="B2737" s="205"/>
      <c r="C2737" s="206"/>
      <c r="D2737" s="207"/>
      <c r="E2737" s="208"/>
      <c r="F2737" s="207"/>
      <c r="G2737" s="208"/>
      <c r="H2737" s="209"/>
      <c r="I2737" s="210"/>
      <c r="J2737" s="152"/>
      <c r="K2737" s="153"/>
      <c r="L2737" s="154"/>
      <c r="M2737" s="155">
        <f t="shared" si="84"/>
        <v>0</v>
      </c>
    </row>
    <row r="2738" spans="1:13" ht="30" customHeight="1" x14ac:dyDescent="0.25">
      <c r="A2738" s="223" t="str">
        <f t="shared" si="85"/>
        <v/>
      </c>
      <c r="B2738" s="205"/>
      <c r="C2738" s="206"/>
      <c r="D2738" s="207"/>
      <c r="E2738" s="208"/>
      <c r="F2738" s="207"/>
      <c r="G2738" s="208"/>
      <c r="H2738" s="209"/>
      <c r="I2738" s="210"/>
      <c r="J2738" s="152"/>
      <c r="K2738" s="153"/>
      <c r="L2738" s="154"/>
      <c r="M2738" s="155">
        <f t="shared" si="84"/>
        <v>0</v>
      </c>
    </row>
    <row r="2739" spans="1:13" ht="30" customHeight="1" x14ac:dyDescent="0.25">
      <c r="A2739" s="223" t="str">
        <f t="shared" si="85"/>
        <v/>
      </c>
      <c r="B2739" s="205"/>
      <c r="C2739" s="206"/>
      <c r="D2739" s="207"/>
      <c r="E2739" s="208"/>
      <c r="F2739" s="207"/>
      <c r="G2739" s="208"/>
      <c r="H2739" s="209"/>
      <c r="I2739" s="210"/>
      <c r="J2739" s="152"/>
      <c r="K2739" s="153"/>
      <c r="L2739" s="154"/>
      <c r="M2739" s="155">
        <f t="shared" si="84"/>
        <v>0</v>
      </c>
    </row>
    <row r="2740" spans="1:13" ht="30" customHeight="1" x14ac:dyDescent="0.25">
      <c r="A2740" s="223" t="str">
        <f t="shared" si="85"/>
        <v/>
      </c>
      <c r="B2740" s="205"/>
      <c r="C2740" s="206"/>
      <c r="D2740" s="207"/>
      <c r="E2740" s="208"/>
      <c r="F2740" s="207"/>
      <c r="G2740" s="208"/>
      <c r="H2740" s="209"/>
      <c r="I2740" s="210"/>
      <c r="J2740" s="152"/>
      <c r="K2740" s="153"/>
      <c r="L2740" s="154"/>
      <c r="M2740" s="155">
        <f t="shared" si="84"/>
        <v>0</v>
      </c>
    </row>
    <row r="2741" spans="1:13" ht="30" customHeight="1" x14ac:dyDescent="0.25">
      <c r="A2741" s="223" t="str">
        <f t="shared" si="85"/>
        <v/>
      </c>
      <c r="B2741" s="205"/>
      <c r="C2741" s="206"/>
      <c r="D2741" s="207"/>
      <c r="E2741" s="208"/>
      <c r="F2741" s="207"/>
      <c r="G2741" s="208"/>
      <c r="H2741" s="209"/>
      <c r="I2741" s="210"/>
      <c r="J2741" s="152"/>
      <c r="K2741" s="153"/>
      <c r="L2741" s="154"/>
      <c r="M2741" s="155">
        <f t="shared" si="84"/>
        <v>0</v>
      </c>
    </row>
    <row r="2742" spans="1:13" ht="30" customHeight="1" x14ac:dyDescent="0.25">
      <c r="A2742" s="223" t="str">
        <f t="shared" si="85"/>
        <v/>
      </c>
      <c r="B2742" s="205"/>
      <c r="C2742" s="206"/>
      <c r="D2742" s="207"/>
      <c r="E2742" s="208"/>
      <c r="F2742" s="207"/>
      <c r="G2742" s="208"/>
      <c r="H2742" s="209"/>
      <c r="I2742" s="210"/>
      <c r="J2742" s="152"/>
      <c r="K2742" s="153"/>
      <c r="L2742" s="154"/>
      <c r="M2742" s="155">
        <f t="shared" si="84"/>
        <v>0</v>
      </c>
    </row>
    <row r="2743" spans="1:13" ht="30" customHeight="1" x14ac:dyDescent="0.25">
      <c r="A2743" s="223" t="str">
        <f t="shared" si="85"/>
        <v/>
      </c>
      <c r="B2743" s="205"/>
      <c r="C2743" s="206"/>
      <c r="D2743" s="207"/>
      <c r="E2743" s="208"/>
      <c r="F2743" s="207"/>
      <c r="G2743" s="208"/>
      <c r="H2743" s="209"/>
      <c r="I2743" s="210"/>
      <c r="J2743" s="152"/>
      <c r="K2743" s="153"/>
      <c r="L2743" s="154"/>
      <c r="M2743" s="155">
        <f t="shared" si="84"/>
        <v>0</v>
      </c>
    </row>
    <row r="2744" spans="1:13" ht="30" customHeight="1" x14ac:dyDescent="0.25">
      <c r="A2744" s="223" t="str">
        <f t="shared" si="85"/>
        <v/>
      </c>
      <c r="B2744" s="205"/>
      <c r="C2744" s="206"/>
      <c r="D2744" s="207"/>
      <c r="E2744" s="208"/>
      <c r="F2744" s="207"/>
      <c r="G2744" s="208"/>
      <c r="H2744" s="209"/>
      <c r="I2744" s="210"/>
      <c r="J2744" s="152"/>
      <c r="K2744" s="153"/>
      <c r="L2744" s="154"/>
      <c r="M2744" s="155">
        <f t="shared" si="84"/>
        <v>0</v>
      </c>
    </row>
    <row r="2745" spans="1:13" ht="30" customHeight="1" x14ac:dyDescent="0.25">
      <c r="A2745" s="223" t="str">
        <f t="shared" si="85"/>
        <v/>
      </c>
      <c r="B2745" s="205"/>
      <c r="C2745" s="206"/>
      <c r="D2745" s="207"/>
      <c r="E2745" s="208"/>
      <c r="F2745" s="207"/>
      <c r="G2745" s="208"/>
      <c r="H2745" s="209"/>
      <c r="I2745" s="210"/>
      <c r="J2745" s="152"/>
      <c r="K2745" s="153"/>
      <c r="L2745" s="154"/>
      <c r="M2745" s="155">
        <f t="shared" si="84"/>
        <v>0</v>
      </c>
    </row>
    <row r="2746" spans="1:13" ht="30" customHeight="1" x14ac:dyDescent="0.25">
      <c r="A2746" s="223" t="str">
        <f t="shared" si="85"/>
        <v/>
      </c>
      <c r="B2746" s="205"/>
      <c r="C2746" s="206"/>
      <c r="D2746" s="207"/>
      <c r="E2746" s="208"/>
      <c r="F2746" s="207"/>
      <c r="G2746" s="208"/>
      <c r="H2746" s="209"/>
      <c r="I2746" s="210"/>
      <c r="J2746" s="152"/>
      <c r="K2746" s="153"/>
      <c r="L2746" s="154"/>
      <c r="M2746" s="155">
        <f t="shared" si="84"/>
        <v>0</v>
      </c>
    </row>
    <row r="2747" spans="1:13" ht="30" customHeight="1" x14ac:dyDescent="0.25">
      <c r="A2747" s="223" t="str">
        <f t="shared" si="85"/>
        <v/>
      </c>
      <c r="B2747" s="205"/>
      <c r="C2747" s="206"/>
      <c r="D2747" s="207"/>
      <c r="E2747" s="208"/>
      <c r="F2747" s="207"/>
      <c r="G2747" s="208"/>
      <c r="H2747" s="209"/>
      <c r="I2747" s="210"/>
      <c r="J2747" s="152"/>
      <c r="K2747" s="153"/>
      <c r="L2747" s="154"/>
      <c r="M2747" s="155">
        <f t="shared" si="84"/>
        <v>0</v>
      </c>
    </row>
    <row r="2748" spans="1:13" ht="30" customHeight="1" x14ac:dyDescent="0.25">
      <c r="A2748" s="223" t="str">
        <f t="shared" si="85"/>
        <v/>
      </c>
      <c r="B2748" s="205"/>
      <c r="C2748" s="206"/>
      <c r="D2748" s="207"/>
      <c r="E2748" s="208"/>
      <c r="F2748" s="207"/>
      <c r="G2748" s="208"/>
      <c r="H2748" s="209"/>
      <c r="I2748" s="210"/>
      <c r="J2748" s="152"/>
      <c r="K2748" s="153"/>
      <c r="L2748" s="154"/>
      <c r="M2748" s="155">
        <f t="shared" si="84"/>
        <v>0</v>
      </c>
    </row>
    <row r="2749" spans="1:13" ht="30" customHeight="1" x14ac:dyDescent="0.25">
      <c r="A2749" s="223" t="str">
        <f t="shared" si="85"/>
        <v/>
      </c>
      <c r="B2749" s="205"/>
      <c r="C2749" s="206"/>
      <c r="D2749" s="207"/>
      <c r="E2749" s="208"/>
      <c r="F2749" s="207"/>
      <c r="G2749" s="208"/>
      <c r="H2749" s="209"/>
      <c r="I2749" s="210"/>
      <c r="J2749" s="152"/>
      <c r="K2749" s="153"/>
      <c r="L2749" s="154"/>
      <c r="M2749" s="155">
        <f t="shared" si="84"/>
        <v>0</v>
      </c>
    </row>
    <row r="2750" spans="1:13" ht="30" customHeight="1" x14ac:dyDescent="0.25">
      <c r="A2750" s="223" t="str">
        <f t="shared" si="85"/>
        <v/>
      </c>
      <c r="B2750" s="205"/>
      <c r="C2750" s="206"/>
      <c r="D2750" s="207"/>
      <c r="E2750" s="208"/>
      <c r="F2750" s="207"/>
      <c r="G2750" s="208"/>
      <c r="H2750" s="209"/>
      <c r="I2750" s="210"/>
      <c r="J2750" s="152"/>
      <c r="K2750" s="153"/>
      <c r="L2750" s="154"/>
      <c r="M2750" s="155">
        <f t="shared" si="84"/>
        <v>0</v>
      </c>
    </row>
    <row r="2751" spans="1:13" ht="30" customHeight="1" x14ac:dyDescent="0.25">
      <c r="A2751" s="223" t="str">
        <f t="shared" si="85"/>
        <v/>
      </c>
      <c r="B2751" s="205"/>
      <c r="C2751" s="206"/>
      <c r="D2751" s="207"/>
      <c r="E2751" s="208"/>
      <c r="F2751" s="207"/>
      <c r="G2751" s="208"/>
      <c r="H2751" s="209"/>
      <c r="I2751" s="210"/>
      <c r="J2751" s="152"/>
      <c r="K2751" s="153"/>
      <c r="L2751" s="154"/>
      <c r="M2751" s="155">
        <f t="shared" si="84"/>
        <v>0</v>
      </c>
    </row>
    <row r="2752" spans="1:13" ht="30" customHeight="1" x14ac:dyDescent="0.25">
      <c r="A2752" s="223" t="str">
        <f t="shared" si="85"/>
        <v/>
      </c>
      <c r="B2752" s="205"/>
      <c r="C2752" s="206"/>
      <c r="D2752" s="207"/>
      <c r="E2752" s="208"/>
      <c r="F2752" s="207"/>
      <c r="G2752" s="208"/>
      <c r="H2752" s="209"/>
      <c r="I2752" s="210"/>
      <c r="J2752" s="152"/>
      <c r="K2752" s="153"/>
      <c r="L2752" s="154"/>
      <c r="M2752" s="155">
        <f t="shared" si="84"/>
        <v>0</v>
      </c>
    </row>
    <row r="2753" spans="1:13" ht="30" customHeight="1" x14ac:dyDescent="0.25">
      <c r="A2753" s="223" t="str">
        <f t="shared" si="85"/>
        <v/>
      </c>
      <c r="B2753" s="205"/>
      <c r="C2753" s="206"/>
      <c r="D2753" s="207"/>
      <c r="E2753" s="208"/>
      <c r="F2753" s="207"/>
      <c r="G2753" s="208"/>
      <c r="H2753" s="209"/>
      <c r="I2753" s="210"/>
      <c r="J2753" s="152"/>
      <c r="K2753" s="153"/>
      <c r="L2753" s="154"/>
      <c r="M2753" s="155">
        <f t="shared" si="84"/>
        <v>0</v>
      </c>
    </row>
    <row r="2754" spans="1:13" ht="30" customHeight="1" x14ac:dyDescent="0.25">
      <c r="A2754" s="223" t="str">
        <f t="shared" si="85"/>
        <v/>
      </c>
      <c r="B2754" s="205"/>
      <c r="C2754" s="206"/>
      <c r="D2754" s="207"/>
      <c r="E2754" s="208"/>
      <c r="F2754" s="207"/>
      <c r="G2754" s="208"/>
      <c r="H2754" s="209"/>
      <c r="I2754" s="210"/>
      <c r="J2754" s="152"/>
      <c r="K2754" s="153"/>
      <c r="L2754" s="154"/>
      <c r="M2754" s="155">
        <f t="shared" si="84"/>
        <v>0</v>
      </c>
    </row>
    <row r="2755" spans="1:13" ht="30" customHeight="1" x14ac:dyDescent="0.25">
      <c r="A2755" s="223" t="str">
        <f t="shared" si="85"/>
        <v/>
      </c>
      <c r="B2755" s="205"/>
      <c r="C2755" s="206"/>
      <c r="D2755" s="207"/>
      <c r="E2755" s="208"/>
      <c r="F2755" s="207"/>
      <c r="G2755" s="208"/>
      <c r="H2755" s="209"/>
      <c r="I2755" s="210"/>
      <c r="J2755" s="152"/>
      <c r="K2755" s="153"/>
      <c r="L2755" s="154"/>
      <c r="M2755" s="155">
        <f t="shared" si="84"/>
        <v>0</v>
      </c>
    </row>
    <row r="2756" spans="1:13" ht="30" customHeight="1" x14ac:dyDescent="0.25">
      <c r="A2756" s="223" t="str">
        <f t="shared" si="85"/>
        <v/>
      </c>
      <c r="B2756" s="205"/>
      <c r="C2756" s="206"/>
      <c r="D2756" s="207"/>
      <c r="E2756" s="208"/>
      <c r="F2756" s="207"/>
      <c r="G2756" s="208"/>
      <c r="H2756" s="209"/>
      <c r="I2756" s="210"/>
      <c r="J2756" s="152"/>
      <c r="K2756" s="153"/>
      <c r="L2756" s="154"/>
      <c r="M2756" s="155">
        <f t="shared" si="84"/>
        <v>0</v>
      </c>
    </row>
    <row r="2757" spans="1:13" ht="30" customHeight="1" x14ac:dyDescent="0.25">
      <c r="A2757" s="223" t="str">
        <f t="shared" si="85"/>
        <v/>
      </c>
      <c r="B2757" s="205"/>
      <c r="C2757" s="206"/>
      <c r="D2757" s="207"/>
      <c r="E2757" s="208"/>
      <c r="F2757" s="207"/>
      <c r="G2757" s="208"/>
      <c r="H2757" s="209"/>
      <c r="I2757" s="210"/>
      <c r="J2757" s="152"/>
      <c r="K2757" s="153"/>
      <c r="L2757" s="154"/>
      <c r="M2757" s="155">
        <f t="shared" si="84"/>
        <v>0</v>
      </c>
    </row>
    <row r="2758" spans="1:13" ht="30" customHeight="1" x14ac:dyDescent="0.25">
      <c r="A2758" s="223" t="str">
        <f t="shared" si="85"/>
        <v/>
      </c>
      <c r="B2758" s="205"/>
      <c r="C2758" s="206"/>
      <c r="D2758" s="207"/>
      <c r="E2758" s="208"/>
      <c r="F2758" s="207"/>
      <c r="G2758" s="208"/>
      <c r="H2758" s="209"/>
      <c r="I2758" s="210"/>
      <c r="J2758" s="152"/>
      <c r="K2758" s="153"/>
      <c r="L2758" s="154"/>
      <c r="M2758" s="155">
        <f t="shared" si="84"/>
        <v>0</v>
      </c>
    </row>
    <row r="2759" spans="1:13" ht="30" customHeight="1" x14ac:dyDescent="0.25">
      <c r="A2759" s="223" t="str">
        <f t="shared" si="85"/>
        <v/>
      </c>
      <c r="B2759" s="205"/>
      <c r="C2759" s="206"/>
      <c r="D2759" s="207"/>
      <c r="E2759" s="208"/>
      <c r="F2759" s="207"/>
      <c r="G2759" s="208"/>
      <c r="H2759" s="209"/>
      <c r="I2759" s="210"/>
      <c r="J2759" s="152"/>
      <c r="K2759" s="153"/>
      <c r="L2759" s="154"/>
      <c r="M2759" s="155">
        <f t="shared" si="84"/>
        <v>0</v>
      </c>
    </row>
    <row r="2760" spans="1:13" ht="30" customHeight="1" x14ac:dyDescent="0.25">
      <c r="A2760" s="223" t="str">
        <f t="shared" si="85"/>
        <v/>
      </c>
      <c r="B2760" s="205"/>
      <c r="C2760" s="206"/>
      <c r="D2760" s="207"/>
      <c r="E2760" s="208"/>
      <c r="F2760" s="207"/>
      <c r="G2760" s="208"/>
      <c r="H2760" s="209"/>
      <c r="I2760" s="210"/>
      <c r="J2760" s="152"/>
      <c r="K2760" s="153"/>
      <c r="L2760" s="154"/>
      <c r="M2760" s="155">
        <f t="shared" si="84"/>
        <v>0</v>
      </c>
    </row>
    <row r="2761" spans="1:13" ht="30" customHeight="1" x14ac:dyDescent="0.25">
      <c r="A2761" s="223" t="str">
        <f t="shared" si="85"/>
        <v/>
      </c>
      <c r="B2761" s="205"/>
      <c r="C2761" s="206"/>
      <c r="D2761" s="207"/>
      <c r="E2761" s="208"/>
      <c r="F2761" s="207"/>
      <c r="G2761" s="208"/>
      <c r="H2761" s="209"/>
      <c r="I2761" s="210"/>
      <c r="J2761" s="152"/>
      <c r="K2761" s="153"/>
      <c r="L2761" s="154"/>
      <c r="M2761" s="155">
        <f t="shared" si="84"/>
        <v>0</v>
      </c>
    </row>
    <row r="2762" spans="1:13" ht="30" customHeight="1" x14ac:dyDescent="0.25">
      <c r="A2762" s="223" t="str">
        <f t="shared" si="85"/>
        <v/>
      </c>
      <c r="B2762" s="205"/>
      <c r="C2762" s="206"/>
      <c r="D2762" s="207"/>
      <c r="E2762" s="208"/>
      <c r="F2762" s="207"/>
      <c r="G2762" s="208"/>
      <c r="H2762" s="209"/>
      <c r="I2762" s="210"/>
      <c r="J2762" s="152"/>
      <c r="K2762" s="153"/>
      <c r="L2762" s="154"/>
      <c r="M2762" s="155">
        <f t="shared" si="84"/>
        <v>0</v>
      </c>
    </row>
    <row r="2763" spans="1:13" ht="30" customHeight="1" x14ac:dyDescent="0.25">
      <c r="A2763" s="223" t="str">
        <f t="shared" si="85"/>
        <v/>
      </c>
      <c r="B2763" s="205"/>
      <c r="C2763" s="206"/>
      <c r="D2763" s="207"/>
      <c r="E2763" s="208"/>
      <c r="F2763" s="207"/>
      <c r="G2763" s="208"/>
      <c r="H2763" s="209"/>
      <c r="I2763" s="210"/>
      <c r="J2763" s="152"/>
      <c r="K2763" s="153"/>
      <c r="L2763" s="154"/>
      <c r="M2763" s="155">
        <f t="shared" si="84"/>
        <v>0</v>
      </c>
    </row>
    <row r="2764" spans="1:13" ht="30" customHeight="1" x14ac:dyDescent="0.25">
      <c r="A2764" s="223" t="str">
        <f t="shared" si="85"/>
        <v/>
      </c>
      <c r="B2764" s="205"/>
      <c r="C2764" s="206"/>
      <c r="D2764" s="207"/>
      <c r="E2764" s="208"/>
      <c r="F2764" s="207"/>
      <c r="G2764" s="208"/>
      <c r="H2764" s="209"/>
      <c r="I2764" s="210"/>
      <c r="J2764" s="152"/>
      <c r="K2764" s="153"/>
      <c r="L2764" s="154"/>
      <c r="M2764" s="155">
        <f t="shared" ref="M2764:M2827" si="86">K2764+L2764</f>
        <v>0</v>
      </c>
    </row>
    <row r="2765" spans="1:13" ht="30" customHeight="1" x14ac:dyDescent="0.25">
      <c r="A2765" s="223" t="str">
        <f t="shared" si="85"/>
        <v/>
      </c>
      <c r="B2765" s="205"/>
      <c r="C2765" s="206"/>
      <c r="D2765" s="207"/>
      <c r="E2765" s="208"/>
      <c r="F2765" s="207"/>
      <c r="G2765" s="208"/>
      <c r="H2765" s="209"/>
      <c r="I2765" s="210"/>
      <c r="J2765" s="152"/>
      <c r="K2765" s="153"/>
      <c r="L2765" s="154"/>
      <c r="M2765" s="155">
        <f t="shared" si="86"/>
        <v>0</v>
      </c>
    </row>
    <row r="2766" spans="1:13" ht="30" customHeight="1" x14ac:dyDescent="0.25">
      <c r="A2766" s="223" t="str">
        <f t="shared" ref="A2766:A2829" si="87">IF(M2766=0,"","Cap.7. Cheltuieli neprevazute")</f>
        <v/>
      </c>
      <c r="B2766" s="205"/>
      <c r="C2766" s="206"/>
      <c r="D2766" s="207"/>
      <c r="E2766" s="208"/>
      <c r="F2766" s="207"/>
      <c r="G2766" s="208"/>
      <c r="H2766" s="209"/>
      <c r="I2766" s="210"/>
      <c r="J2766" s="152"/>
      <c r="K2766" s="153"/>
      <c r="L2766" s="154"/>
      <c r="M2766" s="155">
        <f t="shared" si="86"/>
        <v>0</v>
      </c>
    </row>
    <row r="2767" spans="1:13" ht="30" customHeight="1" x14ac:dyDescent="0.25">
      <c r="A2767" s="223" t="str">
        <f t="shared" si="87"/>
        <v/>
      </c>
      <c r="B2767" s="205"/>
      <c r="C2767" s="206"/>
      <c r="D2767" s="207"/>
      <c r="E2767" s="208"/>
      <c r="F2767" s="207"/>
      <c r="G2767" s="208"/>
      <c r="H2767" s="209"/>
      <c r="I2767" s="210"/>
      <c r="J2767" s="152"/>
      <c r="K2767" s="153"/>
      <c r="L2767" s="154"/>
      <c r="M2767" s="155">
        <f t="shared" si="86"/>
        <v>0</v>
      </c>
    </row>
    <row r="2768" spans="1:13" ht="30" customHeight="1" x14ac:dyDescent="0.25">
      <c r="A2768" s="223" t="str">
        <f t="shared" si="87"/>
        <v/>
      </c>
      <c r="B2768" s="205"/>
      <c r="C2768" s="206"/>
      <c r="D2768" s="207"/>
      <c r="E2768" s="208"/>
      <c r="F2768" s="207"/>
      <c r="G2768" s="208"/>
      <c r="H2768" s="209"/>
      <c r="I2768" s="210"/>
      <c r="J2768" s="152"/>
      <c r="K2768" s="153"/>
      <c r="L2768" s="154"/>
      <c r="M2768" s="155">
        <f t="shared" si="86"/>
        <v>0</v>
      </c>
    </row>
    <row r="2769" spans="1:13" ht="30" customHeight="1" x14ac:dyDescent="0.25">
      <c r="A2769" s="223" t="str">
        <f t="shared" si="87"/>
        <v/>
      </c>
      <c r="B2769" s="205"/>
      <c r="C2769" s="206"/>
      <c r="D2769" s="207"/>
      <c r="E2769" s="208"/>
      <c r="F2769" s="207"/>
      <c r="G2769" s="208"/>
      <c r="H2769" s="209"/>
      <c r="I2769" s="210"/>
      <c r="J2769" s="152"/>
      <c r="K2769" s="153"/>
      <c r="L2769" s="154"/>
      <c r="M2769" s="155">
        <f t="shared" si="86"/>
        <v>0</v>
      </c>
    </row>
    <row r="2770" spans="1:13" ht="30" customHeight="1" x14ac:dyDescent="0.25">
      <c r="A2770" s="223" t="str">
        <f t="shared" si="87"/>
        <v/>
      </c>
      <c r="B2770" s="205"/>
      <c r="C2770" s="206"/>
      <c r="D2770" s="207"/>
      <c r="E2770" s="208"/>
      <c r="F2770" s="207"/>
      <c r="G2770" s="208"/>
      <c r="H2770" s="209"/>
      <c r="I2770" s="210"/>
      <c r="J2770" s="152"/>
      <c r="K2770" s="153"/>
      <c r="L2770" s="154"/>
      <c r="M2770" s="155">
        <f t="shared" si="86"/>
        <v>0</v>
      </c>
    </row>
    <row r="2771" spans="1:13" ht="30" customHeight="1" x14ac:dyDescent="0.25">
      <c r="A2771" s="223" t="str">
        <f t="shared" si="87"/>
        <v/>
      </c>
      <c r="B2771" s="205"/>
      <c r="C2771" s="206"/>
      <c r="D2771" s="207"/>
      <c r="E2771" s="208"/>
      <c r="F2771" s="207"/>
      <c r="G2771" s="208"/>
      <c r="H2771" s="209"/>
      <c r="I2771" s="210"/>
      <c r="J2771" s="152"/>
      <c r="K2771" s="153"/>
      <c r="L2771" s="154"/>
      <c r="M2771" s="155">
        <f t="shared" si="86"/>
        <v>0</v>
      </c>
    </row>
    <row r="2772" spans="1:13" ht="30" customHeight="1" x14ac:dyDescent="0.25">
      <c r="A2772" s="223" t="str">
        <f t="shared" si="87"/>
        <v/>
      </c>
      <c r="B2772" s="205"/>
      <c r="C2772" s="206"/>
      <c r="D2772" s="207"/>
      <c r="E2772" s="208"/>
      <c r="F2772" s="207"/>
      <c r="G2772" s="208"/>
      <c r="H2772" s="209"/>
      <c r="I2772" s="210"/>
      <c r="J2772" s="152"/>
      <c r="K2772" s="153"/>
      <c r="L2772" s="154"/>
      <c r="M2772" s="155">
        <f t="shared" si="86"/>
        <v>0</v>
      </c>
    </row>
    <row r="2773" spans="1:13" ht="30" customHeight="1" x14ac:dyDescent="0.25">
      <c r="A2773" s="223" t="str">
        <f t="shared" si="87"/>
        <v/>
      </c>
      <c r="B2773" s="205"/>
      <c r="C2773" s="206"/>
      <c r="D2773" s="207"/>
      <c r="E2773" s="208"/>
      <c r="F2773" s="207"/>
      <c r="G2773" s="208"/>
      <c r="H2773" s="209"/>
      <c r="I2773" s="210"/>
      <c r="J2773" s="152"/>
      <c r="K2773" s="153"/>
      <c r="L2773" s="154"/>
      <c r="M2773" s="155">
        <f t="shared" si="86"/>
        <v>0</v>
      </c>
    </row>
    <row r="2774" spans="1:13" ht="30" customHeight="1" x14ac:dyDescent="0.25">
      <c r="A2774" s="223" t="str">
        <f t="shared" si="87"/>
        <v/>
      </c>
      <c r="B2774" s="205"/>
      <c r="C2774" s="206"/>
      <c r="D2774" s="207"/>
      <c r="E2774" s="208"/>
      <c r="F2774" s="207"/>
      <c r="G2774" s="208"/>
      <c r="H2774" s="209"/>
      <c r="I2774" s="210"/>
      <c r="J2774" s="152"/>
      <c r="K2774" s="153"/>
      <c r="L2774" s="154"/>
      <c r="M2774" s="155">
        <f t="shared" si="86"/>
        <v>0</v>
      </c>
    </row>
    <row r="2775" spans="1:13" ht="30" customHeight="1" x14ac:dyDescent="0.25">
      <c r="A2775" s="223" t="str">
        <f t="shared" si="87"/>
        <v/>
      </c>
      <c r="B2775" s="205"/>
      <c r="C2775" s="206"/>
      <c r="D2775" s="207"/>
      <c r="E2775" s="208"/>
      <c r="F2775" s="207"/>
      <c r="G2775" s="208"/>
      <c r="H2775" s="209"/>
      <c r="I2775" s="210"/>
      <c r="J2775" s="152"/>
      <c r="K2775" s="153"/>
      <c r="L2775" s="154"/>
      <c r="M2775" s="155">
        <f t="shared" si="86"/>
        <v>0</v>
      </c>
    </row>
    <row r="2776" spans="1:13" ht="30" customHeight="1" x14ac:dyDescent="0.25">
      <c r="A2776" s="223" t="str">
        <f t="shared" si="87"/>
        <v/>
      </c>
      <c r="B2776" s="205"/>
      <c r="C2776" s="206"/>
      <c r="D2776" s="207"/>
      <c r="E2776" s="208"/>
      <c r="F2776" s="207"/>
      <c r="G2776" s="208"/>
      <c r="H2776" s="209"/>
      <c r="I2776" s="210"/>
      <c r="J2776" s="152"/>
      <c r="K2776" s="153"/>
      <c r="L2776" s="154"/>
      <c r="M2776" s="155">
        <f t="shared" si="86"/>
        <v>0</v>
      </c>
    </row>
    <row r="2777" spans="1:13" ht="30" customHeight="1" x14ac:dyDescent="0.25">
      <c r="A2777" s="223" t="str">
        <f t="shared" si="87"/>
        <v/>
      </c>
      <c r="B2777" s="205"/>
      <c r="C2777" s="206"/>
      <c r="D2777" s="207"/>
      <c r="E2777" s="208"/>
      <c r="F2777" s="207"/>
      <c r="G2777" s="208"/>
      <c r="H2777" s="209"/>
      <c r="I2777" s="210"/>
      <c r="J2777" s="152"/>
      <c r="K2777" s="153"/>
      <c r="L2777" s="154"/>
      <c r="M2777" s="155">
        <f t="shared" si="86"/>
        <v>0</v>
      </c>
    </row>
    <row r="2778" spans="1:13" ht="30" customHeight="1" x14ac:dyDescent="0.25">
      <c r="A2778" s="223" t="str">
        <f t="shared" si="87"/>
        <v/>
      </c>
      <c r="B2778" s="205"/>
      <c r="C2778" s="206"/>
      <c r="D2778" s="207"/>
      <c r="E2778" s="208"/>
      <c r="F2778" s="207"/>
      <c r="G2778" s="208"/>
      <c r="H2778" s="209"/>
      <c r="I2778" s="210"/>
      <c r="J2778" s="152"/>
      <c r="K2778" s="153"/>
      <c r="L2778" s="154"/>
      <c r="M2778" s="155">
        <f t="shared" si="86"/>
        <v>0</v>
      </c>
    </row>
    <row r="2779" spans="1:13" ht="30" customHeight="1" x14ac:dyDescent="0.25">
      <c r="A2779" s="223" t="str">
        <f t="shared" si="87"/>
        <v/>
      </c>
      <c r="B2779" s="205"/>
      <c r="C2779" s="206"/>
      <c r="D2779" s="207"/>
      <c r="E2779" s="208"/>
      <c r="F2779" s="207"/>
      <c r="G2779" s="208"/>
      <c r="H2779" s="209"/>
      <c r="I2779" s="210"/>
      <c r="J2779" s="152"/>
      <c r="K2779" s="153"/>
      <c r="L2779" s="154"/>
      <c r="M2779" s="155">
        <f t="shared" si="86"/>
        <v>0</v>
      </c>
    </row>
    <row r="2780" spans="1:13" ht="30" customHeight="1" x14ac:dyDescent="0.25">
      <c r="A2780" s="223" t="str">
        <f t="shared" si="87"/>
        <v/>
      </c>
      <c r="B2780" s="205"/>
      <c r="C2780" s="206"/>
      <c r="D2780" s="207"/>
      <c r="E2780" s="208"/>
      <c r="F2780" s="207"/>
      <c r="G2780" s="208"/>
      <c r="H2780" s="209"/>
      <c r="I2780" s="210"/>
      <c r="J2780" s="152"/>
      <c r="K2780" s="153"/>
      <c r="L2780" s="154"/>
      <c r="M2780" s="155">
        <f t="shared" si="86"/>
        <v>0</v>
      </c>
    </row>
    <row r="2781" spans="1:13" ht="30" customHeight="1" x14ac:dyDescent="0.25">
      <c r="A2781" s="223" t="str">
        <f t="shared" si="87"/>
        <v/>
      </c>
      <c r="B2781" s="205"/>
      <c r="C2781" s="206"/>
      <c r="D2781" s="207"/>
      <c r="E2781" s="208"/>
      <c r="F2781" s="207"/>
      <c r="G2781" s="208"/>
      <c r="H2781" s="209"/>
      <c r="I2781" s="210"/>
      <c r="J2781" s="152"/>
      <c r="K2781" s="153"/>
      <c r="L2781" s="154"/>
      <c r="M2781" s="155">
        <f t="shared" si="86"/>
        <v>0</v>
      </c>
    </row>
    <row r="2782" spans="1:13" ht="30" customHeight="1" x14ac:dyDescent="0.25">
      <c r="A2782" s="223" t="str">
        <f t="shared" si="87"/>
        <v/>
      </c>
      <c r="B2782" s="205"/>
      <c r="C2782" s="206"/>
      <c r="D2782" s="207"/>
      <c r="E2782" s="208"/>
      <c r="F2782" s="207"/>
      <c r="G2782" s="208"/>
      <c r="H2782" s="209"/>
      <c r="I2782" s="210"/>
      <c r="J2782" s="152"/>
      <c r="K2782" s="153"/>
      <c r="L2782" s="154"/>
      <c r="M2782" s="155">
        <f t="shared" si="86"/>
        <v>0</v>
      </c>
    </row>
    <row r="2783" spans="1:13" ht="30" customHeight="1" x14ac:dyDescent="0.25">
      <c r="A2783" s="223" t="str">
        <f t="shared" si="87"/>
        <v/>
      </c>
      <c r="B2783" s="205"/>
      <c r="C2783" s="206"/>
      <c r="D2783" s="207"/>
      <c r="E2783" s="208"/>
      <c r="F2783" s="207"/>
      <c r="G2783" s="208"/>
      <c r="H2783" s="209"/>
      <c r="I2783" s="210"/>
      <c r="J2783" s="152"/>
      <c r="K2783" s="153"/>
      <c r="L2783" s="154"/>
      <c r="M2783" s="155">
        <f t="shared" si="86"/>
        <v>0</v>
      </c>
    </row>
    <row r="2784" spans="1:13" ht="30" customHeight="1" x14ac:dyDescent="0.25">
      <c r="A2784" s="223" t="str">
        <f t="shared" si="87"/>
        <v/>
      </c>
      <c r="B2784" s="205"/>
      <c r="C2784" s="206"/>
      <c r="D2784" s="207"/>
      <c r="E2784" s="208"/>
      <c r="F2784" s="207"/>
      <c r="G2784" s="208"/>
      <c r="H2784" s="209"/>
      <c r="I2784" s="210"/>
      <c r="J2784" s="152"/>
      <c r="K2784" s="153"/>
      <c r="L2784" s="154"/>
      <c r="M2784" s="155">
        <f t="shared" si="86"/>
        <v>0</v>
      </c>
    </row>
    <row r="2785" spans="1:13" ht="30" customHeight="1" x14ac:dyDescent="0.25">
      <c r="A2785" s="223" t="str">
        <f t="shared" si="87"/>
        <v/>
      </c>
      <c r="B2785" s="205"/>
      <c r="C2785" s="206"/>
      <c r="D2785" s="207"/>
      <c r="E2785" s="208"/>
      <c r="F2785" s="207"/>
      <c r="G2785" s="208"/>
      <c r="H2785" s="209"/>
      <c r="I2785" s="210"/>
      <c r="J2785" s="152"/>
      <c r="K2785" s="153"/>
      <c r="L2785" s="154"/>
      <c r="M2785" s="155">
        <f t="shared" si="86"/>
        <v>0</v>
      </c>
    </row>
    <row r="2786" spans="1:13" ht="30" customHeight="1" x14ac:dyDescent="0.25">
      <c r="A2786" s="223" t="str">
        <f t="shared" si="87"/>
        <v/>
      </c>
      <c r="B2786" s="205"/>
      <c r="C2786" s="206"/>
      <c r="D2786" s="207"/>
      <c r="E2786" s="208"/>
      <c r="F2786" s="207"/>
      <c r="G2786" s="208"/>
      <c r="H2786" s="209"/>
      <c r="I2786" s="210"/>
      <c r="J2786" s="152"/>
      <c r="K2786" s="153"/>
      <c r="L2786" s="154"/>
      <c r="M2786" s="155">
        <f t="shared" si="86"/>
        <v>0</v>
      </c>
    </row>
    <row r="2787" spans="1:13" ht="30" customHeight="1" x14ac:dyDescent="0.25">
      <c r="A2787" s="223" t="str">
        <f t="shared" si="87"/>
        <v/>
      </c>
      <c r="B2787" s="205"/>
      <c r="C2787" s="206"/>
      <c r="D2787" s="207"/>
      <c r="E2787" s="208"/>
      <c r="F2787" s="207"/>
      <c r="G2787" s="208"/>
      <c r="H2787" s="209"/>
      <c r="I2787" s="210"/>
      <c r="J2787" s="152"/>
      <c r="K2787" s="153"/>
      <c r="L2787" s="154"/>
      <c r="M2787" s="155">
        <f t="shared" si="86"/>
        <v>0</v>
      </c>
    </row>
    <row r="2788" spans="1:13" ht="30" customHeight="1" x14ac:dyDescent="0.25">
      <c r="A2788" s="223" t="str">
        <f t="shared" si="87"/>
        <v/>
      </c>
      <c r="B2788" s="205"/>
      <c r="C2788" s="206"/>
      <c r="D2788" s="207"/>
      <c r="E2788" s="208"/>
      <c r="F2788" s="207"/>
      <c r="G2788" s="208"/>
      <c r="H2788" s="209"/>
      <c r="I2788" s="210"/>
      <c r="J2788" s="152"/>
      <c r="K2788" s="153"/>
      <c r="L2788" s="154"/>
      <c r="M2788" s="155">
        <f t="shared" si="86"/>
        <v>0</v>
      </c>
    </row>
    <row r="2789" spans="1:13" ht="30" customHeight="1" x14ac:dyDescent="0.25">
      <c r="A2789" s="223" t="str">
        <f t="shared" si="87"/>
        <v/>
      </c>
      <c r="B2789" s="205"/>
      <c r="C2789" s="206"/>
      <c r="D2789" s="207"/>
      <c r="E2789" s="208"/>
      <c r="F2789" s="207"/>
      <c r="G2789" s="208"/>
      <c r="H2789" s="209"/>
      <c r="I2789" s="210"/>
      <c r="J2789" s="152"/>
      <c r="K2789" s="153"/>
      <c r="L2789" s="154"/>
      <c r="M2789" s="155">
        <f t="shared" si="86"/>
        <v>0</v>
      </c>
    </row>
    <row r="2790" spans="1:13" ht="30" customHeight="1" x14ac:dyDescent="0.25">
      <c r="A2790" s="223" t="str">
        <f t="shared" si="87"/>
        <v/>
      </c>
      <c r="B2790" s="205"/>
      <c r="C2790" s="206"/>
      <c r="D2790" s="207"/>
      <c r="E2790" s="208"/>
      <c r="F2790" s="207"/>
      <c r="G2790" s="208"/>
      <c r="H2790" s="209"/>
      <c r="I2790" s="210"/>
      <c r="J2790" s="152"/>
      <c r="K2790" s="153"/>
      <c r="L2790" s="154"/>
      <c r="M2790" s="155">
        <f t="shared" si="86"/>
        <v>0</v>
      </c>
    </row>
    <row r="2791" spans="1:13" ht="30" customHeight="1" x14ac:dyDescent="0.25">
      <c r="A2791" s="223" t="str">
        <f t="shared" si="87"/>
        <v/>
      </c>
      <c r="B2791" s="205"/>
      <c r="C2791" s="206"/>
      <c r="D2791" s="207"/>
      <c r="E2791" s="208"/>
      <c r="F2791" s="207"/>
      <c r="G2791" s="208"/>
      <c r="H2791" s="209"/>
      <c r="I2791" s="210"/>
      <c r="J2791" s="152"/>
      <c r="K2791" s="153"/>
      <c r="L2791" s="154"/>
      <c r="M2791" s="155">
        <f t="shared" si="86"/>
        <v>0</v>
      </c>
    </row>
    <row r="2792" spans="1:13" ht="30" customHeight="1" x14ac:dyDescent="0.25">
      <c r="A2792" s="223" t="str">
        <f t="shared" si="87"/>
        <v/>
      </c>
      <c r="B2792" s="205"/>
      <c r="C2792" s="206"/>
      <c r="D2792" s="207"/>
      <c r="E2792" s="208"/>
      <c r="F2792" s="207"/>
      <c r="G2792" s="208"/>
      <c r="H2792" s="209"/>
      <c r="I2792" s="210"/>
      <c r="J2792" s="152"/>
      <c r="K2792" s="153"/>
      <c r="L2792" s="154"/>
      <c r="M2792" s="155">
        <f t="shared" si="86"/>
        <v>0</v>
      </c>
    </row>
    <row r="2793" spans="1:13" ht="30" customHeight="1" x14ac:dyDescent="0.25">
      <c r="A2793" s="223" t="str">
        <f t="shared" si="87"/>
        <v/>
      </c>
      <c r="B2793" s="205"/>
      <c r="C2793" s="206"/>
      <c r="D2793" s="207"/>
      <c r="E2793" s="208"/>
      <c r="F2793" s="207"/>
      <c r="G2793" s="208"/>
      <c r="H2793" s="209"/>
      <c r="I2793" s="210"/>
      <c r="J2793" s="152"/>
      <c r="K2793" s="153"/>
      <c r="L2793" s="154"/>
      <c r="M2793" s="155">
        <f t="shared" si="86"/>
        <v>0</v>
      </c>
    </row>
    <row r="2794" spans="1:13" ht="30" customHeight="1" x14ac:dyDescent="0.25">
      <c r="A2794" s="223" t="str">
        <f t="shared" si="87"/>
        <v/>
      </c>
      <c r="B2794" s="205"/>
      <c r="C2794" s="206"/>
      <c r="D2794" s="207"/>
      <c r="E2794" s="208"/>
      <c r="F2794" s="207"/>
      <c r="G2794" s="208"/>
      <c r="H2794" s="209"/>
      <c r="I2794" s="210"/>
      <c r="J2794" s="152"/>
      <c r="K2794" s="153"/>
      <c r="L2794" s="154"/>
      <c r="M2794" s="155">
        <f t="shared" si="86"/>
        <v>0</v>
      </c>
    </row>
    <row r="2795" spans="1:13" ht="30" customHeight="1" x14ac:dyDescent="0.25">
      <c r="A2795" s="223" t="str">
        <f t="shared" si="87"/>
        <v/>
      </c>
      <c r="B2795" s="205"/>
      <c r="C2795" s="206"/>
      <c r="D2795" s="207"/>
      <c r="E2795" s="208"/>
      <c r="F2795" s="207"/>
      <c r="G2795" s="208"/>
      <c r="H2795" s="209"/>
      <c r="I2795" s="210"/>
      <c r="J2795" s="152"/>
      <c r="K2795" s="153"/>
      <c r="L2795" s="154"/>
      <c r="M2795" s="155">
        <f t="shared" si="86"/>
        <v>0</v>
      </c>
    </row>
    <row r="2796" spans="1:13" ht="30" customHeight="1" x14ac:dyDescent="0.25">
      <c r="A2796" s="223" t="str">
        <f t="shared" si="87"/>
        <v/>
      </c>
      <c r="B2796" s="205"/>
      <c r="C2796" s="206"/>
      <c r="D2796" s="207"/>
      <c r="E2796" s="208"/>
      <c r="F2796" s="207"/>
      <c r="G2796" s="208"/>
      <c r="H2796" s="209"/>
      <c r="I2796" s="210"/>
      <c r="J2796" s="152"/>
      <c r="K2796" s="153"/>
      <c r="L2796" s="154"/>
      <c r="M2796" s="155">
        <f t="shared" si="86"/>
        <v>0</v>
      </c>
    </row>
    <row r="2797" spans="1:13" ht="30" customHeight="1" x14ac:dyDescent="0.25">
      <c r="A2797" s="223" t="str">
        <f t="shared" si="87"/>
        <v/>
      </c>
      <c r="B2797" s="205"/>
      <c r="C2797" s="206"/>
      <c r="D2797" s="207"/>
      <c r="E2797" s="208"/>
      <c r="F2797" s="207"/>
      <c r="G2797" s="208"/>
      <c r="H2797" s="209"/>
      <c r="I2797" s="210"/>
      <c r="J2797" s="152"/>
      <c r="K2797" s="153"/>
      <c r="L2797" s="154"/>
      <c r="M2797" s="155">
        <f t="shared" si="86"/>
        <v>0</v>
      </c>
    </row>
    <row r="2798" spans="1:13" ht="30" customHeight="1" x14ac:dyDescent="0.25">
      <c r="A2798" s="223" t="str">
        <f t="shared" si="87"/>
        <v/>
      </c>
      <c r="B2798" s="205"/>
      <c r="C2798" s="206"/>
      <c r="D2798" s="207"/>
      <c r="E2798" s="208"/>
      <c r="F2798" s="207"/>
      <c r="G2798" s="208"/>
      <c r="H2798" s="209"/>
      <c r="I2798" s="210"/>
      <c r="J2798" s="152"/>
      <c r="K2798" s="153"/>
      <c r="L2798" s="154"/>
      <c r="M2798" s="155">
        <f t="shared" si="86"/>
        <v>0</v>
      </c>
    </row>
    <row r="2799" spans="1:13" ht="30" customHeight="1" x14ac:dyDescent="0.25">
      <c r="A2799" s="223" t="str">
        <f t="shared" si="87"/>
        <v/>
      </c>
      <c r="B2799" s="205"/>
      <c r="C2799" s="206"/>
      <c r="D2799" s="207"/>
      <c r="E2799" s="208"/>
      <c r="F2799" s="207"/>
      <c r="G2799" s="208"/>
      <c r="H2799" s="209"/>
      <c r="I2799" s="210"/>
      <c r="J2799" s="152"/>
      <c r="K2799" s="153"/>
      <c r="L2799" s="154"/>
      <c r="M2799" s="155">
        <f t="shared" si="86"/>
        <v>0</v>
      </c>
    </row>
    <row r="2800" spans="1:13" ht="30" customHeight="1" x14ac:dyDescent="0.25">
      <c r="A2800" s="223" t="str">
        <f t="shared" si="87"/>
        <v/>
      </c>
      <c r="B2800" s="205"/>
      <c r="C2800" s="206"/>
      <c r="D2800" s="207"/>
      <c r="E2800" s="208"/>
      <c r="F2800" s="207"/>
      <c r="G2800" s="208"/>
      <c r="H2800" s="209"/>
      <c r="I2800" s="210"/>
      <c r="J2800" s="152"/>
      <c r="K2800" s="153"/>
      <c r="L2800" s="154"/>
      <c r="M2800" s="155">
        <f t="shared" si="86"/>
        <v>0</v>
      </c>
    </row>
    <row r="2801" spans="1:13" ht="30" customHeight="1" x14ac:dyDescent="0.25">
      <c r="A2801" s="223" t="str">
        <f t="shared" si="87"/>
        <v/>
      </c>
      <c r="B2801" s="205"/>
      <c r="C2801" s="206"/>
      <c r="D2801" s="207"/>
      <c r="E2801" s="208"/>
      <c r="F2801" s="207"/>
      <c r="G2801" s="208"/>
      <c r="H2801" s="209"/>
      <c r="I2801" s="210"/>
      <c r="J2801" s="152"/>
      <c r="K2801" s="153"/>
      <c r="L2801" s="154"/>
      <c r="M2801" s="155">
        <f t="shared" si="86"/>
        <v>0</v>
      </c>
    </row>
    <row r="2802" spans="1:13" ht="30" customHeight="1" x14ac:dyDescent="0.25">
      <c r="A2802" s="223" t="str">
        <f t="shared" si="87"/>
        <v/>
      </c>
      <c r="B2802" s="205"/>
      <c r="C2802" s="206"/>
      <c r="D2802" s="207"/>
      <c r="E2802" s="208"/>
      <c r="F2802" s="207"/>
      <c r="G2802" s="208"/>
      <c r="H2802" s="209"/>
      <c r="I2802" s="210"/>
      <c r="J2802" s="152"/>
      <c r="K2802" s="153"/>
      <c r="L2802" s="154"/>
      <c r="M2802" s="155">
        <f t="shared" si="86"/>
        <v>0</v>
      </c>
    </row>
    <row r="2803" spans="1:13" ht="30" customHeight="1" x14ac:dyDescent="0.25">
      <c r="A2803" s="223" t="str">
        <f t="shared" si="87"/>
        <v/>
      </c>
      <c r="B2803" s="205"/>
      <c r="C2803" s="206"/>
      <c r="D2803" s="207"/>
      <c r="E2803" s="208"/>
      <c r="F2803" s="207"/>
      <c r="G2803" s="208"/>
      <c r="H2803" s="209"/>
      <c r="I2803" s="210"/>
      <c r="J2803" s="152"/>
      <c r="K2803" s="153"/>
      <c r="L2803" s="154"/>
      <c r="M2803" s="155">
        <f t="shared" si="86"/>
        <v>0</v>
      </c>
    </row>
    <row r="2804" spans="1:13" ht="30" customHeight="1" x14ac:dyDescent="0.25">
      <c r="A2804" s="223" t="str">
        <f t="shared" si="87"/>
        <v/>
      </c>
      <c r="B2804" s="205"/>
      <c r="C2804" s="206"/>
      <c r="D2804" s="207"/>
      <c r="E2804" s="208"/>
      <c r="F2804" s="207"/>
      <c r="G2804" s="208"/>
      <c r="H2804" s="209"/>
      <c r="I2804" s="210"/>
      <c r="J2804" s="152"/>
      <c r="K2804" s="153"/>
      <c r="L2804" s="154"/>
      <c r="M2804" s="155">
        <f t="shared" si="86"/>
        <v>0</v>
      </c>
    </row>
    <row r="2805" spans="1:13" ht="30" customHeight="1" x14ac:dyDescent="0.25">
      <c r="A2805" s="223" t="str">
        <f t="shared" si="87"/>
        <v/>
      </c>
      <c r="B2805" s="205"/>
      <c r="C2805" s="206"/>
      <c r="D2805" s="207"/>
      <c r="E2805" s="208"/>
      <c r="F2805" s="207"/>
      <c r="G2805" s="208"/>
      <c r="H2805" s="209"/>
      <c r="I2805" s="210"/>
      <c r="J2805" s="152"/>
      <c r="K2805" s="153"/>
      <c r="L2805" s="154"/>
      <c r="M2805" s="155">
        <f t="shared" si="86"/>
        <v>0</v>
      </c>
    </row>
    <row r="2806" spans="1:13" ht="30" customHeight="1" x14ac:dyDescent="0.25">
      <c r="A2806" s="223" t="str">
        <f t="shared" si="87"/>
        <v/>
      </c>
      <c r="B2806" s="205"/>
      <c r="C2806" s="206"/>
      <c r="D2806" s="207"/>
      <c r="E2806" s="208"/>
      <c r="F2806" s="207"/>
      <c r="G2806" s="208"/>
      <c r="H2806" s="209"/>
      <c r="I2806" s="210"/>
      <c r="J2806" s="152"/>
      <c r="K2806" s="153"/>
      <c r="L2806" s="154"/>
      <c r="M2806" s="155">
        <f t="shared" si="86"/>
        <v>0</v>
      </c>
    </row>
    <row r="2807" spans="1:13" ht="30" customHeight="1" x14ac:dyDescent="0.25">
      <c r="A2807" s="223" t="str">
        <f t="shared" si="87"/>
        <v/>
      </c>
      <c r="B2807" s="205"/>
      <c r="C2807" s="206"/>
      <c r="D2807" s="207"/>
      <c r="E2807" s="208"/>
      <c r="F2807" s="207"/>
      <c r="G2807" s="208"/>
      <c r="H2807" s="209"/>
      <c r="I2807" s="210"/>
      <c r="J2807" s="152"/>
      <c r="K2807" s="153"/>
      <c r="L2807" s="154"/>
      <c r="M2807" s="155">
        <f t="shared" si="86"/>
        <v>0</v>
      </c>
    </row>
    <row r="2808" spans="1:13" ht="30" customHeight="1" x14ac:dyDescent="0.25">
      <c r="A2808" s="223" t="str">
        <f t="shared" si="87"/>
        <v/>
      </c>
      <c r="B2808" s="205"/>
      <c r="C2808" s="206"/>
      <c r="D2808" s="207"/>
      <c r="E2808" s="208"/>
      <c r="F2808" s="207"/>
      <c r="G2808" s="208"/>
      <c r="H2808" s="209"/>
      <c r="I2808" s="210"/>
      <c r="J2808" s="152"/>
      <c r="K2808" s="153"/>
      <c r="L2808" s="154"/>
      <c r="M2808" s="155">
        <f t="shared" si="86"/>
        <v>0</v>
      </c>
    </row>
    <row r="2809" spans="1:13" ht="30" customHeight="1" x14ac:dyDescent="0.25">
      <c r="A2809" s="223" t="str">
        <f t="shared" si="87"/>
        <v/>
      </c>
      <c r="B2809" s="205"/>
      <c r="C2809" s="206"/>
      <c r="D2809" s="207"/>
      <c r="E2809" s="208"/>
      <c r="F2809" s="207"/>
      <c r="G2809" s="208"/>
      <c r="H2809" s="209"/>
      <c r="I2809" s="210"/>
      <c r="J2809" s="152"/>
      <c r="K2809" s="153"/>
      <c r="L2809" s="154"/>
      <c r="M2809" s="155">
        <f t="shared" si="86"/>
        <v>0</v>
      </c>
    </row>
    <row r="2810" spans="1:13" ht="30" customHeight="1" x14ac:dyDescent="0.25">
      <c r="A2810" s="223" t="str">
        <f t="shared" si="87"/>
        <v/>
      </c>
      <c r="B2810" s="205"/>
      <c r="C2810" s="206"/>
      <c r="D2810" s="207"/>
      <c r="E2810" s="208"/>
      <c r="F2810" s="207"/>
      <c r="G2810" s="208"/>
      <c r="H2810" s="209"/>
      <c r="I2810" s="210"/>
      <c r="J2810" s="152"/>
      <c r="K2810" s="153"/>
      <c r="L2810" s="154"/>
      <c r="M2810" s="155">
        <f t="shared" si="86"/>
        <v>0</v>
      </c>
    </row>
    <row r="2811" spans="1:13" ht="30" customHeight="1" x14ac:dyDescent="0.25">
      <c r="A2811" s="223" t="str">
        <f t="shared" si="87"/>
        <v/>
      </c>
      <c r="B2811" s="205"/>
      <c r="C2811" s="206"/>
      <c r="D2811" s="207"/>
      <c r="E2811" s="208"/>
      <c r="F2811" s="207"/>
      <c r="G2811" s="208"/>
      <c r="H2811" s="209"/>
      <c r="I2811" s="210"/>
      <c r="J2811" s="152"/>
      <c r="K2811" s="153"/>
      <c r="L2811" s="154"/>
      <c r="M2811" s="155">
        <f t="shared" si="86"/>
        <v>0</v>
      </c>
    </row>
    <row r="2812" spans="1:13" ht="30" customHeight="1" x14ac:dyDescent="0.25">
      <c r="A2812" s="223" t="str">
        <f t="shared" si="87"/>
        <v/>
      </c>
      <c r="B2812" s="205"/>
      <c r="C2812" s="206"/>
      <c r="D2812" s="207"/>
      <c r="E2812" s="208"/>
      <c r="F2812" s="207"/>
      <c r="G2812" s="208"/>
      <c r="H2812" s="209"/>
      <c r="I2812" s="210"/>
      <c r="J2812" s="152"/>
      <c r="K2812" s="153"/>
      <c r="L2812" s="154"/>
      <c r="M2812" s="155">
        <f t="shared" si="86"/>
        <v>0</v>
      </c>
    </row>
    <row r="2813" spans="1:13" ht="30" customHeight="1" x14ac:dyDescent="0.25">
      <c r="A2813" s="223" t="str">
        <f t="shared" si="87"/>
        <v/>
      </c>
      <c r="B2813" s="205"/>
      <c r="C2813" s="206"/>
      <c r="D2813" s="207"/>
      <c r="E2813" s="208"/>
      <c r="F2813" s="207"/>
      <c r="G2813" s="208"/>
      <c r="H2813" s="209"/>
      <c r="I2813" s="210"/>
      <c r="J2813" s="152"/>
      <c r="K2813" s="153"/>
      <c r="L2813" s="154"/>
      <c r="M2813" s="155">
        <f t="shared" si="86"/>
        <v>0</v>
      </c>
    </row>
    <row r="2814" spans="1:13" ht="30" customHeight="1" x14ac:dyDescent="0.25">
      <c r="A2814" s="223" t="str">
        <f t="shared" si="87"/>
        <v/>
      </c>
      <c r="B2814" s="205"/>
      <c r="C2814" s="206"/>
      <c r="D2814" s="207"/>
      <c r="E2814" s="208"/>
      <c r="F2814" s="207"/>
      <c r="G2814" s="208"/>
      <c r="H2814" s="209"/>
      <c r="I2814" s="210"/>
      <c r="J2814" s="152"/>
      <c r="K2814" s="153"/>
      <c r="L2814" s="154"/>
      <c r="M2814" s="155">
        <f t="shared" si="86"/>
        <v>0</v>
      </c>
    </row>
    <row r="2815" spans="1:13" ht="30" customHeight="1" x14ac:dyDescent="0.25">
      <c r="A2815" s="223" t="str">
        <f t="shared" si="87"/>
        <v/>
      </c>
      <c r="B2815" s="205"/>
      <c r="C2815" s="206"/>
      <c r="D2815" s="207"/>
      <c r="E2815" s="208"/>
      <c r="F2815" s="207"/>
      <c r="G2815" s="208"/>
      <c r="H2815" s="209"/>
      <c r="I2815" s="210"/>
      <c r="J2815" s="152"/>
      <c r="K2815" s="153"/>
      <c r="L2815" s="154"/>
      <c r="M2815" s="155">
        <f t="shared" si="86"/>
        <v>0</v>
      </c>
    </row>
    <row r="2816" spans="1:13" ht="30" customHeight="1" x14ac:dyDescent="0.25">
      <c r="A2816" s="223" t="str">
        <f t="shared" si="87"/>
        <v/>
      </c>
      <c r="B2816" s="205"/>
      <c r="C2816" s="206"/>
      <c r="D2816" s="207"/>
      <c r="E2816" s="208"/>
      <c r="F2816" s="207"/>
      <c r="G2816" s="208"/>
      <c r="H2816" s="209"/>
      <c r="I2816" s="210"/>
      <c r="J2816" s="152"/>
      <c r="K2816" s="153"/>
      <c r="L2816" s="154"/>
      <c r="M2816" s="155">
        <f t="shared" si="86"/>
        <v>0</v>
      </c>
    </row>
    <row r="2817" spans="1:13" ht="30" customHeight="1" x14ac:dyDescent="0.25">
      <c r="A2817" s="223" t="str">
        <f t="shared" si="87"/>
        <v/>
      </c>
      <c r="B2817" s="205"/>
      <c r="C2817" s="206"/>
      <c r="D2817" s="207"/>
      <c r="E2817" s="208"/>
      <c r="F2817" s="207"/>
      <c r="G2817" s="208"/>
      <c r="H2817" s="209"/>
      <c r="I2817" s="210"/>
      <c r="J2817" s="152"/>
      <c r="K2817" s="153"/>
      <c r="L2817" s="154"/>
      <c r="M2817" s="155">
        <f t="shared" si="86"/>
        <v>0</v>
      </c>
    </row>
    <row r="2818" spans="1:13" ht="30" customHeight="1" x14ac:dyDescent="0.25">
      <c r="A2818" s="223" t="str">
        <f t="shared" si="87"/>
        <v/>
      </c>
      <c r="B2818" s="205"/>
      <c r="C2818" s="206"/>
      <c r="D2818" s="207"/>
      <c r="E2818" s="208"/>
      <c r="F2818" s="207"/>
      <c r="G2818" s="208"/>
      <c r="H2818" s="209"/>
      <c r="I2818" s="210"/>
      <c r="J2818" s="152"/>
      <c r="K2818" s="153"/>
      <c r="L2818" s="154"/>
      <c r="M2818" s="155">
        <f t="shared" si="86"/>
        <v>0</v>
      </c>
    </row>
    <row r="2819" spans="1:13" ht="30" customHeight="1" x14ac:dyDescent="0.25">
      <c r="A2819" s="223" t="str">
        <f t="shared" si="87"/>
        <v/>
      </c>
      <c r="B2819" s="205"/>
      <c r="C2819" s="206"/>
      <c r="D2819" s="207"/>
      <c r="E2819" s="208"/>
      <c r="F2819" s="207"/>
      <c r="G2819" s="208"/>
      <c r="H2819" s="209"/>
      <c r="I2819" s="210"/>
      <c r="J2819" s="152"/>
      <c r="K2819" s="153"/>
      <c r="L2819" s="154"/>
      <c r="M2819" s="155">
        <f t="shared" si="86"/>
        <v>0</v>
      </c>
    </row>
    <row r="2820" spans="1:13" ht="30" customHeight="1" x14ac:dyDescent="0.25">
      <c r="A2820" s="223" t="str">
        <f t="shared" si="87"/>
        <v/>
      </c>
      <c r="B2820" s="205"/>
      <c r="C2820" s="206"/>
      <c r="D2820" s="207"/>
      <c r="E2820" s="208"/>
      <c r="F2820" s="207"/>
      <c r="G2820" s="208"/>
      <c r="H2820" s="209"/>
      <c r="I2820" s="210"/>
      <c r="J2820" s="152"/>
      <c r="K2820" s="153"/>
      <c r="L2820" s="154"/>
      <c r="M2820" s="155">
        <f t="shared" si="86"/>
        <v>0</v>
      </c>
    </row>
    <row r="2821" spans="1:13" ht="30" customHeight="1" x14ac:dyDescent="0.25">
      <c r="A2821" s="223" t="str">
        <f t="shared" si="87"/>
        <v/>
      </c>
      <c r="B2821" s="205"/>
      <c r="C2821" s="206"/>
      <c r="D2821" s="207"/>
      <c r="E2821" s="208"/>
      <c r="F2821" s="207"/>
      <c r="G2821" s="208"/>
      <c r="H2821" s="209"/>
      <c r="I2821" s="210"/>
      <c r="J2821" s="152"/>
      <c r="K2821" s="153"/>
      <c r="L2821" s="154"/>
      <c r="M2821" s="155">
        <f t="shared" si="86"/>
        <v>0</v>
      </c>
    </row>
    <row r="2822" spans="1:13" ht="30" customHeight="1" x14ac:dyDescent="0.25">
      <c r="A2822" s="223" t="str">
        <f t="shared" si="87"/>
        <v/>
      </c>
      <c r="B2822" s="205"/>
      <c r="C2822" s="206"/>
      <c r="D2822" s="207"/>
      <c r="E2822" s="208"/>
      <c r="F2822" s="207"/>
      <c r="G2822" s="208"/>
      <c r="H2822" s="209"/>
      <c r="I2822" s="210"/>
      <c r="J2822" s="152"/>
      <c r="K2822" s="153"/>
      <c r="L2822" s="154"/>
      <c r="M2822" s="155">
        <f t="shared" si="86"/>
        <v>0</v>
      </c>
    </row>
    <row r="2823" spans="1:13" ht="30" customHeight="1" x14ac:dyDescent="0.25">
      <c r="A2823" s="223" t="str">
        <f t="shared" si="87"/>
        <v/>
      </c>
      <c r="B2823" s="205"/>
      <c r="C2823" s="206"/>
      <c r="D2823" s="207"/>
      <c r="E2823" s="208"/>
      <c r="F2823" s="207"/>
      <c r="G2823" s="208"/>
      <c r="H2823" s="209"/>
      <c r="I2823" s="210"/>
      <c r="J2823" s="152"/>
      <c r="K2823" s="153"/>
      <c r="L2823" s="154"/>
      <c r="M2823" s="155">
        <f t="shared" si="86"/>
        <v>0</v>
      </c>
    </row>
    <row r="2824" spans="1:13" ht="30" customHeight="1" x14ac:dyDescent="0.25">
      <c r="A2824" s="223" t="str">
        <f t="shared" si="87"/>
        <v/>
      </c>
      <c r="B2824" s="205"/>
      <c r="C2824" s="206"/>
      <c r="D2824" s="207"/>
      <c r="E2824" s="208"/>
      <c r="F2824" s="207"/>
      <c r="G2824" s="208"/>
      <c r="H2824" s="209"/>
      <c r="I2824" s="210"/>
      <c r="J2824" s="152"/>
      <c r="K2824" s="153"/>
      <c r="L2824" s="154"/>
      <c r="M2824" s="155">
        <f t="shared" si="86"/>
        <v>0</v>
      </c>
    </row>
    <row r="2825" spans="1:13" ht="30" customHeight="1" x14ac:dyDescent="0.25">
      <c r="A2825" s="223" t="str">
        <f t="shared" si="87"/>
        <v/>
      </c>
      <c r="B2825" s="205"/>
      <c r="C2825" s="206"/>
      <c r="D2825" s="207"/>
      <c r="E2825" s="208"/>
      <c r="F2825" s="207"/>
      <c r="G2825" s="208"/>
      <c r="H2825" s="209"/>
      <c r="I2825" s="210"/>
      <c r="J2825" s="152"/>
      <c r="K2825" s="153"/>
      <c r="L2825" s="154"/>
      <c r="M2825" s="155">
        <f t="shared" si="86"/>
        <v>0</v>
      </c>
    </row>
    <row r="2826" spans="1:13" ht="30" customHeight="1" x14ac:dyDescent="0.25">
      <c r="A2826" s="223" t="str">
        <f t="shared" si="87"/>
        <v/>
      </c>
      <c r="B2826" s="205"/>
      <c r="C2826" s="206"/>
      <c r="D2826" s="207"/>
      <c r="E2826" s="208"/>
      <c r="F2826" s="207"/>
      <c r="G2826" s="208"/>
      <c r="H2826" s="209"/>
      <c r="I2826" s="210"/>
      <c r="J2826" s="152"/>
      <c r="K2826" s="153"/>
      <c r="L2826" s="154"/>
      <c r="M2826" s="155">
        <f t="shared" si="86"/>
        <v>0</v>
      </c>
    </row>
    <row r="2827" spans="1:13" ht="30" customHeight="1" x14ac:dyDescent="0.25">
      <c r="A2827" s="223" t="str">
        <f t="shared" si="87"/>
        <v/>
      </c>
      <c r="B2827" s="205"/>
      <c r="C2827" s="206"/>
      <c r="D2827" s="207"/>
      <c r="E2827" s="208"/>
      <c r="F2827" s="207"/>
      <c r="G2827" s="208"/>
      <c r="H2827" s="209"/>
      <c r="I2827" s="210"/>
      <c r="J2827" s="152"/>
      <c r="K2827" s="153"/>
      <c r="L2827" s="154"/>
      <c r="M2827" s="155">
        <f t="shared" si="86"/>
        <v>0</v>
      </c>
    </row>
    <row r="2828" spans="1:13" ht="30" customHeight="1" x14ac:dyDescent="0.25">
      <c r="A2828" s="223" t="str">
        <f t="shared" si="87"/>
        <v/>
      </c>
      <c r="B2828" s="205"/>
      <c r="C2828" s="206"/>
      <c r="D2828" s="207"/>
      <c r="E2828" s="208"/>
      <c r="F2828" s="207"/>
      <c r="G2828" s="208"/>
      <c r="H2828" s="209"/>
      <c r="I2828" s="210"/>
      <c r="J2828" s="152"/>
      <c r="K2828" s="153"/>
      <c r="L2828" s="154"/>
      <c r="M2828" s="155">
        <f t="shared" ref="M2828:M2891" si="88">K2828+L2828</f>
        <v>0</v>
      </c>
    </row>
    <row r="2829" spans="1:13" ht="30" customHeight="1" x14ac:dyDescent="0.25">
      <c r="A2829" s="223" t="str">
        <f t="shared" si="87"/>
        <v/>
      </c>
      <c r="B2829" s="205"/>
      <c r="C2829" s="206"/>
      <c r="D2829" s="207"/>
      <c r="E2829" s="208"/>
      <c r="F2829" s="207"/>
      <c r="G2829" s="208"/>
      <c r="H2829" s="209"/>
      <c r="I2829" s="210"/>
      <c r="J2829" s="152"/>
      <c r="K2829" s="153"/>
      <c r="L2829" s="154"/>
      <c r="M2829" s="155">
        <f t="shared" si="88"/>
        <v>0</v>
      </c>
    </row>
    <row r="2830" spans="1:13" ht="30" customHeight="1" x14ac:dyDescent="0.25">
      <c r="A2830" s="223" t="str">
        <f t="shared" ref="A2830:A2893" si="89">IF(M2830=0,"","Cap.7. Cheltuieli neprevazute")</f>
        <v/>
      </c>
      <c r="B2830" s="205"/>
      <c r="C2830" s="206"/>
      <c r="D2830" s="207"/>
      <c r="E2830" s="208"/>
      <c r="F2830" s="207"/>
      <c r="G2830" s="208"/>
      <c r="H2830" s="209"/>
      <c r="I2830" s="210"/>
      <c r="J2830" s="152"/>
      <c r="K2830" s="153"/>
      <c r="L2830" s="154"/>
      <c r="M2830" s="155">
        <f t="shared" si="88"/>
        <v>0</v>
      </c>
    </row>
    <row r="2831" spans="1:13" ht="30" customHeight="1" x14ac:dyDescent="0.25">
      <c r="A2831" s="223" t="str">
        <f t="shared" si="89"/>
        <v/>
      </c>
      <c r="B2831" s="205"/>
      <c r="C2831" s="206"/>
      <c r="D2831" s="207"/>
      <c r="E2831" s="208"/>
      <c r="F2831" s="207"/>
      <c r="G2831" s="208"/>
      <c r="H2831" s="209"/>
      <c r="I2831" s="210"/>
      <c r="J2831" s="152"/>
      <c r="K2831" s="153"/>
      <c r="L2831" s="154"/>
      <c r="M2831" s="155">
        <f t="shared" si="88"/>
        <v>0</v>
      </c>
    </row>
    <row r="2832" spans="1:13" ht="30" customHeight="1" x14ac:dyDescent="0.25">
      <c r="A2832" s="223" t="str">
        <f t="shared" si="89"/>
        <v/>
      </c>
      <c r="B2832" s="205"/>
      <c r="C2832" s="206"/>
      <c r="D2832" s="207"/>
      <c r="E2832" s="208"/>
      <c r="F2832" s="207"/>
      <c r="G2832" s="208"/>
      <c r="H2832" s="209"/>
      <c r="I2832" s="210"/>
      <c r="J2832" s="152"/>
      <c r="K2832" s="153"/>
      <c r="L2832" s="154"/>
      <c r="M2832" s="155">
        <f t="shared" si="88"/>
        <v>0</v>
      </c>
    </row>
    <row r="2833" spans="1:13" ht="30" customHeight="1" x14ac:dyDescent="0.25">
      <c r="A2833" s="223" t="str">
        <f t="shared" si="89"/>
        <v/>
      </c>
      <c r="B2833" s="205"/>
      <c r="C2833" s="206"/>
      <c r="D2833" s="207"/>
      <c r="E2833" s="208"/>
      <c r="F2833" s="207"/>
      <c r="G2833" s="208"/>
      <c r="H2833" s="209"/>
      <c r="I2833" s="210"/>
      <c r="J2833" s="152"/>
      <c r="K2833" s="153"/>
      <c r="L2833" s="154"/>
      <c r="M2833" s="155">
        <f t="shared" si="88"/>
        <v>0</v>
      </c>
    </row>
    <row r="2834" spans="1:13" ht="30" customHeight="1" x14ac:dyDescent="0.25">
      <c r="A2834" s="223" t="str">
        <f t="shared" si="89"/>
        <v/>
      </c>
      <c r="B2834" s="205"/>
      <c r="C2834" s="206"/>
      <c r="D2834" s="207"/>
      <c r="E2834" s="208"/>
      <c r="F2834" s="207"/>
      <c r="G2834" s="208"/>
      <c r="H2834" s="209"/>
      <c r="I2834" s="210"/>
      <c r="J2834" s="152"/>
      <c r="K2834" s="153"/>
      <c r="L2834" s="154"/>
      <c r="M2834" s="155">
        <f t="shared" si="88"/>
        <v>0</v>
      </c>
    </row>
    <row r="2835" spans="1:13" ht="30" customHeight="1" x14ac:dyDescent="0.25">
      <c r="A2835" s="223" t="str">
        <f t="shared" si="89"/>
        <v/>
      </c>
      <c r="B2835" s="205"/>
      <c r="C2835" s="206"/>
      <c r="D2835" s="207"/>
      <c r="E2835" s="208"/>
      <c r="F2835" s="207"/>
      <c r="G2835" s="208"/>
      <c r="H2835" s="209"/>
      <c r="I2835" s="210"/>
      <c r="J2835" s="152"/>
      <c r="K2835" s="153"/>
      <c r="L2835" s="154"/>
      <c r="M2835" s="155">
        <f t="shared" si="88"/>
        <v>0</v>
      </c>
    </row>
    <row r="2836" spans="1:13" ht="30" customHeight="1" x14ac:dyDescent="0.25">
      <c r="A2836" s="223" t="str">
        <f t="shared" si="89"/>
        <v/>
      </c>
      <c r="B2836" s="205"/>
      <c r="C2836" s="206"/>
      <c r="D2836" s="207"/>
      <c r="E2836" s="208"/>
      <c r="F2836" s="207"/>
      <c r="G2836" s="208"/>
      <c r="H2836" s="209"/>
      <c r="I2836" s="210"/>
      <c r="J2836" s="152"/>
      <c r="K2836" s="153"/>
      <c r="L2836" s="154"/>
      <c r="M2836" s="155">
        <f t="shared" si="88"/>
        <v>0</v>
      </c>
    </row>
    <row r="2837" spans="1:13" ht="30" customHeight="1" x14ac:dyDescent="0.25">
      <c r="A2837" s="223" t="str">
        <f t="shared" si="89"/>
        <v/>
      </c>
      <c r="B2837" s="205"/>
      <c r="C2837" s="206"/>
      <c r="D2837" s="207"/>
      <c r="E2837" s="208"/>
      <c r="F2837" s="207"/>
      <c r="G2837" s="208"/>
      <c r="H2837" s="209"/>
      <c r="I2837" s="210"/>
      <c r="J2837" s="152"/>
      <c r="K2837" s="153"/>
      <c r="L2837" s="154"/>
      <c r="M2837" s="155">
        <f t="shared" si="88"/>
        <v>0</v>
      </c>
    </row>
    <row r="2838" spans="1:13" ht="30" customHeight="1" x14ac:dyDescent="0.25">
      <c r="A2838" s="223" t="str">
        <f t="shared" si="89"/>
        <v/>
      </c>
      <c r="B2838" s="205"/>
      <c r="C2838" s="206"/>
      <c r="D2838" s="207"/>
      <c r="E2838" s="208"/>
      <c r="F2838" s="207"/>
      <c r="G2838" s="208"/>
      <c r="H2838" s="209"/>
      <c r="I2838" s="210"/>
      <c r="J2838" s="152"/>
      <c r="K2838" s="153"/>
      <c r="L2838" s="154"/>
      <c r="M2838" s="155">
        <f t="shared" si="88"/>
        <v>0</v>
      </c>
    </row>
    <row r="2839" spans="1:13" ht="30" customHeight="1" x14ac:dyDescent="0.25">
      <c r="A2839" s="223" t="str">
        <f t="shared" si="89"/>
        <v/>
      </c>
      <c r="B2839" s="205"/>
      <c r="C2839" s="206"/>
      <c r="D2839" s="207"/>
      <c r="E2839" s="208"/>
      <c r="F2839" s="207"/>
      <c r="G2839" s="208"/>
      <c r="H2839" s="209"/>
      <c r="I2839" s="210"/>
      <c r="J2839" s="152"/>
      <c r="K2839" s="153"/>
      <c r="L2839" s="154"/>
      <c r="M2839" s="155">
        <f t="shared" si="88"/>
        <v>0</v>
      </c>
    </row>
    <row r="2840" spans="1:13" ht="30" customHeight="1" x14ac:dyDescent="0.25">
      <c r="A2840" s="223" t="str">
        <f t="shared" si="89"/>
        <v/>
      </c>
      <c r="B2840" s="205"/>
      <c r="C2840" s="206"/>
      <c r="D2840" s="207"/>
      <c r="E2840" s="208"/>
      <c r="F2840" s="207"/>
      <c r="G2840" s="208"/>
      <c r="H2840" s="209"/>
      <c r="I2840" s="210"/>
      <c r="J2840" s="152"/>
      <c r="K2840" s="153"/>
      <c r="L2840" s="154"/>
      <c r="M2840" s="155">
        <f t="shared" si="88"/>
        <v>0</v>
      </c>
    </row>
    <row r="2841" spans="1:13" ht="30" customHeight="1" x14ac:dyDescent="0.25">
      <c r="A2841" s="223" t="str">
        <f t="shared" si="89"/>
        <v/>
      </c>
      <c r="B2841" s="205"/>
      <c r="C2841" s="206"/>
      <c r="D2841" s="207"/>
      <c r="E2841" s="208"/>
      <c r="F2841" s="207"/>
      <c r="G2841" s="208"/>
      <c r="H2841" s="209"/>
      <c r="I2841" s="210"/>
      <c r="J2841" s="152"/>
      <c r="K2841" s="153"/>
      <c r="L2841" s="154"/>
      <c r="M2841" s="155">
        <f t="shared" si="88"/>
        <v>0</v>
      </c>
    </row>
    <row r="2842" spans="1:13" ht="30" customHeight="1" x14ac:dyDescent="0.25">
      <c r="A2842" s="223" t="str">
        <f t="shared" si="89"/>
        <v/>
      </c>
      <c r="B2842" s="205"/>
      <c r="C2842" s="206"/>
      <c r="D2842" s="207"/>
      <c r="E2842" s="208"/>
      <c r="F2842" s="207"/>
      <c r="G2842" s="208"/>
      <c r="H2842" s="209"/>
      <c r="I2842" s="210"/>
      <c r="J2842" s="152"/>
      <c r="K2842" s="153"/>
      <c r="L2842" s="154"/>
      <c r="M2842" s="155">
        <f t="shared" si="88"/>
        <v>0</v>
      </c>
    </row>
    <row r="2843" spans="1:13" ht="30" customHeight="1" x14ac:dyDescent="0.25">
      <c r="A2843" s="223" t="str">
        <f t="shared" si="89"/>
        <v/>
      </c>
      <c r="B2843" s="205"/>
      <c r="C2843" s="206"/>
      <c r="D2843" s="207"/>
      <c r="E2843" s="208"/>
      <c r="F2843" s="207"/>
      <c r="G2843" s="208"/>
      <c r="H2843" s="209"/>
      <c r="I2843" s="210"/>
      <c r="J2843" s="152"/>
      <c r="K2843" s="153"/>
      <c r="L2843" s="154"/>
      <c r="M2843" s="155">
        <f t="shared" si="88"/>
        <v>0</v>
      </c>
    </row>
    <row r="2844" spans="1:13" ht="30" customHeight="1" x14ac:dyDescent="0.25">
      <c r="A2844" s="223" t="str">
        <f t="shared" si="89"/>
        <v/>
      </c>
      <c r="B2844" s="205"/>
      <c r="C2844" s="206"/>
      <c r="D2844" s="207"/>
      <c r="E2844" s="208"/>
      <c r="F2844" s="207"/>
      <c r="G2844" s="208"/>
      <c r="H2844" s="209"/>
      <c r="I2844" s="210"/>
      <c r="J2844" s="152"/>
      <c r="K2844" s="153"/>
      <c r="L2844" s="154"/>
      <c r="M2844" s="155">
        <f t="shared" si="88"/>
        <v>0</v>
      </c>
    </row>
    <row r="2845" spans="1:13" ht="30" customHeight="1" x14ac:dyDescent="0.25">
      <c r="A2845" s="223" t="str">
        <f t="shared" si="89"/>
        <v/>
      </c>
      <c r="B2845" s="205"/>
      <c r="C2845" s="206"/>
      <c r="D2845" s="207"/>
      <c r="E2845" s="208"/>
      <c r="F2845" s="207"/>
      <c r="G2845" s="208"/>
      <c r="H2845" s="209"/>
      <c r="I2845" s="210"/>
      <c r="J2845" s="152"/>
      <c r="K2845" s="153"/>
      <c r="L2845" s="154"/>
      <c r="M2845" s="155">
        <f t="shared" si="88"/>
        <v>0</v>
      </c>
    </row>
    <row r="2846" spans="1:13" ht="30" customHeight="1" x14ac:dyDescent="0.25">
      <c r="A2846" s="223" t="str">
        <f t="shared" si="89"/>
        <v/>
      </c>
      <c r="B2846" s="205"/>
      <c r="C2846" s="206"/>
      <c r="D2846" s="207"/>
      <c r="E2846" s="208"/>
      <c r="F2846" s="207"/>
      <c r="G2846" s="208"/>
      <c r="H2846" s="209"/>
      <c r="I2846" s="210"/>
      <c r="J2846" s="152"/>
      <c r="K2846" s="153"/>
      <c r="L2846" s="154"/>
      <c r="M2846" s="155">
        <f t="shared" si="88"/>
        <v>0</v>
      </c>
    </row>
    <row r="2847" spans="1:13" ht="30" customHeight="1" x14ac:dyDescent="0.25">
      <c r="A2847" s="223" t="str">
        <f t="shared" si="89"/>
        <v/>
      </c>
      <c r="B2847" s="205"/>
      <c r="C2847" s="206"/>
      <c r="D2847" s="207"/>
      <c r="E2847" s="208"/>
      <c r="F2847" s="207"/>
      <c r="G2847" s="208"/>
      <c r="H2847" s="209"/>
      <c r="I2847" s="210"/>
      <c r="J2847" s="152"/>
      <c r="K2847" s="153"/>
      <c r="L2847" s="154"/>
      <c r="M2847" s="155">
        <f t="shared" si="88"/>
        <v>0</v>
      </c>
    </row>
    <row r="2848" spans="1:13" ht="30" customHeight="1" x14ac:dyDescent="0.25">
      <c r="A2848" s="223" t="str">
        <f t="shared" si="89"/>
        <v/>
      </c>
      <c r="B2848" s="205"/>
      <c r="C2848" s="206"/>
      <c r="D2848" s="207"/>
      <c r="E2848" s="208"/>
      <c r="F2848" s="207"/>
      <c r="G2848" s="208"/>
      <c r="H2848" s="209"/>
      <c r="I2848" s="210"/>
      <c r="J2848" s="152"/>
      <c r="K2848" s="153"/>
      <c r="L2848" s="154"/>
      <c r="M2848" s="155">
        <f t="shared" si="88"/>
        <v>0</v>
      </c>
    </row>
    <row r="2849" spans="1:13" ht="30" customHeight="1" x14ac:dyDescent="0.25">
      <c r="A2849" s="223" t="str">
        <f t="shared" si="89"/>
        <v/>
      </c>
      <c r="B2849" s="205"/>
      <c r="C2849" s="206"/>
      <c r="D2849" s="207"/>
      <c r="E2849" s="208"/>
      <c r="F2849" s="207"/>
      <c r="G2849" s="208"/>
      <c r="H2849" s="209"/>
      <c r="I2849" s="210"/>
      <c r="J2849" s="152"/>
      <c r="K2849" s="153"/>
      <c r="L2849" s="154"/>
      <c r="M2849" s="155">
        <f t="shared" si="88"/>
        <v>0</v>
      </c>
    </row>
    <row r="2850" spans="1:13" ht="30" customHeight="1" x14ac:dyDescent="0.25">
      <c r="A2850" s="223" t="str">
        <f t="shared" si="89"/>
        <v/>
      </c>
      <c r="B2850" s="205"/>
      <c r="C2850" s="206"/>
      <c r="D2850" s="207"/>
      <c r="E2850" s="208"/>
      <c r="F2850" s="207"/>
      <c r="G2850" s="208"/>
      <c r="H2850" s="209"/>
      <c r="I2850" s="210"/>
      <c r="J2850" s="152"/>
      <c r="K2850" s="153"/>
      <c r="L2850" s="154"/>
      <c r="M2850" s="155">
        <f t="shared" si="88"/>
        <v>0</v>
      </c>
    </row>
    <row r="2851" spans="1:13" ht="30" customHeight="1" x14ac:dyDescent="0.25">
      <c r="A2851" s="223" t="str">
        <f t="shared" si="89"/>
        <v/>
      </c>
      <c r="B2851" s="205"/>
      <c r="C2851" s="206"/>
      <c r="D2851" s="207"/>
      <c r="E2851" s="208"/>
      <c r="F2851" s="207"/>
      <c r="G2851" s="208"/>
      <c r="H2851" s="209"/>
      <c r="I2851" s="210"/>
      <c r="J2851" s="152"/>
      <c r="K2851" s="153"/>
      <c r="L2851" s="154"/>
      <c r="M2851" s="155">
        <f t="shared" si="88"/>
        <v>0</v>
      </c>
    </row>
    <row r="2852" spans="1:13" ht="30" customHeight="1" x14ac:dyDescent="0.25">
      <c r="A2852" s="223" t="str">
        <f t="shared" si="89"/>
        <v/>
      </c>
      <c r="B2852" s="205"/>
      <c r="C2852" s="206"/>
      <c r="D2852" s="207"/>
      <c r="E2852" s="208"/>
      <c r="F2852" s="207"/>
      <c r="G2852" s="208"/>
      <c r="H2852" s="209"/>
      <c r="I2852" s="210"/>
      <c r="J2852" s="152"/>
      <c r="K2852" s="153"/>
      <c r="L2852" s="154"/>
      <c r="M2852" s="155">
        <f t="shared" si="88"/>
        <v>0</v>
      </c>
    </row>
    <row r="2853" spans="1:13" ht="30" customHeight="1" x14ac:dyDescent="0.25">
      <c r="A2853" s="223" t="str">
        <f t="shared" si="89"/>
        <v/>
      </c>
      <c r="B2853" s="205"/>
      <c r="C2853" s="206"/>
      <c r="D2853" s="207"/>
      <c r="E2853" s="208"/>
      <c r="F2853" s="207"/>
      <c r="G2853" s="208"/>
      <c r="H2853" s="209"/>
      <c r="I2853" s="210"/>
      <c r="J2853" s="152"/>
      <c r="K2853" s="153"/>
      <c r="L2853" s="154"/>
      <c r="M2853" s="155">
        <f t="shared" si="88"/>
        <v>0</v>
      </c>
    </row>
    <row r="2854" spans="1:13" ht="30" customHeight="1" x14ac:dyDescent="0.25">
      <c r="A2854" s="223" t="str">
        <f t="shared" si="89"/>
        <v/>
      </c>
      <c r="B2854" s="205"/>
      <c r="C2854" s="206"/>
      <c r="D2854" s="207"/>
      <c r="E2854" s="208"/>
      <c r="F2854" s="207"/>
      <c r="G2854" s="208"/>
      <c r="H2854" s="209"/>
      <c r="I2854" s="210"/>
      <c r="J2854" s="152"/>
      <c r="K2854" s="153"/>
      <c r="L2854" s="154"/>
      <c r="M2854" s="155">
        <f t="shared" si="88"/>
        <v>0</v>
      </c>
    </row>
    <row r="2855" spans="1:13" ht="30" customHeight="1" x14ac:dyDescent="0.25">
      <c r="A2855" s="223" t="str">
        <f t="shared" si="89"/>
        <v/>
      </c>
      <c r="B2855" s="205"/>
      <c r="C2855" s="206"/>
      <c r="D2855" s="207"/>
      <c r="E2855" s="208"/>
      <c r="F2855" s="207"/>
      <c r="G2855" s="208"/>
      <c r="H2855" s="209"/>
      <c r="I2855" s="210"/>
      <c r="J2855" s="152"/>
      <c r="K2855" s="153"/>
      <c r="L2855" s="154"/>
      <c r="M2855" s="155">
        <f t="shared" si="88"/>
        <v>0</v>
      </c>
    </row>
    <row r="2856" spans="1:13" ht="30" customHeight="1" x14ac:dyDescent="0.25">
      <c r="A2856" s="223" t="str">
        <f t="shared" si="89"/>
        <v/>
      </c>
      <c r="B2856" s="205"/>
      <c r="C2856" s="206"/>
      <c r="D2856" s="207"/>
      <c r="E2856" s="208"/>
      <c r="F2856" s="207"/>
      <c r="G2856" s="208"/>
      <c r="H2856" s="209"/>
      <c r="I2856" s="210"/>
      <c r="J2856" s="152"/>
      <c r="K2856" s="153"/>
      <c r="L2856" s="154"/>
      <c r="M2856" s="155">
        <f t="shared" si="88"/>
        <v>0</v>
      </c>
    </row>
    <row r="2857" spans="1:13" ht="30" customHeight="1" x14ac:dyDescent="0.25">
      <c r="A2857" s="223" t="str">
        <f t="shared" si="89"/>
        <v/>
      </c>
      <c r="B2857" s="205"/>
      <c r="C2857" s="206"/>
      <c r="D2857" s="207"/>
      <c r="E2857" s="208"/>
      <c r="F2857" s="207"/>
      <c r="G2857" s="208"/>
      <c r="H2857" s="209"/>
      <c r="I2857" s="210"/>
      <c r="J2857" s="152"/>
      <c r="K2857" s="153"/>
      <c r="L2857" s="154"/>
      <c r="M2857" s="155">
        <f t="shared" si="88"/>
        <v>0</v>
      </c>
    </row>
    <row r="2858" spans="1:13" ht="30" customHeight="1" x14ac:dyDescent="0.25">
      <c r="A2858" s="223" t="str">
        <f t="shared" si="89"/>
        <v/>
      </c>
      <c r="B2858" s="205"/>
      <c r="C2858" s="206"/>
      <c r="D2858" s="207"/>
      <c r="E2858" s="208"/>
      <c r="F2858" s="207"/>
      <c r="G2858" s="208"/>
      <c r="H2858" s="209"/>
      <c r="I2858" s="210"/>
      <c r="J2858" s="152"/>
      <c r="K2858" s="153"/>
      <c r="L2858" s="154"/>
      <c r="M2858" s="155">
        <f t="shared" si="88"/>
        <v>0</v>
      </c>
    </row>
    <row r="2859" spans="1:13" ht="30" customHeight="1" x14ac:dyDescent="0.25">
      <c r="A2859" s="223" t="str">
        <f t="shared" si="89"/>
        <v/>
      </c>
      <c r="B2859" s="205"/>
      <c r="C2859" s="206"/>
      <c r="D2859" s="207"/>
      <c r="E2859" s="208"/>
      <c r="F2859" s="207"/>
      <c r="G2859" s="208"/>
      <c r="H2859" s="209"/>
      <c r="I2859" s="210"/>
      <c r="J2859" s="152"/>
      <c r="K2859" s="153"/>
      <c r="L2859" s="154"/>
      <c r="M2859" s="155">
        <f t="shared" si="88"/>
        <v>0</v>
      </c>
    </row>
    <row r="2860" spans="1:13" ht="30" customHeight="1" x14ac:dyDescent="0.25">
      <c r="A2860" s="223" t="str">
        <f t="shared" si="89"/>
        <v/>
      </c>
      <c r="B2860" s="205"/>
      <c r="C2860" s="206"/>
      <c r="D2860" s="207"/>
      <c r="E2860" s="208"/>
      <c r="F2860" s="207"/>
      <c r="G2860" s="208"/>
      <c r="H2860" s="209"/>
      <c r="I2860" s="210"/>
      <c r="J2860" s="152"/>
      <c r="K2860" s="153"/>
      <c r="L2860" s="154"/>
      <c r="M2860" s="155">
        <f t="shared" si="88"/>
        <v>0</v>
      </c>
    </row>
    <row r="2861" spans="1:13" ht="30" customHeight="1" x14ac:dyDescent="0.25">
      <c r="A2861" s="223" t="str">
        <f t="shared" si="89"/>
        <v/>
      </c>
      <c r="B2861" s="205"/>
      <c r="C2861" s="206"/>
      <c r="D2861" s="207"/>
      <c r="E2861" s="208"/>
      <c r="F2861" s="207"/>
      <c r="G2861" s="208"/>
      <c r="H2861" s="209"/>
      <c r="I2861" s="210"/>
      <c r="J2861" s="152"/>
      <c r="K2861" s="153"/>
      <c r="L2861" s="154"/>
      <c r="M2861" s="155">
        <f t="shared" si="88"/>
        <v>0</v>
      </c>
    </row>
    <row r="2862" spans="1:13" ht="30" customHeight="1" x14ac:dyDescent="0.25">
      <c r="A2862" s="223" t="str">
        <f t="shared" si="89"/>
        <v/>
      </c>
      <c r="B2862" s="205"/>
      <c r="C2862" s="206"/>
      <c r="D2862" s="207"/>
      <c r="E2862" s="208"/>
      <c r="F2862" s="207"/>
      <c r="G2862" s="208"/>
      <c r="H2862" s="209"/>
      <c r="I2862" s="210"/>
      <c r="J2862" s="152"/>
      <c r="K2862" s="153"/>
      <c r="L2862" s="154"/>
      <c r="M2862" s="155">
        <f t="shared" si="88"/>
        <v>0</v>
      </c>
    </row>
    <row r="2863" spans="1:13" ht="30" customHeight="1" x14ac:dyDescent="0.25">
      <c r="A2863" s="223" t="str">
        <f t="shared" si="89"/>
        <v/>
      </c>
      <c r="B2863" s="205"/>
      <c r="C2863" s="206"/>
      <c r="D2863" s="207"/>
      <c r="E2863" s="208"/>
      <c r="F2863" s="207"/>
      <c r="G2863" s="208"/>
      <c r="H2863" s="209"/>
      <c r="I2863" s="210"/>
      <c r="J2863" s="152"/>
      <c r="K2863" s="153"/>
      <c r="L2863" s="154"/>
      <c r="M2863" s="155">
        <f t="shared" si="88"/>
        <v>0</v>
      </c>
    </row>
    <row r="2864" spans="1:13" ht="30" customHeight="1" x14ac:dyDescent="0.25">
      <c r="A2864" s="223" t="str">
        <f t="shared" si="89"/>
        <v/>
      </c>
      <c r="B2864" s="205"/>
      <c r="C2864" s="206"/>
      <c r="D2864" s="207"/>
      <c r="E2864" s="208"/>
      <c r="F2864" s="207"/>
      <c r="G2864" s="208"/>
      <c r="H2864" s="209"/>
      <c r="I2864" s="210"/>
      <c r="J2864" s="152"/>
      <c r="K2864" s="153"/>
      <c r="L2864" s="154"/>
      <c r="M2864" s="155">
        <f t="shared" si="88"/>
        <v>0</v>
      </c>
    </row>
    <row r="2865" spans="1:13" ht="30" customHeight="1" x14ac:dyDescent="0.25">
      <c r="A2865" s="223" t="str">
        <f t="shared" si="89"/>
        <v/>
      </c>
      <c r="B2865" s="205"/>
      <c r="C2865" s="206"/>
      <c r="D2865" s="207"/>
      <c r="E2865" s="208"/>
      <c r="F2865" s="207"/>
      <c r="G2865" s="208"/>
      <c r="H2865" s="209"/>
      <c r="I2865" s="210"/>
      <c r="J2865" s="152"/>
      <c r="K2865" s="153"/>
      <c r="L2865" s="154"/>
      <c r="M2865" s="155">
        <f t="shared" si="88"/>
        <v>0</v>
      </c>
    </row>
    <row r="2866" spans="1:13" ht="30" customHeight="1" x14ac:dyDescent="0.25">
      <c r="A2866" s="223" t="str">
        <f t="shared" si="89"/>
        <v/>
      </c>
      <c r="B2866" s="205"/>
      <c r="C2866" s="206"/>
      <c r="D2866" s="207"/>
      <c r="E2866" s="208"/>
      <c r="F2866" s="207"/>
      <c r="G2866" s="208"/>
      <c r="H2866" s="209"/>
      <c r="I2866" s="210"/>
      <c r="J2866" s="152"/>
      <c r="K2866" s="153"/>
      <c r="L2866" s="154"/>
      <c r="M2866" s="155">
        <f t="shared" si="88"/>
        <v>0</v>
      </c>
    </row>
    <row r="2867" spans="1:13" ht="30" customHeight="1" x14ac:dyDescent="0.25">
      <c r="A2867" s="223" t="str">
        <f t="shared" si="89"/>
        <v/>
      </c>
      <c r="B2867" s="205"/>
      <c r="C2867" s="206"/>
      <c r="D2867" s="207"/>
      <c r="E2867" s="208"/>
      <c r="F2867" s="207"/>
      <c r="G2867" s="208"/>
      <c r="H2867" s="209"/>
      <c r="I2867" s="210"/>
      <c r="J2867" s="152"/>
      <c r="K2867" s="153"/>
      <c r="L2867" s="154"/>
      <c r="M2867" s="155">
        <f t="shared" si="88"/>
        <v>0</v>
      </c>
    </row>
    <row r="2868" spans="1:13" ht="30" customHeight="1" x14ac:dyDescent="0.25">
      <c r="A2868" s="223" t="str">
        <f t="shared" si="89"/>
        <v/>
      </c>
      <c r="B2868" s="205"/>
      <c r="C2868" s="206"/>
      <c r="D2868" s="207"/>
      <c r="E2868" s="208"/>
      <c r="F2868" s="207"/>
      <c r="G2868" s="208"/>
      <c r="H2868" s="209"/>
      <c r="I2868" s="210"/>
      <c r="J2868" s="152"/>
      <c r="K2868" s="153"/>
      <c r="L2868" s="154"/>
      <c r="M2868" s="155">
        <f t="shared" si="88"/>
        <v>0</v>
      </c>
    </row>
    <row r="2869" spans="1:13" ht="30" customHeight="1" x14ac:dyDescent="0.25">
      <c r="A2869" s="223" t="str">
        <f t="shared" si="89"/>
        <v/>
      </c>
      <c r="B2869" s="205"/>
      <c r="C2869" s="206"/>
      <c r="D2869" s="207"/>
      <c r="E2869" s="208"/>
      <c r="F2869" s="207"/>
      <c r="G2869" s="208"/>
      <c r="H2869" s="209"/>
      <c r="I2869" s="210"/>
      <c r="J2869" s="152"/>
      <c r="K2869" s="153"/>
      <c r="L2869" s="154"/>
      <c r="M2869" s="155">
        <f t="shared" si="88"/>
        <v>0</v>
      </c>
    </row>
    <row r="2870" spans="1:13" ht="30" customHeight="1" x14ac:dyDescent="0.25">
      <c r="A2870" s="223" t="str">
        <f t="shared" si="89"/>
        <v/>
      </c>
      <c r="B2870" s="205"/>
      <c r="C2870" s="206"/>
      <c r="D2870" s="207"/>
      <c r="E2870" s="208"/>
      <c r="F2870" s="207"/>
      <c r="G2870" s="208"/>
      <c r="H2870" s="209"/>
      <c r="I2870" s="210"/>
      <c r="J2870" s="152"/>
      <c r="K2870" s="153"/>
      <c r="L2870" s="154"/>
      <c r="M2870" s="155">
        <f t="shared" si="88"/>
        <v>0</v>
      </c>
    </row>
    <row r="2871" spans="1:13" ht="30" customHeight="1" x14ac:dyDescent="0.25">
      <c r="A2871" s="223" t="str">
        <f t="shared" si="89"/>
        <v/>
      </c>
      <c r="B2871" s="205"/>
      <c r="C2871" s="206"/>
      <c r="D2871" s="207"/>
      <c r="E2871" s="208"/>
      <c r="F2871" s="207"/>
      <c r="G2871" s="208"/>
      <c r="H2871" s="209"/>
      <c r="I2871" s="210"/>
      <c r="J2871" s="152"/>
      <c r="K2871" s="153"/>
      <c r="L2871" s="154"/>
      <c r="M2871" s="155">
        <f t="shared" si="88"/>
        <v>0</v>
      </c>
    </row>
    <row r="2872" spans="1:13" ht="30" customHeight="1" x14ac:dyDescent="0.25">
      <c r="A2872" s="223" t="str">
        <f t="shared" si="89"/>
        <v/>
      </c>
      <c r="B2872" s="205"/>
      <c r="C2872" s="206"/>
      <c r="D2872" s="207"/>
      <c r="E2872" s="208"/>
      <c r="F2872" s="207"/>
      <c r="G2872" s="208"/>
      <c r="H2872" s="209"/>
      <c r="I2872" s="210"/>
      <c r="J2872" s="152"/>
      <c r="K2872" s="153"/>
      <c r="L2872" s="154"/>
      <c r="M2872" s="155">
        <f t="shared" si="88"/>
        <v>0</v>
      </c>
    </row>
    <row r="2873" spans="1:13" ht="30" customHeight="1" x14ac:dyDescent="0.25">
      <c r="A2873" s="223" t="str">
        <f t="shared" si="89"/>
        <v/>
      </c>
      <c r="B2873" s="205"/>
      <c r="C2873" s="206"/>
      <c r="D2873" s="207"/>
      <c r="E2873" s="208"/>
      <c r="F2873" s="207"/>
      <c r="G2873" s="208"/>
      <c r="H2873" s="209"/>
      <c r="I2873" s="210"/>
      <c r="J2873" s="152"/>
      <c r="K2873" s="153"/>
      <c r="L2873" s="154"/>
      <c r="M2873" s="155">
        <f t="shared" si="88"/>
        <v>0</v>
      </c>
    </row>
    <row r="2874" spans="1:13" ht="30" customHeight="1" x14ac:dyDescent="0.25">
      <c r="A2874" s="223" t="str">
        <f t="shared" si="89"/>
        <v/>
      </c>
      <c r="B2874" s="205"/>
      <c r="C2874" s="206"/>
      <c r="D2874" s="207"/>
      <c r="E2874" s="208"/>
      <c r="F2874" s="207"/>
      <c r="G2874" s="208"/>
      <c r="H2874" s="209"/>
      <c r="I2874" s="210"/>
      <c r="J2874" s="152"/>
      <c r="K2874" s="153"/>
      <c r="L2874" s="154"/>
      <c r="M2874" s="155">
        <f t="shared" si="88"/>
        <v>0</v>
      </c>
    </row>
    <row r="2875" spans="1:13" ht="30" customHeight="1" x14ac:dyDescent="0.25">
      <c r="A2875" s="223" t="str">
        <f t="shared" si="89"/>
        <v/>
      </c>
      <c r="B2875" s="205"/>
      <c r="C2875" s="206"/>
      <c r="D2875" s="207"/>
      <c r="E2875" s="208"/>
      <c r="F2875" s="207"/>
      <c r="G2875" s="208"/>
      <c r="H2875" s="209"/>
      <c r="I2875" s="210"/>
      <c r="J2875" s="152"/>
      <c r="K2875" s="153"/>
      <c r="L2875" s="154"/>
      <c r="M2875" s="155">
        <f t="shared" si="88"/>
        <v>0</v>
      </c>
    </row>
    <row r="2876" spans="1:13" ht="30" customHeight="1" x14ac:dyDescent="0.25">
      <c r="A2876" s="223" t="str">
        <f t="shared" si="89"/>
        <v/>
      </c>
      <c r="B2876" s="205"/>
      <c r="C2876" s="206"/>
      <c r="D2876" s="207"/>
      <c r="E2876" s="208"/>
      <c r="F2876" s="207"/>
      <c r="G2876" s="208"/>
      <c r="H2876" s="209"/>
      <c r="I2876" s="210"/>
      <c r="J2876" s="152"/>
      <c r="K2876" s="153"/>
      <c r="L2876" s="154"/>
      <c r="M2876" s="155">
        <f t="shared" si="88"/>
        <v>0</v>
      </c>
    </row>
    <row r="2877" spans="1:13" ht="30" customHeight="1" x14ac:dyDescent="0.25">
      <c r="A2877" s="223" t="str">
        <f t="shared" si="89"/>
        <v/>
      </c>
      <c r="B2877" s="205"/>
      <c r="C2877" s="206"/>
      <c r="D2877" s="207"/>
      <c r="E2877" s="208"/>
      <c r="F2877" s="207"/>
      <c r="G2877" s="208"/>
      <c r="H2877" s="209"/>
      <c r="I2877" s="210"/>
      <c r="J2877" s="152"/>
      <c r="K2877" s="153"/>
      <c r="L2877" s="154"/>
      <c r="M2877" s="155">
        <f t="shared" si="88"/>
        <v>0</v>
      </c>
    </row>
    <row r="2878" spans="1:13" ht="30" customHeight="1" x14ac:dyDescent="0.25">
      <c r="A2878" s="223" t="str">
        <f t="shared" si="89"/>
        <v/>
      </c>
      <c r="B2878" s="205"/>
      <c r="C2878" s="206"/>
      <c r="D2878" s="207"/>
      <c r="E2878" s="208"/>
      <c r="F2878" s="207"/>
      <c r="G2878" s="208"/>
      <c r="H2878" s="209"/>
      <c r="I2878" s="210"/>
      <c r="J2878" s="152"/>
      <c r="K2878" s="153"/>
      <c r="L2878" s="154"/>
      <c r="M2878" s="155">
        <f t="shared" si="88"/>
        <v>0</v>
      </c>
    </row>
    <row r="2879" spans="1:13" ht="30" customHeight="1" x14ac:dyDescent="0.25">
      <c r="A2879" s="223" t="str">
        <f t="shared" si="89"/>
        <v/>
      </c>
      <c r="B2879" s="205"/>
      <c r="C2879" s="206"/>
      <c r="D2879" s="207"/>
      <c r="E2879" s="208"/>
      <c r="F2879" s="207"/>
      <c r="G2879" s="208"/>
      <c r="H2879" s="209"/>
      <c r="I2879" s="210"/>
      <c r="J2879" s="152"/>
      <c r="K2879" s="153"/>
      <c r="L2879" s="154"/>
      <c r="M2879" s="155">
        <f t="shared" si="88"/>
        <v>0</v>
      </c>
    </row>
    <row r="2880" spans="1:13" ht="30" customHeight="1" x14ac:dyDescent="0.25">
      <c r="A2880" s="223" t="str">
        <f t="shared" si="89"/>
        <v/>
      </c>
      <c r="B2880" s="205"/>
      <c r="C2880" s="206"/>
      <c r="D2880" s="207"/>
      <c r="E2880" s="208"/>
      <c r="F2880" s="207"/>
      <c r="G2880" s="208"/>
      <c r="H2880" s="209"/>
      <c r="I2880" s="210"/>
      <c r="J2880" s="152"/>
      <c r="K2880" s="153"/>
      <c r="L2880" s="154"/>
      <c r="M2880" s="155">
        <f t="shared" si="88"/>
        <v>0</v>
      </c>
    </row>
    <row r="2881" spans="1:13" ht="30" customHeight="1" x14ac:dyDescent="0.25">
      <c r="A2881" s="223" t="str">
        <f t="shared" si="89"/>
        <v/>
      </c>
      <c r="B2881" s="205"/>
      <c r="C2881" s="206"/>
      <c r="D2881" s="207"/>
      <c r="E2881" s="208"/>
      <c r="F2881" s="207"/>
      <c r="G2881" s="208"/>
      <c r="H2881" s="209"/>
      <c r="I2881" s="210"/>
      <c r="J2881" s="152"/>
      <c r="K2881" s="153"/>
      <c r="L2881" s="154"/>
      <c r="M2881" s="155">
        <f t="shared" si="88"/>
        <v>0</v>
      </c>
    </row>
    <row r="2882" spans="1:13" ht="30" customHeight="1" x14ac:dyDescent="0.25">
      <c r="A2882" s="223" t="str">
        <f t="shared" si="89"/>
        <v/>
      </c>
      <c r="B2882" s="205"/>
      <c r="C2882" s="206"/>
      <c r="D2882" s="207"/>
      <c r="E2882" s="208"/>
      <c r="F2882" s="207"/>
      <c r="G2882" s="208"/>
      <c r="H2882" s="209"/>
      <c r="I2882" s="210"/>
      <c r="J2882" s="152"/>
      <c r="K2882" s="153"/>
      <c r="L2882" s="154"/>
      <c r="M2882" s="155">
        <f t="shared" si="88"/>
        <v>0</v>
      </c>
    </row>
    <row r="2883" spans="1:13" ht="30" customHeight="1" x14ac:dyDescent="0.25">
      <c r="A2883" s="223" t="str">
        <f t="shared" si="89"/>
        <v/>
      </c>
      <c r="B2883" s="205"/>
      <c r="C2883" s="206"/>
      <c r="D2883" s="207"/>
      <c r="E2883" s="208"/>
      <c r="F2883" s="207"/>
      <c r="G2883" s="208"/>
      <c r="H2883" s="209"/>
      <c r="I2883" s="210"/>
      <c r="J2883" s="152"/>
      <c r="K2883" s="153"/>
      <c r="L2883" s="154"/>
      <c r="M2883" s="155">
        <f t="shared" si="88"/>
        <v>0</v>
      </c>
    </row>
    <row r="2884" spans="1:13" ht="30" customHeight="1" x14ac:dyDescent="0.25">
      <c r="A2884" s="223" t="str">
        <f t="shared" si="89"/>
        <v/>
      </c>
      <c r="B2884" s="205"/>
      <c r="C2884" s="206"/>
      <c r="D2884" s="207"/>
      <c r="E2884" s="208"/>
      <c r="F2884" s="207"/>
      <c r="G2884" s="208"/>
      <c r="H2884" s="209"/>
      <c r="I2884" s="210"/>
      <c r="J2884" s="152"/>
      <c r="K2884" s="153"/>
      <c r="L2884" s="154"/>
      <c r="M2884" s="155">
        <f t="shared" si="88"/>
        <v>0</v>
      </c>
    </row>
    <row r="2885" spans="1:13" ht="30" customHeight="1" x14ac:dyDescent="0.25">
      <c r="A2885" s="223" t="str">
        <f t="shared" si="89"/>
        <v/>
      </c>
      <c r="B2885" s="205"/>
      <c r="C2885" s="206"/>
      <c r="D2885" s="207"/>
      <c r="E2885" s="208"/>
      <c r="F2885" s="207"/>
      <c r="G2885" s="208"/>
      <c r="H2885" s="209"/>
      <c r="I2885" s="210"/>
      <c r="J2885" s="152"/>
      <c r="K2885" s="153"/>
      <c r="L2885" s="154"/>
      <c r="M2885" s="155">
        <f t="shared" si="88"/>
        <v>0</v>
      </c>
    </row>
    <row r="2886" spans="1:13" ht="30" customHeight="1" x14ac:dyDescent="0.25">
      <c r="A2886" s="223" t="str">
        <f t="shared" si="89"/>
        <v/>
      </c>
      <c r="B2886" s="205"/>
      <c r="C2886" s="206"/>
      <c r="D2886" s="207"/>
      <c r="E2886" s="208"/>
      <c r="F2886" s="207"/>
      <c r="G2886" s="208"/>
      <c r="H2886" s="209"/>
      <c r="I2886" s="210"/>
      <c r="J2886" s="152"/>
      <c r="K2886" s="153"/>
      <c r="L2886" s="154"/>
      <c r="M2886" s="155">
        <f t="shared" si="88"/>
        <v>0</v>
      </c>
    </row>
    <row r="2887" spans="1:13" ht="30" customHeight="1" x14ac:dyDescent="0.25">
      <c r="A2887" s="223" t="str">
        <f t="shared" si="89"/>
        <v/>
      </c>
      <c r="B2887" s="205"/>
      <c r="C2887" s="206"/>
      <c r="D2887" s="207"/>
      <c r="E2887" s="208"/>
      <c r="F2887" s="207"/>
      <c r="G2887" s="208"/>
      <c r="H2887" s="209"/>
      <c r="I2887" s="210"/>
      <c r="J2887" s="152"/>
      <c r="K2887" s="153"/>
      <c r="L2887" s="154"/>
      <c r="M2887" s="155">
        <f t="shared" si="88"/>
        <v>0</v>
      </c>
    </row>
    <row r="2888" spans="1:13" ht="30" customHeight="1" x14ac:dyDescent="0.25">
      <c r="A2888" s="223" t="str">
        <f t="shared" si="89"/>
        <v/>
      </c>
      <c r="B2888" s="205"/>
      <c r="C2888" s="206"/>
      <c r="D2888" s="207"/>
      <c r="E2888" s="208"/>
      <c r="F2888" s="207"/>
      <c r="G2888" s="208"/>
      <c r="H2888" s="209"/>
      <c r="I2888" s="210"/>
      <c r="J2888" s="152"/>
      <c r="K2888" s="153"/>
      <c r="L2888" s="154"/>
      <c r="M2888" s="155">
        <f t="shared" si="88"/>
        <v>0</v>
      </c>
    </row>
    <row r="2889" spans="1:13" ht="30" customHeight="1" x14ac:dyDescent="0.25">
      <c r="A2889" s="223" t="str">
        <f t="shared" si="89"/>
        <v/>
      </c>
      <c r="B2889" s="205"/>
      <c r="C2889" s="206"/>
      <c r="D2889" s="207"/>
      <c r="E2889" s="208"/>
      <c r="F2889" s="207"/>
      <c r="G2889" s="208"/>
      <c r="H2889" s="209"/>
      <c r="I2889" s="210"/>
      <c r="J2889" s="152"/>
      <c r="K2889" s="153"/>
      <c r="L2889" s="154"/>
      <c r="M2889" s="155">
        <f t="shared" si="88"/>
        <v>0</v>
      </c>
    </row>
    <row r="2890" spans="1:13" ht="30" customHeight="1" x14ac:dyDescent="0.25">
      <c r="A2890" s="223" t="str">
        <f t="shared" si="89"/>
        <v/>
      </c>
      <c r="B2890" s="205"/>
      <c r="C2890" s="206"/>
      <c r="D2890" s="207"/>
      <c r="E2890" s="208"/>
      <c r="F2890" s="207"/>
      <c r="G2890" s="208"/>
      <c r="H2890" s="209"/>
      <c r="I2890" s="210"/>
      <c r="J2890" s="152"/>
      <c r="K2890" s="153"/>
      <c r="L2890" s="154"/>
      <c r="M2890" s="155">
        <f t="shared" si="88"/>
        <v>0</v>
      </c>
    </row>
    <row r="2891" spans="1:13" ht="30" customHeight="1" x14ac:dyDescent="0.25">
      <c r="A2891" s="223" t="str">
        <f t="shared" si="89"/>
        <v/>
      </c>
      <c r="B2891" s="205"/>
      <c r="C2891" s="206"/>
      <c r="D2891" s="207"/>
      <c r="E2891" s="208"/>
      <c r="F2891" s="207"/>
      <c r="G2891" s="208"/>
      <c r="H2891" s="209"/>
      <c r="I2891" s="210"/>
      <c r="J2891" s="152"/>
      <c r="K2891" s="153"/>
      <c r="L2891" s="154"/>
      <c r="M2891" s="155">
        <f t="shared" si="88"/>
        <v>0</v>
      </c>
    </row>
    <row r="2892" spans="1:13" ht="30" customHeight="1" x14ac:dyDescent="0.25">
      <c r="A2892" s="223" t="str">
        <f t="shared" si="89"/>
        <v/>
      </c>
      <c r="B2892" s="205"/>
      <c r="C2892" s="206"/>
      <c r="D2892" s="207"/>
      <c r="E2892" s="208"/>
      <c r="F2892" s="207"/>
      <c r="G2892" s="208"/>
      <c r="H2892" s="209"/>
      <c r="I2892" s="210"/>
      <c r="J2892" s="152"/>
      <c r="K2892" s="153"/>
      <c r="L2892" s="154"/>
      <c r="M2892" s="155">
        <f t="shared" ref="M2892:M2955" si="90">K2892+L2892</f>
        <v>0</v>
      </c>
    </row>
    <row r="2893" spans="1:13" ht="30" customHeight="1" x14ac:dyDescent="0.25">
      <c r="A2893" s="223" t="str">
        <f t="shared" si="89"/>
        <v/>
      </c>
      <c r="B2893" s="205"/>
      <c r="C2893" s="206"/>
      <c r="D2893" s="207"/>
      <c r="E2893" s="208"/>
      <c r="F2893" s="207"/>
      <c r="G2893" s="208"/>
      <c r="H2893" s="209"/>
      <c r="I2893" s="210"/>
      <c r="J2893" s="152"/>
      <c r="K2893" s="153"/>
      <c r="L2893" s="154"/>
      <c r="M2893" s="155">
        <f t="shared" si="90"/>
        <v>0</v>
      </c>
    </row>
    <row r="2894" spans="1:13" ht="30" customHeight="1" x14ac:dyDescent="0.25">
      <c r="A2894" s="223" t="str">
        <f t="shared" ref="A2894:A2957" si="91">IF(M2894=0,"","Cap.7. Cheltuieli neprevazute")</f>
        <v/>
      </c>
      <c r="B2894" s="205"/>
      <c r="C2894" s="206"/>
      <c r="D2894" s="207"/>
      <c r="E2894" s="208"/>
      <c r="F2894" s="207"/>
      <c r="G2894" s="208"/>
      <c r="H2894" s="209"/>
      <c r="I2894" s="210"/>
      <c r="J2894" s="152"/>
      <c r="K2894" s="153"/>
      <c r="L2894" s="154"/>
      <c r="M2894" s="155">
        <f t="shared" si="90"/>
        <v>0</v>
      </c>
    </row>
    <row r="2895" spans="1:13" ht="30" customHeight="1" x14ac:dyDescent="0.25">
      <c r="A2895" s="223" t="str">
        <f t="shared" si="91"/>
        <v/>
      </c>
      <c r="B2895" s="205"/>
      <c r="C2895" s="206"/>
      <c r="D2895" s="207"/>
      <c r="E2895" s="208"/>
      <c r="F2895" s="207"/>
      <c r="G2895" s="208"/>
      <c r="H2895" s="209"/>
      <c r="I2895" s="210"/>
      <c r="J2895" s="152"/>
      <c r="K2895" s="153"/>
      <c r="L2895" s="154"/>
      <c r="M2895" s="155">
        <f t="shared" si="90"/>
        <v>0</v>
      </c>
    </row>
    <row r="2896" spans="1:13" ht="30" customHeight="1" x14ac:dyDescent="0.25">
      <c r="A2896" s="223" t="str">
        <f t="shared" si="91"/>
        <v/>
      </c>
      <c r="B2896" s="205"/>
      <c r="C2896" s="206"/>
      <c r="D2896" s="207"/>
      <c r="E2896" s="208"/>
      <c r="F2896" s="207"/>
      <c r="G2896" s="208"/>
      <c r="H2896" s="209"/>
      <c r="I2896" s="210"/>
      <c r="J2896" s="152"/>
      <c r="K2896" s="153"/>
      <c r="L2896" s="154"/>
      <c r="M2896" s="155">
        <f t="shared" si="90"/>
        <v>0</v>
      </c>
    </row>
    <row r="2897" spans="1:13" ht="30" customHeight="1" x14ac:dyDescent="0.25">
      <c r="A2897" s="223" t="str">
        <f t="shared" si="91"/>
        <v/>
      </c>
      <c r="B2897" s="205"/>
      <c r="C2897" s="206"/>
      <c r="D2897" s="207"/>
      <c r="E2897" s="208"/>
      <c r="F2897" s="207"/>
      <c r="G2897" s="208"/>
      <c r="H2897" s="209"/>
      <c r="I2897" s="210"/>
      <c r="J2897" s="152"/>
      <c r="K2897" s="153"/>
      <c r="L2897" s="154"/>
      <c r="M2897" s="155">
        <f t="shared" si="90"/>
        <v>0</v>
      </c>
    </row>
    <row r="2898" spans="1:13" ht="30" customHeight="1" x14ac:dyDescent="0.25">
      <c r="A2898" s="223" t="str">
        <f t="shared" si="91"/>
        <v/>
      </c>
      <c r="B2898" s="205"/>
      <c r="C2898" s="206"/>
      <c r="D2898" s="207"/>
      <c r="E2898" s="208"/>
      <c r="F2898" s="207"/>
      <c r="G2898" s="208"/>
      <c r="H2898" s="209"/>
      <c r="I2898" s="210"/>
      <c r="J2898" s="152"/>
      <c r="K2898" s="153"/>
      <c r="L2898" s="154"/>
      <c r="M2898" s="155">
        <f t="shared" si="90"/>
        <v>0</v>
      </c>
    </row>
    <row r="2899" spans="1:13" ht="30" customHeight="1" x14ac:dyDescent="0.25">
      <c r="A2899" s="223" t="str">
        <f t="shared" si="91"/>
        <v/>
      </c>
      <c r="B2899" s="205"/>
      <c r="C2899" s="206"/>
      <c r="D2899" s="207"/>
      <c r="E2899" s="208"/>
      <c r="F2899" s="207"/>
      <c r="G2899" s="208"/>
      <c r="H2899" s="209"/>
      <c r="I2899" s="210"/>
      <c r="J2899" s="152"/>
      <c r="K2899" s="153"/>
      <c r="L2899" s="154"/>
      <c r="M2899" s="155">
        <f t="shared" si="90"/>
        <v>0</v>
      </c>
    </row>
    <row r="2900" spans="1:13" ht="30" customHeight="1" x14ac:dyDescent="0.25">
      <c r="A2900" s="223" t="str">
        <f t="shared" si="91"/>
        <v/>
      </c>
      <c r="B2900" s="205"/>
      <c r="C2900" s="206"/>
      <c r="D2900" s="207"/>
      <c r="E2900" s="208"/>
      <c r="F2900" s="207"/>
      <c r="G2900" s="208"/>
      <c r="H2900" s="209"/>
      <c r="I2900" s="210"/>
      <c r="J2900" s="152"/>
      <c r="K2900" s="153"/>
      <c r="L2900" s="154"/>
      <c r="M2900" s="155">
        <f t="shared" si="90"/>
        <v>0</v>
      </c>
    </row>
    <row r="2901" spans="1:13" ht="30" customHeight="1" x14ac:dyDescent="0.25">
      <c r="A2901" s="223" t="str">
        <f t="shared" si="91"/>
        <v/>
      </c>
      <c r="B2901" s="205"/>
      <c r="C2901" s="206"/>
      <c r="D2901" s="207"/>
      <c r="E2901" s="208"/>
      <c r="F2901" s="207"/>
      <c r="G2901" s="208"/>
      <c r="H2901" s="209"/>
      <c r="I2901" s="210"/>
      <c r="J2901" s="152"/>
      <c r="K2901" s="153"/>
      <c r="L2901" s="154"/>
      <c r="M2901" s="155">
        <f t="shared" si="90"/>
        <v>0</v>
      </c>
    </row>
    <row r="2902" spans="1:13" ht="30" customHeight="1" x14ac:dyDescent="0.25">
      <c r="A2902" s="223" t="str">
        <f t="shared" si="91"/>
        <v/>
      </c>
      <c r="B2902" s="205"/>
      <c r="C2902" s="206"/>
      <c r="D2902" s="207"/>
      <c r="E2902" s="208"/>
      <c r="F2902" s="207"/>
      <c r="G2902" s="208"/>
      <c r="H2902" s="209"/>
      <c r="I2902" s="210"/>
      <c r="J2902" s="152"/>
      <c r="K2902" s="153"/>
      <c r="L2902" s="154"/>
      <c r="M2902" s="155">
        <f t="shared" si="90"/>
        <v>0</v>
      </c>
    </row>
    <row r="2903" spans="1:13" ht="30" customHeight="1" x14ac:dyDescent="0.25">
      <c r="A2903" s="223" t="str">
        <f t="shared" si="91"/>
        <v/>
      </c>
      <c r="B2903" s="205"/>
      <c r="C2903" s="206"/>
      <c r="D2903" s="207"/>
      <c r="E2903" s="208"/>
      <c r="F2903" s="207"/>
      <c r="G2903" s="208"/>
      <c r="H2903" s="209"/>
      <c r="I2903" s="210"/>
      <c r="J2903" s="152"/>
      <c r="K2903" s="153"/>
      <c r="L2903" s="154"/>
      <c r="M2903" s="155">
        <f t="shared" si="90"/>
        <v>0</v>
      </c>
    </row>
    <row r="2904" spans="1:13" ht="30" customHeight="1" x14ac:dyDescent="0.25">
      <c r="A2904" s="223" t="str">
        <f t="shared" si="91"/>
        <v/>
      </c>
      <c r="B2904" s="205"/>
      <c r="C2904" s="206"/>
      <c r="D2904" s="207"/>
      <c r="E2904" s="208"/>
      <c r="F2904" s="207"/>
      <c r="G2904" s="208"/>
      <c r="H2904" s="209"/>
      <c r="I2904" s="210"/>
      <c r="J2904" s="152"/>
      <c r="K2904" s="153"/>
      <c r="L2904" s="154"/>
      <c r="M2904" s="155">
        <f t="shared" si="90"/>
        <v>0</v>
      </c>
    </row>
    <row r="2905" spans="1:13" ht="30" customHeight="1" x14ac:dyDescent="0.25">
      <c r="A2905" s="223" t="str">
        <f t="shared" si="91"/>
        <v/>
      </c>
      <c r="B2905" s="205"/>
      <c r="C2905" s="206"/>
      <c r="D2905" s="207"/>
      <c r="E2905" s="208"/>
      <c r="F2905" s="207"/>
      <c r="G2905" s="208"/>
      <c r="H2905" s="209"/>
      <c r="I2905" s="210"/>
      <c r="J2905" s="152"/>
      <c r="K2905" s="153"/>
      <c r="L2905" s="154"/>
      <c r="M2905" s="155">
        <f t="shared" si="90"/>
        <v>0</v>
      </c>
    </row>
    <row r="2906" spans="1:13" ht="30" customHeight="1" x14ac:dyDescent="0.25">
      <c r="A2906" s="223" t="str">
        <f t="shared" si="91"/>
        <v/>
      </c>
      <c r="B2906" s="205"/>
      <c r="C2906" s="206"/>
      <c r="D2906" s="207"/>
      <c r="E2906" s="208"/>
      <c r="F2906" s="207"/>
      <c r="G2906" s="208"/>
      <c r="H2906" s="209"/>
      <c r="I2906" s="210"/>
      <c r="J2906" s="152"/>
      <c r="K2906" s="153"/>
      <c r="L2906" s="154"/>
      <c r="M2906" s="155">
        <f t="shared" si="90"/>
        <v>0</v>
      </c>
    </row>
    <row r="2907" spans="1:13" ht="30" customHeight="1" x14ac:dyDescent="0.25">
      <c r="A2907" s="223" t="str">
        <f t="shared" si="91"/>
        <v/>
      </c>
      <c r="B2907" s="205"/>
      <c r="C2907" s="206"/>
      <c r="D2907" s="207"/>
      <c r="E2907" s="208"/>
      <c r="F2907" s="207"/>
      <c r="G2907" s="208"/>
      <c r="H2907" s="209"/>
      <c r="I2907" s="210"/>
      <c r="J2907" s="152"/>
      <c r="K2907" s="153"/>
      <c r="L2907" s="154"/>
      <c r="M2907" s="155">
        <f t="shared" si="90"/>
        <v>0</v>
      </c>
    </row>
    <row r="2908" spans="1:13" ht="30" customHeight="1" x14ac:dyDescent="0.25">
      <c r="A2908" s="223" t="str">
        <f t="shared" si="91"/>
        <v/>
      </c>
      <c r="B2908" s="205"/>
      <c r="C2908" s="206"/>
      <c r="D2908" s="207"/>
      <c r="E2908" s="208"/>
      <c r="F2908" s="207"/>
      <c r="G2908" s="208"/>
      <c r="H2908" s="209"/>
      <c r="I2908" s="210"/>
      <c r="J2908" s="152"/>
      <c r="K2908" s="153"/>
      <c r="L2908" s="154"/>
      <c r="M2908" s="155">
        <f t="shared" si="90"/>
        <v>0</v>
      </c>
    </row>
    <row r="2909" spans="1:13" ht="30" customHeight="1" x14ac:dyDescent="0.25">
      <c r="A2909" s="223" t="str">
        <f t="shared" si="91"/>
        <v/>
      </c>
      <c r="B2909" s="205"/>
      <c r="C2909" s="206"/>
      <c r="D2909" s="207"/>
      <c r="E2909" s="208"/>
      <c r="F2909" s="207"/>
      <c r="G2909" s="208"/>
      <c r="H2909" s="209"/>
      <c r="I2909" s="210"/>
      <c r="J2909" s="152"/>
      <c r="K2909" s="153"/>
      <c r="L2909" s="154"/>
      <c r="M2909" s="155">
        <f t="shared" si="90"/>
        <v>0</v>
      </c>
    </row>
    <row r="2910" spans="1:13" ht="30" customHeight="1" x14ac:dyDescent="0.25">
      <c r="A2910" s="223" t="str">
        <f t="shared" si="91"/>
        <v/>
      </c>
      <c r="B2910" s="205"/>
      <c r="C2910" s="206"/>
      <c r="D2910" s="207"/>
      <c r="E2910" s="208"/>
      <c r="F2910" s="207"/>
      <c r="G2910" s="208"/>
      <c r="H2910" s="209"/>
      <c r="I2910" s="210"/>
      <c r="J2910" s="152"/>
      <c r="K2910" s="153"/>
      <c r="L2910" s="154"/>
      <c r="M2910" s="155">
        <f t="shared" si="90"/>
        <v>0</v>
      </c>
    </row>
    <row r="2911" spans="1:13" ht="30" customHeight="1" x14ac:dyDescent="0.25">
      <c r="A2911" s="223" t="str">
        <f t="shared" si="91"/>
        <v/>
      </c>
      <c r="B2911" s="205"/>
      <c r="C2911" s="206"/>
      <c r="D2911" s="207"/>
      <c r="E2911" s="208"/>
      <c r="F2911" s="207"/>
      <c r="G2911" s="208"/>
      <c r="H2911" s="209"/>
      <c r="I2911" s="210"/>
      <c r="J2911" s="152"/>
      <c r="K2911" s="153"/>
      <c r="L2911" s="154"/>
      <c r="M2911" s="155">
        <f t="shared" si="90"/>
        <v>0</v>
      </c>
    </row>
    <row r="2912" spans="1:13" ht="30" customHeight="1" x14ac:dyDescent="0.25">
      <c r="A2912" s="223" t="str">
        <f t="shared" si="91"/>
        <v/>
      </c>
      <c r="B2912" s="205"/>
      <c r="C2912" s="206"/>
      <c r="D2912" s="207"/>
      <c r="E2912" s="208"/>
      <c r="F2912" s="207"/>
      <c r="G2912" s="208"/>
      <c r="H2912" s="209"/>
      <c r="I2912" s="210"/>
      <c r="J2912" s="152"/>
      <c r="K2912" s="153"/>
      <c r="L2912" s="154"/>
      <c r="M2912" s="155">
        <f t="shared" si="90"/>
        <v>0</v>
      </c>
    </row>
    <row r="2913" spans="1:13" ht="30" customHeight="1" x14ac:dyDescent="0.25">
      <c r="A2913" s="223" t="str">
        <f t="shared" si="91"/>
        <v/>
      </c>
      <c r="B2913" s="205"/>
      <c r="C2913" s="206"/>
      <c r="D2913" s="207"/>
      <c r="E2913" s="208"/>
      <c r="F2913" s="207"/>
      <c r="G2913" s="208"/>
      <c r="H2913" s="209"/>
      <c r="I2913" s="210"/>
      <c r="J2913" s="152"/>
      <c r="K2913" s="153"/>
      <c r="L2913" s="154"/>
      <c r="M2913" s="155">
        <f t="shared" si="90"/>
        <v>0</v>
      </c>
    </row>
    <row r="2914" spans="1:13" ht="30" customHeight="1" x14ac:dyDescent="0.25">
      <c r="A2914" s="223" t="str">
        <f t="shared" si="91"/>
        <v/>
      </c>
      <c r="B2914" s="205"/>
      <c r="C2914" s="206"/>
      <c r="D2914" s="207"/>
      <c r="E2914" s="208"/>
      <c r="F2914" s="207"/>
      <c r="G2914" s="208"/>
      <c r="H2914" s="209"/>
      <c r="I2914" s="210"/>
      <c r="J2914" s="152"/>
      <c r="K2914" s="153"/>
      <c r="L2914" s="154"/>
      <c r="M2914" s="155">
        <f t="shared" si="90"/>
        <v>0</v>
      </c>
    </row>
    <row r="2915" spans="1:13" ht="30" customHeight="1" x14ac:dyDescent="0.25">
      <c r="A2915" s="223" t="str">
        <f t="shared" si="91"/>
        <v/>
      </c>
      <c r="B2915" s="205"/>
      <c r="C2915" s="206"/>
      <c r="D2915" s="207"/>
      <c r="E2915" s="208"/>
      <c r="F2915" s="207"/>
      <c r="G2915" s="208"/>
      <c r="H2915" s="209"/>
      <c r="I2915" s="210"/>
      <c r="J2915" s="152"/>
      <c r="K2915" s="153"/>
      <c r="L2915" s="154"/>
      <c r="M2915" s="155">
        <f t="shared" si="90"/>
        <v>0</v>
      </c>
    </row>
    <row r="2916" spans="1:13" ht="30" customHeight="1" x14ac:dyDescent="0.25">
      <c r="A2916" s="223" t="str">
        <f t="shared" si="91"/>
        <v/>
      </c>
      <c r="B2916" s="205"/>
      <c r="C2916" s="206"/>
      <c r="D2916" s="207"/>
      <c r="E2916" s="208"/>
      <c r="F2916" s="207"/>
      <c r="G2916" s="208"/>
      <c r="H2916" s="209"/>
      <c r="I2916" s="210"/>
      <c r="J2916" s="152"/>
      <c r="K2916" s="153"/>
      <c r="L2916" s="154"/>
      <c r="M2916" s="155">
        <f t="shared" si="90"/>
        <v>0</v>
      </c>
    </row>
    <row r="2917" spans="1:13" ht="30" customHeight="1" x14ac:dyDescent="0.25">
      <c r="A2917" s="223" t="str">
        <f t="shared" si="91"/>
        <v/>
      </c>
      <c r="B2917" s="205"/>
      <c r="C2917" s="206"/>
      <c r="D2917" s="207"/>
      <c r="E2917" s="208"/>
      <c r="F2917" s="207"/>
      <c r="G2917" s="208"/>
      <c r="H2917" s="209"/>
      <c r="I2917" s="210"/>
      <c r="J2917" s="152"/>
      <c r="K2917" s="153"/>
      <c r="L2917" s="154"/>
      <c r="M2917" s="155">
        <f t="shared" si="90"/>
        <v>0</v>
      </c>
    </row>
    <row r="2918" spans="1:13" ht="30" customHeight="1" x14ac:dyDescent="0.25">
      <c r="A2918" s="223" t="str">
        <f t="shared" si="91"/>
        <v/>
      </c>
      <c r="B2918" s="205"/>
      <c r="C2918" s="206"/>
      <c r="D2918" s="207"/>
      <c r="E2918" s="208"/>
      <c r="F2918" s="207"/>
      <c r="G2918" s="208"/>
      <c r="H2918" s="209"/>
      <c r="I2918" s="210"/>
      <c r="J2918" s="152"/>
      <c r="K2918" s="153"/>
      <c r="L2918" s="154"/>
      <c r="M2918" s="155">
        <f t="shared" si="90"/>
        <v>0</v>
      </c>
    </row>
    <row r="2919" spans="1:13" ht="30" customHeight="1" x14ac:dyDescent="0.25">
      <c r="A2919" s="223" t="str">
        <f t="shared" si="91"/>
        <v/>
      </c>
      <c r="B2919" s="205"/>
      <c r="C2919" s="206"/>
      <c r="D2919" s="207"/>
      <c r="E2919" s="208"/>
      <c r="F2919" s="207"/>
      <c r="G2919" s="208"/>
      <c r="H2919" s="209"/>
      <c r="I2919" s="210"/>
      <c r="J2919" s="152"/>
      <c r="K2919" s="153"/>
      <c r="L2919" s="154"/>
      <c r="M2919" s="155">
        <f t="shared" si="90"/>
        <v>0</v>
      </c>
    </row>
    <row r="2920" spans="1:13" ht="30" customHeight="1" x14ac:dyDescent="0.25">
      <c r="A2920" s="223" t="str">
        <f t="shared" si="91"/>
        <v/>
      </c>
      <c r="B2920" s="205"/>
      <c r="C2920" s="206"/>
      <c r="D2920" s="207"/>
      <c r="E2920" s="208"/>
      <c r="F2920" s="207"/>
      <c r="G2920" s="208"/>
      <c r="H2920" s="209"/>
      <c r="I2920" s="210"/>
      <c r="J2920" s="152"/>
      <c r="K2920" s="153"/>
      <c r="L2920" s="154"/>
      <c r="M2920" s="155">
        <f t="shared" si="90"/>
        <v>0</v>
      </c>
    </row>
    <row r="2921" spans="1:13" ht="30" customHeight="1" x14ac:dyDescent="0.25">
      <c r="A2921" s="223" t="str">
        <f t="shared" si="91"/>
        <v/>
      </c>
      <c r="B2921" s="205"/>
      <c r="C2921" s="206"/>
      <c r="D2921" s="207"/>
      <c r="E2921" s="208"/>
      <c r="F2921" s="207"/>
      <c r="G2921" s="208"/>
      <c r="H2921" s="209"/>
      <c r="I2921" s="210"/>
      <c r="J2921" s="152"/>
      <c r="K2921" s="153"/>
      <c r="L2921" s="154"/>
      <c r="M2921" s="155">
        <f t="shared" si="90"/>
        <v>0</v>
      </c>
    </row>
    <row r="2922" spans="1:13" ht="30" customHeight="1" x14ac:dyDescent="0.25">
      <c r="A2922" s="223" t="str">
        <f t="shared" si="91"/>
        <v/>
      </c>
      <c r="B2922" s="205"/>
      <c r="C2922" s="206"/>
      <c r="D2922" s="207"/>
      <c r="E2922" s="208"/>
      <c r="F2922" s="207"/>
      <c r="G2922" s="208"/>
      <c r="H2922" s="209"/>
      <c r="I2922" s="210"/>
      <c r="J2922" s="152"/>
      <c r="K2922" s="153"/>
      <c r="L2922" s="154"/>
      <c r="M2922" s="155">
        <f t="shared" si="90"/>
        <v>0</v>
      </c>
    </row>
    <row r="2923" spans="1:13" ht="30" customHeight="1" x14ac:dyDescent="0.25">
      <c r="A2923" s="223" t="str">
        <f t="shared" si="91"/>
        <v/>
      </c>
      <c r="B2923" s="205"/>
      <c r="C2923" s="206"/>
      <c r="D2923" s="207"/>
      <c r="E2923" s="208"/>
      <c r="F2923" s="207"/>
      <c r="G2923" s="208"/>
      <c r="H2923" s="209"/>
      <c r="I2923" s="210"/>
      <c r="J2923" s="152"/>
      <c r="K2923" s="153"/>
      <c r="L2923" s="154"/>
      <c r="M2923" s="155">
        <f t="shared" si="90"/>
        <v>0</v>
      </c>
    </row>
    <row r="2924" spans="1:13" ht="30" customHeight="1" x14ac:dyDescent="0.25">
      <c r="A2924" s="223" t="str">
        <f t="shared" si="91"/>
        <v/>
      </c>
      <c r="B2924" s="205"/>
      <c r="C2924" s="206"/>
      <c r="D2924" s="207"/>
      <c r="E2924" s="208"/>
      <c r="F2924" s="207"/>
      <c r="G2924" s="208"/>
      <c r="H2924" s="209"/>
      <c r="I2924" s="210"/>
      <c r="J2924" s="152"/>
      <c r="K2924" s="153"/>
      <c r="L2924" s="154"/>
      <c r="M2924" s="155">
        <f t="shared" si="90"/>
        <v>0</v>
      </c>
    </row>
    <row r="2925" spans="1:13" ht="30" customHeight="1" x14ac:dyDescent="0.25">
      <c r="A2925" s="223" t="str">
        <f t="shared" si="91"/>
        <v/>
      </c>
      <c r="B2925" s="205"/>
      <c r="C2925" s="206"/>
      <c r="D2925" s="207"/>
      <c r="E2925" s="208"/>
      <c r="F2925" s="207"/>
      <c r="G2925" s="208"/>
      <c r="H2925" s="209"/>
      <c r="I2925" s="210"/>
      <c r="J2925" s="152"/>
      <c r="K2925" s="153"/>
      <c r="L2925" s="154"/>
      <c r="M2925" s="155">
        <f t="shared" si="90"/>
        <v>0</v>
      </c>
    </row>
    <row r="2926" spans="1:13" ht="30" customHeight="1" x14ac:dyDescent="0.25">
      <c r="A2926" s="223" t="str">
        <f t="shared" si="91"/>
        <v/>
      </c>
      <c r="B2926" s="205"/>
      <c r="C2926" s="206"/>
      <c r="D2926" s="207"/>
      <c r="E2926" s="208"/>
      <c r="F2926" s="207"/>
      <c r="G2926" s="208"/>
      <c r="H2926" s="209"/>
      <c r="I2926" s="210"/>
      <c r="J2926" s="152"/>
      <c r="K2926" s="153"/>
      <c r="L2926" s="154"/>
      <c r="M2926" s="155">
        <f t="shared" si="90"/>
        <v>0</v>
      </c>
    </row>
    <row r="2927" spans="1:13" ht="30" customHeight="1" x14ac:dyDescent="0.25">
      <c r="A2927" s="223" t="str">
        <f t="shared" si="91"/>
        <v/>
      </c>
      <c r="B2927" s="205"/>
      <c r="C2927" s="206"/>
      <c r="D2927" s="207"/>
      <c r="E2927" s="208"/>
      <c r="F2927" s="207"/>
      <c r="G2927" s="208"/>
      <c r="H2927" s="209"/>
      <c r="I2927" s="210"/>
      <c r="J2927" s="152"/>
      <c r="K2927" s="153"/>
      <c r="L2927" s="154"/>
      <c r="M2927" s="155">
        <f t="shared" si="90"/>
        <v>0</v>
      </c>
    </row>
    <row r="2928" spans="1:13" ht="30" customHeight="1" x14ac:dyDescent="0.25">
      <c r="A2928" s="223" t="str">
        <f t="shared" si="91"/>
        <v/>
      </c>
      <c r="B2928" s="205"/>
      <c r="C2928" s="206"/>
      <c r="D2928" s="207"/>
      <c r="E2928" s="208"/>
      <c r="F2928" s="207"/>
      <c r="G2928" s="208"/>
      <c r="H2928" s="209"/>
      <c r="I2928" s="210"/>
      <c r="J2928" s="152"/>
      <c r="K2928" s="153"/>
      <c r="L2928" s="154"/>
      <c r="M2928" s="155">
        <f t="shared" si="90"/>
        <v>0</v>
      </c>
    </row>
    <row r="2929" spans="1:13" ht="30" customHeight="1" x14ac:dyDescent="0.25">
      <c r="A2929" s="223" t="str">
        <f t="shared" si="91"/>
        <v/>
      </c>
      <c r="B2929" s="205"/>
      <c r="C2929" s="206"/>
      <c r="D2929" s="207"/>
      <c r="E2929" s="208"/>
      <c r="F2929" s="207"/>
      <c r="G2929" s="208"/>
      <c r="H2929" s="209"/>
      <c r="I2929" s="210"/>
      <c r="J2929" s="152"/>
      <c r="K2929" s="153"/>
      <c r="L2929" s="154"/>
      <c r="M2929" s="155">
        <f t="shared" si="90"/>
        <v>0</v>
      </c>
    </row>
    <row r="2930" spans="1:13" ht="30" customHeight="1" x14ac:dyDescent="0.25">
      <c r="A2930" s="223" t="str">
        <f t="shared" si="91"/>
        <v/>
      </c>
      <c r="B2930" s="205"/>
      <c r="C2930" s="206"/>
      <c r="D2930" s="207"/>
      <c r="E2930" s="208"/>
      <c r="F2930" s="207"/>
      <c r="G2930" s="208"/>
      <c r="H2930" s="209"/>
      <c r="I2930" s="210"/>
      <c r="J2930" s="152"/>
      <c r="K2930" s="153"/>
      <c r="L2930" s="154"/>
      <c r="M2930" s="155">
        <f t="shared" si="90"/>
        <v>0</v>
      </c>
    </row>
    <row r="2931" spans="1:13" ht="30" customHeight="1" x14ac:dyDescent="0.25">
      <c r="A2931" s="223" t="str">
        <f t="shared" si="91"/>
        <v/>
      </c>
      <c r="B2931" s="205"/>
      <c r="C2931" s="206"/>
      <c r="D2931" s="207"/>
      <c r="E2931" s="208"/>
      <c r="F2931" s="207"/>
      <c r="G2931" s="208"/>
      <c r="H2931" s="209"/>
      <c r="I2931" s="210"/>
      <c r="J2931" s="152"/>
      <c r="K2931" s="153"/>
      <c r="L2931" s="154"/>
      <c r="M2931" s="155">
        <f t="shared" si="90"/>
        <v>0</v>
      </c>
    </row>
    <row r="2932" spans="1:13" ht="30" customHeight="1" x14ac:dyDescent="0.25">
      <c r="A2932" s="223" t="str">
        <f t="shared" si="91"/>
        <v/>
      </c>
      <c r="B2932" s="205"/>
      <c r="C2932" s="206"/>
      <c r="D2932" s="207"/>
      <c r="E2932" s="208"/>
      <c r="F2932" s="207"/>
      <c r="G2932" s="208"/>
      <c r="H2932" s="209"/>
      <c r="I2932" s="210"/>
      <c r="J2932" s="152"/>
      <c r="K2932" s="153"/>
      <c r="L2932" s="154"/>
      <c r="M2932" s="155">
        <f t="shared" si="90"/>
        <v>0</v>
      </c>
    </row>
    <row r="2933" spans="1:13" ht="30" customHeight="1" x14ac:dyDescent="0.25">
      <c r="A2933" s="223" t="str">
        <f t="shared" si="91"/>
        <v/>
      </c>
      <c r="B2933" s="205"/>
      <c r="C2933" s="206"/>
      <c r="D2933" s="207"/>
      <c r="E2933" s="208"/>
      <c r="F2933" s="207"/>
      <c r="G2933" s="208"/>
      <c r="H2933" s="209"/>
      <c r="I2933" s="210"/>
      <c r="J2933" s="152"/>
      <c r="K2933" s="153"/>
      <c r="L2933" s="154"/>
      <c r="M2933" s="155">
        <f t="shared" si="90"/>
        <v>0</v>
      </c>
    </row>
    <row r="2934" spans="1:13" ht="30" customHeight="1" x14ac:dyDescent="0.25">
      <c r="A2934" s="223" t="str">
        <f t="shared" si="91"/>
        <v/>
      </c>
      <c r="B2934" s="205"/>
      <c r="C2934" s="206"/>
      <c r="D2934" s="207"/>
      <c r="E2934" s="208"/>
      <c r="F2934" s="207"/>
      <c r="G2934" s="208"/>
      <c r="H2934" s="209"/>
      <c r="I2934" s="210"/>
      <c r="J2934" s="152"/>
      <c r="K2934" s="153"/>
      <c r="L2934" s="154"/>
      <c r="M2934" s="155">
        <f t="shared" si="90"/>
        <v>0</v>
      </c>
    </row>
    <row r="2935" spans="1:13" ht="30" customHeight="1" x14ac:dyDescent="0.25">
      <c r="A2935" s="223" t="str">
        <f t="shared" si="91"/>
        <v/>
      </c>
      <c r="B2935" s="205"/>
      <c r="C2935" s="206"/>
      <c r="D2935" s="207"/>
      <c r="E2935" s="208"/>
      <c r="F2935" s="207"/>
      <c r="G2935" s="208"/>
      <c r="H2935" s="209"/>
      <c r="I2935" s="210"/>
      <c r="J2935" s="152"/>
      <c r="K2935" s="153"/>
      <c r="L2935" s="154"/>
      <c r="M2935" s="155">
        <f t="shared" si="90"/>
        <v>0</v>
      </c>
    </row>
    <row r="2936" spans="1:13" ht="30" customHeight="1" x14ac:dyDescent="0.25">
      <c r="A2936" s="223" t="str">
        <f t="shared" si="91"/>
        <v/>
      </c>
      <c r="B2936" s="205"/>
      <c r="C2936" s="206"/>
      <c r="D2936" s="207"/>
      <c r="E2936" s="208"/>
      <c r="F2936" s="207"/>
      <c r="G2936" s="208"/>
      <c r="H2936" s="209"/>
      <c r="I2936" s="210"/>
      <c r="J2936" s="152"/>
      <c r="K2936" s="153"/>
      <c r="L2936" s="154"/>
      <c r="M2936" s="155">
        <f t="shared" si="90"/>
        <v>0</v>
      </c>
    </row>
    <row r="2937" spans="1:13" ht="30" customHeight="1" x14ac:dyDescent="0.25">
      <c r="A2937" s="223" t="str">
        <f t="shared" si="91"/>
        <v/>
      </c>
      <c r="B2937" s="205"/>
      <c r="C2937" s="206"/>
      <c r="D2937" s="207"/>
      <c r="E2937" s="208"/>
      <c r="F2937" s="207"/>
      <c r="G2937" s="208"/>
      <c r="H2937" s="209"/>
      <c r="I2937" s="210"/>
      <c r="J2937" s="152"/>
      <c r="K2937" s="153"/>
      <c r="L2937" s="154"/>
      <c r="M2937" s="155">
        <f t="shared" si="90"/>
        <v>0</v>
      </c>
    </row>
    <row r="2938" spans="1:13" ht="30" customHeight="1" x14ac:dyDescent="0.25">
      <c r="A2938" s="223" t="str">
        <f t="shared" si="91"/>
        <v/>
      </c>
      <c r="B2938" s="205"/>
      <c r="C2938" s="206"/>
      <c r="D2938" s="207"/>
      <c r="E2938" s="208"/>
      <c r="F2938" s="207"/>
      <c r="G2938" s="208"/>
      <c r="H2938" s="209"/>
      <c r="I2938" s="210"/>
      <c r="J2938" s="152"/>
      <c r="K2938" s="153"/>
      <c r="L2938" s="154"/>
      <c r="M2938" s="155">
        <f t="shared" si="90"/>
        <v>0</v>
      </c>
    </row>
    <row r="2939" spans="1:13" ht="30" customHeight="1" x14ac:dyDescent="0.25">
      <c r="A2939" s="223" t="str">
        <f t="shared" si="91"/>
        <v/>
      </c>
      <c r="B2939" s="205"/>
      <c r="C2939" s="206"/>
      <c r="D2939" s="207"/>
      <c r="E2939" s="208"/>
      <c r="F2939" s="207"/>
      <c r="G2939" s="208"/>
      <c r="H2939" s="209"/>
      <c r="I2939" s="210"/>
      <c r="J2939" s="152"/>
      <c r="K2939" s="153"/>
      <c r="L2939" s="154"/>
      <c r="M2939" s="155">
        <f t="shared" si="90"/>
        <v>0</v>
      </c>
    </row>
    <row r="2940" spans="1:13" ht="30" customHeight="1" x14ac:dyDescent="0.25">
      <c r="A2940" s="223" t="str">
        <f t="shared" si="91"/>
        <v/>
      </c>
      <c r="B2940" s="205"/>
      <c r="C2940" s="206"/>
      <c r="D2940" s="207"/>
      <c r="E2940" s="208"/>
      <c r="F2940" s="207"/>
      <c r="G2940" s="208"/>
      <c r="H2940" s="209"/>
      <c r="I2940" s="210"/>
      <c r="J2940" s="152"/>
      <c r="K2940" s="153"/>
      <c r="L2940" s="154"/>
      <c r="M2940" s="155">
        <f t="shared" si="90"/>
        <v>0</v>
      </c>
    </row>
    <row r="2941" spans="1:13" ht="30" customHeight="1" x14ac:dyDescent="0.25">
      <c r="A2941" s="223" t="str">
        <f t="shared" si="91"/>
        <v/>
      </c>
      <c r="B2941" s="205"/>
      <c r="C2941" s="206"/>
      <c r="D2941" s="207"/>
      <c r="E2941" s="208"/>
      <c r="F2941" s="207"/>
      <c r="G2941" s="208"/>
      <c r="H2941" s="209"/>
      <c r="I2941" s="210"/>
      <c r="J2941" s="152"/>
      <c r="K2941" s="153"/>
      <c r="L2941" s="154"/>
      <c r="M2941" s="155">
        <f t="shared" si="90"/>
        <v>0</v>
      </c>
    </row>
    <row r="2942" spans="1:13" ht="30" customHeight="1" x14ac:dyDescent="0.25">
      <c r="A2942" s="223" t="str">
        <f t="shared" si="91"/>
        <v/>
      </c>
      <c r="B2942" s="205"/>
      <c r="C2942" s="206"/>
      <c r="D2942" s="207"/>
      <c r="E2942" s="208"/>
      <c r="F2942" s="207"/>
      <c r="G2942" s="208"/>
      <c r="H2942" s="209"/>
      <c r="I2942" s="210"/>
      <c r="J2942" s="152"/>
      <c r="K2942" s="153"/>
      <c r="L2942" s="154"/>
      <c r="M2942" s="155">
        <f t="shared" si="90"/>
        <v>0</v>
      </c>
    </row>
    <row r="2943" spans="1:13" ht="30" customHeight="1" x14ac:dyDescent="0.25">
      <c r="A2943" s="223" t="str">
        <f t="shared" si="91"/>
        <v/>
      </c>
      <c r="B2943" s="205"/>
      <c r="C2943" s="206"/>
      <c r="D2943" s="207"/>
      <c r="E2943" s="208"/>
      <c r="F2943" s="207"/>
      <c r="G2943" s="208"/>
      <c r="H2943" s="209"/>
      <c r="I2943" s="210"/>
      <c r="J2943" s="152"/>
      <c r="K2943" s="153"/>
      <c r="L2943" s="154"/>
      <c r="M2943" s="155">
        <f t="shared" si="90"/>
        <v>0</v>
      </c>
    </row>
    <row r="2944" spans="1:13" ht="30" customHeight="1" x14ac:dyDescent="0.25">
      <c r="A2944" s="223" t="str">
        <f t="shared" si="91"/>
        <v/>
      </c>
      <c r="B2944" s="205"/>
      <c r="C2944" s="206"/>
      <c r="D2944" s="207"/>
      <c r="E2944" s="208"/>
      <c r="F2944" s="207"/>
      <c r="G2944" s="208"/>
      <c r="H2944" s="209"/>
      <c r="I2944" s="210"/>
      <c r="J2944" s="152"/>
      <c r="K2944" s="153"/>
      <c r="L2944" s="154"/>
      <c r="M2944" s="155">
        <f t="shared" si="90"/>
        <v>0</v>
      </c>
    </row>
    <row r="2945" spans="1:13" ht="30" customHeight="1" x14ac:dyDescent="0.25">
      <c r="A2945" s="223" t="str">
        <f t="shared" si="91"/>
        <v/>
      </c>
      <c r="B2945" s="205"/>
      <c r="C2945" s="206"/>
      <c r="D2945" s="207"/>
      <c r="E2945" s="208"/>
      <c r="F2945" s="207"/>
      <c r="G2945" s="208"/>
      <c r="H2945" s="209"/>
      <c r="I2945" s="210"/>
      <c r="J2945" s="152"/>
      <c r="K2945" s="153"/>
      <c r="L2945" s="154"/>
      <c r="M2945" s="155">
        <f t="shared" si="90"/>
        <v>0</v>
      </c>
    </row>
    <row r="2946" spans="1:13" ht="30" customHeight="1" x14ac:dyDescent="0.25">
      <c r="A2946" s="223" t="str">
        <f t="shared" si="91"/>
        <v/>
      </c>
      <c r="B2946" s="205"/>
      <c r="C2946" s="206"/>
      <c r="D2946" s="207"/>
      <c r="E2946" s="208"/>
      <c r="F2946" s="207"/>
      <c r="G2946" s="208"/>
      <c r="H2946" s="209"/>
      <c r="I2946" s="210"/>
      <c r="J2946" s="152"/>
      <c r="K2946" s="153"/>
      <c r="L2946" s="154"/>
      <c r="M2946" s="155">
        <f t="shared" si="90"/>
        <v>0</v>
      </c>
    </row>
    <row r="2947" spans="1:13" ht="30" customHeight="1" x14ac:dyDescent="0.25">
      <c r="A2947" s="223" t="str">
        <f t="shared" si="91"/>
        <v/>
      </c>
      <c r="B2947" s="205"/>
      <c r="C2947" s="206"/>
      <c r="D2947" s="207"/>
      <c r="E2947" s="208"/>
      <c r="F2947" s="207"/>
      <c r="G2947" s="208"/>
      <c r="H2947" s="209"/>
      <c r="I2947" s="210"/>
      <c r="J2947" s="152"/>
      <c r="K2947" s="153"/>
      <c r="L2947" s="154"/>
      <c r="M2947" s="155">
        <f t="shared" si="90"/>
        <v>0</v>
      </c>
    </row>
    <row r="2948" spans="1:13" ht="30" customHeight="1" x14ac:dyDescent="0.25">
      <c r="A2948" s="223" t="str">
        <f t="shared" si="91"/>
        <v/>
      </c>
      <c r="B2948" s="205"/>
      <c r="C2948" s="206"/>
      <c r="D2948" s="207"/>
      <c r="E2948" s="208"/>
      <c r="F2948" s="207"/>
      <c r="G2948" s="208"/>
      <c r="H2948" s="209"/>
      <c r="I2948" s="210"/>
      <c r="J2948" s="152"/>
      <c r="K2948" s="153"/>
      <c r="L2948" s="154"/>
      <c r="M2948" s="155">
        <f t="shared" si="90"/>
        <v>0</v>
      </c>
    </row>
    <row r="2949" spans="1:13" ht="30" customHeight="1" x14ac:dyDescent="0.25">
      <c r="A2949" s="223" t="str">
        <f t="shared" si="91"/>
        <v/>
      </c>
      <c r="B2949" s="205"/>
      <c r="C2949" s="206"/>
      <c r="D2949" s="207"/>
      <c r="E2949" s="208"/>
      <c r="F2949" s="207"/>
      <c r="G2949" s="208"/>
      <c r="H2949" s="209"/>
      <c r="I2949" s="210"/>
      <c r="J2949" s="152"/>
      <c r="K2949" s="153"/>
      <c r="L2949" s="154"/>
      <c r="M2949" s="155">
        <f t="shared" si="90"/>
        <v>0</v>
      </c>
    </row>
    <row r="2950" spans="1:13" ht="30" customHeight="1" x14ac:dyDescent="0.25">
      <c r="A2950" s="223" t="str">
        <f t="shared" si="91"/>
        <v/>
      </c>
      <c r="B2950" s="205"/>
      <c r="C2950" s="206"/>
      <c r="D2950" s="207"/>
      <c r="E2950" s="208"/>
      <c r="F2950" s="207"/>
      <c r="G2950" s="208"/>
      <c r="H2950" s="209"/>
      <c r="I2950" s="210"/>
      <c r="J2950" s="152"/>
      <c r="K2950" s="153"/>
      <c r="L2950" s="154"/>
      <c r="M2950" s="155">
        <f t="shared" si="90"/>
        <v>0</v>
      </c>
    </row>
    <row r="2951" spans="1:13" ht="30" customHeight="1" x14ac:dyDescent="0.25">
      <c r="A2951" s="223" t="str">
        <f t="shared" si="91"/>
        <v/>
      </c>
      <c r="B2951" s="205"/>
      <c r="C2951" s="206"/>
      <c r="D2951" s="207"/>
      <c r="E2951" s="208"/>
      <c r="F2951" s="207"/>
      <c r="G2951" s="208"/>
      <c r="H2951" s="209"/>
      <c r="I2951" s="210"/>
      <c r="J2951" s="152"/>
      <c r="K2951" s="153"/>
      <c r="L2951" s="154"/>
      <c r="M2951" s="155">
        <f t="shared" si="90"/>
        <v>0</v>
      </c>
    </row>
    <row r="2952" spans="1:13" ht="30" customHeight="1" x14ac:dyDescent="0.25">
      <c r="A2952" s="223" t="str">
        <f t="shared" si="91"/>
        <v/>
      </c>
      <c r="B2952" s="205"/>
      <c r="C2952" s="206"/>
      <c r="D2952" s="207"/>
      <c r="E2952" s="208"/>
      <c r="F2952" s="207"/>
      <c r="G2952" s="208"/>
      <c r="H2952" s="209"/>
      <c r="I2952" s="210"/>
      <c r="J2952" s="152"/>
      <c r="K2952" s="153"/>
      <c r="L2952" s="154"/>
      <c r="M2952" s="155">
        <f t="shared" si="90"/>
        <v>0</v>
      </c>
    </row>
    <row r="2953" spans="1:13" ht="30" customHeight="1" x14ac:dyDescent="0.25">
      <c r="A2953" s="223" t="str">
        <f t="shared" si="91"/>
        <v/>
      </c>
      <c r="B2953" s="205"/>
      <c r="C2953" s="206"/>
      <c r="D2953" s="207"/>
      <c r="E2953" s="208"/>
      <c r="F2953" s="207"/>
      <c r="G2953" s="208"/>
      <c r="H2953" s="209"/>
      <c r="I2953" s="210"/>
      <c r="J2953" s="152"/>
      <c r="K2953" s="153"/>
      <c r="L2953" s="154"/>
      <c r="M2953" s="155">
        <f t="shared" si="90"/>
        <v>0</v>
      </c>
    </row>
    <row r="2954" spans="1:13" ht="30" customHeight="1" x14ac:dyDescent="0.25">
      <c r="A2954" s="223" t="str">
        <f t="shared" si="91"/>
        <v/>
      </c>
      <c r="B2954" s="205"/>
      <c r="C2954" s="206"/>
      <c r="D2954" s="207"/>
      <c r="E2954" s="208"/>
      <c r="F2954" s="207"/>
      <c r="G2954" s="208"/>
      <c r="H2954" s="209"/>
      <c r="I2954" s="210"/>
      <c r="J2954" s="152"/>
      <c r="K2954" s="153"/>
      <c r="L2954" s="154"/>
      <c r="M2954" s="155">
        <f t="shared" si="90"/>
        <v>0</v>
      </c>
    </row>
    <row r="2955" spans="1:13" ht="30" customHeight="1" x14ac:dyDescent="0.25">
      <c r="A2955" s="223" t="str">
        <f t="shared" si="91"/>
        <v/>
      </c>
      <c r="B2955" s="205"/>
      <c r="C2955" s="206"/>
      <c r="D2955" s="207"/>
      <c r="E2955" s="208"/>
      <c r="F2955" s="207"/>
      <c r="G2955" s="208"/>
      <c r="H2955" s="209"/>
      <c r="I2955" s="210"/>
      <c r="J2955" s="152"/>
      <c r="K2955" s="153"/>
      <c r="L2955" s="154"/>
      <c r="M2955" s="155">
        <f t="shared" si="90"/>
        <v>0</v>
      </c>
    </row>
    <row r="2956" spans="1:13" ht="30" customHeight="1" x14ac:dyDescent="0.25">
      <c r="A2956" s="223" t="str">
        <f t="shared" si="91"/>
        <v/>
      </c>
      <c r="B2956" s="205"/>
      <c r="C2956" s="206"/>
      <c r="D2956" s="207"/>
      <c r="E2956" s="208"/>
      <c r="F2956" s="207"/>
      <c r="G2956" s="208"/>
      <c r="H2956" s="209"/>
      <c r="I2956" s="210"/>
      <c r="J2956" s="152"/>
      <c r="K2956" s="153"/>
      <c r="L2956" s="154"/>
      <c r="M2956" s="155">
        <f t="shared" ref="M2956:M3003" si="92">K2956+L2956</f>
        <v>0</v>
      </c>
    </row>
    <row r="2957" spans="1:13" ht="30" customHeight="1" x14ac:dyDescent="0.25">
      <c r="A2957" s="223" t="str">
        <f t="shared" si="91"/>
        <v/>
      </c>
      <c r="B2957" s="205"/>
      <c r="C2957" s="206"/>
      <c r="D2957" s="207"/>
      <c r="E2957" s="208"/>
      <c r="F2957" s="207"/>
      <c r="G2957" s="208"/>
      <c r="H2957" s="209"/>
      <c r="I2957" s="210"/>
      <c r="J2957" s="152"/>
      <c r="K2957" s="153"/>
      <c r="L2957" s="154"/>
      <c r="M2957" s="155">
        <f t="shared" si="92"/>
        <v>0</v>
      </c>
    </row>
    <row r="2958" spans="1:13" ht="30" customHeight="1" x14ac:dyDescent="0.25">
      <c r="A2958" s="223" t="str">
        <f t="shared" ref="A2958:A3003" si="93">IF(M2958=0,"","Cap.7. Cheltuieli neprevazute")</f>
        <v/>
      </c>
      <c r="B2958" s="205"/>
      <c r="C2958" s="206"/>
      <c r="D2958" s="207"/>
      <c r="E2958" s="208"/>
      <c r="F2958" s="207"/>
      <c r="G2958" s="208"/>
      <c r="H2958" s="209"/>
      <c r="I2958" s="210"/>
      <c r="J2958" s="152"/>
      <c r="K2958" s="153"/>
      <c r="L2958" s="154"/>
      <c r="M2958" s="155">
        <f t="shared" si="92"/>
        <v>0</v>
      </c>
    </row>
    <row r="2959" spans="1:13" ht="30" customHeight="1" x14ac:dyDescent="0.25">
      <c r="A2959" s="223" t="str">
        <f t="shared" si="93"/>
        <v/>
      </c>
      <c r="B2959" s="205"/>
      <c r="C2959" s="206"/>
      <c r="D2959" s="207"/>
      <c r="E2959" s="208"/>
      <c r="F2959" s="207"/>
      <c r="G2959" s="208"/>
      <c r="H2959" s="209"/>
      <c r="I2959" s="210"/>
      <c r="J2959" s="152"/>
      <c r="K2959" s="153"/>
      <c r="L2959" s="154"/>
      <c r="M2959" s="155">
        <f t="shared" si="92"/>
        <v>0</v>
      </c>
    </row>
    <row r="2960" spans="1:13" ht="30" customHeight="1" x14ac:dyDescent="0.25">
      <c r="A2960" s="223" t="str">
        <f t="shared" si="93"/>
        <v/>
      </c>
      <c r="B2960" s="205"/>
      <c r="C2960" s="206"/>
      <c r="D2960" s="207"/>
      <c r="E2960" s="208"/>
      <c r="F2960" s="207"/>
      <c r="G2960" s="208"/>
      <c r="H2960" s="209"/>
      <c r="I2960" s="210"/>
      <c r="J2960" s="152"/>
      <c r="K2960" s="153"/>
      <c r="L2960" s="154"/>
      <c r="M2960" s="155">
        <f t="shared" si="92"/>
        <v>0</v>
      </c>
    </row>
    <row r="2961" spans="1:13" ht="30" customHeight="1" x14ac:dyDescent="0.25">
      <c r="A2961" s="223" t="str">
        <f t="shared" si="93"/>
        <v/>
      </c>
      <c r="B2961" s="205"/>
      <c r="C2961" s="206"/>
      <c r="D2961" s="207"/>
      <c r="E2961" s="208"/>
      <c r="F2961" s="207"/>
      <c r="G2961" s="208"/>
      <c r="H2961" s="209"/>
      <c r="I2961" s="210"/>
      <c r="J2961" s="152"/>
      <c r="K2961" s="153"/>
      <c r="L2961" s="154"/>
      <c r="M2961" s="155">
        <f t="shared" si="92"/>
        <v>0</v>
      </c>
    </row>
    <row r="2962" spans="1:13" ht="30" customHeight="1" x14ac:dyDescent="0.25">
      <c r="A2962" s="223" t="str">
        <f t="shared" si="93"/>
        <v/>
      </c>
      <c r="B2962" s="205"/>
      <c r="C2962" s="206"/>
      <c r="D2962" s="207"/>
      <c r="E2962" s="208"/>
      <c r="F2962" s="207"/>
      <c r="G2962" s="208"/>
      <c r="H2962" s="209"/>
      <c r="I2962" s="210"/>
      <c r="J2962" s="152"/>
      <c r="K2962" s="153"/>
      <c r="L2962" s="154"/>
      <c r="M2962" s="155">
        <f t="shared" si="92"/>
        <v>0</v>
      </c>
    </row>
    <row r="2963" spans="1:13" ht="30" customHeight="1" x14ac:dyDescent="0.25">
      <c r="A2963" s="223" t="str">
        <f t="shared" si="93"/>
        <v/>
      </c>
      <c r="B2963" s="205"/>
      <c r="C2963" s="206"/>
      <c r="D2963" s="207"/>
      <c r="E2963" s="208"/>
      <c r="F2963" s="207"/>
      <c r="G2963" s="208"/>
      <c r="H2963" s="209"/>
      <c r="I2963" s="210"/>
      <c r="J2963" s="152"/>
      <c r="K2963" s="153"/>
      <c r="L2963" s="154"/>
      <c r="M2963" s="155">
        <f t="shared" si="92"/>
        <v>0</v>
      </c>
    </row>
    <row r="2964" spans="1:13" ht="30" customHeight="1" x14ac:dyDescent="0.25">
      <c r="A2964" s="223" t="str">
        <f t="shared" si="93"/>
        <v/>
      </c>
      <c r="B2964" s="205"/>
      <c r="C2964" s="206"/>
      <c r="D2964" s="207"/>
      <c r="E2964" s="208"/>
      <c r="F2964" s="207"/>
      <c r="G2964" s="208"/>
      <c r="H2964" s="209"/>
      <c r="I2964" s="210"/>
      <c r="J2964" s="152"/>
      <c r="K2964" s="153"/>
      <c r="L2964" s="154"/>
      <c r="M2964" s="155">
        <f t="shared" si="92"/>
        <v>0</v>
      </c>
    </row>
    <row r="2965" spans="1:13" ht="30" customHeight="1" x14ac:dyDescent="0.25">
      <c r="A2965" s="223" t="str">
        <f t="shared" si="93"/>
        <v/>
      </c>
      <c r="B2965" s="205"/>
      <c r="C2965" s="206"/>
      <c r="D2965" s="207"/>
      <c r="E2965" s="208"/>
      <c r="F2965" s="207"/>
      <c r="G2965" s="208"/>
      <c r="H2965" s="209"/>
      <c r="I2965" s="210"/>
      <c r="J2965" s="152"/>
      <c r="K2965" s="153"/>
      <c r="L2965" s="154"/>
      <c r="M2965" s="155">
        <f t="shared" si="92"/>
        <v>0</v>
      </c>
    </row>
    <row r="2966" spans="1:13" ht="30" customHeight="1" x14ac:dyDescent="0.25">
      <c r="A2966" s="223" t="str">
        <f t="shared" si="93"/>
        <v/>
      </c>
      <c r="B2966" s="205"/>
      <c r="C2966" s="206"/>
      <c r="D2966" s="207"/>
      <c r="E2966" s="208"/>
      <c r="F2966" s="207"/>
      <c r="G2966" s="208"/>
      <c r="H2966" s="209"/>
      <c r="I2966" s="210"/>
      <c r="J2966" s="152"/>
      <c r="K2966" s="153"/>
      <c r="L2966" s="154"/>
      <c r="M2966" s="155">
        <f t="shared" si="92"/>
        <v>0</v>
      </c>
    </row>
    <row r="2967" spans="1:13" ht="30" customHeight="1" x14ac:dyDescent="0.25">
      <c r="A2967" s="223" t="str">
        <f t="shared" si="93"/>
        <v/>
      </c>
      <c r="B2967" s="205"/>
      <c r="C2967" s="206"/>
      <c r="D2967" s="207"/>
      <c r="E2967" s="208"/>
      <c r="F2967" s="207"/>
      <c r="G2967" s="208"/>
      <c r="H2967" s="209"/>
      <c r="I2967" s="210"/>
      <c r="J2967" s="152"/>
      <c r="K2967" s="153"/>
      <c r="L2967" s="154"/>
      <c r="M2967" s="155">
        <f t="shared" si="92"/>
        <v>0</v>
      </c>
    </row>
    <row r="2968" spans="1:13" ht="30" customHeight="1" x14ac:dyDescent="0.25">
      <c r="A2968" s="223" t="str">
        <f t="shared" si="93"/>
        <v/>
      </c>
      <c r="B2968" s="205"/>
      <c r="C2968" s="206"/>
      <c r="D2968" s="207"/>
      <c r="E2968" s="208"/>
      <c r="F2968" s="207"/>
      <c r="G2968" s="208"/>
      <c r="H2968" s="209"/>
      <c r="I2968" s="210"/>
      <c r="J2968" s="152"/>
      <c r="K2968" s="153"/>
      <c r="L2968" s="154"/>
      <c r="M2968" s="155">
        <f t="shared" si="92"/>
        <v>0</v>
      </c>
    </row>
    <row r="2969" spans="1:13" ht="30" customHeight="1" x14ac:dyDescent="0.25">
      <c r="A2969" s="223" t="str">
        <f t="shared" si="93"/>
        <v/>
      </c>
      <c r="B2969" s="205"/>
      <c r="C2969" s="206"/>
      <c r="D2969" s="207"/>
      <c r="E2969" s="208"/>
      <c r="F2969" s="207"/>
      <c r="G2969" s="208"/>
      <c r="H2969" s="209"/>
      <c r="I2969" s="210"/>
      <c r="J2969" s="152"/>
      <c r="K2969" s="153"/>
      <c r="L2969" s="154"/>
      <c r="M2969" s="155">
        <f t="shared" si="92"/>
        <v>0</v>
      </c>
    </row>
    <row r="2970" spans="1:13" ht="30" customHeight="1" x14ac:dyDescent="0.25">
      <c r="A2970" s="223" t="str">
        <f t="shared" si="93"/>
        <v/>
      </c>
      <c r="B2970" s="205"/>
      <c r="C2970" s="206"/>
      <c r="D2970" s="207"/>
      <c r="E2970" s="208"/>
      <c r="F2970" s="207"/>
      <c r="G2970" s="208"/>
      <c r="H2970" s="209"/>
      <c r="I2970" s="210"/>
      <c r="J2970" s="152"/>
      <c r="K2970" s="153"/>
      <c r="L2970" s="154"/>
      <c r="M2970" s="155">
        <f t="shared" si="92"/>
        <v>0</v>
      </c>
    </row>
    <row r="2971" spans="1:13" ht="30" customHeight="1" x14ac:dyDescent="0.25">
      <c r="A2971" s="223" t="str">
        <f t="shared" si="93"/>
        <v/>
      </c>
      <c r="B2971" s="205"/>
      <c r="C2971" s="206"/>
      <c r="D2971" s="207"/>
      <c r="E2971" s="208"/>
      <c r="F2971" s="207"/>
      <c r="G2971" s="208"/>
      <c r="H2971" s="209"/>
      <c r="I2971" s="210"/>
      <c r="J2971" s="152"/>
      <c r="K2971" s="153"/>
      <c r="L2971" s="154"/>
      <c r="M2971" s="155">
        <f t="shared" si="92"/>
        <v>0</v>
      </c>
    </row>
    <row r="2972" spans="1:13" ht="30" customHeight="1" x14ac:dyDescent="0.25">
      <c r="A2972" s="223" t="str">
        <f t="shared" si="93"/>
        <v/>
      </c>
      <c r="B2972" s="205"/>
      <c r="C2972" s="206"/>
      <c r="D2972" s="207"/>
      <c r="E2972" s="208"/>
      <c r="F2972" s="207"/>
      <c r="G2972" s="208"/>
      <c r="H2972" s="209"/>
      <c r="I2972" s="210"/>
      <c r="J2972" s="152"/>
      <c r="K2972" s="153"/>
      <c r="L2972" s="154"/>
      <c r="M2972" s="155">
        <f t="shared" si="92"/>
        <v>0</v>
      </c>
    </row>
    <row r="2973" spans="1:13" ht="30" customHeight="1" x14ac:dyDescent="0.25">
      <c r="A2973" s="223" t="str">
        <f t="shared" si="93"/>
        <v/>
      </c>
      <c r="B2973" s="205"/>
      <c r="C2973" s="206"/>
      <c r="D2973" s="207"/>
      <c r="E2973" s="208"/>
      <c r="F2973" s="207"/>
      <c r="G2973" s="208"/>
      <c r="H2973" s="209"/>
      <c r="I2973" s="210"/>
      <c r="J2973" s="152"/>
      <c r="K2973" s="153"/>
      <c r="L2973" s="154"/>
      <c r="M2973" s="155">
        <f t="shared" si="92"/>
        <v>0</v>
      </c>
    </row>
    <row r="2974" spans="1:13" ht="30" customHeight="1" x14ac:dyDescent="0.25">
      <c r="A2974" s="223" t="str">
        <f t="shared" si="93"/>
        <v/>
      </c>
      <c r="B2974" s="205"/>
      <c r="C2974" s="206"/>
      <c r="D2974" s="207"/>
      <c r="E2974" s="208"/>
      <c r="F2974" s="207"/>
      <c r="G2974" s="208"/>
      <c r="H2974" s="209"/>
      <c r="I2974" s="210"/>
      <c r="J2974" s="152"/>
      <c r="K2974" s="153"/>
      <c r="L2974" s="154"/>
      <c r="M2974" s="155">
        <f t="shared" si="92"/>
        <v>0</v>
      </c>
    </row>
    <row r="2975" spans="1:13" ht="30" customHeight="1" x14ac:dyDescent="0.25">
      <c r="A2975" s="223" t="str">
        <f t="shared" si="93"/>
        <v/>
      </c>
      <c r="B2975" s="205"/>
      <c r="C2975" s="206"/>
      <c r="D2975" s="207"/>
      <c r="E2975" s="208"/>
      <c r="F2975" s="207"/>
      <c r="G2975" s="208"/>
      <c r="H2975" s="209"/>
      <c r="I2975" s="210"/>
      <c r="J2975" s="152"/>
      <c r="K2975" s="153"/>
      <c r="L2975" s="154"/>
      <c r="M2975" s="155">
        <f t="shared" si="92"/>
        <v>0</v>
      </c>
    </row>
    <row r="2976" spans="1:13" ht="30" customHeight="1" x14ac:dyDescent="0.25">
      <c r="A2976" s="223" t="str">
        <f t="shared" si="93"/>
        <v/>
      </c>
      <c r="B2976" s="205"/>
      <c r="C2976" s="206"/>
      <c r="D2976" s="207"/>
      <c r="E2976" s="208"/>
      <c r="F2976" s="207"/>
      <c r="G2976" s="208"/>
      <c r="H2976" s="209"/>
      <c r="I2976" s="210"/>
      <c r="J2976" s="152"/>
      <c r="K2976" s="153"/>
      <c r="L2976" s="154"/>
      <c r="M2976" s="155">
        <f t="shared" si="92"/>
        <v>0</v>
      </c>
    </row>
    <row r="2977" spans="1:13" ht="30" customHeight="1" x14ac:dyDescent="0.25">
      <c r="A2977" s="223" t="str">
        <f t="shared" si="93"/>
        <v/>
      </c>
      <c r="B2977" s="205"/>
      <c r="C2977" s="206"/>
      <c r="D2977" s="207"/>
      <c r="E2977" s="208"/>
      <c r="F2977" s="207"/>
      <c r="G2977" s="208"/>
      <c r="H2977" s="209"/>
      <c r="I2977" s="210"/>
      <c r="J2977" s="152"/>
      <c r="K2977" s="153"/>
      <c r="L2977" s="154"/>
      <c r="M2977" s="155">
        <f t="shared" si="92"/>
        <v>0</v>
      </c>
    </row>
    <row r="2978" spans="1:13" ht="30" customHeight="1" x14ac:dyDescent="0.25">
      <c r="A2978" s="223" t="str">
        <f t="shared" si="93"/>
        <v/>
      </c>
      <c r="B2978" s="205"/>
      <c r="C2978" s="206"/>
      <c r="D2978" s="207"/>
      <c r="E2978" s="208"/>
      <c r="F2978" s="207"/>
      <c r="G2978" s="208"/>
      <c r="H2978" s="209"/>
      <c r="I2978" s="210"/>
      <c r="J2978" s="152"/>
      <c r="K2978" s="153"/>
      <c r="L2978" s="154"/>
      <c r="M2978" s="155">
        <f t="shared" si="92"/>
        <v>0</v>
      </c>
    </row>
    <row r="2979" spans="1:13" ht="30" customHeight="1" x14ac:dyDescent="0.25">
      <c r="A2979" s="223" t="str">
        <f t="shared" si="93"/>
        <v/>
      </c>
      <c r="B2979" s="205"/>
      <c r="C2979" s="206"/>
      <c r="D2979" s="207"/>
      <c r="E2979" s="208"/>
      <c r="F2979" s="207"/>
      <c r="G2979" s="208"/>
      <c r="H2979" s="209"/>
      <c r="I2979" s="210"/>
      <c r="J2979" s="152"/>
      <c r="K2979" s="153"/>
      <c r="L2979" s="154"/>
      <c r="M2979" s="155">
        <f t="shared" si="92"/>
        <v>0</v>
      </c>
    </row>
    <row r="2980" spans="1:13" ht="30" customHeight="1" x14ac:dyDescent="0.25">
      <c r="A2980" s="223" t="str">
        <f t="shared" si="93"/>
        <v/>
      </c>
      <c r="B2980" s="205"/>
      <c r="C2980" s="206"/>
      <c r="D2980" s="207"/>
      <c r="E2980" s="208"/>
      <c r="F2980" s="207"/>
      <c r="G2980" s="208"/>
      <c r="H2980" s="209"/>
      <c r="I2980" s="210"/>
      <c r="J2980" s="152"/>
      <c r="K2980" s="153"/>
      <c r="L2980" s="154"/>
      <c r="M2980" s="155">
        <f t="shared" si="92"/>
        <v>0</v>
      </c>
    </row>
    <row r="2981" spans="1:13" ht="30" customHeight="1" x14ac:dyDescent="0.25">
      <c r="A2981" s="223" t="str">
        <f t="shared" si="93"/>
        <v/>
      </c>
      <c r="B2981" s="205"/>
      <c r="C2981" s="206"/>
      <c r="D2981" s="207"/>
      <c r="E2981" s="208"/>
      <c r="F2981" s="207"/>
      <c r="G2981" s="208"/>
      <c r="H2981" s="209"/>
      <c r="I2981" s="210"/>
      <c r="J2981" s="152"/>
      <c r="K2981" s="153"/>
      <c r="L2981" s="154"/>
      <c r="M2981" s="155">
        <f t="shared" si="92"/>
        <v>0</v>
      </c>
    </row>
    <row r="2982" spans="1:13" ht="30" customHeight="1" x14ac:dyDescent="0.25">
      <c r="A2982" s="223" t="str">
        <f t="shared" si="93"/>
        <v/>
      </c>
      <c r="B2982" s="205"/>
      <c r="C2982" s="206"/>
      <c r="D2982" s="207"/>
      <c r="E2982" s="208"/>
      <c r="F2982" s="207"/>
      <c r="G2982" s="208"/>
      <c r="H2982" s="209"/>
      <c r="I2982" s="210"/>
      <c r="J2982" s="152"/>
      <c r="K2982" s="153"/>
      <c r="L2982" s="154"/>
      <c r="M2982" s="155">
        <f t="shared" si="92"/>
        <v>0</v>
      </c>
    </row>
    <row r="2983" spans="1:13" ht="30" customHeight="1" x14ac:dyDescent="0.25">
      <c r="A2983" s="223" t="str">
        <f t="shared" si="93"/>
        <v/>
      </c>
      <c r="B2983" s="205"/>
      <c r="C2983" s="206"/>
      <c r="D2983" s="207"/>
      <c r="E2983" s="208"/>
      <c r="F2983" s="207"/>
      <c r="G2983" s="208"/>
      <c r="H2983" s="209"/>
      <c r="I2983" s="210"/>
      <c r="J2983" s="152"/>
      <c r="K2983" s="153"/>
      <c r="L2983" s="154"/>
      <c r="M2983" s="155">
        <f t="shared" si="92"/>
        <v>0</v>
      </c>
    </row>
    <row r="2984" spans="1:13" ht="30" customHeight="1" x14ac:dyDescent="0.25">
      <c r="A2984" s="223" t="str">
        <f t="shared" si="93"/>
        <v/>
      </c>
      <c r="B2984" s="205"/>
      <c r="C2984" s="206"/>
      <c r="D2984" s="207"/>
      <c r="E2984" s="208"/>
      <c r="F2984" s="207"/>
      <c r="G2984" s="208"/>
      <c r="H2984" s="209"/>
      <c r="I2984" s="210"/>
      <c r="J2984" s="152"/>
      <c r="K2984" s="153"/>
      <c r="L2984" s="154"/>
      <c r="M2984" s="155">
        <f t="shared" si="92"/>
        <v>0</v>
      </c>
    </row>
    <row r="2985" spans="1:13" ht="30" customHeight="1" x14ac:dyDescent="0.25">
      <c r="A2985" s="223" t="str">
        <f t="shared" si="93"/>
        <v/>
      </c>
      <c r="B2985" s="205"/>
      <c r="C2985" s="206"/>
      <c r="D2985" s="207"/>
      <c r="E2985" s="208"/>
      <c r="F2985" s="207"/>
      <c r="G2985" s="208"/>
      <c r="H2985" s="209"/>
      <c r="I2985" s="210"/>
      <c r="J2985" s="152"/>
      <c r="K2985" s="153"/>
      <c r="L2985" s="154"/>
      <c r="M2985" s="155">
        <f t="shared" si="92"/>
        <v>0</v>
      </c>
    </row>
    <row r="2986" spans="1:13" ht="30" customHeight="1" x14ac:dyDescent="0.25">
      <c r="A2986" s="223" t="str">
        <f t="shared" si="93"/>
        <v/>
      </c>
      <c r="B2986" s="205"/>
      <c r="C2986" s="206"/>
      <c r="D2986" s="207"/>
      <c r="E2986" s="208"/>
      <c r="F2986" s="207"/>
      <c r="G2986" s="208"/>
      <c r="H2986" s="209"/>
      <c r="I2986" s="210"/>
      <c r="J2986" s="152"/>
      <c r="K2986" s="153"/>
      <c r="L2986" s="154"/>
      <c r="M2986" s="155">
        <f t="shared" si="92"/>
        <v>0</v>
      </c>
    </row>
    <row r="2987" spans="1:13" ht="30" customHeight="1" x14ac:dyDescent="0.25">
      <c r="A2987" s="223" t="str">
        <f t="shared" si="93"/>
        <v/>
      </c>
      <c r="B2987" s="205"/>
      <c r="C2987" s="206"/>
      <c r="D2987" s="207"/>
      <c r="E2987" s="208"/>
      <c r="F2987" s="207"/>
      <c r="G2987" s="208"/>
      <c r="H2987" s="209"/>
      <c r="I2987" s="210"/>
      <c r="J2987" s="152"/>
      <c r="K2987" s="153"/>
      <c r="L2987" s="154"/>
      <c r="M2987" s="155">
        <f t="shared" si="92"/>
        <v>0</v>
      </c>
    </row>
    <row r="2988" spans="1:13" ht="30" customHeight="1" x14ac:dyDescent="0.25">
      <c r="A2988" s="223" t="str">
        <f t="shared" si="93"/>
        <v/>
      </c>
      <c r="B2988" s="205"/>
      <c r="C2988" s="206"/>
      <c r="D2988" s="207"/>
      <c r="E2988" s="208"/>
      <c r="F2988" s="207"/>
      <c r="G2988" s="208"/>
      <c r="H2988" s="209"/>
      <c r="I2988" s="210"/>
      <c r="J2988" s="152"/>
      <c r="K2988" s="153"/>
      <c r="L2988" s="154"/>
      <c r="M2988" s="155">
        <f t="shared" si="92"/>
        <v>0</v>
      </c>
    </row>
    <row r="2989" spans="1:13" ht="30" customHeight="1" x14ac:dyDescent="0.25">
      <c r="A2989" s="223" t="str">
        <f t="shared" si="93"/>
        <v/>
      </c>
      <c r="B2989" s="205"/>
      <c r="C2989" s="206"/>
      <c r="D2989" s="207"/>
      <c r="E2989" s="208"/>
      <c r="F2989" s="207"/>
      <c r="G2989" s="208"/>
      <c r="H2989" s="209"/>
      <c r="I2989" s="210"/>
      <c r="J2989" s="152"/>
      <c r="K2989" s="153"/>
      <c r="L2989" s="154"/>
      <c r="M2989" s="155">
        <f t="shared" si="92"/>
        <v>0</v>
      </c>
    </row>
    <row r="2990" spans="1:13" ht="30" customHeight="1" x14ac:dyDescent="0.25">
      <c r="A2990" s="223" t="str">
        <f t="shared" si="93"/>
        <v/>
      </c>
      <c r="B2990" s="205"/>
      <c r="C2990" s="206"/>
      <c r="D2990" s="207"/>
      <c r="E2990" s="208"/>
      <c r="F2990" s="207"/>
      <c r="G2990" s="208"/>
      <c r="H2990" s="209"/>
      <c r="I2990" s="210"/>
      <c r="J2990" s="152"/>
      <c r="K2990" s="153"/>
      <c r="L2990" s="154"/>
      <c r="M2990" s="155">
        <f t="shared" si="92"/>
        <v>0</v>
      </c>
    </row>
    <row r="2991" spans="1:13" ht="30" customHeight="1" x14ac:dyDescent="0.25">
      <c r="A2991" s="223" t="str">
        <f t="shared" si="93"/>
        <v/>
      </c>
      <c r="B2991" s="205"/>
      <c r="C2991" s="206"/>
      <c r="D2991" s="207"/>
      <c r="E2991" s="208"/>
      <c r="F2991" s="207"/>
      <c r="G2991" s="208"/>
      <c r="H2991" s="209"/>
      <c r="I2991" s="210"/>
      <c r="J2991" s="152"/>
      <c r="K2991" s="153"/>
      <c r="L2991" s="154"/>
      <c r="M2991" s="155">
        <f t="shared" si="92"/>
        <v>0</v>
      </c>
    </row>
    <row r="2992" spans="1:13" ht="30" customHeight="1" x14ac:dyDescent="0.25">
      <c r="A2992" s="223" t="str">
        <f t="shared" si="93"/>
        <v/>
      </c>
      <c r="B2992" s="205"/>
      <c r="C2992" s="206"/>
      <c r="D2992" s="207"/>
      <c r="E2992" s="208"/>
      <c r="F2992" s="207"/>
      <c r="G2992" s="208"/>
      <c r="H2992" s="209"/>
      <c r="I2992" s="210"/>
      <c r="J2992" s="152"/>
      <c r="K2992" s="153"/>
      <c r="L2992" s="154"/>
      <c r="M2992" s="155">
        <f t="shared" si="92"/>
        <v>0</v>
      </c>
    </row>
    <row r="2993" spans="1:13" ht="30" customHeight="1" x14ac:dyDescent="0.25">
      <c r="A2993" s="223" t="str">
        <f t="shared" si="93"/>
        <v/>
      </c>
      <c r="B2993" s="205"/>
      <c r="C2993" s="206"/>
      <c r="D2993" s="207"/>
      <c r="E2993" s="208"/>
      <c r="F2993" s="207"/>
      <c r="G2993" s="208"/>
      <c r="H2993" s="209"/>
      <c r="I2993" s="210"/>
      <c r="J2993" s="152"/>
      <c r="K2993" s="153"/>
      <c r="L2993" s="154"/>
      <c r="M2993" s="155">
        <f t="shared" si="92"/>
        <v>0</v>
      </c>
    </row>
    <row r="2994" spans="1:13" ht="30" customHeight="1" x14ac:dyDescent="0.25">
      <c r="A2994" s="223" t="str">
        <f t="shared" si="93"/>
        <v/>
      </c>
      <c r="B2994" s="205"/>
      <c r="C2994" s="206"/>
      <c r="D2994" s="207"/>
      <c r="E2994" s="208"/>
      <c r="F2994" s="207"/>
      <c r="G2994" s="208"/>
      <c r="H2994" s="209"/>
      <c r="I2994" s="210"/>
      <c r="J2994" s="152"/>
      <c r="K2994" s="153"/>
      <c r="L2994" s="154"/>
      <c r="M2994" s="155">
        <f t="shared" si="92"/>
        <v>0</v>
      </c>
    </row>
    <row r="2995" spans="1:13" ht="30" customHeight="1" x14ac:dyDescent="0.25">
      <c r="A2995" s="223" t="str">
        <f t="shared" si="93"/>
        <v/>
      </c>
      <c r="B2995" s="205"/>
      <c r="C2995" s="206"/>
      <c r="D2995" s="207"/>
      <c r="E2995" s="208"/>
      <c r="F2995" s="207"/>
      <c r="G2995" s="208"/>
      <c r="H2995" s="209"/>
      <c r="I2995" s="210"/>
      <c r="J2995" s="152"/>
      <c r="K2995" s="153"/>
      <c r="L2995" s="154"/>
      <c r="M2995" s="155">
        <f t="shared" si="92"/>
        <v>0</v>
      </c>
    </row>
    <row r="2996" spans="1:13" ht="30" customHeight="1" x14ac:dyDescent="0.25">
      <c r="A2996" s="223" t="str">
        <f t="shared" si="93"/>
        <v/>
      </c>
      <c r="B2996" s="205"/>
      <c r="C2996" s="206"/>
      <c r="D2996" s="207"/>
      <c r="E2996" s="208"/>
      <c r="F2996" s="207"/>
      <c r="G2996" s="208"/>
      <c r="H2996" s="209"/>
      <c r="I2996" s="210"/>
      <c r="J2996" s="152"/>
      <c r="K2996" s="153"/>
      <c r="L2996" s="154"/>
      <c r="M2996" s="155">
        <f t="shared" si="92"/>
        <v>0</v>
      </c>
    </row>
    <row r="2997" spans="1:13" ht="30" customHeight="1" x14ac:dyDescent="0.25">
      <c r="A2997" s="223" t="str">
        <f t="shared" si="93"/>
        <v/>
      </c>
      <c r="B2997" s="205"/>
      <c r="C2997" s="206"/>
      <c r="D2997" s="207"/>
      <c r="E2997" s="208"/>
      <c r="F2997" s="207"/>
      <c r="G2997" s="208"/>
      <c r="H2997" s="209"/>
      <c r="I2997" s="210"/>
      <c r="J2997" s="152"/>
      <c r="K2997" s="153"/>
      <c r="L2997" s="154"/>
      <c r="M2997" s="155">
        <f t="shared" si="92"/>
        <v>0</v>
      </c>
    </row>
    <row r="2998" spans="1:13" ht="30" customHeight="1" x14ac:dyDescent="0.25">
      <c r="A2998" s="223" t="str">
        <f t="shared" si="93"/>
        <v/>
      </c>
      <c r="B2998" s="205"/>
      <c r="C2998" s="206"/>
      <c r="D2998" s="207"/>
      <c r="E2998" s="208"/>
      <c r="F2998" s="207"/>
      <c r="G2998" s="208"/>
      <c r="H2998" s="209"/>
      <c r="I2998" s="210"/>
      <c r="J2998" s="152"/>
      <c r="K2998" s="153"/>
      <c r="L2998" s="154"/>
      <c r="M2998" s="155">
        <f t="shared" si="92"/>
        <v>0</v>
      </c>
    </row>
    <row r="2999" spans="1:13" ht="30" customHeight="1" x14ac:dyDescent="0.25">
      <c r="A2999" s="223" t="str">
        <f t="shared" si="93"/>
        <v/>
      </c>
      <c r="B2999" s="205"/>
      <c r="C2999" s="206"/>
      <c r="D2999" s="207"/>
      <c r="E2999" s="208"/>
      <c r="F2999" s="207"/>
      <c r="G2999" s="208"/>
      <c r="H2999" s="209"/>
      <c r="I2999" s="210"/>
      <c r="J2999" s="152"/>
      <c r="K2999" s="153"/>
      <c r="L2999" s="154"/>
      <c r="M2999" s="155">
        <f t="shared" si="92"/>
        <v>0</v>
      </c>
    </row>
    <row r="3000" spans="1:13" ht="30" customHeight="1" x14ac:dyDescent="0.25">
      <c r="A3000" s="223" t="str">
        <f t="shared" si="93"/>
        <v/>
      </c>
      <c r="B3000" s="205"/>
      <c r="C3000" s="206"/>
      <c r="D3000" s="207"/>
      <c r="E3000" s="208"/>
      <c r="F3000" s="207"/>
      <c r="G3000" s="208"/>
      <c r="H3000" s="209"/>
      <c r="I3000" s="210"/>
      <c r="J3000" s="152"/>
      <c r="K3000" s="153"/>
      <c r="L3000" s="154"/>
      <c r="M3000" s="155">
        <f t="shared" si="92"/>
        <v>0</v>
      </c>
    </row>
    <row r="3001" spans="1:13" ht="30" customHeight="1" x14ac:dyDescent="0.25">
      <c r="A3001" s="223" t="str">
        <f t="shared" si="93"/>
        <v/>
      </c>
      <c r="B3001" s="205"/>
      <c r="C3001" s="206"/>
      <c r="D3001" s="207"/>
      <c r="E3001" s="208"/>
      <c r="F3001" s="207"/>
      <c r="G3001" s="208"/>
      <c r="H3001" s="209"/>
      <c r="I3001" s="210"/>
      <c r="J3001" s="152"/>
      <c r="K3001" s="153"/>
      <c r="L3001" s="154"/>
      <c r="M3001" s="155">
        <f t="shared" si="92"/>
        <v>0</v>
      </c>
    </row>
    <row r="3002" spans="1:13" ht="30" customHeight="1" x14ac:dyDescent="0.25">
      <c r="A3002" s="223" t="str">
        <f t="shared" si="93"/>
        <v/>
      </c>
      <c r="B3002" s="205"/>
      <c r="C3002" s="206"/>
      <c r="D3002" s="207"/>
      <c r="E3002" s="208"/>
      <c r="F3002" s="207"/>
      <c r="G3002" s="208"/>
      <c r="H3002" s="209"/>
      <c r="I3002" s="210"/>
      <c r="J3002" s="152"/>
      <c r="K3002" s="153"/>
      <c r="L3002" s="154"/>
      <c r="M3002" s="155">
        <f t="shared" si="92"/>
        <v>0</v>
      </c>
    </row>
    <row r="3003" spans="1:13" ht="30" customHeight="1" thickBot="1" x14ac:dyDescent="0.3">
      <c r="A3003" s="223" t="str">
        <f t="shared" si="93"/>
        <v/>
      </c>
      <c r="B3003" s="212"/>
      <c r="C3003" s="213"/>
      <c r="D3003" s="214"/>
      <c r="E3003" s="215"/>
      <c r="F3003" s="214"/>
      <c r="G3003" s="215"/>
      <c r="H3003" s="216"/>
      <c r="I3003" s="217"/>
      <c r="J3003" s="218"/>
      <c r="K3003" s="219"/>
      <c r="L3003" s="220"/>
      <c r="M3003" s="221">
        <f t="shared" si="92"/>
        <v>0</v>
      </c>
    </row>
    <row r="3004" spans="1:13"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row>
  </sheetData>
  <sheetProtection password="C9C5" sheet="1" objects="1" scenarios="1" formatRows="0" sort="0" autoFilter="0" pivotTables="0"/>
  <autoFilter ref="A10:M10"/>
  <mergeCells count="7">
    <mergeCell ref="B8:M8"/>
    <mergeCell ref="A1:M1"/>
    <mergeCell ref="A3:M3"/>
    <mergeCell ref="A4:M4"/>
    <mergeCell ref="B5:M5"/>
    <mergeCell ref="B6:M6"/>
    <mergeCell ref="B7:M7"/>
  </mergeCells>
  <dataValidations count="4">
    <dataValidation allowBlank="1" showInputMessage="1" showErrorMessage="1" promptTitle="Info selectie print:" prompt="Deselectati din filtru valorile definite ca fiind Blank si apoi printati." sqref="A10"/>
    <dataValidation errorStyle="information" allowBlank="1" showInputMessage="1" showErrorMessage="1" sqref="F11:F3003 D11:D3003"/>
    <dataValidation type="list" allowBlank="1" showInputMessage="1" showErrorMessage="1" sqref="B11:B3003">
      <formula1>PCode</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7" orientation="landscape" r:id="rId1"/>
  <headerFooter>
    <oddHeader>&amp;L&amp;A</oddHeader>
    <oddFooter>&amp;LNumele si semnatura managerului de proiect:&amp;CPage &amp;P of &amp;N&amp;RNumele si semnatura managerului financiar: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B11" sqref="B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3" width="20.7109375" style="226" customWidth="1"/>
    <col min="14"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205</v>
      </c>
      <c r="B2" s="192"/>
      <c r="C2" s="116"/>
      <c r="D2" s="116"/>
      <c r="E2" s="116"/>
      <c r="F2" s="116"/>
      <c r="G2" s="116"/>
      <c r="H2" s="116"/>
      <c r="I2" s="116"/>
      <c r="J2" s="116"/>
      <c r="K2" s="224">
        <f>SUM(K11:K3003)</f>
        <v>0</v>
      </c>
      <c r="L2" s="224">
        <f>SUM(L11:L3003)</f>
        <v>0</v>
      </c>
      <c r="M2" s="224">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Liste!T9</f>
        <v>CAP.8. CHELTUIELI INDIRECTE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496" t="s">
        <v>298</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222" t="str">
        <f>IF(M11=0," ","Cap.8. Cheltuieli indirecte")</f>
        <v xml:space="preserve"> </v>
      </c>
      <c r="B11" s="197"/>
      <c r="C11" s="198"/>
      <c r="D11" s="199"/>
      <c r="E11" s="200"/>
      <c r="F11" s="199"/>
      <c r="G11" s="200"/>
      <c r="H11" s="201"/>
      <c r="I11" s="202"/>
      <c r="J11" s="203"/>
      <c r="K11" s="227"/>
      <c r="L11" s="228"/>
      <c r="M11" s="361">
        <f>K11+L11</f>
        <v>0</v>
      </c>
      <c r="N11" s="338"/>
    </row>
    <row r="12" spans="1:14" ht="30" customHeight="1" x14ac:dyDescent="0.25">
      <c r="A12" s="223" t="str">
        <f>IF(M12=0," ","Cap.8. Cheltuieli indirecte")</f>
        <v xml:space="preserve"> </v>
      </c>
      <c r="B12" s="205"/>
      <c r="C12" s="206"/>
      <c r="D12" s="207"/>
      <c r="E12" s="208"/>
      <c r="F12" s="207"/>
      <c r="G12" s="208"/>
      <c r="H12" s="209"/>
      <c r="I12" s="210"/>
      <c r="J12" s="152"/>
      <c r="K12" s="229"/>
      <c r="L12" s="230"/>
      <c r="M12" s="362">
        <f t="shared" ref="M12:M75" si="0">K12+L12</f>
        <v>0</v>
      </c>
      <c r="N12" s="339"/>
    </row>
    <row r="13" spans="1:14" ht="30" customHeight="1" x14ac:dyDescent="0.25">
      <c r="A13" s="223" t="str">
        <f>IF(M13=0," ","Cap.8. Cheltuieli indirecte")</f>
        <v xml:space="preserve"> </v>
      </c>
      <c r="B13" s="205"/>
      <c r="C13" s="206"/>
      <c r="D13" s="207"/>
      <c r="E13" s="208"/>
      <c r="F13" s="207"/>
      <c r="G13" s="208"/>
      <c r="H13" s="209"/>
      <c r="I13" s="210"/>
      <c r="J13" s="152"/>
      <c r="K13" s="229"/>
      <c r="L13" s="230"/>
      <c r="M13" s="362">
        <f t="shared" si="0"/>
        <v>0</v>
      </c>
      <c r="N13" s="339"/>
    </row>
    <row r="14" spans="1:14" ht="30" customHeight="1" x14ac:dyDescent="0.25">
      <c r="A14" s="223" t="str">
        <f t="shared" ref="A14:A77" si="1">IF(M14=0," ","Cap.8. Cheltuieli indirecte")</f>
        <v xml:space="preserve"> </v>
      </c>
      <c r="B14" s="205"/>
      <c r="C14" s="206"/>
      <c r="D14" s="207"/>
      <c r="E14" s="208"/>
      <c r="F14" s="207"/>
      <c r="G14" s="208"/>
      <c r="H14" s="209"/>
      <c r="I14" s="210"/>
      <c r="J14" s="152"/>
      <c r="K14" s="229"/>
      <c r="L14" s="230"/>
      <c r="M14" s="362">
        <f t="shared" si="0"/>
        <v>0</v>
      </c>
      <c r="N14" s="339"/>
    </row>
    <row r="15" spans="1:14" ht="30" customHeight="1" x14ac:dyDescent="0.25">
      <c r="A15" s="223" t="str">
        <f t="shared" si="1"/>
        <v xml:space="preserve"> </v>
      </c>
      <c r="B15" s="205"/>
      <c r="C15" s="206"/>
      <c r="D15" s="207"/>
      <c r="E15" s="208"/>
      <c r="F15" s="207"/>
      <c r="G15" s="208"/>
      <c r="H15" s="209"/>
      <c r="I15" s="210"/>
      <c r="J15" s="152"/>
      <c r="K15" s="229"/>
      <c r="L15" s="230"/>
      <c r="M15" s="362">
        <f t="shared" si="0"/>
        <v>0</v>
      </c>
      <c r="N15" s="339"/>
    </row>
    <row r="16" spans="1:14" ht="30" customHeight="1" x14ac:dyDescent="0.25">
      <c r="A16" s="223" t="str">
        <f t="shared" si="1"/>
        <v xml:space="preserve"> </v>
      </c>
      <c r="B16" s="205"/>
      <c r="C16" s="206"/>
      <c r="D16" s="207"/>
      <c r="E16" s="208"/>
      <c r="F16" s="207"/>
      <c r="G16" s="208"/>
      <c r="H16" s="209"/>
      <c r="I16" s="210"/>
      <c r="J16" s="152"/>
      <c r="K16" s="229"/>
      <c r="L16" s="230"/>
      <c r="M16" s="362">
        <f t="shared" si="0"/>
        <v>0</v>
      </c>
      <c r="N16" s="339"/>
    </row>
    <row r="17" spans="1:14" ht="30" customHeight="1" x14ac:dyDescent="0.25">
      <c r="A17" s="223" t="str">
        <f t="shared" si="1"/>
        <v xml:space="preserve"> </v>
      </c>
      <c r="B17" s="205"/>
      <c r="C17" s="206"/>
      <c r="D17" s="207"/>
      <c r="E17" s="208"/>
      <c r="F17" s="207"/>
      <c r="G17" s="208"/>
      <c r="H17" s="209"/>
      <c r="I17" s="210"/>
      <c r="J17" s="152"/>
      <c r="K17" s="229"/>
      <c r="L17" s="230"/>
      <c r="M17" s="362">
        <f t="shared" si="0"/>
        <v>0</v>
      </c>
      <c r="N17" s="339"/>
    </row>
    <row r="18" spans="1:14" ht="30" customHeight="1" x14ac:dyDescent="0.25">
      <c r="A18" s="223" t="str">
        <f t="shared" si="1"/>
        <v xml:space="preserve"> </v>
      </c>
      <c r="B18" s="205"/>
      <c r="C18" s="206"/>
      <c r="D18" s="207"/>
      <c r="E18" s="208"/>
      <c r="F18" s="207"/>
      <c r="G18" s="208"/>
      <c r="H18" s="209"/>
      <c r="I18" s="210"/>
      <c r="J18" s="152"/>
      <c r="K18" s="229"/>
      <c r="L18" s="230"/>
      <c r="M18" s="362">
        <f t="shared" si="0"/>
        <v>0</v>
      </c>
      <c r="N18" s="339"/>
    </row>
    <row r="19" spans="1:14" ht="30" customHeight="1" x14ac:dyDescent="0.25">
      <c r="A19" s="223" t="str">
        <f t="shared" si="1"/>
        <v xml:space="preserve"> </v>
      </c>
      <c r="B19" s="205"/>
      <c r="C19" s="206"/>
      <c r="D19" s="207"/>
      <c r="E19" s="208"/>
      <c r="F19" s="207"/>
      <c r="G19" s="208"/>
      <c r="H19" s="209"/>
      <c r="I19" s="210"/>
      <c r="J19" s="152"/>
      <c r="K19" s="229"/>
      <c r="L19" s="230"/>
      <c r="M19" s="362">
        <f t="shared" si="0"/>
        <v>0</v>
      </c>
      <c r="N19" s="339"/>
    </row>
    <row r="20" spans="1:14" ht="30" customHeight="1" x14ac:dyDescent="0.25">
      <c r="A20" s="223" t="str">
        <f t="shared" si="1"/>
        <v xml:space="preserve"> </v>
      </c>
      <c r="B20" s="205"/>
      <c r="C20" s="206"/>
      <c r="D20" s="207"/>
      <c r="E20" s="208"/>
      <c r="F20" s="207"/>
      <c r="G20" s="208"/>
      <c r="H20" s="209"/>
      <c r="I20" s="210"/>
      <c r="J20" s="152"/>
      <c r="K20" s="229"/>
      <c r="L20" s="230"/>
      <c r="M20" s="362">
        <f t="shared" si="0"/>
        <v>0</v>
      </c>
      <c r="N20" s="339"/>
    </row>
    <row r="21" spans="1:14" ht="30" customHeight="1" x14ac:dyDescent="0.25">
      <c r="A21" s="223" t="str">
        <f t="shared" si="1"/>
        <v xml:space="preserve"> </v>
      </c>
      <c r="B21" s="205"/>
      <c r="C21" s="206"/>
      <c r="D21" s="207"/>
      <c r="E21" s="208"/>
      <c r="F21" s="207"/>
      <c r="G21" s="208"/>
      <c r="H21" s="209"/>
      <c r="I21" s="210"/>
      <c r="J21" s="152"/>
      <c r="K21" s="229"/>
      <c r="L21" s="230"/>
      <c r="M21" s="362">
        <f t="shared" si="0"/>
        <v>0</v>
      </c>
      <c r="N21" s="339"/>
    </row>
    <row r="22" spans="1:14" ht="30" customHeight="1" x14ac:dyDescent="0.25">
      <c r="A22" s="223" t="str">
        <f t="shared" si="1"/>
        <v xml:space="preserve"> </v>
      </c>
      <c r="B22" s="205"/>
      <c r="C22" s="206"/>
      <c r="D22" s="207"/>
      <c r="E22" s="208"/>
      <c r="F22" s="207"/>
      <c r="G22" s="208"/>
      <c r="H22" s="209"/>
      <c r="I22" s="210"/>
      <c r="J22" s="152"/>
      <c r="K22" s="229"/>
      <c r="L22" s="230"/>
      <c r="M22" s="362">
        <f t="shared" si="0"/>
        <v>0</v>
      </c>
      <c r="N22" s="339"/>
    </row>
    <row r="23" spans="1:14" ht="30" customHeight="1" x14ac:dyDescent="0.25">
      <c r="A23" s="223" t="str">
        <f t="shared" si="1"/>
        <v xml:space="preserve"> </v>
      </c>
      <c r="B23" s="205"/>
      <c r="C23" s="206"/>
      <c r="D23" s="207"/>
      <c r="E23" s="208"/>
      <c r="F23" s="207"/>
      <c r="G23" s="208"/>
      <c r="H23" s="209"/>
      <c r="I23" s="210"/>
      <c r="J23" s="152"/>
      <c r="K23" s="229"/>
      <c r="L23" s="230"/>
      <c r="M23" s="362">
        <f t="shared" si="0"/>
        <v>0</v>
      </c>
      <c r="N23" s="339"/>
    </row>
    <row r="24" spans="1:14" ht="30" customHeight="1" x14ac:dyDescent="0.25">
      <c r="A24" s="223" t="str">
        <f t="shared" si="1"/>
        <v xml:space="preserve"> </v>
      </c>
      <c r="B24" s="205"/>
      <c r="C24" s="206"/>
      <c r="D24" s="207"/>
      <c r="E24" s="208"/>
      <c r="F24" s="207"/>
      <c r="G24" s="208"/>
      <c r="H24" s="209"/>
      <c r="I24" s="210"/>
      <c r="J24" s="152"/>
      <c r="K24" s="229"/>
      <c r="L24" s="230"/>
      <c r="M24" s="362">
        <f t="shared" si="0"/>
        <v>0</v>
      </c>
      <c r="N24" s="339"/>
    </row>
    <row r="25" spans="1:14" ht="30" customHeight="1" x14ac:dyDescent="0.25">
      <c r="A25" s="223" t="str">
        <f t="shared" si="1"/>
        <v xml:space="preserve"> </v>
      </c>
      <c r="B25" s="205"/>
      <c r="C25" s="206"/>
      <c r="D25" s="207"/>
      <c r="E25" s="208"/>
      <c r="F25" s="207"/>
      <c r="G25" s="208"/>
      <c r="H25" s="209"/>
      <c r="I25" s="210"/>
      <c r="J25" s="152"/>
      <c r="K25" s="229"/>
      <c r="L25" s="230"/>
      <c r="M25" s="362">
        <f t="shared" si="0"/>
        <v>0</v>
      </c>
      <c r="N25" s="339"/>
    </row>
    <row r="26" spans="1:14" ht="30" customHeight="1" x14ac:dyDescent="0.25">
      <c r="A26" s="223" t="str">
        <f t="shared" si="1"/>
        <v xml:space="preserve"> </v>
      </c>
      <c r="B26" s="205"/>
      <c r="C26" s="206"/>
      <c r="D26" s="207"/>
      <c r="E26" s="208"/>
      <c r="F26" s="207"/>
      <c r="G26" s="208"/>
      <c r="H26" s="209"/>
      <c r="I26" s="210"/>
      <c r="J26" s="152"/>
      <c r="K26" s="229"/>
      <c r="L26" s="230"/>
      <c r="M26" s="362">
        <f t="shared" si="0"/>
        <v>0</v>
      </c>
      <c r="N26" s="339"/>
    </row>
    <row r="27" spans="1:14" ht="30" customHeight="1" x14ac:dyDescent="0.25">
      <c r="A27" s="223" t="str">
        <f t="shared" si="1"/>
        <v xml:space="preserve"> </v>
      </c>
      <c r="B27" s="205"/>
      <c r="C27" s="206"/>
      <c r="D27" s="207"/>
      <c r="E27" s="208"/>
      <c r="F27" s="207"/>
      <c r="G27" s="208"/>
      <c r="H27" s="209"/>
      <c r="I27" s="210"/>
      <c r="J27" s="152"/>
      <c r="K27" s="229"/>
      <c r="L27" s="230"/>
      <c r="M27" s="362">
        <f t="shared" si="0"/>
        <v>0</v>
      </c>
      <c r="N27" s="339"/>
    </row>
    <row r="28" spans="1:14" ht="30" customHeight="1" x14ac:dyDescent="0.25">
      <c r="A28" s="223" t="str">
        <f t="shared" si="1"/>
        <v xml:space="preserve"> </v>
      </c>
      <c r="B28" s="205"/>
      <c r="C28" s="206"/>
      <c r="D28" s="207"/>
      <c r="E28" s="208"/>
      <c r="F28" s="207"/>
      <c r="G28" s="208"/>
      <c r="H28" s="209"/>
      <c r="I28" s="210"/>
      <c r="J28" s="152"/>
      <c r="K28" s="229"/>
      <c r="L28" s="230"/>
      <c r="M28" s="362">
        <f t="shared" si="0"/>
        <v>0</v>
      </c>
      <c r="N28" s="339"/>
    </row>
    <row r="29" spans="1:14" ht="30" customHeight="1" x14ac:dyDescent="0.25">
      <c r="A29" s="223" t="str">
        <f t="shared" si="1"/>
        <v xml:space="preserve"> </v>
      </c>
      <c r="B29" s="205"/>
      <c r="C29" s="206"/>
      <c r="D29" s="207"/>
      <c r="E29" s="208"/>
      <c r="F29" s="207"/>
      <c r="G29" s="208"/>
      <c r="H29" s="209"/>
      <c r="I29" s="210"/>
      <c r="J29" s="152"/>
      <c r="K29" s="229"/>
      <c r="L29" s="230"/>
      <c r="M29" s="362">
        <f t="shared" si="0"/>
        <v>0</v>
      </c>
      <c r="N29" s="339"/>
    </row>
    <row r="30" spans="1:14" ht="30" customHeight="1" x14ac:dyDescent="0.25">
      <c r="A30" s="223" t="str">
        <f t="shared" si="1"/>
        <v xml:space="preserve"> </v>
      </c>
      <c r="B30" s="205"/>
      <c r="C30" s="206"/>
      <c r="D30" s="207"/>
      <c r="E30" s="208"/>
      <c r="F30" s="207"/>
      <c r="G30" s="208"/>
      <c r="H30" s="209"/>
      <c r="I30" s="210"/>
      <c r="J30" s="152"/>
      <c r="K30" s="229"/>
      <c r="L30" s="230"/>
      <c r="M30" s="362">
        <f t="shared" si="0"/>
        <v>0</v>
      </c>
      <c r="N30" s="339"/>
    </row>
    <row r="31" spans="1:14" ht="30" customHeight="1" x14ac:dyDescent="0.25">
      <c r="A31" s="223" t="str">
        <f t="shared" si="1"/>
        <v xml:space="preserve"> </v>
      </c>
      <c r="B31" s="205"/>
      <c r="C31" s="206"/>
      <c r="D31" s="207"/>
      <c r="E31" s="208"/>
      <c r="F31" s="207"/>
      <c r="G31" s="208"/>
      <c r="H31" s="209"/>
      <c r="I31" s="210"/>
      <c r="J31" s="152"/>
      <c r="K31" s="229"/>
      <c r="L31" s="230"/>
      <c r="M31" s="362">
        <f t="shared" si="0"/>
        <v>0</v>
      </c>
      <c r="N31" s="339"/>
    </row>
    <row r="32" spans="1:14" ht="30" customHeight="1" x14ac:dyDescent="0.25">
      <c r="A32" s="223" t="str">
        <f t="shared" si="1"/>
        <v xml:space="preserve"> </v>
      </c>
      <c r="B32" s="205"/>
      <c r="C32" s="206"/>
      <c r="D32" s="207"/>
      <c r="E32" s="208"/>
      <c r="F32" s="207"/>
      <c r="G32" s="208"/>
      <c r="H32" s="209"/>
      <c r="I32" s="210"/>
      <c r="J32" s="152"/>
      <c r="K32" s="229"/>
      <c r="L32" s="230"/>
      <c r="M32" s="362">
        <f t="shared" si="0"/>
        <v>0</v>
      </c>
      <c r="N32" s="339"/>
    </row>
    <row r="33" spans="1:14" ht="30" customHeight="1" x14ac:dyDescent="0.25">
      <c r="A33" s="223" t="str">
        <f t="shared" si="1"/>
        <v xml:space="preserve"> </v>
      </c>
      <c r="B33" s="205"/>
      <c r="C33" s="206"/>
      <c r="D33" s="207"/>
      <c r="E33" s="208"/>
      <c r="F33" s="207"/>
      <c r="G33" s="208"/>
      <c r="H33" s="209"/>
      <c r="I33" s="210"/>
      <c r="J33" s="152"/>
      <c r="K33" s="229"/>
      <c r="L33" s="230"/>
      <c r="M33" s="362">
        <f t="shared" si="0"/>
        <v>0</v>
      </c>
      <c r="N33" s="339"/>
    </row>
    <row r="34" spans="1:14" ht="30" customHeight="1" x14ac:dyDescent="0.25">
      <c r="A34" s="223" t="str">
        <f t="shared" si="1"/>
        <v xml:space="preserve"> </v>
      </c>
      <c r="B34" s="205"/>
      <c r="C34" s="206"/>
      <c r="D34" s="207"/>
      <c r="E34" s="208"/>
      <c r="F34" s="207"/>
      <c r="G34" s="208"/>
      <c r="H34" s="209"/>
      <c r="I34" s="210"/>
      <c r="J34" s="152"/>
      <c r="K34" s="229"/>
      <c r="L34" s="230"/>
      <c r="M34" s="362">
        <f t="shared" si="0"/>
        <v>0</v>
      </c>
      <c r="N34" s="339"/>
    </row>
    <row r="35" spans="1:14" ht="30" customHeight="1" x14ac:dyDescent="0.25">
      <c r="A35" s="223" t="str">
        <f t="shared" si="1"/>
        <v xml:space="preserve"> </v>
      </c>
      <c r="B35" s="205"/>
      <c r="C35" s="206"/>
      <c r="D35" s="207"/>
      <c r="E35" s="208"/>
      <c r="F35" s="207"/>
      <c r="G35" s="208"/>
      <c r="H35" s="209"/>
      <c r="I35" s="210"/>
      <c r="J35" s="152"/>
      <c r="K35" s="229"/>
      <c r="L35" s="230"/>
      <c r="M35" s="362">
        <f t="shared" si="0"/>
        <v>0</v>
      </c>
      <c r="N35" s="339"/>
    </row>
    <row r="36" spans="1:14" ht="30" customHeight="1" x14ac:dyDescent="0.25">
      <c r="A36" s="223" t="str">
        <f t="shared" si="1"/>
        <v xml:space="preserve"> </v>
      </c>
      <c r="B36" s="205"/>
      <c r="C36" s="206"/>
      <c r="D36" s="207"/>
      <c r="E36" s="208"/>
      <c r="F36" s="207"/>
      <c r="G36" s="208"/>
      <c r="H36" s="209"/>
      <c r="I36" s="210"/>
      <c r="J36" s="152"/>
      <c r="K36" s="229"/>
      <c r="L36" s="230"/>
      <c r="M36" s="362">
        <f t="shared" si="0"/>
        <v>0</v>
      </c>
      <c r="N36" s="339"/>
    </row>
    <row r="37" spans="1:14" ht="30" customHeight="1" x14ac:dyDescent="0.25">
      <c r="A37" s="223" t="str">
        <f t="shared" si="1"/>
        <v xml:space="preserve"> </v>
      </c>
      <c r="B37" s="205"/>
      <c r="C37" s="206"/>
      <c r="D37" s="207"/>
      <c r="E37" s="208"/>
      <c r="F37" s="207"/>
      <c r="G37" s="208"/>
      <c r="H37" s="209"/>
      <c r="I37" s="210"/>
      <c r="J37" s="152"/>
      <c r="K37" s="229"/>
      <c r="L37" s="230"/>
      <c r="M37" s="362">
        <f t="shared" si="0"/>
        <v>0</v>
      </c>
      <c r="N37" s="339"/>
    </row>
    <row r="38" spans="1:14" ht="30" customHeight="1" x14ac:dyDescent="0.25">
      <c r="A38" s="223" t="str">
        <f t="shared" si="1"/>
        <v xml:space="preserve"> </v>
      </c>
      <c r="B38" s="205"/>
      <c r="C38" s="206"/>
      <c r="D38" s="207"/>
      <c r="E38" s="208"/>
      <c r="F38" s="207"/>
      <c r="G38" s="208"/>
      <c r="H38" s="209"/>
      <c r="I38" s="210"/>
      <c r="J38" s="152"/>
      <c r="K38" s="229"/>
      <c r="L38" s="230"/>
      <c r="M38" s="362">
        <f t="shared" si="0"/>
        <v>0</v>
      </c>
      <c r="N38" s="339"/>
    </row>
    <row r="39" spans="1:14" ht="30" customHeight="1" x14ac:dyDescent="0.25">
      <c r="A39" s="223" t="str">
        <f t="shared" si="1"/>
        <v xml:space="preserve"> </v>
      </c>
      <c r="B39" s="205"/>
      <c r="C39" s="206"/>
      <c r="D39" s="207"/>
      <c r="E39" s="208"/>
      <c r="F39" s="207"/>
      <c r="G39" s="208"/>
      <c r="H39" s="209"/>
      <c r="I39" s="210"/>
      <c r="J39" s="152"/>
      <c r="K39" s="229"/>
      <c r="L39" s="230"/>
      <c r="M39" s="362">
        <f t="shared" si="0"/>
        <v>0</v>
      </c>
      <c r="N39" s="339"/>
    </row>
    <row r="40" spans="1:14" ht="30" customHeight="1" x14ac:dyDescent="0.25">
      <c r="A40" s="223" t="str">
        <f t="shared" si="1"/>
        <v xml:space="preserve"> </v>
      </c>
      <c r="B40" s="205"/>
      <c r="C40" s="206"/>
      <c r="D40" s="207"/>
      <c r="E40" s="208"/>
      <c r="F40" s="207"/>
      <c r="G40" s="208"/>
      <c r="H40" s="209"/>
      <c r="I40" s="210"/>
      <c r="J40" s="152"/>
      <c r="K40" s="229"/>
      <c r="L40" s="230"/>
      <c r="M40" s="362">
        <f t="shared" si="0"/>
        <v>0</v>
      </c>
      <c r="N40" s="339"/>
    </row>
    <row r="41" spans="1:14" ht="30" customHeight="1" x14ac:dyDescent="0.25">
      <c r="A41" s="223" t="str">
        <f t="shared" si="1"/>
        <v xml:space="preserve"> </v>
      </c>
      <c r="B41" s="205"/>
      <c r="C41" s="206"/>
      <c r="D41" s="207"/>
      <c r="E41" s="208"/>
      <c r="F41" s="207"/>
      <c r="G41" s="208"/>
      <c r="H41" s="209"/>
      <c r="I41" s="210"/>
      <c r="J41" s="152"/>
      <c r="K41" s="229"/>
      <c r="L41" s="230"/>
      <c r="M41" s="362">
        <f t="shared" si="0"/>
        <v>0</v>
      </c>
      <c r="N41" s="339"/>
    </row>
    <row r="42" spans="1:14" ht="30" customHeight="1" x14ac:dyDescent="0.25">
      <c r="A42" s="223" t="str">
        <f t="shared" si="1"/>
        <v xml:space="preserve"> </v>
      </c>
      <c r="B42" s="205"/>
      <c r="C42" s="206"/>
      <c r="D42" s="207"/>
      <c r="E42" s="208"/>
      <c r="F42" s="207"/>
      <c r="G42" s="208"/>
      <c r="H42" s="209"/>
      <c r="I42" s="210"/>
      <c r="J42" s="152"/>
      <c r="K42" s="229"/>
      <c r="L42" s="230"/>
      <c r="M42" s="362">
        <f t="shared" si="0"/>
        <v>0</v>
      </c>
      <c r="N42" s="339"/>
    </row>
    <row r="43" spans="1:14" ht="30" customHeight="1" x14ac:dyDescent="0.25">
      <c r="A43" s="223" t="str">
        <f t="shared" si="1"/>
        <v xml:space="preserve"> </v>
      </c>
      <c r="B43" s="205"/>
      <c r="C43" s="206"/>
      <c r="D43" s="207"/>
      <c r="E43" s="208"/>
      <c r="F43" s="207"/>
      <c r="G43" s="208"/>
      <c r="H43" s="209"/>
      <c r="I43" s="210"/>
      <c r="J43" s="152"/>
      <c r="K43" s="229"/>
      <c r="L43" s="230"/>
      <c r="M43" s="362">
        <f t="shared" si="0"/>
        <v>0</v>
      </c>
      <c r="N43" s="339"/>
    </row>
    <row r="44" spans="1:14" ht="30" customHeight="1" x14ac:dyDescent="0.25">
      <c r="A44" s="223" t="str">
        <f t="shared" si="1"/>
        <v xml:space="preserve"> </v>
      </c>
      <c r="B44" s="205"/>
      <c r="C44" s="206"/>
      <c r="D44" s="207"/>
      <c r="E44" s="208"/>
      <c r="F44" s="207"/>
      <c r="G44" s="208"/>
      <c r="H44" s="209"/>
      <c r="I44" s="210"/>
      <c r="J44" s="152"/>
      <c r="K44" s="229"/>
      <c r="L44" s="230"/>
      <c r="M44" s="362">
        <f t="shared" si="0"/>
        <v>0</v>
      </c>
      <c r="N44" s="339"/>
    </row>
    <row r="45" spans="1:14" ht="30" customHeight="1" x14ac:dyDescent="0.25">
      <c r="A45" s="223" t="str">
        <f t="shared" si="1"/>
        <v xml:space="preserve"> </v>
      </c>
      <c r="B45" s="205"/>
      <c r="C45" s="206"/>
      <c r="D45" s="207"/>
      <c r="E45" s="208"/>
      <c r="F45" s="207"/>
      <c r="G45" s="208"/>
      <c r="H45" s="209"/>
      <c r="I45" s="210"/>
      <c r="J45" s="152"/>
      <c r="K45" s="229"/>
      <c r="L45" s="230"/>
      <c r="M45" s="362">
        <f t="shared" si="0"/>
        <v>0</v>
      </c>
      <c r="N45" s="339"/>
    </row>
    <row r="46" spans="1:14" ht="30" customHeight="1" x14ac:dyDescent="0.25">
      <c r="A46" s="223" t="str">
        <f t="shared" si="1"/>
        <v xml:space="preserve"> </v>
      </c>
      <c r="B46" s="205"/>
      <c r="C46" s="206"/>
      <c r="D46" s="207"/>
      <c r="E46" s="208"/>
      <c r="F46" s="207"/>
      <c r="G46" s="208"/>
      <c r="H46" s="209"/>
      <c r="I46" s="210"/>
      <c r="J46" s="152"/>
      <c r="K46" s="229"/>
      <c r="L46" s="230"/>
      <c r="M46" s="362">
        <f t="shared" si="0"/>
        <v>0</v>
      </c>
      <c r="N46" s="339"/>
    </row>
    <row r="47" spans="1:14" ht="30" customHeight="1" x14ac:dyDescent="0.25">
      <c r="A47" s="223" t="str">
        <f t="shared" si="1"/>
        <v xml:space="preserve"> </v>
      </c>
      <c r="B47" s="205"/>
      <c r="C47" s="206"/>
      <c r="D47" s="207"/>
      <c r="E47" s="208"/>
      <c r="F47" s="207"/>
      <c r="G47" s="208"/>
      <c r="H47" s="209"/>
      <c r="I47" s="210"/>
      <c r="J47" s="152"/>
      <c r="K47" s="229"/>
      <c r="L47" s="230"/>
      <c r="M47" s="362">
        <f t="shared" si="0"/>
        <v>0</v>
      </c>
      <c r="N47" s="339"/>
    </row>
    <row r="48" spans="1:14" ht="30" customHeight="1" x14ac:dyDescent="0.25">
      <c r="A48" s="223" t="str">
        <f t="shared" si="1"/>
        <v xml:space="preserve"> </v>
      </c>
      <c r="B48" s="205"/>
      <c r="C48" s="206"/>
      <c r="D48" s="207"/>
      <c r="E48" s="208"/>
      <c r="F48" s="207"/>
      <c r="G48" s="208"/>
      <c r="H48" s="209"/>
      <c r="I48" s="210"/>
      <c r="J48" s="152"/>
      <c r="K48" s="229"/>
      <c r="L48" s="230"/>
      <c r="M48" s="362">
        <f t="shared" si="0"/>
        <v>0</v>
      </c>
      <c r="N48" s="339"/>
    </row>
    <row r="49" spans="1:14" ht="30" customHeight="1" x14ac:dyDescent="0.25">
      <c r="A49" s="223" t="str">
        <f t="shared" si="1"/>
        <v xml:space="preserve"> </v>
      </c>
      <c r="B49" s="205"/>
      <c r="C49" s="206"/>
      <c r="D49" s="207"/>
      <c r="E49" s="208"/>
      <c r="F49" s="207"/>
      <c r="G49" s="208"/>
      <c r="H49" s="209"/>
      <c r="I49" s="210"/>
      <c r="J49" s="152"/>
      <c r="K49" s="229"/>
      <c r="L49" s="230"/>
      <c r="M49" s="362">
        <f t="shared" si="0"/>
        <v>0</v>
      </c>
      <c r="N49" s="339"/>
    </row>
    <row r="50" spans="1:14" ht="30" customHeight="1" x14ac:dyDescent="0.25">
      <c r="A50" s="223" t="str">
        <f t="shared" si="1"/>
        <v xml:space="preserve"> </v>
      </c>
      <c r="B50" s="205"/>
      <c r="C50" s="206"/>
      <c r="D50" s="207"/>
      <c r="E50" s="208"/>
      <c r="F50" s="207"/>
      <c r="G50" s="208"/>
      <c r="H50" s="209"/>
      <c r="I50" s="210"/>
      <c r="J50" s="152"/>
      <c r="K50" s="229"/>
      <c r="L50" s="230"/>
      <c r="M50" s="362">
        <f t="shared" si="0"/>
        <v>0</v>
      </c>
      <c r="N50" s="339"/>
    </row>
    <row r="51" spans="1:14" ht="30" customHeight="1" x14ac:dyDescent="0.25">
      <c r="A51" s="223" t="str">
        <f t="shared" si="1"/>
        <v xml:space="preserve"> </v>
      </c>
      <c r="B51" s="205"/>
      <c r="C51" s="206"/>
      <c r="D51" s="207"/>
      <c r="E51" s="208"/>
      <c r="F51" s="207"/>
      <c r="G51" s="208"/>
      <c r="H51" s="209"/>
      <c r="I51" s="210"/>
      <c r="J51" s="152"/>
      <c r="K51" s="229"/>
      <c r="L51" s="230"/>
      <c r="M51" s="362">
        <f t="shared" si="0"/>
        <v>0</v>
      </c>
      <c r="N51" s="339"/>
    </row>
    <row r="52" spans="1:14" ht="30" customHeight="1" x14ac:dyDescent="0.25">
      <c r="A52" s="223" t="str">
        <f t="shared" si="1"/>
        <v xml:space="preserve"> </v>
      </c>
      <c r="B52" s="205"/>
      <c r="C52" s="206"/>
      <c r="D52" s="207"/>
      <c r="E52" s="208"/>
      <c r="F52" s="207"/>
      <c r="G52" s="208"/>
      <c r="H52" s="209"/>
      <c r="I52" s="210"/>
      <c r="J52" s="152"/>
      <c r="K52" s="229"/>
      <c r="L52" s="230"/>
      <c r="M52" s="362">
        <f t="shared" si="0"/>
        <v>0</v>
      </c>
      <c r="N52" s="339"/>
    </row>
    <row r="53" spans="1:14" ht="30" customHeight="1" x14ac:dyDescent="0.25">
      <c r="A53" s="223" t="str">
        <f t="shared" si="1"/>
        <v xml:space="preserve"> </v>
      </c>
      <c r="B53" s="205"/>
      <c r="C53" s="206"/>
      <c r="D53" s="207"/>
      <c r="E53" s="208"/>
      <c r="F53" s="207"/>
      <c r="G53" s="208"/>
      <c r="H53" s="209"/>
      <c r="I53" s="210"/>
      <c r="J53" s="152"/>
      <c r="K53" s="229"/>
      <c r="L53" s="230"/>
      <c r="M53" s="362">
        <f t="shared" si="0"/>
        <v>0</v>
      </c>
      <c r="N53" s="339"/>
    </row>
    <row r="54" spans="1:14" ht="30" customHeight="1" x14ac:dyDescent="0.25">
      <c r="A54" s="223" t="str">
        <f t="shared" si="1"/>
        <v xml:space="preserve"> </v>
      </c>
      <c r="B54" s="205"/>
      <c r="C54" s="206"/>
      <c r="D54" s="207"/>
      <c r="E54" s="208"/>
      <c r="F54" s="207"/>
      <c r="G54" s="208"/>
      <c r="H54" s="209"/>
      <c r="I54" s="210"/>
      <c r="J54" s="152"/>
      <c r="K54" s="229"/>
      <c r="L54" s="230"/>
      <c r="M54" s="362">
        <f t="shared" si="0"/>
        <v>0</v>
      </c>
      <c r="N54" s="339"/>
    </row>
    <row r="55" spans="1:14" ht="30" customHeight="1" x14ac:dyDescent="0.25">
      <c r="A55" s="223" t="str">
        <f t="shared" si="1"/>
        <v xml:space="preserve"> </v>
      </c>
      <c r="B55" s="205"/>
      <c r="C55" s="206"/>
      <c r="D55" s="207"/>
      <c r="E55" s="208"/>
      <c r="F55" s="207"/>
      <c r="G55" s="208"/>
      <c r="H55" s="209"/>
      <c r="I55" s="210"/>
      <c r="J55" s="152"/>
      <c r="K55" s="229"/>
      <c r="L55" s="230"/>
      <c r="M55" s="362">
        <f t="shared" si="0"/>
        <v>0</v>
      </c>
      <c r="N55" s="339"/>
    </row>
    <row r="56" spans="1:14" ht="30" customHeight="1" x14ac:dyDescent="0.25">
      <c r="A56" s="223" t="str">
        <f t="shared" si="1"/>
        <v xml:space="preserve"> </v>
      </c>
      <c r="B56" s="205"/>
      <c r="C56" s="206"/>
      <c r="D56" s="207"/>
      <c r="E56" s="208"/>
      <c r="F56" s="207"/>
      <c r="G56" s="208"/>
      <c r="H56" s="209"/>
      <c r="I56" s="210"/>
      <c r="J56" s="152"/>
      <c r="K56" s="229"/>
      <c r="L56" s="230"/>
      <c r="M56" s="362">
        <f t="shared" si="0"/>
        <v>0</v>
      </c>
      <c r="N56" s="339"/>
    </row>
    <row r="57" spans="1:14" ht="30" customHeight="1" x14ac:dyDescent="0.25">
      <c r="A57" s="223" t="str">
        <f t="shared" si="1"/>
        <v xml:space="preserve"> </v>
      </c>
      <c r="B57" s="205"/>
      <c r="C57" s="206"/>
      <c r="D57" s="207"/>
      <c r="E57" s="208"/>
      <c r="F57" s="207"/>
      <c r="G57" s="208"/>
      <c r="H57" s="209"/>
      <c r="I57" s="210"/>
      <c r="J57" s="152"/>
      <c r="K57" s="229"/>
      <c r="L57" s="230"/>
      <c r="M57" s="362">
        <f t="shared" si="0"/>
        <v>0</v>
      </c>
      <c r="N57" s="339"/>
    </row>
    <row r="58" spans="1:14" ht="30" customHeight="1" x14ac:dyDescent="0.25">
      <c r="A58" s="223" t="str">
        <f t="shared" si="1"/>
        <v xml:space="preserve"> </v>
      </c>
      <c r="B58" s="205"/>
      <c r="C58" s="206"/>
      <c r="D58" s="207"/>
      <c r="E58" s="208"/>
      <c r="F58" s="207"/>
      <c r="G58" s="208"/>
      <c r="H58" s="209"/>
      <c r="I58" s="210"/>
      <c r="J58" s="152"/>
      <c r="K58" s="229"/>
      <c r="L58" s="230"/>
      <c r="M58" s="362">
        <f t="shared" si="0"/>
        <v>0</v>
      </c>
      <c r="N58" s="339"/>
    </row>
    <row r="59" spans="1:14" ht="30" customHeight="1" x14ac:dyDescent="0.25">
      <c r="A59" s="223" t="str">
        <f t="shared" si="1"/>
        <v xml:space="preserve"> </v>
      </c>
      <c r="B59" s="205"/>
      <c r="C59" s="206"/>
      <c r="D59" s="207"/>
      <c r="E59" s="208"/>
      <c r="F59" s="207"/>
      <c r="G59" s="208"/>
      <c r="H59" s="209"/>
      <c r="I59" s="210"/>
      <c r="J59" s="152"/>
      <c r="K59" s="229"/>
      <c r="L59" s="230"/>
      <c r="M59" s="362">
        <f t="shared" si="0"/>
        <v>0</v>
      </c>
      <c r="N59" s="339"/>
    </row>
    <row r="60" spans="1:14" ht="30" customHeight="1" x14ac:dyDescent="0.25">
      <c r="A60" s="223" t="str">
        <f t="shared" si="1"/>
        <v xml:space="preserve"> </v>
      </c>
      <c r="B60" s="205"/>
      <c r="C60" s="206"/>
      <c r="D60" s="207"/>
      <c r="E60" s="208"/>
      <c r="F60" s="207"/>
      <c r="G60" s="208"/>
      <c r="H60" s="209"/>
      <c r="I60" s="210"/>
      <c r="J60" s="152"/>
      <c r="K60" s="229"/>
      <c r="L60" s="230"/>
      <c r="M60" s="362">
        <f t="shared" si="0"/>
        <v>0</v>
      </c>
      <c r="N60" s="339"/>
    </row>
    <row r="61" spans="1:14" ht="30" customHeight="1" x14ac:dyDescent="0.25">
      <c r="A61" s="223" t="str">
        <f t="shared" si="1"/>
        <v xml:space="preserve"> </v>
      </c>
      <c r="B61" s="205"/>
      <c r="C61" s="206"/>
      <c r="D61" s="207"/>
      <c r="E61" s="208"/>
      <c r="F61" s="207"/>
      <c r="G61" s="208"/>
      <c r="H61" s="209"/>
      <c r="I61" s="210"/>
      <c r="J61" s="152"/>
      <c r="K61" s="229"/>
      <c r="L61" s="230"/>
      <c r="M61" s="362">
        <f t="shared" si="0"/>
        <v>0</v>
      </c>
      <c r="N61" s="339"/>
    </row>
    <row r="62" spans="1:14" ht="30" customHeight="1" x14ac:dyDescent="0.25">
      <c r="A62" s="223" t="str">
        <f t="shared" si="1"/>
        <v xml:space="preserve"> </v>
      </c>
      <c r="B62" s="205"/>
      <c r="C62" s="206"/>
      <c r="D62" s="207"/>
      <c r="E62" s="208"/>
      <c r="F62" s="207"/>
      <c r="G62" s="208"/>
      <c r="H62" s="209"/>
      <c r="I62" s="210"/>
      <c r="J62" s="152"/>
      <c r="K62" s="229"/>
      <c r="L62" s="230"/>
      <c r="M62" s="362">
        <f t="shared" si="0"/>
        <v>0</v>
      </c>
      <c r="N62" s="339"/>
    </row>
    <row r="63" spans="1:14" ht="30" customHeight="1" x14ac:dyDescent="0.25">
      <c r="A63" s="223" t="str">
        <f t="shared" si="1"/>
        <v xml:space="preserve"> </v>
      </c>
      <c r="B63" s="205"/>
      <c r="C63" s="206"/>
      <c r="D63" s="207"/>
      <c r="E63" s="208"/>
      <c r="F63" s="207"/>
      <c r="G63" s="208"/>
      <c r="H63" s="209"/>
      <c r="I63" s="210"/>
      <c r="J63" s="152"/>
      <c r="K63" s="229"/>
      <c r="L63" s="230"/>
      <c r="M63" s="362">
        <f t="shared" si="0"/>
        <v>0</v>
      </c>
      <c r="N63" s="339"/>
    </row>
    <row r="64" spans="1:14" ht="30" customHeight="1" x14ac:dyDescent="0.25">
      <c r="A64" s="223" t="str">
        <f t="shared" si="1"/>
        <v xml:space="preserve"> </v>
      </c>
      <c r="B64" s="205"/>
      <c r="C64" s="206"/>
      <c r="D64" s="207"/>
      <c r="E64" s="208"/>
      <c r="F64" s="207"/>
      <c r="G64" s="208"/>
      <c r="H64" s="209"/>
      <c r="I64" s="210"/>
      <c r="J64" s="152"/>
      <c r="K64" s="229"/>
      <c r="L64" s="230"/>
      <c r="M64" s="362">
        <f t="shared" si="0"/>
        <v>0</v>
      </c>
      <c r="N64" s="339"/>
    </row>
    <row r="65" spans="1:14" ht="30" customHeight="1" x14ac:dyDescent="0.25">
      <c r="A65" s="223" t="str">
        <f t="shared" si="1"/>
        <v xml:space="preserve"> </v>
      </c>
      <c r="B65" s="205"/>
      <c r="C65" s="206"/>
      <c r="D65" s="207"/>
      <c r="E65" s="208"/>
      <c r="F65" s="207"/>
      <c r="G65" s="208"/>
      <c r="H65" s="209"/>
      <c r="I65" s="210"/>
      <c r="J65" s="152"/>
      <c r="K65" s="229"/>
      <c r="L65" s="230"/>
      <c r="M65" s="362">
        <f t="shared" si="0"/>
        <v>0</v>
      </c>
      <c r="N65" s="339"/>
    </row>
    <row r="66" spans="1:14" ht="30" customHeight="1" x14ac:dyDescent="0.25">
      <c r="A66" s="223" t="str">
        <f t="shared" si="1"/>
        <v xml:space="preserve"> </v>
      </c>
      <c r="B66" s="205"/>
      <c r="C66" s="206"/>
      <c r="D66" s="207"/>
      <c r="E66" s="208"/>
      <c r="F66" s="207"/>
      <c r="G66" s="208"/>
      <c r="H66" s="209"/>
      <c r="I66" s="210"/>
      <c r="J66" s="152"/>
      <c r="K66" s="229"/>
      <c r="L66" s="230"/>
      <c r="M66" s="362">
        <f t="shared" si="0"/>
        <v>0</v>
      </c>
      <c r="N66" s="339"/>
    </row>
    <row r="67" spans="1:14" ht="30" customHeight="1" x14ac:dyDescent="0.25">
      <c r="A67" s="223" t="str">
        <f t="shared" si="1"/>
        <v xml:space="preserve"> </v>
      </c>
      <c r="B67" s="205"/>
      <c r="C67" s="206"/>
      <c r="D67" s="207"/>
      <c r="E67" s="208"/>
      <c r="F67" s="207"/>
      <c r="G67" s="208"/>
      <c r="H67" s="209"/>
      <c r="I67" s="210"/>
      <c r="J67" s="152"/>
      <c r="K67" s="229"/>
      <c r="L67" s="230"/>
      <c r="M67" s="362">
        <f t="shared" si="0"/>
        <v>0</v>
      </c>
      <c r="N67" s="339"/>
    </row>
    <row r="68" spans="1:14" ht="30" customHeight="1" x14ac:dyDescent="0.25">
      <c r="A68" s="223" t="str">
        <f t="shared" si="1"/>
        <v xml:space="preserve"> </v>
      </c>
      <c r="B68" s="205"/>
      <c r="C68" s="206"/>
      <c r="D68" s="207"/>
      <c r="E68" s="208"/>
      <c r="F68" s="207"/>
      <c r="G68" s="208"/>
      <c r="H68" s="209"/>
      <c r="I68" s="210"/>
      <c r="J68" s="152"/>
      <c r="K68" s="229"/>
      <c r="L68" s="230"/>
      <c r="M68" s="362">
        <f t="shared" si="0"/>
        <v>0</v>
      </c>
      <c r="N68" s="339"/>
    </row>
    <row r="69" spans="1:14" ht="30" customHeight="1" x14ac:dyDescent="0.25">
      <c r="A69" s="223" t="str">
        <f t="shared" si="1"/>
        <v xml:space="preserve"> </v>
      </c>
      <c r="B69" s="205"/>
      <c r="C69" s="206"/>
      <c r="D69" s="207"/>
      <c r="E69" s="208"/>
      <c r="F69" s="207"/>
      <c r="G69" s="208"/>
      <c r="H69" s="209"/>
      <c r="I69" s="210"/>
      <c r="J69" s="152"/>
      <c r="K69" s="229"/>
      <c r="L69" s="230"/>
      <c r="M69" s="362">
        <f t="shared" si="0"/>
        <v>0</v>
      </c>
      <c r="N69" s="339"/>
    </row>
    <row r="70" spans="1:14" ht="30" customHeight="1" x14ac:dyDescent="0.25">
      <c r="A70" s="223" t="str">
        <f t="shared" si="1"/>
        <v xml:space="preserve"> </v>
      </c>
      <c r="B70" s="205"/>
      <c r="C70" s="206"/>
      <c r="D70" s="207"/>
      <c r="E70" s="208"/>
      <c r="F70" s="207"/>
      <c r="G70" s="208"/>
      <c r="H70" s="209"/>
      <c r="I70" s="210"/>
      <c r="J70" s="152"/>
      <c r="K70" s="229"/>
      <c r="L70" s="230"/>
      <c r="M70" s="362">
        <f t="shared" si="0"/>
        <v>0</v>
      </c>
      <c r="N70" s="339"/>
    </row>
    <row r="71" spans="1:14" ht="30" customHeight="1" x14ac:dyDescent="0.25">
      <c r="A71" s="223" t="str">
        <f t="shared" si="1"/>
        <v xml:space="preserve"> </v>
      </c>
      <c r="B71" s="205"/>
      <c r="C71" s="206"/>
      <c r="D71" s="207"/>
      <c r="E71" s="208"/>
      <c r="F71" s="207"/>
      <c r="G71" s="208"/>
      <c r="H71" s="209"/>
      <c r="I71" s="210"/>
      <c r="J71" s="152"/>
      <c r="K71" s="229"/>
      <c r="L71" s="230"/>
      <c r="M71" s="362">
        <f t="shared" si="0"/>
        <v>0</v>
      </c>
      <c r="N71" s="339"/>
    </row>
    <row r="72" spans="1:14" ht="30" customHeight="1" x14ac:dyDescent="0.25">
      <c r="A72" s="223" t="str">
        <f t="shared" si="1"/>
        <v xml:space="preserve"> </v>
      </c>
      <c r="B72" s="205"/>
      <c r="C72" s="206"/>
      <c r="D72" s="207"/>
      <c r="E72" s="208"/>
      <c r="F72" s="207"/>
      <c r="G72" s="208"/>
      <c r="H72" s="209"/>
      <c r="I72" s="210"/>
      <c r="J72" s="152"/>
      <c r="K72" s="229"/>
      <c r="L72" s="230"/>
      <c r="M72" s="362">
        <f t="shared" si="0"/>
        <v>0</v>
      </c>
      <c r="N72" s="339"/>
    </row>
    <row r="73" spans="1:14" ht="30" customHeight="1" x14ac:dyDescent="0.25">
      <c r="A73" s="223" t="str">
        <f t="shared" si="1"/>
        <v xml:space="preserve"> </v>
      </c>
      <c r="B73" s="205"/>
      <c r="C73" s="206"/>
      <c r="D73" s="207"/>
      <c r="E73" s="208"/>
      <c r="F73" s="207"/>
      <c r="G73" s="208"/>
      <c r="H73" s="209"/>
      <c r="I73" s="210"/>
      <c r="J73" s="152"/>
      <c r="K73" s="229"/>
      <c r="L73" s="230"/>
      <c r="M73" s="362">
        <f t="shared" si="0"/>
        <v>0</v>
      </c>
      <c r="N73" s="339"/>
    </row>
    <row r="74" spans="1:14" ht="30" customHeight="1" x14ac:dyDescent="0.25">
      <c r="A74" s="223" t="str">
        <f t="shared" si="1"/>
        <v xml:space="preserve"> </v>
      </c>
      <c r="B74" s="205"/>
      <c r="C74" s="206"/>
      <c r="D74" s="207"/>
      <c r="E74" s="208"/>
      <c r="F74" s="207"/>
      <c r="G74" s="208"/>
      <c r="H74" s="209"/>
      <c r="I74" s="210"/>
      <c r="J74" s="152"/>
      <c r="K74" s="229"/>
      <c r="L74" s="230"/>
      <c r="M74" s="362">
        <f t="shared" si="0"/>
        <v>0</v>
      </c>
      <c r="N74" s="339"/>
    </row>
    <row r="75" spans="1:14" ht="30" customHeight="1" x14ac:dyDescent="0.25">
      <c r="A75" s="223" t="str">
        <f t="shared" si="1"/>
        <v xml:space="preserve"> </v>
      </c>
      <c r="B75" s="205"/>
      <c r="C75" s="206"/>
      <c r="D75" s="207"/>
      <c r="E75" s="208"/>
      <c r="F75" s="207"/>
      <c r="G75" s="208"/>
      <c r="H75" s="209"/>
      <c r="I75" s="210"/>
      <c r="J75" s="152"/>
      <c r="K75" s="229"/>
      <c r="L75" s="230"/>
      <c r="M75" s="362">
        <f t="shared" si="0"/>
        <v>0</v>
      </c>
      <c r="N75" s="339"/>
    </row>
    <row r="76" spans="1:14" ht="30" customHeight="1" x14ac:dyDescent="0.25">
      <c r="A76" s="223" t="str">
        <f t="shared" si="1"/>
        <v xml:space="preserve"> </v>
      </c>
      <c r="B76" s="205"/>
      <c r="C76" s="206"/>
      <c r="D76" s="207"/>
      <c r="E76" s="208"/>
      <c r="F76" s="207"/>
      <c r="G76" s="208"/>
      <c r="H76" s="209"/>
      <c r="I76" s="210"/>
      <c r="J76" s="152"/>
      <c r="K76" s="229"/>
      <c r="L76" s="230"/>
      <c r="M76" s="362">
        <f t="shared" ref="M76:M139" si="2">K76+L76</f>
        <v>0</v>
      </c>
      <c r="N76" s="339"/>
    </row>
    <row r="77" spans="1:14" ht="30" customHeight="1" x14ac:dyDescent="0.25">
      <c r="A77" s="223" t="str">
        <f t="shared" si="1"/>
        <v xml:space="preserve"> </v>
      </c>
      <c r="B77" s="205"/>
      <c r="C77" s="206"/>
      <c r="D77" s="207"/>
      <c r="E77" s="208"/>
      <c r="F77" s="207"/>
      <c r="G77" s="208"/>
      <c r="H77" s="209"/>
      <c r="I77" s="210"/>
      <c r="J77" s="152"/>
      <c r="K77" s="229"/>
      <c r="L77" s="230"/>
      <c r="M77" s="362">
        <f t="shared" si="2"/>
        <v>0</v>
      </c>
      <c r="N77" s="339"/>
    </row>
    <row r="78" spans="1:14" ht="30" customHeight="1" x14ac:dyDescent="0.25">
      <c r="A78" s="223" t="str">
        <f t="shared" ref="A78:A141" si="3">IF(M78=0," ","Cap.8. Cheltuieli indirecte")</f>
        <v xml:space="preserve"> </v>
      </c>
      <c r="B78" s="205"/>
      <c r="C78" s="206"/>
      <c r="D78" s="207"/>
      <c r="E78" s="208"/>
      <c r="F78" s="207"/>
      <c r="G78" s="208"/>
      <c r="H78" s="209"/>
      <c r="I78" s="210"/>
      <c r="J78" s="152"/>
      <c r="K78" s="229"/>
      <c r="L78" s="230"/>
      <c r="M78" s="362">
        <f t="shared" si="2"/>
        <v>0</v>
      </c>
      <c r="N78" s="339"/>
    </row>
    <row r="79" spans="1:14" ht="30" customHeight="1" x14ac:dyDescent="0.25">
      <c r="A79" s="223" t="str">
        <f t="shared" si="3"/>
        <v xml:space="preserve"> </v>
      </c>
      <c r="B79" s="205"/>
      <c r="C79" s="206"/>
      <c r="D79" s="207"/>
      <c r="E79" s="208"/>
      <c r="F79" s="207"/>
      <c r="G79" s="208"/>
      <c r="H79" s="209"/>
      <c r="I79" s="210"/>
      <c r="J79" s="152"/>
      <c r="K79" s="229"/>
      <c r="L79" s="230"/>
      <c r="M79" s="362">
        <f t="shared" si="2"/>
        <v>0</v>
      </c>
      <c r="N79" s="339"/>
    </row>
    <row r="80" spans="1:14" ht="30" customHeight="1" x14ac:dyDescent="0.25">
      <c r="A80" s="223" t="str">
        <f t="shared" si="3"/>
        <v xml:space="preserve"> </v>
      </c>
      <c r="B80" s="205"/>
      <c r="C80" s="206"/>
      <c r="D80" s="207"/>
      <c r="E80" s="208"/>
      <c r="F80" s="207"/>
      <c r="G80" s="208"/>
      <c r="H80" s="209"/>
      <c r="I80" s="210"/>
      <c r="J80" s="152"/>
      <c r="K80" s="229"/>
      <c r="L80" s="230"/>
      <c r="M80" s="362">
        <f t="shared" si="2"/>
        <v>0</v>
      </c>
      <c r="N80" s="339"/>
    </row>
    <row r="81" spans="1:14" ht="30" customHeight="1" x14ac:dyDescent="0.25">
      <c r="A81" s="223" t="str">
        <f t="shared" si="3"/>
        <v xml:space="preserve"> </v>
      </c>
      <c r="B81" s="205"/>
      <c r="C81" s="206"/>
      <c r="D81" s="207"/>
      <c r="E81" s="208"/>
      <c r="F81" s="207"/>
      <c r="G81" s="208"/>
      <c r="H81" s="209"/>
      <c r="I81" s="210"/>
      <c r="J81" s="152"/>
      <c r="K81" s="229"/>
      <c r="L81" s="230"/>
      <c r="M81" s="362">
        <f t="shared" si="2"/>
        <v>0</v>
      </c>
      <c r="N81" s="339"/>
    </row>
    <row r="82" spans="1:14" ht="30" customHeight="1" x14ac:dyDescent="0.25">
      <c r="A82" s="223" t="str">
        <f t="shared" si="3"/>
        <v xml:space="preserve"> </v>
      </c>
      <c r="B82" s="205"/>
      <c r="C82" s="206"/>
      <c r="D82" s="207"/>
      <c r="E82" s="208"/>
      <c r="F82" s="207"/>
      <c r="G82" s="208"/>
      <c r="H82" s="209"/>
      <c r="I82" s="210"/>
      <c r="J82" s="152"/>
      <c r="K82" s="229"/>
      <c r="L82" s="230"/>
      <c r="M82" s="362">
        <f t="shared" si="2"/>
        <v>0</v>
      </c>
      <c r="N82" s="339"/>
    </row>
    <row r="83" spans="1:14" ht="30" customHeight="1" x14ac:dyDescent="0.25">
      <c r="A83" s="223" t="str">
        <f t="shared" si="3"/>
        <v xml:space="preserve"> </v>
      </c>
      <c r="B83" s="205"/>
      <c r="C83" s="206"/>
      <c r="D83" s="207"/>
      <c r="E83" s="208"/>
      <c r="F83" s="207"/>
      <c r="G83" s="208"/>
      <c r="H83" s="209"/>
      <c r="I83" s="210"/>
      <c r="J83" s="152"/>
      <c r="K83" s="229"/>
      <c r="L83" s="230"/>
      <c r="M83" s="362">
        <f t="shared" si="2"/>
        <v>0</v>
      </c>
      <c r="N83" s="339"/>
    </row>
    <row r="84" spans="1:14" ht="30" customHeight="1" x14ac:dyDescent="0.25">
      <c r="A84" s="223" t="str">
        <f t="shared" si="3"/>
        <v xml:space="preserve"> </v>
      </c>
      <c r="B84" s="205"/>
      <c r="C84" s="206"/>
      <c r="D84" s="207"/>
      <c r="E84" s="208"/>
      <c r="F84" s="207"/>
      <c r="G84" s="208"/>
      <c r="H84" s="209"/>
      <c r="I84" s="210"/>
      <c r="J84" s="152"/>
      <c r="K84" s="229"/>
      <c r="L84" s="230"/>
      <c r="M84" s="362">
        <f t="shared" si="2"/>
        <v>0</v>
      </c>
      <c r="N84" s="339"/>
    </row>
    <row r="85" spans="1:14" ht="30" customHeight="1" x14ac:dyDescent="0.25">
      <c r="A85" s="223" t="str">
        <f t="shared" si="3"/>
        <v xml:space="preserve"> </v>
      </c>
      <c r="B85" s="205"/>
      <c r="C85" s="206"/>
      <c r="D85" s="207"/>
      <c r="E85" s="208"/>
      <c r="F85" s="207"/>
      <c r="G85" s="208"/>
      <c r="H85" s="209"/>
      <c r="I85" s="210"/>
      <c r="J85" s="152"/>
      <c r="K85" s="229"/>
      <c r="L85" s="230"/>
      <c r="M85" s="362">
        <f t="shared" si="2"/>
        <v>0</v>
      </c>
      <c r="N85" s="339"/>
    </row>
    <row r="86" spans="1:14" ht="30" customHeight="1" x14ac:dyDescent="0.25">
      <c r="A86" s="223" t="str">
        <f t="shared" si="3"/>
        <v xml:space="preserve"> </v>
      </c>
      <c r="B86" s="205"/>
      <c r="C86" s="206"/>
      <c r="D86" s="207"/>
      <c r="E86" s="208"/>
      <c r="F86" s="207"/>
      <c r="G86" s="208"/>
      <c r="H86" s="209"/>
      <c r="I86" s="210"/>
      <c r="J86" s="152"/>
      <c r="K86" s="229"/>
      <c r="L86" s="230"/>
      <c r="M86" s="362">
        <f t="shared" si="2"/>
        <v>0</v>
      </c>
      <c r="N86" s="339"/>
    </row>
    <row r="87" spans="1:14" ht="30" customHeight="1" x14ac:dyDescent="0.25">
      <c r="A87" s="223" t="str">
        <f t="shared" si="3"/>
        <v xml:space="preserve"> </v>
      </c>
      <c r="B87" s="205"/>
      <c r="C87" s="206"/>
      <c r="D87" s="207"/>
      <c r="E87" s="208"/>
      <c r="F87" s="207"/>
      <c r="G87" s="208"/>
      <c r="H87" s="209"/>
      <c r="I87" s="210"/>
      <c r="J87" s="152"/>
      <c r="K87" s="229"/>
      <c r="L87" s="230"/>
      <c r="M87" s="362">
        <f t="shared" si="2"/>
        <v>0</v>
      </c>
      <c r="N87" s="339"/>
    </row>
    <row r="88" spans="1:14" ht="30" customHeight="1" x14ac:dyDescent="0.25">
      <c r="A88" s="223" t="str">
        <f t="shared" si="3"/>
        <v xml:space="preserve"> </v>
      </c>
      <c r="B88" s="205"/>
      <c r="C88" s="206"/>
      <c r="D88" s="207"/>
      <c r="E88" s="208"/>
      <c r="F88" s="207"/>
      <c r="G88" s="208"/>
      <c r="H88" s="209"/>
      <c r="I88" s="210"/>
      <c r="J88" s="152"/>
      <c r="K88" s="229"/>
      <c r="L88" s="230"/>
      <c r="M88" s="362">
        <f t="shared" si="2"/>
        <v>0</v>
      </c>
      <c r="N88" s="339"/>
    </row>
    <row r="89" spans="1:14" ht="30" customHeight="1" x14ac:dyDescent="0.25">
      <c r="A89" s="223" t="str">
        <f t="shared" si="3"/>
        <v xml:space="preserve"> </v>
      </c>
      <c r="B89" s="205"/>
      <c r="C89" s="206"/>
      <c r="D89" s="207"/>
      <c r="E89" s="208"/>
      <c r="F89" s="207"/>
      <c r="G89" s="208"/>
      <c r="H89" s="209"/>
      <c r="I89" s="210"/>
      <c r="J89" s="152"/>
      <c r="K89" s="229"/>
      <c r="L89" s="230"/>
      <c r="M89" s="362">
        <f t="shared" si="2"/>
        <v>0</v>
      </c>
      <c r="N89" s="339"/>
    </row>
    <row r="90" spans="1:14" ht="30" customHeight="1" x14ac:dyDescent="0.25">
      <c r="A90" s="223" t="str">
        <f t="shared" si="3"/>
        <v xml:space="preserve"> </v>
      </c>
      <c r="B90" s="205"/>
      <c r="C90" s="206"/>
      <c r="D90" s="207"/>
      <c r="E90" s="208"/>
      <c r="F90" s="207"/>
      <c r="G90" s="208"/>
      <c r="H90" s="209"/>
      <c r="I90" s="210"/>
      <c r="J90" s="152"/>
      <c r="K90" s="229"/>
      <c r="L90" s="230"/>
      <c r="M90" s="362">
        <f t="shared" si="2"/>
        <v>0</v>
      </c>
      <c r="N90" s="339"/>
    </row>
    <row r="91" spans="1:14" ht="30" customHeight="1" x14ac:dyDescent="0.25">
      <c r="A91" s="223" t="str">
        <f t="shared" si="3"/>
        <v xml:space="preserve"> </v>
      </c>
      <c r="B91" s="205"/>
      <c r="C91" s="206"/>
      <c r="D91" s="207"/>
      <c r="E91" s="208"/>
      <c r="F91" s="207"/>
      <c r="G91" s="208"/>
      <c r="H91" s="209"/>
      <c r="I91" s="210"/>
      <c r="J91" s="152"/>
      <c r="K91" s="229"/>
      <c r="L91" s="230"/>
      <c r="M91" s="362">
        <f t="shared" si="2"/>
        <v>0</v>
      </c>
      <c r="N91" s="339"/>
    </row>
    <row r="92" spans="1:14" ht="30" customHeight="1" x14ac:dyDescent="0.25">
      <c r="A92" s="223" t="str">
        <f t="shared" si="3"/>
        <v xml:space="preserve"> </v>
      </c>
      <c r="B92" s="205"/>
      <c r="C92" s="206"/>
      <c r="D92" s="207"/>
      <c r="E92" s="208"/>
      <c r="F92" s="207"/>
      <c r="G92" s="208"/>
      <c r="H92" s="209"/>
      <c r="I92" s="210"/>
      <c r="J92" s="152"/>
      <c r="K92" s="229"/>
      <c r="L92" s="230"/>
      <c r="M92" s="362">
        <f t="shared" si="2"/>
        <v>0</v>
      </c>
      <c r="N92" s="339"/>
    </row>
    <row r="93" spans="1:14" ht="30" customHeight="1" x14ac:dyDescent="0.25">
      <c r="A93" s="223" t="str">
        <f t="shared" si="3"/>
        <v xml:space="preserve"> </v>
      </c>
      <c r="B93" s="205"/>
      <c r="C93" s="206"/>
      <c r="D93" s="207"/>
      <c r="E93" s="208"/>
      <c r="F93" s="207"/>
      <c r="G93" s="208"/>
      <c r="H93" s="209"/>
      <c r="I93" s="210"/>
      <c r="J93" s="152"/>
      <c r="K93" s="229"/>
      <c r="L93" s="230"/>
      <c r="M93" s="362">
        <f t="shared" si="2"/>
        <v>0</v>
      </c>
      <c r="N93" s="339"/>
    </row>
    <row r="94" spans="1:14" ht="30" customHeight="1" x14ac:dyDescent="0.25">
      <c r="A94" s="223" t="str">
        <f t="shared" si="3"/>
        <v xml:space="preserve"> </v>
      </c>
      <c r="B94" s="205"/>
      <c r="C94" s="206"/>
      <c r="D94" s="207"/>
      <c r="E94" s="208"/>
      <c r="F94" s="207"/>
      <c r="G94" s="208"/>
      <c r="H94" s="209"/>
      <c r="I94" s="210"/>
      <c r="J94" s="152"/>
      <c r="K94" s="229"/>
      <c r="L94" s="230"/>
      <c r="M94" s="362">
        <f t="shared" si="2"/>
        <v>0</v>
      </c>
      <c r="N94" s="339"/>
    </row>
    <row r="95" spans="1:14" ht="30" customHeight="1" x14ac:dyDescent="0.25">
      <c r="A95" s="223" t="str">
        <f t="shared" si="3"/>
        <v xml:space="preserve"> </v>
      </c>
      <c r="B95" s="205"/>
      <c r="C95" s="206"/>
      <c r="D95" s="207"/>
      <c r="E95" s="208"/>
      <c r="F95" s="207"/>
      <c r="G95" s="208"/>
      <c r="H95" s="209"/>
      <c r="I95" s="210"/>
      <c r="J95" s="152"/>
      <c r="K95" s="229"/>
      <c r="L95" s="230"/>
      <c r="M95" s="362">
        <f t="shared" si="2"/>
        <v>0</v>
      </c>
      <c r="N95" s="339"/>
    </row>
    <row r="96" spans="1:14" ht="30" customHeight="1" x14ac:dyDescent="0.25">
      <c r="A96" s="223" t="str">
        <f t="shared" si="3"/>
        <v xml:space="preserve"> </v>
      </c>
      <c r="B96" s="205"/>
      <c r="C96" s="206"/>
      <c r="D96" s="207"/>
      <c r="E96" s="208"/>
      <c r="F96" s="207"/>
      <c r="G96" s="208"/>
      <c r="H96" s="209"/>
      <c r="I96" s="210"/>
      <c r="J96" s="152"/>
      <c r="K96" s="229"/>
      <c r="L96" s="230"/>
      <c r="M96" s="362">
        <f t="shared" si="2"/>
        <v>0</v>
      </c>
      <c r="N96" s="339"/>
    </row>
    <row r="97" spans="1:14" ht="30" customHeight="1" x14ac:dyDescent="0.25">
      <c r="A97" s="223" t="str">
        <f t="shared" si="3"/>
        <v xml:space="preserve"> </v>
      </c>
      <c r="B97" s="205"/>
      <c r="C97" s="206"/>
      <c r="D97" s="207"/>
      <c r="E97" s="208"/>
      <c r="F97" s="207"/>
      <c r="G97" s="208"/>
      <c r="H97" s="209"/>
      <c r="I97" s="210"/>
      <c r="J97" s="152"/>
      <c r="K97" s="229"/>
      <c r="L97" s="230"/>
      <c r="M97" s="362">
        <f t="shared" si="2"/>
        <v>0</v>
      </c>
      <c r="N97" s="339"/>
    </row>
    <row r="98" spans="1:14" ht="30" customHeight="1" x14ac:dyDescent="0.25">
      <c r="A98" s="223" t="str">
        <f t="shared" si="3"/>
        <v xml:space="preserve"> </v>
      </c>
      <c r="B98" s="205"/>
      <c r="C98" s="206"/>
      <c r="D98" s="207"/>
      <c r="E98" s="208"/>
      <c r="F98" s="207"/>
      <c r="G98" s="208"/>
      <c r="H98" s="209"/>
      <c r="I98" s="210"/>
      <c r="J98" s="152"/>
      <c r="K98" s="229"/>
      <c r="L98" s="230"/>
      <c r="M98" s="362">
        <f t="shared" si="2"/>
        <v>0</v>
      </c>
      <c r="N98" s="339"/>
    </row>
    <row r="99" spans="1:14" ht="30" customHeight="1" x14ac:dyDescent="0.25">
      <c r="A99" s="223" t="str">
        <f t="shared" si="3"/>
        <v xml:space="preserve"> </v>
      </c>
      <c r="B99" s="205"/>
      <c r="C99" s="206"/>
      <c r="D99" s="207"/>
      <c r="E99" s="208"/>
      <c r="F99" s="207"/>
      <c r="G99" s="208"/>
      <c r="H99" s="209"/>
      <c r="I99" s="210"/>
      <c r="J99" s="152"/>
      <c r="K99" s="229"/>
      <c r="L99" s="230"/>
      <c r="M99" s="362">
        <f t="shared" si="2"/>
        <v>0</v>
      </c>
      <c r="N99" s="339"/>
    </row>
    <row r="100" spans="1:14" ht="30" customHeight="1" x14ac:dyDescent="0.25">
      <c r="A100" s="223" t="str">
        <f t="shared" si="3"/>
        <v xml:space="preserve"> </v>
      </c>
      <c r="B100" s="205"/>
      <c r="C100" s="206"/>
      <c r="D100" s="207"/>
      <c r="E100" s="208"/>
      <c r="F100" s="207"/>
      <c r="G100" s="208"/>
      <c r="H100" s="209"/>
      <c r="I100" s="210"/>
      <c r="J100" s="152"/>
      <c r="K100" s="229"/>
      <c r="L100" s="230"/>
      <c r="M100" s="362">
        <f t="shared" si="2"/>
        <v>0</v>
      </c>
      <c r="N100" s="339"/>
    </row>
    <row r="101" spans="1:14" ht="30" customHeight="1" x14ac:dyDescent="0.25">
      <c r="A101" s="223" t="str">
        <f t="shared" si="3"/>
        <v xml:space="preserve"> </v>
      </c>
      <c r="B101" s="205"/>
      <c r="C101" s="206"/>
      <c r="D101" s="207"/>
      <c r="E101" s="208"/>
      <c r="F101" s="207"/>
      <c r="G101" s="208"/>
      <c r="H101" s="209"/>
      <c r="I101" s="210"/>
      <c r="J101" s="152"/>
      <c r="K101" s="229"/>
      <c r="L101" s="230"/>
      <c r="M101" s="362">
        <f t="shared" si="2"/>
        <v>0</v>
      </c>
      <c r="N101" s="339"/>
    </row>
    <row r="102" spans="1:14" ht="30" customHeight="1" x14ac:dyDescent="0.25">
      <c r="A102" s="223" t="str">
        <f t="shared" si="3"/>
        <v xml:space="preserve"> </v>
      </c>
      <c r="B102" s="205"/>
      <c r="C102" s="206"/>
      <c r="D102" s="207"/>
      <c r="E102" s="208"/>
      <c r="F102" s="207"/>
      <c r="G102" s="208"/>
      <c r="H102" s="209"/>
      <c r="I102" s="210"/>
      <c r="J102" s="152"/>
      <c r="K102" s="229"/>
      <c r="L102" s="230"/>
      <c r="M102" s="362">
        <f t="shared" si="2"/>
        <v>0</v>
      </c>
      <c r="N102" s="339"/>
    </row>
    <row r="103" spans="1:14" ht="30" customHeight="1" x14ac:dyDescent="0.25">
      <c r="A103" s="223" t="str">
        <f t="shared" si="3"/>
        <v xml:space="preserve"> </v>
      </c>
      <c r="B103" s="205"/>
      <c r="C103" s="206"/>
      <c r="D103" s="207"/>
      <c r="E103" s="208"/>
      <c r="F103" s="207"/>
      <c r="G103" s="208"/>
      <c r="H103" s="209"/>
      <c r="I103" s="210"/>
      <c r="J103" s="152"/>
      <c r="K103" s="229"/>
      <c r="L103" s="230"/>
      <c r="M103" s="362">
        <f t="shared" si="2"/>
        <v>0</v>
      </c>
      <c r="N103" s="339"/>
    </row>
    <row r="104" spans="1:14" ht="30" customHeight="1" x14ac:dyDescent="0.25">
      <c r="A104" s="223" t="str">
        <f t="shared" si="3"/>
        <v xml:space="preserve"> </v>
      </c>
      <c r="B104" s="205"/>
      <c r="C104" s="206"/>
      <c r="D104" s="207"/>
      <c r="E104" s="208"/>
      <c r="F104" s="207"/>
      <c r="G104" s="208"/>
      <c r="H104" s="209"/>
      <c r="I104" s="210"/>
      <c r="J104" s="152"/>
      <c r="K104" s="229"/>
      <c r="L104" s="230"/>
      <c r="M104" s="362">
        <f t="shared" si="2"/>
        <v>0</v>
      </c>
      <c r="N104" s="339"/>
    </row>
    <row r="105" spans="1:14" ht="30" customHeight="1" x14ac:dyDescent="0.25">
      <c r="A105" s="223" t="str">
        <f t="shared" si="3"/>
        <v xml:space="preserve"> </v>
      </c>
      <c r="B105" s="205"/>
      <c r="C105" s="206"/>
      <c r="D105" s="207"/>
      <c r="E105" s="208"/>
      <c r="F105" s="207"/>
      <c r="G105" s="208"/>
      <c r="H105" s="209"/>
      <c r="I105" s="210"/>
      <c r="J105" s="152"/>
      <c r="K105" s="229"/>
      <c r="L105" s="230"/>
      <c r="M105" s="362">
        <f t="shared" si="2"/>
        <v>0</v>
      </c>
      <c r="N105" s="339"/>
    </row>
    <row r="106" spans="1:14" ht="30" customHeight="1" x14ac:dyDescent="0.25">
      <c r="A106" s="223" t="str">
        <f t="shared" si="3"/>
        <v xml:space="preserve"> </v>
      </c>
      <c r="B106" s="205"/>
      <c r="C106" s="206"/>
      <c r="D106" s="207"/>
      <c r="E106" s="208"/>
      <c r="F106" s="207"/>
      <c r="G106" s="208"/>
      <c r="H106" s="209"/>
      <c r="I106" s="210"/>
      <c r="J106" s="152"/>
      <c r="K106" s="229"/>
      <c r="L106" s="230"/>
      <c r="M106" s="362">
        <f t="shared" si="2"/>
        <v>0</v>
      </c>
      <c r="N106" s="339"/>
    </row>
    <row r="107" spans="1:14" ht="30" customHeight="1" x14ac:dyDescent="0.25">
      <c r="A107" s="223" t="str">
        <f t="shared" si="3"/>
        <v xml:space="preserve"> </v>
      </c>
      <c r="B107" s="205"/>
      <c r="C107" s="206"/>
      <c r="D107" s="207"/>
      <c r="E107" s="208"/>
      <c r="F107" s="207"/>
      <c r="G107" s="208"/>
      <c r="H107" s="209"/>
      <c r="I107" s="210"/>
      <c r="J107" s="152"/>
      <c r="K107" s="229"/>
      <c r="L107" s="230"/>
      <c r="M107" s="362">
        <f t="shared" si="2"/>
        <v>0</v>
      </c>
      <c r="N107" s="339"/>
    </row>
    <row r="108" spans="1:14" ht="30" customHeight="1" x14ac:dyDescent="0.25">
      <c r="A108" s="223" t="str">
        <f t="shared" si="3"/>
        <v xml:space="preserve"> </v>
      </c>
      <c r="B108" s="205"/>
      <c r="C108" s="206"/>
      <c r="D108" s="207"/>
      <c r="E108" s="208"/>
      <c r="F108" s="207"/>
      <c r="G108" s="208"/>
      <c r="H108" s="209"/>
      <c r="I108" s="210"/>
      <c r="J108" s="152"/>
      <c r="K108" s="229"/>
      <c r="L108" s="230"/>
      <c r="M108" s="362">
        <f t="shared" si="2"/>
        <v>0</v>
      </c>
      <c r="N108" s="339"/>
    </row>
    <row r="109" spans="1:14" ht="30" customHeight="1" x14ac:dyDescent="0.25">
      <c r="A109" s="223" t="str">
        <f t="shared" si="3"/>
        <v xml:space="preserve"> </v>
      </c>
      <c r="B109" s="205"/>
      <c r="C109" s="206"/>
      <c r="D109" s="207"/>
      <c r="E109" s="208"/>
      <c r="F109" s="207"/>
      <c r="G109" s="208"/>
      <c r="H109" s="209"/>
      <c r="I109" s="210"/>
      <c r="J109" s="152"/>
      <c r="K109" s="229"/>
      <c r="L109" s="230"/>
      <c r="M109" s="362">
        <f t="shared" si="2"/>
        <v>0</v>
      </c>
      <c r="N109" s="339"/>
    </row>
    <row r="110" spans="1:14" s="118" customFormat="1" ht="30" customHeight="1" x14ac:dyDescent="0.25">
      <c r="A110" s="223" t="str">
        <f t="shared" si="3"/>
        <v xml:space="preserve"> </v>
      </c>
      <c r="B110" s="205"/>
      <c r="C110" s="206"/>
      <c r="D110" s="207"/>
      <c r="E110" s="208"/>
      <c r="F110" s="207"/>
      <c r="G110" s="208"/>
      <c r="H110" s="209"/>
      <c r="I110" s="210"/>
      <c r="J110" s="152"/>
      <c r="K110" s="229"/>
      <c r="L110" s="230"/>
      <c r="M110" s="362">
        <f t="shared" si="2"/>
        <v>0</v>
      </c>
      <c r="N110" s="339"/>
    </row>
    <row r="111" spans="1:14" ht="30" customHeight="1" x14ac:dyDescent="0.25">
      <c r="A111" s="223" t="str">
        <f t="shared" si="3"/>
        <v xml:space="preserve"> </v>
      </c>
      <c r="B111" s="205"/>
      <c r="C111" s="206"/>
      <c r="D111" s="207"/>
      <c r="E111" s="208"/>
      <c r="F111" s="207"/>
      <c r="G111" s="208"/>
      <c r="H111" s="209"/>
      <c r="I111" s="210"/>
      <c r="J111" s="152"/>
      <c r="K111" s="229"/>
      <c r="L111" s="230"/>
      <c r="M111" s="362">
        <f t="shared" si="2"/>
        <v>0</v>
      </c>
      <c r="N111" s="339"/>
    </row>
    <row r="112" spans="1:14" ht="30" customHeight="1" x14ac:dyDescent="0.25">
      <c r="A112" s="223" t="str">
        <f t="shared" si="3"/>
        <v xml:space="preserve"> </v>
      </c>
      <c r="B112" s="205"/>
      <c r="C112" s="206"/>
      <c r="D112" s="207"/>
      <c r="E112" s="208"/>
      <c r="F112" s="207"/>
      <c r="G112" s="208"/>
      <c r="H112" s="209"/>
      <c r="I112" s="210"/>
      <c r="J112" s="152"/>
      <c r="K112" s="229"/>
      <c r="L112" s="230"/>
      <c r="M112" s="362">
        <f t="shared" si="2"/>
        <v>0</v>
      </c>
      <c r="N112" s="339"/>
    </row>
    <row r="113" spans="1:14" ht="30" customHeight="1" x14ac:dyDescent="0.25">
      <c r="A113" s="223" t="str">
        <f t="shared" si="3"/>
        <v xml:space="preserve"> </v>
      </c>
      <c r="B113" s="205"/>
      <c r="C113" s="206"/>
      <c r="D113" s="207"/>
      <c r="E113" s="208"/>
      <c r="F113" s="207"/>
      <c r="G113" s="208"/>
      <c r="H113" s="209"/>
      <c r="I113" s="210"/>
      <c r="J113" s="152"/>
      <c r="K113" s="229"/>
      <c r="L113" s="230"/>
      <c r="M113" s="362">
        <f t="shared" si="2"/>
        <v>0</v>
      </c>
      <c r="N113" s="339"/>
    </row>
    <row r="114" spans="1:14" ht="30" customHeight="1" x14ac:dyDescent="0.25">
      <c r="A114" s="223" t="str">
        <f t="shared" si="3"/>
        <v xml:space="preserve"> </v>
      </c>
      <c r="B114" s="205"/>
      <c r="C114" s="206"/>
      <c r="D114" s="207"/>
      <c r="E114" s="208"/>
      <c r="F114" s="207"/>
      <c r="G114" s="208"/>
      <c r="H114" s="209"/>
      <c r="I114" s="210"/>
      <c r="J114" s="152"/>
      <c r="K114" s="229"/>
      <c r="L114" s="230"/>
      <c r="M114" s="362">
        <f t="shared" si="2"/>
        <v>0</v>
      </c>
      <c r="N114" s="339"/>
    </row>
    <row r="115" spans="1:14" ht="30" customHeight="1" x14ac:dyDescent="0.25">
      <c r="A115" s="223" t="str">
        <f t="shared" si="3"/>
        <v xml:space="preserve"> </v>
      </c>
      <c r="B115" s="205"/>
      <c r="C115" s="206"/>
      <c r="D115" s="207"/>
      <c r="E115" s="208"/>
      <c r="F115" s="207"/>
      <c r="G115" s="208"/>
      <c r="H115" s="209"/>
      <c r="I115" s="210"/>
      <c r="J115" s="152"/>
      <c r="K115" s="229"/>
      <c r="L115" s="230"/>
      <c r="M115" s="362">
        <f t="shared" si="2"/>
        <v>0</v>
      </c>
      <c r="N115" s="339"/>
    </row>
    <row r="116" spans="1:14" ht="30" customHeight="1" x14ac:dyDescent="0.25">
      <c r="A116" s="223" t="str">
        <f t="shared" si="3"/>
        <v xml:space="preserve"> </v>
      </c>
      <c r="B116" s="205"/>
      <c r="C116" s="206"/>
      <c r="D116" s="207"/>
      <c r="E116" s="208"/>
      <c r="F116" s="207"/>
      <c r="G116" s="208"/>
      <c r="H116" s="209"/>
      <c r="I116" s="210"/>
      <c r="J116" s="152"/>
      <c r="K116" s="229"/>
      <c r="L116" s="230"/>
      <c r="M116" s="362">
        <f t="shared" si="2"/>
        <v>0</v>
      </c>
      <c r="N116" s="339"/>
    </row>
    <row r="117" spans="1:14" ht="30" customHeight="1" x14ac:dyDescent="0.25">
      <c r="A117" s="223" t="str">
        <f t="shared" si="3"/>
        <v xml:space="preserve"> </v>
      </c>
      <c r="B117" s="205"/>
      <c r="C117" s="206"/>
      <c r="D117" s="207"/>
      <c r="E117" s="208"/>
      <c r="F117" s="207"/>
      <c r="G117" s="208"/>
      <c r="H117" s="209"/>
      <c r="I117" s="210"/>
      <c r="J117" s="152"/>
      <c r="K117" s="229"/>
      <c r="L117" s="230"/>
      <c r="M117" s="362">
        <f t="shared" si="2"/>
        <v>0</v>
      </c>
      <c r="N117" s="339"/>
    </row>
    <row r="118" spans="1:14" ht="30" customHeight="1" x14ac:dyDescent="0.25">
      <c r="A118" s="223" t="str">
        <f t="shared" si="3"/>
        <v xml:space="preserve"> </v>
      </c>
      <c r="B118" s="205"/>
      <c r="C118" s="206"/>
      <c r="D118" s="207"/>
      <c r="E118" s="208"/>
      <c r="F118" s="207"/>
      <c r="G118" s="208"/>
      <c r="H118" s="209"/>
      <c r="I118" s="210"/>
      <c r="J118" s="152"/>
      <c r="K118" s="229"/>
      <c r="L118" s="230"/>
      <c r="M118" s="362">
        <f t="shared" si="2"/>
        <v>0</v>
      </c>
      <c r="N118" s="339"/>
    </row>
    <row r="119" spans="1:14" ht="30" customHeight="1" x14ac:dyDescent="0.25">
      <c r="A119" s="223" t="str">
        <f t="shared" si="3"/>
        <v xml:space="preserve"> </v>
      </c>
      <c r="B119" s="205"/>
      <c r="C119" s="206"/>
      <c r="D119" s="207"/>
      <c r="E119" s="208"/>
      <c r="F119" s="207"/>
      <c r="G119" s="208"/>
      <c r="H119" s="209"/>
      <c r="I119" s="210"/>
      <c r="J119" s="152"/>
      <c r="K119" s="229"/>
      <c r="L119" s="230"/>
      <c r="M119" s="362">
        <f t="shared" si="2"/>
        <v>0</v>
      </c>
      <c r="N119" s="339"/>
    </row>
    <row r="120" spans="1:14" ht="30" customHeight="1" x14ac:dyDescent="0.25">
      <c r="A120" s="223" t="str">
        <f t="shared" si="3"/>
        <v xml:space="preserve"> </v>
      </c>
      <c r="B120" s="205"/>
      <c r="C120" s="206"/>
      <c r="D120" s="207"/>
      <c r="E120" s="208"/>
      <c r="F120" s="207"/>
      <c r="G120" s="208"/>
      <c r="H120" s="209"/>
      <c r="I120" s="210"/>
      <c r="J120" s="152"/>
      <c r="K120" s="229"/>
      <c r="L120" s="230"/>
      <c r="M120" s="362">
        <f t="shared" si="2"/>
        <v>0</v>
      </c>
      <c r="N120" s="339"/>
    </row>
    <row r="121" spans="1:14" ht="30" customHeight="1" x14ac:dyDescent="0.25">
      <c r="A121" s="223" t="str">
        <f t="shared" si="3"/>
        <v xml:space="preserve"> </v>
      </c>
      <c r="B121" s="205"/>
      <c r="C121" s="206"/>
      <c r="D121" s="207"/>
      <c r="E121" s="208"/>
      <c r="F121" s="207"/>
      <c r="G121" s="208"/>
      <c r="H121" s="209"/>
      <c r="I121" s="210"/>
      <c r="J121" s="152"/>
      <c r="K121" s="229"/>
      <c r="L121" s="230"/>
      <c r="M121" s="362">
        <f t="shared" si="2"/>
        <v>0</v>
      </c>
      <c r="N121" s="339"/>
    </row>
    <row r="122" spans="1:14" ht="30" customHeight="1" x14ac:dyDescent="0.25">
      <c r="A122" s="223" t="str">
        <f t="shared" si="3"/>
        <v xml:space="preserve"> </v>
      </c>
      <c r="B122" s="205"/>
      <c r="C122" s="206"/>
      <c r="D122" s="207"/>
      <c r="E122" s="208"/>
      <c r="F122" s="207"/>
      <c r="G122" s="208"/>
      <c r="H122" s="209"/>
      <c r="I122" s="210"/>
      <c r="J122" s="152"/>
      <c r="K122" s="229"/>
      <c r="L122" s="230"/>
      <c r="M122" s="362">
        <f t="shared" si="2"/>
        <v>0</v>
      </c>
      <c r="N122" s="339"/>
    </row>
    <row r="123" spans="1:14" ht="30" customHeight="1" x14ac:dyDescent="0.25">
      <c r="A123" s="223" t="str">
        <f t="shared" si="3"/>
        <v xml:space="preserve"> </v>
      </c>
      <c r="B123" s="205"/>
      <c r="C123" s="206"/>
      <c r="D123" s="207"/>
      <c r="E123" s="208"/>
      <c r="F123" s="207"/>
      <c r="G123" s="208"/>
      <c r="H123" s="209"/>
      <c r="I123" s="210"/>
      <c r="J123" s="152"/>
      <c r="K123" s="229"/>
      <c r="L123" s="230"/>
      <c r="M123" s="362">
        <f t="shared" si="2"/>
        <v>0</v>
      </c>
      <c r="N123" s="339"/>
    </row>
    <row r="124" spans="1:14" ht="30" customHeight="1" x14ac:dyDescent="0.25">
      <c r="A124" s="223" t="str">
        <f t="shared" si="3"/>
        <v xml:space="preserve"> </v>
      </c>
      <c r="B124" s="205"/>
      <c r="C124" s="206"/>
      <c r="D124" s="207"/>
      <c r="E124" s="208"/>
      <c r="F124" s="207"/>
      <c r="G124" s="208"/>
      <c r="H124" s="209"/>
      <c r="I124" s="210"/>
      <c r="J124" s="152"/>
      <c r="K124" s="229"/>
      <c r="L124" s="230"/>
      <c r="M124" s="362">
        <f t="shared" si="2"/>
        <v>0</v>
      </c>
      <c r="N124" s="339"/>
    </row>
    <row r="125" spans="1:14" ht="30" customHeight="1" x14ac:dyDescent="0.25">
      <c r="A125" s="223" t="str">
        <f t="shared" si="3"/>
        <v xml:space="preserve"> </v>
      </c>
      <c r="B125" s="205"/>
      <c r="C125" s="206"/>
      <c r="D125" s="207"/>
      <c r="E125" s="208"/>
      <c r="F125" s="207"/>
      <c r="G125" s="208"/>
      <c r="H125" s="209"/>
      <c r="I125" s="210"/>
      <c r="J125" s="152"/>
      <c r="K125" s="229"/>
      <c r="L125" s="230"/>
      <c r="M125" s="362">
        <f t="shared" si="2"/>
        <v>0</v>
      </c>
      <c r="N125" s="339"/>
    </row>
    <row r="126" spans="1:14" ht="30" customHeight="1" x14ac:dyDescent="0.25">
      <c r="A126" s="223" t="str">
        <f t="shared" si="3"/>
        <v xml:space="preserve"> </v>
      </c>
      <c r="B126" s="205"/>
      <c r="C126" s="206"/>
      <c r="D126" s="207"/>
      <c r="E126" s="208"/>
      <c r="F126" s="207"/>
      <c r="G126" s="208"/>
      <c r="H126" s="209"/>
      <c r="I126" s="210"/>
      <c r="J126" s="152"/>
      <c r="K126" s="229"/>
      <c r="L126" s="230"/>
      <c r="M126" s="362">
        <f t="shared" si="2"/>
        <v>0</v>
      </c>
      <c r="N126" s="339"/>
    </row>
    <row r="127" spans="1:14" ht="30" customHeight="1" x14ac:dyDescent="0.25">
      <c r="A127" s="223" t="str">
        <f t="shared" si="3"/>
        <v xml:space="preserve"> </v>
      </c>
      <c r="B127" s="205"/>
      <c r="C127" s="206"/>
      <c r="D127" s="207"/>
      <c r="E127" s="208"/>
      <c r="F127" s="207"/>
      <c r="G127" s="208"/>
      <c r="H127" s="209"/>
      <c r="I127" s="210"/>
      <c r="J127" s="152"/>
      <c r="K127" s="229"/>
      <c r="L127" s="230"/>
      <c r="M127" s="362">
        <f t="shared" si="2"/>
        <v>0</v>
      </c>
      <c r="N127" s="339"/>
    </row>
    <row r="128" spans="1:14" ht="30" customHeight="1" x14ac:dyDescent="0.25">
      <c r="A128" s="223" t="str">
        <f t="shared" si="3"/>
        <v xml:space="preserve"> </v>
      </c>
      <c r="B128" s="205"/>
      <c r="C128" s="206"/>
      <c r="D128" s="207"/>
      <c r="E128" s="208"/>
      <c r="F128" s="207"/>
      <c r="G128" s="208"/>
      <c r="H128" s="209"/>
      <c r="I128" s="210"/>
      <c r="J128" s="152"/>
      <c r="K128" s="229"/>
      <c r="L128" s="230"/>
      <c r="M128" s="362">
        <f t="shared" si="2"/>
        <v>0</v>
      </c>
      <c r="N128" s="339"/>
    </row>
    <row r="129" spans="1:14" ht="30" customHeight="1" x14ac:dyDescent="0.25">
      <c r="A129" s="223" t="str">
        <f t="shared" si="3"/>
        <v xml:space="preserve"> </v>
      </c>
      <c r="B129" s="205"/>
      <c r="C129" s="206"/>
      <c r="D129" s="207"/>
      <c r="E129" s="208"/>
      <c r="F129" s="207"/>
      <c r="G129" s="208"/>
      <c r="H129" s="209"/>
      <c r="I129" s="210"/>
      <c r="J129" s="152"/>
      <c r="K129" s="229"/>
      <c r="L129" s="230"/>
      <c r="M129" s="362">
        <f t="shared" si="2"/>
        <v>0</v>
      </c>
      <c r="N129" s="339"/>
    </row>
    <row r="130" spans="1:14" ht="30" customHeight="1" x14ac:dyDescent="0.25">
      <c r="A130" s="223" t="str">
        <f t="shared" si="3"/>
        <v xml:space="preserve"> </v>
      </c>
      <c r="B130" s="205"/>
      <c r="C130" s="206"/>
      <c r="D130" s="207"/>
      <c r="E130" s="208"/>
      <c r="F130" s="207"/>
      <c r="G130" s="208"/>
      <c r="H130" s="209"/>
      <c r="I130" s="210"/>
      <c r="J130" s="152"/>
      <c r="K130" s="229"/>
      <c r="L130" s="230"/>
      <c r="M130" s="362">
        <f t="shared" si="2"/>
        <v>0</v>
      </c>
      <c r="N130" s="339"/>
    </row>
    <row r="131" spans="1:14" ht="30" customHeight="1" x14ac:dyDescent="0.25">
      <c r="A131" s="223" t="str">
        <f t="shared" si="3"/>
        <v xml:space="preserve"> </v>
      </c>
      <c r="B131" s="205"/>
      <c r="C131" s="206"/>
      <c r="D131" s="207"/>
      <c r="E131" s="208"/>
      <c r="F131" s="207"/>
      <c r="G131" s="208"/>
      <c r="H131" s="209"/>
      <c r="I131" s="210"/>
      <c r="J131" s="152"/>
      <c r="K131" s="229"/>
      <c r="L131" s="230"/>
      <c r="M131" s="362">
        <f t="shared" si="2"/>
        <v>0</v>
      </c>
      <c r="N131" s="339"/>
    </row>
    <row r="132" spans="1:14" ht="30" customHeight="1" x14ac:dyDescent="0.25">
      <c r="A132" s="223" t="str">
        <f t="shared" si="3"/>
        <v xml:space="preserve"> </v>
      </c>
      <c r="B132" s="205"/>
      <c r="C132" s="206"/>
      <c r="D132" s="207"/>
      <c r="E132" s="208"/>
      <c r="F132" s="207"/>
      <c r="G132" s="208"/>
      <c r="H132" s="209"/>
      <c r="I132" s="210"/>
      <c r="J132" s="152"/>
      <c r="K132" s="229"/>
      <c r="L132" s="230"/>
      <c r="M132" s="362">
        <f t="shared" si="2"/>
        <v>0</v>
      </c>
      <c r="N132" s="339"/>
    </row>
    <row r="133" spans="1:14" ht="30" customHeight="1" x14ac:dyDescent="0.25">
      <c r="A133" s="223" t="str">
        <f t="shared" si="3"/>
        <v xml:space="preserve"> </v>
      </c>
      <c r="B133" s="205"/>
      <c r="C133" s="206"/>
      <c r="D133" s="207"/>
      <c r="E133" s="208"/>
      <c r="F133" s="207"/>
      <c r="G133" s="208"/>
      <c r="H133" s="209"/>
      <c r="I133" s="210"/>
      <c r="J133" s="152"/>
      <c r="K133" s="229"/>
      <c r="L133" s="230"/>
      <c r="M133" s="362">
        <f t="shared" si="2"/>
        <v>0</v>
      </c>
      <c r="N133" s="339"/>
    </row>
    <row r="134" spans="1:14" ht="30" customHeight="1" x14ac:dyDescent="0.25">
      <c r="A134" s="223" t="str">
        <f t="shared" si="3"/>
        <v xml:space="preserve"> </v>
      </c>
      <c r="B134" s="205"/>
      <c r="C134" s="206"/>
      <c r="D134" s="207"/>
      <c r="E134" s="208"/>
      <c r="F134" s="207"/>
      <c r="G134" s="208"/>
      <c r="H134" s="209"/>
      <c r="I134" s="210"/>
      <c r="J134" s="152"/>
      <c r="K134" s="229"/>
      <c r="L134" s="230"/>
      <c r="M134" s="362">
        <f t="shared" si="2"/>
        <v>0</v>
      </c>
      <c r="N134" s="339"/>
    </row>
    <row r="135" spans="1:14" ht="30" customHeight="1" x14ac:dyDescent="0.25">
      <c r="A135" s="223" t="str">
        <f t="shared" si="3"/>
        <v xml:space="preserve"> </v>
      </c>
      <c r="B135" s="205"/>
      <c r="C135" s="206"/>
      <c r="D135" s="207"/>
      <c r="E135" s="208"/>
      <c r="F135" s="207"/>
      <c r="G135" s="208"/>
      <c r="H135" s="209"/>
      <c r="I135" s="210"/>
      <c r="J135" s="152"/>
      <c r="K135" s="229"/>
      <c r="L135" s="230"/>
      <c r="M135" s="362">
        <f t="shared" si="2"/>
        <v>0</v>
      </c>
      <c r="N135" s="339"/>
    </row>
    <row r="136" spans="1:14" ht="30" customHeight="1" x14ac:dyDescent="0.25">
      <c r="A136" s="223" t="str">
        <f t="shared" si="3"/>
        <v xml:space="preserve"> </v>
      </c>
      <c r="B136" s="205"/>
      <c r="C136" s="206"/>
      <c r="D136" s="207"/>
      <c r="E136" s="208"/>
      <c r="F136" s="207"/>
      <c r="G136" s="208"/>
      <c r="H136" s="209"/>
      <c r="I136" s="210"/>
      <c r="J136" s="152"/>
      <c r="K136" s="229"/>
      <c r="L136" s="230"/>
      <c r="M136" s="362">
        <f t="shared" si="2"/>
        <v>0</v>
      </c>
      <c r="N136" s="339"/>
    </row>
    <row r="137" spans="1:14" ht="30" customHeight="1" x14ac:dyDescent="0.25">
      <c r="A137" s="223" t="str">
        <f t="shared" si="3"/>
        <v xml:space="preserve"> </v>
      </c>
      <c r="B137" s="205"/>
      <c r="C137" s="206"/>
      <c r="D137" s="207"/>
      <c r="E137" s="208"/>
      <c r="F137" s="207"/>
      <c r="G137" s="208"/>
      <c r="H137" s="209"/>
      <c r="I137" s="210"/>
      <c r="J137" s="152"/>
      <c r="K137" s="229"/>
      <c r="L137" s="230"/>
      <c r="M137" s="362">
        <f t="shared" si="2"/>
        <v>0</v>
      </c>
      <c r="N137" s="339"/>
    </row>
    <row r="138" spans="1:14" ht="30" customHeight="1" x14ac:dyDescent="0.25">
      <c r="A138" s="223" t="str">
        <f t="shared" si="3"/>
        <v xml:space="preserve"> </v>
      </c>
      <c r="B138" s="205"/>
      <c r="C138" s="206"/>
      <c r="D138" s="207"/>
      <c r="E138" s="208"/>
      <c r="F138" s="207"/>
      <c r="G138" s="208"/>
      <c r="H138" s="209"/>
      <c r="I138" s="210"/>
      <c r="J138" s="152"/>
      <c r="K138" s="229"/>
      <c r="L138" s="230"/>
      <c r="M138" s="362">
        <f t="shared" si="2"/>
        <v>0</v>
      </c>
      <c r="N138" s="339"/>
    </row>
    <row r="139" spans="1:14" ht="30" customHeight="1" x14ac:dyDescent="0.25">
      <c r="A139" s="223" t="str">
        <f t="shared" si="3"/>
        <v xml:space="preserve"> </v>
      </c>
      <c r="B139" s="205"/>
      <c r="C139" s="206"/>
      <c r="D139" s="207"/>
      <c r="E139" s="208"/>
      <c r="F139" s="207"/>
      <c r="G139" s="208"/>
      <c r="H139" s="209"/>
      <c r="I139" s="210"/>
      <c r="J139" s="152"/>
      <c r="K139" s="229"/>
      <c r="L139" s="230"/>
      <c r="M139" s="362">
        <f t="shared" si="2"/>
        <v>0</v>
      </c>
      <c r="N139" s="339"/>
    </row>
    <row r="140" spans="1:14" ht="30" customHeight="1" x14ac:dyDescent="0.25">
      <c r="A140" s="223" t="str">
        <f t="shared" si="3"/>
        <v xml:space="preserve"> </v>
      </c>
      <c r="B140" s="205"/>
      <c r="C140" s="206"/>
      <c r="D140" s="207"/>
      <c r="E140" s="208"/>
      <c r="F140" s="207"/>
      <c r="G140" s="208"/>
      <c r="H140" s="209"/>
      <c r="I140" s="210"/>
      <c r="J140" s="152"/>
      <c r="K140" s="229"/>
      <c r="L140" s="230"/>
      <c r="M140" s="362">
        <f t="shared" ref="M140:M203" si="4">K140+L140</f>
        <v>0</v>
      </c>
      <c r="N140" s="339"/>
    </row>
    <row r="141" spans="1:14" ht="30" customHeight="1" x14ac:dyDescent="0.25">
      <c r="A141" s="223" t="str">
        <f t="shared" si="3"/>
        <v xml:space="preserve"> </v>
      </c>
      <c r="B141" s="205"/>
      <c r="C141" s="206"/>
      <c r="D141" s="207"/>
      <c r="E141" s="208"/>
      <c r="F141" s="207"/>
      <c r="G141" s="208"/>
      <c r="H141" s="209"/>
      <c r="I141" s="210"/>
      <c r="J141" s="152"/>
      <c r="K141" s="229"/>
      <c r="L141" s="230"/>
      <c r="M141" s="362">
        <f t="shared" si="4"/>
        <v>0</v>
      </c>
      <c r="N141" s="339"/>
    </row>
    <row r="142" spans="1:14" ht="30" customHeight="1" x14ac:dyDescent="0.25">
      <c r="A142" s="223" t="str">
        <f t="shared" ref="A142:A205" si="5">IF(M142=0," ","Cap.8. Cheltuieli indirecte")</f>
        <v xml:space="preserve"> </v>
      </c>
      <c r="B142" s="205"/>
      <c r="C142" s="206"/>
      <c r="D142" s="207"/>
      <c r="E142" s="208"/>
      <c r="F142" s="207"/>
      <c r="G142" s="208"/>
      <c r="H142" s="209"/>
      <c r="I142" s="210"/>
      <c r="J142" s="152"/>
      <c r="K142" s="229"/>
      <c r="L142" s="230"/>
      <c r="M142" s="362">
        <f t="shared" si="4"/>
        <v>0</v>
      </c>
      <c r="N142" s="339"/>
    </row>
    <row r="143" spans="1:14" ht="30" customHeight="1" x14ac:dyDescent="0.25">
      <c r="A143" s="223" t="str">
        <f t="shared" si="5"/>
        <v xml:space="preserve"> </v>
      </c>
      <c r="B143" s="205"/>
      <c r="C143" s="206"/>
      <c r="D143" s="207"/>
      <c r="E143" s="208"/>
      <c r="F143" s="207"/>
      <c r="G143" s="208"/>
      <c r="H143" s="209"/>
      <c r="I143" s="210"/>
      <c r="J143" s="152"/>
      <c r="K143" s="229"/>
      <c r="L143" s="230"/>
      <c r="M143" s="362">
        <f t="shared" si="4"/>
        <v>0</v>
      </c>
      <c r="N143" s="339"/>
    </row>
    <row r="144" spans="1:14" ht="30" customHeight="1" x14ac:dyDescent="0.25">
      <c r="A144" s="223" t="str">
        <f t="shared" si="5"/>
        <v xml:space="preserve"> </v>
      </c>
      <c r="B144" s="205"/>
      <c r="C144" s="206"/>
      <c r="D144" s="207"/>
      <c r="E144" s="208"/>
      <c r="F144" s="207"/>
      <c r="G144" s="208"/>
      <c r="H144" s="209"/>
      <c r="I144" s="210"/>
      <c r="J144" s="152"/>
      <c r="K144" s="229"/>
      <c r="L144" s="230"/>
      <c r="M144" s="362">
        <f t="shared" si="4"/>
        <v>0</v>
      </c>
      <c r="N144" s="339"/>
    </row>
    <row r="145" spans="1:14" ht="30" customHeight="1" x14ac:dyDescent="0.25">
      <c r="A145" s="223" t="str">
        <f t="shared" si="5"/>
        <v xml:space="preserve"> </v>
      </c>
      <c r="B145" s="205"/>
      <c r="C145" s="206"/>
      <c r="D145" s="207"/>
      <c r="E145" s="208"/>
      <c r="F145" s="207"/>
      <c r="G145" s="208"/>
      <c r="H145" s="209"/>
      <c r="I145" s="210"/>
      <c r="J145" s="152"/>
      <c r="K145" s="229"/>
      <c r="L145" s="230"/>
      <c r="M145" s="362">
        <f t="shared" si="4"/>
        <v>0</v>
      </c>
      <c r="N145" s="339"/>
    </row>
    <row r="146" spans="1:14" ht="30" customHeight="1" x14ac:dyDescent="0.25">
      <c r="A146" s="223" t="str">
        <f t="shared" si="5"/>
        <v xml:space="preserve"> </v>
      </c>
      <c r="B146" s="205"/>
      <c r="C146" s="206"/>
      <c r="D146" s="207"/>
      <c r="E146" s="208"/>
      <c r="F146" s="207"/>
      <c r="G146" s="208"/>
      <c r="H146" s="209"/>
      <c r="I146" s="210"/>
      <c r="J146" s="152"/>
      <c r="K146" s="229"/>
      <c r="L146" s="230"/>
      <c r="M146" s="362">
        <f t="shared" si="4"/>
        <v>0</v>
      </c>
      <c r="N146" s="339"/>
    </row>
    <row r="147" spans="1:14" ht="30" customHeight="1" x14ac:dyDescent="0.25">
      <c r="A147" s="223" t="str">
        <f t="shared" si="5"/>
        <v xml:space="preserve"> </v>
      </c>
      <c r="B147" s="205"/>
      <c r="C147" s="206"/>
      <c r="D147" s="207"/>
      <c r="E147" s="208"/>
      <c r="F147" s="207"/>
      <c r="G147" s="208"/>
      <c r="H147" s="209"/>
      <c r="I147" s="210"/>
      <c r="J147" s="152"/>
      <c r="K147" s="229"/>
      <c r="L147" s="230"/>
      <c r="M147" s="362">
        <f t="shared" si="4"/>
        <v>0</v>
      </c>
      <c r="N147" s="339"/>
    </row>
    <row r="148" spans="1:14" ht="30" customHeight="1" x14ac:dyDescent="0.25">
      <c r="A148" s="223" t="str">
        <f t="shared" si="5"/>
        <v xml:space="preserve"> </v>
      </c>
      <c r="B148" s="205"/>
      <c r="C148" s="206"/>
      <c r="D148" s="207"/>
      <c r="E148" s="208"/>
      <c r="F148" s="207"/>
      <c r="G148" s="208"/>
      <c r="H148" s="209"/>
      <c r="I148" s="210"/>
      <c r="J148" s="152"/>
      <c r="K148" s="229"/>
      <c r="L148" s="230"/>
      <c r="M148" s="362">
        <f t="shared" si="4"/>
        <v>0</v>
      </c>
      <c r="N148" s="339"/>
    </row>
    <row r="149" spans="1:14" ht="30" customHeight="1" x14ac:dyDescent="0.25">
      <c r="A149" s="223" t="str">
        <f t="shared" si="5"/>
        <v xml:space="preserve"> </v>
      </c>
      <c r="B149" s="205"/>
      <c r="C149" s="206"/>
      <c r="D149" s="207"/>
      <c r="E149" s="208"/>
      <c r="F149" s="207"/>
      <c r="G149" s="208"/>
      <c r="H149" s="209"/>
      <c r="I149" s="210"/>
      <c r="J149" s="152"/>
      <c r="K149" s="229"/>
      <c r="L149" s="230"/>
      <c r="M149" s="362">
        <f t="shared" si="4"/>
        <v>0</v>
      </c>
      <c r="N149" s="339"/>
    </row>
    <row r="150" spans="1:14" ht="30" customHeight="1" x14ac:dyDescent="0.25">
      <c r="A150" s="223" t="str">
        <f t="shared" si="5"/>
        <v xml:space="preserve"> </v>
      </c>
      <c r="B150" s="205"/>
      <c r="C150" s="206"/>
      <c r="D150" s="207"/>
      <c r="E150" s="208"/>
      <c r="F150" s="207"/>
      <c r="G150" s="208"/>
      <c r="H150" s="209"/>
      <c r="I150" s="210"/>
      <c r="J150" s="152"/>
      <c r="K150" s="229"/>
      <c r="L150" s="230"/>
      <c r="M150" s="362">
        <f t="shared" si="4"/>
        <v>0</v>
      </c>
      <c r="N150" s="339"/>
    </row>
    <row r="151" spans="1:14" ht="30" customHeight="1" x14ac:dyDescent="0.25">
      <c r="A151" s="223" t="str">
        <f t="shared" si="5"/>
        <v xml:space="preserve"> </v>
      </c>
      <c r="B151" s="205"/>
      <c r="C151" s="206"/>
      <c r="D151" s="207"/>
      <c r="E151" s="208"/>
      <c r="F151" s="207"/>
      <c r="G151" s="208"/>
      <c r="H151" s="209"/>
      <c r="I151" s="210"/>
      <c r="J151" s="152"/>
      <c r="K151" s="229"/>
      <c r="L151" s="230"/>
      <c r="M151" s="362">
        <f t="shared" si="4"/>
        <v>0</v>
      </c>
      <c r="N151" s="339"/>
    </row>
    <row r="152" spans="1:14" ht="30" customHeight="1" x14ac:dyDescent="0.25">
      <c r="A152" s="223" t="str">
        <f t="shared" si="5"/>
        <v xml:space="preserve"> </v>
      </c>
      <c r="B152" s="205"/>
      <c r="C152" s="206"/>
      <c r="D152" s="207"/>
      <c r="E152" s="208"/>
      <c r="F152" s="207"/>
      <c r="G152" s="208"/>
      <c r="H152" s="209"/>
      <c r="I152" s="210"/>
      <c r="J152" s="152"/>
      <c r="K152" s="229"/>
      <c r="L152" s="230"/>
      <c r="M152" s="362">
        <f t="shared" si="4"/>
        <v>0</v>
      </c>
      <c r="N152" s="339"/>
    </row>
    <row r="153" spans="1:14" ht="30" customHeight="1" x14ac:dyDescent="0.25">
      <c r="A153" s="223" t="str">
        <f t="shared" si="5"/>
        <v xml:space="preserve"> </v>
      </c>
      <c r="B153" s="205"/>
      <c r="C153" s="206"/>
      <c r="D153" s="207"/>
      <c r="E153" s="208"/>
      <c r="F153" s="207"/>
      <c r="G153" s="208"/>
      <c r="H153" s="209"/>
      <c r="I153" s="210"/>
      <c r="J153" s="152"/>
      <c r="K153" s="229"/>
      <c r="L153" s="230"/>
      <c r="M153" s="362">
        <f t="shared" si="4"/>
        <v>0</v>
      </c>
      <c r="N153" s="339"/>
    </row>
    <row r="154" spans="1:14" ht="30" customHeight="1" x14ac:dyDescent="0.25">
      <c r="A154" s="223" t="str">
        <f t="shared" si="5"/>
        <v xml:space="preserve"> </v>
      </c>
      <c r="B154" s="205"/>
      <c r="C154" s="206"/>
      <c r="D154" s="207"/>
      <c r="E154" s="208"/>
      <c r="F154" s="207"/>
      <c r="G154" s="208"/>
      <c r="H154" s="209"/>
      <c r="I154" s="210"/>
      <c r="J154" s="152"/>
      <c r="K154" s="229"/>
      <c r="L154" s="230"/>
      <c r="M154" s="362">
        <f t="shared" si="4"/>
        <v>0</v>
      </c>
      <c r="N154" s="339"/>
    </row>
    <row r="155" spans="1:14" ht="30" customHeight="1" x14ac:dyDescent="0.25">
      <c r="A155" s="223" t="str">
        <f t="shared" si="5"/>
        <v xml:space="preserve"> </v>
      </c>
      <c r="B155" s="205"/>
      <c r="C155" s="206"/>
      <c r="D155" s="207"/>
      <c r="E155" s="208"/>
      <c r="F155" s="207"/>
      <c r="G155" s="208"/>
      <c r="H155" s="209"/>
      <c r="I155" s="210"/>
      <c r="J155" s="152"/>
      <c r="K155" s="229"/>
      <c r="L155" s="230"/>
      <c r="M155" s="362">
        <f t="shared" si="4"/>
        <v>0</v>
      </c>
      <c r="N155" s="339"/>
    </row>
    <row r="156" spans="1:14" ht="30" customHeight="1" x14ac:dyDescent="0.25">
      <c r="A156" s="223" t="str">
        <f t="shared" si="5"/>
        <v xml:space="preserve"> </v>
      </c>
      <c r="B156" s="205"/>
      <c r="C156" s="206"/>
      <c r="D156" s="207"/>
      <c r="E156" s="208"/>
      <c r="F156" s="207"/>
      <c r="G156" s="208"/>
      <c r="H156" s="209"/>
      <c r="I156" s="210"/>
      <c r="J156" s="152"/>
      <c r="K156" s="229"/>
      <c r="L156" s="230"/>
      <c r="M156" s="362">
        <f t="shared" si="4"/>
        <v>0</v>
      </c>
      <c r="N156" s="339"/>
    </row>
    <row r="157" spans="1:14" ht="30" customHeight="1" x14ac:dyDescent="0.25">
      <c r="A157" s="223" t="str">
        <f t="shared" si="5"/>
        <v xml:space="preserve"> </v>
      </c>
      <c r="B157" s="205"/>
      <c r="C157" s="206"/>
      <c r="D157" s="207"/>
      <c r="E157" s="208"/>
      <c r="F157" s="207"/>
      <c r="G157" s="208"/>
      <c r="H157" s="209"/>
      <c r="I157" s="210"/>
      <c r="J157" s="152"/>
      <c r="K157" s="229"/>
      <c r="L157" s="230"/>
      <c r="M157" s="362">
        <f t="shared" si="4"/>
        <v>0</v>
      </c>
      <c r="N157" s="339"/>
    </row>
    <row r="158" spans="1:14" ht="30" customHeight="1" x14ac:dyDescent="0.25">
      <c r="A158" s="223" t="str">
        <f t="shared" si="5"/>
        <v xml:space="preserve"> </v>
      </c>
      <c r="B158" s="205"/>
      <c r="C158" s="206"/>
      <c r="D158" s="207"/>
      <c r="E158" s="208"/>
      <c r="F158" s="207"/>
      <c r="G158" s="208"/>
      <c r="H158" s="209"/>
      <c r="I158" s="210"/>
      <c r="J158" s="152"/>
      <c r="K158" s="229"/>
      <c r="L158" s="230"/>
      <c r="M158" s="362">
        <f t="shared" si="4"/>
        <v>0</v>
      </c>
      <c r="N158" s="339"/>
    </row>
    <row r="159" spans="1:14" ht="30" customHeight="1" x14ac:dyDescent="0.25">
      <c r="A159" s="223" t="str">
        <f t="shared" si="5"/>
        <v xml:space="preserve"> </v>
      </c>
      <c r="B159" s="205"/>
      <c r="C159" s="206"/>
      <c r="D159" s="207"/>
      <c r="E159" s="208"/>
      <c r="F159" s="207"/>
      <c r="G159" s="208"/>
      <c r="H159" s="209"/>
      <c r="I159" s="210"/>
      <c r="J159" s="152"/>
      <c r="K159" s="229"/>
      <c r="L159" s="230"/>
      <c r="M159" s="362">
        <f t="shared" si="4"/>
        <v>0</v>
      </c>
      <c r="N159" s="339"/>
    </row>
    <row r="160" spans="1:14" ht="30" customHeight="1" x14ac:dyDescent="0.25">
      <c r="A160" s="223" t="str">
        <f t="shared" si="5"/>
        <v xml:space="preserve"> </v>
      </c>
      <c r="B160" s="205"/>
      <c r="C160" s="206"/>
      <c r="D160" s="207"/>
      <c r="E160" s="208"/>
      <c r="F160" s="207"/>
      <c r="G160" s="208"/>
      <c r="H160" s="209"/>
      <c r="I160" s="210"/>
      <c r="J160" s="152"/>
      <c r="K160" s="229"/>
      <c r="L160" s="230"/>
      <c r="M160" s="362">
        <f t="shared" si="4"/>
        <v>0</v>
      </c>
      <c r="N160" s="339"/>
    </row>
    <row r="161" spans="1:14" ht="30" customHeight="1" x14ac:dyDescent="0.25">
      <c r="A161" s="223" t="str">
        <f t="shared" si="5"/>
        <v xml:space="preserve"> </v>
      </c>
      <c r="B161" s="205"/>
      <c r="C161" s="206"/>
      <c r="D161" s="207"/>
      <c r="E161" s="208"/>
      <c r="F161" s="207"/>
      <c r="G161" s="208"/>
      <c r="H161" s="209"/>
      <c r="I161" s="210"/>
      <c r="J161" s="152"/>
      <c r="K161" s="229"/>
      <c r="L161" s="230"/>
      <c r="M161" s="362">
        <f t="shared" si="4"/>
        <v>0</v>
      </c>
      <c r="N161" s="339"/>
    </row>
    <row r="162" spans="1:14" ht="30" customHeight="1" x14ac:dyDescent="0.25">
      <c r="A162" s="223" t="str">
        <f t="shared" si="5"/>
        <v xml:space="preserve"> </v>
      </c>
      <c r="B162" s="205"/>
      <c r="C162" s="206"/>
      <c r="D162" s="207"/>
      <c r="E162" s="208"/>
      <c r="F162" s="207"/>
      <c r="G162" s="208"/>
      <c r="H162" s="209"/>
      <c r="I162" s="210"/>
      <c r="J162" s="152"/>
      <c r="K162" s="229"/>
      <c r="L162" s="230"/>
      <c r="M162" s="362">
        <f t="shared" si="4"/>
        <v>0</v>
      </c>
      <c r="N162" s="339"/>
    </row>
    <row r="163" spans="1:14" ht="30" customHeight="1" x14ac:dyDescent="0.25">
      <c r="A163" s="223" t="str">
        <f t="shared" si="5"/>
        <v xml:space="preserve"> </v>
      </c>
      <c r="B163" s="205"/>
      <c r="C163" s="206"/>
      <c r="D163" s="207"/>
      <c r="E163" s="208"/>
      <c r="F163" s="207"/>
      <c r="G163" s="208"/>
      <c r="H163" s="209"/>
      <c r="I163" s="210"/>
      <c r="J163" s="152"/>
      <c r="K163" s="229"/>
      <c r="L163" s="230"/>
      <c r="M163" s="362">
        <f t="shared" si="4"/>
        <v>0</v>
      </c>
      <c r="N163" s="339"/>
    </row>
    <row r="164" spans="1:14" ht="30" customHeight="1" x14ac:dyDescent="0.25">
      <c r="A164" s="223" t="str">
        <f t="shared" si="5"/>
        <v xml:space="preserve"> </v>
      </c>
      <c r="B164" s="205"/>
      <c r="C164" s="206"/>
      <c r="D164" s="207"/>
      <c r="E164" s="208"/>
      <c r="F164" s="207"/>
      <c r="G164" s="208"/>
      <c r="H164" s="209"/>
      <c r="I164" s="210"/>
      <c r="J164" s="152"/>
      <c r="K164" s="229"/>
      <c r="L164" s="230"/>
      <c r="M164" s="362">
        <f t="shared" si="4"/>
        <v>0</v>
      </c>
      <c r="N164" s="339"/>
    </row>
    <row r="165" spans="1:14" ht="30" customHeight="1" x14ac:dyDescent="0.25">
      <c r="A165" s="223" t="str">
        <f t="shared" si="5"/>
        <v xml:space="preserve"> </v>
      </c>
      <c r="B165" s="205"/>
      <c r="C165" s="206"/>
      <c r="D165" s="207"/>
      <c r="E165" s="208"/>
      <c r="F165" s="207"/>
      <c r="G165" s="208"/>
      <c r="H165" s="209"/>
      <c r="I165" s="210"/>
      <c r="J165" s="152"/>
      <c r="K165" s="229"/>
      <c r="L165" s="230"/>
      <c r="M165" s="362">
        <f t="shared" si="4"/>
        <v>0</v>
      </c>
      <c r="N165" s="339"/>
    </row>
    <row r="166" spans="1:14" ht="30" customHeight="1" x14ac:dyDescent="0.25">
      <c r="A166" s="223" t="str">
        <f t="shared" si="5"/>
        <v xml:space="preserve"> </v>
      </c>
      <c r="B166" s="205"/>
      <c r="C166" s="206"/>
      <c r="D166" s="207"/>
      <c r="E166" s="208"/>
      <c r="F166" s="207"/>
      <c r="G166" s="208"/>
      <c r="H166" s="209"/>
      <c r="I166" s="210"/>
      <c r="J166" s="152"/>
      <c r="K166" s="229"/>
      <c r="L166" s="230"/>
      <c r="M166" s="362">
        <f t="shared" si="4"/>
        <v>0</v>
      </c>
      <c r="N166" s="339"/>
    </row>
    <row r="167" spans="1:14" ht="30" customHeight="1" x14ac:dyDescent="0.25">
      <c r="A167" s="223" t="str">
        <f t="shared" si="5"/>
        <v xml:space="preserve"> </v>
      </c>
      <c r="B167" s="205"/>
      <c r="C167" s="206"/>
      <c r="D167" s="207"/>
      <c r="E167" s="208"/>
      <c r="F167" s="207"/>
      <c r="G167" s="208"/>
      <c r="H167" s="209"/>
      <c r="I167" s="210"/>
      <c r="J167" s="152"/>
      <c r="K167" s="229"/>
      <c r="L167" s="230"/>
      <c r="M167" s="362">
        <f t="shared" si="4"/>
        <v>0</v>
      </c>
      <c r="N167" s="339"/>
    </row>
    <row r="168" spans="1:14" ht="30" customHeight="1" x14ac:dyDescent="0.25">
      <c r="A168" s="223" t="str">
        <f t="shared" si="5"/>
        <v xml:space="preserve"> </v>
      </c>
      <c r="B168" s="205"/>
      <c r="C168" s="206"/>
      <c r="D168" s="207"/>
      <c r="E168" s="208"/>
      <c r="F168" s="207"/>
      <c r="G168" s="208"/>
      <c r="H168" s="209"/>
      <c r="I168" s="210"/>
      <c r="J168" s="152"/>
      <c r="K168" s="229"/>
      <c r="L168" s="230"/>
      <c r="M168" s="362">
        <f t="shared" si="4"/>
        <v>0</v>
      </c>
      <c r="N168" s="339"/>
    </row>
    <row r="169" spans="1:14" ht="30" customHeight="1" x14ac:dyDescent="0.25">
      <c r="A169" s="223" t="str">
        <f t="shared" si="5"/>
        <v xml:space="preserve"> </v>
      </c>
      <c r="B169" s="205"/>
      <c r="C169" s="206"/>
      <c r="D169" s="207"/>
      <c r="E169" s="208"/>
      <c r="F169" s="207"/>
      <c r="G169" s="208"/>
      <c r="H169" s="209"/>
      <c r="I169" s="210"/>
      <c r="J169" s="152"/>
      <c r="K169" s="229"/>
      <c r="L169" s="230"/>
      <c r="M169" s="362">
        <f t="shared" si="4"/>
        <v>0</v>
      </c>
      <c r="N169" s="339"/>
    </row>
    <row r="170" spans="1:14" ht="30" customHeight="1" x14ac:dyDescent="0.25">
      <c r="A170" s="223" t="str">
        <f t="shared" si="5"/>
        <v xml:space="preserve"> </v>
      </c>
      <c r="B170" s="205"/>
      <c r="C170" s="206"/>
      <c r="D170" s="207"/>
      <c r="E170" s="208"/>
      <c r="F170" s="207"/>
      <c r="G170" s="208"/>
      <c r="H170" s="209"/>
      <c r="I170" s="210"/>
      <c r="J170" s="152"/>
      <c r="K170" s="229"/>
      <c r="L170" s="230"/>
      <c r="M170" s="362">
        <f t="shared" si="4"/>
        <v>0</v>
      </c>
      <c r="N170" s="339"/>
    </row>
    <row r="171" spans="1:14" ht="30" customHeight="1" x14ac:dyDescent="0.25">
      <c r="A171" s="223" t="str">
        <f t="shared" si="5"/>
        <v xml:space="preserve"> </v>
      </c>
      <c r="B171" s="205"/>
      <c r="C171" s="206"/>
      <c r="D171" s="207"/>
      <c r="E171" s="208"/>
      <c r="F171" s="207"/>
      <c r="G171" s="208"/>
      <c r="H171" s="209"/>
      <c r="I171" s="210"/>
      <c r="J171" s="152"/>
      <c r="K171" s="229"/>
      <c r="L171" s="230"/>
      <c r="M171" s="362">
        <f t="shared" si="4"/>
        <v>0</v>
      </c>
      <c r="N171" s="339"/>
    </row>
    <row r="172" spans="1:14" ht="30" customHeight="1" x14ac:dyDescent="0.25">
      <c r="A172" s="223" t="str">
        <f t="shared" si="5"/>
        <v xml:space="preserve"> </v>
      </c>
      <c r="B172" s="205"/>
      <c r="C172" s="206"/>
      <c r="D172" s="207"/>
      <c r="E172" s="208"/>
      <c r="F172" s="207"/>
      <c r="G172" s="208"/>
      <c r="H172" s="209"/>
      <c r="I172" s="210"/>
      <c r="J172" s="152"/>
      <c r="K172" s="229"/>
      <c r="L172" s="230"/>
      <c r="M172" s="362">
        <f t="shared" si="4"/>
        <v>0</v>
      </c>
      <c r="N172" s="339"/>
    </row>
    <row r="173" spans="1:14" ht="30" customHeight="1" x14ac:dyDescent="0.25">
      <c r="A173" s="223" t="str">
        <f t="shared" si="5"/>
        <v xml:space="preserve"> </v>
      </c>
      <c r="B173" s="205"/>
      <c r="C173" s="206"/>
      <c r="D173" s="207"/>
      <c r="E173" s="208"/>
      <c r="F173" s="207"/>
      <c r="G173" s="208"/>
      <c r="H173" s="209"/>
      <c r="I173" s="210"/>
      <c r="J173" s="152"/>
      <c r="K173" s="229"/>
      <c r="L173" s="230"/>
      <c r="M173" s="362">
        <f t="shared" si="4"/>
        <v>0</v>
      </c>
      <c r="N173" s="339"/>
    </row>
    <row r="174" spans="1:14" ht="30" customHeight="1" x14ac:dyDescent="0.25">
      <c r="A174" s="223" t="str">
        <f t="shared" si="5"/>
        <v xml:space="preserve"> </v>
      </c>
      <c r="B174" s="205"/>
      <c r="C174" s="206"/>
      <c r="D174" s="207"/>
      <c r="E174" s="208"/>
      <c r="F174" s="207"/>
      <c r="G174" s="208"/>
      <c r="H174" s="209"/>
      <c r="I174" s="210"/>
      <c r="J174" s="152"/>
      <c r="K174" s="229"/>
      <c r="L174" s="230"/>
      <c r="M174" s="362">
        <f t="shared" si="4"/>
        <v>0</v>
      </c>
      <c r="N174" s="339"/>
    </row>
    <row r="175" spans="1:14" ht="30" customHeight="1" x14ac:dyDescent="0.25">
      <c r="A175" s="223" t="str">
        <f t="shared" si="5"/>
        <v xml:space="preserve"> </v>
      </c>
      <c r="B175" s="205"/>
      <c r="C175" s="206"/>
      <c r="D175" s="207"/>
      <c r="E175" s="208"/>
      <c r="F175" s="207"/>
      <c r="G175" s="208"/>
      <c r="H175" s="209"/>
      <c r="I175" s="210"/>
      <c r="J175" s="152"/>
      <c r="K175" s="229"/>
      <c r="L175" s="230"/>
      <c r="M175" s="362">
        <f t="shared" si="4"/>
        <v>0</v>
      </c>
      <c r="N175" s="339"/>
    </row>
    <row r="176" spans="1:14" ht="30" customHeight="1" x14ac:dyDescent="0.25">
      <c r="A176" s="223" t="str">
        <f t="shared" si="5"/>
        <v xml:space="preserve"> </v>
      </c>
      <c r="B176" s="205"/>
      <c r="C176" s="206"/>
      <c r="D176" s="207"/>
      <c r="E176" s="208"/>
      <c r="F176" s="207"/>
      <c r="G176" s="208"/>
      <c r="H176" s="209"/>
      <c r="I176" s="210"/>
      <c r="J176" s="152"/>
      <c r="K176" s="229"/>
      <c r="L176" s="230"/>
      <c r="M176" s="362">
        <f t="shared" si="4"/>
        <v>0</v>
      </c>
      <c r="N176" s="339"/>
    </row>
    <row r="177" spans="1:14" ht="30" customHeight="1" x14ac:dyDescent="0.25">
      <c r="A177" s="223" t="str">
        <f t="shared" si="5"/>
        <v xml:space="preserve"> </v>
      </c>
      <c r="B177" s="205"/>
      <c r="C177" s="206"/>
      <c r="D177" s="207"/>
      <c r="E177" s="208"/>
      <c r="F177" s="207"/>
      <c r="G177" s="208"/>
      <c r="H177" s="209"/>
      <c r="I177" s="210"/>
      <c r="J177" s="152"/>
      <c r="K177" s="229"/>
      <c r="L177" s="230"/>
      <c r="M177" s="362">
        <f t="shared" si="4"/>
        <v>0</v>
      </c>
      <c r="N177" s="339"/>
    </row>
    <row r="178" spans="1:14" ht="30" customHeight="1" x14ac:dyDescent="0.25">
      <c r="A178" s="223" t="str">
        <f t="shared" si="5"/>
        <v xml:space="preserve"> </v>
      </c>
      <c r="B178" s="205"/>
      <c r="C178" s="206"/>
      <c r="D178" s="207"/>
      <c r="E178" s="208"/>
      <c r="F178" s="207"/>
      <c r="G178" s="208"/>
      <c r="H178" s="209"/>
      <c r="I178" s="210"/>
      <c r="J178" s="152"/>
      <c r="K178" s="229"/>
      <c r="L178" s="230"/>
      <c r="M178" s="362">
        <f t="shared" si="4"/>
        <v>0</v>
      </c>
      <c r="N178" s="339"/>
    </row>
    <row r="179" spans="1:14" ht="30" customHeight="1" x14ac:dyDescent="0.25">
      <c r="A179" s="223" t="str">
        <f t="shared" si="5"/>
        <v xml:space="preserve"> </v>
      </c>
      <c r="B179" s="205"/>
      <c r="C179" s="206"/>
      <c r="D179" s="207"/>
      <c r="E179" s="208"/>
      <c r="F179" s="207"/>
      <c r="G179" s="208"/>
      <c r="H179" s="209"/>
      <c r="I179" s="210"/>
      <c r="J179" s="152"/>
      <c r="K179" s="229"/>
      <c r="L179" s="230"/>
      <c r="M179" s="362">
        <f t="shared" si="4"/>
        <v>0</v>
      </c>
      <c r="N179" s="339"/>
    </row>
    <row r="180" spans="1:14" ht="30" customHeight="1" x14ac:dyDescent="0.25">
      <c r="A180" s="223" t="str">
        <f t="shared" si="5"/>
        <v xml:space="preserve"> </v>
      </c>
      <c r="B180" s="205"/>
      <c r="C180" s="206"/>
      <c r="D180" s="207"/>
      <c r="E180" s="208"/>
      <c r="F180" s="207"/>
      <c r="G180" s="208"/>
      <c r="H180" s="209"/>
      <c r="I180" s="210"/>
      <c r="J180" s="152"/>
      <c r="K180" s="229"/>
      <c r="L180" s="230"/>
      <c r="M180" s="362">
        <f t="shared" si="4"/>
        <v>0</v>
      </c>
      <c r="N180" s="339"/>
    </row>
    <row r="181" spans="1:14" ht="30" customHeight="1" x14ac:dyDescent="0.25">
      <c r="A181" s="223" t="str">
        <f t="shared" si="5"/>
        <v xml:space="preserve"> </v>
      </c>
      <c r="B181" s="205"/>
      <c r="C181" s="206"/>
      <c r="D181" s="207"/>
      <c r="E181" s="208"/>
      <c r="F181" s="207"/>
      <c r="G181" s="208"/>
      <c r="H181" s="209"/>
      <c r="I181" s="210"/>
      <c r="J181" s="152"/>
      <c r="K181" s="229"/>
      <c r="L181" s="230"/>
      <c r="M181" s="362">
        <f t="shared" si="4"/>
        <v>0</v>
      </c>
      <c r="N181" s="339"/>
    </row>
    <row r="182" spans="1:14" ht="30" customHeight="1" x14ac:dyDescent="0.25">
      <c r="A182" s="223" t="str">
        <f t="shared" si="5"/>
        <v xml:space="preserve"> </v>
      </c>
      <c r="B182" s="205"/>
      <c r="C182" s="206"/>
      <c r="D182" s="207"/>
      <c r="E182" s="208"/>
      <c r="F182" s="207"/>
      <c r="G182" s="208"/>
      <c r="H182" s="209"/>
      <c r="I182" s="210"/>
      <c r="J182" s="152"/>
      <c r="K182" s="229"/>
      <c r="L182" s="230"/>
      <c r="M182" s="362">
        <f t="shared" si="4"/>
        <v>0</v>
      </c>
      <c r="N182" s="339"/>
    </row>
    <row r="183" spans="1:14" ht="30" customHeight="1" x14ac:dyDescent="0.25">
      <c r="A183" s="223" t="str">
        <f t="shared" si="5"/>
        <v xml:space="preserve"> </v>
      </c>
      <c r="B183" s="205"/>
      <c r="C183" s="206"/>
      <c r="D183" s="207"/>
      <c r="E183" s="208"/>
      <c r="F183" s="207"/>
      <c r="G183" s="208"/>
      <c r="H183" s="209"/>
      <c r="I183" s="210"/>
      <c r="J183" s="152"/>
      <c r="K183" s="229"/>
      <c r="L183" s="230"/>
      <c r="M183" s="362">
        <f t="shared" si="4"/>
        <v>0</v>
      </c>
      <c r="N183" s="339"/>
    </row>
    <row r="184" spans="1:14" ht="30" customHeight="1" x14ac:dyDescent="0.25">
      <c r="A184" s="223" t="str">
        <f t="shared" si="5"/>
        <v xml:space="preserve"> </v>
      </c>
      <c r="B184" s="205"/>
      <c r="C184" s="206"/>
      <c r="D184" s="207"/>
      <c r="E184" s="208"/>
      <c r="F184" s="207"/>
      <c r="G184" s="208"/>
      <c r="H184" s="209"/>
      <c r="I184" s="210"/>
      <c r="J184" s="152"/>
      <c r="K184" s="229"/>
      <c r="L184" s="230"/>
      <c r="M184" s="362">
        <f t="shared" si="4"/>
        <v>0</v>
      </c>
      <c r="N184" s="339"/>
    </row>
    <row r="185" spans="1:14" ht="30" customHeight="1" x14ac:dyDescent="0.25">
      <c r="A185" s="223" t="str">
        <f t="shared" si="5"/>
        <v xml:space="preserve"> </v>
      </c>
      <c r="B185" s="205"/>
      <c r="C185" s="206"/>
      <c r="D185" s="207"/>
      <c r="E185" s="208"/>
      <c r="F185" s="207"/>
      <c r="G185" s="208"/>
      <c r="H185" s="209"/>
      <c r="I185" s="210"/>
      <c r="J185" s="152"/>
      <c r="K185" s="229"/>
      <c r="L185" s="230"/>
      <c r="M185" s="362">
        <f t="shared" si="4"/>
        <v>0</v>
      </c>
      <c r="N185" s="339"/>
    </row>
    <row r="186" spans="1:14" ht="30" customHeight="1" x14ac:dyDescent="0.25">
      <c r="A186" s="223" t="str">
        <f t="shared" si="5"/>
        <v xml:space="preserve"> </v>
      </c>
      <c r="B186" s="205"/>
      <c r="C186" s="206"/>
      <c r="D186" s="207"/>
      <c r="E186" s="208"/>
      <c r="F186" s="207"/>
      <c r="G186" s="208"/>
      <c r="H186" s="209"/>
      <c r="I186" s="210"/>
      <c r="J186" s="152"/>
      <c r="K186" s="229"/>
      <c r="L186" s="230"/>
      <c r="M186" s="362">
        <f t="shared" si="4"/>
        <v>0</v>
      </c>
      <c r="N186" s="339"/>
    </row>
    <row r="187" spans="1:14" ht="30" customHeight="1" x14ac:dyDescent="0.25">
      <c r="A187" s="223" t="str">
        <f t="shared" si="5"/>
        <v xml:space="preserve"> </v>
      </c>
      <c r="B187" s="205"/>
      <c r="C187" s="206"/>
      <c r="D187" s="207"/>
      <c r="E187" s="208"/>
      <c r="F187" s="207"/>
      <c r="G187" s="208"/>
      <c r="H187" s="209"/>
      <c r="I187" s="210"/>
      <c r="J187" s="152"/>
      <c r="K187" s="229"/>
      <c r="L187" s="230"/>
      <c r="M187" s="362">
        <f t="shared" si="4"/>
        <v>0</v>
      </c>
      <c r="N187" s="339"/>
    </row>
    <row r="188" spans="1:14" ht="30" customHeight="1" x14ac:dyDescent="0.25">
      <c r="A188" s="223" t="str">
        <f t="shared" si="5"/>
        <v xml:space="preserve"> </v>
      </c>
      <c r="B188" s="205"/>
      <c r="C188" s="206"/>
      <c r="D188" s="207"/>
      <c r="E188" s="208"/>
      <c r="F188" s="207"/>
      <c r="G188" s="208"/>
      <c r="H188" s="209"/>
      <c r="I188" s="210"/>
      <c r="J188" s="152"/>
      <c r="K188" s="229"/>
      <c r="L188" s="230"/>
      <c r="M188" s="362">
        <f t="shared" si="4"/>
        <v>0</v>
      </c>
      <c r="N188" s="339"/>
    </row>
    <row r="189" spans="1:14" ht="30" customHeight="1" x14ac:dyDescent="0.25">
      <c r="A189" s="223" t="str">
        <f t="shared" si="5"/>
        <v xml:space="preserve"> </v>
      </c>
      <c r="B189" s="205"/>
      <c r="C189" s="206"/>
      <c r="D189" s="207"/>
      <c r="E189" s="208"/>
      <c r="F189" s="207"/>
      <c r="G189" s="208"/>
      <c r="H189" s="209"/>
      <c r="I189" s="210"/>
      <c r="J189" s="152"/>
      <c r="K189" s="229"/>
      <c r="L189" s="230"/>
      <c r="M189" s="362">
        <f t="shared" si="4"/>
        <v>0</v>
      </c>
      <c r="N189" s="339"/>
    </row>
    <row r="190" spans="1:14" ht="30" customHeight="1" x14ac:dyDescent="0.25">
      <c r="A190" s="223" t="str">
        <f t="shared" si="5"/>
        <v xml:space="preserve"> </v>
      </c>
      <c r="B190" s="205"/>
      <c r="C190" s="206"/>
      <c r="D190" s="207"/>
      <c r="E190" s="208"/>
      <c r="F190" s="207"/>
      <c r="G190" s="208"/>
      <c r="H190" s="209"/>
      <c r="I190" s="210"/>
      <c r="J190" s="152"/>
      <c r="K190" s="229"/>
      <c r="L190" s="230"/>
      <c r="M190" s="362">
        <f t="shared" si="4"/>
        <v>0</v>
      </c>
      <c r="N190" s="339"/>
    </row>
    <row r="191" spans="1:14" ht="30" customHeight="1" x14ac:dyDescent="0.25">
      <c r="A191" s="223" t="str">
        <f t="shared" si="5"/>
        <v xml:space="preserve"> </v>
      </c>
      <c r="B191" s="205"/>
      <c r="C191" s="206"/>
      <c r="D191" s="207"/>
      <c r="E191" s="208"/>
      <c r="F191" s="207"/>
      <c r="G191" s="208"/>
      <c r="H191" s="209"/>
      <c r="I191" s="210"/>
      <c r="J191" s="152"/>
      <c r="K191" s="229"/>
      <c r="L191" s="230"/>
      <c r="M191" s="362">
        <f t="shared" si="4"/>
        <v>0</v>
      </c>
      <c r="N191" s="339"/>
    </row>
    <row r="192" spans="1:14" ht="30" customHeight="1" x14ac:dyDescent="0.25">
      <c r="A192" s="223" t="str">
        <f t="shared" si="5"/>
        <v xml:space="preserve"> </v>
      </c>
      <c r="B192" s="205"/>
      <c r="C192" s="206"/>
      <c r="D192" s="207"/>
      <c r="E192" s="208"/>
      <c r="F192" s="207"/>
      <c r="G192" s="208"/>
      <c r="H192" s="209"/>
      <c r="I192" s="210"/>
      <c r="J192" s="152"/>
      <c r="K192" s="229"/>
      <c r="L192" s="230"/>
      <c r="M192" s="362">
        <f t="shared" si="4"/>
        <v>0</v>
      </c>
      <c r="N192" s="339"/>
    </row>
    <row r="193" spans="1:14" ht="30" customHeight="1" x14ac:dyDescent="0.25">
      <c r="A193" s="223" t="str">
        <f t="shared" si="5"/>
        <v xml:space="preserve"> </v>
      </c>
      <c r="B193" s="205"/>
      <c r="C193" s="206"/>
      <c r="D193" s="207"/>
      <c r="E193" s="208"/>
      <c r="F193" s="207"/>
      <c r="G193" s="208"/>
      <c r="H193" s="209"/>
      <c r="I193" s="210"/>
      <c r="J193" s="152"/>
      <c r="K193" s="229"/>
      <c r="L193" s="230"/>
      <c r="M193" s="362">
        <f t="shared" si="4"/>
        <v>0</v>
      </c>
      <c r="N193" s="339"/>
    </row>
    <row r="194" spans="1:14" ht="30" customHeight="1" x14ac:dyDescent="0.25">
      <c r="A194" s="223" t="str">
        <f t="shared" si="5"/>
        <v xml:space="preserve"> </v>
      </c>
      <c r="B194" s="205"/>
      <c r="C194" s="206"/>
      <c r="D194" s="207"/>
      <c r="E194" s="208"/>
      <c r="F194" s="207"/>
      <c r="G194" s="208"/>
      <c r="H194" s="209"/>
      <c r="I194" s="210"/>
      <c r="J194" s="152"/>
      <c r="K194" s="229"/>
      <c r="L194" s="230"/>
      <c r="M194" s="362">
        <f t="shared" si="4"/>
        <v>0</v>
      </c>
      <c r="N194" s="339"/>
    </row>
    <row r="195" spans="1:14" ht="30" customHeight="1" x14ac:dyDescent="0.25">
      <c r="A195" s="223" t="str">
        <f t="shared" si="5"/>
        <v xml:space="preserve"> </v>
      </c>
      <c r="B195" s="205"/>
      <c r="C195" s="206"/>
      <c r="D195" s="207"/>
      <c r="E195" s="208"/>
      <c r="F195" s="207"/>
      <c r="G195" s="208"/>
      <c r="H195" s="209"/>
      <c r="I195" s="210"/>
      <c r="J195" s="152"/>
      <c r="K195" s="229"/>
      <c r="L195" s="230"/>
      <c r="M195" s="362">
        <f t="shared" si="4"/>
        <v>0</v>
      </c>
      <c r="N195" s="339"/>
    </row>
    <row r="196" spans="1:14" ht="30" customHeight="1" x14ac:dyDescent="0.25">
      <c r="A196" s="223" t="str">
        <f t="shared" si="5"/>
        <v xml:space="preserve"> </v>
      </c>
      <c r="B196" s="205"/>
      <c r="C196" s="206"/>
      <c r="D196" s="207"/>
      <c r="E196" s="208"/>
      <c r="F196" s="207"/>
      <c r="G196" s="208"/>
      <c r="H196" s="209"/>
      <c r="I196" s="210"/>
      <c r="J196" s="152"/>
      <c r="K196" s="229"/>
      <c r="L196" s="230"/>
      <c r="M196" s="362">
        <f t="shared" si="4"/>
        <v>0</v>
      </c>
      <c r="N196" s="339"/>
    </row>
    <row r="197" spans="1:14" ht="30" customHeight="1" x14ac:dyDescent="0.25">
      <c r="A197" s="223" t="str">
        <f t="shared" si="5"/>
        <v xml:space="preserve"> </v>
      </c>
      <c r="B197" s="205"/>
      <c r="C197" s="206"/>
      <c r="D197" s="207"/>
      <c r="E197" s="208"/>
      <c r="F197" s="207"/>
      <c r="G197" s="208"/>
      <c r="H197" s="209"/>
      <c r="I197" s="210"/>
      <c r="J197" s="152"/>
      <c r="K197" s="229"/>
      <c r="L197" s="230"/>
      <c r="M197" s="362">
        <f t="shared" si="4"/>
        <v>0</v>
      </c>
      <c r="N197" s="339"/>
    </row>
    <row r="198" spans="1:14" ht="30" customHeight="1" x14ac:dyDescent="0.25">
      <c r="A198" s="223" t="str">
        <f t="shared" si="5"/>
        <v xml:space="preserve"> </v>
      </c>
      <c r="B198" s="205"/>
      <c r="C198" s="206"/>
      <c r="D198" s="207"/>
      <c r="E198" s="208"/>
      <c r="F198" s="207"/>
      <c r="G198" s="208"/>
      <c r="H198" s="209"/>
      <c r="I198" s="210"/>
      <c r="J198" s="152"/>
      <c r="K198" s="229"/>
      <c r="L198" s="230"/>
      <c r="M198" s="362">
        <f t="shared" si="4"/>
        <v>0</v>
      </c>
      <c r="N198" s="339"/>
    </row>
    <row r="199" spans="1:14" ht="30" customHeight="1" x14ac:dyDescent="0.25">
      <c r="A199" s="223" t="str">
        <f t="shared" si="5"/>
        <v xml:space="preserve"> </v>
      </c>
      <c r="B199" s="205"/>
      <c r="C199" s="206"/>
      <c r="D199" s="207"/>
      <c r="E199" s="208"/>
      <c r="F199" s="207"/>
      <c r="G199" s="208"/>
      <c r="H199" s="209"/>
      <c r="I199" s="210"/>
      <c r="J199" s="152"/>
      <c r="K199" s="229"/>
      <c r="L199" s="230"/>
      <c r="M199" s="362">
        <f t="shared" si="4"/>
        <v>0</v>
      </c>
      <c r="N199" s="339"/>
    </row>
    <row r="200" spans="1:14" ht="30" customHeight="1" x14ac:dyDescent="0.25">
      <c r="A200" s="223" t="str">
        <f t="shared" si="5"/>
        <v xml:space="preserve"> </v>
      </c>
      <c r="B200" s="205"/>
      <c r="C200" s="206"/>
      <c r="D200" s="207"/>
      <c r="E200" s="208"/>
      <c r="F200" s="207"/>
      <c r="G200" s="208"/>
      <c r="H200" s="209"/>
      <c r="I200" s="210"/>
      <c r="J200" s="152"/>
      <c r="K200" s="229"/>
      <c r="L200" s="230"/>
      <c r="M200" s="362">
        <f t="shared" si="4"/>
        <v>0</v>
      </c>
      <c r="N200" s="339"/>
    </row>
    <row r="201" spans="1:14" ht="30" customHeight="1" x14ac:dyDescent="0.25">
      <c r="A201" s="223" t="str">
        <f t="shared" si="5"/>
        <v xml:space="preserve"> </v>
      </c>
      <c r="B201" s="205"/>
      <c r="C201" s="206"/>
      <c r="D201" s="207"/>
      <c r="E201" s="208"/>
      <c r="F201" s="207"/>
      <c r="G201" s="208"/>
      <c r="H201" s="209"/>
      <c r="I201" s="210"/>
      <c r="J201" s="152"/>
      <c r="K201" s="229"/>
      <c r="L201" s="230"/>
      <c r="M201" s="362">
        <f t="shared" si="4"/>
        <v>0</v>
      </c>
      <c r="N201" s="339"/>
    </row>
    <row r="202" spans="1:14" ht="30" customHeight="1" x14ac:dyDescent="0.25">
      <c r="A202" s="223" t="str">
        <f t="shared" si="5"/>
        <v xml:space="preserve"> </v>
      </c>
      <c r="B202" s="205"/>
      <c r="C202" s="206"/>
      <c r="D202" s="207"/>
      <c r="E202" s="208"/>
      <c r="F202" s="207"/>
      <c r="G202" s="208"/>
      <c r="H202" s="209"/>
      <c r="I202" s="210"/>
      <c r="J202" s="152"/>
      <c r="K202" s="229"/>
      <c r="L202" s="230"/>
      <c r="M202" s="362">
        <f t="shared" si="4"/>
        <v>0</v>
      </c>
      <c r="N202" s="339"/>
    </row>
    <row r="203" spans="1:14" ht="30" customHeight="1" x14ac:dyDescent="0.25">
      <c r="A203" s="223" t="str">
        <f t="shared" si="5"/>
        <v xml:space="preserve"> </v>
      </c>
      <c r="B203" s="205"/>
      <c r="C203" s="206"/>
      <c r="D203" s="207"/>
      <c r="E203" s="208"/>
      <c r="F203" s="207"/>
      <c r="G203" s="208"/>
      <c r="H203" s="209"/>
      <c r="I203" s="210"/>
      <c r="J203" s="152"/>
      <c r="K203" s="229"/>
      <c r="L203" s="230"/>
      <c r="M203" s="362">
        <f t="shared" si="4"/>
        <v>0</v>
      </c>
      <c r="N203" s="339"/>
    </row>
    <row r="204" spans="1:14" ht="30" customHeight="1" x14ac:dyDescent="0.25">
      <c r="A204" s="223" t="str">
        <f t="shared" si="5"/>
        <v xml:space="preserve"> </v>
      </c>
      <c r="B204" s="205"/>
      <c r="C204" s="206"/>
      <c r="D204" s="207"/>
      <c r="E204" s="208"/>
      <c r="F204" s="207"/>
      <c r="G204" s="208"/>
      <c r="H204" s="209"/>
      <c r="I204" s="210"/>
      <c r="J204" s="152"/>
      <c r="K204" s="229"/>
      <c r="L204" s="230"/>
      <c r="M204" s="362">
        <f t="shared" ref="M204:M267" si="6">K204+L204</f>
        <v>0</v>
      </c>
      <c r="N204" s="339"/>
    </row>
    <row r="205" spans="1:14" ht="30" customHeight="1" x14ac:dyDescent="0.25">
      <c r="A205" s="223" t="str">
        <f t="shared" si="5"/>
        <v xml:space="preserve"> </v>
      </c>
      <c r="B205" s="205"/>
      <c r="C205" s="206"/>
      <c r="D205" s="207"/>
      <c r="E205" s="208"/>
      <c r="F205" s="207"/>
      <c r="G205" s="208"/>
      <c r="H205" s="209"/>
      <c r="I205" s="210"/>
      <c r="J205" s="152"/>
      <c r="K205" s="229"/>
      <c r="L205" s="230"/>
      <c r="M205" s="362">
        <f t="shared" si="6"/>
        <v>0</v>
      </c>
      <c r="N205" s="339"/>
    </row>
    <row r="206" spans="1:14" ht="30" customHeight="1" x14ac:dyDescent="0.25">
      <c r="A206" s="223" t="str">
        <f t="shared" ref="A206:A269" si="7">IF(M206=0," ","Cap.8. Cheltuieli indirecte")</f>
        <v xml:space="preserve"> </v>
      </c>
      <c r="B206" s="205"/>
      <c r="C206" s="206"/>
      <c r="D206" s="207"/>
      <c r="E206" s="208"/>
      <c r="F206" s="207"/>
      <c r="G206" s="208"/>
      <c r="H206" s="209"/>
      <c r="I206" s="210"/>
      <c r="J206" s="152"/>
      <c r="K206" s="229"/>
      <c r="L206" s="230"/>
      <c r="M206" s="362">
        <f t="shared" si="6"/>
        <v>0</v>
      </c>
      <c r="N206" s="339"/>
    </row>
    <row r="207" spans="1:14" ht="30" customHeight="1" x14ac:dyDescent="0.25">
      <c r="A207" s="223" t="str">
        <f t="shared" si="7"/>
        <v xml:space="preserve"> </v>
      </c>
      <c r="B207" s="205"/>
      <c r="C207" s="206"/>
      <c r="D207" s="207"/>
      <c r="E207" s="208"/>
      <c r="F207" s="207"/>
      <c r="G207" s="208"/>
      <c r="H207" s="209"/>
      <c r="I207" s="210"/>
      <c r="J207" s="152"/>
      <c r="K207" s="229"/>
      <c r="L207" s="230"/>
      <c r="M207" s="362">
        <f t="shared" si="6"/>
        <v>0</v>
      </c>
      <c r="N207" s="339"/>
    </row>
    <row r="208" spans="1:14" ht="30" customHeight="1" x14ac:dyDescent="0.25">
      <c r="A208" s="223" t="str">
        <f t="shared" si="7"/>
        <v xml:space="preserve"> </v>
      </c>
      <c r="B208" s="205"/>
      <c r="C208" s="206"/>
      <c r="D208" s="207"/>
      <c r="E208" s="208"/>
      <c r="F208" s="207"/>
      <c r="G208" s="208"/>
      <c r="H208" s="209"/>
      <c r="I208" s="210"/>
      <c r="J208" s="152"/>
      <c r="K208" s="229"/>
      <c r="L208" s="230"/>
      <c r="M208" s="362">
        <f t="shared" si="6"/>
        <v>0</v>
      </c>
      <c r="N208" s="339"/>
    </row>
    <row r="209" spans="1:14" ht="30" customHeight="1" x14ac:dyDescent="0.25">
      <c r="A209" s="223" t="str">
        <f t="shared" si="7"/>
        <v xml:space="preserve"> </v>
      </c>
      <c r="B209" s="205"/>
      <c r="C209" s="206"/>
      <c r="D209" s="207"/>
      <c r="E209" s="208"/>
      <c r="F209" s="207"/>
      <c r="G209" s="208"/>
      <c r="H209" s="209"/>
      <c r="I209" s="210"/>
      <c r="J209" s="152"/>
      <c r="K209" s="229"/>
      <c r="L209" s="230"/>
      <c r="M209" s="362">
        <f t="shared" si="6"/>
        <v>0</v>
      </c>
      <c r="N209" s="339"/>
    </row>
    <row r="210" spans="1:14" ht="30" customHeight="1" x14ac:dyDescent="0.25">
      <c r="A210" s="223" t="str">
        <f t="shared" si="7"/>
        <v xml:space="preserve"> </v>
      </c>
      <c r="B210" s="205"/>
      <c r="C210" s="206"/>
      <c r="D210" s="207"/>
      <c r="E210" s="208"/>
      <c r="F210" s="207"/>
      <c r="G210" s="208"/>
      <c r="H210" s="209"/>
      <c r="I210" s="210"/>
      <c r="J210" s="152"/>
      <c r="K210" s="229"/>
      <c r="L210" s="230"/>
      <c r="M210" s="362">
        <f t="shared" si="6"/>
        <v>0</v>
      </c>
      <c r="N210" s="339"/>
    </row>
    <row r="211" spans="1:14" ht="30" customHeight="1" x14ac:dyDescent="0.25">
      <c r="A211" s="223" t="str">
        <f t="shared" si="7"/>
        <v xml:space="preserve"> </v>
      </c>
      <c r="B211" s="205"/>
      <c r="C211" s="206"/>
      <c r="D211" s="207"/>
      <c r="E211" s="208"/>
      <c r="F211" s="207"/>
      <c r="G211" s="208"/>
      <c r="H211" s="209"/>
      <c r="I211" s="210"/>
      <c r="J211" s="152"/>
      <c r="K211" s="229"/>
      <c r="L211" s="230"/>
      <c r="M211" s="362">
        <f t="shared" si="6"/>
        <v>0</v>
      </c>
      <c r="N211" s="339"/>
    </row>
    <row r="212" spans="1:14" ht="30" customHeight="1" x14ac:dyDescent="0.25">
      <c r="A212" s="223" t="str">
        <f t="shared" si="7"/>
        <v xml:space="preserve"> </v>
      </c>
      <c r="B212" s="205"/>
      <c r="C212" s="206"/>
      <c r="D212" s="207"/>
      <c r="E212" s="208"/>
      <c r="F212" s="207"/>
      <c r="G212" s="208"/>
      <c r="H212" s="209"/>
      <c r="I212" s="210"/>
      <c r="J212" s="152"/>
      <c r="K212" s="229"/>
      <c r="L212" s="230"/>
      <c r="M212" s="362">
        <f t="shared" si="6"/>
        <v>0</v>
      </c>
      <c r="N212" s="339"/>
    </row>
    <row r="213" spans="1:14" ht="30" customHeight="1" x14ac:dyDescent="0.25">
      <c r="A213" s="223" t="str">
        <f t="shared" si="7"/>
        <v xml:space="preserve"> </v>
      </c>
      <c r="B213" s="205"/>
      <c r="C213" s="206"/>
      <c r="D213" s="207"/>
      <c r="E213" s="208"/>
      <c r="F213" s="207"/>
      <c r="G213" s="208"/>
      <c r="H213" s="209"/>
      <c r="I213" s="210"/>
      <c r="J213" s="152"/>
      <c r="K213" s="229"/>
      <c r="L213" s="230"/>
      <c r="M213" s="362">
        <f t="shared" si="6"/>
        <v>0</v>
      </c>
      <c r="N213" s="339"/>
    </row>
    <row r="214" spans="1:14" ht="30" customHeight="1" x14ac:dyDescent="0.25">
      <c r="A214" s="223" t="str">
        <f t="shared" si="7"/>
        <v xml:space="preserve"> </v>
      </c>
      <c r="B214" s="205"/>
      <c r="C214" s="206"/>
      <c r="D214" s="207"/>
      <c r="E214" s="208"/>
      <c r="F214" s="207"/>
      <c r="G214" s="208"/>
      <c r="H214" s="209"/>
      <c r="I214" s="210"/>
      <c r="J214" s="152"/>
      <c r="K214" s="229"/>
      <c r="L214" s="230"/>
      <c r="M214" s="362">
        <f t="shared" si="6"/>
        <v>0</v>
      </c>
      <c r="N214" s="339"/>
    </row>
    <row r="215" spans="1:14" ht="30" customHeight="1" x14ac:dyDescent="0.25">
      <c r="A215" s="223" t="str">
        <f t="shared" si="7"/>
        <v xml:space="preserve"> </v>
      </c>
      <c r="B215" s="205"/>
      <c r="C215" s="206"/>
      <c r="D215" s="207"/>
      <c r="E215" s="208"/>
      <c r="F215" s="207"/>
      <c r="G215" s="208"/>
      <c r="H215" s="209"/>
      <c r="I215" s="210"/>
      <c r="J215" s="152"/>
      <c r="K215" s="229"/>
      <c r="L215" s="230"/>
      <c r="M215" s="362">
        <f t="shared" si="6"/>
        <v>0</v>
      </c>
      <c r="N215" s="339"/>
    </row>
    <row r="216" spans="1:14" ht="30" customHeight="1" x14ac:dyDescent="0.25">
      <c r="A216" s="223" t="str">
        <f t="shared" si="7"/>
        <v xml:space="preserve"> </v>
      </c>
      <c r="B216" s="205"/>
      <c r="C216" s="206"/>
      <c r="D216" s="207"/>
      <c r="E216" s="208"/>
      <c r="F216" s="207"/>
      <c r="G216" s="208"/>
      <c r="H216" s="209"/>
      <c r="I216" s="210"/>
      <c r="J216" s="152"/>
      <c r="K216" s="229"/>
      <c r="L216" s="230"/>
      <c r="M216" s="362">
        <f t="shared" si="6"/>
        <v>0</v>
      </c>
      <c r="N216" s="339"/>
    </row>
    <row r="217" spans="1:14" ht="30" customHeight="1" x14ac:dyDescent="0.25">
      <c r="A217" s="223" t="str">
        <f t="shared" si="7"/>
        <v xml:space="preserve"> </v>
      </c>
      <c r="B217" s="205"/>
      <c r="C217" s="206"/>
      <c r="D217" s="207"/>
      <c r="E217" s="208"/>
      <c r="F217" s="207"/>
      <c r="G217" s="208"/>
      <c r="H217" s="209"/>
      <c r="I217" s="210"/>
      <c r="J217" s="152"/>
      <c r="K217" s="229"/>
      <c r="L217" s="230"/>
      <c r="M217" s="362">
        <f t="shared" si="6"/>
        <v>0</v>
      </c>
      <c r="N217" s="339"/>
    </row>
    <row r="218" spans="1:14" ht="30" customHeight="1" x14ac:dyDescent="0.25">
      <c r="A218" s="223" t="str">
        <f t="shared" si="7"/>
        <v xml:space="preserve"> </v>
      </c>
      <c r="B218" s="205"/>
      <c r="C218" s="206"/>
      <c r="D218" s="207"/>
      <c r="E218" s="208"/>
      <c r="F218" s="207"/>
      <c r="G218" s="208"/>
      <c r="H218" s="209"/>
      <c r="I218" s="210"/>
      <c r="J218" s="152"/>
      <c r="K218" s="229"/>
      <c r="L218" s="230"/>
      <c r="M218" s="362">
        <f t="shared" si="6"/>
        <v>0</v>
      </c>
      <c r="N218" s="339"/>
    </row>
    <row r="219" spans="1:14" ht="30" customHeight="1" x14ac:dyDescent="0.25">
      <c r="A219" s="223" t="str">
        <f t="shared" si="7"/>
        <v xml:space="preserve"> </v>
      </c>
      <c r="B219" s="205"/>
      <c r="C219" s="206"/>
      <c r="D219" s="207"/>
      <c r="E219" s="208"/>
      <c r="F219" s="207"/>
      <c r="G219" s="208"/>
      <c r="H219" s="209"/>
      <c r="I219" s="210"/>
      <c r="J219" s="152"/>
      <c r="K219" s="229"/>
      <c r="L219" s="230"/>
      <c r="M219" s="362">
        <f t="shared" si="6"/>
        <v>0</v>
      </c>
      <c r="N219" s="339"/>
    </row>
    <row r="220" spans="1:14" ht="30" customHeight="1" x14ac:dyDescent="0.25">
      <c r="A220" s="223" t="str">
        <f t="shared" si="7"/>
        <v xml:space="preserve"> </v>
      </c>
      <c r="B220" s="205"/>
      <c r="C220" s="206"/>
      <c r="D220" s="207"/>
      <c r="E220" s="208"/>
      <c r="F220" s="207"/>
      <c r="G220" s="208"/>
      <c r="H220" s="209"/>
      <c r="I220" s="210"/>
      <c r="J220" s="152"/>
      <c r="K220" s="229"/>
      <c r="L220" s="230"/>
      <c r="M220" s="362">
        <f t="shared" si="6"/>
        <v>0</v>
      </c>
      <c r="N220" s="339"/>
    </row>
    <row r="221" spans="1:14" ht="30" customHeight="1" x14ac:dyDescent="0.25">
      <c r="A221" s="223" t="str">
        <f t="shared" si="7"/>
        <v xml:space="preserve"> </v>
      </c>
      <c r="B221" s="205"/>
      <c r="C221" s="206"/>
      <c r="D221" s="207"/>
      <c r="E221" s="208"/>
      <c r="F221" s="207"/>
      <c r="G221" s="208"/>
      <c r="H221" s="209"/>
      <c r="I221" s="210"/>
      <c r="J221" s="152"/>
      <c r="K221" s="229"/>
      <c r="L221" s="230"/>
      <c r="M221" s="362">
        <f t="shared" si="6"/>
        <v>0</v>
      </c>
      <c r="N221" s="339"/>
    </row>
    <row r="222" spans="1:14" ht="30" customHeight="1" x14ac:dyDescent="0.25">
      <c r="A222" s="223" t="str">
        <f t="shared" si="7"/>
        <v xml:space="preserve"> </v>
      </c>
      <c r="B222" s="205"/>
      <c r="C222" s="206"/>
      <c r="D222" s="207"/>
      <c r="E222" s="208"/>
      <c r="F222" s="207"/>
      <c r="G222" s="208"/>
      <c r="H222" s="209"/>
      <c r="I222" s="210"/>
      <c r="J222" s="152"/>
      <c r="K222" s="229"/>
      <c r="L222" s="230"/>
      <c r="M222" s="362">
        <f t="shared" si="6"/>
        <v>0</v>
      </c>
      <c r="N222" s="339"/>
    </row>
    <row r="223" spans="1:14" ht="30" customHeight="1" x14ac:dyDescent="0.25">
      <c r="A223" s="223" t="str">
        <f t="shared" si="7"/>
        <v xml:space="preserve"> </v>
      </c>
      <c r="B223" s="205"/>
      <c r="C223" s="206"/>
      <c r="D223" s="207"/>
      <c r="E223" s="208"/>
      <c r="F223" s="207"/>
      <c r="G223" s="208"/>
      <c r="H223" s="209"/>
      <c r="I223" s="210"/>
      <c r="J223" s="152"/>
      <c r="K223" s="229"/>
      <c r="L223" s="230"/>
      <c r="M223" s="362">
        <f t="shared" si="6"/>
        <v>0</v>
      </c>
      <c r="N223" s="339"/>
    </row>
    <row r="224" spans="1:14" ht="30" customHeight="1" x14ac:dyDescent="0.25">
      <c r="A224" s="223" t="str">
        <f t="shared" si="7"/>
        <v xml:space="preserve"> </v>
      </c>
      <c r="B224" s="205"/>
      <c r="C224" s="206"/>
      <c r="D224" s="207"/>
      <c r="E224" s="208"/>
      <c r="F224" s="207"/>
      <c r="G224" s="208"/>
      <c r="H224" s="209"/>
      <c r="I224" s="210"/>
      <c r="J224" s="152"/>
      <c r="K224" s="229"/>
      <c r="L224" s="230"/>
      <c r="M224" s="362">
        <f t="shared" si="6"/>
        <v>0</v>
      </c>
      <c r="N224" s="339"/>
    </row>
    <row r="225" spans="1:14" ht="30" customHeight="1" x14ac:dyDescent="0.25">
      <c r="A225" s="223" t="str">
        <f t="shared" si="7"/>
        <v xml:space="preserve"> </v>
      </c>
      <c r="B225" s="205"/>
      <c r="C225" s="206"/>
      <c r="D225" s="207"/>
      <c r="E225" s="208"/>
      <c r="F225" s="207"/>
      <c r="G225" s="208"/>
      <c r="H225" s="209"/>
      <c r="I225" s="210"/>
      <c r="J225" s="152"/>
      <c r="K225" s="229"/>
      <c r="L225" s="230"/>
      <c r="M225" s="362">
        <f t="shared" si="6"/>
        <v>0</v>
      </c>
      <c r="N225" s="339"/>
    </row>
    <row r="226" spans="1:14" ht="30" customHeight="1" x14ac:dyDescent="0.25">
      <c r="A226" s="223" t="str">
        <f t="shared" si="7"/>
        <v xml:space="preserve"> </v>
      </c>
      <c r="B226" s="205"/>
      <c r="C226" s="206"/>
      <c r="D226" s="207"/>
      <c r="E226" s="208"/>
      <c r="F226" s="207"/>
      <c r="G226" s="208"/>
      <c r="H226" s="209"/>
      <c r="I226" s="210"/>
      <c r="J226" s="152"/>
      <c r="K226" s="229"/>
      <c r="L226" s="230"/>
      <c r="M226" s="362">
        <f t="shared" si="6"/>
        <v>0</v>
      </c>
      <c r="N226" s="339"/>
    </row>
    <row r="227" spans="1:14" ht="30" customHeight="1" x14ac:dyDescent="0.25">
      <c r="A227" s="223" t="str">
        <f t="shared" si="7"/>
        <v xml:space="preserve"> </v>
      </c>
      <c r="B227" s="205"/>
      <c r="C227" s="206"/>
      <c r="D227" s="207"/>
      <c r="E227" s="208"/>
      <c r="F227" s="207"/>
      <c r="G227" s="208"/>
      <c r="H227" s="209"/>
      <c r="I227" s="210"/>
      <c r="J227" s="152"/>
      <c r="K227" s="229"/>
      <c r="L227" s="230"/>
      <c r="M227" s="362">
        <f t="shared" si="6"/>
        <v>0</v>
      </c>
      <c r="N227" s="339"/>
    </row>
    <row r="228" spans="1:14" ht="30" customHeight="1" x14ac:dyDescent="0.25">
      <c r="A228" s="223" t="str">
        <f t="shared" si="7"/>
        <v xml:space="preserve"> </v>
      </c>
      <c r="B228" s="205"/>
      <c r="C228" s="206"/>
      <c r="D228" s="207"/>
      <c r="E228" s="208"/>
      <c r="F228" s="207"/>
      <c r="G228" s="208"/>
      <c r="H228" s="209"/>
      <c r="I228" s="210"/>
      <c r="J228" s="152"/>
      <c r="K228" s="229"/>
      <c r="L228" s="230"/>
      <c r="M228" s="362">
        <f t="shared" si="6"/>
        <v>0</v>
      </c>
      <c r="N228" s="339"/>
    </row>
    <row r="229" spans="1:14" ht="30" customHeight="1" x14ac:dyDescent="0.25">
      <c r="A229" s="223" t="str">
        <f t="shared" si="7"/>
        <v xml:space="preserve"> </v>
      </c>
      <c r="B229" s="205"/>
      <c r="C229" s="206"/>
      <c r="D229" s="207"/>
      <c r="E229" s="208"/>
      <c r="F229" s="207"/>
      <c r="G229" s="208"/>
      <c r="H229" s="209"/>
      <c r="I229" s="210"/>
      <c r="J229" s="152"/>
      <c r="K229" s="229"/>
      <c r="L229" s="230"/>
      <c r="M229" s="362">
        <f t="shared" si="6"/>
        <v>0</v>
      </c>
      <c r="N229" s="339"/>
    </row>
    <row r="230" spans="1:14" ht="30" customHeight="1" x14ac:dyDescent="0.25">
      <c r="A230" s="223" t="str">
        <f t="shared" si="7"/>
        <v xml:space="preserve"> </v>
      </c>
      <c r="B230" s="205"/>
      <c r="C230" s="206"/>
      <c r="D230" s="207"/>
      <c r="E230" s="208"/>
      <c r="F230" s="207"/>
      <c r="G230" s="208"/>
      <c r="H230" s="209"/>
      <c r="I230" s="210"/>
      <c r="J230" s="152"/>
      <c r="K230" s="229"/>
      <c r="L230" s="230"/>
      <c r="M230" s="362">
        <f t="shared" si="6"/>
        <v>0</v>
      </c>
      <c r="N230" s="339"/>
    </row>
    <row r="231" spans="1:14" ht="30" customHeight="1" x14ac:dyDescent="0.25">
      <c r="A231" s="223" t="str">
        <f t="shared" si="7"/>
        <v xml:space="preserve"> </v>
      </c>
      <c r="B231" s="205"/>
      <c r="C231" s="206"/>
      <c r="D231" s="207"/>
      <c r="E231" s="208"/>
      <c r="F231" s="207"/>
      <c r="G231" s="208"/>
      <c r="H231" s="209"/>
      <c r="I231" s="210"/>
      <c r="J231" s="152"/>
      <c r="K231" s="229"/>
      <c r="L231" s="230"/>
      <c r="M231" s="362">
        <f t="shared" si="6"/>
        <v>0</v>
      </c>
      <c r="N231" s="339"/>
    </row>
    <row r="232" spans="1:14" ht="30" customHeight="1" x14ac:dyDescent="0.25">
      <c r="A232" s="223" t="str">
        <f t="shared" si="7"/>
        <v xml:space="preserve"> </v>
      </c>
      <c r="B232" s="205"/>
      <c r="C232" s="206"/>
      <c r="D232" s="207"/>
      <c r="E232" s="208"/>
      <c r="F232" s="207"/>
      <c r="G232" s="208"/>
      <c r="H232" s="209"/>
      <c r="I232" s="210"/>
      <c r="J232" s="152"/>
      <c r="K232" s="229"/>
      <c r="L232" s="230"/>
      <c r="M232" s="362">
        <f t="shared" si="6"/>
        <v>0</v>
      </c>
      <c r="N232" s="339"/>
    </row>
    <row r="233" spans="1:14" ht="30" customHeight="1" x14ac:dyDescent="0.25">
      <c r="A233" s="223" t="str">
        <f t="shared" si="7"/>
        <v xml:space="preserve"> </v>
      </c>
      <c r="B233" s="205"/>
      <c r="C233" s="206"/>
      <c r="D233" s="207"/>
      <c r="E233" s="208"/>
      <c r="F233" s="207"/>
      <c r="G233" s="208"/>
      <c r="H233" s="209"/>
      <c r="I233" s="210"/>
      <c r="J233" s="152"/>
      <c r="K233" s="229"/>
      <c r="L233" s="230"/>
      <c r="M233" s="362">
        <f t="shared" si="6"/>
        <v>0</v>
      </c>
      <c r="N233" s="339"/>
    </row>
    <row r="234" spans="1:14" ht="30" customHeight="1" x14ac:dyDescent="0.25">
      <c r="A234" s="223" t="str">
        <f t="shared" si="7"/>
        <v xml:space="preserve"> </v>
      </c>
      <c r="B234" s="205"/>
      <c r="C234" s="206"/>
      <c r="D234" s="207"/>
      <c r="E234" s="208"/>
      <c r="F234" s="207"/>
      <c r="G234" s="208"/>
      <c r="H234" s="209"/>
      <c r="I234" s="210"/>
      <c r="J234" s="152"/>
      <c r="K234" s="229"/>
      <c r="L234" s="230"/>
      <c r="M234" s="362">
        <f t="shared" si="6"/>
        <v>0</v>
      </c>
      <c r="N234" s="339"/>
    </row>
    <row r="235" spans="1:14" ht="30" customHeight="1" x14ac:dyDescent="0.25">
      <c r="A235" s="223" t="str">
        <f t="shared" si="7"/>
        <v xml:space="preserve"> </v>
      </c>
      <c r="B235" s="205"/>
      <c r="C235" s="206"/>
      <c r="D235" s="207"/>
      <c r="E235" s="208"/>
      <c r="F235" s="207"/>
      <c r="G235" s="208"/>
      <c r="H235" s="209"/>
      <c r="I235" s="210"/>
      <c r="J235" s="152"/>
      <c r="K235" s="229"/>
      <c r="L235" s="230"/>
      <c r="M235" s="362">
        <f t="shared" si="6"/>
        <v>0</v>
      </c>
      <c r="N235" s="339"/>
    </row>
    <row r="236" spans="1:14" ht="30" customHeight="1" x14ac:dyDescent="0.25">
      <c r="A236" s="223" t="str">
        <f t="shared" si="7"/>
        <v xml:space="preserve"> </v>
      </c>
      <c r="B236" s="205"/>
      <c r="C236" s="206"/>
      <c r="D236" s="207"/>
      <c r="E236" s="208"/>
      <c r="F236" s="207"/>
      <c r="G236" s="208"/>
      <c r="H236" s="209"/>
      <c r="I236" s="210"/>
      <c r="J236" s="152"/>
      <c r="K236" s="229"/>
      <c r="L236" s="230"/>
      <c r="M236" s="362">
        <f t="shared" si="6"/>
        <v>0</v>
      </c>
      <c r="N236" s="339"/>
    </row>
    <row r="237" spans="1:14" ht="30" customHeight="1" x14ac:dyDescent="0.25">
      <c r="A237" s="223" t="str">
        <f t="shared" si="7"/>
        <v xml:space="preserve"> </v>
      </c>
      <c r="B237" s="205"/>
      <c r="C237" s="206"/>
      <c r="D237" s="207"/>
      <c r="E237" s="208"/>
      <c r="F237" s="207"/>
      <c r="G237" s="208"/>
      <c r="H237" s="209"/>
      <c r="I237" s="210"/>
      <c r="J237" s="152"/>
      <c r="K237" s="229"/>
      <c r="L237" s="230"/>
      <c r="M237" s="362">
        <f t="shared" si="6"/>
        <v>0</v>
      </c>
      <c r="N237" s="339"/>
    </row>
    <row r="238" spans="1:14" ht="30" customHeight="1" x14ac:dyDescent="0.25">
      <c r="A238" s="223" t="str">
        <f t="shared" si="7"/>
        <v xml:space="preserve"> </v>
      </c>
      <c r="B238" s="205"/>
      <c r="C238" s="206"/>
      <c r="D238" s="207"/>
      <c r="E238" s="208"/>
      <c r="F238" s="207"/>
      <c r="G238" s="208"/>
      <c r="H238" s="209"/>
      <c r="I238" s="210"/>
      <c r="J238" s="152"/>
      <c r="K238" s="229"/>
      <c r="L238" s="230"/>
      <c r="M238" s="362">
        <f t="shared" si="6"/>
        <v>0</v>
      </c>
      <c r="N238" s="339"/>
    </row>
    <row r="239" spans="1:14" ht="30" customHeight="1" x14ac:dyDescent="0.25">
      <c r="A239" s="223" t="str">
        <f t="shared" si="7"/>
        <v xml:space="preserve"> </v>
      </c>
      <c r="B239" s="205"/>
      <c r="C239" s="206"/>
      <c r="D239" s="207"/>
      <c r="E239" s="208"/>
      <c r="F239" s="207"/>
      <c r="G239" s="208"/>
      <c r="H239" s="209"/>
      <c r="I239" s="210"/>
      <c r="J239" s="152"/>
      <c r="K239" s="229"/>
      <c r="L239" s="230"/>
      <c r="M239" s="362">
        <f t="shared" si="6"/>
        <v>0</v>
      </c>
      <c r="N239" s="339"/>
    </row>
    <row r="240" spans="1:14" ht="30" customHeight="1" x14ac:dyDescent="0.25">
      <c r="A240" s="223" t="str">
        <f t="shared" si="7"/>
        <v xml:space="preserve"> </v>
      </c>
      <c r="B240" s="205"/>
      <c r="C240" s="206"/>
      <c r="D240" s="207"/>
      <c r="E240" s="208"/>
      <c r="F240" s="207"/>
      <c r="G240" s="208"/>
      <c r="H240" s="209"/>
      <c r="I240" s="210"/>
      <c r="J240" s="152"/>
      <c r="K240" s="229"/>
      <c r="L240" s="230"/>
      <c r="M240" s="362">
        <f t="shared" si="6"/>
        <v>0</v>
      </c>
      <c r="N240" s="339"/>
    </row>
    <row r="241" spans="1:14" ht="30" customHeight="1" x14ac:dyDescent="0.25">
      <c r="A241" s="223" t="str">
        <f t="shared" si="7"/>
        <v xml:space="preserve"> </v>
      </c>
      <c r="B241" s="205"/>
      <c r="C241" s="206"/>
      <c r="D241" s="207"/>
      <c r="E241" s="208"/>
      <c r="F241" s="207"/>
      <c r="G241" s="208"/>
      <c r="H241" s="209"/>
      <c r="I241" s="210"/>
      <c r="J241" s="152"/>
      <c r="K241" s="229"/>
      <c r="L241" s="230"/>
      <c r="M241" s="362">
        <f t="shared" si="6"/>
        <v>0</v>
      </c>
      <c r="N241" s="339"/>
    </row>
    <row r="242" spans="1:14" ht="30" customHeight="1" x14ac:dyDescent="0.25">
      <c r="A242" s="223" t="str">
        <f t="shared" si="7"/>
        <v xml:space="preserve"> </v>
      </c>
      <c r="B242" s="205"/>
      <c r="C242" s="206"/>
      <c r="D242" s="207"/>
      <c r="E242" s="208"/>
      <c r="F242" s="207"/>
      <c r="G242" s="208"/>
      <c r="H242" s="209"/>
      <c r="I242" s="210"/>
      <c r="J242" s="152"/>
      <c r="K242" s="229"/>
      <c r="L242" s="230"/>
      <c r="M242" s="362">
        <f t="shared" si="6"/>
        <v>0</v>
      </c>
      <c r="N242" s="339"/>
    </row>
    <row r="243" spans="1:14" ht="30" customHeight="1" x14ac:dyDescent="0.25">
      <c r="A243" s="223" t="str">
        <f t="shared" si="7"/>
        <v xml:space="preserve"> </v>
      </c>
      <c r="B243" s="205"/>
      <c r="C243" s="206"/>
      <c r="D243" s="207"/>
      <c r="E243" s="208"/>
      <c r="F243" s="207"/>
      <c r="G243" s="208"/>
      <c r="H243" s="209"/>
      <c r="I243" s="210"/>
      <c r="J243" s="152"/>
      <c r="K243" s="229"/>
      <c r="L243" s="230"/>
      <c r="M243" s="362">
        <f t="shared" si="6"/>
        <v>0</v>
      </c>
      <c r="N243" s="339"/>
    </row>
    <row r="244" spans="1:14" ht="30" customHeight="1" x14ac:dyDescent="0.25">
      <c r="A244" s="223" t="str">
        <f t="shared" si="7"/>
        <v xml:space="preserve"> </v>
      </c>
      <c r="B244" s="205"/>
      <c r="C244" s="206"/>
      <c r="D244" s="207"/>
      <c r="E244" s="208"/>
      <c r="F244" s="207"/>
      <c r="G244" s="208"/>
      <c r="H244" s="209"/>
      <c r="I244" s="210"/>
      <c r="J244" s="152"/>
      <c r="K244" s="229"/>
      <c r="L244" s="230"/>
      <c r="M244" s="362">
        <f t="shared" si="6"/>
        <v>0</v>
      </c>
      <c r="N244" s="339"/>
    </row>
    <row r="245" spans="1:14" ht="30" customHeight="1" x14ac:dyDescent="0.25">
      <c r="A245" s="223" t="str">
        <f t="shared" si="7"/>
        <v xml:space="preserve"> </v>
      </c>
      <c r="B245" s="205"/>
      <c r="C245" s="206"/>
      <c r="D245" s="207"/>
      <c r="E245" s="208"/>
      <c r="F245" s="207"/>
      <c r="G245" s="208"/>
      <c r="H245" s="209"/>
      <c r="I245" s="210"/>
      <c r="J245" s="152"/>
      <c r="K245" s="229"/>
      <c r="L245" s="230"/>
      <c r="M245" s="362">
        <f t="shared" si="6"/>
        <v>0</v>
      </c>
      <c r="N245" s="339"/>
    </row>
    <row r="246" spans="1:14" ht="30" customHeight="1" x14ac:dyDescent="0.25">
      <c r="A246" s="223" t="str">
        <f t="shared" si="7"/>
        <v xml:space="preserve"> </v>
      </c>
      <c r="B246" s="205"/>
      <c r="C246" s="206"/>
      <c r="D246" s="207"/>
      <c r="E246" s="208"/>
      <c r="F246" s="207"/>
      <c r="G246" s="208"/>
      <c r="H246" s="209"/>
      <c r="I246" s="210"/>
      <c r="J246" s="152"/>
      <c r="K246" s="229"/>
      <c r="L246" s="230"/>
      <c r="M246" s="362">
        <f t="shared" si="6"/>
        <v>0</v>
      </c>
      <c r="N246" s="339"/>
    </row>
    <row r="247" spans="1:14" ht="30" customHeight="1" x14ac:dyDescent="0.25">
      <c r="A247" s="223" t="str">
        <f t="shared" si="7"/>
        <v xml:space="preserve"> </v>
      </c>
      <c r="B247" s="205"/>
      <c r="C247" s="206"/>
      <c r="D247" s="207"/>
      <c r="E247" s="208"/>
      <c r="F247" s="207"/>
      <c r="G247" s="208"/>
      <c r="H247" s="209"/>
      <c r="I247" s="210"/>
      <c r="J247" s="152"/>
      <c r="K247" s="229"/>
      <c r="L247" s="230"/>
      <c r="M247" s="362">
        <f t="shared" si="6"/>
        <v>0</v>
      </c>
      <c r="N247" s="339"/>
    </row>
    <row r="248" spans="1:14" ht="30" customHeight="1" x14ac:dyDescent="0.25">
      <c r="A248" s="223" t="str">
        <f t="shared" si="7"/>
        <v xml:space="preserve"> </v>
      </c>
      <c r="B248" s="205"/>
      <c r="C248" s="206"/>
      <c r="D248" s="207"/>
      <c r="E248" s="208"/>
      <c r="F248" s="207"/>
      <c r="G248" s="208"/>
      <c r="H248" s="209"/>
      <c r="I248" s="210"/>
      <c r="J248" s="152"/>
      <c r="K248" s="229"/>
      <c r="L248" s="230"/>
      <c r="M248" s="362">
        <f t="shared" si="6"/>
        <v>0</v>
      </c>
      <c r="N248" s="339"/>
    </row>
    <row r="249" spans="1:14" ht="30" customHeight="1" x14ac:dyDescent="0.25">
      <c r="A249" s="223" t="str">
        <f t="shared" si="7"/>
        <v xml:space="preserve"> </v>
      </c>
      <c r="B249" s="205"/>
      <c r="C249" s="206"/>
      <c r="D249" s="207"/>
      <c r="E249" s="208"/>
      <c r="F249" s="207"/>
      <c r="G249" s="208"/>
      <c r="H249" s="209"/>
      <c r="I249" s="210"/>
      <c r="J249" s="152"/>
      <c r="K249" s="229"/>
      <c r="L249" s="230"/>
      <c r="M249" s="362">
        <f t="shared" si="6"/>
        <v>0</v>
      </c>
      <c r="N249" s="339"/>
    </row>
    <row r="250" spans="1:14" ht="30" customHeight="1" x14ac:dyDescent="0.25">
      <c r="A250" s="223" t="str">
        <f t="shared" si="7"/>
        <v xml:space="preserve"> </v>
      </c>
      <c r="B250" s="205"/>
      <c r="C250" s="206"/>
      <c r="D250" s="207"/>
      <c r="E250" s="208"/>
      <c r="F250" s="207"/>
      <c r="G250" s="208"/>
      <c r="H250" s="209"/>
      <c r="I250" s="210"/>
      <c r="J250" s="152"/>
      <c r="K250" s="229"/>
      <c r="L250" s="230"/>
      <c r="M250" s="362">
        <f t="shared" si="6"/>
        <v>0</v>
      </c>
      <c r="N250" s="339"/>
    </row>
    <row r="251" spans="1:14" ht="30" customHeight="1" x14ac:dyDescent="0.25">
      <c r="A251" s="223" t="str">
        <f t="shared" si="7"/>
        <v xml:space="preserve"> </v>
      </c>
      <c r="B251" s="205"/>
      <c r="C251" s="206"/>
      <c r="D251" s="207"/>
      <c r="E251" s="208"/>
      <c r="F251" s="207"/>
      <c r="G251" s="208"/>
      <c r="H251" s="209"/>
      <c r="I251" s="210"/>
      <c r="J251" s="152"/>
      <c r="K251" s="229"/>
      <c r="L251" s="230"/>
      <c r="M251" s="362">
        <f t="shared" si="6"/>
        <v>0</v>
      </c>
      <c r="N251" s="339"/>
    </row>
    <row r="252" spans="1:14" ht="30" customHeight="1" x14ac:dyDescent="0.25">
      <c r="A252" s="223" t="str">
        <f t="shared" si="7"/>
        <v xml:space="preserve"> </v>
      </c>
      <c r="B252" s="205"/>
      <c r="C252" s="206"/>
      <c r="D252" s="207"/>
      <c r="E252" s="208"/>
      <c r="F252" s="207"/>
      <c r="G252" s="208"/>
      <c r="H252" s="209"/>
      <c r="I252" s="210"/>
      <c r="J252" s="152"/>
      <c r="K252" s="229"/>
      <c r="L252" s="230"/>
      <c r="M252" s="362">
        <f t="shared" si="6"/>
        <v>0</v>
      </c>
      <c r="N252" s="339"/>
    </row>
    <row r="253" spans="1:14" ht="30" customHeight="1" x14ac:dyDescent="0.25">
      <c r="A253" s="223" t="str">
        <f t="shared" si="7"/>
        <v xml:space="preserve"> </v>
      </c>
      <c r="B253" s="205"/>
      <c r="C253" s="206"/>
      <c r="D253" s="207"/>
      <c r="E253" s="208"/>
      <c r="F253" s="207"/>
      <c r="G253" s="208"/>
      <c r="H253" s="209"/>
      <c r="I253" s="210"/>
      <c r="J253" s="152"/>
      <c r="K253" s="229"/>
      <c r="L253" s="230"/>
      <c r="M253" s="362">
        <f t="shared" si="6"/>
        <v>0</v>
      </c>
      <c r="N253" s="339"/>
    </row>
    <row r="254" spans="1:14" ht="30" customHeight="1" x14ac:dyDescent="0.25">
      <c r="A254" s="223" t="str">
        <f t="shared" si="7"/>
        <v xml:space="preserve"> </v>
      </c>
      <c r="B254" s="205"/>
      <c r="C254" s="206"/>
      <c r="D254" s="207"/>
      <c r="E254" s="208"/>
      <c r="F254" s="207"/>
      <c r="G254" s="208"/>
      <c r="H254" s="209"/>
      <c r="I254" s="210"/>
      <c r="J254" s="152"/>
      <c r="K254" s="229"/>
      <c r="L254" s="230"/>
      <c r="M254" s="362">
        <f t="shared" si="6"/>
        <v>0</v>
      </c>
      <c r="N254" s="339"/>
    </row>
    <row r="255" spans="1:14" ht="30" customHeight="1" x14ac:dyDescent="0.25">
      <c r="A255" s="223" t="str">
        <f t="shared" si="7"/>
        <v xml:space="preserve"> </v>
      </c>
      <c r="B255" s="205"/>
      <c r="C255" s="206"/>
      <c r="D255" s="207"/>
      <c r="E255" s="208"/>
      <c r="F255" s="207"/>
      <c r="G255" s="208"/>
      <c r="H255" s="209"/>
      <c r="I255" s="210"/>
      <c r="J255" s="152"/>
      <c r="K255" s="229"/>
      <c r="L255" s="230"/>
      <c r="M255" s="362">
        <f t="shared" si="6"/>
        <v>0</v>
      </c>
      <c r="N255" s="339"/>
    </row>
    <row r="256" spans="1:14" ht="30" customHeight="1" x14ac:dyDescent="0.25">
      <c r="A256" s="223" t="str">
        <f t="shared" si="7"/>
        <v xml:space="preserve"> </v>
      </c>
      <c r="B256" s="205"/>
      <c r="C256" s="206"/>
      <c r="D256" s="207"/>
      <c r="E256" s="208"/>
      <c r="F256" s="207"/>
      <c r="G256" s="208"/>
      <c r="H256" s="209"/>
      <c r="I256" s="210"/>
      <c r="J256" s="152"/>
      <c r="K256" s="229"/>
      <c r="L256" s="230"/>
      <c r="M256" s="362">
        <f t="shared" si="6"/>
        <v>0</v>
      </c>
      <c r="N256" s="339"/>
    </row>
    <row r="257" spans="1:14" ht="30" customHeight="1" x14ac:dyDescent="0.25">
      <c r="A257" s="223" t="str">
        <f t="shared" si="7"/>
        <v xml:space="preserve"> </v>
      </c>
      <c r="B257" s="205"/>
      <c r="C257" s="206"/>
      <c r="D257" s="207"/>
      <c r="E257" s="208"/>
      <c r="F257" s="207"/>
      <c r="G257" s="208"/>
      <c r="H257" s="209"/>
      <c r="I257" s="210"/>
      <c r="J257" s="152"/>
      <c r="K257" s="229"/>
      <c r="L257" s="230"/>
      <c r="M257" s="362">
        <f t="shared" si="6"/>
        <v>0</v>
      </c>
      <c r="N257" s="339"/>
    </row>
    <row r="258" spans="1:14" ht="30" customHeight="1" x14ac:dyDescent="0.25">
      <c r="A258" s="223" t="str">
        <f t="shared" si="7"/>
        <v xml:space="preserve"> </v>
      </c>
      <c r="B258" s="205"/>
      <c r="C258" s="206"/>
      <c r="D258" s="207"/>
      <c r="E258" s="208"/>
      <c r="F258" s="207"/>
      <c r="G258" s="208"/>
      <c r="H258" s="209"/>
      <c r="I258" s="210"/>
      <c r="J258" s="152"/>
      <c r="K258" s="229"/>
      <c r="L258" s="230"/>
      <c r="M258" s="362">
        <f t="shared" si="6"/>
        <v>0</v>
      </c>
      <c r="N258" s="339"/>
    </row>
    <row r="259" spans="1:14" ht="30" customHeight="1" x14ac:dyDescent="0.25">
      <c r="A259" s="223" t="str">
        <f t="shared" si="7"/>
        <v xml:space="preserve"> </v>
      </c>
      <c r="B259" s="205"/>
      <c r="C259" s="206"/>
      <c r="D259" s="207"/>
      <c r="E259" s="208"/>
      <c r="F259" s="207"/>
      <c r="G259" s="208"/>
      <c r="H259" s="209"/>
      <c r="I259" s="210"/>
      <c r="J259" s="152"/>
      <c r="K259" s="229"/>
      <c r="L259" s="230"/>
      <c r="M259" s="362">
        <f t="shared" si="6"/>
        <v>0</v>
      </c>
      <c r="N259" s="339"/>
    </row>
    <row r="260" spans="1:14" ht="30" customHeight="1" x14ac:dyDescent="0.25">
      <c r="A260" s="223" t="str">
        <f t="shared" si="7"/>
        <v xml:space="preserve"> </v>
      </c>
      <c r="B260" s="205"/>
      <c r="C260" s="206"/>
      <c r="D260" s="207"/>
      <c r="E260" s="208"/>
      <c r="F260" s="207"/>
      <c r="G260" s="208"/>
      <c r="H260" s="209"/>
      <c r="I260" s="210"/>
      <c r="J260" s="152"/>
      <c r="K260" s="229"/>
      <c r="L260" s="230"/>
      <c r="M260" s="362">
        <f t="shared" si="6"/>
        <v>0</v>
      </c>
      <c r="N260" s="339"/>
    </row>
    <row r="261" spans="1:14" ht="30" customHeight="1" x14ac:dyDescent="0.25">
      <c r="A261" s="223" t="str">
        <f t="shared" si="7"/>
        <v xml:space="preserve"> </v>
      </c>
      <c r="B261" s="205"/>
      <c r="C261" s="206"/>
      <c r="D261" s="207"/>
      <c r="E261" s="208"/>
      <c r="F261" s="207"/>
      <c r="G261" s="208"/>
      <c r="H261" s="209"/>
      <c r="I261" s="210"/>
      <c r="J261" s="152"/>
      <c r="K261" s="229"/>
      <c r="L261" s="230"/>
      <c r="M261" s="362">
        <f t="shared" si="6"/>
        <v>0</v>
      </c>
      <c r="N261" s="339"/>
    </row>
    <row r="262" spans="1:14" ht="30" customHeight="1" x14ac:dyDescent="0.25">
      <c r="A262" s="223" t="str">
        <f t="shared" si="7"/>
        <v xml:space="preserve"> </v>
      </c>
      <c r="B262" s="205"/>
      <c r="C262" s="206"/>
      <c r="D262" s="207"/>
      <c r="E262" s="208"/>
      <c r="F262" s="207"/>
      <c r="G262" s="208"/>
      <c r="H262" s="209"/>
      <c r="I262" s="210"/>
      <c r="J262" s="152"/>
      <c r="K262" s="229"/>
      <c r="L262" s="230"/>
      <c r="M262" s="362">
        <f t="shared" si="6"/>
        <v>0</v>
      </c>
      <c r="N262" s="339"/>
    </row>
    <row r="263" spans="1:14" ht="30" customHeight="1" x14ac:dyDescent="0.25">
      <c r="A263" s="223" t="str">
        <f t="shared" si="7"/>
        <v xml:space="preserve"> </v>
      </c>
      <c r="B263" s="205"/>
      <c r="C263" s="206"/>
      <c r="D263" s="207"/>
      <c r="E263" s="208"/>
      <c r="F263" s="207"/>
      <c r="G263" s="208"/>
      <c r="H263" s="209"/>
      <c r="I263" s="210"/>
      <c r="J263" s="152"/>
      <c r="K263" s="229"/>
      <c r="L263" s="230"/>
      <c r="M263" s="362">
        <f t="shared" si="6"/>
        <v>0</v>
      </c>
      <c r="N263" s="339"/>
    </row>
    <row r="264" spans="1:14" ht="30" customHeight="1" x14ac:dyDescent="0.25">
      <c r="A264" s="223" t="str">
        <f t="shared" si="7"/>
        <v xml:space="preserve"> </v>
      </c>
      <c r="B264" s="205"/>
      <c r="C264" s="206"/>
      <c r="D264" s="207"/>
      <c r="E264" s="208"/>
      <c r="F264" s="207"/>
      <c r="G264" s="208"/>
      <c r="H264" s="209"/>
      <c r="I264" s="210"/>
      <c r="J264" s="152"/>
      <c r="K264" s="229"/>
      <c r="L264" s="230"/>
      <c r="M264" s="362">
        <f t="shared" si="6"/>
        <v>0</v>
      </c>
      <c r="N264" s="339"/>
    </row>
    <row r="265" spans="1:14" ht="30" customHeight="1" x14ac:dyDescent="0.25">
      <c r="A265" s="223" t="str">
        <f t="shared" si="7"/>
        <v xml:space="preserve"> </v>
      </c>
      <c r="B265" s="205"/>
      <c r="C265" s="206"/>
      <c r="D265" s="207"/>
      <c r="E265" s="208"/>
      <c r="F265" s="207"/>
      <c r="G265" s="208"/>
      <c r="H265" s="209"/>
      <c r="I265" s="210"/>
      <c r="J265" s="152"/>
      <c r="K265" s="229"/>
      <c r="L265" s="230"/>
      <c r="M265" s="362">
        <f t="shared" si="6"/>
        <v>0</v>
      </c>
      <c r="N265" s="339"/>
    </row>
    <row r="266" spans="1:14" ht="30" customHeight="1" x14ac:dyDescent="0.25">
      <c r="A266" s="223" t="str">
        <f t="shared" si="7"/>
        <v xml:space="preserve"> </v>
      </c>
      <c r="B266" s="205"/>
      <c r="C266" s="206"/>
      <c r="D266" s="207"/>
      <c r="E266" s="208"/>
      <c r="F266" s="207"/>
      <c r="G266" s="208"/>
      <c r="H266" s="209"/>
      <c r="I266" s="210"/>
      <c r="J266" s="152"/>
      <c r="K266" s="229"/>
      <c r="L266" s="230"/>
      <c r="M266" s="362">
        <f t="shared" si="6"/>
        <v>0</v>
      </c>
      <c r="N266" s="339"/>
    </row>
    <row r="267" spans="1:14" ht="30" customHeight="1" x14ac:dyDescent="0.25">
      <c r="A267" s="223" t="str">
        <f t="shared" si="7"/>
        <v xml:space="preserve"> </v>
      </c>
      <c r="B267" s="205"/>
      <c r="C267" s="206"/>
      <c r="D267" s="207"/>
      <c r="E267" s="208"/>
      <c r="F267" s="207"/>
      <c r="G267" s="208"/>
      <c r="H267" s="209"/>
      <c r="I267" s="210"/>
      <c r="J267" s="152"/>
      <c r="K267" s="229"/>
      <c r="L267" s="230"/>
      <c r="M267" s="362">
        <f t="shared" si="6"/>
        <v>0</v>
      </c>
      <c r="N267" s="339"/>
    </row>
    <row r="268" spans="1:14" ht="30" customHeight="1" x14ac:dyDescent="0.25">
      <c r="A268" s="223" t="str">
        <f t="shared" si="7"/>
        <v xml:space="preserve"> </v>
      </c>
      <c r="B268" s="205"/>
      <c r="C268" s="206"/>
      <c r="D268" s="207"/>
      <c r="E268" s="208"/>
      <c r="F268" s="207"/>
      <c r="G268" s="208"/>
      <c r="H268" s="209"/>
      <c r="I268" s="210"/>
      <c r="J268" s="152"/>
      <c r="K268" s="229"/>
      <c r="L268" s="230"/>
      <c r="M268" s="362">
        <f t="shared" ref="M268:M331" si="8">K268+L268</f>
        <v>0</v>
      </c>
      <c r="N268" s="339"/>
    </row>
    <row r="269" spans="1:14" ht="30" customHeight="1" x14ac:dyDescent="0.25">
      <c r="A269" s="223" t="str">
        <f t="shared" si="7"/>
        <v xml:space="preserve"> </v>
      </c>
      <c r="B269" s="205"/>
      <c r="C269" s="206"/>
      <c r="D269" s="207"/>
      <c r="E269" s="208"/>
      <c r="F269" s="207"/>
      <c r="G269" s="208"/>
      <c r="H269" s="209"/>
      <c r="I269" s="210"/>
      <c r="J269" s="152"/>
      <c r="K269" s="229"/>
      <c r="L269" s="230"/>
      <c r="M269" s="362">
        <f t="shared" si="8"/>
        <v>0</v>
      </c>
      <c r="N269" s="339"/>
    </row>
    <row r="270" spans="1:14" ht="30" customHeight="1" x14ac:dyDescent="0.25">
      <c r="A270" s="223" t="str">
        <f t="shared" ref="A270:A333" si="9">IF(M270=0," ","Cap.8. Cheltuieli indirecte")</f>
        <v xml:space="preserve"> </v>
      </c>
      <c r="B270" s="205"/>
      <c r="C270" s="206"/>
      <c r="D270" s="207"/>
      <c r="E270" s="208"/>
      <c r="F270" s="207"/>
      <c r="G270" s="208"/>
      <c r="H270" s="209"/>
      <c r="I270" s="210"/>
      <c r="J270" s="152"/>
      <c r="K270" s="229"/>
      <c r="L270" s="230"/>
      <c r="M270" s="362">
        <f t="shared" si="8"/>
        <v>0</v>
      </c>
      <c r="N270" s="339"/>
    </row>
    <row r="271" spans="1:14" ht="30" customHeight="1" x14ac:dyDescent="0.25">
      <c r="A271" s="223" t="str">
        <f t="shared" si="9"/>
        <v xml:space="preserve"> </v>
      </c>
      <c r="B271" s="205"/>
      <c r="C271" s="206"/>
      <c r="D271" s="207"/>
      <c r="E271" s="208"/>
      <c r="F271" s="207"/>
      <c r="G271" s="208"/>
      <c r="H271" s="209"/>
      <c r="I271" s="210"/>
      <c r="J271" s="152"/>
      <c r="K271" s="229"/>
      <c r="L271" s="230"/>
      <c r="M271" s="362">
        <f t="shared" si="8"/>
        <v>0</v>
      </c>
      <c r="N271" s="339"/>
    </row>
    <row r="272" spans="1:14" ht="30" customHeight="1" x14ac:dyDescent="0.25">
      <c r="A272" s="223" t="str">
        <f t="shared" si="9"/>
        <v xml:space="preserve"> </v>
      </c>
      <c r="B272" s="205"/>
      <c r="C272" s="206"/>
      <c r="D272" s="207"/>
      <c r="E272" s="208"/>
      <c r="F272" s="207"/>
      <c r="G272" s="208"/>
      <c r="H272" s="209"/>
      <c r="I272" s="210"/>
      <c r="J272" s="152"/>
      <c r="K272" s="229"/>
      <c r="L272" s="230"/>
      <c r="M272" s="362">
        <f t="shared" si="8"/>
        <v>0</v>
      </c>
      <c r="N272" s="339"/>
    </row>
    <row r="273" spans="1:14" ht="30" customHeight="1" x14ac:dyDescent="0.25">
      <c r="A273" s="223" t="str">
        <f t="shared" si="9"/>
        <v xml:space="preserve"> </v>
      </c>
      <c r="B273" s="205"/>
      <c r="C273" s="206"/>
      <c r="D273" s="207"/>
      <c r="E273" s="208"/>
      <c r="F273" s="207"/>
      <c r="G273" s="208"/>
      <c r="H273" s="209"/>
      <c r="I273" s="210"/>
      <c r="J273" s="152"/>
      <c r="K273" s="229"/>
      <c r="L273" s="230"/>
      <c r="M273" s="362">
        <f t="shared" si="8"/>
        <v>0</v>
      </c>
      <c r="N273" s="339"/>
    </row>
    <row r="274" spans="1:14" ht="30" customHeight="1" x14ac:dyDescent="0.25">
      <c r="A274" s="223" t="str">
        <f t="shared" si="9"/>
        <v xml:space="preserve"> </v>
      </c>
      <c r="B274" s="205"/>
      <c r="C274" s="206"/>
      <c r="D274" s="207"/>
      <c r="E274" s="208"/>
      <c r="F274" s="207"/>
      <c r="G274" s="208"/>
      <c r="H274" s="209"/>
      <c r="I274" s="210"/>
      <c r="J274" s="152"/>
      <c r="K274" s="229"/>
      <c r="L274" s="230"/>
      <c r="M274" s="362">
        <f t="shared" si="8"/>
        <v>0</v>
      </c>
      <c r="N274" s="339"/>
    </row>
    <row r="275" spans="1:14" ht="30" customHeight="1" x14ac:dyDescent="0.25">
      <c r="A275" s="223" t="str">
        <f t="shared" si="9"/>
        <v xml:space="preserve"> </v>
      </c>
      <c r="B275" s="205"/>
      <c r="C275" s="206"/>
      <c r="D275" s="207"/>
      <c r="E275" s="208"/>
      <c r="F275" s="207"/>
      <c r="G275" s="208"/>
      <c r="H275" s="209"/>
      <c r="I275" s="210"/>
      <c r="J275" s="152"/>
      <c r="K275" s="229"/>
      <c r="L275" s="230"/>
      <c r="M275" s="362">
        <f t="shared" si="8"/>
        <v>0</v>
      </c>
      <c r="N275" s="339"/>
    </row>
    <row r="276" spans="1:14" ht="30" customHeight="1" x14ac:dyDescent="0.25">
      <c r="A276" s="223" t="str">
        <f t="shared" si="9"/>
        <v xml:space="preserve"> </v>
      </c>
      <c r="B276" s="205"/>
      <c r="C276" s="206"/>
      <c r="D276" s="207"/>
      <c r="E276" s="208"/>
      <c r="F276" s="207"/>
      <c r="G276" s="208"/>
      <c r="H276" s="209"/>
      <c r="I276" s="210"/>
      <c r="J276" s="152"/>
      <c r="K276" s="229"/>
      <c r="L276" s="230"/>
      <c r="M276" s="362">
        <f t="shared" si="8"/>
        <v>0</v>
      </c>
      <c r="N276" s="339"/>
    </row>
    <row r="277" spans="1:14" ht="30" customHeight="1" x14ac:dyDescent="0.25">
      <c r="A277" s="223" t="str">
        <f t="shared" si="9"/>
        <v xml:space="preserve"> </v>
      </c>
      <c r="B277" s="205"/>
      <c r="C277" s="206"/>
      <c r="D277" s="207"/>
      <c r="E277" s="208"/>
      <c r="F277" s="207"/>
      <c r="G277" s="208"/>
      <c r="H277" s="209"/>
      <c r="I277" s="210"/>
      <c r="J277" s="152"/>
      <c r="K277" s="229"/>
      <c r="L277" s="230"/>
      <c r="M277" s="362">
        <f t="shared" si="8"/>
        <v>0</v>
      </c>
      <c r="N277" s="339"/>
    </row>
    <row r="278" spans="1:14" ht="30" customHeight="1" x14ac:dyDescent="0.25">
      <c r="A278" s="223" t="str">
        <f t="shared" si="9"/>
        <v xml:space="preserve"> </v>
      </c>
      <c r="B278" s="205"/>
      <c r="C278" s="206"/>
      <c r="D278" s="207"/>
      <c r="E278" s="208"/>
      <c r="F278" s="207"/>
      <c r="G278" s="208"/>
      <c r="H278" s="209"/>
      <c r="I278" s="210"/>
      <c r="J278" s="152"/>
      <c r="K278" s="229"/>
      <c r="L278" s="230"/>
      <c r="M278" s="362">
        <f t="shared" si="8"/>
        <v>0</v>
      </c>
      <c r="N278" s="339"/>
    </row>
    <row r="279" spans="1:14" ht="30" customHeight="1" x14ac:dyDescent="0.25">
      <c r="A279" s="223" t="str">
        <f t="shared" si="9"/>
        <v xml:space="preserve"> </v>
      </c>
      <c r="B279" s="205"/>
      <c r="C279" s="206"/>
      <c r="D279" s="207"/>
      <c r="E279" s="208"/>
      <c r="F279" s="207"/>
      <c r="G279" s="208"/>
      <c r="H279" s="209"/>
      <c r="I279" s="210"/>
      <c r="J279" s="152"/>
      <c r="K279" s="229"/>
      <c r="L279" s="230"/>
      <c r="M279" s="362">
        <f t="shared" si="8"/>
        <v>0</v>
      </c>
      <c r="N279" s="339"/>
    </row>
    <row r="280" spans="1:14" ht="30" customHeight="1" x14ac:dyDescent="0.25">
      <c r="A280" s="223" t="str">
        <f t="shared" si="9"/>
        <v xml:space="preserve"> </v>
      </c>
      <c r="B280" s="205"/>
      <c r="C280" s="206"/>
      <c r="D280" s="207"/>
      <c r="E280" s="208"/>
      <c r="F280" s="207"/>
      <c r="G280" s="208"/>
      <c r="H280" s="209"/>
      <c r="I280" s="210"/>
      <c r="J280" s="152"/>
      <c r="K280" s="229"/>
      <c r="L280" s="230"/>
      <c r="M280" s="362">
        <f t="shared" si="8"/>
        <v>0</v>
      </c>
      <c r="N280" s="339"/>
    </row>
    <row r="281" spans="1:14" ht="30" customHeight="1" x14ac:dyDescent="0.25">
      <c r="A281" s="223" t="str">
        <f t="shared" si="9"/>
        <v xml:space="preserve"> </v>
      </c>
      <c r="B281" s="205"/>
      <c r="C281" s="206"/>
      <c r="D281" s="207"/>
      <c r="E281" s="208"/>
      <c r="F281" s="207"/>
      <c r="G281" s="208"/>
      <c r="H281" s="209"/>
      <c r="I281" s="210"/>
      <c r="J281" s="152"/>
      <c r="K281" s="229"/>
      <c r="L281" s="230"/>
      <c r="M281" s="362">
        <f t="shared" si="8"/>
        <v>0</v>
      </c>
      <c r="N281" s="339"/>
    </row>
    <row r="282" spans="1:14" ht="30" customHeight="1" x14ac:dyDescent="0.25">
      <c r="A282" s="223" t="str">
        <f t="shared" si="9"/>
        <v xml:space="preserve"> </v>
      </c>
      <c r="B282" s="205"/>
      <c r="C282" s="206"/>
      <c r="D282" s="207"/>
      <c r="E282" s="208"/>
      <c r="F282" s="207"/>
      <c r="G282" s="208"/>
      <c r="H282" s="209"/>
      <c r="I282" s="210"/>
      <c r="J282" s="152"/>
      <c r="K282" s="229"/>
      <c r="L282" s="230"/>
      <c r="M282" s="362">
        <f t="shared" si="8"/>
        <v>0</v>
      </c>
      <c r="N282" s="339"/>
    </row>
    <row r="283" spans="1:14" ht="30" customHeight="1" x14ac:dyDescent="0.25">
      <c r="A283" s="223" t="str">
        <f t="shared" si="9"/>
        <v xml:space="preserve"> </v>
      </c>
      <c r="B283" s="205"/>
      <c r="C283" s="206"/>
      <c r="D283" s="207"/>
      <c r="E283" s="208"/>
      <c r="F283" s="207"/>
      <c r="G283" s="208"/>
      <c r="H283" s="209"/>
      <c r="I283" s="210"/>
      <c r="J283" s="152"/>
      <c r="K283" s="229"/>
      <c r="L283" s="230"/>
      <c r="M283" s="362">
        <f t="shared" si="8"/>
        <v>0</v>
      </c>
      <c r="N283" s="339"/>
    </row>
    <row r="284" spans="1:14" ht="30" customHeight="1" x14ac:dyDescent="0.25">
      <c r="A284" s="223" t="str">
        <f t="shared" si="9"/>
        <v xml:space="preserve"> </v>
      </c>
      <c r="B284" s="205"/>
      <c r="C284" s="206"/>
      <c r="D284" s="207"/>
      <c r="E284" s="208"/>
      <c r="F284" s="207"/>
      <c r="G284" s="208"/>
      <c r="H284" s="209"/>
      <c r="I284" s="210"/>
      <c r="J284" s="152"/>
      <c r="K284" s="229"/>
      <c r="L284" s="230"/>
      <c r="M284" s="362">
        <f t="shared" si="8"/>
        <v>0</v>
      </c>
      <c r="N284" s="339"/>
    </row>
    <row r="285" spans="1:14" ht="30" customHeight="1" x14ac:dyDescent="0.25">
      <c r="A285" s="223" t="str">
        <f t="shared" si="9"/>
        <v xml:space="preserve"> </v>
      </c>
      <c r="B285" s="205"/>
      <c r="C285" s="206"/>
      <c r="D285" s="207"/>
      <c r="E285" s="208"/>
      <c r="F285" s="207"/>
      <c r="G285" s="208"/>
      <c r="H285" s="209"/>
      <c r="I285" s="210"/>
      <c r="J285" s="152"/>
      <c r="K285" s="229"/>
      <c r="L285" s="230"/>
      <c r="M285" s="362">
        <f t="shared" si="8"/>
        <v>0</v>
      </c>
      <c r="N285" s="339"/>
    </row>
    <row r="286" spans="1:14" ht="30" customHeight="1" x14ac:dyDescent="0.25">
      <c r="A286" s="223" t="str">
        <f t="shared" si="9"/>
        <v xml:space="preserve"> </v>
      </c>
      <c r="B286" s="205"/>
      <c r="C286" s="206"/>
      <c r="D286" s="207"/>
      <c r="E286" s="208"/>
      <c r="F286" s="207"/>
      <c r="G286" s="208"/>
      <c r="H286" s="209"/>
      <c r="I286" s="210"/>
      <c r="J286" s="152"/>
      <c r="K286" s="229"/>
      <c r="L286" s="230"/>
      <c r="M286" s="362">
        <f t="shared" si="8"/>
        <v>0</v>
      </c>
      <c r="N286" s="339"/>
    </row>
    <row r="287" spans="1:14" ht="30" customHeight="1" x14ac:dyDescent="0.25">
      <c r="A287" s="223" t="str">
        <f t="shared" si="9"/>
        <v xml:space="preserve"> </v>
      </c>
      <c r="B287" s="205"/>
      <c r="C287" s="206"/>
      <c r="D287" s="207"/>
      <c r="E287" s="208"/>
      <c r="F287" s="207"/>
      <c r="G287" s="208"/>
      <c r="H287" s="209"/>
      <c r="I287" s="210"/>
      <c r="J287" s="152"/>
      <c r="K287" s="229"/>
      <c r="L287" s="230"/>
      <c r="M287" s="362">
        <f t="shared" si="8"/>
        <v>0</v>
      </c>
      <c r="N287" s="339"/>
    </row>
    <row r="288" spans="1:14" ht="30" customHeight="1" x14ac:dyDescent="0.25">
      <c r="A288" s="223" t="str">
        <f t="shared" si="9"/>
        <v xml:space="preserve"> </v>
      </c>
      <c r="B288" s="205"/>
      <c r="C288" s="206"/>
      <c r="D288" s="207"/>
      <c r="E288" s="208"/>
      <c r="F288" s="207"/>
      <c r="G288" s="208"/>
      <c r="H288" s="209"/>
      <c r="I288" s="210"/>
      <c r="J288" s="152"/>
      <c r="K288" s="229"/>
      <c r="L288" s="230"/>
      <c r="M288" s="362">
        <f t="shared" si="8"/>
        <v>0</v>
      </c>
      <c r="N288" s="339"/>
    </row>
    <row r="289" spans="1:14" ht="30" customHeight="1" x14ac:dyDescent="0.25">
      <c r="A289" s="223" t="str">
        <f t="shared" si="9"/>
        <v xml:space="preserve"> </v>
      </c>
      <c r="B289" s="205"/>
      <c r="C289" s="206"/>
      <c r="D289" s="207"/>
      <c r="E289" s="208"/>
      <c r="F289" s="207"/>
      <c r="G289" s="208"/>
      <c r="H289" s="209"/>
      <c r="I289" s="210"/>
      <c r="J289" s="152"/>
      <c r="K289" s="229"/>
      <c r="L289" s="230"/>
      <c r="M289" s="362">
        <f t="shared" si="8"/>
        <v>0</v>
      </c>
      <c r="N289" s="339"/>
    </row>
    <row r="290" spans="1:14" ht="30" customHeight="1" x14ac:dyDescent="0.25">
      <c r="A290" s="223" t="str">
        <f t="shared" si="9"/>
        <v xml:space="preserve"> </v>
      </c>
      <c r="B290" s="205"/>
      <c r="C290" s="206"/>
      <c r="D290" s="207"/>
      <c r="E290" s="208"/>
      <c r="F290" s="207"/>
      <c r="G290" s="208"/>
      <c r="H290" s="209"/>
      <c r="I290" s="210"/>
      <c r="J290" s="152"/>
      <c r="K290" s="229"/>
      <c r="L290" s="230"/>
      <c r="M290" s="362">
        <f t="shared" si="8"/>
        <v>0</v>
      </c>
      <c r="N290" s="339"/>
    </row>
    <row r="291" spans="1:14" ht="30" customHeight="1" x14ac:dyDescent="0.25">
      <c r="A291" s="223" t="str">
        <f t="shared" si="9"/>
        <v xml:space="preserve"> </v>
      </c>
      <c r="B291" s="205"/>
      <c r="C291" s="206"/>
      <c r="D291" s="207"/>
      <c r="E291" s="208"/>
      <c r="F291" s="207"/>
      <c r="G291" s="208"/>
      <c r="H291" s="209"/>
      <c r="I291" s="210"/>
      <c r="J291" s="152"/>
      <c r="K291" s="229"/>
      <c r="L291" s="230"/>
      <c r="M291" s="362">
        <f t="shared" si="8"/>
        <v>0</v>
      </c>
      <c r="N291" s="339"/>
    </row>
    <row r="292" spans="1:14" ht="30" customHeight="1" x14ac:dyDescent="0.25">
      <c r="A292" s="223" t="str">
        <f t="shared" si="9"/>
        <v xml:space="preserve"> </v>
      </c>
      <c r="B292" s="205"/>
      <c r="C292" s="206"/>
      <c r="D292" s="207"/>
      <c r="E292" s="208"/>
      <c r="F292" s="207"/>
      <c r="G292" s="208"/>
      <c r="H292" s="209"/>
      <c r="I292" s="210"/>
      <c r="J292" s="152"/>
      <c r="K292" s="229"/>
      <c r="L292" s="230"/>
      <c r="M292" s="362">
        <f t="shared" si="8"/>
        <v>0</v>
      </c>
      <c r="N292" s="339"/>
    </row>
    <row r="293" spans="1:14" ht="30" customHeight="1" x14ac:dyDescent="0.25">
      <c r="A293" s="223" t="str">
        <f t="shared" si="9"/>
        <v xml:space="preserve"> </v>
      </c>
      <c r="B293" s="205"/>
      <c r="C293" s="206"/>
      <c r="D293" s="207"/>
      <c r="E293" s="208"/>
      <c r="F293" s="207"/>
      <c r="G293" s="208"/>
      <c r="H293" s="209"/>
      <c r="I293" s="210"/>
      <c r="J293" s="152"/>
      <c r="K293" s="229"/>
      <c r="L293" s="230"/>
      <c r="M293" s="362">
        <f t="shared" si="8"/>
        <v>0</v>
      </c>
      <c r="N293" s="339"/>
    </row>
    <row r="294" spans="1:14" ht="30" customHeight="1" x14ac:dyDescent="0.25">
      <c r="A294" s="223" t="str">
        <f t="shared" si="9"/>
        <v xml:space="preserve"> </v>
      </c>
      <c r="B294" s="205"/>
      <c r="C294" s="206"/>
      <c r="D294" s="207"/>
      <c r="E294" s="208"/>
      <c r="F294" s="207"/>
      <c r="G294" s="208"/>
      <c r="H294" s="209"/>
      <c r="I294" s="210"/>
      <c r="J294" s="152"/>
      <c r="K294" s="229"/>
      <c r="L294" s="230"/>
      <c r="M294" s="362">
        <f t="shared" si="8"/>
        <v>0</v>
      </c>
      <c r="N294" s="339"/>
    </row>
    <row r="295" spans="1:14" ht="30" customHeight="1" x14ac:dyDescent="0.25">
      <c r="A295" s="223" t="str">
        <f t="shared" si="9"/>
        <v xml:space="preserve"> </v>
      </c>
      <c r="B295" s="205"/>
      <c r="C295" s="206"/>
      <c r="D295" s="207"/>
      <c r="E295" s="208"/>
      <c r="F295" s="207"/>
      <c r="G295" s="208"/>
      <c r="H295" s="209"/>
      <c r="I295" s="210"/>
      <c r="J295" s="152"/>
      <c r="K295" s="229"/>
      <c r="L295" s="230"/>
      <c r="M295" s="362">
        <f t="shared" si="8"/>
        <v>0</v>
      </c>
      <c r="N295" s="339"/>
    </row>
    <row r="296" spans="1:14" ht="30" customHeight="1" x14ac:dyDescent="0.25">
      <c r="A296" s="223" t="str">
        <f t="shared" si="9"/>
        <v xml:space="preserve"> </v>
      </c>
      <c r="B296" s="205"/>
      <c r="C296" s="206"/>
      <c r="D296" s="207"/>
      <c r="E296" s="208"/>
      <c r="F296" s="207"/>
      <c r="G296" s="208"/>
      <c r="H296" s="209"/>
      <c r="I296" s="210"/>
      <c r="J296" s="152"/>
      <c r="K296" s="229"/>
      <c r="L296" s="230"/>
      <c r="M296" s="362">
        <f t="shared" si="8"/>
        <v>0</v>
      </c>
      <c r="N296" s="339"/>
    </row>
    <row r="297" spans="1:14" ht="30" customHeight="1" x14ac:dyDescent="0.25">
      <c r="A297" s="223" t="str">
        <f t="shared" si="9"/>
        <v xml:space="preserve"> </v>
      </c>
      <c r="B297" s="205"/>
      <c r="C297" s="206"/>
      <c r="D297" s="207"/>
      <c r="E297" s="208"/>
      <c r="F297" s="207"/>
      <c r="G297" s="208"/>
      <c r="H297" s="209"/>
      <c r="I297" s="210"/>
      <c r="J297" s="152"/>
      <c r="K297" s="229"/>
      <c r="L297" s="230"/>
      <c r="M297" s="362">
        <f t="shared" si="8"/>
        <v>0</v>
      </c>
      <c r="N297" s="339"/>
    </row>
    <row r="298" spans="1:14" ht="30" customHeight="1" x14ac:dyDescent="0.25">
      <c r="A298" s="223" t="str">
        <f t="shared" si="9"/>
        <v xml:space="preserve"> </v>
      </c>
      <c r="B298" s="205"/>
      <c r="C298" s="206"/>
      <c r="D298" s="207"/>
      <c r="E298" s="208"/>
      <c r="F298" s="207"/>
      <c r="G298" s="208"/>
      <c r="H298" s="209"/>
      <c r="I298" s="210"/>
      <c r="J298" s="152"/>
      <c r="K298" s="229"/>
      <c r="L298" s="230"/>
      <c r="M298" s="362">
        <f t="shared" si="8"/>
        <v>0</v>
      </c>
      <c r="N298" s="339"/>
    </row>
    <row r="299" spans="1:14" ht="30" customHeight="1" x14ac:dyDescent="0.25">
      <c r="A299" s="223" t="str">
        <f t="shared" si="9"/>
        <v xml:space="preserve"> </v>
      </c>
      <c r="B299" s="205"/>
      <c r="C299" s="206"/>
      <c r="D299" s="207"/>
      <c r="E299" s="208"/>
      <c r="F299" s="207"/>
      <c r="G299" s="208"/>
      <c r="H299" s="209"/>
      <c r="I299" s="210"/>
      <c r="J299" s="152"/>
      <c r="K299" s="229"/>
      <c r="L299" s="230"/>
      <c r="M299" s="362">
        <f t="shared" si="8"/>
        <v>0</v>
      </c>
      <c r="N299" s="339"/>
    </row>
    <row r="300" spans="1:14" ht="30" customHeight="1" x14ac:dyDescent="0.25">
      <c r="A300" s="223" t="str">
        <f t="shared" si="9"/>
        <v xml:space="preserve"> </v>
      </c>
      <c r="B300" s="205"/>
      <c r="C300" s="206"/>
      <c r="D300" s="207"/>
      <c r="E300" s="208"/>
      <c r="F300" s="207"/>
      <c r="G300" s="208"/>
      <c r="H300" s="209"/>
      <c r="I300" s="210"/>
      <c r="J300" s="152"/>
      <c r="K300" s="229"/>
      <c r="L300" s="230"/>
      <c r="M300" s="362">
        <f t="shared" si="8"/>
        <v>0</v>
      </c>
      <c r="N300" s="339"/>
    </row>
    <row r="301" spans="1:14" ht="30" customHeight="1" x14ac:dyDescent="0.25">
      <c r="A301" s="223" t="str">
        <f t="shared" si="9"/>
        <v xml:space="preserve"> </v>
      </c>
      <c r="B301" s="205"/>
      <c r="C301" s="206"/>
      <c r="D301" s="207"/>
      <c r="E301" s="208"/>
      <c r="F301" s="207"/>
      <c r="G301" s="208"/>
      <c r="H301" s="209"/>
      <c r="I301" s="210"/>
      <c r="J301" s="152"/>
      <c r="K301" s="229"/>
      <c r="L301" s="230"/>
      <c r="M301" s="362">
        <f t="shared" si="8"/>
        <v>0</v>
      </c>
      <c r="N301" s="339"/>
    </row>
    <row r="302" spans="1:14" ht="30" customHeight="1" x14ac:dyDescent="0.25">
      <c r="A302" s="223" t="str">
        <f t="shared" si="9"/>
        <v xml:space="preserve"> </v>
      </c>
      <c r="B302" s="205"/>
      <c r="C302" s="206"/>
      <c r="D302" s="207"/>
      <c r="E302" s="208"/>
      <c r="F302" s="207"/>
      <c r="G302" s="208"/>
      <c r="H302" s="209"/>
      <c r="I302" s="210"/>
      <c r="J302" s="152"/>
      <c r="K302" s="229"/>
      <c r="L302" s="230"/>
      <c r="M302" s="362">
        <f t="shared" si="8"/>
        <v>0</v>
      </c>
      <c r="N302" s="339"/>
    </row>
    <row r="303" spans="1:14" ht="30" customHeight="1" x14ac:dyDescent="0.25">
      <c r="A303" s="223" t="str">
        <f t="shared" si="9"/>
        <v xml:space="preserve"> </v>
      </c>
      <c r="B303" s="205"/>
      <c r="C303" s="206"/>
      <c r="D303" s="207"/>
      <c r="E303" s="208"/>
      <c r="F303" s="207"/>
      <c r="G303" s="208"/>
      <c r="H303" s="209"/>
      <c r="I303" s="210"/>
      <c r="J303" s="152"/>
      <c r="K303" s="229"/>
      <c r="L303" s="230"/>
      <c r="M303" s="362">
        <f t="shared" si="8"/>
        <v>0</v>
      </c>
      <c r="N303" s="339"/>
    </row>
    <row r="304" spans="1:14" ht="30" customHeight="1" x14ac:dyDescent="0.25">
      <c r="A304" s="223" t="str">
        <f t="shared" si="9"/>
        <v xml:space="preserve"> </v>
      </c>
      <c r="B304" s="205"/>
      <c r="C304" s="206"/>
      <c r="D304" s="207"/>
      <c r="E304" s="208"/>
      <c r="F304" s="207"/>
      <c r="G304" s="208"/>
      <c r="H304" s="209"/>
      <c r="I304" s="210"/>
      <c r="J304" s="152"/>
      <c r="K304" s="229"/>
      <c r="L304" s="230"/>
      <c r="M304" s="362">
        <f t="shared" si="8"/>
        <v>0</v>
      </c>
      <c r="N304" s="339"/>
    </row>
    <row r="305" spans="1:14" ht="30" customHeight="1" x14ac:dyDescent="0.25">
      <c r="A305" s="223" t="str">
        <f t="shared" si="9"/>
        <v xml:space="preserve"> </v>
      </c>
      <c r="B305" s="205"/>
      <c r="C305" s="206"/>
      <c r="D305" s="207"/>
      <c r="E305" s="208"/>
      <c r="F305" s="207"/>
      <c r="G305" s="208"/>
      <c r="H305" s="209"/>
      <c r="I305" s="210"/>
      <c r="J305" s="152"/>
      <c r="K305" s="229"/>
      <c r="L305" s="230"/>
      <c r="M305" s="362">
        <f t="shared" si="8"/>
        <v>0</v>
      </c>
      <c r="N305" s="339"/>
    </row>
    <row r="306" spans="1:14" ht="30" customHeight="1" x14ac:dyDescent="0.25">
      <c r="A306" s="223" t="str">
        <f t="shared" si="9"/>
        <v xml:space="preserve"> </v>
      </c>
      <c r="B306" s="205"/>
      <c r="C306" s="206"/>
      <c r="D306" s="207"/>
      <c r="E306" s="208"/>
      <c r="F306" s="207"/>
      <c r="G306" s="208"/>
      <c r="H306" s="209"/>
      <c r="I306" s="210"/>
      <c r="J306" s="152"/>
      <c r="K306" s="229"/>
      <c r="L306" s="230"/>
      <c r="M306" s="362">
        <f t="shared" si="8"/>
        <v>0</v>
      </c>
      <c r="N306" s="339"/>
    </row>
    <row r="307" spans="1:14" ht="30" customHeight="1" x14ac:dyDescent="0.25">
      <c r="A307" s="223" t="str">
        <f t="shared" si="9"/>
        <v xml:space="preserve"> </v>
      </c>
      <c r="B307" s="205"/>
      <c r="C307" s="206"/>
      <c r="D307" s="207"/>
      <c r="E307" s="208"/>
      <c r="F307" s="207"/>
      <c r="G307" s="208"/>
      <c r="H307" s="209"/>
      <c r="I307" s="210"/>
      <c r="J307" s="152"/>
      <c r="K307" s="229"/>
      <c r="L307" s="230"/>
      <c r="M307" s="362">
        <f t="shared" si="8"/>
        <v>0</v>
      </c>
      <c r="N307" s="339"/>
    </row>
    <row r="308" spans="1:14" ht="30" customHeight="1" x14ac:dyDescent="0.25">
      <c r="A308" s="223" t="str">
        <f t="shared" si="9"/>
        <v xml:space="preserve"> </v>
      </c>
      <c r="B308" s="205"/>
      <c r="C308" s="206"/>
      <c r="D308" s="207"/>
      <c r="E308" s="208"/>
      <c r="F308" s="207"/>
      <c r="G308" s="208"/>
      <c r="H308" s="209"/>
      <c r="I308" s="210"/>
      <c r="J308" s="152"/>
      <c r="K308" s="229"/>
      <c r="L308" s="230"/>
      <c r="M308" s="362">
        <f t="shared" si="8"/>
        <v>0</v>
      </c>
      <c r="N308" s="339"/>
    </row>
    <row r="309" spans="1:14" ht="30" customHeight="1" x14ac:dyDescent="0.25">
      <c r="A309" s="223" t="str">
        <f t="shared" si="9"/>
        <v xml:space="preserve"> </v>
      </c>
      <c r="B309" s="205"/>
      <c r="C309" s="206"/>
      <c r="D309" s="207"/>
      <c r="E309" s="208"/>
      <c r="F309" s="207"/>
      <c r="G309" s="208"/>
      <c r="H309" s="209"/>
      <c r="I309" s="210"/>
      <c r="J309" s="152"/>
      <c r="K309" s="229"/>
      <c r="L309" s="230"/>
      <c r="M309" s="362">
        <f t="shared" si="8"/>
        <v>0</v>
      </c>
      <c r="N309" s="339"/>
    </row>
    <row r="310" spans="1:14" ht="30" customHeight="1" x14ac:dyDescent="0.25">
      <c r="A310" s="223" t="str">
        <f t="shared" si="9"/>
        <v xml:space="preserve"> </v>
      </c>
      <c r="B310" s="205"/>
      <c r="C310" s="206"/>
      <c r="D310" s="207"/>
      <c r="E310" s="208"/>
      <c r="F310" s="207"/>
      <c r="G310" s="208"/>
      <c r="H310" s="209"/>
      <c r="I310" s="210"/>
      <c r="J310" s="152"/>
      <c r="K310" s="229"/>
      <c r="L310" s="230"/>
      <c r="M310" s="362">
        <f t="shared" si="8"/>
        <v>0</v>
      </c>
      <c r="N310" s="339"/>
    </row>
    <row r="311" spans="1:14" ht="30" customHeight="1" x14ac:dyDescent="0.25">
      <c r="A311" s="223" t="str">
        <f t="shared" si="9"/>
        <v xml:space="preserve"> </v>
      </c>
      <c r="B311" s="205"/>
      <c r="C311" s="206"/>
      <c r="D311" s="207"/>
      <c r="E311" s="208"/>
      <c r="F311" s="207"/>
      <c r="G311" s="208"/>
      <c r="H311" s="209"/>
      <c r="I311" s="210"/>
      <c r="J311" s="152"/>
      <c r="K311" s="229"/>
      <c r="L311" s="230"/>
      <c r="M311" s="362">
        <f t="shared" si="8"/>
        <v>0</v>
      </c>
      <c r="N311" s="339"/>
    </row>
    <row r="312" spans="1:14" ht="30" customHeight="1" x14ac:dyDescent="0.25">
      <c r="A312" s="223" t="str">
        <f t="shared" si="9"/>
        <v xml:space="preserve"> </v>
      </c>
      <c r="B312" s="205"/>
      <c r="C312" s="206"/>
      <c r="D312" s="207"/>
      <c r="E312" s="208"/>
      <c r="F312" s="207"/>
      <c r="G312" s="208"/>
      <c r="H312" s="209"/>
      <c r="I312" s="210"/>
      <c r="J312" s="152"/>
      <c r="K312" s="229"/>
      <c r="L312" s="230"/>
      <c r="M312" s="362">
        <f t="shared" si="8"/>
        <v>0</v>
      </c>
      <c r="N312" s="339"/>
    </row>
    <row r="313" spans="1:14" ht="30" customHeight="1" x14ac:dyDescent="0.25">
      <c r="A313" s="223" t="str">
        <f t="shared" si="9"/>
        <v xml:space="preserve"> </v>
      </c>
      <c r="B313" s="205"/>
      <c r="C313" s="206"/>
      <c r="D313" s="207"/>
      <c r="E313" s="208"/>
      <c r="F313" s="207"/>
      <c r="G313" s="208"/>
      <c r="H313" s="209"/>
      <c r="I313" s="210"/>
      <c r="J313" s="152"/>
      <c r="K313" s="229"/>
      <c r="L313" s="230"/>
      <c r="M313" s="362">
        <f t="shared" si="8"/>
        <v>0</v>
      </c>
      <c r="N313" s="339"/>
    </row>
    <row r="314" spans="1:14" ht="30" customHeight="1" x14ac:dyDescent="0.25">
      <c r="A314" s="223" t="str">
        <f t="shared" si="9"/>
        <v xml:space="preserve"> </v>
      </c>
      <c r="B314" s="205"/>
      <c r="C314" s="206"/>
      <c r="D314" s="207"/>
      <c r="E314" s="208"/>
      <c r="F314" s="207"/>
      <c r="G314" s="208"/>
      <c r="H314" s="209"/>
      <c r="I314" s="210"/>
      <c r="J314" s="152"/>
      <c r="K314" s="229"/>
      <c r="L314" s="230"/>
      <c r="M314" s="362">
        <f t="shared" si="8"/>
        <v>0</v>
      </c>
      <c r="N314" s="339"/>
    </row>
    <row r="315" spans="1:14" ht="30" customHeight="1" x14ac:dyDescent="0.25">
      <c r="A315" s="223" t="str">
        <f t="shared" si="9"/>
        <v xml:space="preserve"> </v>
      </c>
      <c r="B315" s="205"/>
      <c r="C315" s="206"/>
      <c r="D315" s="207"/>
      <c r="E315" s="208"/>
      <c r="F315" s="207"/>
      <c r="G315" s="208"/>
      <c r="H315" s="209"/>
      <c r="I315" s="210"/>
      <c r="J315" s="152"/>
      <c r="K315" s="229"/>
      <c r="L315" s="230"/>
      <c r="M315" s="362">
        <f t="shared" si="8"/>
        <v>0</v>
      </c>
      <c r="N315" s="339"/>
    </row>
    <row r="316" spans="1:14" ht="30" customHeight="1" x14ac:dyDescent="0.25">
      <c r="A316" s="223" t="str">
        <f t="shared" si="9"/>
        <v xml:space="preserve"> </v>
      </c>
      <c r="B316" s="205"/>
      <c r="C316" s="206"/>
      <c r="D316" s="207"/>
      <c r="E316" s="208"/>
      <c r="F316" s="207"/>
      <c r="G316" s="208"/>
      <c r="H316" s="209"/>
      <c r="I316" s="210"/>
      <c r="J316" s="152"/>
      <c r="K316" s="229"/>
      <c r="L316" s="230"/>
      <c r="M316" s="362">
        <f t="shared" si="8"/>
        <v>0</v>
      </c>
      <c r="N316" s="339"/>
    </row>
    <row r="317" spans="1:14" ht="30" customHeight="1" x14ac:dyDescent="0.25">
      <c r="A317" s="223" t="str">
        <f t="shared" si="9"/>
        <v xml:space="preserve"> </v>
      </c>
      <c r="B317" s="205"/>
      <c r="C317" s="206"/>
      <c r="D317" s="207"/>
      <c r="E317" s="208"/>
      <c r="F317" s="207"/>
      <c r="G317" s="208"/>
      <c r="H317" s="209"/>
      <c r="I317" s="210"/>
      <c r="J317" s="152"/>
      <c r="K317" s="229"/>
      <c r="L317" s="230"/>
      <c r="M317" s="362">
        <f t="shared" si="8"/>
        <v>0</v>
      </c>
      <c r="N317" s="339"/>
    </row>
    <row r="318" spans="1:14" ht="30" customHeight="1" x14ac:dyDescent="0.25">
      <c r="A318" s="223" t="str">
        <f t="shared" si="9"/>
        <v xml:space="preserve"> </v>
      </c>
      <c r="B318" s="205"/>
      <c r="C318" s="206"/>
      <c r="D318" s="207"/>
      <c r="E318" s="208"/>
      <c r="F318" s="207"/>
      <c r="G318" s="208"/>
      <c r="H318" s="209"/>
      <c r="I318" s="210"/>
      <c r="J318" s="152"/>
      <c r="K318" s="229"/>
      <c r="L318" s="230"/>
      <c r="M318" s="362">
        <f t="shared" si="8"/>
        <v>0</v>
      </c>
      <c r="N318" s="339"/>
    </row>
    <row r="319" spans="1:14" ht="30" customHeight="1" x14ac:dyDescent="0.25">
      <c r="A319" s="223" t="str">
        <f t="shared" si="9"/>
        <v xml:space="preserve"> </v>
      </c>
      <c r="B319" s="205"/>
      <c r="C319" s="206"/>
      <c r="D319" s="207"/>
      <c r="E319" s="208"/>
      <c r="F319" s="207"/>
      <c r="G319" s="208"/>
      <c r="H319" s="209"/>
      <c r="I319" s="210"/>
      <c r="J319" s="152"/>
      <c r="K319" s="229"/>
      <c r="L319" s="230"/>
      <c r="M319" s="362">
        <f t="shared" si="8"/>
        <v>0</v>
      </c>
      <c r="N319" s="339"/>
    </row>
    <row r="320" spans="1:14" ht="30" customHeight="1" x14ac:dyDescent="0.25">
      <c r="A320" s="223" t="str">
        <f t="shared" si="9"/>
        <v xml:space="preserve"> </v>
      </c>
      <c r="B320" s="205"/>
      <c r="C320" s="206"/>
      <c r="D320" s="207"/>
      <c r="E320" s="208"/>
      <c r="F320" s="207"/>
      <c r="G320" s="208"/>
      <c r="H320" s="209"/>
      <c r="I320" s="210"/>
      <c r="J320" s="152"/>
      <c r="K320" s="229"/>
      <c r="L320" s="230"/>
      <c r="M320" s="362">
        <f t="shared" si="8"/>
        <v>0</v>
      </c>
      <c r="N320" s="339"/>
    </row>
    <row r="321" spans="1:14" ht="30" customHeight="1" x14ac:dyDescent="0.25">
      <c r="A321" s="223" t="str">
        <f t="shared" si="9"/>
        <v xml:space="preserve"> </v>
      </c>
      <c r="B321" s="205"/>
      <c r="C321" s="206"/>
      <c r="D321" s="207"/>
      <c r="E321" s="208"/>
      <c r="F321" s="207"/>
      <c r="G321" s="208"/>
      <c r="H321" s="209"/>
      <c r="I321" s="210"/>
      <c r="J321" s="152"/>
      <c r="K321" s="229"/>
      <c r="L321" s="230"/>
      <c r="M321" s="362">
        <f t="shared" si="8"/>
        <v>0</v>
      </c>
      <c r="N321" s="339"/>
    </row>
    <row r="322" spans="1:14" ht="30" customHeight="1" x14ac:dyDescent="0.25">
      <c r="A322" s="223" t="str">
        <f t="shared" si="9"/>
        <v xml:space="preserve"> </v>
      </c>
      <c r="B322" s="205"/>
      <c r="C322" s="206"/>
      <c r="D322" s="207"/>
      <c r="E322" s="208"/>
      <c r="F322" s="207"/>
      <c r="G322" s="208"/>
      <c r="H322" s="209"/>
      <c r="I322" s="210"/>
      <c r="J322" s="152"/>
      <c r="K322" s="229"/>
      <c r="L322" s="230"/>
      <c r="M322" s="362">
        <f t="shared" si="8"/>
        <v>0</v>
      </c>
      <c r="N322" s="339"/>
    </row>
    <row r="323" spans="1:14" ht="30" customHeight="1" x14ac:dyDescent="0.25">
      <c r="A323" s="223" t="str">
        <f t="shared" si="9"/>
        <v xml:space="preserve"> </v>
      </c>
      <c r="B323" s="205"/>
      <c r="C323" s="206"/>
      <c r="D323" s="207"/>
      <c r="E323" s="208"/>
      <c r="F323" s="207"/>
      <c r="G323" s="208"/>
      <c r="H323" s="209"/>
      <c r="I323" s="210"/>
      <c r="J323" s="152"/>
      <c r="K323" s="229"/>
      <c r="L323" s="230"/>
      <c r="M323" s="362">
        <f t="shared" si="8"/>
        <v>0</v>
      </c>
      <c r="N323" s="339"/>
    </row>
    <row r="324" spans="1:14" ht="30" customHeight="1" x14ac:dyDescent="0.25">
      <c r="A324" s="223" t="str">
        <f t="shared" si="9"/>
        <v xml:space="preserve"> </v>
      </c>
      <c r="B324" s="205"/>
      <c r="C324" s="206"/>
      <c r="D324" s="207"/>
      <c r="E324" s="208"/>
      <c r="F324" s="207"/>
      <c r="G324" s="208"/>
      <c r="H324" s="209"/>
      <c r="I324" s="210"/>
      <c r="J324" s="152"/>
      <c r="K324" s="229"/>
      <c r="L324" s="230"/>
      <c r="M324" s="362">
        <f t="shared" si="8"/>
        <v>0</v>
      </c>
      <c r="N324" s="339"/>
    </row>
    <row r="325" spans="1:14" ht="30" customHeight="1" x14ac:dyDescent="0.25">
      <c r="A325" s="223" t="str">
        <f t="shared" si="9"/>
        <v xml:space="preserve"> </v>
      </c>
      <c r="B325" s="205"/>
      <c r="C325" s="206"/>
      <c r="D325" s="207"/>
      <c r="E325" s="208"/>
      <c r="F325" s="207"/>
      <c r="G325" s="208"/>
      <c r="H325" s="209"/>
      <c r="I325" s="210"/>
      <c r="J325" s="152"/>
      <c r="K325" s="229"/>
      <c r="L325" s="230"/>
      <c r="M325" s="362">
        <f t="shared" si="8"/>
        <v>0</v>
      </c>
      <c r="N325" s="339"/>
    </row>
    <row r="326" spans="1:14" ht="30" customHeight="1" x14ac:dyDescent="0.25">
      <c r="A326" s="223" t="str">
        <f t="shared" si="9"/>
        <v xml:space="preserve"> </v>
      </c>
      <c r="B326" s="205"/>
      <c r="C326" s="206"/>
      <c r="D326" s="207"/>
      <c r="E326" s="208"/>
      <c r="F326" s="207"/>
      <c r="G326" s="208"/>
      <c r="H326" s="209"/>
      <c r="I326" s="210"/>
      <c r="J326" s="152"/>
      <c r="K326" s="229"/>
      <c r="L326" s="230"/>
      <c r="M326" s="362">
        <f t="shared" si="8"/>
        <v>0</v>
      </c>
      <c r="N326" s="339"/>
    </row>
    <row r="327" spans="1:14" ht="30" customHeight="1" x14ac:dyDescent="0.25">
      <c r="A327" s="223" t="str">
        <f t="shared" si="9"/>
        <v xml:space="preserve"> </v>
      </c>
      <c r="B327" s="205"/>
      <c r="C327" s="206"/>
      <c r="D327" s="207"/>
      <c r="E327" s="208"/>
      <c r="F327" s="207"/>
      <c r="G327" s="208"/>
      <c r="H327" s="209"/>
      <c r="I327" s="210"/>
      <c r="J327" s="152"/>
      <c r="K327" s="229"/>
      <c r="L327" s="230"/>
      <c r="M327" s="362">
        <f t="shared" si="8"/>
        <v>0</v>
      </c>
      <c r="N327" s="339"/>
    </row>
    <row r="328" spans="1:14" ht="30" customHeight="1" x14ac:dyDescent="0.25">
      <c r="A328" s="223" t="str">
        <f t="shared" si="9"/>
        <v xml:space="preserve"> </v>
      </c>
      <c r="B328" s="205"/>
      <c r="C328" s="206"/>
      <c r="D328" s="207"/>
      <c r="E328" s="208"/>
      <c r="F328" s="207"/>
      <c r="G328" s="208"/>
      <c r="H328" s="209"/>
      <c r="I328" s="210"/>
      <c r="J328" s="152"/>
      <c r="K328" s="229"/>
      <c r="L328" s="230"/>
      <c r="M328" s="362">
        <f t="shared" si="8"/>
        <v>0</v>
      </c>
      <c r="N328" s="339"/>
    </row>
    <row r="329" spans="1:14" ht="30" customHeight="1" x14ac:dyDescent="0.25">
      <c r="A329" s="223" t="str">
        <f t="shared" si="9"/>
        <v xml:space="preserve"> </v>
      </c>
      <c r="B329" s="205"/>
      <c r="C329" s="206"/>
      <c r="D329" s="207"/>
      <c r="E329" s="208"/>
      <c r="F329" s="207"/>
      <c r="G329" s="208"/>
      <c r="H329" s="209"/>
      <c r="I329" s="210"/>
      <c r="J329" s="152"/>
      <c r="K329" s="229"/>
      <c r="L329" s="230"/>
      <c r="M329" s="362">
        <f t="shared" si="8"/>
        <v>0</v>
      </c>
      <c r="N329" s="339"/>
    </row>
    <row r="330" spans="1:14" ht="30" customHeight="1" x14ac:dyDescent="0.25">
      <c r="A330" s="223" t="str">
        <f t="shared" si="9"/>
        <v xml:space="preserve"> </v>
      </c>
      <c r="B330" s="205"/>
      <c r="C330" s="206"/>
      <c r="D330" s="207"/>
      <c r="E330" s="208"/>
      <c r="F330" s="207"/>
      <c r="G330" s="208"/>
      <c r="H330" s="209"/>
      <c r="I330" s="210"/>
      <c r="J330" s="152"/>
      <c r="K330" s="229"/>
      <c r="L330" s="230"/>
      <c r="M330" s="362">
        <f t="shared" si="8"/>
        <v>0</v>
      </c>
      <c r="N330" s="339"/>
    </row>
    <row r="331" spans="1:14" ht="30" customHeight="1" x14ac:dyDescent="0.25">
      <c r="A331" s="223" t="str">
        <f t="shared" si="9"/>
        <v xml:space="preserve"> </v>
      </c>
      <c r="B331" s="205"/>
      <c r="C331" s="206"/>
      <c r="D331" s="207"/>
      <c r="E331" s="208"/>
      <c r="F331" s="207"/>
      <c r="G331" s="208"/>
      <c r="H331" s="209"/>
      <c r="I331" s="210"/>
      <c r="J331" s="152"/>
      <c r="K331" s="229"/>
      <c r="L331" s="230"/>
      <c r="M331" s="362">
        <f t="shared" si="8"/>
        <v>0</v>
      </c>
      <c r="N331" s="339"/>
    </row>
    <row r="332" spans="1:14" ht="30" customHeight="1" x14ac:dyDescent="0.25">
      <c r="A332" s="223" t="str">
        <f t="shared" si="9"/>
        <v xml:space="preserve"> </v>
      </c>
      <c r="B332" s="205"/>
      <c r="C332" s="206"/>
      <c r="D332" s="207"/>
      <c r="E332" s="208"/>
      <c r="F332" s="207"/>
      <c r="G332" s="208"/>
      <c r="H332" s="209"/>
      <c r="I332" s="210"/>
      <c r="J332" s="152"/>
      <c r="K332" s="229"/>
      <c r="L332" s="230"/>
      <c r="M332" s="362">
        <f t="shared" ref="M332:M395" si="10">K332+L332</f>
        <v>0</v>
      </c>
      <c r="N332" s="339"/>
    </row>
    <row r="333" spans="1:14" ht="30" customHeight="1" x14ac:dyDescent="0.25">
      <c r="A333" s="223" t="str">
        <f t="shared" si="9"/>
        <v xml:space="preserve"> </v>
      </c>
      <c r="B333" s="205"/>
      <c r="C333" s="206"/>
      <c r="D333" s="207"/>
      <c r="E333" s="208"/>
      <c r="F333" s="207"/>
      <c r="G333" s="208"/>
      <c r="H333" s="209"/>
      <c r="I333" s="210"/>
      <c r="J333" s="152"/>
      <c r="K333" s="229"/>
      <c r="L333" s="230"/>
      <c r="M333" s="362">
        <f t="shared" si="10"/>
        <v>0</v>
      </c>
      <c r="N333" s="339"/>
    </row>
    <row r="334" spans="1:14" ht="30" customHeight="1" x14ac:dyDescent="0.25">
      <c r="A334" s="223" t="str">
        <f t="shared" ref="A334:A397" si="11">IF(M334=0," ","Cap.8. Cheltuieli indirecte")</f>
        <v xml:space="preserve"> </v>
      </c>
      <c r="B334" s="205"/>
      <c r="C334" s="206"/>
      <c r="D334" s="207"/>
      <c r="E334" s="208"/>
      <c r="F334" s="207"/>
      <c r="G334" s="208"/>
      <c r="H334" s="209"/>
      <c r="I334" s="210"/>
      <c r="J334" s="152"/>
      <c r="K334" s="229"/>
      <c r="L334" s="230"/>
      <c r="M334" s="362">
        <f t="shared" si="10"/>
        <v>0</v>
      </c>
      <c r="N334" s="339"/>
    </row>
    <row r="335" spans="1:14" ht="30" customHeight="1" x14ac:dyDescent="0.25">
      <c r="A335" s="223" t="str">
        <f t="shared" si="11"/>
        <v xml:space="preserve"> </v>
      </c>
      <c r="B335" s="205"/>
      <c r="C335" s="206"/>
      <c r="D335" s="207"/>
      <c r="E335" s="208"/>
      <c r="F335" s="207"/>
      <c r="G335" s="208"/>
      <c r="H335" s="209"/>
      <c r="I335" s="210"/>
      <c r="J335" s="152"/>
      <c r="K335" s="229"/>
      <c r="L335" s="230"/>
      <c r="M335" s="362">
        <f t="shared" si="10"/>
        <v>0</v>
      </c>
      <c r="N335" s="339"/>
    </row>
    <row r="336" spans="1:14" ht="30" customHeight="1" x14ac:dyDescent="0.25">
      <c r="A336" s="223" t="str">
        <f t="shared" si="11"/>
        <v xml:space="preserve"> </v>
      </c>
      <c r="B336" s="205"/>
      <c r="C336" s="206"/>
      <c r="D336" s="207"/>
      <c r="E336" s="208"/>
      <c r="F336" s="207"/>
      <c r="G336" s="208"/>
      <c r="H336" s="209"/>
      <c r="I336" s="210"/>
      <c r="J336" s="152"/>
      <c r="K336" s="229"/>
      <c r="L336" s="230"/>
      <c r="M336" s="362">
        <f t="shared" si="10"/>
        <v>0</v>
      </c>
      <c r="N336" s="339"/>
    </row>
    <row r="337" spans="1:14" ht="30" customHeight="1" x14ac:dyDescent="0.25">
      <c r="A337" s="223" t="str">
        <f t="shared" si="11"/>
        <v xml:space="preserve"> </v>
      </c>
      <c r="B337" s="205"/>
      <c r="C337" s="206"/>
      <c r="D337" s="207"/>
      <c r="E337" s="208"/>
      <c r="F337" s="207"/>
      <c r="G337" s="208"/>
      <c r="H337" s="209"/>
      <c r="I337" s="210"/>
      <c r="J337" s="152"/>
      <c r="K337" s="229"/>
      <c r="L337" s="230"/>
      <c r="M337" s="362">
        <f t="shared" si="10"/>
        <v>0</v>
      </c>
      <c r="N337" s="339"/>
    </row>
    <row r="338" spans="1:14" ht="30" customHeight="1" x14ac:dyDescent="0.25">
      <c r="A338" s="223" t="str">
        <f t="shared" si="11"/>
        <v xml:space="preserve"> </v>
      </c>
      <c r="B338" s="205"/>
      <c r="C338" s="206"/>
      <c r="D338" s="207"/>
      <c r="E338" s="208"/>
      <c r="F338" s="207"/>
      <c r="G338" s="208"/>
      <c r="H338" s="209"/>
      <c r="I338" s="210"/>
      <c r="J338" s="152"/>
      <c r="K338" s="229"/>
      <c r="L338" s="230"/>
      <c r="M338" s="362">
        <f t="shared" si="10"/>
        <v>0</v>
      </c>
      <c r="N338" s="339"/>
    </row>
    <row r="339" spans="1:14" ht="30" customHeight="1" x14ac:dyDescent="0.25">
      <c r="A339" s="223" t="str">
        <f t="shared" si="11"/>
        <v xml:space="preserve"> </v>
      </c>
      <c r="B339" s="205"/>
      <c r="C339" s="206"/>
      <c r="D339" s="207"/>
      <c r="E339" s="208"/>
      <c r="F339" s="207"/>
      <c r="G339" s="208"/>
      <c r="H339" s="209"/>
      <c r="I339" s="210"/>
      <c r="J339" s="152"/>
      <c r="K339" s="229"/>
      <c r="L339" s="230"/>
      <c r="M339" s="362">
        <f t="shared" si="10"/>
        <v>0</v>
      </c>
      <c r="N339" s="339"/>
    </row>
    <row r="340" spans="1:14" ht="30" customHeight="1" x14ac:dyDescent="0.25">
      <c r="A340" s="223" t="str">
        <f t="shared" si="11"/>
        <v xml:space="preserve"> </v>
      </c>
      <c r="B340" s="205"/>
      <c r="C340" s="206"/>
      <c r="D340" s="207"/>
      <c r="E340" s="208"/>
      <c r="F340" s="207"/>
      <c r="G340" s="208"/>
      <c r="H340" s="209"/>
      <c r="I340" s="210"/>
      <c r="J340" s="152"/>
      <c r="K340" s="229"/>
      <c r="L340" s="230"/>
      <c r="M340" s="362">
        <f t="shared" si="10"/>
        <v>0</v>
      </c>
      <c r="N340" s="339"/>
    </row>
    <row r="341" spans="1:14" ht="30" customHeight="1" x14ac:dyDescent="0.25">
      <c r="A341" s="223" t="str">
        <f t="shared" si="11"/>
        <v xml:space="preserve"> </v>
      </c>
      <c r="B341" s="205"/>
      <c r="C341" s="206"/>
      <c r="D341" s="207"/>
      <c r="E341" s="208"/>
      <c r="F341" s="207"/>
      <c r="G341" s="208"/>
      <c r="H341" s="209"/>
      <c r="I341" s="210"/>
      <c r="J341" s="152"/>
      <c r="K341" s="229"/>
      <c r="L341" s="230"/>
      <c r="M341" s="362">
        <f t="shared" si="10"/>
        <v>0</v>
      </c>
      <c r="N341" s="339"/>
    </row>
    <row r="342" spans="1:14" ht="30" customHeight="1" x14ac:dyDescent="0.25">
      <c r="A342" s="223" t="str">
        <f t="shared" si="11"/>
        <v xml:space="preserve"> </v>
      </c>
      <c r="B342" s="205"/>
      <c r="C342" s="206"/>
      <c r="D342" s="207"/>
      <c r="E342" s="208"/>
      <c r="F342" s="207"/>
      <c r="G342" s="208"/>
      <c r="H342" s="209"/>
      <c r="I342" s="210"/>
      <c r="J342" s="152"/>
      <c r="K342" s="229"/>
      <c r="L342" s="230"/>
      <c r="M342" s="362">
        <f t="shared" si="10"/>
        <v>0</v>
      </c>
      <c r="N342" s="339"/>
    </row>
    <row r="343" spans="1:14" ht="30" customHeight="1" x14ac:dyDescent="0.25">
      <c r="A343" s="223" t="str">
        <f t="shared" si="11"/>
        <v xml:space="preserve"> </v>
      </c>
      <c r="B343" s="205"/>
      <c r="C343" s="206"/>
      <c r="D343" s="207"/>
      <c r="E343" s="208"/>
      <c r="F343" s="207"/>
      <c r="G343" s="208"/>
      <c r="H343" s="209"/>
      <c r="I343" s="210"/>
      <c r="J343" s="152"/>
      <c r="K343" s="229"/>
      <c r="L343" s="230"/>
      <c r="M343" s="362">
        <f t="shared" si="10"/>
        <v>0</v>
      </c>
      <c r="N343" s="339"/>
    </row>
    <row r="344" spans="1:14" ht="30" customHeight="1" x14ac:dyDescent="0.25">
      <c r="A344" s="223" t="str">
        <f t="shared" si="11"/>
        <v xml:space="preserve"> </v>
      </c>
      <c r="B344" s="205"/>
      <c r="C344" s="206"/>
      <c r="D344" s="207"/>
      <c r="E344" s="208"/>
      <c r="F344" s="207"/>
      <c r="G344" s="208"/>
      <c r="H344" s="209"/>
      <c r="I344" s="210"/>
      <c r="J344" s="152"/>
      <c r="K344" s="229"/>
      <c r="L344" s="230"/>
      <c r="M344" s="362">
        <f t="shared" si="10"/>
        <v>0</v>
      </c>
      <c r="N344" s="339"/>
    </row>
    <row r="345" spans="1:14" ht="30" customHeight="1" x14ac:dyDescent="0.25">
      <c r="A345" s="223" t="str">
        <f t="shared" si="11"/>
        <v xml:space="preserve"> </v>
      </c>
      <c r="B345" s="205"/>
      <c r="C345" s="206"/>
      <c r="D345" s="207"/>
      <c r="E345" s="208"/>
      <c r="F345" s="207"/>
      <c r="G345" s="208"/>
      <c r="H345" s="209"/>
      <c r="I345" s="210"/>
      <c r="J345" s="152"/>
      <c r="K345" s="229"/>
      <c r="L345" s="230"/>
      <c r="M345" s="362">
        <f t="shared" si="10"/>
        <v>0</v>
      </c>
      <c r="N345" s="339"/>
    </row>
    <row r="346" spans="1:14" ht="30" customHeight="1" x14ac:dyDescent="0.25">
      <c r="A346" s="223" t="str">
        <f t="shared" si="11"/>
        <v xml:space="preserve"> </v>
      </c>
      <c r="B346" s="205"/>
      <c r="C346" s="206"/>
      <c r="D346" s="207"/>
      <c r="E346" s="208"/>
      <c r="F346" s="207"/>
      <c r="G346" s="208"/>
      <c r="H346" s="209"/>
      <c r="I346" s="210"/>
      <c r="J346" s="152"/>
      <c r="K346" s="229"/>
      <c r="L346" s="230"/>
      <c r="M346" s="362">
        <f t="shared" si="10"/>
        <v>0</v>
      </c>
      <c r="N346" s="339"/>
    </row>
    <row r="347" spans="1:14" ht="30" customHeight="1" x14ac:dyDescent="0.25">
      <c r="A347" s="223" t="str">
        <f t="shared" si="11"/>
        <v xml:space="preserve"> </v>
      </c>
      <c r="B347" s="205"/>
      <c r="C347" s="206"/>
      <c r="D347" s="207"/>
      <c r="E347" s="208"/>
      <c r="F347" s="207"/>
      <c r="G347" s="208"/>
      <c r="H347" s="209"/>
      <c r="I347" s="210"/>
      <c r="J347" s="152"/>
      <c r="K347" s="229"/>
      <c r="L347" s="230"/>
      <c r="M347" s="362">
        <f t="shared" si="10"/>
        <v>0</v>
      </c>
      <c r="N347" s="339"/>
    </row>
    <row r="348" spans="1:14" ht="30" customHeight="1" x14ac:dyDescent="0.25">
      <c r="A348" s="223" t="str">
        <f t="shared" si="11"/>
        <v xml:space="preserve"> </v>
      </c>
      <c r="B348" s="205"/>
      <c r="C348" s="206"/>
      <c r="D348" s="207"/>
      <c r="E348" s="208"/>
      <c r="F348" s="207"/>
      <c r="G348" s="208"/>
      <c r="H348" s="209"/>
      <c r="I348" s="210"/>
      <c r="J348" s="152"/>
      <c r="K348" s="229"/>
      <c r="L348" s="230"/>
      <c r="M348" s="362">
        <f t="shared" si="10"/>
        <v>0</v>
      </c>
      <c r="N348" s="339"/>
    </row>
    <row r="349" spans="1:14" ht="30" customHeight="1" x14ac:dyDescent="0.25">
      <c r="A349" s="223" t="str">
        <f t="shared" si="11"/>
        <v xml:space="preserve"> </v>
      </c>
      <c r="B349" s="205"/>
      <c r="C349" s="206"/>
      <c r="D349" s="207"/>
      <c r="E349" s="208"/>
      <c r="F349" s="207"/>
      <c r="G349" s="208"/>
      <c r="H349" s="209"/>
      <c r="I349" s="210"/>
      <c r="J349" s="152"/>
      <c r="K349" s="229"/>
      <c r="L349" s="230"/>
      <c r="M349" s="362">
        <f t="shared" si="10"/>
        <v>0</v>
      </c>
      <c r="N349" s="339"/>
    </row>
    <row r="350" spans="1:14" ht="30" customHeight="1" x14ac:dyDescent="0.25">
      <c r="A350" s="223" t="str">
        <f t="shared" si="11"/>
        <v xml:space="preserve"> </v>
      </c>
      <c r="B350" s="205"/>
      <c r="C350" s="206"/>
      <c r="D350" s="207"/>
      <c r="E350" s="208"/>
      <c r="F350" s="207"/>
      <c r="G350" s="208"/>
      <c r="H350" s="209"/>
      <c r="I350" s="210"/>
      <c r="J350" s="152"/>
      <c r="K350" s="229"/>
      <c r="L350" s="230"/>
      <c r="M350" s="362">
        <f t="shared" si="10"/>
        <v>0</v>
      </c>
      <c r="N350" s="339"/>
    </row>
    <row r="351" spans="1:14" ht="30" customHeight="1" x14ac:dyDescent="0.25">
      <c r="A351" s="223" t="str">
        <f t="shared" si="11"/>
        <v xml:space="preserve"> </v>
      </c>
      <c r="B351" s="205"/>
      <c r="C351" s="206"/>
      <c r="D351" s="207"/>
      <c r="E351" s="208"/>
      <c r="F351" s="207"/>
      <c r="G351" s="208"/>
      <c r="H351" s="209"/>
      <c r="I351" s="210"/>
      <c r="J351" s="152"/>
      <c r="K351" s="229"/>
      <c r="L351" s="230"/>
      <c r="M351" s="362">
        <f t="shared" si="10"/>
        <v>0</v>
      </c>
      <c r="N351" s="339"/>
    </row>
    <row r="352" spans="1:14" ht="30" customHeight="1" x14ac:dyDescent="0.25">
      <c r="A352" s="223" t="str">
        <f t="shared" si="11"/>
        <v xml:space="preserve"> </v>
      </c>
      <c r="B352" s="205"/>
      <c r="C352" s="206"/>
      <c r="D352" s="207"/>
      <c r="E352" s="208"/>
      <c r="F352" s="207"/>
      <c r="G352" s="208"/>
      <c r="H352" s="209"/>
      <c r="I352" s="210"/>
      <c r="J352" s="152"/>
      <c r="K352" s="229"/>
      <c r="L352" s="230"/>
      <c r="M352" s="362">
        <f t="shared" si="10"/>
        <v>0</v>
      </c>
      <c r="N352" s="339"/>
    </row>
    <row r="353" spans="1:14" ht="30" customHeight="1" x14ac:dyDescent="0.25">
      <c r="A353" s="223" t="str">
        <f t="shared" si="11"/>
        <v xml:space="preserve"> </v>
      </c>
      <c r="B353" s="205"/>
      <c r="C353" s="206"/>
      <c r="D353" s="207"/>
      <c r="E353" s="208"/>
      <c r="F353" s="207"/>
      <c r="G353" s="208"/>
      <c r="H353" s="209"/>
      <c r="I353" s="210"/>
      <c r="J353" s="152"/>
      <c r="K353" s="229"/>
      <c r="L353" s="230"/>
      <c r="M353" s="362">
        <f t="shared" si="10"/>
        <v>0</v>
      </c>
      <c r="N353" s="339"/>
    </row>
    <row r="354" spans="1:14" ht="30" customHeight="1" x14ac:dyDescent="0.25">
      <c r="A354" s="223" t="str">
        <f t="shared" si="11"/>
        <v xml:space="preserve"> </v>
      </c>
      <c r="B354" s="205"/>
      <c r="C354" s="206"/>
      <c r="D354" s="207"/>
      <c r="E354" s="208"/>
      <c r="F354" s="207"/>
      <c r="G354" s="208"/>
      <c r="H354" s="209"/>
      <c r="I354" s="210"/>
      <c r="J354" s="152"/>
      <c r="K354" s="229"/>
      <c r="L354" s="230"/>
      <c r="M354" s="362">
        <f t="shared" si="10"/>
        <v>0</v>
      </c>
      <c r="N354" s="339"/>
    </row>
    <row r="355" spans="1:14" ht="30" customHeight="1" x14ac:dyDescent="0.25">
      <c r="A355" s="223" t="str">
        <f t="shared" si="11"/>
        <v xml:space="preserve"> </v>
      </c>
      <c r="B355" s="205"/>
      <c r="C355" s="206"/>
      <c r="D355" s="207"/>
      <c r="E355" s="208"/>
      <c r="F355" s="207"/>
      <c r="G355" s="208"/>
      <c r="H355" s="209"/>
      <c r="I355" s="210"/>
      <c r="J355" s="152"/>
      <c r="K355" s="229"/>
      <c r="L355" s="230"/>
      <c r="M355" s="362">
        <f t="shared" si="10"/>
        <v>0</v>
      </c>
      <c r="N355" s="339"/>
    </row>
    <row r="356" spans="1:14" ht="30" customHeight="1" x14ac:dyDescent="0.25">
      <c r="A356" s="223" t="str">
        <f t="shared" si="11"/>
        <v xml:space="preserve"> </v>
      </c>
      <c r="B356" s="205"/>
      <c r="C356" s="206"/>
      <c r="D356" s="207"/>
      <c r="E356" s="208"/>
      <c r="F356" s="207"/>
      <c r="G356" s="208"/>
      <c r="H356" s="209"/>
      <c r="I356" s="210"/>
      <c r="J356" s="152"/>
      <c r="K356" s="229"/>
      <c r="L356" s="230"/>
      <c r="M356" s="362">
        <f t="shared" si="10"/>
        <v>0</v>
      </c>
      <c r="N356" s="339"/>
    </row>
    <row r="357" spans="1:14" ht="30" customHeight="1" x14ac:dyDescent="0.25">
      <c r="A357" s="223" t="str">
        <f t="shared" si="11"/>
        <v xml:space="preserve"> </v>
      </c>
      <c r="B357" s="205"/>
      <c r="C357" s="206"/>
      <c r="D357" s="207"/>
      <c r="E357" s="208"/>
      <c r="F357" s="207"/>
      <c r="G357" s="208"/>
      <c r="H357" s="209"/>
      <c r="I357" s="210"/>
      <c r="J357" s="152"/>
      <c r="K357" s="229"/>
      <c r="L357" s="230"/>
      <c r="M357" s="362">
        <f t="shared" si="10"/>
        <v>0</v>
      </c>
      <c r="N357" s="339"/>
    </row>
    <row r="358" spans="1:14" ht="30" customHeight="1" x14ac:dyDescent="0.25">
      <c r="A358" s="223" t="str">
        <f t="shared" si="11"/>
        <v xml:space="preserve"> </v>
      </c>
      <c r="B358" s="205"/>
      <c r="C358" s="206"/>
      <c r="D358" s="207"/>
      <c r="E358" s="208"/>
      <c r="F358" s="207"/>
      <c r="G358" s="208"/>
      <c r="H358" s="209"/>
      <c r="I358" s="210"/>
      <c r="J358" s="152"/>
      <c r="K358" s="229"/>
      <c r="L358" s="230"/>
      <c r="M358" s="362">
        <f t="shared" si="10"/>
        <v>0</v>
      </c>
      <c r="N358" s="339"/>
    </row>
    <row r="359" spans="1:14" ht="30" customHeight="1" x14ac:dyDescent="0.25">
      <c r="A359" s="223" t="str">
        <f t="shared" si="11"/>
        <v xml:space="preserve"> </v>
      </c>
      <c r="B359" s="205"/>
      <c r="C359" s="206"/>
      <c r="D359" s="207"/>
      <c r="E359" s="208"/>
      <c r="F359" s="207"/>
      <c r="G359" s="208"/>
      <c r="H359" s="209"/>
      <c r="I359" s="210"/>
      <c r="J359" s="152"/>
      <c r="K359" s="229"/>
      <c r="L359" s="230"/>
      <c r="M359" s="362">
        <f t="shared" si="10"/>
        <v>0</v>
      </c>
      <c r="N359" s="339"/>
    </row>
    <row r="360" spans="1:14" ht="30" customHeight="1" x14ac:dyDescent="0.25">
      <c r="A360" s="223" t="str">
        <f t="shared" si="11"/>
        <v xml:space="preserve"> </v>
      </c>
      <c r="B360" s="205"/>
      <c r="C360" s="206"/>
      <c r="D360" s="207"/>
      <c r="E360" s="208"/>
      <c r="F360" s="207"/>
      <c r="G360" s="208"/>
      <c r="H360" s="209"/>
      <c r="I360" s="210"/>
      <c r="J360" s="152"/>
      <c r="K360" s="229"/>
      <c r="L360" s="230"/>
      <c r="M360" s="362">
        <f t="shared" si="10"/>
        <v>0</v>
      </c>
      <c r="N360" s="339"/>
    </row>
    <row r="361" spans="1:14" ht="30" customHeight="1" x14ac:dyDescent="0.25">
      <c r="A361" s="223" t="str">
        <f t="shared" si="11"/>
        <v xml:space="preserve"> </v>
      </c>
      <c r="B361" s="205"/>
      <c r="C361" s="206"/>
      <c r="D361" s="207"/>
      <c r="E361" s="208"/>
      <c r="F361" s="207"/>
      <c r="G361" s="208"/>
      <c r="H361" s="209"/>
      <c r="I361" s="210"/>
      <c r="J361" s="152"/>
      <c r="K361" s="229"/>
      <c r="L361" s="230"/>
      <c r="M361" s="362">
        <f t="shared" si="10"/>
        <v>0</v>
      </c>
      <c r="N361" s="339"/>
    </row>
    <row r="362" spans="1:14" ht="30" customHeight="1" x14ac:dyDescent="0.25">
      <c r="A362" s="223" t="str">
        <f t="shared" si="11"/>
        <v xml:space="preserve"> </v>
      </c>
      <c r="B362" s="205"/>
      <c r="C362" s="206"/>
      <c r="D362" s="207"/>
      <c r="E362" s="208"/>
      <c r="F362" s="207"/>
      <c r="G362" s="208"/>
      <c r="H362" s="209"/>
      <c r="I362" s="210"/>
      <c r="J362" s="152"/>
      <c r="K362" s="229"/>
      <c r="L362" s="230"/>
      <c r="M362" s="362">
        <f t="shared" si="10"/>
        <v>0</v>
      </c>
      <c r="N362" s="339"/>
    </row>
    <row r="363" spans="1:14" ht="30" customHeight="1" x14ac:dyDescent="0.25">
      <c r="A363" s="223" t="str">
        <f t="shared" si="11"/>
        <v xml:space="preserve"> </v>
      </c>
      <c r="B363" s="205"/>
      <c r="C363" s="206"/>
      <c r="D363" s="207"/>
      <c r="E363" s="208"/>
      <c r="F363" s="207"/>
      <c r="G363" s="208"/>
      <c r="H363" s="209"/>
      <c r="I363" s="210"/>
      <c r="J363" s="152"/>
      <c r="K363" s="229"/>
      <c r="L363" s="230"/>
      <c r="M363" s="362">
        <f t="shared" si="10"/>
        <v>0</v>
      </c>
      <c r="N363" s="339"/>
    </row>
    <row r="364" spans="1:14" ht="30" customHeight="1" x14ac:dyDescent="0.25">
      <c r="A364" s="223" t="str">
        <f t="shared" si="11"/>
        <v xml:space="preserve"> </v>
      </c>
      <c r="B364" s="205"/>
      <c r="C364" s="206"/>
      <c r="D364" s="207"/>
      <c r="E364" s="208"/>
      <c r="F364" s="207"/>
      <c r="G364" s="208"/>
      <c r="H364" s="209"/>
      <c r="I364" s="210"/>
      <c r="J364" s="152"/>
      <c r="K364" s="229"/>
      <c r="L364" s="230"/>
      <c r="M364" s="362">
        <f t="shared" si="10"/>
        <v>0</v>
      </c>
      <c r="N364" s="339"/>
    </row>
    <row r="365" spans="1:14" ht="30" customHeight="1" x14ac:dyDescent="0.25">
      <c r="A365" s="223" t="str">
        <f t="shared" si="11"/>
        <v xml:space="preserve"> </v>
      </c>
      <c r="B365" s="205"/>
      <c r="C365" s="206"/>
      <c r="D365" s="207"/>
      <c r="E365" s="208"/>
      <c r="F365" s="207"/>
      <c r="G365" s="208"/>
      <c r="H365" s="209"/>
      <c r="I365" s="210"/>
      <c r="J365" s="152"/>
      <c r="K365" s="229"/>
      <c r="L365" s="230"/>
      <c r="M365" s="362">
        <f t="shared" si="10"/>
        <v>0</v>
      </c>
      <c r="N365" s="339"/>
    </row>
    <row r="366" spans="1:14" ht="30" customHeight="1" x14ac:dyDescent="0.25">
      <c r="A366" s="223" t="str">
        <f t="shared" si="11"/>
        <v xml:space="preserve"> </v>
      </c>
      <c r="B366" s="205"/>
      <c r="C366" s="206"/>
      <c r="D366" s="207"/>
      <c r="E366" s="208"/>
      <c r="F366" s="207"/>
      <c r="G366" s="208"/>
      <c r="H366" s="209"/>
      <c r="I366" s="210"/>
      <c r="J366" s="152"/>
      <c r="K366" s="229"/>
      <c r="L366" s="230"/>
      <c r="M366" s="362">
        <f t="shared" si="10"/>
        <v>0</v>
      </c>
      <c r="N366" s="339"/>
    </row>
    <row r="367" spans="1:14" ht="30" customHeight="1" x14ac:dyDescent="0.25">
      <c r="A367" s="223" t="str">
        <f t="shared" si="11"/>
        <v xml:space="preserve"> </v>
      </c>
      <c r="B367" s="205"/>
      <c r="C367" s="206"/>
      <c r="D367" s="207"/>
      <c r="E367" s="208"/>
      <c r="F367" s="207"/>
      <c r="G367" s="208"/>
      <c r="H367" s="209"/>
      <c r="I367" s="210"/>
      <c r="J367" s="152"/>
      <c r="K367" s="229"/>
      <c r="L367" s="230"/>
      <c r="M367" s="362">
        <f t="shared" si="10"/>
        <v>0</v>
      </c>
      <c r="N367" s="339"/>
    </row>
    <row r="368" spans="1:14" ht="30" customHeight="1" x14ac:dyDescent="0.25">
      <c r="A368" s="223" t="str">
        <f t="shared" si="11"/>
        <v xml:space="preserve"> </v>
      </c>
      <c r="B368" s="205"/>
      <c r="C368" s="206"/>
      <c r="D368" s="207"/>
      <c r="E368" s="208"/>
      <c r="F368" s="207"/>
      <c r="G368" s="208"/>
      <c r="H368" s="209"/>
      <c r="I368" s="210"/>
      <c r="J368" s="152"/>
      <c r="K368" s="229"/>
      <c r="L368" s="230"/>
      <c r="M368" s="362">
        <f t="shared" si="10"/>
        <v>0</v>
      </c>
      <c r="N368" s="339"/>
    </row>
    <row r="369" spans="1:14" ht="30" customHeight="1" x14ac:dyDescent="0.25">
      <c r="A369" s="223" t="str">
        <f t="shared" si="11"/>
        <v xml:space="preserve"> </v>
      </c>
      <c r="B369" s="205"/>
      <c r="C369" s="206"/>
      <c r="D369" s="207"/>
      <c r="E369" s="208"/>
      <c r="F369" s="207"/>
      <c r="G369" s="208"/>
      <c r="H369" s="209"/>
      <c r="I369" s="210"/>
      <c r="J369" s="152"/>
      <c r="K369" s="229"/>
      <c r="L369" s="230"/>
      <c r="M369" s="362">
        <f t="shared" si="10"/>
        <v>0</v>
      </c>
      <c r="N369" s="339"/>
    </row>
    <row r="370" spans="1:14" ht="30" customHeight="1" x14ac:dyDescent="0.25">
      <c r="A370" s="223" t="str">
        <f t="shared" si="11"/>
        <v xml:space="preserve"> </v>
      </c>
      <c r="B370" s="205"/>
      <c r="C370" s="206"/>
      <c r="D370" s="207"/>
      <c r="E370" s="208"/>
      <c r="F370" s="207"/>
      <c r="G370" s="208"/>
      <c r="H370" s="209"/>
      <c r="I370" s="210"/>
      <c r="J370" s="152"/>
      <c r="K370" s="229"/>
      <c r="L370" s="230"/>
      <c r="M370" s="362">
        <f t="shared" si="10"/>
        <v>0</v>
      </c>
      <c r="N370" s="339"/>
    </row>
    <row r="371" spans="1:14" ht="30" customHeight="1" x14ac:dyDescent="0.25">
      <c r="A371" s="223" t="str">
        <f t="shared" si="11"/>
        <v xml:space="preserve"> </v>
      </c>
      <c r="B371" s="205"/>
      <c r="C371" s="206"/>
      <c r="D371" s="207"/>
      <c r="E371" s="208"/>
      <c r="F371" s="207"/>
      <c r="G371" s="208"/>
      <c r="H371" s="209"/>
      <c r="I371" s="210"/>
      <c r="J371" s="152"/>
      <c r="K371" s="229"/>
      <c r="L371" s="230"/>
      <c r="M371" s="362">
        <f t="shared" si="10"/>
        <v>0</v>
      </c>
      <c r="N371" s="339"/>
    </row>
    <row r="372" spans="1:14" ht="30" customHeight="1" x14ac:dyDescent="0.25">
      <c r="A372" s="223" t="str">
        <f t="shared" si="11"/>
        <v xml:space="preserve"> </v>
      </c>
      <c r="B372" s="205"/>
      <c r="C372" s="206"/>
      <c r="D372" s="207"/>
      <c r="E372" s="208"/>
      <c r="F372" s="207"/>
      <c r="G372" s="208"/>
      <c r="H372" s="209"/>
      <c r="I372" s="210"/>
      <c r="J372" s="152"/>
      <c r="K372" s="229"/>
      <c r="L372" s="230"/>
      <c r="M372" s="362">
        <f t="shared" si="10"/>
        <v>0</v>
      </c>
      <c r="N372" s="339"/>
    </row>
    <row r="373" spans="1:14" ht="30" customHeight="1" x14ac:dyDescent="0.25">
      <c r="A373" s="223" t="str">
        <f t="shared" si="11"/>
        <v xml:space="preserve"> </v>
      </c>
      <c r="B373" s="205"/>
      <c r="C373" s="206"/>
      <c r="D373" s="207"/>
      <c r="E373" s="208"/>
      <c r="F373" s="207"/>
      <c r="G373" s="208"/>
      <c r="H373" s="209"/>
      <c r="I373" s="210"/>
      <c r="J373" s="152"/>
      <c r="K373" s="229"/>
      <c r="L373" s="230"/>
      <c r="M373" s="362">
        <f t="shared" si="10"/>
        <v>0</v>
      </c>
      <c r="N373" s="339"/>
    </row>
    <row r="374" spans="1:14" ht="30" customHeight="1" x14ac:dyDescent="0.25">
      <c r="A374" s="223" t="str">
        <f t="shared" si="11"/>
        <v xml:space="preserve"> </v>
      </c>
      <c r="B374" s="205"/>
      <c r="C374" s="206"/>
      <c r="D374" s="207"/>
      <c r="E374" s="208"/>
      <c r="F374" s="207"/>
      <c r="G374" s="208"/>
      <c r="H374" s="209"/>
      <c r="I374" s="210"/>
      <c r="J374" s="152"/>
      <c r="K374" s="229"/>
      <c r="L374" s="230"/>
      <c r="M374" s="362">
        <f t="shared" si="10"/>
        <v>0</v>
      </c>
      <c r="N374" s="339"/>
    </row>
    <row r="375" spans="1:14" ht="30" customHeight="1" x14ac:dyDescent="0.25">
      <c r="A375" s="223" t="str">
        <f t="shared" si="11"/>
        <v xml:space="preserve"> </v>
      </c>
      <c r="B375" s="205"/>
      <c r="C375" s="206"/>
      <c r="D375" s="207"/>
      <c r="E375" s="208"/>
      <c r="F375" s="207"/>
      <c r="G375" s="208"/>
      <c r="H375" s="209"/>
      <c r="I375" s="210"/>
      <c r="J375" s="152"/>
      <c r="K375" s="229"/>
      <c r="L375" s="230"/>
      <c r="M375" s="362">
        <f t="shared" si="10"/>
        <v>0</v>
      </c>
      <c r="N375" s="339"/>
    </row>
    <row r="376" spans="1:14" ht="30" customHeight="1" x14ac:dyDescent="0.25">
      <c r="A376" s="223" t="str">
        <f t="shared" si="11"/>
        <v xml:space="preserve"> </v>
      </c>
      <c r="B376" s="205"/>
      <c r="C376" s="206"/>
      <c r="D376" s="207"/>
      <c r="E376" s="208"/>
      <c r="F376" s="207"/>
      <c r="G376" s="208"/>
      <c r="H376" s="209"/>
      <c r="I376" s="210"/>
      <c r="J376" s="152"/>
      <c r="K376" s="229"/>
      <c r="L376" s="230"/>
      <c r="M376" s="362">
        <f t="shared" si="10"/>
        <v>0</v>
      </c>
      <c r="N376" s="339"/>
    </row>
    <row r="377" spans="1:14" ht="30" customHeight="1" x14ac:dyDescent="0.25">
      <c r="A377" s="223" t="str">
        <f t="shared" si="11"/>
        <v xml:space="preserve"> </v>
      </c>
      <c r="B377" s="205"/>
      <c r="C377" s="206"/>
      <c r="D377" s="207"/>
      <c r="E377" s="208"/>
      <c r="F377" s="207"/>
      <c r="G377" s="208"/>
      <c r="H377" s="209"/>
      <c r="I377" s="210"/>
      <c r="J377" s="152"/>
      <c r="K377" s="229"/>
      <c r="L377" s="230"/>
      <c r="M377" s="362">
        <f t="shared" si="10"/>
        <v>0</v>
      </c>
      <c r="N377" s="339"/>
    </row>
    <row r="378" spans="1:14" ht="30" customHeight="1" x14ac:dyDescent="0.25">
      <c r="A378" s="223" t="str">
        <f t="shared" si="11"/>
        <v xml:space="preserve"> </v>
      </c>
      <c r="B378" s="205"/>
      <c r="C378" s="206"/>
      <c r="D378" s="207"/>
      <c r="E378" s="208"/>
      <c r="F378" s="207"/>
      <c r="G378" s="208"/>
      <c r="H378" s="209"/>
      <c r="I378" s="210"/>
      <c r="J378" s="152"/>
      <c r="K378" s="229"/>
      <c r="L378" s="230"/>
      <c r="M378" s="362">
        <f t="shared" si="10"/>
        <v>0</v>
      </c>
      <c r="N378" s="339"/>
    </row>
    <row r="379" spans="1:14" ht="30" customHeight="1" x14ac:dyDescent="0.25">
      <c r="A379" s="223" t="str">
        <f t="shared" si="11"/>
        <v xml:space="preserve"> </v>
      </c>
      <c r="B379" s="205"/>
      <c r="C379" s="206"/>
      <c r="D379" s="207"/>
      <c r="E379" s="208"/>
      <c r="F379" s="207"/>
      <c r="G379" s="208"/>
      <c r="H379" s="209"/>
      <c r="I379" s="210"/>
      <c r="J379" s="152"/>
      <c r="K379" s="229"/>
      <c r="L379" s="230"/>
      <c r="M379" s="362">
        <f t="shared" si="10"/>
        <v>0</v>
      </c>
      <c r="N379" s="339"/>
    </row>
    <row r="380" spans="1:14" ht="30" customHeight="1" x14ac:dyDescent="0.25">
      <c r="A380" s="223" t="str">
        <f t="shared" si="11"/>
        <v xml:space="preserve"> </v>
      </c>
      <c r="B380" s="205"/>
      <c r="C380" s="206"/>
      <c r="D380" s="207"/>
      <c r="E380" s="208"/>
      <c r="F380" s="207"/>
      <c r="G380" s="208"/>
      <c r="H380" s="209"/>
      <c r="I380" s="210"/>
      <c r="J380" s="152"/>
      <c r="K380" s="229"/>
      <c r="L380" s="230"/>
      <c r="M380" s="362">
        <f t="shared" si="10"/>
        <v>0</v>
      </c>
      <c r="N380" s="339"/>
    </row>
    <row r="381" spans="1:14" ht="30" customHeight="1" x14ac:dyDescent="0.25">
      <c r="A381" s="223" t="str">
        <f t="shared" si="11"/>
        <v xml:space="preserve"> </v>
      </c>
      <c r="B381" s="205"/>
      <c r="C381" s="206"/>
      <c r="D381" s="207"/>
      <c r="E381" s="208"/>
      <c r="F381" s="207"/>
      <c r="G381" s="208"/>
      <c r="H381" s="209"/>
      <c r="I381" s="210"/>
      <c r="J381" s="152"/>
      <c r="K381" s="229"/>
      <c r="L381" s="230"/>
      <c r="M381" s="362">
        <f t="shared" si="10"/>
        <v>0</v>
      </c>
      <c r="N381" s="339"/>
    </row>
    <row r="382" spans="1:14" ht="30" customHeight="1" x14ac:dyDescent="0.25">
      <c r="A382" s="223" t="str">
        <f t="shared" si="11"/>
        <v xml:space="preserve"> </v>
      </c>
      <c r="B382" s="205"/>
      <c r="C382" s="206"/>
      <c r="D382" s="207"/>
      <c r="E382" s="208"/>
      <c r="F382" s="207"/>
      <c r="G382" s="208"/>
      <c r="H382" s="209"/>
      <c r="I382" s="210"/>
      <c r="J382" s="152"/>
      <c r="K382" s="229"/>
      <c r="L382" s="230"/>
      <c r="M382" s="362">
        <f t="shared" si="10"/>
        <v>0</v>
      </c>
      <c r="N382" s="339"/>
    </row>
    <row r="383" spans="1:14" ht="30" customHeight="1" x14ac:dyDescent="0.25">
      <c r="A383" s="223" t="str">
        <f t="shared" si="11"/>
        <v xml:space="preserve"> </v>
      </c>
      <c r="B383" s="205"/>
      <c r="C383" s="206"/>
      <c r="D383" s="207"/>
      <c r="E383" s="208"/>
      <c r="F383" s="207"/>
      <c r="G383" s="208"/>
      <c r="H383" s="209"/>
      <c r="I383" s="210"/>
      <c r="J383" s="152"/>
      <c r="K383" s="229"/>
      <c r="L383" s="230"/>
      <c r="M383" s="362">
        <f t="shared" si="10"/>
        <v>0</v>
      </c>
      <c r="N383" s="339"/>
    </row>
    <row r="384" spans="1:14" ht="30" customHeight="1" x14ac:dyDescent="0.25">
      <c r="A384" s="223" t="str">
        <f t="shared" si="11"/>
        <v xml:space="preserve"> </v>
      </c>
      <c r="B384" s="205"/>
      <c r="C384" s="206"/>
      <c r="D384" s="207"/>
      <c r="E384" s="208"/>
      <c r="F384" s="207"/>
      <c r="G384" s="208"/>
      <c r="H384" s="209"/>
      <c r="I384" s="210"/>
      <c r="J384" s="152"/>
      <c r="K384" s="229"/>
      <c r="L384" s="230"/>
      <c r="M384" s="362">
        <f t="shared" si="10"/>
        <v>0</v>
      </c>
      <c r="N384" s="339"/>
    </row>
    <row r="385" spans="1:14" ht="30" customHeight="1" x14ac:dyDescent="0.25">
      <c r="A385" s="223" t="str">
        <f t="shared" si="11"/>
        <v xml:space="preserve"> </v>
      </c>
      <c r="B385" s="205"/>
      <c r="C385" s="206"/>
      <c r="D385" s="207"/>
      <c r="E385" s="208"/>
      <c r="F385" s="207"/>
      <c r="G385" s="208"/>
      <c r="H385" s="209"/>
      <c r="I385" s="210"/>
      <c r="J385" s="152"/>
      <c r="K385" s="229"/>
      <c r="L385" s="230"/>
      <c r="M385" s="362">
        <f t="shared" si="10"/>
        <v>0</v>
      </c>
      <c r="N385" s="339"/>
    </row>
    <row r="386" spans="1:14" ht="30" customHeight="1" x14ac:dyDescent="0.25">
      <c r="A386" s="223" t="str">
        <f t="shared" si="11"/>
        <v xml:space="preserve"> </v>
      </c>
      <c r="B386" s="205"/>
      <c r="C386" s="206"/>
      <c r="D386" s="207"/>
      <c r="E386" s="208"/>
      <c r="F386" s="207"/>
      <c r="G386" s="208"/>
      <c r="H386" s="209"/>
      <c r="I386" s="210"/>
      <c r="J386" s="152"/>
      <c r="K386" s="229"/>
      <c r="L386" s="230"/>
      <c r="M386" s="362">
        <f t="shared" si="10"/>
        <v>0</v>
      </c>
      <c r="N386" s="339"/>
    </row>
    <row r="387" spans="1:14" ht="30" customHeight="1" x14ac:dyDescent="0.25">
      <c r="A387" s="223" t="str">
        <f t="shared" si="11"/>
        <v xml:space="preserve"> </v>
      </c>
      <c r="B387" s="205"/>
      <c r="C387" s="206"/>
      <c r="D387" s="207"/>
      <c r="E387" s="208"/>
      <c r="F387" s="207"/>
      <c r="G387" s="208"/>
      <c r="H387" s="209"/>
      <c r="I387" s="210"/>
      <c r="J387" s="152"/>
      <c r="K387" s="229"/>
      <c r="L387" s="230"/>
      <c r="M387" s="362">
        <f t="shared" si="10"/>
        <v>0</v>
      </c>
      <c r="N387" s="339"/>
    </row>
    <row r="388" spans="1:14" ht="30" customHeight="1" x14ac:dyDescent="0.25">
      <c r="A388" s="223" t="str">
        <f t="shared" si="11"/>
        <v xml:space="preserve"> </v>
      </c>
      <c r="B388" s="205"/>
      <c r="C388" s="206"/>
      <c r="D388" s="207"/>
      <c r="E388" s="208"/>
      <c r="F388" s="207"/>
      <c r="G388" s="208"/>
      <c r="H388" s="209"/>
      <c r="I388" s="210"/>
      <c r="J388" s="152"/>
      <c r="K388" s="229"/>
      <c r="L388" s="230"/>
      <c r="M388" s="362">
        <f t="shared" si="10"/>
        <v>0</v>
      </c>
      <c r="N388" s="339"/>
    </row>
    <row r="389" spans="1:14" ht="30" customHeight="1" x14ac:dyDescent="0.25">
      <c r="A389" s="223" t="str">
        <f t="shared" si="11"/>
        <v xml:space="preserve"> </v>
      </c>
      <c r="B389" s="205"/>
      <c r="C389" s="206"/>
      <c r="D389" s="207"/>
      <c r="E389" s="208"/>
      <c r="F389" s="207"/>
      <c r="G389" s="208"/>
      <c r="H389" s="209"/>
      <c r="I389" s="210"/>
      <c r="J389" s="152"/>
      <c r="K389" s="229"/>
      <c r="L389" s="230"/>
      <c r="M389" s="362">
        <f t="shared" si="10"/>
        <v>0</v>
      </c>
      <c r="N389" s="339"/>
    </row>
    <row r="390" spans="1:14" ht="30" customHeight="1" x14ac:dyDescent="0.25">
      <c r="A390" s="223" t="str">
        <f t="shared" si="11"/>
        <v xml:space="preserve"> </v>
      </c>
      <c r="B390" s="205"/>
      <c r="C390" s="206"/>
      <c r="D390" s="207"/>
      <c r="E390" s="208"/>
      <c r="F390" s="207"/>
      <c r="G390" s="208"/>
      <c r="H390" s="209"/>
      <c r="I390" s="210"/>
      <c r="J390" s="152"/>
      <c r="K390" s="229"/>
      <c r="L390" s="230"/>
      <c r="M390" s="362">
        <f t="shared" si="10"/>
        <v>0</v>
      </c>
      <c r="N390" s="339"/>
    </row>
    <row r="391" spans="1:14" ht="30" customHeight="1" x14ac:dyDescent="0.25">
      <c r="A391" s="223" t="str">
        <f t="shared" si="11"/>
        <v xml:space="preserve"> </v>
      </c>
      <c r="B391" s="205"/>
      <c r="C391" s="206"/>
      <c r="D391" s="207"/>
      <c r="E391" s="208"/>
      <c r="F391" s="207"/>
      <c r="G391" s="208"/>
      <c r="H391" s="209"/>
      <c r="I391" s="210"/>
      <c r="J391" s="152"/>
      <c r="K391" s="229"/>
      <c r="L391" s="230"/>
      <c r="M391" s="362">
        <f t="shared" si="10"/>
        <v>0</v>
      </c>
      <c r="N391" s="339"/>
    </row>
    <row r="392" spans="1:14" ht="30" customHeight="1" x14ac:dyDescent="0.25">
      <c r="A392" s="223" t="str">
        <f t="shared" si="11"/>
        <v xml:space="preserve"> </v>
      </c>
      <c r="B392" s="205"/>
      <c r="C392" s="206"/>
      <c r="D392" s="207"/>
      <c r="E392" s="208"/>
      <c r="F392" s="207"/>
      <c r="G392" s="208"/>
      <c r="H392" s="209"/>
      <c r="I392" s="210"/>
      <c r="J392" s="152"/>
      <c r="K392" s="229"/>
      <c r="L392" s="230"/>
      <c r="M392" s="362">
        <f t="shared" si="10"/>
        <v>0</v>
      </c>
      <c r="N392" s="339"/>
    </row>
    <row r="393" spans="1:14" ht="30" customHeight="1" x14ac:dyDescent="0.25">
      <c r="A393" s="223" t="str">
        <f t="shared" si="11"/>
        <v xml:space="preserve"> </v>
      </c>
      <c r="B393" s="205"/>
      <c r="C393" s="206"/>
      <c r="D393" s="207"/>
      <c r="E393" s="208"/>
      <c r="F393" s="207"/>
      <c r="G393" s="208"/>
      <c r="H393" s="209"/>
      <c r="I393" s="210"/>
      <c r="J393" s="152"/>
      <c r="K393" s="229"/>
      <c r="L393" s="230"/>
      <c r="M393" s="362">
        <f t="shared" si="10"/>
        <v>0</v>
      </c>
      <c r="N393" s="339"/>
    </row>
    <row r="394" spans="1:14" ht="30" customHeight="1" x14ac:dyDescent="0.25">
      <c r="A394" s="223" t="str">
        <f t="shared" si="11"/>
        <v xml:space="preserve"> </v>
      </c>
      <c r="B394" s="205"/>
      <c r="C394" s="206"/>
      <c r="D394" s="207"/>
      <c r="E394" s="208"/>
      <c r="F394" s="207"/>
      <c r="G394" s="208"/>
      <c r="H394" s="209"/>
      <c r="I394" s="210"/>
      <c r="J394" s="152"/>
      <c r="K394" s="229"/>
      <c r="L394" s="230"/>
      <c r="M394" s="362">
        <f t="shared" si="10"/>
        <v>0</v>
      </c>
      <c r="N394" s="339"/>
    </row>
    <row r="395" spans="1:14" ht="30" customHeight="1" x14ac:dyDescent="0.25">
      <c r="A395" s="223" t="str">
        <f t="shared" si="11"/>
        <v xml:space="preserve"> </v>
      </c>
      <c r="B395" s="205"/>
      <c r="C395" s="206"/>
      <c r="D395" s="207"/>
      <c r="E395" s="208"/>
      <c r="F395" s="207"/>
      <c r="G395" s="208"/>
      <c r="H395" s="209"/>
      <c r="I395" s="210"/>
      <c r="J395" s="152"/>
      <c r="K395" s="229"/>
      <c r="L395" s="230"/>
      <c r="M395" s="362">
        <f t="shared" si="10"/>
        <v>0</v>
      </c>
      <c r="N395" s="339"/>
    </row>
    <row r="396" spans="1:14" ht="30" customHeight="1" x14ac:dyDescent="0.25">
      <c r="A396" s="223" t="str">
        <f t="shared" si="11"/>
        <v xml:space="preserve"> </v>
      </c>
      <c r="B396" s="205"/>
      <c r="C396" s="206"/>
      <c r="D396" s="207"/>
      <c r="E396" s="208"/>
      <c r="F396" s="207"/>
      <c r="G396" s="208"/>
      <c r="H396" s="209"/>
      <c r="I396" s="210"/>
      <c r="J396" s="152"/>
      <c r="K396" s="229"/>
      <c r="L396" s="230"/>
      <c r="M396" s="362">
        <f t="shared" ref="M396:M459" si="12">K396+L396</f>
        <v>0</v>
      </c>
      <c r="N396" s="339"/>
    </row>
    <row r="397" spans="1:14" ht="30" customHeight="1" x14ac:dyDescent="0.25">
      <c r="A397" s="223" t="str">
        <f t="shared" si="11"/>
        <v xml:space="preserve"> </v>
      </c>
      <c r="B397" s="205"/>
      <c r="C397" s="206"/>
      <c r="D397" s="207"/>
      <c r="E397" s="208"/>
      <c r="F397" s="207"/>
      <c r="G397" s="208"/>
      <c r="H397" s="209"/>
      <c r="I397" s="210"/>
      <c r="J397" s="152"/>
      <c r="K397" s="229"/>
      <c r="L397" s="230"/>
      <c r="M397" s="362">
        <f t="shared" si="12"/>
        <v>0</v>
      </c>
      <c r="N397" s="339"/>
    </row>
    <row r="398" spans="1:14" ht="30" customHeight="1" x14ac:dyDescent="0.25">
      <c r="A398" s="223" t="str">
        <f t="shared" ref="A398:A461" si="13">IF(M398=0," ","Cap.8. Cheltuieli indirecte")</f>
        <v xml:space="preserve"> </v>
      </c>
      <c r="B398" s="205"/>
      <c r="C398" s="206"/>
      <c r="D398" s="207"/>
      <c r="E398" s="208"/>
      <c r="F398" s="207"/>
      <c r="G398" s="208"/>
      <c r="H398" s="209"/>
      <c r="I398" s="210"/>
      <c r="J398" s="152"/>
      <c r="K398" s="229"/>
      <c r="L398" s="230"/>
      <c r="M398" s="362">
        <f t="shared" si="12"/>
        <v>0</v>
      </c>
      <c r="N398" s="339"/>
    </row>
    <row r="399" spans="1:14" ht="30" customHeight="1" x14ac:dyDescent="0.25">
      <c r="A399" s="223" t="str">
        <f t="shared" si="13"/>
        <v xml:space="preserve"> </v>
      </c>
      <c r="B399" s="205"/>
      <c r="C399" s="206"/>
      <c r="D399" s="207"/>
      <c r="E399" s="208"/>
      <c r="F399" s="207"/>
      <c r="G399" s="208"/>
      <c r="H399" s="209"/>
      <c r="I399" s="210"/>
      <c r="J399" s="152"/>
      <c r="K399" s="229"/>
      <c r="L399" s="230"/>
      <c r="M399" s="362">
        <f t="shared" si="12"/>
        <v>0</v>
      </c>
      <c r="N399" s="339"/>
    </row>
    <row r="400" spans="1:14" ht="30" customHeight="1" x14ac:dyDescent="0.25">
      <c r="A400" s="223" t="str">
        <f t="shared" si="13"/>
        <v xml:space="preserve"> </v>
      </c>
      <c r="B400" s="205"/>
      <c r="C400" s="206"/>
      <c r="D400" s="207"/>
      <c r="E400" s="208"/>
      <c r="F400" s="207"/>
      <c r="G400" s="208"/>
      <c r="H400" s="209"/>
      <c r="I400" s="210"/>
      <c r="J400" s="152"/>
      <c r="K400" s="229"/>
      <c r="L400" s="230"/>
      <c r="M400" s="362">
        <f t="shared" si="12"/>
        <v>0</v>
      </c>
      <c r="N400" s="339"/>
    </row>
    <row r="401" spans="1:14" ht="30" customHeight="1" x14ac:dyDescent="0.25">
      <c r="A401" s="223" t="str">
        <f t="shared" si="13"/>
        <v xml:space="preserve"> </v>
      </c>
      <c r="B401" s="205"/>
      <c r="C401" s="206"/>
      <c r="D401" s="207"/>
      <c r="E401" s="208"/>
      <c r="F401" s="207"/>
      <c r="G401" s="208"/>
      <c r="H401" s="209"/>
      <c r="I401" s="210"/>
      <c r="J401" s="152"/>
      <c r="K401" s="229"/>
      <c r="L401" s="230"/>
      <c r="M401" s="362">
        <f t="shared" si="12"/>
        <v>0</v>
      </c>
      <c r="N401" s="339"/>
    </row>
    <row r="402" spans="1:14" ht="30" customHeight="1" x14ac:dyDescent="0.25">
      <c r="A402" s="223" t="str">
        <f t="shared" si="13"/>
        <v xml:space="preserve"> </v>
      </c>
      <c r="B402" s="205"/>
      <c r="C402" s="206"/>
      <c r="D402" s="207"/>
      <c r="E402" s="208"/>
      <c r="F402" s="207"/>
      <c r="G402" s="208"/>
      <c r="H402" s="209"/>
      <c r="I402" s="210"/>
      <c r="J402" s="152"/>
      <c r="K402" s="229"/>
      <c r="L402" s="230"/>
      <c r="M402" s="362">
        <f t="shared" si="12"/>
        <v>0</v>
      </c>
      <c r="N402" s="339"/>
    </row>
    <row r="403" spans="1:14" ht="30" customHeight="1" x14ac:dyDescent="0.25">
      <c r="A403" s="223" t="str">
        <f t="shared" si="13"/>
        <v xml:space="preserve"> </v>
      </c>
      <c r="B403" s="205"/>
      <c r="C403" s="206"/>
      <c r="D403" s="207"/>
      <c r="E403" s="208"/>
      <c r="F403" s="207"/>
      <c r="G403" s="208"/>
      <c r="H403" s="209"/>
      <c r="I403" s="210"/>
      <c r="J403" s="152"/>
      <c r="K403" s="229"/>
      <c r="L403" s="230"/>
      <c r="M403" s="362">
        <f t="shared" si="12"/>
        <v>0</v>
      </c>
      <c r="N403" s="339"/>
    </row>
    <row r="404" spans="1:14" ht="30" customHeight="1" x14ac:dyDescent="0.25">
      <c r="A404" s="223" t="str">
        <f t="shared" si="13"/>
        <v xml:space="preserve"> </v>
      </c>
      <c r="B404" s="205"/>
      <c r="C404" s="206"/>
      <c r="D404" s="207"/>
      <c r="E404" s="208"/>
      <c r="F404" s="207"/>
      <c r="G404" s="208"/>
      <c r="H404" s="209"/>
      <c r="I404" s="210"/>
      <c r="J404" s="152"/>
      <c r="K404" s="229"/>
      <c r="L404" s="230"/>
      <c r="M404" s="362">
        <f t="shared" si="12"/>
        <v>0</v>
      </c>
      <c r="N404" s="339"/>
    </row>
    <row r="405" spans="1:14" ht="30" customHeight="1" x14ac:dyDescent="0.25">
      <c r="A405" s="223" t="str">
        <f t="shared" si="13"/>
        <v xml:space="preserve"> </v>
      </c>
      <c r="B405" s="205"/>
      <c r="C405" s="206"/>
      <c r="D405" s="207"/>
      <c r="E405" s="208"/>
      <c r="F405" s="207"/>
      <c r="G405" s="208"/>
      <c r="H405" s="209"/>
      <c r="I405" s="210"/>
      <c r="J405" s="152"/>
      <c r="K405" s="229"/>
      <c r="L405" s="230"/>
      <c r="M405" s="362">
        <f t="shared" si="12"/>
        <v>0</v>
      </c>
      <c r="N405" s="339"/>
    </row>
    <row r="406" spans="1:14" ht="30" customHeight="1" x14ac:dyDescent="0.25">
      <c r="A406" s="223" t="str">
        <f t="shared" si="13"/>
        <v xml:space="preserve"> </v>
      </c>
      <c r="B406" s="205"/>
      <c r="C406" s="206"/>
      <c r="D406" s="207"/>
      <c r="E406" s="208"/>
      <c r="F406" s="207"/>
      <c r="G406" s="208"/>
      <c r="H406" s="209"/>
      <c r="I406" s="210"/>
      <c r="J406" s="152"/>
      <c r="K406" s="229"/>
      <c r="L406" s="230"/>
      <c r="M406" s="362">
        <f t="shared" si="12"/>
        <v>0</v>
      </c>
      <c r="N406" s="339"/>
    </row>
    <row r="407" spans="1:14" ht="30" customHeight="1" x14ac:dyDescent="0.25">
      <c r="A407" s="223" t="str">
        <f t="shared" si="13"/>
        <v xml:space="preserve"> </v>
      </c>
      <c r="B407" s="205"/>
      <c r="C407" s="206"/>
      <c r="D407" s="207"/>
      <c r="E407" s="208"/>
      <c r="F407" s="207"/>
      <c r="G407" s="208"/>
      <c r="H407" s="209"/>
      <c r="I407" s="210"/>
      <c r="J407" s="152"/>
      <c r="K407" s="229"/>
      <c r="L407" s="230"/>
      <c r="M407" s="362">
        <f t="shared" si="12"/>
        <v>0</v>
      </c>
      <c r="N407" s="339"/>
    </row>
    <row r="408" spans="1:14" ht="30" customHeight="1" x14ac:dyDescent="0.25">
      <c r="A408" s="223" t="str">
        <f t="shared" si="13"/>
        <v xml:space="preserve"> </v>
      </c>
      <c r="B408" s="205"/>
      <c r="C408" s="206"/>
      <c r="D408" s="207"/>
      <c r="E408" s="208"/>
      <c r="F408" s="207"/>
      <c r="G408" s="208"/>
      <c r="H408" s="209"/>
      <c r="I408" s="210"/>
      <c r="J408" s="152"/>
      <c r="K408" s="229"/>
      <c r="L408" s="230"/>
      <c r="M408" s="362">
        <f t="shared" si="12"/>
        <v>0</v>
      </c>
      <c r="N408" s="339"/>
    </row>
    <row r="409" spans="1:14" ht="30" customHeight="1" x14ac:dyDescent="0.25">
      <c r="A409" s="223" t="str">
        <f t="shared" si="13"/>
        <v xml:space="preserve"> </v>
      </c>
      <c r="B409" s="205"/>
      <c r="C409" s="206"/>
      <c r="D409" s="207"/>
      <c r="E409" s="208"/>
      <c r="F409" s="207"/>
      <c r="G409" s="208"/>
      <c r="H409" s="209"/>
      <c r="I409" s="210"/>
      <c r="J409" s="152"/>
      <c r="K409" s="229"/>
      <c r="L409" s="230"/>
      <c r="M409" s="362">
        <f t="shared" si="12"/>
        <v>0</v>
      </c>
      <c r="N409" s="339"/>
    </row>
    <row r="410" spans="1:14" ht="30" customHeight="1" x14ac:dyDescent="0.25">
      <c r="A410" s="223" t="str">
        <f t="shared" si="13"/>
        <v xml:space="preserve"> </v>
      </c>
      <c r="B410" s="205"/>
      <c r="C410" s="206"/>
      <c r="D410" s="207"/>
      <c r="E410" s="208"/>
      <c r="F410" s="207"/>
      <c r="G410" s="208"/>
      <c r="H410" s="209"/>
      <c r="I410" s="210"/>
      <c r="J410" s="152"/>
      <c r="K410" s="229"/>
      <c r="L410" s="230"/>
      <c r="M410" s="362">
        <f t="shared" si="12"/>
        <v>0</v>
      </c>
      <c r="N410" s="339"/>
    </row>
    <row r="411" spans="1:14" ht="30" customHeight="1" x14ac:dyDescent="0.25">
      <c r="A411" s="223" t="str">
        <f t="shared" si="13"/>
        <v xml:space="preserve"> </v>
      </c>
      <c r="B411" s="205"/>
      <c r="C411" s="206"/>
      <c r="D411" s="207"/>
      <c r="E411" s="208"/>
      <c r="F411" s="207"/>
      <c r="G411" s="208"/>
      <c r="H411" s="209"/>
      <c r="I411" s="210"/>
      <c r="J411" s="152"/>
      <c r="K411" s="229"/>
      <c r="L411" s="230"/>
      <c r="M411" s="362">
        <f t="shared" si="12"/>
        <v>0</v>
      </c>
      <c r="N411" s="339"/>
    </row>
    <row r="412" spans="1:14" ht="30" customHeight="1" x14ac:dyDescent="0.25">
      <c r="A412" s="223" t="str">
        <f t="shared" si="13"/>
        <v xml:space="preserve"> </v>
      </c>
      <c r="B412" s="205"/>
      <c r="C412" s="206"/>
      <c r="D412" s="207"/>
      <c r="E412" s="208"/>
      <c r="F412" s="207"/>
      <c r="G412" s="208"/>
      <c r="H412" s="209"/>
      <c r="I412" s="210"/>
      <c r="J412" s="152"/>
      <c r="K412" s="229"/>
      <c r="L412" s="230"/>
      <c r="M412" s="362">
        <f t="shared" si="12"/>
        <v>0</v>
      </c>
      <c r="N412" s="339"/>
    </row>
    <row r="413" spans="1:14" ht="30" customHeight="1" x14ac:dyDescent="0.25">
      <c r="A413" s="223" t="str">
        <f t="shared" si="13"/>
        <v xml:space="preserve"> </v>
      </c>
      <c r="B413" s="205"/>
      <c r="C413" s="206"/>
      <c r="D413" s="207"/>
      <c r="E413" s="208"/>
      <c r="F413" s="207"/>
      <c r="G413" s="208"/>
      <c r="H413" s="209"/>
      <c r="I413" s="210"/>
      <c r="J413" s="152"/>
      <c r="K413" s="229"/>
      <c r="L413" s="230"/>
      <c r="M413" s="362">
        <f t="shared" si="12"/>
        <v>0</v>
      </c>
      <c r="N413" s="339"/>
    </row>
    <row r="414" spans="1:14" ht="30" customHeight="1" x14ac:dyDescent="0.25">
      <c r="A414" s="223" t="str">
        <f t="shared" si="13"/>
        <v xml:space="preserve"> </v>
      </c>
      <c r="B414" s="205"/>
      <c r="C414" s="206"/>
      <c r="D414" s="207"/>
      <c r="E414" s="208"/>
      <c r="F414" s="207"/>
      <c r="G414" s="208"/>
      <c r="H414" s="209"/>
      <c r="I414" s="210"/>
      <c r="J414" s="152"/>
      <c r="K414" s="229"/>
      <c r="L414" s="230"/>
      <c r="M414" s="362">
        <f t="shared" si="12"/>
        <v>0</v>
      </c>
      <c r="N414" s="339"/>
    </row>
    <row r="415" spans="1:14" ht="30" customHeight="1" x14ac:dyDescent="0.25">
      <c r="A415" s="223" t="str">
        <f t="shared" si="13"/>
        <v xml:space="preserve"> </v>
      </c>
      <c r="B415" s="205"/>
      <c r="C415" s="206"/>
      <c r="D415" s="207"/>
      <c r="E415" s="208"/>
      <c r="F415" s="207"/>
      <c r="G415" s="208"/>
      <c r="H415" s="209"/>
      <c r="I415" s="210"/>
      <c r="J415" s="152"/>
      <c r="K415" s="229"/>
      <c r="L415" s="230"/>
      <c r="M415" s="362">
        <f t="shared" si="12"/>
        <v>0</v>
      </c>
      <c r="N415" s="339"/>
    </row>
    <row r="416" spans="1:14" ht="30" customHeight="1" x14ac:dyDescent="0.25">
      <c r="A416" s="223" t="str">
        <f t="shared" si="13"/>
        <v xml:space="preserve"> </v>
      </c>
      <c r="B416" s="205"/>
      <c r="C416" s="206"/>
      <c r="D416" s="207"/>
      <c r="E416" s="208"/>
      <c r="F416" s="207"/>
      <c r="G416" s="208"/>
      <c r="H416" s="209"/>
      <c r="I416" s="210"/>
      <c r="J416" s="152"/>
      <c r="K416" s="229"/>
      <c r="L416" s="230"/>
      <c r="M416" s="362">
        <f t="shared" si="12"/>
        <v>0</v>
      </c>
      <c r="N416" s="339"/>
    </row>
    <row r="417" spans="1:14" ht="30" customHeight="1" x14ac:dyDescent="0.25">
      <c r="A417" s="223" t="str">
        <f t="shared" si="13"/>
        <v xml:space="preserve"> </v>
      </c>
      <c r="B417" s="205"/>
      <c r="C417" s="206"/>
      <c r="D417" s="207"/>
      <c r="E417" s="208"/>
      <c r="F417" s="207"/>
      <c r="G417" s="208"/>
      <c r="H417" s="209"/>
      <c r="I417" s="210"/>
      <c r="J417" s="152"/>
      <c r="K417" s="229"/>
      <c r="L417" s="230"/>
      <c r="M417" s="362">
        <f t="shared" si="12"/>
        <v>0</v>
      </c>
      <c r="N417" s="339"/>
    </row>
    <row r="418" spans="1:14" ht="30" customHeight="1" x14ac:dyDescent="0.25">
      <c r="A418" s="223" t="str">
        <f t="shared" si="13"/>
        <v xml:space="preserve"> </v>
      </c>
      <c r="B418" s="205"/>
      <c r="C418" s="206"/>
      <c r="D418" s="207"/>
      <c r="E418" s="208"/>
      <c r="F418" s="207"/>
      <c r="G418" s="208"/>
      <c r="H418" s="209"/>
      <c r="I418" s="210"/>
      <c r="J418" s="152"/>
      <c r="K418" s="229"/>
      <c r="L418" s="230"/>
      <c r="M418" s="362">
        <f t="shared" si="12"/>
        <v>0</v>
      </c>
      <c r="N418" s="339"/>
    </row>
    <row r="419" spans="1:14" ht="30" customHeight="1" x14ac:dyDescent="0.25">
      <c r="A419" s="223" t="str">
        <f t="shared" si="13"/>
        <v xml:space="preserve"> </v>
      </c>
      <c r="B419" s="205"/>
      <c r="C419" s="206"/>
      <c r="D419" s="207"/>
      <c r="E419" s="208"/>
      <c r="F419" s="207"/>
      <c r="G419" s="208"/>
      <c r="H419" s="209"/>
      <c r="I419" s="210"/>
      <c r="J419" s="152"/>
      <c r="K419" s="229"/>
      <c r="L419" s="230"/>
      <c r="M419" s="362">
        <f t="shared" si="12"/>
        <v>0</v>
      </c>
      <c r="N419" s="339"/>
    </row>
    <row r="420" spans="1:14" ht="30" customHeight="1" x14ac:dyDescent="0.25">
      <c r="A420" s="223" t="str">
        <f t="shared" si="13"/>
        <v xml:space="preserve"> </v>
      </c>
      <c r="B420" s="205"/>
      <c r="C420" s="206"/>
      <c r="D420" s="207"/>
      <c r="E420" s="208"/>
      <c r="F420" s="207"/>
      <c r="G420" s="208"/>
      <c r="H420" s="209"/>
      <c r="I420" s="210"/>
      <c r="J420" s="152"/>
      <c r="K420" s="229"/>
      <c r="L420" s="230"/>
      <c r="M420" s="362">
        <f t="shared" si="12"/>
        <v>0</v>
      </c>
      <c r="N420" s="339"/>
    </row>
    <row r="421" spans="1:14" ht="30" customHeight="1" x14ac:dyDescent="0.25">
      <c r="A421" s="223" t="str">
        <f t="shared" si="13"/>
        <v xml:space="preserve"> </v>
      </c>
      <c r="B421" s="205"/>
      <c r="C421" s="206"/>
      <c r="D421" s="207"/>
      <c r="E421" s="208"/>
      <c r="F421" s="207"/>
      <c r="G421" s="208"/>
      <c r="H421" s="209"/>
      <c r="I421" s="210"/>
      <c r="J421" s="152"/>
      <c r="K421" s="229"/>
      <c r="L421" s="230"/>
      <c r="M421" s="362">
        <f t="shared" si="12"/>
        <v>0</v>
      </c>
      <c r="N421" s="339"/>
    </row>
    <row r="422" spans="1:14" ht="30" customHeight="1" x14ac:dyDescent="0.25">
      <c r="A422" s="223" t="str">
        <f t="shared" si="13"/>
        <v xml:space="preserve"> </v>
      </c>
      <c r="B422" s="205"/>
      <c r="C422" s="206"/>
      <c r="D422" s="207"/>
      <c r="E422" s="208"/>
      <c r="F422" s="207"/>
      <c r="G422" s="208"/>
      <c r="H422" s="209"/>
      <c r="I422" s="210"/>
      <c r="J422" s="152"/>
      <c r="K422" s="229"/>
      <c r="L422" s="230"/>
      <c r="M422" s="362">
        <f t="shared" si="12"/>
        <v>0</v>
      </c>
      <c r="N422" s="339"/>
    </row>
    <row r="423" spans="1:14" ht="30" customHeight="1" x14ac:dyDescent="0.25">
      <c r="A423" s="223" t="str">
        <f t="shared" si="13"/>
        <v xml:space="preserve"> </v>
      </c>
      <c r="B423" s="205"/>
      <c r="C423" s="206"/>
      <c r="D423" s="207"/>
      <c r="E423" s="208"/>
      <c r="F423" s="207"/>
      <c r="G423" s="208"/>
      <c r="H423" s="209"/>
      <c r="I423" s="210"/>
      <c r="J423" s="152"/>
      <c r="K423" s="229"/>
      <c r="L423" s="230"/>
      <c r="M423" s="362">
        <f t="shared" si="12"/>
        <v>0</v>
      </c>
      <c r="N423" s="339"/>
    </row>
    <row r="424" spans="1:14" ht="30" customHeight="1" x14ac:dyDescent="0.25">
      <c r="A424" s="223" t="str">
        <f t="shared" si="13"/>
        <v xml:space="preserve"> </v>
      </c>
      <c r="B424" s="205"/>
      <c r="C424" s="206"/>
      <c r="D424" s="207"/>
      <c r="E424" s="208"/>
      <c r="F424" s="207"/>
      <c r="G424" s="208"/>
      <c r="H424" s="209"/>
      <c r="I424" s="210"/>
      <c r="J424" s="152"/>
      <c r="K424" s="229"/>
      <c r="L424" s="230"/>
      <c r="M424" s="362">
        <f t="shared" si="12"/>
        <v>0</v>
      </c>
      <c r="N424" s="339"/>
    </row>
    <row r="425" spans="1:14" ht="30" customHeight="1" x14ac:dyDescent="0.25">
      <c r="A425" s="223" t="str">
        <f t="shared" si="13"/>
        <v xml:space="preserve"> </v>
      </c>
      <c r="B425" s="205"/>
      <c r="C425" s="206"/>
      <c r="D425" s="207"/>
      <c r="E425" s="208"/>
      <c r="F425" s="207"/>
      <c r="G425" s="208"/>
      <c r="H425" s="209"/>
      <c r="I425" s="210"/>
      <c r="J425" s="152"/>
      <c r="K425" s="229"/>
      <c r="L425" s="230"/>
      <c r="M425" s="362">
        <f t="shared" si="12"/>
        <v>0</v>
      </c>
      <c r="N425" s="339"/>
    </row>
    <row r="426" spans="1:14" ht="30" customHeight="1" x14ac:dyDescent="0.25">
      <c r="A426" s="223" t="str">
        <f t="shared" si="13"/>
        <v xml:space="preserve"> </v>
      </c>
      <c r="B426" s="205"/>
      <c r="C426" s="206"/>
      <c r="D426" s="207"/>
      <c r="E426" s="208"/>
      <c r="F426" s="207"/>
      <c r="G426" s="208"/>
      <c r="H426" s="209"/>
      <c r="I426" s="210"/>
      <c r="J426" s="152"/>
      <c r="K426" s="229"/>
      <c r="L426" s="230"/>
      <c r="M426" s="362">
        <f t="shared" si="12"/>
        <v>0</v>
      </c>
      <c r="N426" s="339"/>
    </row>
    <row r="427" spans="1:14" ht="30" customHeight="1" x14ac:dyDescent="0.25">
      <c r="A427" s="223" t="str">
        <f t="shared" si="13"/>
        <v xml:space="preserve"> </v>
      </c>
      <c r="B427" s="205"/>
      <c r="C427" s="206"/>
      <c r="D427" s="207"/>
      <c r="E427" s="208"/>
      <c r="F427" s="207"/>
      <c r="G427" s="208"/>
      <c r="H427" s="209"/>
      <c r="I427" s="210"/>
      <c r="J427" s="152"/>
      <c r="K427" s="229"/>
      <c r="L427" s="230"/>
      <c r="M427" s="362">
        <f t="shared" si="12"/>
        <v>0</v>
      </c>
      <c r="N427" s="339"/>
    </row>
    <row r="428" spans="1:14" ht="30" customHeight="1" x14ac:dyDescent="0.25">
      <c r="A428" s="223" t="str">
        <f t="shared" si="13"/>
        <v xml:space="preserve"> </v>
      </c>
      <c r="B428" s="205"/>
      <c r="C428" s="206"/>
      <c r="D428" s="207"/>
      <c r="E428" s="208"/>
      <c r="F428" s="207"/>
      <c r="G428" s="208"/>
      <c r="H428" s="209"/>
      <c r="I428" s="210"/>
      <c r="J428" s="152"/>
      <c r="K428" s="229"/>
      <c r="L428" s="230"/>
      <c r="M428" s="362">
        <f t="shared" si="12"/>
        <v>0</v>
      </c>
      <c r="N428" s="339"/>
    </row>
    <row r="429" spans="1:14" ht="30" customHeight="1" x14ac:dyDescent="0.25">
      <c r="A429" s="223" t="str">
        <f t="shared" si="13"/>
        <v xml:space="preserve"> </v>
      </c>
      <c r="B429" s="205"/>
      <c r="C429" s="206"/>
      <c r="D429" s="207"/>
      <c r="E429" s="208"/>
      <c r="F429" s="207"/>
      <c r="G429" s="208"/>
      <c r="H429" s="209"/>
      <c r="I429" s="210"/>
      <c r="J429" s="152"/>
      <c r="K429" s="229"/>
      <c r="L429" s="230"/>
      <c r="M429" s="362">
        <f t="shared" si="12"/>
        <v>0</v>
      </c>
      <c r="N429" s="339"/>
    </row>
    <row r="430" spans="1:14" ht="30" customHeight="1" x14ac:dyDescent="0.25">
      <c r="A430" s="223" t="str">
        <f t="shared" si="13"/>
        <v xml:space="preserve"> </v>
      </c>
      <c r="B430" s="205"/>
      <c r="C430" s="206"/>
      <c r="D430" s="207"/>
      <c r="E430" s="208"/>
      <c r="F430" s="207"/>
      <c r="G430" s="208"/>
      <c r="H430" s="209"/>
      <c r="I430" s="210"/>
      <c r="J430" s="152"/>
      <c r="K430" s="229"/>
      <c r="L430" s="230"/>
      <c r="M430" s="362">
        <f t="shared" si="12"/>
        <v>0</v>
      </c>
      <c r="N430" s="339"/>
    </row>
    <row r="431" spans="1:14" ht="30" customHeight="1" x14ac:dyDescent="0.25">
      <c r="A431" s="223" t="str">
        <f t="shared" si="13"/>
        <v xml:space="preserve"> </v>
      </c>
      <c r="B431" s="205"/>
      <c r="C431" s="206"/>
      <c r="D431" s="207"/>
      <c r="E431" s="208"/>
      <c r="F431" s="207"/>
      <c r="G431" s="208"/>
      <c r="H431" s="209"/>
      <c r="I431" s="210"/>
      <c r="J431" s="152"/>
      <c r="K431" s="229"/>
      <c r="L431" s="230"/>
      <c r="M431" s="362">
        <f t="shared" si="12"/>
        <v>0</v>
      </c>
      <c r="N431" s="339"/>
    </row>
    <row r="432" spans="1:14" ht="30" customHeight="1" x14ac:dyDescent="0.25">
      <c r="A432" s="223" t="str">
        <f t="shared" si="13"/>
        <v xml:space="preserve"> </v>
      </c>
      <c r="B432" s="205"/>
      <c r="C432" s="206"/>
      <c r="D432" s="207"/>
      <c r="E432" s="208"/>
      <c r="F432" s="207"/>
      <c r="G432" s="208"/>
      <c r="H432" s="209"/>
      <c r="I432" s="210"/>
      <c r="J432" s="152"/>
      <c r="K432" s="229"/>
      <c r="L432" s="230"/>
      <c r="M432" s="362">
        <f t="shared" si="12"/>
        <v>0</v>
      </c>
      <c r="N432" s="339"/>
    </row>
    <row r="433" spans="1:14" ht="30" customHeight="1" x14ac:dyDescent="0.25">
      <c r="A433" s="223" t="str">
        <f t="shared" si="13"/>
        <v xml:space="preserve"> </v>
      </c>
      <c r="B433" s="205"/>
      <c r="C433" s="206"/>
      <c r="D433" s="207"/>
      <c r="E433" s="208"/>
      <c r="F433" s="207"/>
      <c r="G433" s="208"/>
      <c r="H433" s="209"/>
      <c r="I433" s="210"/>
      <c r="J433" s="152"/>
      <c r="K433" s="229"/>
      <c r="L433" s="230"/>
      <c r="M433" s="362">
        <f t="shared" si="12"/>
        <v>0</v>
      </c>
      <c r="N433" s="339"/>
    </row>
    <row r="434" spans="1:14" ht="30" customHeight="1" x14ac:dyDescent="0.25">
      <c r="A434" s="223" t="str">
        <f t="shared" si="13"/>
        <v xml:space="preserve"> </v>
      </c>
      <c r="B434" s="205"/>
      <c r="C434" s="206"/>
      <c r="D434" s="207"/>
      <c r="E434" s="208"/>
      <c r="F434" s="207"/>
      <c r="G434" s="208"/>
      <c r="H434" s="209"/>
      <c r="I434" s="210"/>
      <c r="J434" s="152"/>
      <c r="K434" s="229"/>
      <c r="L434" s="230"/>
      <c r="M434" s="362">
        <f t="shared" si="12"/>
        <v>0</v>
      </c>
      <c r="N434" s="339"/>
    </row>
    <row r="435" spans="1:14" ht="30" customHeight="1" x14ac:dyDescent="0.25">
      <c r="A435" s="223" t="str">
        <f t="shared" si="13"/>
        <v xml:space="preserve"> </v>
      </c>
      <c r="B435" s="205"/>
      <c r="C435" s="206"/>
      <c r="D435" s="207"/>
      <c r="E435" s="208"/>
      <c r="F435" s="207"/>
      <c r="G435" s="208"/>
      <c r="H435" s="209"/>
      <c r="I435" s="210"/>
      <c r="J435" s="152"/>
      <c r="K435" s="229"/>
      <c r="L435" s="230"/>
      <c r="M435" s="362">
        <f t="shared" si="12"/>
        <v>0</v>
      </c>
      <c r="N435" s="339"/>
    </row>
    <row r="436" spans="1:14" ht="30" customHeight="1" x14ac:dyDescent="0.25">
      <c r="A436" s="223" t="str">
        <f t="shared" si="13"/>
        <v xml:space="preserve"> </v>
      </c>
      <c r="B436" s="205"/>
      <c r="C436" s="206"/>
      <c r="D436" s="207"/>
      <c r="E436" s="208"/>
      <c r="F436" s="207"/>
      <c r="G436" s="208"/>
      <c r="H436" s="209"/>
      <c r="I436" s="210"/>
      <c r="J436" s="152"/>
      <c r="K436" s="229"/>
      <c r="L436" s="230"/>
      <c r="M436" s="362">
        <f t="shared" si="12"/>
        <v>0</v>
      </c>
      <c r="N436" s="339"/>
    </row>
    <row r="437" spans="1:14" ht="30" customHeight="1" x14ac:dyDescent="0.25">
      <c r="A437" s="223" t="str">
        <f t="shared" si="13"/>
        <v xml:space="preserve"> </v>
      </c>
      <c r="B437" s="205"/>
      <c r="C437" s="206"/>
      <c r="D437" s="207"/>
      <c r="E437" s="208"/>
      <c r="F437" s="207"/>
      <c r="G437" s="208"/>
      <c r="H437" s="209"/>
      <c r="I437" s="210"/>
      <c r="J437" s="152"/>
      <c r="K437" s="229"/>
      <c r="L437" s="230"/>
      <c r="M437" s="362">
        <f t="shared" si="12"/>
        <v>0</v>
      </c>
      <c r="N437" s="339"/>
    </row>
    <row r="438" spans="1:14" ht="30" customHeight="1" x14ac:dyDescent="0.25">
      <c r="A438" s="223" t="str">
        <f t="shared" si="13"/>
        <v xml:space="preserve"> </v>
      </c>
      <c r="B438" s="205"/>
      <c r="C438" s="206"/>
      <c r="D438" s="207"/>
      <c r="E438" s="208"/>
      <c r="F438" s="207"/>
      <c r="G438" s="208"/>
      <c r="H438" s="209"/>
      <c r="I438" s="210"/>
      <c r="J438" s="152"/>
      <c r="K438" s="229"/>
      <c r="L438" s="230"/>
      <c r="M438" s="362">
        <f t="shared" si="12"/>
        <v>0</v>
      </c>
      <c r="N438" s="339"/>
    </row>
    <row r="439" spans="1:14" ht="30" customHeight="1" x14ac:dyDescent="0.25">
      <c r="A439" s="223" t="str">
        <f t="shared" si="13"/>
        <v xml:space="preserve"> </v>
      </c>
      <c r="B439" s="205"/>
      <c r="C439" s="206"/>
      <c r="D439" s="207"/>
      <c r="E439" s="208"/>
      <c r="F439" s="207"/>
      <c r="G439" s="208"/>
      <c r="H439" s="209"/>
      <c r="I439" s="210"/>
      <c r="J439" s="152"/>
      <c r="K439" s="229"/>
      <c r="L439" s="230"/>
      <c r="M439" s="362">
        <f t="shared" si="12"/>
        <v>0</v>
      </c>
      <c r="N439" s="339"/>
    </row>
    <row r="440" spans="1:14" ht="30" customHeight="1" x14ac:dyDescent="0.25">
      <c r="A440" s="223" t="str">
        <f t="shared" si="13"/>
        <v xml:space="preserve"> </v>
      </c>
      <c r="B440" s="205"/>
      <c r="C440" s="206"/>
      <c r="D440" s="207"/>
      <c r="E440" s="208"/>
      <c r="F440" s="207"/>
      <c r="G440" s="208"/>
      <c r="H440" s="209"/>
      <c r="I440" s="210"/>
      <c r="J440" s="152"/>
      <c r="K440" s="229"/>
      <c r="L440" s="230"/>
      <c r="M440" s="362">
        <f t="shared" si="12"/>
        <v>0</v>
      </c>
      <c r="N440" s="339"/>
    </row>
    <row r="441" spans="1:14" ht="30" customHeight="1" x14ac:dyDescent="0.25">
      <c r="A441" s="223" t="str">
        <f t="shared" si="13"/>
        <v xml:space="preserve"> </v>
      </c>
      <c r="B441" s="205"/>
      <c r="C441" s="206"/>
      <c r="D441" s="207"/>
      <c r="E441" s="208"/>
      <c r="F441" s="207"/>
      <c r="G441" s="208"/>
      <c r="H441" s="209"/>
      <c r="I441" s="210"/>
      <c r="J441" s="152"/>
      <c r="K441" s="229"/>
      <c r="L441" s="230"/>
      <c r="M441" s="362">
        <f t="shared" si="12"/>
        <v>0</v>
      </c>
      <c r="N441" s="339"/>
    </row>
    <row r="442" spans="1:14" ht="30" customHeight="1" x14ac:dyDescent="0.25">
      <c r="A442" s="223" t="str">
        <f t="shared" si="13"/>
        <v xml:space="preserve"> </v>
      </c>
      <c r="B442" s="205"/>
      <c r="C442" s="206"/>
      <c r="D442" s="207"/>
      <c r="E442" s="208"/>
      <c r="F442" s="207"/>
      <c r="G442" s="208"/>
      <c r="H442" s="209"/>
      <c r="I442" s="210"/>
      <c r="J442" s="152"/>
      <c r="K442" s="229"/>
      <c r="L442" s="230"/>
      <c r="M442" s="362">
        <f t="shared" si="12"/>
        <v>0</v>
      </c>
      <c r="N442" s="339"/>
    </row>
    <row r="443" spans="1:14" ht="30" customHeight="1" x14ac:dyDescent="0.25">
      <c r="A443" s="223" t="str">
        <f t="shared" si="13"/>
        <v xml:space="preserve"> </v>
      </c>
      <c r="B443" s="205"/>
      <c r="C443" s="206"/>
      <c r="D443" s="207"/>
      <c r="E443" s="208"/>
      <c r="F443" s="207"/>
      <c r="G443" s="208"/>
      <c r="H443" s="209"/>
      <c r="I443" s="210"/>
      <c r="J443" s="152"/>
      <c r="K443" s="229"/>
      <c r="L443" s="230"/>
      <c r="M443" s="362">
        <f t="shared" si="12"/>
        <v>0</v>
      </c>
      <c r="N443" s="339"/>
    </row>
    <row r="444" spans="1:14" ht="30" customHeight="1" x14ac:dyDescent="0.25">
      <c r="A444" s="223" t="str">
        <f t="shared" si="13"/>
        <v xml:space="preserve"> </v>
      </c>
      <c r="B444" s="205"/>
      <c r="C444" s="206"/>
      <c r="D444" s="207"/>
      <c r="E444" s="208"/>
      <c r="F444" s="207"/>
      <c r="G444" s="208"/>
      <c r="H444" s="209"/>
      <c r="I444" s="210"/>
      <c r="J444" s="152"/>
      <c r="K444" s="229"/>
      <c r="L444" s="230"/>
      <c r="M444" s="362">
        <f t="shared" si="12"/>
        <v>0</v>
      </c>
      <c r="N444" s="339"/>
    </row>
    <row r="445" spans="1:14" ht="30" customHeight="1" x14ac:dyDescent="0.25">
      <c r="A445" s="223" t="str">
        <f t="shared" si="13"/>
        <v xml:space="preserve"> </v>
      </c>
      <c r="B445" s="205"/>
      <c r="C445" s="206"/>
      <c r="D445" s="207"/>
      <c r="E445" s="208"/>
      <c r="F445" s="207"/>
      <c r="G445" s="208"/>
      <c r="H445" s="209"/>
      <c r="I445" s="210"/>
      <c r="J445" s="152"/>
      <c r="K445" s="229"/>
      <c r="L445" s="230"/>
      <c r="M445" s="362">
        <f t="shared" si="12"/>
        <v>0</v>
      </c>
      <c r="N445" s="339"/>
    </row>
    <row r="446" spans="1:14" ht="30" customHeight="1" x14ac:dyDescent="0.25">
      <c r="A446" s="223" t="str">
        <f t="shared" si="13"/>
        <v xml:space="preserve"> </v>
      </c>
      <c r="B446" s="205"/>
      <c r="C446" s="206"/>
      <c r="D446" s="207"/>
      <c r="E446" s="208"/>
      <c r="F446" s="207"/>
      <c r="G446" s="208"/>
      <c r="H446" s="209"/>
      <c r="I446" s="210"/>
      <c r="J446" s="152"/>
      <c r="K446" s="229"/>
      <c r="L446" s="230"/>
      <c r="M446" s="362">
        <f t="shared" si="12"/>
        <v>0</v>
      </c>
      <c r="N446" s="339"/>
    </row>
    <row r="447" spans="1:14" ht="30" customHeight="1" x14ac:dyDescent="0.25">
      <c r="A447" s="223" t="str">
        <f t="shared" si="13"/>
        <v xml:space="preserve"> </v>
      </c>
      <c r="B447" s="205"/>
      <c r="C447" s="206"/>
      <c r="D447" s="207"/>
      <c r="E447" s="208"/>
      <c r="F447" s="207"/>
      <c r="G447" s="208"/>
      <c r="H447" s="209"/>
      <c r="I447" s="210"/>
      <c r="J447" s="152"/>
      <c r="K447" s="229"/>
      <c r="L447" s="230"/>
      <c r="M447" s="362">
        <f t="shared" si="12"/>
        <v>0</v>
      </c>
      <c r="N447" s="339"/>
    </row>
    <row r="448" spans="1:14" ht="30" customHeight="1" x14ac:dyDescent="0.25">
      <c r="A448" s="223" t="str">
        <f t="shared" si="13"/>
        <v xml:space="preserve"> </v>
      </c>
      <c r="B448" s="205"/>
      <c r="C448" s="206"/>
      <c r="D448" s="207"/>
      <c r="E448" s="208"/>
      <c r="F448" s="207"/>
      <c r="G448" s="208"/>
      <c r="H448" s="209"/>
      <c r="I448" s="210"/>
      <c r="J448" s="152"/>
      <c r="K448" s="229"/>
      <c r="L448" s="230"/>
      <c r="M448" s="362">
        <f t="shared" si="12"/>
        <v>0</v>
      </c>
      <c r="N448" s="339"/>
    </row>
    <row r="449" spans="1:14" ht="30" customHeight="1" x14ac:dyDescent="0.25">
      <c r="A449" s="223" t="str">
        <f t="shared" si="13"/>
        <v xml:space="preserve"> </v>
      </c>
      <c r="B449" s="205"/>
      <c r="C449" s="206"/>
      <c r="D449" s="207"/>
      <c r="E449" s="208"/>
      <c r="F449" s="207"/>
      <c r="G449" s="208"/>
      <c r="H449" s="209"/>
      <c r="I449" s="210"/>
      <c r="J449" s="152"/>
      <c r="K449" s="229"/>
      <c r="L449" s="230"/>
      <c r="M449" s="362">
        <f t="shared" si="12"/>
        <v>0</v>
      </c>
      <c r="N449" s="339"/>
    </row>
    <row r="450" spans="1:14" ht="30" customHeight="1" x14ac:dyDescent="0.25">
      <c r="A450" s="223" t="str">
        <f t="shared" si="13"/>
        <v xml:space="preserve"> </v>
      </c>
      <c r="B450" s="205"/>
      <c r="C450" s="206"/>
      <c r="D450" s="207"/>
      <c r="E450" s="208"/>
      <c r="F450" s="207"/>
      <c r="G450" s="208"/>
      <c r="H450" s="209"/>
      <c r="I450" s="210"/>
      <c r="J450" s="152"/>
      <c r="K450" s="229"/>
      <c r="L450" s="230"/>
      <c r="M450" s="362">
        <f t="shared" si="12"/>
        <v>0</v>
      </c>
      <c r="N450" s="339"/>
    </row>
    <row r="451" spans="1:14" ht="30" customHeight="1" x14ac:dyDescent="0.25">
      <c r="A451" s="223" t="str">
        <f t="shared" si="13"/>
        <v xml:space="preserve"> </v>
      </c>
      <c r="B451" s="205"/>
      <c r="C451" s="206"/>
      <c r="D451" s="207"/>
      <c r="E451" s="208"/>
      <c r="F451" s="207"/>
      <c r="G451" s="208"/>
      <c r="H451" s="209"/>
      <c r="I451" s="210"/>
      <c r="J451" s="152"/>
      <c r="K451" s="229"/>
      <c r="L451" s="230"/>
      <c r="M451" s="362">
        <f t="shared" si="12"/>
        <v>0</v>
      </c>
      <c r="N451" s="339"/>
    </row>
    <row r="452" spans="1:14" ht="30" customHeight="1" x14ac:dyDescent="0.25">
      <c r="A452" s="223" t="str">
        <f t="shared" si="13"/>
        <v xml:space="preserve"> </v>
      </c>
      <c r="B452" s="205"/>
      <c r="C452" s="206"/>
      <c r="D452" s="207"/>
      <c r="E452" s="208"/>
      <c r="F452" s="207"/>
      <c r="G452" s="208"/>
      <c r="H452" s="209"/>
      <c r="I452" s="210"/>
      <c r="J452" s="152"/>
      <c r="K452" s="229"/>
      <c r="L452" s="230"/>
      <c r="M452" s="362">
        <f t="shared" si="12"/>
        <v>0</v>
      </c>
      <c r="N452" s="339"/>
    </row>
    <row r="453" spans="1:14" ht="30" customHeight="1" x14ac:dyDescent="0.25">
      <c r="A453" s="223" t="str">
        <f t="shared" si="13"/>
        <v xml:space="preserve"> </v>
      </c>
      <c r="B453" s="205"/>
      <c r="C453" s="206"/>
      <c r="D453" s="207"/>
      <c r="E453" s="208"/>
      <c r="F453" s="207"/>
      <c r="G453" s="208"/>
      <c r="H453" s="209"/>
      <c r="I453" s="210"/>
      <c r="J453" s="152"/>
      <c r="K453" s="229"/>
      <c r="L453" s="230"/>
      <c r="M453" s="362">
        <f t="shared" si="12"/>
        <v>0</v>
      </c>
      <c r="N453" s="339"/>
    </row>
    <row r="454" spans="1:14" ht="30" customHeight="1" x14ac:dyDescent="0.25">
      <c r="A454" s="223" t="str">
        <f t="shared" si="13"/>
        <v xml:space="preserve"> </v>
      </c>
      <c r="B454" s="205"/>
      <c r="C454" s="206"/>
      <c r="D454" s="207"/>
      <c r="E454" s="208"/>
      <c r="F454" s="207"/>
      <c r="G454" s="208"/>
      <c r="H454" s="209"/>
      <c r="I454" s="210"/>
      <c r="J454" s="152"/>
      <c r="K454" s="229"/>
      <c r="L454" s="230"/>
      <c r="M454" s="362">
        <f t="shared" si="12"/>
        <v>0</v>
      </c>
      <c r="N454" s="339"/>
    </row>
    <row r="455" spans="1:14" ht="30" customHeight="1" x14ac:dyDescent="0.25">
      <c r="A455" s="223" t="str">
        <f t="shared" si="13"/>
        <v xml:space="preserve"> </v>
      </c>
      <c r="B455" s="205"/>
      <c r="C455" s="206"/>
      <c r="D455" s="207"/>
      <c r="E455" s="208"/>
      <c r="F455" s="207"/>
      <c r="G455" s="208"/>
      <c r="H455" s="209"/>
      <c r="I455" s="210"/>
      <c r="J455" s="152"/>
      <c r="K455" s="229"/>
      <c r="L455" s="230"/>
      <c r="M455" s="362">
        <f t="shared" si="12"/>
        <v>0</v>
      </c>
      <c r="N455" s="339"/>
    </row>
    <row r="456" spans="1:14" ht="30" customHeight="1" x14ac:dyDescent="0.25">
      <c r="A456" s="223" t="str">
        <f t="shared" si="13"/>
        <v xml:space="preserve"> </v>
      </c>
      <c r="B456" s="205"/>
      <c r="C456" s="206"/>
      <c r="D456" s="207"/>
      <c r="E456" s="208"/>
      <c r="F456" s="207"/>
      <c r="G456" s="208"/>
      <c r="H456" s="209"/>
      <c r="I456" s="210"/>
      <c r="J456" s="152"/>
      <c r="K456" s="229"/>
      <c r="L456" s="230"/>
      <c r="M456" s="362">
        <f t="shared" si="12"/>
        <v>0</v>
      </c>
      <c r="N456" s="339"/>
    </row>
    <row r="457" spans="1:14" ht="30" customHeight="1" x14ac:dyDescent="0.25">
      <c r="A457" s="223" t="str">
        <f t="shared" si="13"/>
        <v xml:space="preserve"> </v>
      </c>
      <c r="B457" s="205"/>
      <c r="C457" s="206"/>
      <c r="D457" s="207"/>
      <c r="E457" s="208"/>
      <c r="F457" s="207"/>
      <c r="G457" s="208"/>
      <c r="H457" s="209"/>
      <c r="I457" s="210"/>
      <c r="J457" s="152"/>
      <c r="K457" s="229"/>
      <c r="L457" s="230"/>
      <c r="M457" s="362">
        <f t="shared" si="12"/>
        <v>0</v>
      </c>
      <c r="N457" s="339"/>
    </row>
    <row r="458" spans="1:14" ht="30" customHeight="1" x14ac:dyDescent="0.25">
      <c r="A458" s="223" t="str">
        <f t="shared" si="13"/>
        <v xml:space="preserve"> </v>
      </c>
      <c r="B458" s="205"/>
      <c r="C458" s="206"/>
      <c r="D458" s="207"/>
      <c r="E458" s="208"/>
      <c r="F458" s="207"/>
      <c r="G458" s="208"/>
      <c r="H458" s="209"/>
      <c r="I458" s="210"/>
      <c r="J458" s="152"/>
      <c r="K458" s="229"/>
      <c r="L458" s="230"/>
      <c r="M458" s="362">
        <f t="shared" si="12"/>
        <v>0</v>
      </c>
      <c r="N458" s="339"/>
    </row>
    <row r="459" spans="1:14" ht="30" customHeight="1" x14ac:dyDescent="0.25">
      <c r="A459" s="223" t="str">
        <f t="shared" si="13"/>
        <v xml:space="preserve"> </v>
      </c>
      <c r="B459" s="205"/>
      <c r="C459" s="206"/>
      <c r="D459" s="207"/>
      <c r="E459" s="208"/>
      <c r="F459" s="207"/>
      <c r="G459" s="208"/>
      <c r="H459" s="209"/>
      <c r="I459" s="210"/>
      <c r="J459" s="152"/>
      <c r="K459" s="229"/>
      <c r="L459" s="230"/>
      <c r="M459" s="362">
        <f t="shared" si="12"/>
        <v>0</v>
      </c>
      <c r="N459" s="339"/>
    </row>
    <row r="460" spans="1:14" ht="30" customHeight="1" x14ac:dyDescent="0.25">
      <c r="A460" s="223" t="str">
        <f t="shared" si="13"/>
        <v xml:space="preserve"> </v>
      </c>
      <c r="B460" s="205"/>
      <c r="C460" s="206"/>
      <c r="D460" s="207"/>
      <c r="E460" s="208"/>
      <c r="F460" s="207"/>
      <c r="G460" s="208"/>
      <c r="H460" s="209"/>
      <c r="I460" s="210"/>
      <c r="J460" s="152"/>
      <c r="K460" s="229"/>
      <c r="L460" s="230"/>
      <c r="M460" s="362">
        <f t="shared" ref="M460:M523" si="14">K460+L460</f>
        <v>0</v>
      </c>
      <c r="N460" s="339"/>
    </row>
    <row r="461" spans="1:14" ht="30" customHeight="1" x14ac:dyDescent="0.25">
      <c r="A461" s="223" t="str">
        <f t="shared" si="13"/>
        <v xml:space="preserve"> </v>
      </c>
      <c r="B461" s="205"/>
      <c r="C461" s="206"/>
      <c r="D461" s="207"/>
      <c r="E461" s="208"/>
      <c r="F461" s="207"/>
      <c r="G461" s="208"/>
      <c r="H461" s="209"/>
      <c r="I461" s="210"/>
      <c r="J461" s="152"/>
      <c r="K461" s="229"/>
      <c r="L461" s="230"/>
      <c r="M461" s="362">
        <f t="shared" si="14"/>
        <v>0</v>
      </c>
      <c r="N461" s="339"/>
    </row>
    <row r="462" spans="1:14" ht="30" customHeight="1" x14ac:dyDescent="0.25">
      <c r="A462" s="223" t="str">
        <f t="shared" ref="A462:A525" si="15">IF(M462=0," ","Cap.8. Cheltuieli indirecte")</f>
        <v xml:space="preserve"> </v>
      </c>
      <c r="B462" s="205"/>
      <c r="C462" s="206"/>
      <c r="D462" s="207"/>
      <c r="E462" s="208"/>
      <c r="F462" s="207"/>
      <c r="G462" s="208"/>
      <c r="H462" s="209"/>
      <c r="I462" s="210"/>
      <c r="J462" s="152"/>
      <c r="K462" s="229"/>
      <c r="L462" s="230"/>
      <c r="M462" s="362">
        <f t="shared" si="14"/>
        <v>0</v>
      </c>
      <c r="N462" s="339"/>
    </row>
    <row r="463" spans="1:14" ht="30" customHeight="1" x14ac:dyDescent="0.25">
      <c r="A463" s="223" t="str">
        <f t="shared" si="15"/>
        <v xml:space="preserve"> </v>
      </c>
      <c r="B463" s="205"/>
      <c r="C463" s="206"/>
      <c r="D463" s="207"/>
      <c r="E463" s="208"/>
      <c r="F463" s="207"/>
      <c r="G463" s="208"/>
      <c r="H463" s="209"/>
      <c r="I463" s="210"/>
      <c r="J463" s="152"/>
      <c r="K463" s="229"/>
      <c r="L463" s="230"/>
      <c r="M463" s="362">
        <f t="shared" si="14"/>
        <v>0</v>
      </c>
      <c r="N463" s="339"/>
    </row>
    <row r="464" spans="1:14" ht="30" customHeight="1" x14ac:dyDescent="0.25">
      <c r="A464" s="223" t="str">
        <f t="shared" si="15"/>
        <v xml:space="preserve"> </v>
      </c>
      <c r="B464" s="205"/>
      <c r="C464" s="206"/>
      <c r="D464" s="207"/>
      <c r="E464" s="208"/>
      <c r="F464" s="207"/>
      <c r="G464" s="208"/>
      <c r="H464" s="209"/>
      <c r="I464" s="210"/>
      <c r="J464" s="152"/>
      <c r="K464" s="229"/>
      <c r="L464" s="230"/>
      <c r="M464" s="362">
        <f t="shared" si="14"/>
        <v>0</v>
      </c>
      <c r="N464" s="339"/>
    </row>
    <row r="465" spans="1:14" ht="30" customHeight="1" x14ac:dyDescent="0.25">
      <c r="A465" s="223" t="str">
        <f t="shared" si="15"/>
        <v xml:space="preserve"> </v>
      </c>
      <c r="B465" s="205"/>
      <c r="C465" s="206"/>
      <c r="D465" s="207"/>
      <c r="E465" s="208"/>
      <c r="F465" s="207"/>
      <c r="G465" s="208"/>
      <c r="H465" s="209"/>
      <c r="I465" s="210"/>
      <c r="J465" s="152"/>
      <c r="K465" s="229"/>
      <c r="L465" s="230"/>
      <c r="M465" s="362">
        <f t="shared" si="14"/>
        <v>0</v>
      </c>
      <c r="N465" s="339"/>
    </row>
    <row r="466" spans="1:14" ht="30" customHeight="1" x14ac:dyDescent="0.25">
      <c r="A466" s="223" t="str">
        <f t="shared" si="15"/>
        <v xml:space="preserve"> </v>
      </c>
      <c r="B466" s="205"/>
      <c r="C466" s="206"/>
      <c r="D466" s="207"/>
      <c r="E466" s="208"/>
      <c r="F466" s="207"/>
      <c r="G466" s="208"/>
      <c r="H466" s="209"/>
      <c r="I466" s="210"/>
      <c r="J466" s="152"/>
      <c r="K466" s="229"/>
      <c r="L466" s="230"/>
      <c r="M466" s="362">
        <f t="shared" si="14"/>
        <v>0</v>
      </c>
      <c r="N466" s="339"/>
    </row>
    <row r="467" spans="1:14" ht="30" customHeight="1" x14ac:dyDescent="0.25">
      <c r="A467" s="223" t="str">
        <f t="shared" si="15"/>
        <v xml:space="preserve"> </v>
      </c>
      <c r="B467" s="205"/>
      <c r="C467" s="206"/>
      <c r="D467" s="207"/>
      <c r="E467" s="208"/>
      <c r="F467" s="207"/>
      <c r="G467" s="208"/>
      <c r="H467" s="209"/>
      <c r="I467" s="210"/>
      <c r="J467" s="152"/>
      <c r="K467" s="229"/>
      <c r="L467" s="230"/>
      <c r="M467" s="362">
        <f t="shared" si="14"/>
        <v>0</v>
      </c>
      <c r="N467" s="339"/>
    </row>
    <row r="468" spans="1:14" ht="30" customHeight="1" x14ac:dyDescent="0.25">
      <c r="A468" s="223" t="str">
        <f t="shared" si="15"/>
        <v xml:space="preserve"> </v>
      </c>
      <c r="B468" s="205"/>
      <c r="C468" s="206"/>
      <c r="D468" s="207"/>
      <c r="E468" s="208"/>
      <c r="F468" s="207"/>
      <c r="G468" s="208"/>
      <c r="H468" s="209"/>
      <c r="I468" s="210"/>
      <c r="J468" s="152"/>
      <c r="K468" s="229"/>
      <c r="L468" s="230"/>
      <c r="M468" s="362">
        <f t="shared" si="14"/>
        <v>0</v>
      </c>
      <c r="N468" s="339"/>
    </row>
    <row r="469" spans="1:14" ht="30" customHeight="1" x14ac:dyDescent="0.25">
      <c r="A469" s="223" t="str">
        <f t="shared" si="15"/>
        <v xml:space="preserve"> </v>
      </c>
      <c r="B469" s="205"/>
      <c r="C469" s="206"/>
      <c r="D469" s="207"/>
      <c r="E469" s="208"/>
      <c r="F469" s="207"/>
      <c r="G469" s="208"/>
      <c r="H469" s="209"/>
      <c r="I469" s="210"/>
      <c r="J469" s="152"/>
      <c r="K469" s="229"/>
      <c r="L469" s="230"/>
      <c r="M469" s="362">
        <f t="shared" si="14"/>
        <v>0</v>
      </c>
      <c r="N469" s="339"/>
    </row>
    <row r="470" spans="1:14" ht="30" customHeight="1" x14ac:dyDescent="0.25">
      <c r="A470" s="223" t="str">
        <f t="shared" si="15"/>
        <v xml:space="preserve"> </v>
      </c>
      <c r="B470" s="205"/>
      <c r="C470" s="206"/>
      <c r="D470" s="207"/>
      <c r="E470" s="208"/>
      <c r="F470" s="207"/>
      <c r="G470" s="208"/>
      <c r="H470" s="209"/>
      <c r="I470" s="210"/>
      <c r="J470" s="152"/>
      <c r="K470" s="229"/>
      <c r="L470" s="230"/>
      <c r="M470" s="362">
        <f t="shared" si="14"/>
        <v>0</v>
      </c>
      <c r="N470" s="339"/>
    </row>
    <row r="471" spans="1:14" ht="30" customHeight="1" x14ac:dyDescent="0.25">
      <c r="A471" s="223" t="str">
        <f t="shared" si="15"/>
        <v xml:space="preserve"> </v>
      </c>
      <c r="B471" s="205"/>
      <c r="C471" s="206"/>
      <c r="D471" s="207"/>
      <c r="E471" s="208"/>
      <c r="F471" s="207"/>
      <c r="G471" s="208"/>
      <c r="H471" s="209"/>
      <c r="I471" s="210"/>
      <c r="J471" s="152"/>
      <c r="K471" s="229"/>
      <c r="L471" s="230"/>
      <c r="M471" s="362">
        <f t="shared" si="14"/>
        <v>0</v>
      </c>
      <c r="N471" s="339"/>
    </row>
    <row r="472" spans="1:14" ht="30" customHeight="1" x14ac:dyDescent="0.25">
      <c r="A472" s="223" t="str">
        <f t="shared" si="15"/>
        <v xml:space="preserve"> </v>
      </c>
      <c r="B472" s="205"/>
      <c r="C472" s="206"/>
      <c r="D472" s="207"/>
      <c r="E472" s="208"/>
      <c r="F472" s="207"/>
      <c r="G472" s="208"/>
      <c r="H472" s="209"/>
      <c r="I472" s="210"/>
      <c r="J472" s="152"/>
      <c r="K472" s="229"/>
      <c r="L472" s="230"/>
      <c r="M472" s="362">
        <f t="shared" si="14"/>
        <v>0</v>
      </c>
      <c r="N472" s="339"/>
    </row>
    <row r="473" spans="1:14" ht="30" customHeight="1" x14ac:dyDescent="0.25">
      <c r="A473" s="223" t="str">
        <f t="shared" si="15"/>
        <v xml:space="preserve"> </v>
      </c>
      <c r="B473" s="205"/>
      <c r="C473" s="206"/>
      <c r="D473" s="207"/>
      <c r="E473" s="208"/>
      <c r="F473" s="207"/>
      <c r="G473" s="208"/>
      <c r="H473" s="209"/>
      <c r="I473" s="210"/>
      <c r="J473" s="152"/>
      <c r="K473" s="229"/>
      <c r="L473" s="230"/>
      <c r="M473" s="362">
        <f t="shared" si="14"/>
        <v>0</v>
      </c>
      <c r="N473" s="339"/>
    </row>
    <row r="474" spans="1:14" ht="30" customHeight="1" x14ac:dyDescent="0.25">
      <c r="A474" s="223" t="str">
        <f t="shared" si="15"/>
        <v xml:space="preserve"> </v>
      </c>
      <c r="B474" s="205"/>
      <c r="C474" s="206"/>
      <c r="D474" s="207"/>
      <c r="E474" s="208"/>
      <c r="F474" s="207"/>
      <c r="G474" s="208"/>
      <c r="H474" s="209"/>
      <c r="I474" s="210"/>
      <c r="J474" s="152"/>
      <c r="K474" s="229"/>
      <c r="L474" s="230"/>
      <c r="M474" s="362">
        <f t="shared" si="14"/>
        <v>0</v>
      </c>
      <c r="N474" s="339"/>
    </row>
    <row r="475" spans="1:14" ht="30" customHeight="1" x14ac:dyDescent="0.25">
      <c r="A475" s="223" t="str">
        <f t="shared" si="15"/>
        <v xml:space="preserve"> </v>
      </c>
      <c r="B475" s="205"/>
      <c r="C475" s="206"/>
      <c r="D475" s="207"/>
      <c r="E475" s="208"/>
      <c r="F475" s="207"/>
      <c r="G475" s="208"/>
      <c r="H475" s="209"/>
      <c r="I475" s="210"/>
      <c r="J475" s="152"/>
      <c r="K475" s="229"/>
      <c r="L475" s="230"/>
      <c r="M475" s="362">
        <f t="shared" si="14"/>
        <v>0</v>
      </c>
      <c r="N475" s="339"/>
    </row>
    <row r="476" spans="1:14" ht="30" customHeight="1" x14ac:dyDescent="0.25">
      <c r="A476" s="223" t="str">
        <f t="shared" si="15"/>
        <v xml:space="preserve"> </v>
      </c>
      <c r="B476" s="205"/>
      <c r="C476" s="206"/>
      <c r="D476" s="207"/>
      <c r="E476" s="208"/>
      <c r="F476" s="207"/>
      <c r="G476" s="208"/>
      <c r="H476" s="209"/>
      <c r="I476" s="210"/>
      <c r="J476" s="152"/>
      <c r="K476" s="229"/>
      <c r="L476" s="230"/>
      <c r="M476" s="362">
        <f t="shared" si="14"/>
        <v>0</v>
      </c>
      <c r="N476" s="339"/>
    </row>
    <row r="477" spans="1:14" ht="30" customHeight="1" x14ac:dyDescent="0.25">
      <c r="A477" s="223" t="str">
        <f t="shared" si="15"/>
        <v xml:space="preserve"> </v>
      </c>
      <c r="B477" s="205"/>
      <c r="C477" s="206"/>
      <c r="D477" s="207"/>
      <c r="E477" s="208"/>
      <c r="F477" s="207"/>
      <c r="G477" s="208"/>
      <c r="H477" s="209"/>
      <c r="I477" s="210"/>
      <c r="J477" s="152"/>
      <c r="K477" s="229"/>
      <c r="L477" s="230"/>
      <c r="M477" s="362">
        <f t="shared" si="14"/>
        <v>0</v>
      </c>
      <c r="N477" s="339"/>
    </row>
    <row r="478" spans="1:14" ht="30" customHeight="1" x14ac:dyDescent="0.25">
      <c r="A478" s="223" t="str">
        <f t="shared" si="15"/>
        <v xml:space="preserve"> </v>
      </c>
      <c r="B478" s="205"/>
      <c r="C478" s="206"/>
      <c r="D478" s="207"/>
      <c r="E478" s="208"/>
      <c r="F478" s="207"/>
      <c r="G478" s="208"/>
      <c r="H478" s="209"/>
      <c r="I478" s="210"/>
      <c r="J478" s="152"/>
      <c r="K478" s="229"/>
      <c r="L478" s="230"/>
      <c r="M478" s="362">
        <f t="shared" si="14"/>
        <v>0</v>
      </c>
      <c r="N478" s="339"/>
    </row>
    <row r="479" spans="1:14" ht="30" customHeight="1" x14ac:dyDescent="0.25">
      <c r="A479" s="223" t="str">
        <f t="shared" si="15"/>
        <v xml:space="preserve"> </v>
      </c>
      <c r="B479" s="205"/>
      <c r="C479" s="206"/>
      <c r="D479" s="207"/>
      <c r="E479" s="208"/>
      <c r="F479" s="207"/>
      <c r="G479" s="208"/>
      <c r="H479" s="209"/>
      <c r="I479" s="210"/>
      <c r="J479" s="152"/>
      <c r="K479" s="229"/>
      <c r="L479" s="230"/>
      <c r="M479" s="362">
        <f t="shared" si="14"/>
        <v>0</v>
      </c>
      <c r="N479" s="339"/>
    </row>
    <row r="480" spans="1:14" ht="30" customHeight="1" x14ac:dyDescent="0.25">
      <c r="A480" s="223" t="str">
        <f t="shared" si="15"/>
        <v xml:space="preserve"> </v>
      </c>
      <c r="B480" s="205"/>
      <c r="C480" s="206"/>
      <c r="D480" s="207"/>
      <c r="E480" s="208"/>
      <c r="F480" s="207"/>
      <c r="G480" s="208"/>
      <c r="H480" s="209"/>
      <c r="I480" s="210"/>
      <c r="J480" s="152"/>
      <c r="K480" s="229"/>
      <c r="L480" s="230"/>
      <c r="M480" s="362">
        <f t="shared" si="14"/>
        <v>0</v>
      </c>
      <c r="N480" s="339"/>
    </row>
    <row r="481" spans="1:14" ht="30" customHeight="1" x14ac:dyDescent="0.25">
      <c r="A481" s="223" t="str">
        <f t="shared" si="15"/>
        <v xml:space="preserve"> </v>
      </c>
      <c r="B481" s="205"/>
      <c r="C481" s="206"/>
      <c r="D481" s="207"/>
      <c r="E481" s="208"/>
      <c r="F481" s="207"/>
      <c r="G481" s="208"/>
      <c r="H481" s="209"/>
      <c r="I481" s="210"/>
      <c r="J481" s="152"/>
      <c r="K481" s="229"/>
      <c r="L481" s="230"/>
      <c r="M481" s="362">
        <f t="shared" si="14"/>
        <v>0</v>
      </c>
      <c r="N481" s="339"/>
    </row>
    <row r="482" spans="1:14" ht="30" customHeight="1" x14ac:dyDescent="0.25">
      <c r="A482" s="223" t="str">
        <f t="shared" si="15"/>
        <v xml:space="preserve"> </v>
      </c>
      <c r="B482" s="205"/>
      <c r="C482" s="206"/>
      <c r="D482" s="207"/>
      <c r="E482" s="208"/>
      <c r="F482" s="207"/>
      <c r="G482" s="208"/>
      <c r="H482" s="209"/>
      <c r="I482" s="210"/>
      <c r="J482" s="152"/>
      <c r="K482" s="229"/>
      <c r="L482" s="230"/>
      <c r="M482" s="362">
        <f t="shared" si="14"/>
        <v>0</v>
      </c>
      <c r="N482" s="339"/>
    </row>
    <row r="483" spans="1:14" ht="30" customHeight="1" x14ac:dyDescent="0.25">
      <c r="A483" s="223" t="str">
        <f t="shared" si="15"/>
        <v xml:space="preserve"> </v>
      </c>
      <c r="B483" s="205"/>
      <c r="C483" s="206"/>
      <c r="D483" s="207"/>
      <c r="E483" s="208"/>
      <c r="F483" s="207"/>
      <c r="G483" s="208"/>
      <c r="H483" s="209"/>
      <c r="I483" s="210"/>
      <c r="J483" s="152"/>
      <c r="K483" s="229"/>
      <c r="L483" s="230"/>
      <c r="M483" s="362">
        <f t="shared" si="14"/>
        <v>0</v>
      </c>
      <c r="N483" s="339"/>
    </row>
    <row r="484" spans="1:14" ht="30" customHeight="1" x14ac:dyDescent="0.25">
      <c r="A484" s="223" t="str">
        <f t="shared" si="15"/>
        <v xml:space="preserve"> </v>
      </c>
      <c r="B484" s="205"/>
      <c r="C484" s="206"/>
      <c r="D484" s="207"/>
      <c r="E484" s="208"/>
      <c r="F484" s="207"/>
      <c r="G484" s="208"/>
      <c r="H484" s="209"/>
      <c r="I484" s="210"/>
      <c r="J484" s="152"/>
      <c r="K484" s="229"/>
      <c r="L484" s="230"/>
      <c r="M484" s="362">
        <f t="shared" si="14"/>
        <v>0</v>
      </c>
      <c r="N484" s="339"/>
    </row>
    <row r="485" spans="1:14" ht="30" customHeight="1" x14ac:dyDescent="0.25">
      <c r="A485" s="223" t="str">
        <f t="shared" si="15"/>
        <v xml:space="preserve"> </v>
      </c>
      <c r="B485" s="205"/>
      <c r="C485" s="206"/>
      <c r="D485" s="207"/>
      <c r="E485" s="208"/>
      <c r="F485" s="207"/>
      <c r="G485" s="208"/>
      <c r="H485" s="209"/>
      <c r="I485" s="210"/>
      <c r="J485" s="152"/>
      <c r="K485" s="229"/>
      <c r="L485" s="230"/>
      <c r="M485" s="362">
        <f t="shared" si="14"/>
        <v>0</v>
      </c>
      <c r="N485" s="339"/>
    </row>
    <row r="486" spans="1:14" ht="30" customHeight="1" x14ac:dyDescent="0.25">
      <c r="A486" s="223" t="str">
        <f t="shared" si="15"/>
        <v xml:space="preserve"> </v>
      </c>
      <c r="B486" s="205"/>
      <c r="C486" s="206"/>
      <c r="D486" s="207"/>
      <c r="E486" s="208"/>
      <c r="F486" s="207"/>
      <c r="G486" s="208"/>
      <c r="H486" s="209"/>
      <c r="I486" s="210"/>
      <c r="J486" s="152"/>
      <c r="K486" s="229"/>
      <c r="L486" s="230"/>
      <c r="M486" s="362">
        <f t="shared" si="14"/>
        <v>0</v>
      </c>
      <c r="N486" s="339"/>
    </row>
    <row r="487" spans="1:14" ht="30" customHeight="1" x14ac:dyDescent="0.25">
      <c r="A487" s="223" t="str">
        <f t="shared" si="15"/>
        <v xml:space="preserve"> </v>
      </c>
      <c r="B487" s="205"/>
      <c r="C487" s="206"/>
      <c r="D487" s="207"/>
      <c r="E487" s="208"/>
      <c r="F487" s="207"/>
      <c r="G487" s="208"/>
      <c r="H487" s="209"/>
      <c r="I487" s="210"/>
      <c r="J487" s="152"/>
      <c r="K487" s="229"/>
      <c r="L487" s="230"/>
      <c r="M487" s="362">
        <f t="shared" si="14"/>
        <v>0</v>
      </c>
      <c r="N487" s="339"/>
    </row>
    <row r="488" spans="1:14" ht="30" customHeight="1" x14ac:dyDescent="0.25">
      <c r="A488" s="223" t="str">
        <f t="shared" si="15"/>
        <v xml:space="preserve"> </v>
      </c>
      <c r="B488" s="205"/>
      <c r="C488" s="206"/>
      <c r="D488" s="207"/>
      <c r="E488" s="208"/>
      <c r="F488" s="207"/>
      <c r="G488" s="208"/>
      <c r="H488" s="209"/>
      <c r="I488" s="210"/>
      <c r="J488" s="152"/>
      <c r="K488" s="229"/>
      <c r="L488" s="230"/>
      <c r="M488" s="362">
        <f t="shared" si="14"/>
        <v>0</v>
      </c>
      <c r="N488" s="339"/>
    </row>
    <row r="489" spans="1:14" ht="30" customHeight="1" x14ac:dyDescent="0.25">
      <c r="A489" s="223" t="str">
        <f t="shared" si="15"/>
        <v xml:space="preserve"> </v>
      </c>
      <c r="B489" s="205"/>
      <c r="C489" s="206"/>
      <c r="D489" s="207"/>
      <c r="E489" s="208"/>
      <c r="F489" s="207"/>
      <c r="G489" s="208"/>
      <c r="H489" s="209"/>
      <c r="I489" s="210"/>
      <c r="J489" s="152"/>
      <c r="K489" s="229"/>
      <c r="L489" s="230"/>
      <c r="M489" s="362">
        <f t="shared" si="14"/>
        <v>0</v>
      </c>
      <c r="N489" s="339"/>
    </row>
    <row r="490" spans="1:14" ht="30" customHeight="1" x14ac:dyDescent="0.25">
      <c r="A490" s="223" t="str">
        <f t="shared" si="15"/>
        <v xml:space="preserve"> </v>
      </c>
      <c r="B490" s="205"/>
      <c r="C490" s="206"/>
      <c r="D490" s="207"/>
      <c r="E490" s="208"/>
      <c r="F490" s="207"/>
      <c r="G490" s="208"/>
      <c r="H490" s="209"/>
      <c r="I490" s="210"/>
      <c r="J490" s="152"/>
      <c r="K490" s="229"/>
      <c r="L490" s="230"/>
      <c r="M490" s="362">
        <f t="shared" si="14"/>
        <v>0</v>
      </c>
      <c r="N490" s="339"/>
    </row>
    <row r="491" spans="1:14" ht="30" customHeight="1" x14ac:dyDescent="0.25">
      <c r="A491" s="223" t="str">
        <f t="shared" si="15"/>
        <v xml:space="preserve"> </v>
      </c>
      <c r="B491" s="205"/>
      <c r="C491" s="206"/>
      <c r="D491" s="207"/>
      <c r="E491" s="208"/>
      <c r="F491" s="207"/>
      <c r="G491" s="208"/>
      <c r="H491" s="209"/>
      <c r="I491" s="210"/>
      <c r="J491" s="152"/>
      <c r="K491" s="229"/>
      <c r="L491" s="230"/>
      <c r="M491" s="362">
        <f t="shared" si="14"/>
        <v>0</v>
      </c>
      <c r="N491" s="339"/>
    </row>
    <row r="492" spans="1:14" ht="30" customHeight="1" x14ac:dyDescent="0.25">
      <c r="A492" s="223" t="str">
        <f t="shared" si="15"/>
        <v xml:space="preserve"> </v>
      </c>
      <c r="B492" s="205"/>
      <c r="C492" s="206"/>
      <c r="D492" s="207"/>
      <c r="E492" s="208"/>
      <c r="F492" s="207"/>
      <c r="G492" s="208"/>
      <c r="H492" s="209"/>
      <c r="I492" s="210"/>
      <c r="J492" s="152"/>
      <c r="K492" s="229"/>
      <c r="L492" s="230"/>
      <c r="M492" s="362">
        <f t="shared" si="14"/>
        <v>0</v>
      </c>
      <c r="N492" s="339"/>
    </row>
    <row r="493" spans="1:14" ht="30" customHeight="1" x14ac:dyDescent="0.25">
      <c r="A493" s="223" t="str">
        <f t="shared" si="15"/>
        <v xml:space="preserve"> </v>
      </c>
      <c r="B493" s="205"/>
      <c r="C493" s="206"/>
      <c r="D493" s="207"/>
      <c r="E493" s="208"/>
      <c r="F493" s="207"/>
      <c r="G493" s="208"/>
      <c r="H493" s="209"/>
      <c r="I493" s="210"/>
      <c r="J493" s="152"/>
      <c r="K493" s="229"/>
      <c r="L493" s="230"/>
      <c r="M493" s="362">
        <f t="shared" si="14"/>
        <v>0</v>
      </c>
      <c r="N493" s="339"/>
    </row>
    <row r="494" spans="1:14" ht="30" customHeight="1" x14ac:dyDescent="0.25">
      <c r="A494" s="223" t="str">
        <f t="shared" si="15"/>
        <v xml:space="preserve"> </v>
      </c>
      <c r="B494" s="205"/>
      <c r="C494" s="206"/>
      <c r="D494" s="207"/>
      <c r="E494" s="208"/>
      <c r="F494" s="207"/>
      <c r="G494" s="208"/>
      <c r="H494" s="209"/>
      <c r="I494" s="210"/>
      <c r="J494" s="152"/>
      <c r="K494" s="229"/>
      <c r="L494" s="230"/>
      <c r="M494" s="362">
        <f t="shared" si="14"/>
        <v>0</v>
      </c>
      <c r="N494" s="339"/>
    </row>
    <row r="495" spans="1:14" ht="30" customHeight="1" x14ac:dyDescent="0.25">
      <c r="A495" s="223" t="str">
        <f t="shared" si="15"/>
        <v xml:space="preserve"> </v>
      </c>
      <c r="B495" s="205"/>
      <c r="C495" s="206"/>
      <c r="D495" s="207"/>
      <c r="E495" s="208"/>
      <c r="F495" s="207"/>
      <c r="G495" s="208"/>
      <c r="H495" s="209"/>
      <c r="I495" s="210"/>
      <c r="J495" s="152"/>
      <c r="K495" s="229"/>
      <c r="L495" s="230"/>
      <c r="M495" s="362">
        <f t="shared" si="14"/>
        <v>0</v>
      </c>
      <c r="N495" s="339"/>
    </row>
    <row r="496" spans="1:14" ht="30" customHeight="1" x14ac:dyDescent="0.25">
      <c r="A496" s="223" t="str">
        <f t="shared" si="15"/>
        <v xml:space="preserve"> </v>
      </c>
      <c r="B496" s="205"/>
      <c r="C496" s="206"/>
      <c r="D496" s="207"/>
      <c r="E496" s="208"/>
      <c r="F496" s="207"/>
      <c r="G496" s="208"/>
      <c r="H496" s="209"/>
      <c r="I496" s="210"/>
      <c r="J496" s="152"/>
      <c r="K496" s="229"/>
      <c r="L496" s="230"/>
      <c r="M496" s="362">
        <f t="shared" si="14"/>
        <v>0</v>
      </c>
      <c r="N496" s="339"/>
    </row>
    <row r="497" spans="1:14" ht="30" customHeight="1" x14ac:dyDescent="0.25">
      <c r="A497" s="223" t="str">
        <f t="shared" si="15"/>
        <v xml:space="preserve"> </v>
      </c>
      <c r="B497" s="205"/>
      <c r="C497" s="206"/>
      <c r="D497" s="207"/>
      <c r="E497" s="208"/>
      <c r="F497" s="207"/>
      <c r="G497" s="208"/>
      <c r="H497" s="209"/>
      <c r="I497" s="210"/>
      <c r="J497" s="152"/>
      <c r="K497" s="229"/>
      <c r="L497" s="230"/>
      <c r="M497" s="362">
        <f t="shared" si="14"/>
        <v>0</v>
      </c>
      <c r="N497" s="339"/>
    </row>
    <row r="498" spans="1:14" ht="30" customHeight="1" x14ac:dyDescent="0.25">
      <c r="A498" s="223" t="str">
        <f t="shared" si="15"/>
        <v xml:space="preserve"> </v>
      </c>
      <c r="B498" s="205"/>
      <c r="C498" s="206"/>
      <c r="D498" s="207"/>
      <c r="E498" s="208"/>
      <c r="F498" s="207"/>
      <c r="G498" s="208"/>
      <c r="H498" s="209"/>
      <c r="I498" s="210"/>
      <c r="J498" s="152"/>
      <c r="K498" s="229"/>
      <c r="L498" s="230"/>
      <c r="M498" s="362">
        <f t="shared" si="14"/>
        <v>0</v>
      </c>
      <c r="N498" s="339"/>
    </row>
    <row r="499" spans="1:14" ht="30" customHeight="1" x14ac:dyDescent="0.25">
      <c r="A499" s="223" t="str">
        <f t="shared" si="15"/>
        <v xml:space="preserve"> </v>
      </c>
      <c r="B499" s="205"/>
      <c r="C499" s="206"/>
      <c r="D499" s="207"/>
      <c r="E499" s="208"/>
      <c r="F499" s="207"/>
      <c r="G499" s="208"/>
      <c r="H499" s="209"/>
      <c r="I499" s="210"/>
      <c r="J499" s="152"/>
      <c r="K499" s="229"/>
      <c r="L499" s="230"/>
      <c r="M499" s="362">
        <f t="shared" si="14"/>
        <v>0</v>
      </c>
      <c r="N499" s="339"/>
    </row>
    <row r="500" spans="1:14" ht="30" customHeight="1" x14ac:dyDescent="0.25">
      <c r="A500" s="223" t="str">
        <f t="shared" si="15"/>
        <v xml:space="preserve"> </v>
      </c>
      <c r="B500" s="205"/>
      <c r="C500" s="206"/>
      <c r="D500" s="207"/>
      <c r="E500" s="208"/>
      <c r="F500" s="207"/>
      <c r="G500" s="208"/>
      <c r="H500" s="209"/>
      <c r="I500" s="210"/>
      <c r="J500" s="152"/>
      <c r="K500" s="229"/>
      <c r="L500" s="230"/>
      <c r="M500" s="362">
        <f t="shared" si="14"/>
        <v>0</v>
      </c>
      <c r="N500" s="339"/>
    </row>
    <row r="501" spans="1:14" ht="30" customHeight="1" x14ac:dyDescent="0.25">
      <c r="A501" s="223" t="str">
        <f t="shared" si="15"/>
        <v xml:space="preserve"> </v>
      </c>
      <c r="B501" s="205"/>
      <c r="C501" s="206"/>
      <c r="D501" s="207"/>
      <c r="E501" s="208"/>
      <c r="F501" s="207"/>
      <c r="G501" s="208"/>
      <c r="H501" s="209"/>
      <c r="I501" s="210"/>
      <c r="J501" s="152"/>
      <c r="K501" s="229"/>
      <c r="L501" s="230"/>
      <c r="M501" s="362">
        <f t="shared" si="14"/>
        <v>0</v>
      </c>
      <c r="N501" s="339"/>
    </row>
    <row r="502" spans="1:14" ht="30" customHeight="1" x14ac:dyDescent="0.25">
      <c r="A502" s="223" t="str">
        <f t="shared" si="15"/>
        <v xml:space="preserve"> </v>
      </c>
      <c r="B502" s="205"/>
      <c r="C502" s="206"/>
      <c r="D502" s="207"/>
      <c r="E502" s="208"/>
      <c r="F502" s="207"/>
      <c r="G502" s="208"/>
      <c r="H502" s="209"/>
      <c r="I502" s="210"/>
      <c r="J502" s="152"/>
      <c r="K502" s="229"/>
      <c r="L502" s="230"/>
      <c r="M502" s="362">
        <f t="shared" si="14"/>
        <v>0</v>
      </c>
      <c r="N502" s="339"/>
    </row>
    <row r="503" spans="1:14" ht="30" customHeight="1" x14ac:dyDescent="0.25">
      <c r="A503" s="223" t="str">
        <f t="shared" si="15"/>
        <v xml:space="preserve"> </v>
      </c>
      <c r="B503" s="205"/>
      <c r="C503" s="206"/>
      <c r="D503" s="207"/>
      <c r="E503" s="208"/>
      <c r="F503" s="207"/>
      <c r="G503" s="208"/>
      <c r="H503" s="209"/>
      <c r="I503" s="210"/>
      <c r="J503" s="152"/>
      <c r="K503" s="229"/>
      <c r="L503" s="230"/>
      <c r="M503" s="362">
        <f t="shared" si="14"/>
        <v>0</v>
      </c>
      <c r="N503" s="339"/>
    </row>
    <row r="504" spans="1:14" ht="30" customHeight="1" x14ac:dyDescent="0.25">
      <c r="A504" s="223" t="str">
        <f t="shared" si="15"/>
        <v xml:space="preserve"> </v>
      </c>
      <c r="B504" s="205"/>
      <c r="C504" s="206"/>
      <c r="D504" s="207"/>
      <c r="E504" s="208"/>
      <c r="F504" s="207"/>
      <c r="G504" s="208"/>
      <c r="H504" s="209"/>
      <c r="I504" s="210"/>
      <c r="J504" s="152"/>
      <c r="K504" s="229"/>
      <c r="L504" s="230"/>
      <c r="M504" s="362">
        <f t="shared" si="14"/>
        <v>0</v>
      </c>
      <c r="N504" s="339"/>
    </row>
    <row r="505" spans="1:14" ht="30" customHeight="1" x14ac:dyDescent="0.25">
      <c r="A505" s="223" t="str">
        <f t="shared" si="15"/>
        <v xml:space="preserve"> </v>
      </c>
      <c r="B505" s="205"/>
      <c r="C505" s="206"/>
      <c r="D505" s="207"/>
      <c r="E505" s="208"/>
      <c r="F505" s="207"/>
      <c r="G505" s="208"/>
      <c r="H505" s="209"/>
      <c r="I505" s="210"/>
      <c r="J505" s="152"/>
      <c r="K505" s="229"/>
      <c r="L505" s="230"/>
      <c r="M505" s="362">
        <f t="shared" si="14"/>
        <v>0</v>
      </c>
      <c r="N505" s="339"/>
    </row>
    <row r="506" spans="1:14" ht="30" customHeight="1" x14ac:dyDescent="0.25">
      <c r="A506" s="223" t="str">
        <f t="shared" si="15"/>
        <v xml:space="preserve"> </v>
      </c>
      <c r="B506" s="205"/>
      <c r="C506" s="206"/>
      <c r="D506" s="207"/>
      <c r="E506" s="208"/>
      <c r="F506" s="207"/>
      <c r="G506" s="208"/>
      <c r="H506" s="209"/>
      <c r="I506" s="210"/>
      <c r="J506" s="152"/>
      <c r="K506" s="229"/>
      <c r="L506" s="230"/>
      <c r="M506" s="362">
        <f t="shared" si="14"/>
        <v>0</v>
      </c>
      <c r="N506" s="339"/>
    </row>
    <row r="507" spans="1:14" ht="30" customHeight="1" x14ac:dyDescent="0.25">
      <c r="A507" s="223" t="str">
        <f t="shared" si="15"/>
        <v xml:space="preserve"> </v>
      </c>
      <c r="B507" s="205"/>
      <c r="C507" s="206"/>
      <c r="D507" s="207"/>
      <c r="E507" s="208"/>
      <c r="F507" s="207"/>
      <c r="G507" s="208"/>
      <c r="H507" s="209"/>
      <c r="I507" s="210"/>
      <c r="J507" s="152"/>
      <c r="K507" s="229"/>
      <c r="L507" s="230"/>
      <c r="M507" s="362">
        <f t="shared" si="14"/>
        <v>0</v>
      </c>
      <c r="N507" s="339"/>
    </row>
    <row r="508" spans="1:14" ht="30" customHeight="1" x14ac:dyDescent="0.25">
      <c r="A508" s="223" t="str">
        <f t="shared" si="15"/>
        <v xml:space="preserve"> </v>
      </c>
      <c r="B508" s="205"/>
      <c r="C508" s="206"/>
      <c r="D508" s="207"/>
      <c r="E508" s="208"/>
      <c r="F508" s="207"/>
      <c r="G508" s="208"/>
      <c r="H508" s="209"/>
      <c r="I508" s="210"/>
      <c r="J508" s="152"/>
      <c r="K508" s="229"/>
      <c r="L508" s="230"/>
      <c r="M508" s="362">
        <f t="shared" si="14"/>
        <v>0</v>
      </c>
      <c r="N508" s="339"/>
    </row>
    <row r="509" spans="1:14" ht="30" customHeight="1" x14ac:dyDescent="0.25">
      <c r="A509" s="223" t="str">
        <f t="shared" si="15"/>
        <v xml:space="preserve"> </v>
      </c>
      <c r="B509" s="205"/>
      <c r="C509" s="206"/>
      <c r="D509" s="207"/>
      <c r="E509" s="208"/>
      <c r="F509" s="207"/>
      <c r="G509" s="208"/>
      <c r="H509" s="209"/>
      <c r="I509" s="210"/>
      <c r="J509" s="152"/>
      <c r="K509" s="229"/>
      <c r="L509" s="230"/>
      <c r="M509" s="362">
        <f t="shared" si="14"/>
        <v>0</v>
      </c>
      <c r="N509" s="339"/>
    </row>
    <row r="510" spans="1:14" ht="30" customHeight="1" x14ac:dyDescent="0.25">
      <c r="A510" s="223" t="str">
        <f t="shared" si="15"/>
        <v xml:space="preserve"> </v>
      </c>
      <c r="B510" s="205"/>
      <c r="C510" s="206"/>
      <c r="D510" s="207"/>
      <c r="E510" s="208"/>
      <c r="F510" s="207"/>
      <c r="G510" s="208"/>
      <c r="H510" s="209"/>
      <c r="I510" s="210"/>
      <c r="J510" s="152"/>
      <c r="K510" s="229"/>
      <c r="L510" s="230"/>
      <c r="M510" s="362">
        <f t="shared" si="14"/>
        <v>0</v>
      </c>
      <c r="N510" s="339"/>
    </row>
    <row r="511" spans="1:14" ht="30" customHeight="1" x14ac:dyDescent="0.25">
      <c r="A511" s="223" t="str">
        <f t="shared" si="15"/>
        <v xml:space="preserve"> </v>
      </c>
      <c r="B511" s="205"/>
      <c r="C511" s="206"/>
      <c r="D511" s="207"/>
      <c r="E511" s="208"/>
      <c r="F511" s="207"/>
      <c r="G511" s="208"/>
      <c r="H511" s="209"/>
      <c r="I511" s="210"/>
      <c r="J511" s="152"/>
      <c r="K511" s="229"/>
      <c r="L511" s="230"/>
      <c r="M511" s="362">
        <f t="shared" si="14"/>
        <v>0</v>
      </c>
      <c r="N511" s="339"/>
    </row>
    <row r="512" spans="1:14" ht="30" customHeight="1" x14ac:dyDescent="0.25">
      <c r="A512" s="223" t="str">
        <f t="shared" si="15"/>
        <v xml:space="preserve"> </v>
      </c>
      <c r="B512" s="205"/>
      <c r="C512" s="206"/>
      <c r="D512" s="207"/>
      <c r="E512" s="208"/>
      <c r="F512" s="207"/>
      <c r="G512" s="208"/>
      <c r="H512" s="209"/>
      <c r="I512" s="210"/>
      <c r="J512" s="152"/>
      <c r="K512" s="229"/>
      <c r="L512" s="230"/>
      <c r="M512" s="362">
        <f t="shared" si="14"/>
        <v>0</v>
      </c>
      <c r="N512" s="339"/>
    </row>
    <row r="513" spans="1:14" ht="30" customHeight="1" x14ac:dyDescent="0.25">
      <c r="A513" s="223" t="str">
        <f t="shared" si="15"/>
        <v xml:space="preserve"> </v>
      </c>
      <c r="B513" s="205"/>
      <c r="C513" s="206"/>
      <c r="D513" s="207"/>
      <c r="E513" s="208"/>
      <c r="F513" s="207"/>
      <c r="G513" s="208"/>
      <c r="H513" s="209"/>
      <c r="I513" s="210"/>
      <c r="J513" s="152"/>
      <c r="K513" s="229"/>
      <c r="L513" s="230"/>
      <c r="M513" s="362">
        <f t="shared" si="14"/>
        <v>0</v>
      </c>
      <c r="N513" s="339"/>
    </row>
    <row r="514" spans="1:14" ht="30" customHeight="1" x14ac:dyDescent="0.25">
      <c r="A514" s="223" t="str">
        <f t="shared" si="15"/>
        <v xml:space="preserve"> </v>
      </c>
      <c r="B514" s="205"/>
      <c r="C514" s="206"/>
      <c r="D514" s="207"/>
      <c r="E514" s="208"/>
      <c r="F514" s="207"/>
      <c r="G514" s="208"/>
      <c r="H514" s="209"/>
      <c r="I514" s="210"/>
      <c r="J514" s="152"/>
      <c r="K514" s="229"/>
      <c r="L514" s="230"/>
      <c r="M514" s="362">
        <f t="shared" si="14"/>
        <v>0</v>
      </c>
      <c r="N514" s="339"/>
    </row>
    <row r="515" spans="1:14" ht="30" customHeight="1" x14ac:dyDescent="0.25">
      <c r="A515" s="223" t="str">
        <f t="shared" si="15"/>
        <v xml:space="preserve"> </v>
      </c>
      <c r="B515" s="205"/>
      <c r="C515" s="206"/>
      <c r="D515" s="207"/>
      <c r="E515" s="208"/>
      <c r="F515" s="207"/>
      <c r="G515" s="208"/>
      <c r="H515" s="209"/>
      <c r="I515" s="210"/>
      <c r="J515" s="152"/>
      <c r="K515" s="229"/>
      <c r="L515" s="230"/>
      <c r="M515" s="362">
        <f t="shared" si="14"/>
        <v>0</v>
      </c>
      <c r="N515" s="339"/>
    </row>
    <row r="516" spans="1:14" ht="30" customHeight="1" x14ac:dyDescent="0.25">
      <c r="A516" s="223" t="str">
        <f t="shared" si="15"/>
        <v xml:space="preserve"> </v>
      </c>
      <c r="B516" s="205"/>
      <c r="C516" s="206"/>
      <c r="D516" s="207"/>
      <c r="E516" s="208"/>
      <c r="F516" s="207"/>
      <c r="G516" s="208"/>
      <c r="H516" s="209"/>
      <c r="I516" s="210"/>
      <c r="J516" s="152"/>
      <c r="K516" s="229"/>
      <c r="L516" s="230"/>
      <c r="M516" s="362">
        <f t="shared" si="14"/>
        <v>0</v>
      </c>
      <c r="N516" s="339"/>
    </row>
    <row r="517" spans="1:14" ht="30" customHeight="1" x14ac:dyDescent="0.25">
      <c r="A517" s="223" t="str">
        <f t="shared" si="15"/>
        <v xml:space="preserve"> </v>
      </c>
      <c r="B517" s="205"/>
      <c r="C517" s="206"/>
      <c r="D517" s="207"/>
      <c r="E517" s="208"/>
      <c r="F517" s="207"/>
      <c r="G517" s="208"/>
      <c r="H517" s="209"/>
      <c r="I517" s="210"/>
      <c r="J517" s="152"/>
      <c r="K517" s="229"/>
      <c r="L517" s="230"/>
      <c r="M517" s="362">
        <f t="shared" si="14"/>
        <v>0</v>
      </c>
      <c r="N517" s="339"/>
    </row>
    <row r="518" spans="1:14" ht="30" customHeight="1" x14ac:dyDescent="0.25">
      <c r="A518" s="223" t="str">
        <f t="shared" si="15"/>
        <v xml:space="preserve"> </v>
      </c>
      <c r="B518" s="205"/>
      <c r="C518" s="206"/>
      <c r="D518" s="207"/>
      <c r="E518" s="208"/>
      <c r="F518" s="207"/>
      <c r="G518" s="208"/>
      <c r="H518" s="209"/>
      <c r="I518" s="210"/>
      <c r="J518" s="152"/>
      <c r="K518" s="229"/>
      <c r="L518" s="230"/>
      <c r="M518" s="362">
        <f t="shared" si="14"/>
        <v>0</v>
      </c>
      <c r="N518" s="339"/>
    </row>
    <row r="519" spans="1:14" ht="30" customHeight="1" x14ac:dyDescent="0.25">
      <c r="A519" s="223" t="str">
        <f t="shared" si="15"/>
        <v xml:space="preserve"> </v>
      </c>
      <c r="B519" s="205"/>
      <c r="C519" s="206"/>
      <c r="D519" s="207"/>
      <c r="E519" s="208"/>
      <c r="F519" s="207"/>
      <c r="G519" s="208"/>
      <c r="H519" s="209"/>
      <c r="I519" s="210"/>
      <c r="J519" s="152"/>
      <c r="K519" s="229"/>
      <c r="L519" s="230"/>
      <c r="M519" s="362">
        <f t="shared" si="14"/>
        <v>0</v>
      </c>
      <c r="N519" s="339"/>
    </row>
    <row r="520" spans="1:14" ht="30" customHeight="1" x14ac:dyDescent="0.25">
      <c r="A520" s="223" t="str">
        <f t="shared" si="15"/>
        <v xml:space="preserve"> </v>
      </c>
      <c r="B520" s="205"/>
      <c r="C520" s="206"/>
      <c r="D520" s="207"/>
      <c r="E520" s="208"/>
      <c r="F520" s="207"/>
      <c r="G520" s="208"/>
      <c r="H520" s="209"/>
      <c r="I520" s="210"/>
      <c r="J520" s="152"/>
      <c r="K520" s="229"/>
      <c r="L520" s="230"/>
      <c r="M520" s="362">
        <f t="shared" si="14"/>
        <v>0</v>
      </c>
      <c r="N520" s="339"/>
    </row>
    <row r="521" spans="1:14" ht="30" customHeight="1" x14ac:dyDescent="0.25">
      <c r="A521" s="223" t="str">
        <f t="shared" si="15"/>
        <v xml:space="preserve"> </v>
      </c>
      <c r="B521" s="205"/>
      <c r="C521" s="206"/>
      <c r="D521" s="207"/>
      <c r="E521" s="208"/>
      <c r="F521" s="207"/>
      <c r="G521" s="208"/>
      <c r="H521" s="209"/>
      <c r="I521" s="210"/>
      <c r="J521" s="152"/>
      <c r="K521" s="229"/>
      <c r="L521" s="230"/>
      <c r="M521" s="362">
        <f t="shared" si="14"/>
        <v>0</v>
      </c>
      <c r="N521" s="339"/>
    </row>
    <row r="522" spans="1:14" ht="30" customHeight="1" x14ac:dyDescent="0.25">
      <c r="A522" s="223" t="str">
        <f t="shared" si="15"/>
        <v xml:space="preserve"> </v>
      </c>
      <c r="B522" s="205"/>
      <c r="C522" s="206"/>
      <c r="D522" s="207"/>
      <c r="E522" s="208"/>
      <c r="F522" s="207"/>
      <c r="G522" s="208"/>
      <c r="H522" s="209"/>
      <c r="I522" s="210"/>
      <c r="J522" s="152"/>
      <c r="K522" s="229"/>
      <c r="L522" s="230"/>
      <c r="M522" s="362">
        <f t="shared" si="14"/>
        <v>0</v>
      </c>
      <c r="N522" s="339"/>
    </row>
    <row r="523" spans="1:14" ht="30" customHeight="1" x14ac:dyDescent="0.25">
      <c r="A523" s="223" t="str">
        <f t="shared" si="15"/>
        <v xml:space="preserve"> </v>
      </c>
      <c r="B523" s="205"/>
      <c r="C523" s="206"/>
      <c r="D523" s="207"/>
      <c r="E523" s="208"/>
      <c r="F523" s="207"/>
      <c r="G523" s="208"/>
      <c r="H523" s="209"/>
      <c r="I523" s="210"/>
      <c r="J523" s="152"/>
      <c r="K523" s="229"/>
      <c r="L523" s="230"/>
      <c r="M523" s="362">
        <f t="shared" si="14"/>
        <v>0</v>
      </c>
      <c r="N523" s="339"/>
    </row>
    <row r="524" spans="1:14" ht="30" customHeight="1" x14ac:dyDescent="0.25">
      <c r="A524" s="223" t="str">
        <f t="shared" si="15"/>
        <v xml:space="preserve"> </v>
      </c>
      <c r="B524" s="205"/>
      <c r="C524" s="206"/>
      <c r="D524" s="207"/>
      <c r="E524" s="208"/>
      <c r="F524" s="207"/>
      <c r="G524" s="208"/>
      <c r="H524" s="209"/>
      <c r="I524" s="210"/>
      <c r="J524" s="152"/>
      <c r="K524" s="229"/>
      <c r="L524" s="230"/>
      <c r="M524" s="362">
        <f t="shared" ref="M524:M587" si="16">K524+L524</f>
        <v>0</v>
      </c>
      <c r="N524" s="339"/>
    </row>
    <row r="525" spans="1:14" ht="30" customHeight="1" x14ac:dyDescent="0.25">
      <c r="A525" s="223" t="str">
        <f t="shared" si="15"/>
        <v xml:space="preserve"> </v>
      </c>
      <c r="B525" s="205"/>
      <c r="C525" s="206"/>
      <c r="D525" s="207"/>
      <c r="E525" s="208"/>
      <c r="F525" s="207"/>
      <c r="G525" s="208"/>
      <c r="H525" s="209"/>
      <c r="I525" s="210"/>
      <c r="J525" s="152"/>
      <c r="K525" s="229"/>
      <c r="L525" s="230"/>
      <c r="M525" s="362">
        <f t="shared" si="16"/>
        <v>0</v>
      </c>
      <c r="N525" s="339"/>
    </row>
    <row r="526" spans="1:14" ht="30" customHeight="1" x14ac:dyDescent="0.25">
      <c r="A526" s="223" t="str">
        <f t="shared" ref="A526:A589" si="17">IF(M526=0," ","Cap.8. Cheltuieli indirecte")</f>
        <v xml:space="preserve"> </v>
      </c>
      <c r="B526" s="205"/>
      <c r="C526" s="206"/>
      <c r="D526" s="207"/>
      <c r="E526" s="208"/>
      <c r="F526" s="207"/>
      <c r="G526" s="208"/>
      <c r="H526" s="209"/>
      <c r="I526" s="210"/>
      <c r="J526" s="152"/>
      <c r="K526" s="229"/>
      <c r="L526" s="230"/>
      <c r="M526" s="362">
        <f t="shared" si="16"/>
        <v>0</v>
      </c>
      <c r="N526" s="339"/>
    </row>
    <row r="527" spans="1:14" ht="30" customHeight="1" x14ac:dyDescent="0.25">
      <c r="A527" s="223" t="str">
        <f t="shared" si="17"/>
        <v xml:space="preserve"> </v>
      </c>
      <c r="B527" s="205"/>
      <c r="C527" s="206"/>
      <c r="D527" s="207"/>
      <c r="E527" s="208"/>
      <c r="F527" s="207"/>
      <c r="G527" s="208"/>
      <c r="H527" s="209"/>
      <c r="I527" s="210"/>
      <c r="J527" s="152"/>
      <c r="K527" s="229"/>
      <c r="L527" s="230"/>
      <c r="M527" s="362">
        <f t="shared" si="16"/>
        <v>0</v>
      </c>
      <c r="N527" s="339"/>
    </row>
    <row r="528" spans="1:14" ht="30" customHeight="1" x14ac:dyDescent="0.25">
      <c r="A528" s="223" t="str">
        <f t="shared" si="17"/>
        <v xml:space="preserve"> </v>
      </c>
      <c r="B528" s="205"/>
      <c r="C528" s="206"/>
      <c r="D528" s="207"/>
      <c r="E528" s="208"/>
      <c r="F528" s="207"/>
      <c r="G528" s="208"/>
      <c r="H528" s="209"/>
      <c r="I528" s="210"/>
      <c r="J528" s="152"/>
      <c r="K528" s="229"/>
      <c r="L528" s="230"/>
      <c r="M528" s="362">
        <f t="shared" si="16"/>
        <v>0</v>
      </c>
      <c r="N528" s="339"/>
    </row>
    <row r="529" spans="1:14" ht="30" customHeight="1" x14ac:dyDescent="0.25">
      <c r="A529" s="223" t="str">
        <f t="shared" si="17"/>
        <v xml:space="preserve"> </v>
      </c>
      <c r="B529" s="205"/>
      <c r="C529" s="206"/>
      <c r="D529" s="207"/>
      <c r="E529" s="208"/>
      <c r="F529" s="207"/>
      <c r="G529" s="208"/>
      <c r="H529" s="209"/>
      <c r="I529" s="210"/>
      <c r="J529" s="152"/>
      <c r="K529" s="229"/>
      <c r="L529" s="230"/>
      <c r="M529" s="362">
        <f t="shared" si="16"/>
        <v>0</v>
      </c>
      <c r="N529" s="339"/>
    </row>
    <row r="530" spans="1:14" ht="30" customHeight="1" x14ac:dyDescent="0.25">
      <c r="A530" s="223" t="str">
        <f t="shared" si="17"/>
        <v xml:space="preserve"> </v>
      </c>
      <c r="B530" s="205"/>
      <c r="C530" s="206"/>
      <c r="D530" s="207"/>
      <c r="E530" s="208"/>
      <c r="F530" s="207"/>
      <c r="G530" s="208"/>
      <c r="H530" s="209"/>
      <c r="I530" s="210"/>
      <c r="J530" s="152"/>
      <c r="K530" s="229"/>
      <c r="L530" s="230"/>
      <c r="M530" s="362">
        <f t="shared" si="16"/>
        <v>0</v>
      </c>
      <c r="N530" s="339"/>
    </row>
    <row r="531" spans="1:14" ht="30" customHeight="1" x14ac:dyDescent="0.25">
      <c r="A531" s="223" t="str">
        <f t="shared" si="17"/>
        <v xml:space="preserve"> </v>
      </c>
      <c r="B531" s="205"/>
      <c r="C531" s="206"/>
      <c r="D531" s="207"/>
      <c r="E531" s="208"/>
      <c r="F531" s="207"/>
      <c r="G531" s="208"/>
      <c r="H531" s="209"/>
      <c r="I531" s="210"/>
      <c r="J531" s="152"/>
      <c r="K531" s="229"/>
      <c r="L531" s="230"/>
      <c r="M531" s="362">
        <f t="shared" si="16"/>
        <v>0</v>
      </c>
      <c r="N531" s="339"/>
    </row>
    <row r="532" spans="1:14" ht="30" customHeight="1" x14ac:dyDescent="0.25">
      <c r="A532" s="223" t="str">
        <f t="shared" si="17"/>
        <v xml:space="preserve"> </v>
      </c>
      <c r="B532" s="205"/>
      <c r="C532" s="206"/>
      <c r="D532" s="207"/>
      <c r="E532" s="208"/>
      <c r="F532" s="207"/>
      <c r="G532" s="208"/>
      <c r="H532" s="209"/>
      <c r="I532" s="210"/>
      <c r="J532" s="152"/>
      <c r="K532" s="229"/>
      <c r="L532" s="230"/>
      <c r="M532" s="362">
        <f t="shared" si="16"/>
        <v>0</v>
      </c>
      <c r="N532" s="339"/>
    </row>
    <row r="533" spans="1:14" ht="30" customHeight="1" x14ac:dyDescent="0.25">
      <c r="A533" s="223" t="str">
        <f t="shared" si="17"/>
        <v xml:space="preserve"> </v>
      </c>
      <c r="B533" s="205"/>
      <c r="C533" s="206"/>
      <c r="D533" s="207"/>
      <c r="E533" s="208"/>
      <c r="F533" s="207"/>
      <c r="G533" s="208"/>
      <c r="H533" s="209"/>
      <c r="I533" s="210"/>
      <c r="J533" s="152"/>
      <c r="K533" s="229"/>
      <c r="L533" s="230"/>
      <c r="M533" s="362">
        <f t="shared" si="16"/>
        <v>0</v>
      </c>
      <c r="N533" s="339"/>
    </row>
    <row r="534" spans="1:14" ht="30" customHeight="1" x14ac:dyDescent="0.25">
      <c r="A534" s="223" t="str">
        <f t="shared" si="17"/>
        <v xml:space="preserve"> </v>
      </c>
      <c r="B534" s="205"/>
      <c r="C534" s="206"/>
      <c r="D534" s="207"/>
      <c r="E534" s="208"/>
      <c r="F534" s="207"/>
      <c r="G534" s="208"/>
      <c r="H534" s="209"/>
      <c r="I534" s="210"/>
      <c r="J534" s="152"/>
      <c r="K534" s="229"/>
      <c r="L534" s="230"/>
      <c r="M534" s="362">
        <f t="shared" si="16"/>
        <v>0</v>
      </c>
      <c r="N534" s="339"/>
    </row>
    <row r="535" spans="1:14" ht="30" customHeight="1" x14ac:dyDescent="0.25">
      <c r="A535" s="223" t="str">
        <f t="shared" si="17"/>
        <v xml:space="preserve"> </v>
      </c>
      <c r="B535" s="205"/>
      <c r="C535" s="206"/>
      <c r="D535" s="207"/>
      <c r="E535" s="208"/>
      <c r="F535" s="207"/>
      <c r="G535" s="208"/>
      <c r="H535" s="209"/>
      <c r="I535" s="210"/>
      <c r="J535" s="152"/>
      <c r="K535" s="229"/>
      <c r="L535" s="230"/>
      <c r="M535" s="362">
        <f t="shared" si="16"/>
        <v>0</v>
      </c>
      <c r="N535" s="339"/>
    </row>
    <row r="536" spans="1:14" ht="30" customHeight="1" x14ac:dyDescent="0.25">
      <c r="A536" s="223" t="str">
        <f t="shared" si="17"/>
        <v xml:space="preserve"> </v>
      </c>
      <c r="B536" s="205"/>
      <c r="C536" s="206"/>
      <c r="D536" s="207"/>
      <c r="E536" s="208"/>
      <c r="F536" s="207"/>
      <c r="G536" s="208"/>
      <c r="H536" s="209"/>
      <c r="I536" s="210"/>
      <c r="J536" s="152"/>
      <c r="K536" s="229"/>
      <c r="L536" s="230"/>
      <c r="M536" s="362">
        <f t="shared" si="16"/>
        <v>0</v>
      </c>
      <c r="N536" s="339"/>
    </row>
    <row r="537" spans="1:14" ht="30" customHeight="1" x14ac:dyDescent="0.25">
      <c r="A537" s="223" t="str">
        <f t="shared" si="17"/>
        <v xml:space="preserve"> </v>
      </c>
      <c r="B537" s="205"/>
      <c r="C537" s="206"/>
      <c r="D537" s="207"/>
      <c r="E537" s="208"/>
      <c r="F537" s="207"/>
      <c r="G537" s="208"/>
      <c r="H537" s="209"/>
      <c r="I537" s="210"/>
      <c r="J537" s="152"/>
      <c r="K537" s="229"/>
      <c r="L537" s="230"/>
      <c r="M537" s="362">
        <f t="shared" si="16"/>
        <v>0</v>
      </c>
      <c r="N537" s="339"/>
    </row>
    <row r="538" spans="1:14" ht="30" customHeight="1" x14ac:dyDescent="0.25">
      <c r="A538" s="223" t="str">
        <f t="shared" si="17"/>
        <v xml:space="preserve"> </v>
      </c>
      <c r="B538" s="205"/>
      <c r="C538" s="206"/>
      <c r="D538" s="207"/>
      <c r="E538" s="208"/>
      <c r="F538" s="207"/>
      <c r="G538" s="208"/>
      <c r="H538" s="209"/>
      <c r="I538" s="210"/>
      <c r="J538" s="152"/>
      <c r="K538" s="229"/>
      <c r="L538" s="230"/>
      <c r="M538" s="362">
        <f t="shared" si="16"/>
        <v>0</v>
      </c>
      <c r="N538" s="339"/>
    </row>
    <row r="539" spans="1:14" ht="30" customHeight="1" x14ac:dyDescent="0.25">
      <c r="A539" s="223" t="str">
        <f t="shared" si="17"/>
        <v xml:space="preserve"> </v>
      </c>
      <c r="B539" s="205"/>
      <c r="C539" s="206"/>
      <c r="D539" s="207"/>
      <c r="E539" s="208"/>
      <c r="F539" s="207"/>
      <c r="G539" s="208"/>
      <c r="H539" s="209"/>
      <c r="I539" s="210"/>
      <c r="J539" s="152"/>
      <c r="K539" s="229"/>
      <c r="L539" s="230"/>
      <c r="M539" s="362">
        <f t="shared" si="16"/>
        <v>0</v>
      </c>
      <c r="N539" s="339"/>
    </row>
    <row r="540" spans="1:14" ht="30" customHeight="1" x14ac:dyDescent="0.25">
      <c r="A540" s="223" t="str">
        <f t="shared" si="17"/>
        <v xml:space="preserve"> </v>
      </c>
      <c r="B540" s="205"/>
      <c r="C540" s="206"/>
      <c r="D540" s="207"/>
      <c r="E540" s="208"/>
      <c r="F540" s="207"/>
      <c r="G540" s="208"/>
      <c r="H540" s="209"/>
      <c r="I540" s="210"/>
      <c r="J540" s="152"/>
      <c r="K540" s="229"/>
      <c r="L540" s="230"/>
      <c r="M540" s="362">
        <f t="shared" si="16"/>
        <v>0</v>
      </c>
      <c r="N540" s="339"/>
    </row>
    <row r="541" spans="1:14" ht="30" customHeight="1" x14ac:dyDescent="0.25">
      <c r="A541" s="223" t="str">
        <f t="shared" si="17"/>
        <v xml:space="preserve"> </v>
      </c>
      <c r="B541" s="205"/>
      <c r="C541" s="206"/>
      <c r="D541" s="207"/>
      <c r="E541" s="208"/>
      <c r="F541" s="207"/>
      <c r="G541" s="208"/>
      <c r="H541" s="209"/>
      <c r="I541" s="210"/>
      <c r="J541" s="152"/>
      <c r="K541" s="229"/>
      <c r="L541" s="230"/>
      <c r="M541" s="362">
        <f t="shared" si="16"/>
        <v>0</v>
      </c>
      <c r="N541" s="339"/>
    </row>
    <row r="542" spans="1:14" ht="30" customHeight="1" x14ac:dyDescent="0.25">
      <c r="A542" s="223" t="str">
        <f t="shared" si="17"/>
        <v xml:space="preserve"> </v>
      </c>
      <c r="B542" s="205"/>
      <c r="C542" s="206"/>
      <c r="D542" s="207"/>
      <c r="E542" s="208"/>
      <c r="F542" s="207"/>
      <c r="G542" s="208"/>
      <c r="H542" s="209"/>
      <c r="I542" s="210"/>
      <c r="J542" s="152"/>
      <c r="K542" s="229"/>
      <c r="L542" s="230"/>
      <c r="M542" s="362">
        <f t="shared" si="16"/>
        <v>0</v>
      </c>
      <c r="N542" s="339"/>
    </row>
    <row r="543" spans="1:14" ht="30" customHeight="1" x14ac:dyDescent="0.25">
      <c r="A543" s="223" t="str">
        <f t="shared" si="17"/>
        <v xml:space="preserve"> </v>
      </c>
      <c r="B543" s="205"/>
      <c r="C543" s="206"/>
      <c r="D543" s="207"/>
      <c r="E543" s="208"/>
      <c r="F543" s="207"/>
      <c r="G543" s="208"/>
      <c r="H543" s="209"/>
      <c r="I543" s="210"/>
      <c r="J543" s="152"/>
      <c r="K543" s="229"/>
      <c r="L543" s="230"/>
      <c r="M543" s="362">
        <f t="shared" si="16"/>
        <v>0</v>
      </c>
      <c r="N543" s="339"/>
    </row>
    <row r="544" spans="1:14" ht="30" customHeight="1" x14ac:dyDescent="0.25">
      <c r="A544" s="223" t="str">
        <f t="shared" si="17"/>
        <v xml:space="preserve"> </v>
      </c>
      <c r="B544" s="205"/>
      <c r="C544" s="206"/>
      <c r="D544" s="207"/>
      <c r="E544" s="208"/>
      <c r="F544" s="207"/>
      <c r="G544" s="208"/>
      <c r="H544" s="209"/>
      <c r="I544" s="210"/>
      <c r="J544" s="152"/>
      <c r="K544" s="229"/>
      <c r="L544" s="230"/>
      <c r="M544" s="362">
        <f t="shared" si="16"/>
        <v>0</v>
      </c>
      <c r="N544" s="339"/>
    </row>
    <row r="545" spans="1:14" ht="30" customHeight="1" x14ac:dyDescent="0.25">
      <c r="A545" s="223" t="str">
        <f t="shared" si="17"/>
        <v xml:space="preserve"> </v>
      </c>
      <c r="B545" s="205"/>
      <c r="C545" s="206"/>
      <c r="D545" s="207"/>
      <c r="E545" s="208"/>
      <c r="F545" s="207"/>
      <c r="G545" s="208"/>
      <c r="H545" s="209"/>
      <c r="I545" s="210"/>
      <c r="J545" s="152"/>
      <c r="K545" s="229"/>
      <c r="L545" s="230"/>
      <c r="M545" s="362">
        <f t="shared" si="16"/>
        <v>0</v>
      </c>
      <c r="N545" s="339"/>
    </row>
    <row r="546" spans="1:14" ht="30" customHeight="1" x14ac:dyDescent="0.25">
      <c r="A546" s="223" t="str">
        <f t="shared" si="17"/>
        <v xml:space="preserve"> </v>
      </c>
      <c r="B546" s="205"/>
      <c r="C546" s="206"/>
      <c r="D546" s="207"/>
      <c r="E546" s="208"/>
      <c r="F546" s="207"/>
      <c r="G546" s="208"/>
      <c r="H546" s="209"/>
      <c r="I546" s="210"/>
      <c r="J546" s="152"/>
      <c r="K546" s="229"/>
      <c r="L546" s="230"/>
      <c r="M546" s="362">
        <f t="shared" si="16"/>
        <v>0</v>
      </c>
      <c r="N546" s="339"/>
    </row>
    <row r="547" spans="1:14" ht="30" customHeight="1" x14ac:dyDescent="0.25">
      <c r="A547" s="223" t="str">
        <f t="shared" si="17"/>
        <v xml:space="preserve"> </v>
      </c>
      <c r="B547" s="205"/>
      <c r="C547" s="206"/>
      <c r="D547" s="207"/>
      <c r="E547" s="208"/>
      <c r="F547" s="207"/>
      <c r="G547" s="208"/>
      <c r="H547" s="209"/>
      <c r="I547" s="210"/>
      <c r="J547" s="152"/>
      <c r="K547" s="229"/>
      <c r="L547" s="230"/>
      <c r="M547" s="362">
        <f t="shared" si="16"/>
        <v>0</v>
      </c>
      <c r="N547" s="339"/>
    </row>
    <row r="548" spans="1:14" ht="30" customHeight="1" x14ac:dyDescent="0.25">
      <c r="A548" s="223" t="str">
        <f t="shared" si="17"/>
        <v xml:space="preserve"> </v>
      </c>
      <c r="B548" s="205"/>
      <c r="C548" s="206"/>
      <c r="D548" s="207"/>
      <c r="E548" s="208"/>
      <c r="F548" s="207"/>
      <c r="G548" s="208"/>
      <c r="H548" s="209"/>
      <c r="I548" s="210"/>
      <c r="J548" s="152"/>
      <c r="K548" s="229"/>
      <c r="L548" s="230"/>
      <c r="M548" s="362">
        <f t="shared" si="16"/>
        <v>0</v>
      </c>
      <c r="N548" s="339"/>
    </row>
    <row r="549" spans="1:14" ht="30" customHeight="1" x14ac:dyDescent="0.25">
      <c r="A549" s="223" t="str">
        <f t="shared" si="17"/>
        <v xml:space="preserve"> </v>
      </c>
      <c r="B549" s="205"/>
      <c r="C549" s="206"/>
      <c r="D549" s="207"/>
      <c r="E549" s="208"/>
      <c r="F549" s="207"/>
      <c r="G549" s="208"/>
      <c r="H549" s="209"/>
      <c r="I549" s="210"/>
      <c r="J549" s="152"/>
      <c r="K549" s="229"/>
      <c r="L549" s="230"/>
      <c r="M549" s="362">
        <f t="shared" si="16"/>
        <v>0</v>
      </c>
      <c r="N549" s="339"/>
    </row>
    <row r="550" spans="1:14" ht="30" customHeight="1" x14ac:dyDescent="0.25">
      <c r="A550" s="223" t="str">
        <f t="shared" si="17"/>
        <v xml:space="preserve"> </v>
      </c>
      <c r="B550" s="205"/>
      <c r="C550" s="206"/>
      <c r="D550" s="207"/>
      <c r="E550" s="208"/>
      <c r="F550" s="207"/>
      <c r="G550" s="208"/>
      <c r="H550" s="209"/>
      <c r="I550" s="210"/>
      <c r="J550" s="152"/>
      <c r="K550" s="229"/>
      <c r="L550" s="230"/>
      <c r="M550" s="362">
        <f t="shared" si="16"/>
        <v>0</v>
      </c>
      <c r="N550" s="339"/>
    </row>
    <row r="551" spans="1:14" ht="30" customHeight="1" x14ac:dyDescent="0.25">
      <c r="A551" s="223" t="str">
        <f t="shared" si="17"/>
        <v xml:space="preserve"> </v>
      </c>
      <c r="B551" s="205"/>
      <c r="C551" s="206"/>
      <c r="D551" s="207"/>
      <c r="E551" s="208"/>
      <c r="F551" s="207"/>
      <c r="G551" s="208"/>
      <c r="H551" s="209"/>
      <c r="I551" s="210"/>
      <c r="J551" s="152"/>
      <c r="K551" s="229"/>
      <c r="L551" s="230"/>
      <c r="M551" s="362">
        <f t="shared" si="16"/>
        <v>0</v>
      </c>
      <c r="N551" s="339"/>
    </row>
    <row r="552" spans="1:14" ht="30" customHeight="1" x14ac:dyDescent="0.25">
      <c r="A552" s="223" t="str">
        <f t="shared" si="17"/>
        <v xml:space="preserve"> </v>
      </c>
      <c r="B552" s="205"/>
      <c r="C552" s="206"/>
      <c r="D552" s="207"/>
      <c r="E552" s="208"/>
      <c r="F552" s="207"/>
      <c r="G552" s="208"/>
      <c r="H552" s="209"/>
      <c r="I552" s="210"/>
      <c r="J552" s="152"/>
      <c r="K552" s="229"/>
      <c r="L552" s="230"/>
      <c r="M552" s="362">
        <f t="shared" si="16"/>
        <v>0</v>
      </c>
      <c r="N552" s="339"/>
    </row>
    <row r="553" spans="1:14" ht="30" customHeight="1" x14ac:dyDescent="0.25">
      <c r="A553" s="223" t="str">
        <f t="shared" si="17"/>
        <v xml:space="preserve"> </v>
      </c>
      <c r="B553" s="205"/>
      <c r="C553" s="206"/>
      <c r="D553" s="207"/>
      <c r="E553" s="208"/>
      <c r="F553" s="207"/>
      <c r="G553" s="208"/>
      <c r="H553" s="209"/>
      <c r="I553" s="210"/>
      <c r="J553" s="152"/>
      <c r="K553" s="229"/>
      <c r="L553" s="230"/>
      <c r="M553" s="362">
        <f t="shared" si="16"/>
        <v>0</v>
      </c>
      <c r="N553" s="339"/>
    </row>
    <row r="554" spans="1:14" ht="30" customHeight="1" x14ac:dyDescent="0.25">
      <c r="A554" s="223" t="str">
        <f t="shared" si="17"/>
        <v xml:space="preserve"> </v>
      </c>
      <c r="B554" s="205"/>
      <c r="C554" s="206"/>
      <c r="D554" s="207"/>
      <c r="E554" s="208"/>
      <c r="F554" s="207"/>
      <c r="G554" s="208"/>
      <c r="H554" s="209"/>
      <c r="I554" s="210"/>
      <c r="J554" s="152"/>
      <c r="K554" s="229"/>
      <c r="L554" s="230"/>
      <c r="M554" s="362">
        <f t="shared" si="16"/>
        <v>0</v>
      </c>
      <c r="N554" s="339"/>
    </row>
    <row r="555" spans="1:14" ht="30" customHeight="1" x14ac:dyDescent="0.25">
      <c r="A555" s="223" t="str">
        <f t="shared" si="17"/>
        <v xml:space="preserve"> </v>
      </c>
      <c r="B555" s="205"/>
      <c r="C555" s="206"/>
      <c r="D555" s="207"/>
      <c r="E555" s="208"/>
      <c r="F555" s="207"/>
      <c r="G555" s="208"/>
      <c r="H555" s="209"/>
      <c r="I555" s="210"/>
      <c r="J555" s="152"/>
      <c r="K555" s="229"/>
      <c r="L555" s="230"/>
      <c r="M555" s="362">
        <f t="shared" si="16"/>
        <v>0</v>
      </c>
      <c r="N555" s="339"/>
    </row>
    <row r="556" spans="1:14" ht="30" customHeight="1" x14ac:dyDescent="0.25">
      <c r="A556" s="223" t="str">
        <f t="shared" si="17"/>
        <v xml:space="preserve"> </v>
      </c>
      <c r="B556" s="205"/>
      <c r="C556" s="206"/>
      <c r="D556" s="207"/>
      <c r="E556" s="208"/>
      <c r="F556" s="207"/>
      <c r="G556" s="208"/>
      <c r="H556" s="209"/>
      <c r="I556" s="210"/>
      <c r="J556" s="152"/>
      <c r="K556" s="229"/>
      <c r="L556" s="230"/>
      <c r="M556" s="362">
        <f t="shared" si="16"/>
        <v>0</v>
      </c>
      <c r="N556" s="339"/>
    </row>
    <row r="557" spans="1:14" ht="30" customHeight="1" x14ac:dyDescent="0.25">
      <c r="A557" s="223" t="str">
        <f t="shared" si="17"/>
        <v xml:space="preserve"> </v>
      </c>
      <c r="B557" s="205"/>
      <c r="C557" s="206"/>
      <c r="D557" s="207"/>
      <c r="E557" s="208"/>
      <c r="F557" s="207"/>
      <c r="G557" s="208"/>
      <c r="H557" s="209"/>
      <c r="I557" s="210"/>
      <c r="J557" s="152"/>
      <c r="K557" s="229"/>
      <c r="L557" s="230"/>
      <c r="M557" s="362">
        <f t="shared" si="16"/>
        <v>0</v>
      </c>
      <c r="N557" s="339"/>
    </row>
    <row r="558" spans="1:14" ht="30" customHeight="1" x14ac:dyDescent="0.25">
      <c r="A558" s="223" t="str">
        <f t="shared" si="17"/>
        <v xml:space="preserve"> </v>
      </c>
      <c r="B558" s="205"/>
      <c r="C558" s="206"/>
      <c r="D558" s="207"/>
      <c r="E558" s="208"/>
      <c r="F558" s="207"/>
      <c r="G558" s="208"/>
      <c r="H558" s="209"/>
      <c r="I558" s="210"/>
      <c r="J558" s="152"/>
      <c r="K558" s="229"/>
      <c r="L558" s="230"/>
      <c r="M558" s="362">
        <f t="shared" si="16"/>
        <v>0</v>
      </c>
      <c r="N558" s="339"/>
    </row>
    <row r="559" spans="1:14" ht="30" customHeight="1" x14ac:dyDescent="0.25">
      <c r="A559" s="223" t="str">
        <f t="shared" si="17"/>
        <v xml:space="preserve"> </v>
      </c>
      <c r="B559" s="205"/>
      <c r="C559" s="206"/>
      <c r="D559" s="207"/>
      <c r="E559" s="208"/>
      <c r="F559" s="207"/>
      <c r="G559" s="208"/>
      <c r="H559" s="209"/>
      <c r="I559" s="210"/>
      <c r="J559" s="152"/>
      <c r="K559" s="229"/>
      <c r="L559" s="230"/>
      <c r="M559" s="362">
        <f t="shared" si="16"/>
        <v>0</v>
      </c>
      <c r="N559" s="339"/>
    </row>
    <row r="560" spans="1:14" ht="30" customHeight="1" x14ac:dyDescent="0.25">
      <c r="A560" s="223" t="str">
        <f t="shared" si="17"/>
        <v xml:space="preserve"> </v>
      </c>
      <c r="B560" s="205"/>
      <c r="C560" s="206"/>
      <c r="D560" s="207"/>
      <c r="E560" s="208"/>
      <c r="F560" s="207"/>
      <c r="G560" s="208"/>
      <c r="H560" s="209"/>
      <c r="I560" s="210"/>
      <c r="J560" s="152"/>
      <c r="K560" s="229"/>
      <c r="L560" s="230"/>
      <c r="M560" s="362">
        <f t="shared" si="16"/>
        <v>0</v>
      </c>
      <c r="N560" s="339"/>
    </row>
    <row r="561" spans="1:14" ht="30" customHeight="1" x14ac:dyDescent="0.25">
      <c r="A561" s="223" t="str">
        <f t="shared" si="17"/>
        <v xml:space="preserve"> </v>
      </c>
      <c r="B561" s="205"/>
      <c r="C561" s="206"/>
      <c r="D561" s="207"/>
      <c r="E561" s="208"/>
      <c r="F561" s="207"/>
      <c r="G561" s="208"/>
      <c r="H561" s="209"/>
      <c r="I561" s="210"/>
      <c r="J561" s="152"/>
      <c r="K561" s="229"/>
      <c r="L561" s="230"/>
      <c r="M561" s="362">
        <f t="shared" si="16"/>
        <v>0</v>
      </c>
      <c r="N561" s="339"/>
    </row>
    <row r="562" spans="1:14" ht="30" customHeight="1" x14ac:dyDescent="0.25">
      <c r="A562" s="223" t="str">
        <f t="shared" si="17"/>
        <v xml:space="preserve"> </v>
      </c>
      <c r="B562" s="205"/>
      <c r="C562" s="206"/>
      <c r="D562" s="207"/>
      <c r="E562" s="208"/>
      <c r="F562" s="207"/>
      <c r="G562" s="208"/>
      <c r="H562" s="209"/>
      <c r="I562" s="210"/>
      <c r="J562" s="152"/>
      <c r="K562" s="229"/>
      <c r="L562" s="230"/>
      <c r="M562" s="362">
        <f t="shared" si="16"/>
        <v>0</v>
      </c>
      <c r="N562" s="339"/>
    </row>
    <row r="563" spans="1:14" ht="30" customHeight="1" x14ac:dyDescent="0.25">
      <c r="A563" s="223" t="str">
        <f t="shared" si="17"/>
        <v xml:space="preserve"> </v>
      </c>
      <c r="B563" s="205"/>
      <c r="C563" s="206"/>
      <c r="D563" s="207"/>
      <c r="E563" s="208"/>
      <c r="F563" s="207"/>
      <c r="G563" s="208"/>
      <c r="H563" s="209"/>
      <c r="I563" s="210"/>
      <c r="J563" s="152"/>
      <c r="K563" s="229"/>
      <c r="L563" s="230"/>
      <c r="M563" s="362">
        <f t="shared" si="16"/>
        <v>0</v>
      </c>
      <c r="N563" s="339"/>
    </row>
    <row r="564" spans="1:14" ht="30" customHeight="1" x14ac:dyDescent="0.25">
      <c r="A564" s="223" t="str">
        <f t="shared" si="17"/>
        <v xml:space="preserve"> </v>
      </c>
      <c r="B564" s="205"/>
      <c r="C564" s="206"/>
      <c r="D564" s="207"/>
      <c r="E564" s="208"/>
      <c r="F564" s="207"/>
      <c r="G564" s="208"/>
      <c r="H564" s="209"/>
      <c r="I564" s="210"/>
      <c r="J564" s="152"/>
      <c r="K564" s="229"/>
      <c r="L564" s="230"/>
      <c r="M564" s="362">
        <f t="shared" si="16"/>
        <v>0</v>
      </c>
      <c r="N564" s="339"/>
    </row>
    <row r="565" spans="1:14" ht="30" customHeight="1" x14ac:dyDescent="0.25">
      <c r="A565" s="223" t="str">
        <f t="shared" si="17"/>
        <v xml:space="preserve"> </v>
      </c>
      <c r="B565" s="205"/>
      <c r="C565" s="206"/>
      <c r="D565" s="207"/>
      <c r="E565" s="208"/>
      <c r="F565" s="207"/>
      <c r="G565" s="208"/>
      <c r="H565" s="209"/>
      <c r="I565" s="210"/>
      <c r="J565" s="152"/>
      <c r="K565" s="229"/>
      <c r="L565" s="230"/>
      <c r="M565" s="362">
        <f t="shared" si="16"/>
        <v>0</v>
      </c>
      <c r="N565" s="339"/>
    </row>
    <row r="566" spans="1:14" ht="30" customHeight="1" x14ac:dyDescent="0.25">
      <c r="A566" s="223" t="str">
        <f t="shared" si="17"/>
        <v xml:space="preserve"> </v>
      </c>
      <c r="B566" s="205"/>
      <c r="C566" s="206"/>
      <c r="D566" s="207"/>
      <c r="E566" s="208"/>
      <c r="F566" s="207"/>
      <c r="G566" s="208"/>
      <c r="H566" s="209"/>
      <c r="I566" s="210"/>
      <c r="J566" s="152"/>
      <c r="K566" s="229"/>
      <c r="L566" s="230"/>
      <c r="M566" s="362">
        <f t="shared" si="16"/>
        <v>0</v>
      </c>
      <c r="N566" s="339"/>
    </row>
    <row r="567" spans="1:14" ht="30" customHeight="1" x14ac:dyDescent="0.25">
      <c r="A567" s="223" t="str">
        <f t="shared" si="17"/>
        <v xml:space="preserve"> </v>
      </c>
      <c r="B567" s="205"/>
      <c r="C567" s="206"/>
      <c r="D567" s="207"/>
      <c r="E567" s="208"/>
      <c r="F567" s="207"/>
      <c r="G567" s="208"/>
      <c r="H567" s="209"/>
      <c r="I567" s="210"/>
      <c r="J567" s="152"/>
      <c r="K567" s="229"/>
      <c r="L567" s="230"/>
      <c r="M567" s="362">
        <f t="shared" si="16"/>
        <v>0</v>
      </c>
      <c r="N567" s="339"/>
    </row>
    <row r="568" spans="1:14" ht="30" customHeight="1" x14ac:dyDescent="0.25">
      <c r="A568" s="223" t="str">
        <f t="shared" si="17"/>
        <v xml:space="preserve"> </v>
      </c>
      <c r="B568" s="205"/>
      <c r="C568" s="206"/>
      <c r="D568" s="207"/>
      <c r="E568" s="208"/>
      <c r="F568" s="207"/>
      <c r="G568" s="208"/>
      <c r="H568" s="209"/>
      <c r="I568" s="210"/>
      <c r="J568" s="152"/>
      <c r="K568" s="229"/>
      <c r="L568" s="230"/>
      <c r="M568" s="362">
        <f t="shared" si="16"/>
        <v>0</v>
      </c>
      <c r="N568" s="339"/>
    </row>
    <row r="569" spans="1:14" ht="30" customHeight="1" x14ac:dyDescent="0.25">
      <c r="A569" s="223" t="str">
        <f t="shared" si="17"/>
        <v xml:space="preserve"> </v>
      </c>
      <c r="B569" s="205"/>
      <c r="C569" s="206"/>
      <c r="D569" s="207"/>
      <c r="E569" s="208"/>
      <c r="F569" s="207"/>
      <c r="G569" s="208"/>
      <c r="H569" s="209"/>
      <c r="I569" s="210"/>
      <c r="J569" s="152"/>
      <c r="K569" s="229"/>
      <c r="L569" s="230"/>
      <c r="M569" s="362">
        <f t="shared" si="16"/>
        <v>0</v>
      </c>
      <c r="N569" s="339"/>
    </row>
    <row r="570" spans="1:14" ht="30" customHeight="1" x14ac:dyDescent="0.25">
      <c r="A570" s="223" t="str">
        <f t="shared" si="17"/>
        <v xml:space="preserve"> </v>
      </c>
      <c r="B570" s="205"/>
      <c r="C570" s="206"/>
      <c r="D570" s="207"/>
      <c r="E570" s="208"/>
      <c r="F570" s="207"/>
      <c r="G570" s="208"/>
      <c r="H570" s="209"/>
      <c r="I570" s="210"/>
      <c r="J570" s="152"/>
      <c r="K570" s="229"/>
      <c r="L570" s="230"/>
      <c r="M570" s="362">
        <f t="shared" si="16"/>
        <v>0</v>
      </c>
      <c r="N570" s="339"/>
    </row>
    <row r="571" spans="1:14" ht="30" customHeight="1" x14ac:dyDescent="0.25">
      <c r="A571" s="223" t="str">
        <f t="shared" si="17"/>
        <v xml:space="preserve"> </v>
      </c>
      <c r="B571" s="205"/>
      <c r="C571" s="206"/>
      <c r="D571" s="207"/>
      <c r="E571" s="208"/>
      <c r="F571" s="207"/>
      <c r="G571" s="208"/>
      <c r="H571" s="209"/>
      <c r="I571" s="210"/>
      <c r="J571" s="152"/>
      <c r="K571" s="229"/>
      <c r="L571" s="230"/>
      <c r="M571" s="362">
        <f t="shared" si="16"/>
        <v>0</v>
      </c>
      <c r="N571" s="339"/>
    </row>
    <row r="572" spans="1:14" ht="30" customHeight="1" x14ac:dyDescent="0.25">
      <c r="A572" s="223" t="str">
        <f t="shared" si="17"/>
        <v xml:space="preserve"> </v>
      </c>
      <c r="B572" s="205"/>
      <c r="C572" s="206"/>
      <c r="D572" s="207"/>
      <c r="E572" s="208"/>
      <c r="F572" s="207"/>
      <c r="G572" s="208"/>
      <c r="H572" s="209"/>
      <c r="I572" s="210"/>
      <c r="J572" s="152"/>
      <c r="K572" s="229"/>
      <c r="L572" s="230"/>
      <c r="M572" s="362">
        <f t="shared" si="16"/>
        <v>0</v>
      </c>
      <c r="N572" s="339"/>
    </row>
    <row r="573" spans="1:14" ht="30" customHeight="1" x14ac:dyDescent="0.25">
      <c r="A573" s="223" t="str">
        <f t="shared" si="17"/>
        <v xml:space="preserve"> </v>
      </c>
      <c r="B573" s="205"/>
      <c r="C573" s="206"/>
      <c r="D573" s="207"/>
      <c r="E573" s="208"/>
      <c r="F573" s="207"/>
      <c r="G573" s="208"/>
      <c r="H573" s="209"/>
      <c r="I573" s="210"/>
      <c r="J573" s="152"/>
      <c r="K573" s="229"/>
      <c r="L573" s="230"/>
      <c r="M573" s="362">
        <f t="shared" si="16"/>
        <v>0</v>
      </c>
      <c r="N573" s="339"/>
    </row>
    <row r="574" spans="1:14" ht="30" customHeight="1" x14ac:dyDescent="0.25">
      <c r="A574" s="223" t="str">
        <f t="shared" si="17"/>
        <v xml:space="preserve"> </v>
      </c>
      <c r="B574" s="205"/>
      <c r="C574" s="206"/>
      <c r="D574" s="207"/>
      <c r="E574" s="208"/>
      <c r="F574" s="207"/>
      <c r="G574" s="208"/>
      <c r="H574" s="209"/>
      <c r="I574" s="210"/>
      <c r="J574" s="152"/>
      <c r="K574" s="229"/>
      <c r="L574" s="230"/>
      <c r="M574" s="362">
        <f t="shared" si="16"/>
        <v>0</v>
      </c>
      <c r="N574" s="339"/>
    </row>
    <row r="575" spans="1:14" ht="30" customHeight="1" x14ac:dyDescent="0.25">
      <c r="A575" s="223" t="str">
        <f t="shared" si="17"/>
        <v xml:space="preserve"> </v>
      </c>
      <c r="B575" s="205"/>
      <c r="C575" s="206"/>
      <c r="D575" s="207"/>
      <c r="E575" s="208"/>
      <c r="F575" s="207"/>
      <c r="G575" s="208"/>
      <c r="H575" s="209"/>
      <c r="I575" s="210"/>
      <c r="J575" s="152"/>
      <c r="K575" s="229"/>
      <c r="L575" s="230"/>
      <c r="M575" s="362">
        <f t="shared" si="16"/>
        <v>0</v>
      </c>
      <c r="N575" s="339"/>
    </row>
    <row r="576" spans="1:14" ht="30" customHeight="1" x14ac:dyDescent="0.25">
      <c r="A576" s="223" t="str">
        <f t="shared" si="17"/>
        <v xml:space="preserve"> </v>
      </c>
      <c r="B576" s="205"/>
      <c r="C576" s="206"/>
      <c r="D576" s="207"/>
      <c r="E576" s="208"/>
      <c r="F576" s="207"/>
      <c r="G576" s="208"/>
      <c r="H576" s="209"/>
      <c r="I576" s="210"/>
      <c r="J576" s="152"/>
      <c r="K576" s="229"/>
      <c r="L576" s="230"/>
      <c r="M576" s="362">
        <f t="shared" si="16"/>
        <v>0</v>
      </c>
      <c r="N576" s="339"/>
    </row>
    <row r="577" spans="1:14" ht="30" customHeight="1" x14ac:dyDescent="0.25">
      <c r="A577" s="223" t="str">
        <f t="shared" si="17"/>
        <v xml:space="preserve"> </v>
      </c>
      <c r="B577" s="205"/>
      <c r="C577" s="206"/>
      <c r="D577" s="207"/>
      <c r="E577" s="208"/>
      <c r="F577" s="207"/>
      <c r="G577" s="208"/>
      <c r="H577" s="209"/>
      <c r="I577" s="210"/>
      <c r="J577" s="152"/>
      <c r="K577" s="229"/>
      <c r="L577" s="230"/>
      <c r="M577" s="362">
        <f t="shared" si="16"/>
        <v>0</v>
      </c>
      <c r="N577" s="339"/>
    </row>
    <row r="578" spans="1:14" ht="30" customHeight="1" x14ac:dyDescent="0.25">
      <c r="A578" s="223" t="str">
        <f t="shared" si="17"/>
        <v xml:space="preserve"> </v>
      </c>
      <c r="B578" s="205"/>
      <c r="C578" s="206"/>
      <c r="D578" s="207"/>
      <c r="E578" s="208"/>
      <c r="F578" s="207"/>
      <c r="G578" s="208"/>
      <c r="H578" s="209"/>
      <c r="I578" s="210"/>
      <c r="J578" s="152"/>
      <c r="K578" s="229"/>
      <c r="L578" s="230"/>
      <c r="M578" s="362">
        <f t="shared" si="16"/>
        <v>0</v>
      </c>
      <c r="N578" s="339"/>
    </row>
    <row r="579" spans="1:14" ht="30" customHeight="1" x14ac:dyDescent="0.25">
      <c r="A579" s="223" t="str">
        <f t="shared" si="17"/>
        <v xml:space="preserve"> </v>
      </c>
      <c r="B579" s="205"/>
      <c r="C579" s="206"/>
      <c r="D579" s="207"/>
      <c r="E579" s="208"/>
      <c r="F579" s="207"/>
      <c r="G579" s="208"/>
      <c r="H579" s="209"/>
      <c r="I579" s="210"/>
      <c r="J579" s="152"/>
      <c r="K579" s="229"/>
      <c r="L579" s="230"/>
      <c r="M579" s="362">
        <f t="shared" si="16"/>
        <v>0</v>
      </c>
      <c r="N579" s="339"/>
    </row>
    <row r="580" spans="1:14" ht="30" customHeight="1" x14ac:dyDescent="0.25">
      <c r="A580" s="223" t="str">
        <f t="shared" si="17"/>
        <v xml:space="preserve"> </v>
      </c>
      <c r="B580" s="205"/>
      <c r="C580" s="206"/>
      <c r="D580" s="207"/>
      <c r="E580" s="208"/>
      <c r="F580" s="207"/>
      <c r="G580" s="208"/>
      <c r="H580" s="209"/>
      <c r="I580" s="210"/>
      <c r="J580" s="152"/>
      <c r="K580" s="229"/>
      <c r="L580" s="230"/>
      <c r="M580" s="362">
        <f t="shared" si="16"/>
        <v>0</v>
      </c>
      <c r="N580" s="339"/>
    </row>
    <row r="581" spans="1:14" ht="30" customHeight="1" x14ac:dyDescent="0.25">
      <c r="A581" s="223" t="str">
        <f t="shared" si="17"/>
        <v xml:space="preserve"> </v>
      </c>
      <c r="B581" s="205"/>
      <c r="C581" s="206"/>
      <c r="D581" s="207"/>
      <c r="E581" s="208"/>
      <c r="F581" s="207"/>
      <c r="G581" s="208"/>
      <c r="H581" s="209"/>
      <c r="I581" s="210"/>
      <c r="J581" s="152"/>
      <c r="K581" s="229"/>
      <c r="L581" s="230"/>
      <c r="M581" s="362">
        <f t="shared" si="16"/>
        <v>0</v>
      </c>
      <c r="N581" s="339"/>
    </row>
    <row r="582" spans="1:14" ht="30" customHeight="1" x14ac:dyDescent="0.25">
      <c r="A582" s="223" t="str">
        <f t="shared" si="17"/>
        <v xml:space="preserve"> </v>
      </c>
      <c r="B582" s="205"/>
      <c r="C582" s="206"/>
      <c r="D582" s="207"/>
      <c r="E582" s="208"/>
      <c r="F582" s="207"/>
      <c r="G582" s="208"/>
      <c r="H582" s="209"/>
      <c r="I582" s="210"/>
      <c r="J582" s="152"/>
      <c r="K582" s="229"/>
      <c r="L582" s="230"/>
      <c r="M582" s="362">
        <f t="shared" si="16"/>
        <v>0</v>
      </c>
      <c r="N582" s="339"/>
    </row>
    <row r="583" spans="1:14" ht="30" customHeight="1" x14ac:dyDescent="0.25">
      <c r="A583" s="223" t="str">
        <f t="shared" si="17"/>
        <v xml:space="preserve"> </v>
      </c>
      <c r="B583" s="205"/>
      <c r="C583" s="206"/>
      <c r="D583" s="207"/>
      <c r="E583" s="208"/>
      <c r="F583" s="207"/>
      <c r="G583" s="208"/>
      <c r="H583" s="209"/>
      <c r="I583" s="210"/>
      <c r="J583" s="152"/>
      <c r="K583" s="229"/>
      <c r="L583" s="230"/>
      <c r="M583" s="362">
        <f t="shared" si="16"/>
        <v>0</v>
      </c>
      <c r="N583" s="339"/>
    </row>
    <row r="584" spans="1:14" ht="30" customHeight="1" x14ac:dyDescent="0.25">
      <c r="A584" s="223" t="str">
        <f t="shared" si="17"/>
        <v xml:space="preserve"> </v>
      </c>
      <c r="B584" s="205"/>
      <c r="C584" s="206"/>
      <c r="D584" s="207"/>
      <c r="E584" s="208"/>
      <c r="F584" s="207"/>
      <c r="G584" s="208"/>
      <c r="H584" s="209"/>
      <c r="I584" s="210"/>
      <c r="J584" s="152"/>
      <c r="K584" s="229"/>
      <c r="L584" s="230"/>
      <c r="M584" s="362">
        <f t="shared" si="16"/>
        <v>0</v>
      </c>
      <c r="N584" s="339"/>
    </row>
    <row r="585" spans="1:14" ht="30" customHeight="1" x14ac:dyDescent="0.25">
      <c r="A585" s="223" t="str">
        <f t="shared" si="17"/>
        <v xml:space="preserve"> </v>
      </c>
      <c r="B585" s="205"/>
      <c r="C585" s="206"/>
      <c r="D585" s="207"/>
      <c r="E585" s="208"/>
      <c r="F585" s="207"/>
      <c r="G585" s="208"/>
      <c r="H585" s="209"/>
      <c r="I585" s="210"/>
      <c r="J585" s="152"/>
      <c r="K585" s="229"/>
      <c r="L585" s="230"/>
      <c r="M585" s="362">
        <f t="shared" si="16"/>
        <v>0</v>
      </c>
      <c r="N585" s="339"/>
    </row>
    <row r="586" spans="1:14" ht="30" customHeight="1" x14ac:dyDescent="0.25">
      <c r="A586" s="223" t="str">
        <f t="shared" si="17"/>
        <v xml:space="preserve"> </v>
      </c>
      <c r="B586" s="205"/>
      <c r="C586" s="206"/>
      <c r="D586" s="207"/>
      <c r="E586" s="208"/>
      <c r="F586" s="207"/>
      <c r="G586" s="208"/>
      <c r="H586" s="209"/>
      <c r="I586" s="210"/>
      <c r="J586" s="152"/>
      <c r="K586" s="229"/>
      <c r="L586" s="230"/>
      <c r="M586" s="362">
        <f t="shared" si="16"/>
        <v>0</v>
      </c>
      <c r="N586" s="339"/>
    </row>
    <row r="587" spans="1:14" ht="30" customHeight="1" x14ac:dyDescent="0.25">
      <c r="A587" s="223" t="str">
        <f t="shared" si="17"/>
        <v xml:space="preserve"> </v>
      </c>
      <c r="B587" s="205"/>
      <c r="C587" s="206"/>
      <c r="D587" s="207"/>
      <c r="E587" s="208"/>
      <c r="F587" s="207"/>
      <c r="G587" s="208"/>
      <c r="H587" s="209"/>
      <c r="I587" s="210"/>
      <c r="J587" s="152"/>
      <c r="K587" s="229"/>
      <c r="L587" s="230"/>
      <c r="M587" s="362">
        <f t="shared" si="16"/>
        <v>0</v>
      </c>
      <c r="N587" s="339"/>
    </row>
    <row r="588" spans="1:14" ht="30" customHeight="1" x14ac:dyDescent="0.25">
      <c r="A588" s="223" t="str">
        <f t="shared" si="17"/>
        <v xml:space="preserve"> </v>
      </c>
      <c r="B588" s="205"/>
      <c r="C588" s="206"/>
      <c r="D588" s="207"/>
      <c r="E588" s="208"/>
      <c r="F588" s="207"/>
      <c r="G588" s="208"/>
      <c r="H588" s="209"/>
      <c r="I588" s="210"/>
      <c r="J588" s="152"/>
      <c r="K588" s="229"/>
      <c r="L588" s="230"/>
      <c r="M588" s="362">
        <f t="shared" ref="M588:M651" si="18">K588+L588</f>
        <v>0</v>
      </c>
      <c r="N588" s="339"/>
    </row>
    <row r="589" spans="1:14" ht="30" customHeight="1" x14ac:dyDescent="0.25">
      <c r="A589" s="223" t="str">
        <f t="shared" si="17"/>
        <v xml:space="preserve"> </v>
      </c>
      <c r="B589" s="205"/>
      <c r="C589" s="206"/>
      <c r="D589" s="207"/>
      <c r="E589" s="208"/>
      <c r="F589" s="207"/>
      <c r="G589" s="208"/>
      <c r="H589" s="209"/>
      <c r="I589" s="210"/>
      <c r="J589" s="152"/>
      <c r="K589" s="229"/>
      <c r="L589" s="230"/>
      <c r="M589" s="362">
        <f t="shared" si="18"/>
        <v>0</v>
      </c>
      <c r="N589" s="339"/>
    </row>
    <row r="590" spans="1:14" ht="30" customHeight="1" x14ac:dyDescent="0.25">
      <c r="A590" s="223" t="str">
        <f t="shared" ref="A590:A653" si="19">IF(M590=0," ","Cap.8. Cheltuieli indirecte")</f>
        <v xml:space="preserve"> </v>
      </c>
      <c r="B590" s="205"/>
      <c r="C590" s="206"/>
      <c r="D590" s="207"/>
      <c r="E590" s="208"/>
      <c r="F590" s="207"/>
      <c r="G590" s="208"/>
      <c r="H590" s="209"/>
      <c r="I590" s="210"/>
      <c r="J590" s="152"/>
      <c r="K590" s="229"/>
      <c r="L590" s="230"/>
      <c r="M590" s="362">
        <f t="shared" si="18"/>
        <v>0</v>
      </c>
      <c r="N590" s="339"/>
    </row>
    <row r="591" spans="1:14" ht="30" customHeight="1" x14ac:dyDescent="0.25">
      <c r="A591" s="223" t="str">
        <f t="shared" si="19"/>
        <v xml:space="preserve"> </v>
      </c>
      <c r="B591" s="205"/>
      <c r="C591" s="206"/>
      <c r="D591" s="207"/>
      <c r="E591" s="208"/>
      <c r="F591" s="207"/>
      <c r="G591" s="208"/>
      <c r="H591" s="209"/>
      <c r="I591" s="210"/>
      <c r="J591" s="152"/>
      <c r="K591" s="229"/>
      <c r="L591" s="230"/>
      <c r="M591" s="362">
        <f t="shared" si="18"/>
        <v>0</v>
      </c>
      <c r="N591" s="339"/>
    </row>
    <row r="592" spans="1:14" ht="30" customHeight="1" x14ac:dyDescent="0.25">
      <c r="A592" s="223" t="str">
        <f t="shared" si="19"/>
        <v xml:space="preserve"> </v>
      </c>
      <c r="B592" s="205"/>
      <c r="C592" s="206"/>
      <c r="D592" s="207"/>
      <c r="E592" s="208"/>
      <c r="F592" s="207"/>
      <c r="G592" s="208"/>
      <c r="H592" s="209"/>
      <c r="I592" s="210"/>
      <c r="J592" s="152"/>
      <c r="K592" s="229"/>
      <c r="L592" s="230"/>
      <c r="M592" s="362">
        <f t="shared" si="18"/>
        <v>0</v>
      </c>
      <c r="N592" s="339"/>
    </row>
    <row r="593" spans="1:14" ht="30" customHeight="1" x14ac:dyDescent="0.25">
      <c r="A593" s="223" t="str">
        <f t="shared" si="19"/>
        <v xml:space="preserve"> </v>
      </c>
      <c r="B593" s="205"/>
      <c r="C593" s="206"/>
      <c r="D593" s="207"/>
      <c r="E593" s="208"/>
      <c r="F593" s="207"/>
      <c r="G593" s="208"/>
      <c r="H593" s="209"/>
      <c r="I593" s="210"/>
      <c r="J593" s="152"/>
      <c r="K593" s="229"/>
      <c r="L593" s="230"/>
      <c r="M593" s="362">
        <f t="shared" si="18"/>
        <v>0</v>
      </c>
      <c r="N593" s="339"/>
    </row>
    <row r="594" spans="1:14" ht="30" customHeight="1" x14ac:dyDescent="0.25">
      <c r="A594" s="223" t="str">
        <f t="shared" si="19"/>
        <v xml:space="preserve"> </v>
      </c>
      <c r="B594" s="205"/>
      <c r="C594" s="206"/>
      <c r="D594" s="207"/>
      <c r="E594" s="208"/>
      <c r="F594" s="207"/>
      <c r="G594" s="208"/>
      <c r="H594" s="209"/>
      <c r="I594" s="210"/>
      <c r="J594" s="152"/>
      <c r="K594" s="229"/>
      <c r="L594" s="230"/>
      <c r="M594" s="362">
        <f t="shared" si="18"/>
        <v>0</v>
      </c>
      <c r="N594" s="339"/>
    </row>
    <row r="595" spans="1:14" ht="30" customHeight="1" x14ac:dyDescent="0.25">
      <c r="A595" s="223" t="str">
        <f t="shared" si="19"/>
        <v xml:space="preserve"> </v>
      </c>
      <c r="B595" s="205"/>
      <c r="C595" s="206"/>
      <c r="D595" s="207"/>
      <c r="E595" s="208"/>
      <c r="F595" s="207"/>
      <c r="G595" s="208"/>
      <c r="H595" s="209"/>
      <c r="I595" s="210"/>
      <c r="J595" s="152"/>
      <c r="K595" s="229"/>
      <c r="L595" s="230"/>
      <c r="M595" s="362">
        <f t="shared" si="18"/>
        <v>0</v>
      </c>
      <c r="N595" s="339"/>
    </row>
    <row r="596" spans="1:14" ht="30" customHeight="1" x14ac:dyDescent="0.25">
      <c r="A596" s="223" t="str">
        <f t="shared" si="19"/>
        <v xml:space="preserve"> </v>
      </c>
      <c r="B596" s="205"/>
      <c r="C596" s="206"/>
      <c r="D596" s="207"/>
      <c r="E596" s="208"/>
      <c r="F596" s="207"/>
      <c r="G596" s="208"/>
      <c r="H596" s="209"/>
      <c r="I596" s="210"/>
      <c r="J596" s="152"/>
      <c r="K596" s="229"/>
      <c r="L596" s="230"/>
      <c r="M596" s="362">
        <f t="shared" si="18"/>
        <v>0</v>
      </c>
      <c r="N596" s="339"/>
    </row>
    <row r="597" spans="1:14" ht="30" customHeight="1" x14ac:dyDescent="0.25">
      <c r="A597" s="223" t="str">
        <f t="shared" si="19"/>
        <v xml:space="preserve"> </v>
      </c>
      <c r="B597" s="205"/>
      <c r="C597" s="206"/>
      <c r="D597" s="207"/>
      <c r="E597" s="208"/>
      <c r="F597" s="207"/>
      <c r="G597" s="208"/>
      <c r="H597" s="209"/>
      <c r="I597" s="210"/>
      <c r="J597" s="152"/>
      <c r="K597" s="229"/>
      <c r="L597" s="230"/>
      <c r="M597" s="362">
        <f t="shared" si="18"/>
        <v>0</v>
      </c>
      <c r="N597" s="339"/>
    </row>
    <row r="598" spans="1:14" ht="30" customHeight="1" x14ac:dyDescent="0.25">
      <c r="A598" s="223" t="str">
        <f t="shared" si="19"/>
        <v xml:space="preserve"> </v>
      </c>
      <c r="B598" s="205"/>
      <c r="C598" s="206"/>
      <c r="D598" s="207"/>
      <c r="E598" s="208"/>
      <c r="F598" s="207"/>
      <c r="G598" s="208"/>
      <c r="H598" s="209"/>
      <c r="I598" s="210"/>
      <c r="J598" s="152"/>
      <c r="K598" s="229"/>
      <c r="L598" s="230"/>
      <c r="M598" s="362">
        <f t="shared" si="18"/>
        <v>0</v>
      </c>
      <c r="N598" s="339"/>
    </row>
    <row r="599" spans="1:14" ht="30" customHeight="1" x14ac:dyDescent="0.25">
      <c r="A599" s="223" t="str">
        <f t="shared" si="19"/>
        <v xml:space="preserve"> </v>
      </c>
      <c r="B599" s="205"/>
      <c r="C599" s="206"/>
      <c r="D599" s="207"/>
      <c r="E599" s="208"/>
      <c r="F599" s="207"/>
      <c r="G599" s="208"/>
      <c r="H599" s="209"/>
      <c r="I599" s="210"/>
      <c r="J599" s="152"/>
      <c r="K599" s="229"/>
      <c r="L599" s="230"/>
      <c r="M599" s="362">
        <f t="shared" si="18"/>
        <v>0</v>
      </c>
      <c r="N599" s="339"/>
    </row>
    <row r="600" spans="1:14" ht="30" customHeight="1" x14ac:dyDescent="0.25">
      <c r="A600" s="223" t="str">
        <f t="shared" si="19"/>
        <v xml:space="preserve"> </v>
      </c>
      <c r="B600" s="205"/>
      <c r="C600" s="206"/>
      <c r="D600" s="207"/>
      <c r="E600" s="208"/>
      <c r="F600" s="207"/>
      <c r="G600" s="208"/>
      <c r="H600" s="209"/>
      <c r="I600" s="210"/>
      <c r="J600" s="152"/>
      <c r="K600" s="229"/>
      <c r="L600" s="230"/>
      <c r="M600" s="362">
        <f t="shared" si="18"/>
        <v>0</v>
      </c>
      <c r="N600" s="339"/>
    </row>
    <row r="601" spans="1:14" ht="30" customHeight="1" x14ac:dyDescent="0.25">
      <c r="A601" s="223" t="str">
        <f t="shared" si="19"/>
        <v xml:space="preserve"> </v>
      </c>
      <c r="B601" s="205"/>
      <c r="C601" s="206"/>
      <c r="D601" s="207"/>
      <c r="E601" s="208"/>
      <c r="F601" s="207"/>
      <c r="G601" s="208"/>
      <c r="H601" s="209"/>
      <c r="I601" s="210"/>
      <c r="J601" s="152"/>
      <c r="K601" s="229"/>
      <c r="L601" s="230"/>
      <c r="M601" s="362">
        <f t="shared" si="18"/>
        <v>0</v>
      </c>
      <c r="N601" s="339"/>
    </row>
    <row r="602" spans="1:14" ht="30" customHeight="1" x14ac:dyDescent="0.25">
      <c r="A602" s="223" t="str">
        <f t="shared" si="19"/>
        <v xml:space="preserve"> </v>
      </c>
      <c r="B602" s="205"/>
      <c r="C602" s="206"/>
      <c r="D602" s="207"/>
      <c r="E602" s="208"/>
      <c r="F602" s="207"/>
      <c r="G602" s="208"/>
      <c r="H602" s="209"/>
      <c r="I602" s="210"/>
      <c r="J602" s="152"/>
      <c r="K602" s="229"/>
      <c r="L602" s="230"/>
      <c r="M602" s="362">
        <f t="shared" si="18"/>
        <v>0</v>
      </c>
      <c r="N602" s="339"/>
    </row>
    <row r="603" spans="1:14" ht="30" customHeight="1" x14ac:dyDescent="0.25">
      <c r="A603" s="223" t="str">
        <f t="shared" si="19"/>
        <v xml:space="preserve"> </v>
      </c>
      <c r="B603" s="205"/>
      <c r="C603" s="206"/>
      <c r="D603" s="207"/>
      <c r="E603" s="208"/>
      <c r="F603" s="207"/>
      <c r="G603" s="208"/>
      <c r="H603" s="209"/>
      <c r="I603" s="210"/>
      <c r="J603" s="152"/>
      <c r="K603" s="229"/>
      <c r="L603" s="230"/>
      <c r="M603" s="362">
        <f t="shared" si="18"/>
        <v>0</v>
      </c>
      <c r="N603" s="339"/>
    </row>
    <row r="604" spans="1:14" ht="30" customHeight="1" x14ac:dyDescent="0.25">
      <c r="A604" s="223" t="str">
        <f t="shared" si="19"/>
        <v xml:space="preserve"> </v>
      </c>
      <c r="B604" s="205"/>
      <c r="C604" s="206"/>
      <c r="D604" s="207"/>
      <c r="E604" s="208"/>
      <c r="F604" s="207"/>
      <c r="G604" s="208"/>
      <c r="H604" s="209"/>
      <c r="I604" s="210"/>
      <c r="J604" s="152"/>
      <c r="K604" s="229"/>
      <c r="L604" s="230"/>
      <c r="M604" s="362">
        <f t="shared" si="18"/>
        <v>0</v>
      </c>
      <c r="N604" s="339"/>
    </row>
    <row r="605" spans="1:14" ht="30" customHeight="1" x14ac:dyDescent="0.25">
      <c r="A605" s="223" t="str">
        <f t="shared" si="19"/>
        <v xml:space="preserve"> </v>
      </c>
      <c r="B605" s="205"/>
      <c r="C605" s="206"/>
      <c r="D605" s="207"/>
      <c r="E605" s="208"/>
      <c r="F605" s="207"/>
      <c r="G605" s="208"/>
      <c r="H605" s="209"/>
      <c r="I605" s="210"/>
      <c r="J605" s="152"/>
      <c r="K605" s="229"/>
      <c r="L605" s="230"/>
      <c r="M605" s="362">
        <f t="shared" si="18"/>
        <v>0</v>
      </c>
      <c r="N605" s="339"/>
    </row>
    <row r="606" spans="1:14" ht="30" customHeight="1" x14ac:dyDescent="0.25">
      <c r="A606" s="223" t="str">
        <f t="shared" si="19"/>
        <v xml:space="preserve"> </v>
      </c>
      <c r="B606" s="205"/>
      <c r="C606" s="206"/>
      <c r="D606" s="207"/>
      <c r="E606" s="208"/>
      <c r="F606" s="207"/>
      <c r="G606" s="208"/>
      <c r="H606" s="209"/>
      <c r="I606" s="210"/>
      <c r="J606" s="152"/>
      <c r="K606" s="229"/>
      <c r="L606" s="230"/>
      <c r="M606" s="362">
        <f t="shared" si="18"/>
        <v>0</v>
      </c>
      <c r="N606" s="339"/>
    </row>
    <row r="607" spans="1:14" ht="30" customHeight="1" x14ac:dyDescent="0.25">
      <c r="A607" s="223" t="str">
        <f t="shared" si="19"/>
        <v xml:space="preserve"> </v>
      </c>
      <c r="B607" s="205"/>
      <c r="C607" s="206"/>
      <c r="D607" s="207"/>
      <c r="E607" s="208"/>
      <c r="F607" s="207"/>
      <c r="G607" s="208"/>
      <c r="H607" s="209"/>
      <c r="I607" s="210"/>
      <c r="J607" s="152"/>
      <c r="K607" s="229"/>
      <c r="L607" s="230"/>
      <c r="M607" s="362">
        <f t="shared" si="18"/>
        <v>0</v>
      </c>
      <c r="N607" s="339"/>
    </row>
    <row r="608" spans="1:14" ht="30" customHeight="1" x14ac:dyDescent="0.25">
      <c r="A608" s="223" t="str">
        <f t="shared" si="19"/>
        <v xml:space="preserve"> </v>
      </c>
      <c r="B608" s="205"/>
      <c r="C608" s="206"/>
      <c r="D608" s="207"/>
      <c r="E608" s="208"/>
      <c r="F608" s="207"/>
      <c r="G608" s="208"/>
      <c r="H608" s="209"/>
      <c r="I608" s="210"/>
      <c r="J608" s="152"/>
      <c r="K608" s="229"/>
      <c r="L608" s="230"/>
      <c r="M608" s="362">
        <f t="shared" si="18"/>
        <v>0</v>
      </c>
      <c r="N608" s="339"/>
    </row>
    <row r="609" spans="1:14" ht="30" customHeight="1" x14ac:dyDescent="0.25">
      <c r="A609" s="223" t="str">
        <f t="shared" si="19"/>
        <v xml:space="preserve"> </v>
      </c>
      <c r="B609" s="205"/>
      <c r="C609" s="206"/>
      <c r="D609" s="207"/>
      <c r="E609" s="208"/>
      <c r="F609" s="207"/>
      <c r="G609" s="208"/>
      <c r="H609" s="209"/>
      <c r="I609" s="210"/>
      <c r="J609" s="152"/>
      <c r="K609" s="229"/>
      <c r="L609" s="230"/>
      <c r="M609" s="362">
        <f t="shared" si="18"/>
        <v>0</v>
      </c>
      <c r="N609" s="339"/>
    </row>
    <row r="610" spans="1:14" ht="30" customHeight="1" x14ac:dyDescent="0.25">
      <c r="A610" s="223" t="str">
        <f t="shared" si="19"/>
        <v xml:space="preserve"> </v>
      </c>
      <c r="B610" s="205"/>
      <c r="C610" s="206"/>
      <c r="D610" s="207"/>
      <c r="E610" s="208"/>
      <c r="F610" s="207"/>
      <c r="G610" s="208"/>
      <c r="H610" s="209"/>
      <c r="I610" s="210"/>
      <c r="J610" s="152"/>
      <c r="K610" s="229"/>
      <c r="L610" s="230"/>
      <c r="M610" s="362">
        <f t="shared" si="18"/>
        <v>0</v>
      </c>
      <c r="N610" s="339"/>
    </row>
    <row r="611" spans="1:14" ht="30" customHeight="1" x14ac:dyDescent="0.25">
      <c r="A611" s="223" t="str">
        <f t="shared" si="19"/>
        <v xml:space="preserve"> </v>
      </c>
      <c r="B611" s="205"/>
      <c r="C611" s="206"/>
      <c r="D611" s="207"/>
      <c r="E611" s="208"/>
      <c r="F611" s="207"/>
      <c r="G611" s="208"/>
      <c r="H611" s="209"/>
      <c r="I611" s="210"/>
      <c r="J611" s="152"/>
      <c r="K611" s="229"/>
      <c r="L611" s="230"/>
      <c r="M611" s="362">
        <f t="shared" si="18"/>
        <v>0</v>
      </c>
      <c r="N611" s="339"/>
    </row>
    <row r="612" spans="1:14" ht="30" customHeight="1" x14ac:dyDescent="0.25">
      <c r="A612" s="223" t="str">
        <f t="shared" si="19"/>
        <v xml:space="preserve"> </v>
      </c>
      <c r="B612" s="205"/>
      <c r="C612" s="206"/>
      <c r="D612" s="207"/>
      <c r="E612" s="208"/>
      <c r="F612" s="207"/>
      <c r="G612" s="208"/>
      <c r="H612" s="209"/>
      <c r="I612" s="210"/>
      <c r="J612" s="152"/>
      <c r="K612" s="229"/>
      <c r="L612" s="230"/>
      <c r="M612" s="362">
        <f t="shared" si="18"/>
        <v>0</v>
      </c>
      <c r="N612" s="339"/>
    </row>
    <row r="613" spans="1:14" ht="30" customHeight="1" x14ac:dyDescent="0.25">
      <c r="A613" s="223" t="str">
        <f t="shared" si="19"/>
        <v xml:space="preserve"> </v>
      </c>
      <c r="B613" s="205"/>
      <c r="C613" s="206"/>
      <c r="D613" s="207"/>
      <c r="E613" s="208"/>
      <c r="F613" s="207"/>
      <c r="G613" s="208"/>
      <c r="H613" s="209"/>
      <c r="I613" s="210"/>
      <c r="J613" s="152"/>
      <c r="K613" s="229"/>
      <c r="L613" s="230"/>
      <c r="M613" s="362">
        <f t="shared" si="18"/>
        <v>0</v>
      </c>
      <c r="N613" s="339"/>
    </row>
    <row r="614" spans="1:14" ht="30" customHeight="1" x14ac:dyDescent="0.25">
      <c r="A614" s="223" t="str">
        <f t="shared" si="19"/>
        <v xml:space="preserve"> </v>
      </c>
      <c r="B614" s="205"/>
      <c r="C614" s="206"/>
      <c r="D614" s="207"/>
      <c r="E614" s="208"/>
      <c r="F614" s="207"/>
      <c r="G614" s="208"/>
      <c r="H614" s="209"/>
      <c r="I614" s="210"/>
      <c r="J614" s="152"/>
      <c r="K614" s="229"/>
      <c r="L614" s="230"/>
      <c r="M614" s="362">
        <f t="shared" si="18"/>
        <v>0</v>
      </c>
      <c r="N614" s="339"/>
    </row>
    <row r="615" spans="1:14" ht="30" customHeight="1" x14ac:dyDescent="0.25">
      <c r="A615" s="223" t="str">
        <f t="shared" si="19"/>
        <v xml:space="preserve"> </v>
      </c>
      <c r="B615" s="205"/>
      <c r="C615" s="206"/>
      <c r="D615" s="207"/>
      <c r="E615" s="208"/>
      <c r="F615" s="207"/>
      <c r="G615" s="208"/>
      <c r="H615" s="209"/>
      <c r="I615" s="210"/>
      <c r="J615" s="152"/>
      <c r="K615" s="229"/>
      <c r="L615" s="230"/>
      <c r="M615" s="362">
        <f t="shared" si="18"/>
        <v>0</v>
      </c>
      <c r="N615" s="339"/>
    </row>
    <row r="616" spans="1:14" ht="30" customHeight="1" x14ac:dyDescent="0.25">
      <c r="A616" s="223" t="str">
        <f t="shared" si="19"/>
        <v xml:space="preserve"> </v>
      </c>
      <c r="B616" s="205"/>
      <c r="C616" s="206"/>
      <c r="D616" s="207"/>
      <c r="E616" s="208"/>
      <c r="F616" s="207"/>
      <c r="G616" s="208"/>
      <c r="H616" s="209"/>
      <c r="I616" s="210"/>
      <c r="J616" s="152"/>
      <c r="K616" s="229"/>
      <c r="L616" s="230"/>
      <c r="M616" s="362">
        <f t="shared" si="18"/>
        <v>0</v>
      </c>
      <c r="N616" s="339"/>
    </row>
    <row r="617" spans="1:14" ht="30" customHeight="1" x14ac:dyDescent="0.25">
      <c r="A617" s="223" t="str">
        <f t="shared" si="19"/>
        <v xml:space="preserve"> </v>
      </c>
      <c r="B617" s="205"/>
      <c r="C617" s="206"/>
      <c r="D617" s="207"/>
      <c r="E617" s="208"/>
      <c r="F617" s="207"/>
      <c r="G617" s="208"/>
      <c r="H617" s="209"/>
      <c r="I617" s="210"/>
      <c r="J617" s="152"/>
      <c r="K617" s="229"/>
      <c r="L617" s="230"/>
      <c r="M617" s="362">
        <f t="shared" si="18"/>
        <v>0</v>
      </c>
      <c r="N617" s="339"/>
    </row>
    <row r="618" spans="1:14" ht="30" customHeight="1" x14ac:dyDescent="0.25">
      <c r="A618" s="223" t="str">
        <f t="shared" si="19"/>
        <v xml:space="preserve"> </v>
      </c>
      <c r="B618" s="205"/>
      <c r="C618" s="206"/>
      <c r="D618" s="207"/>
      <c r="E618" s="208"/>
      <c r="F618" s="207"/>
      <c r="G618" s="208"/>
      <c r="H618" s="209"/>
      <c r="I618" s="210"/>
      <c r="J618" s="152"/>
      <c r="K618" s="229"/>
      <c r="L618" s="230"/>
      <c r="M618" s="362">
        <f t="shared" si="18"/>
        <v>0</v>
      </c>
      <c r="N618" s="339"/>
    </row>
    <row r="619" spans="1:14" ht="30" customHeight="1" x14ac:dyDescent="0.25">
      <c r="A619" s="223" t="str">
        <f t="shared" si="19"/>
        <v xml:space="preserve"> </v>
      </c>
      <c r="B619" s="205"/>
      <c r="C619" s="206"/>
      <c r="D619" s="207"/>
      <c r="E619" s="208"/>
      <c r="F619" s="207"/>
      <c r="G619" s="208"/>
      <c r="H619" s="209"/>
      <c r="I619" s="210"/>
      <c r="J619" s="152"/>
      <c r="K619" s="229"/>
      <c r="L619" s="230"/>
      <c r="M619" s="362">
        <f t="shared" si="18"/>
        <v>0</v>
      </c>
      <c r="N619" s="339"/>
    </row>
    <row r="620" spans="1:14" ht="30" customHeight="1" x14ac:dyDescent="0.25">
      <c r="A620" s="223" t="str">
        <f t="shared" si="19"/>
        <v xml:space="preserve"> </v>
      </c>
      <c r="B620" s="205"/>
      <c r="C620" s="206"/>
      <c r="D620" s="207"/>
      <c r="E620" s="208"/>
      <c r="F620" s="207"/>
      <c r="G620" s="208"/>
      <c r="H620" s="209"/>
      <c r="I620" s="210"/>
      <c r="J620" s="152"/>
      <c r="K620" s="229"/>
      <c r="L620" s="230"/>
      <c r="M620" s="362">
        <f t="shared" si="18"/>
        <v>0</v>
      </c>
      <c r="N620" s="339"/>
    </row>
    <row r="621" spans="1:14" ht="30" customHeight="1" x14ac:dyDescent="0.25">
      <c r="A621" s="223" t="str">
        <f t="shared" si="19"/>
        <v xml:space="preserve"> </v>
      </c>
      <c r="B621" s="205"/>
      <c r="C621" s="206"/>
      <c r="D621" s="207"/>
      <c r="E621" s="208"/>
      <c r="F621" s="207"/>
      <c r="G621" s="208"/>
      <c r="H621" s="209"/>
      <c r="I621" s="210"/>
      <c r="J621" s="152"/>
      <c r="K621" s="229"/>
      <c r="L621" s="230"/>
      <c r="M621" s="362">
        <f t="shared" si="18"/>
        <v>0</v>
      </c>
      <c r="N621" s="339"/>
    </row>
    <row r="622" spans="1:14" ht="30" customHeight="1" x14ac:dyDescent="0.25">
      <c r="A622" s="223" t="str">
        <f t="shared" si="19"/>
        <v xml:space="preserve"> </v>
      </c>
      <c r="B622" s="205"/>
      <c r="C622" s="206"/>
      <c r="D622" s="207"/>
      <c r="E622" s="208"/>
      <c r="F622" s="207"/>
      <c r="G622" s="208"/>
      <c r="H622" s="209"/>
      <c r="I622" s="210"/>
      <c r="J622" s="152"/>
      <c r="K622" s="229"/>
      <c r="L622" s="230"/>
      <c r="M622" s="362">
        <f t="shared" si="18"/>
        <v>0</v>
      </c>
      <c r="N622" s="339"/>
    </row>
    <row r="623" spans="1:14" ht="30" customHeight="1" x14ac:dyDescent="0.25">
      <c r="A623" s="223" t="str">
        <f t="shared" si="19"/>
        <v xml:space="preserve"> </v>
      </c>
      <c r="B623" s="205"/>
      <c r="C623" s="206"/>
      <c r="D623" s="207"/>
      <c r="E623" s="208"/>
      <c r="F623" s="207"/>
      <c r="G623" s="208"/>
      <c r="H623" s="209"/>
      <c r="I623" s="210"/>
      <c r="J623" s="152"/>
      <c r="K623" s="229"/>
      <c r="L623" s="230"/>
      <c r="M623" s="362">
        <f t="shared" si="18"/>
        <v>0</v>
      </c>
      <c r="N623" s="339"/>
    </row>
    <row r="624" spans="1:14" ht="30" customHeight="1" x14ac:dyDescent="0.25">
      <c r="A624" s="223" t="str">
        <f t="shared" si="19"/>
        <v xml:space="preserve"> </v>
      </c>
      <c r="B624" s="205"/>
      <c r="C624" s="206"/>
      <c r="D624" s="207"/>
      <c r="E624" s="208"/>
      <c r="F624" s="207"/>
      <c r="G624" s="208"/>
      <c r="H624" s="209"/>
      <c r="I624" s="210"/>
      <c r="J624" s="152"/>
      <c r="K624" s="229"/>
      <c r="L624" s="230"/>
      <c r="M624" s="362">
        <f t="shared" si="18"/>
        <v>0</v>
      </c>
      <c r="N624" s="339"/>
    </row>
    <row r="625" spans="1:14" ht="30" customHeight="1" x14ac:dyDescent="0.25">
      <c r="A625" s="223" t="str">
        <f t="shared" si="19"/>
        <v xml:space="preserve"> </v>
      </c>
      <c r="B625" s="205"/>
      <c r="C625" s="206"/>
      <c r="D625" s="207"/>
      <c r="E625" s="208"/>
      <c r="F625" s="207"/>
      <c r="G625" s="208"/>
      <c r="H625" s="209"/>
      <c r="I625" s="210"/>
      <c r="J625" s="152"/>
      <c r="K625" s="229"/>
      <c r="L625" s="230"/>
      <c r="M625" s="362">
        <f t="shared" si="18"/>
        <v>0</v>
      </c>
      <c r="N625" s="339"/>
    </row>
    <row r="626" spans="1:14" ht="30" customHeight="1" x14ac:dyDescent="0.25">
      <c r="A626" s="223" t="str">
        <f t="shared" si="19"/>
        <v xml:space="preserve"> </v>
      </c>
      <c r="B626" s="205"/>
      <c r="C626" s="206"/>
      <c r="D626" s="207"/>
      <c r="E626" s="208"/>
      <c r="F626" s="207"/>
      <c r="G626" s="208"/>
      <c r="H626" s="209"/>
      <c r="I626" s="210"/>
      <c r="J626" s="152"/>
      <c r="K626" s="229"/>
      <c r="L626" s="230"/>
      <c r="M626" s="362">
        <f t="shared" si="18"/>
        <v>0</v>
      </c>
      <c r="N626" s="339"/>
    </row>
    <row r="627" spans="1:14" ht="30" customHeight="1" x14ac:dyDescent="0.25">
      <c r="A627" s="223" t="str">
        <f t="shared" si="19"/>
        <v xml:space="preserve"> </v>
      </c>
      <c r="B627" s="205"/>
      <c r="C627" s="206"/>
      <c r="D627" s="207"/>
      <c r="E627" s="208"/>
      <c r="F627" s="207"/>
      <c r="G627" s="208"/>
      <c r="H627" s="209"/>
      <c r="I627" s="210"/>
      <c r="J627" s="152"/>
      <c r="K627" s="229"/>
      <c r="L627" s="230"/>
      <c r="M627" s="362">
        <f t="shared" si="18"/>
        <v>0</v>
      </c>
      <c r="N627" s="339"/>
    </row>
    <row r="628" spans="1:14" ht="30" customHeight="1" x14ac:dyDescent="0.25">
      <c r="A628" s="223" t="str">
        <f t="shared" si="19"/>
        <v xml:space="preserve"> </v>
      </c>
      <c r="B628" s="205"/>
      <c r="C628" s="206"/>
      <c r="D628" s="207"/>
      <c r="E628" s="208"/>
      <c r="F628" s="207"/>
      <c r="G628" s="208"/>
      <c r="H628" s="209"/>
      <c r="I628" s="210"/>
      <c r="J628" s="152"/>
      <c r="K628" s="229"/>
      <c r="L628" s="230"/>
      <c r="M628" s="362">
        <f t="shared" si="18"/>
        <v>0</v>
      </c>
      <c r="N628" s="339"/>
    </row>
    <row r="629" spans="1:14" ht="30" customHeight="1" x14ac:dyDescent="0.25">
      <c r="A629" s="223" t="str">
        <f t="shared" si="19"/>
        <v xml:space="preserve"> </v>
      </c>
      <c r="B629" s="205"/>
      <c r="C629" s="206"/>
      <c r="D629" s="207"/>
      <c r="E629" s="208"/>
      <c r="F629" s="207"/>
      <c r="G629" s="208"/>
      <c r="H629" s="209"/>
      <c r="I629" s="210"/>
      <c r="J629" s="152"/>
      <c r="K629" s="229"/>
      <c r="L629" s="230"/>
      <c r="M629" s="362">
        <f t="shared" si="18"/>
        <v>0</v>
      </c>
      <c r="N629" s="339"/>
    </row>
    <row r="630" spans="1:14" ht="30" customHeight="1" x14ac:dyDescent="0.25">
      <c r="A630" s="223" t="str">
        <f t="shared" si="19"/>
        <v xml:space="preserve"> </v>
      </c>
      <c r="B630" s="205"/>
      <c r="C630" s="206"/>
      <c r="D630" s="207"/>
      <c r="E630" s="208"/>
      <c r="F630" s="207"/>
      <c r="G630" s="208"/>
      <c r="H630" s="209"/>
      <c r="I630" s="210"/>
      <c r="J630" s="152"/>
      <c r="K630" s="229"/>
      <c r="L630" s="230"/>
      <c r="M630" s="362">
        <f t="shared" si="18"/>
        <v>0</v>
      </c>
      <c r="N630" s="339"/>
    </row>
    <row r="631" spans="1:14" ht="30" customHeight="1" x14ac:dyDescent="0.25">
      <c r="A631" s="223" t="str">
        <f t="shared" si="19"/>
        <v xml:space="preserve"> </v>
      </c>
      <c r="B631" s="205"/>
      <c r="C631" s="206"/>
      <c r="D631" s="207"/>
      <c r="E631" s="208"/>
      <c r="F631" s="207"/>
      <c r="G631" s="208"/>
      <c r="H631" s="209"/>
      <c r="I631" s="210"/>
      <c r="J631" s="152"/>
      <c r="K631" s="229"/>
      <c r="L631" s="230"/>
      <c r="M631" s="362">
        <f t="shared" si="18"/>
        <v>0</v>
      </c>
      <c r="N631" s="339"/>
    </row>
    <row r="632" spans="1:14" ht="30" customHeight="1" x14ac:dyDescent="0.25">
      <c r="A632" s="223" t="str">
        <f t="shared" si="19"/>
        <v xml:space="preserve"> </v>
      </c>
      <c r="B632" s="205"/>
      <c r="C632" s="206"/>
      <c r="D632" s="207"/>
      <c r="E632" s="208"/>
      <c r="F632" s="207"/>
      <c r="G632" s="208"/>
      <c r="H632" s="209"/>
      <c r="I632" s="210"/>
      <c r="J632" s="152"/>
      <c r="K632" s="229"/>
      <c r="L632" s="230"/>
      <c r="M632" s="362">
        <f t="shared" si="18"/>
        <v>0</v>
      </c>
      <c r="N632" s="339"/>
    </row>
    <row r="633" spans="1:14" ht="30" customHeight="1" x14ac:dyDescent="0.25">
      <c r="A633" s="223" t="str">
        <f t="shared" si="19"/>
        <v xml:space="preserve"> </v>
      </c>
      <c r="B633" s="205"/>
      <c r="C633" s="206"/>
      <c r="D633" s="207"/>
      <c r="E633" s="208"/>
      <c r="F633" s="207"/>
      <c r="G633" s="208"/>
      <c r="H633" s="209"/>
      <c r="I633" s="210"/>
      <c r="J633" s="152"/>
      <c r="K633" s="229"/>
      <c r="L633" s="230"/>
      <c r="M633" s="362">
        <f t="shared" si="18"/>
        <v>0</v>
      </c>
      <c r="N633" s="339"/>
    </row>
    <row r="634" spans="1:14" ht="30" customHeight="1" x14ac:dyDescent="0.25">
      <c r="A634" s="223" t="str">
        <f t="shared" si="19"/>
        <v xml:space="preserve"> </v>
      </c>
      <c r="B634" s="205"/>
      <c r="C634" s="206"/>
      <c r="D634" s="207"/>
      <c r="E634" s="208"/>
      <c r="F634" s="207"/>
      <c r="G634" s="208"/>
      <c r="H634" s="209"/>
      <c r="I634" s="210"/>
      <c r="J634" s="152"/>
      <c r="K634" s="229"/>
      <c r="L634" s="230"/>
      <c r="M634" s="362">
        <f t="shared" si="18"/>
        <v>0</v>
      </c>
      <c r="N634" s="339"/>
    </row>
    <row r="635" spans="1:14" ht="30" customHeight="1" x14ac:dyDescent="0.25">
      <c r="A635" s="223" t="str">
        <f t="shared" si="19"/>
        <v xml:space="preserve"> </v>
      </c>
      <c r="B635" s="205"/>
      <c r="C635" s="206"/>
      <c r="D635" s="207"/>
      <c r="E635" s="208"/>
      <c r="F635" s="207"/>
      <c r="G635" s="208"/>
      <c r="H635" s="209"/>
      <c r="I635" s="210"/>
      <c r="J635" s="152"/>
      <c r="K635" s="229"/>
      <c r="L635" s="230"/>
      <c r="M635" s="362">
        <f t="shared" si="18"/>
        <v>0</v>
      </c>
      <c r="N635" s="339"/>
    </row>
    <row r="636" spans="1:14" ht="30" customHeight="1" x14ac:dyDescent="0.25">
      <c r="A636" s="223" t="str">
        <f t="shared" si="19"/>
        <v xml:space="preserve"> </v>
      </c>
      <c r="B636" s="205"/>
      <c r="C636" s="206"/>
      <c r="D636" s="207"/>
      <c r="E636" s="208"/>
      <c r="F636" s="207"/>
      <c r="G636" s="208"/>
      <c r="H636" s="209"/>
      <c r="I636" s="210"/>
      <c r="J636" s="152"/>
      <c r="K636" s="229"/>
      <c r="L636" s="230"/>
      <c r="M636" s="362">
        <f t="shared" si="18"/>
        <v>0</v>
      </c>
      <c r="N636" s="339"/>
    </row>
    <row r="637" spans="1:14" ht="30" customHeight="1" x14ac:dyDescent="0.25">
      <c r="A637" s="223" t="str">
        <f t="shared" si="19"/>
        <v xml:space="preserve"> </v>
      </c>
      <c r="B637" s="205"/>
      <c r="C637" s="206"/>
      <c r="D637" s="207"/>
      <c r="E637" s="208"/>
      <c r="F637" s="207"/>
      <c r="G637" s="208"/>
      <c r="H637" s="209"/>
      <c r="I637" s="210"/>
      <c r="J637" s="152"/>
      <c r="K637" s="229"/>
      <c r="L637" s="230"/>
      <c r="M637" s="362">
        <f t="shared" si="18"/>
        <v>0</v>
      </c>
      <c r="N637" s="339"/>
    </row>
    <row r="638" spans="1:14" ht="30" customHeight="1" x14ac:dyDescent="0.25">
      <c r="A638" s="223" t="str">
        <f t="shared" si="19"/>
        <v xml:space="preserve"> </v>
      </c>
      <c r="B638" s="205"/>
      <c r="C638" s="206"/>
      <c r="D638" s="207"/>
      <c r="E638" s="208"/>
      <c r="F638" s="207"/>
      <c r="G638" s="208"/>
      <c r="H638" s="209"/>
      <c r="I638" s="210"/>
      <c r="J638" s="152"/>
      <c r="K638" s="229"/>
      <c r="L638" s="230"/>
      <c r="M638" s="362">
        <f t="shared" si="18"/>
        <v>0</v>
      </c>
      <c r="N638" s="339"/>
    </row>
    <row r="639" spans="1:14" ht="30" customHeight="1" x14ac:dyDescent="0.25">
      <c r="A639" s="223" t="str">
        <f t="shared" si="19"/>
        <v xml:space="preserve"> </v>
      </c>
      <c r="B639" s="205"/>
      <c r="C639" s="206"/>
      <c r="D639" s="207"/>
      <c r="E639" s="208"/>
      <c r="F639" s="207"/>
      <c r="G639" s="208"/>
      <c r="H639" s="209"/>
      <c r="I639" s="210"/>
      <c r="J639" s="152"/>
      <c r="K639" s="229"/>
      <c r="L639" s="230"/>
      <c r="M639" s="362">
        <f t="shared" si="18"/>
        <v>0</v>
      </c>
      <c r="N639" s="339"/>
    </row>
    <row r="640" spans="1:14" ht="30" customHeight="1" x14ac:dyDescent="0.25">
      <c r="A640" s="223" t="str">
        <f t="shared" si="19"/>
        <v xml:space="preserve"> </v>
      </c>
      <c r="B640" s="205"/>
      <c r="C640" s="206"/>
      <c r="D640" s="207"/>
      <c r="E640" s="208"/>
      <c r="F640" s="207"/>
      <c r="G640" s="208"/>
      <c r="H640" s="209"/>
      <c r="I640" s="210"/>
      <c r="J640" s="152"/>
      <c r="K640" s="229"/>
      <c r="L640" s="230"/>
      <c r="M640" s="362">
        <f t="shared" si="18"/>
        <v>0</v>
      </c>
      <c r="N640" s="339"/>
    </row>
    <row r="641" spans="1:14" ht="30" customHeight="1" x14ac:dyDescent="0.25">
      <c r="A641" s="223" t="str">
        <f t="shared" si="19"/>
        <v xml:space="preserve"> </v>
      </c>
      <c r="B641" s="205"/>
      <c r="C641" s="206"/>
      <c r="D641" s="207"/>
      <c r="E641" s="208"/>
      <c r="F641" s="207"/>
      <c r="G641" s="208"/>
      <c r="H641" s="209"/>
      <c r="I641" s="210"/>
      <c r="J641" s="152"/>
      <c r="K641" s="229"/>
      <c r="L641" s="230"/>
      <c r="M641" s="362">
        <f t="shared" si="18"/>
        <v>0</v>
      </c>
      <c r="N641" s="339"/>
    </row>
    <row r="642" spans="1:14" ht="30" customHeight="1" x14ac:dyDescent="0.25">
      <c r="A642" s="223" t="str">
        <f t="shared" si="19"/>
        <v xml:space="preserve"> </v>
      </c>
      <c r="B642" s="205"/>
      <c r="C642" s="206"/>
      <c r="D642" s="207"/>
      <c r="E642" s="208"/>
      <c r="F642" s="207"/>
      <c r="G642" s="208"/>
      <c r="H642" s="209"/>
      <c r="I642" s="210"/>
      <c r="J642" s="152"/>
      <c r="K642" s="229"/>
      <c r="L642" s="230"/>
      <c r="M642" s="362">
        <f t="shared" si="18"/>
        <v>0</v>
      </c>
      <c r="N642" s="339"/>
    </row>
    <row r="643" spans="1:14" ht="30" customHeight="1" x14ac:dyDescent="0.25">
      <c r="A643" s="223" t="str">
        <f t="shared" si="19"/>
        <v xml:space="preserve"> </v>
      </c>
      <c r="B643" s="205"/>
      <c r="C643" s="206"/>
      <c r="D643" s="207"/>
      <c r="E643" s="208"/>
      <c r="F643" s="207"/>
      <c r="G643" s="208"/>
      <c r="H643" s="209"/>
      <c r="I643" s="210"/>
      <c r="J643" s="152"/>
      <c r="K643" s="229"/>
      <c r="L643" s="230"/>
      <c r="M643" s="362">
        <f t="shared" si="18"/>
        <v>0</v>
      </c>
      <c r="N643" s="339"/>
    </row>
    <row r="644" spans="1:14" ht="30" customHeight="1" x14ac:dyDescent="0.25">
      <c r="A644" s="223" t="str">
        <f t="shared" si="19"/>
        <v xml:space="preserve"> </v>
      </c>
      <c r="B644" s="205"/>
      <c r="C644" s="206"/>
      <c r="D644" s="207"/>
      <c r="E644" s="208"/>
      <c r="F644" s="207"/>
      <c r="G644" s="208"/>
      <c r="H644" s="209"/>
      <c r="I644" s="210"/>
      <c r="J644" s="152"/>
      <c r="K644" s="229"/>
      <c r="L644" s="230"/>
      <c r="M644" s="362">
        <f t="shared" si="18"/>
        <v>0</v>
      </c>
      <c r="N644" s="339"/>
    </row>
    <row r="645" spans="1:14" ht="30" customHeight="1" x14ac:dyDescent="0.25">
      <c r="A645" s="223" t="str">
        <f t="shared" si="19"/>
        <v xml:space="preserve"> </v>
      </c>
      <c r="B645" s="205"/>
      <c r="C645" s="206"/>
      <c r="D645" s="207"/>
      <c r="E645" s="208"/>
      <c r="F645" s="207"/>
      <c r="G645" s="208"/>
      <c r="H645" s="209"/>
      <c r="I645" s="210"/>
      <c r="J645" s="152"/>
      <c r="K645" s="229"/>
      <c r="L645" s="230"/>
      <c r="M645" s="362">
        <f t="shared" si="18"/>
        <v>0</v>
      </c>
      <c r="N645" s="339"/>
    </row>
    <row r="646" spans="1:14" ht="30" customHeight="1" x14ac:dyDescent="0.25">
      <c r="A646" s="223" t="str">
        <f t="shared" si="19"/>
        <v xml:space="preserve"> </v>
      </c>
      <c r="B646" s="205"/>
      <c r="C646" s="206"/>
      <c r="D646" s="207"/>
      <c r="E646" s="208"/>
      <c r="F646" s="207"/>
      <c r="G646" s="208"/>
      <c r="H646" s="209"/>
      <c r="I646" s="210"/>
      <c r="J646" s="152"/>
      <c r="K646" s="229"/>
      <c r="L646" s="230"/>
      <c r="M646" s="362">
        <f t="shared" si="18"/>
        <v>0</v>
      </c>
      <c r="N646" s="339"/>
    </row>
    <row r="647" spans="1:14" ht="30" customHeight="1" x14ac:dyDescent="0.25">
      <c r="A647" s="223" t="str">
        <f t="shared" si="19"/>
        <v xml:space="preserve"> </v>
      </c>
      <c r="B647" s="205"/>
      <c r="C647" s="206"/>
      <c r="D647" s="207"/>
      <c r="E647" s="208"/>
      <c r="F647" s="207"/>
      <c r="G647" s="208"/>
      <c r="H647" s="209"/>
      <c r="I647" s="210"/>
      <c r="J647" s="152"/>
      <c r="K647" s="229"/>
      <c r="L647" s="230"/>
      <c r="M647" s="362">
        <f t="shared" si="18"/>
        <v>0</v>
      </c>
      <c r="N647" s="339"/>
    </row>
    <row r="648" spans="1:14" ht="30" customHeight="1" x14ac:dyDescent="0.25">
      <c r="A648" s="223" t="str">
        <f t="shared" si="19"/>
        <v xml:space="preserve"> </v>
      </c>
      <c r="B648" s="205"/>
      <c r="C648" s="206"/>
      <c r="D648" s="207"/>
      <c r="E648" s="208"/>
      <c r="F648" s="207"/>
      <c r="G648" s="208"/>
      <c r="H648" s="209"/>
      <c r="I648" s="210"/>
      <c r="J648" s="152"/>
      <c r="K648" s="229"/>
      <c r="L648" s="230"/>
      <c r="M648" s="362">
        <f t="shared" si="18"/>
        <v>0</v>
      </c>
      <c r="N648" s="339"/>
    </row>
    <row r="649" spans="1:14" ht="30" customHeight="1" x14ac:dyDescent="0.25">
      <c r="A649" s="223" t="str">
        <f t="shared" si="19"/>
        <v xml:space="preserve"> </v>
      </c>
      <c r="B649" s="205"/>
      <c r="C649" s="206"/>
      <c r="D649" s="207"/>
      <c r="E649" s="208"/>
      <c r="F649" s="207"/>
      <c r="G649" s="208"/>
      <c r="H649" s="209"/>
      <c r="I649" s="210"/>
      <c r="J649" s="152"/>
      <c r="K649" s="229"/>
      <c r="L649" s="230"/>
      <c r="M649" s="362">
        <f t="shared" si="18"/>
        <v>0</v>
      </c>
      <c r="N649" s="339"/>
    </row>
    <row r="650" spans="1:14" ht="30" customHeight="1" x14ac:dyDescent="0.25">
      <c r="A650" s="223" t="str">
        <f t="shared" si="19"/>
        <v xml:space="preserve"> </v>
      </c>
      <c r="B650" s="205"/>
      <c r="C650" s="206"/>
      <c r="D650" s="207"/>
      <c r="E650" s="208"/>
      <c r="F650" s="207"/>
      <c r="G650" s="208"/>
      <c r="H650" s="209"/>
      <c r="I650" s="210"/>
      <c r="J650" s="152"/>
      <c r="K650" s="229"/>
      <c r="L650" s="230"/>
      <c r="M650" s="362">
        <f t="shared" si="18"/>
        <v>0</v>
      </c>
      <c r="N650" s="339"/>
    </row>
    <row r="651" spans="1:14" ht="30" customHeight="1" x14ac:dyDescent="0.25">
      <c r="A651" s="223" t="str">
        <f t="shared" si="19"/>
        <v xml:space="preserve"> </v>
      </c>
      <c r="B651" s="205"/>
      <c r="C651" s="206"/>
      <c r="D651" s="207"/>
      <c r="E651" s="208"/>
      <c r="F651" s="207"/>
      <c r="G651" s="208"/>
      <c r="H651" s="209"/>
      <c r="I651" s="210"/>
      <c r="J651" s="152"/>
      <c r="K651" s="229"/>
      <c r="L651" s="230"/>
      <c r="M651" s="362">
        <f t="shared" si="18"/>
        <v>0</v>
      </c>
      <c r="N651" s="339"/>
    </row>
    <row r="652" spans="1:14" ht="30" customHeight="1" x14ac:dyDescent="0.25">
      <c r="A652" s="223" t="str">
        <f t="shared" si="19"/>
        <v xml:space="preserve"> </v>
      </c>
      <c r="B652" s="205"/>
      <c r="C652" s="206"/>
      <c r="D652" s="207"/>
      <c r="E652" s="208"/>
      <c r="F652" s="207"/>
      <c r="G652" s="208"/>
      <c r="H652" s="209"/>
      <c r="I652" s="210"/>
      <c r="J652" s="152"/>
      <c r="K652" s="229"/>
      <c r="L652" s="230"/>
      <c r="M652" s="362">
        <f t="shared" ref="M652:M715" si="20">K652+L652</f>
        <v>0</v>
      </c>
      <c r="N652" s="339"/>
    </row>
    <row r="653" spans="1:14" ht="30" customHeight="1" x14ac:dyDescent="0.25">
      <c r="A653" s="223" t="str">
        <f t="shared" si="19"/>
        <v xml:space="preserve"> </v>
      </c>
      <c r="B653" s="205"/>
      <c r="C653" s="206"/>
      <c r="D653" s="207"/>
      <c r="E653" s="208"/>
      <c r="F653" s="207"/>
      <c r="G653" s="208"/>
      <c r="H653" s="209"/>
      <c r="I653" s="210"/>
      <c r="J653" s="152"/>
      <c r="K653" s="229"/>
      <c r="L653" s="230"/>
      <c r="M653" s="362">
        <f t="shared" si="20"/>
        <v>0</v>
      </c>
      <c r="N653" s="339"/>
    </row>
    <row r="654" spans="1:14" ht="30" customHeight="1" x14ac:dyDescent="0.25">
      <c r="A654" s="223" t="str">
        <f t="shared" ref="A654:A717" si="21">IF(M654=0," ","Cap.8. Cheltuieli indirecte")</f>
        <v xml:space="preserve"> </v>
      </c>
      <c r="B654" s="205"/>
      <c r="C654" s="206"/>
      <c r="D654" s="207"/>
      <c r="E654" s="208"/>
      <c r="F654" s="207"/>
      <c r="G654" s="208"/>
      <c r="H654" s="209"/>
      <c r="I654" s="210"/>
      <c r="J654" s="152"/>
      <c r="K654" s="229"/>
      <c r="L654" s="230"/>
      <c r="M654" s="362">
        <f t="shared" si="20"/>
        <v>0</v>
      </c>
      <c r="N654" s="339"/>
    </row>
    <row r="655" spans="1:14" ht="30" customHeight="1" x14ac:dyDescent="0.25">
      <c r="A655" s="223" t="str">
        <f t="shared" si="21"/>
        <v xml:space="preserve"> </v>
      </c>
      <c r="B655" s="205"/>
      <c r="C655" s="206"/>
      <c r="D655" s="207"/>
      <c r="E655" s="208"/>
      <c r="F655" s="207"/>
      <c r="G655" s="208"/>
      <c r="H655" s="209"/>
      <c r="I655" s="210"/>
      <c r="J655" s="152"/>
      <c r="K655" s="229"/>
      <c r="L655" s="230"/>
      <c r="M655" s="362">
        <f t="shared" si="20"/>
        <v>0</v>
      </c>
      <c r="N655" s="339"/>
    </row>
    <row r="656" spans="1:14" ht="30" customHeight="1" x14ac:dyDescent="0.25">
      <c r="A656" s="223" t="str">
        <f t="shared" si="21"/>
        <v xml:space="preserve"> </v>
      </c>
      <c r="B656" s="205"/>
      <c r="C656" s="206"/>
      <c r="D656" s="207"/>
      <c r="E656" s="208"/>
      <c r="F656" s="207"/>
      <c r="G656" s="208"/>
      <c r="H656" s="209"/>
      <c r="I656" s="210"/>
      <c r="J656" s="152"/>
      <c r="K656" s="229"/>
      <c r="L656" s="230"/>
      <c r="M656" s="362">
        <f t="shared" si="20"/>
        <v>0</v>
      </c>
      <c r="N656" s="339"/>
    </row>
    <row r="657" spans="1:14" ht="30" customHeight="1" x14ac:dyDescent="0.25">
      <c r="A657" s="223" t="str">
        <f t="shared" si="21"/>
        <v xml:space="preserve"> </v>
      </c>
      <c r="B657" s="205"/>
      <c r="C657" s="206"/>
      <c r="D657" s="207"/>
      <c r="E657" s="208"/>
      <c r="F657" s="207"/>
      <c r="G657" s="208"/>
      <c r="H657" s="209"/>
      <c r="I657" s="210"/>
      <c r="J657" s="152"/>
      <c r="K657" s="229"/>
      <c r="L657" s="230"/>
      <c r="M657" s="362">
        <f t="shared" si="20"/>
        <v>0</v>
      </c>
      <c r="N657" s="339"/>
    </row>
    <row r="658" spans="1:14" ht="30" customHeight="1" x14ac:dyDescent="0.25">
      <c r="A658" s="223" t="str">
        <f t="shared" si="21"/>
        <v xml:space="preserve"> </v>
      </c>
      <c r="B658" s="205"/>
      <c r="C658" s="206"/>
      <c r="D658" s="207"/>
      <c r="E658" s="208"/>
      <c r="F658" s="207"/>
      <c r="G658" s="208"/>
      <c r="H658" s="209"/>
      <c r="I658" s="210"/>
      <c r="J658" s="152"/>
      <c r="K658" s="229"/>
      <c r="L658" s="230"/>
      <c r="M658" s="362">
        <f t="shared" si="20"/>
        <v>0</v>
      </c>
      <c r="N658" s="339"/>
    </row>
    <row r="659" spans="1:14" ht="30" customHeight="1" x14ac:dyDescent="0.25">
      <c r="A659" s="223" t="str">
        <f t="shared" si="21"/>
        <v xml:space="preserve"> </v>
      </c>
      <c r="B659" s="205"/>
      <c r="C659" s="206"/>
      <c r="D659" s="207"/>
      <c r="E659" s="208"/>
      <c r="F659" s="207"/>
      <c r="G659" s="208"/>
      <c r="H659" s="209"/>
      <c r="I659" s="210"/>
      <c r="J659" s="152"/>
      <c r="K659" s="229"/>
      <c r="L659" s="230"/>
      <c r="M659" s="362">
        <f t="shared" si="20"/>
        <v>0</v>
      </c>
      <c r="N659" s="339"/>
    </row>
    <row r="660" spans="1:14" ht="30" customHeight="1" x14ac:dyDescent="0.25">
      <c r="A660" s="223" t="str">
        <f t="shared" si="21"/>
        <v xml:space="preserve"> </v>
      </c>
      <c r="B660" s="205"/>
      <c r="C660" s="206"/>
      <c r="D660" s="207"/>
      <c r="E660" s="208"/>
      <c r="F660" s="207"/>
      <c r="G660" s="208"/>
      <c r="H660" s="209"/>
      <c r="I660" s="210"/>
      <c r="J660" s="152"/>
      <c r="K660" s="229"/>
      <c r="L660" s="230"/>
      <c r="M660" s="362">
        <f t="shared" si="20"/>
        <v>0</v>
      </c>
      <c r="N660" s="339"/>
    </row>
    <row r="661" spans="1:14" ht="30" customHeight="1" x14ac:dyDescent="0.25">
      <c r="A661" s="223" t="str">
        <f t="shared" si="21"/>
        <v xml:space="preserve"> </v>
      </c>
      <c r="B661" s="205"/>
      <c r="C661" s="206"/>
      <c r="D661" s="207"/>
      <c r="E661" s="208"/>
      <c r="F661" s="207"/>
      <c r="G661" s="208"/>
      <c r="H661" s="209"/>
      <c r="I661" s="210"/>
      <c r="J661" s="152"/>
      <c r="K661" s="229"/>
      <c r="L661" s="230"/>
      <c r="M661" s="362">
        <f t="shared" si="20"/>
        <v>0</v>
      </c>
      <c r="N661" s="339"/>
    </row>
    <row r="662" spans="1:14" ht="30" customHeight="1" x14ac:dyDescent="0.25">
      <c r="A662" s="223" t="str">
        <f t="shared" si="21"/>
        <v xml:space="preserve"> </v>
      </c>
      <c r="B662" s="205"/>
      <c r="C662" s="206"/>
      <c r="D662" s="207"/>
      <c r="E662" s="208"/>
      <c r="F662" s="207"/>
      <c r="G662" s="208"/>
      <c r="H662" s="209"/>
      <c r="I662" s="210"/>
      <c r="J662" s="152"/>
      <c r="K662" s="229"/>
      <c r="L662" s="230"/>
      <c r="M662" s="362">
        <f t="shared" si="20"/>
        <v>0</v>
      </c>
      <c r="N662" s="339"/>
    </row>
    <row r="663" spans="1:14" ht="30" customHeight="1" x14ac:dyDescent="0.25">
      <c r="A663" s="223" t="str">
        <f t="shared" si="21"/>
        <v xml:space="preserve"> </v>
      </c>
      <c r="B663" s="205"/>
      <c r="C663" s="206"/>
      <c r="D663" s="207"/>
      <c r="E663" s="208"/>
      <c r="F663" s="207"/>
      <c r="G663" s="208"/>
      <c r="H663" s="209"/>
      <c r="I663" s="210"/>
      <c r="J663" s="152"/>
      <c r="K663" s="229"/>
      <c r="L663" s="230"/>
      <c r="M663" s="362">
        <f t="shared" si="20"/>
        <v>0</v>
      </c>
      <c r="N663" s="339"/>
    </row>
    <row r="664" spans="1:14" ht="30" customHeight="1" x14ac:dyDescent="0.25">
      <c r="A664" s="223" t="str">
        <f t="shared" si="21"/>
        <v xml:space="preserve"> </v>
      </c>
      <c r="B664" s="205"/>
      <c r="C664" s="206"/>
      <c r="D664" s="207"/>
      <c r="E664" s="208"/>
      <c r="F664" s="207"/>
      <c r="G664" s="208"/>
      <c r="H664" s="209"/>
      <c r="I664" s="210"/>
      <c r="J664" s="152"/>
      <c r="K664" s="229"/>
      <c r="L664" s="230"/>
      <c r="M664" s="362">
        <f t="shared" si="20"/>
        <v>0</v>
      </c>
      <c r="N664" s="339"/>
    </row>
    <row r="665" spans="1:14" ht="30" customHeight="1" x14ac:dyDescent="0.25">
      <c r="A665" s="223" t="str">
        <f t="shared" si="21"/>
        <v xml:space="preserve"> </v>
      </c>
      <c r="B665" s="205"/>
      <c r="C665" s="206"/>
      <c r="D665" s="207"/>
      <c r="E665" s="208"/>
      <c r="F665" s="207"/>
      <c r="G665" s="208"/>
      <c r="H665" s="209"/>
      <c r="I665" s="210"/>
      <c r="J665" s="152"/>
      <c r="K665" s="229"/>
      <c r="L665" s="230"/>
      <c r="M665" s="362">
        <f t="shared" si="20"/>
        <v>0</v>
      </c>
      <c r="N665" s="339"/>
    </row>
    <row r="666" spans="1:14" ht="30" customHeight="1" x14ac:dyDescent="0.25">
      <c r="A666" s="223" t="str">
        <f t="shared" si="21"/>
        <v xml:space="preserve"> </v>
      </c>
      <c r="B666" s="205"/>
      <c r="C666" s="206"/>
      <c r="D666" s="207"/>
      <c r="E666" s="208"/>
      <c r="F666" s="207"/>
      <c r="G666" s="208"/>
      <c r="H666" s="209"/>
      <c r="I666" s="210"/>
      <c r="J666" s="152"/>
      <c r="K666" s="229"/>
      <c r="L666" s="230"/>
      <c r="M666" s="362">
        <f t="shared" si="20"/>
        <v>0</v>
      </c>
      <c r="N666" s="339"/>
    </row>
    <row r="667" spans="1:14" ht="30" customHeight="1" x14ac:dyDescent="0.25">
      <c r="A667" s="223" t="str">
        <f t="shared" si="21"/>
        <v xml:space="preserve"> </v>
      </c>
      <c r="B667" s="205"/>
      <c r="C667" s="206"/>
      <c r="D667" s="207"/>
      <c r="E667" s="208"/>
      <c r="F667" s="207"/>
      <c r="G667" s="208"/>
      <c r="H667" s="209"/>
      <c r="I667" s="210"/>
      <c r="J667" s="152"/>
      <c r="K667" s="229"/>
      <c r="L667" s="230"/>
      <c r="M667" s="362">
        <f t="shared" si="20"/>
        <v>0</v>
      </c>
      <c r="N667" s="339"/>
    </row>
    <row r="668" spans="1:14" ht="30" customHeight="1" x14ac:dyDescent="0.25">
      <c r="A668" s="223" t="str">
        <f t="shared" si="21"/>
        <v xml:space="preserve"> </v>
      </c>
      <c r="B668" s="205"/>
      <c r="C668" s="206"/>
      <c r="D668" s="207"/>
      <c r="E668" s="208"/>
      <c r="F668" s="207"/>
      <c r="G668" s="208"/>
      <c r="H668" s="209"/>
      <c r="I668" s="210"/>
      <c r="J668" s="152"/>
      <c r="K668" s="229"/>
      <c r="L668" s="230"/>
      <c r="M668" s="362">
        <f t="shared" si="20"/>
        <v>0</v>
      </c>
      <c r="N668" s="339"/>
    </row>
    <row r="669" spans="1:14" ht="30" customHeight="1" x14ac:dyDescent="0.25">
      <c r="A669" s="223" t="str">
        <f t="shared" si="21"/>
        <v xml:space="preserve"> </v>
      </c>
      <c r="B669" s="205"/>
      <c r="C669" s="206"/>
      <c r="D669" s="207"/>
      <c r="E669" s="208"/>
      <c r="F669" s="207"/>
      <c r="G669" s="208"/>
      <c r="H669" s="209"/>
      <c r="I669" s="210"/>
      <c r="J669" s="152"/>
      <c r="K669" s="229"/>
      <c r="L669" s="230"/>
      <c r="M669" s="362">
        <f t="shared" si="20"/>
        <v>0</v>
      </c>
      <c r="N669" s="339"/>
    </row>
    <row r="670" spans="1:14" ht="30" customHeight="1" x14ac:dyDescent="0.25">
      <c r="A670" s="223" t="str">
        <f t="shared" si="21"/>
        <v xml:space="preserve"> </v>
      </c>
      <c r="B670" s="205"/>
      <c r="C670" s="206"/>
      <c r="D670" s="207"/>
      <c r="E670" s="208"/>
      <c r="F670" s="207"/>
      <c r="G670" s="208"/>
      <c r="H670" s="209"/>
      <c r="I670" s="210"/>
      <c r="J670" s="152"/>
      <c r="K670" s="229"/>
      <c r="L670" s="230"/>
      <c r="M670" s="362">
        <f t="shared" si="20"/>
        <v>0</v>
      </c>
      <c r="N670" s="339"/>
    </row>
    <row r="671" spans="1:14" ht="30" customHeight="1" x14ac:dyDescent="0.25">
      <c r="A671" s="223" t="str">
        <f t="shared" si="21"/>
        <v xml:space="preserve"> </v>
      </c>
      <c r="B671" s="205"/>
      <c r="C671" s="206"/>
      <c r="D671" s="207"/>
      <c r="E671" s="208"/>
      <c r="F671" s="207"/>
      <c r="G671" s="208"/>
      <c r="H671" s="209"/>
      <c r="I671" s="210"/>
      <c r="J671" s="152"/>
      <c r="K671" s="229"/>
      <c r="L671" s="230"/>
      <c r="M671" s="362">
        <f t="shared" si="20"/>
        <v>0</v>
      </c>
      <c r="N671" s="339"/>
    </row>
    <row r="672" spans="1:14" ht="30" customHeight="1" x14ac:dyDescent="0.25">
      <c r="A672" s="223" t="str">
        <f t="shared" si="21"/>
        <v xml:space="preserve"> </v>
      </c>
      <c r="B672" s="205"/>
      <c r="C672" s="206"/>
      <c r="D672" s="207"/>
      <c r="E672" s="208"/>
      <c r="F672" s="207"/>
      <c r="G672" s="208"/>
      <c r="H672" s="209"/>
      <c r="I672" s="210"/>
      <c r="J672" s="152"/>
      <c r="K672" s="229"/>
      <c r="L672" s="230"/>
      <c r="M672" s="362">
        <f t="shared" si="20"/>
        <v>0</v>
      </c>
      <c r="N672" s="339"/>
    </row>
    <row r="673" spans="1:14" ht="30" customHeight="1" x14ac:dyDescent="0.25">
      <c r="A673" s="223" t="str">
        <f t="shared" si="21"/>
        <v xml:space="preserve"> </v>
      </c>
      <c r="B673" s="205"/>
      <c r="C673" s="206"/>
      <c r="D673" s="207"/>
      <c r="E673" s="208"/>
      <c r="F673" s="207"/>
      <c r="G673" s="208"/>
      <c r="H673" s="209"/>
      <c r="I673" s="210"/>
      <c r="J673" s="152"/>
      <c r="K673" s="229"/>
      <c r="L673" s="230"/>
      <c r="M673" s="362">
        <f t="shared" si="20"/>
        <v>0</v>
      </c>
      <c r="N673" s="339"/>
    </row>
    <row r="674" spans="1:14" ht="30" customHeight="1" x14ac:dyDescent="0.25">
      <c r="A674" s="223" t="str">
        <f t="shared" si="21"/>
        <v xml:space="preserve"> </v>
      </c>
      <c r="B674" s="205"/>
      <c r="C674" s="206"/>
      <c r="D674" s="207"/>
      <c r="E674" s="208"/>
      <c r="F674" s="207"/>
      <c r="G674" s="208"/>
      <c r="H674" s="209"/>
      <c r="I674" s="210"/>
      <c r="J674" s="152"/>
      <c r="K674" s="229"/>
      <c r="L674" s="230"/>
      <c r="M674" s="362">
        <f t="shared" si="20"/>
        <v>0</v>
      </c>
      <c r="N674" s="339"/>
    </row>
    <row r="675" spans="1:14" ht="30" customHeight="1" x14ac:dyDescent="0.25">
      <c r="A675" s="223" t="str">
        <f t="shared" si="21"/>
        <v xml:space="preserve"> </v>
      </c>
      <c r="B675" s="205"/>
      <c r="C675" s="206"/>
      <c r="D675" s="207"/>
      <c r="E675" s="208"/>
      <c r="F675" s="207"/>
      <c r="G675" s="208"/>
      <c r="H675" s="209"/>
      <c r="I675" s="210"/>
      <c r="J675" s="152"/>
      <c r="K675" s="229"/>
      <c r="L675" s="230"/>
      <c r="M675" s="362">
        <f t="shared" si="20"/>
        <v>0</v>
      </c>
      <c r="N675" s="339"/>
    </row>
    <row r="676" spans="1:14" ht="30" customHeight="1" x14ac:dyDescent="0.25">
      <c r="A676" s="223" t="str">
        <f t="shared" si="21"/>
        <v xml:space="preserve"> </v>
      </c>
      <c r="B676" s="205"/>
      <c r="C676" s="206"/>
      <c r="D676" s="207"/>
      <c r="E676" s="208"/>
      <c r="F676" s="207"/>
      <c r="G676" s="208"/>
      <c r="H676" s="209"/>
      <c r="I676" s="210"/>
      <c r="J676" s="152"/>
      <c r="K676" s="229"/>
      <c r="L676" s="230"/>
      <c r="M676" s="362">
        <f t="shared" si="20"/>
        <v>0</v>
      </c>
      <c r="N676" s="339"/>
    </row>
    <row r="677" spans="1:14" ht="30" customHeight="1" x14ac:dyDescent="0.25">
      <c r="A677" s="223" t="str">
        <f t="shared" si="21"/>
        <v xml:space="preserve"> </v>
      </c>
      <c r="B677" s="205"/>
      <c r="C677" s="206"/>
      <c r="D677" s="207"/>
      <c r="E677" s="208"/>
      <c r="F677" s="207"/>
      <c r="G677" s="208"/>
      <c r="H677" s="209"/>
      <c r="I677" s="210"/>
      <c r="J677" s="152"/>
      <c r="K677" s="229"/>
      <c r="L677" s="230"/>
      <c r="M677" s="362">
        <f t="shared" si="20"/>
        <v>0</v>
      </c>
      <c r="N677" s="339"/>
    </row>
    <row r="678" spans="1:14" ht="30" customHeight="1" x14ac:dyDescent="0.25">
      <c r="A678" s="223" t="str">
        <f t="shared" si="21"/>
        <v xml:space="preserve"> </v>
      </c>
      <c r="B678" s="205"/>
      <c r="C678" s="206"/>
      <c r="D678" s="207"/>
      <c r="E678" s="208"/>
      <c r="F678" s="207"/>
      <c r="G678" s="208"/>
      <c r="H678" s="209"/>
      <c r="I678" s="210"/>
      <c r="J678" s="152"/>
      <c r="K678" s="229"/>
      <c r="L678" s="230"/>
      <c r="M678" s="362">
        <f t="shared" si="20"/>
        <v>0</v>
      </c>
      <c r="N678" s="339"/>
    </row>
    <row r="679" spans="1:14" ht="30" customHeight="1" x14ac:dyDescent="0.25">
      <c r="A679" s="223" t="str">
        <f t="shared" si="21"/>
        <v xml:space="preserve"> </v>
      </c>
      <c r="B679" s="205"/>
      <c r="C679" s="206"/>
      <c r="D679" s="207"/>
      <c r="E679" s="208"/>
      <c r="F679" s="207"/>
      <c r="G679" s="208"/>
      <c r="H679" s="209"/>
      <c r="I679" s="210"/>
      <c r="J679" s="152"/>
      <c r="K679" s="229"/>
      <c r="L679" s="230"/>
      <c r="M679" s="362">
        <f t="shared" si="20"/>
        <v>0</v>
      </c>
      <c r="N679" s="339"/>
    </row>
    <row r="680" spans="1:14" ht="30" customHeight="1" x14ac:dyDescent="0.25">
      <c r="A680" s="223" t="str">
        <f t="shared" si="21"/>
        <v xml:space="preserve"> </v>
      </c>
      <c r="B680" s="205"/>
      <c r="C680" s="206"/>
      <c r="D680" s="207"/>
      <c r="E680" s="208"/>
      <c r="F680" s="207"/>
      <c r="G680" s="208"/>
      <c r="H680" s="209"/>
      <c r="I680" s="210"/>
      <c r="J680" s="152"/>
      <c r="K680" s="229"/>
      <c r="L680" s="230"/>
      <c r="M680" s="362">
        <f t="shared" si="20"/>
        <v>0</v>
      </c>
      <c r="N680" s="339"/>
    </row>
    <row r="681" spans="1:14" ht="30" customHeight="1" x14ac:dyDescent="0.25">
      <c r="A681" s="223" t="str">
        <f t="shared" si="21"/>
        <v xml:space="preserve"> </v>
      </c>
      <c r="B681" s="205"/>
      <c r="C681" s="206"/>
      <c r="D681" s="207"/>
      <c r="E681" s="208"/>
      <c r="F681" s="207"/>
      <c r="G681" s="208"/>
      <c r="H681" s="209"/>
      <c r="I681" s="210"/>
      <c r="J681" s="152"/>
      <c r="K681" s="229"/>
      <c r="L681" s="230"/>
      <c r="M681" s="362">
        <f t="shared" si="20"/>
        <v>0</v>
      </c>
      <c r="N681" s="339"/>
    </row>
    <row r="682" spans="1:14" ht="30" customHeight="1" x14ac:dyDescent="0.25">
      <c r="A682" s="223" t="str">
        <f t="shared" si="21"/>
        <v xml:space="preserve"> </v>
      </c>
      <c r="B682" s="205"/>
      <c r="C682" s="206"/>
      <c r="D682" s="207"/>
      <c r="E682" s="208"/>
      <c r="F682" s="207"/>
      <c r="G682" s="208"/>
      <c r="H682" s="209"/>
      <c r="I682" s="210"/>
      <c r="J682" s="152"/>
      <c r="K682" s="229"/>
      <c r="L682" s="230"/>
      <c r="M682" s="362">
        <f t="shared" si="20"/>
        <v>0</v>
      </c>
      <c r="N682" s="339"/>
    </row>
    <row r="683" spans="1:14" ht="30" customHeight="1" x14ac:dyDescent="0.25">
      <c r="A683" s="223" t="str">
        <f t="shared" si="21"/>
        <v xml:space="preserve"> </v>
      </c>
      <c r="B683" s="205"/>
      <c r="C683" s="206"/>
      <c r="D683" s="207"/>
      <c r="E683" s="208"/>
      <c r="F683" s="207"/>
      <c r="G683" s="208"/>
      <c r="H683" s="209"/>
      <c r="I683" s="210"/>
      <c r="J683" s="152"/>
      <c r="K683" s="229"/>
      <c r="L683" s="230"/>
      <c r="M683" s="362">
        <f t="shared" si="20"/>
        <v>0</v>
      </c>
      <c r="N683" s="339"/>
    </row>
    <row r="684" spans="1:14" ht="30" customHeight="1" x14ac:dyDescent="0.25">
      <c r="A684" s="223" t="str">
        <f t="shared" si="21"/>
        <v xml:space="preserve"> </v>
      </c>
      <c r="B684" s="205"/>
      <c r="C684" s="206"/>
      <c r="D684" s="207"/>
      <c r="E684" s="208"/>
      <c r="F684" s="207"/>
      <c r="G684" s="208"/>
      <c r="H684" s="209"/>
      <c r="I684" s="210"/>
      <c r="J684" s="152"/>
      <c r="K684" s="229"/>
      <c r="L684" s="230"/>
      <c r="M684" s="362">
        <f t="shared" si="20"/>
        <v>0</v>
      </c>
      <c r="N684" s="339"/>
    </row>
    <row r="685" spans="1:14" ht="30" customHeight="1" x14ac:dyDescent="0.25">
      <c r="A685" s="223" t="str">
        <f t="shared" si="21"/>
        <v xml:space="preserve"> </v>
      </c>
      <c r="B685" s="205"/>
      <c r="C685" s="206"/>
      <c r="D685" s="207"/>
      <c r="E685" s="208"/>
      <c r="F685" s="207"/>
      <c r="G685" s="208"/>
      <c r="H685" s="209"/>
      <c r="I685" s="210"/>
      <c r="J685" s="152"/>
      <c r="K685" s="229"/>
      <c r="L685" s="230"/>
      <c r="M685" s="362">
        <f t="shared" si="20"/>
        <v>0</v>
      </c>
      <c r="N685" s="339"/>
    </row>
    <row r="686" spans="1:14" ht="30" customHeight="1" x14ac:dyDescent="0.25">
      <c r="A686" s="223" t="str">
        <f t="shared" si="21"/>
        <v xml:space="preserve"> </v>
      </c>
      <c r="B686" s="205"/>
      <c r="C686" s="206"/>
      <c r="D686" s="207"/>
      <c r="E686" s="208"/>
      <c r="F686" s="207"/>
      <c r="G686" s="208"/>
      <c r="H686" s="209"/>
      <c r="I686" s="210"/>
      <c r="J686" s="152"/>
      <c r="K686" s="229"/>
      <c r="L686" s="230"/>
      <c r="M686" s="362">
        <f t="shared" si="20"/>
        <v>0</v>
      </c>
      <c r="N686" s="339"/>
    </row>
    <row r="687" spans="1:14" ht="30" customHeight="1" x14ac:dyDescent="0.25">
      <c r="A687" s="223" t="str">
        <f t="shared" si="21"/>
        <v xml:space="preserve"> </v>
      </c>
      <c r="B687" s="205"/>
      <c r="C687" s="206"/>
      <c r="D687" s="207"/>
      <c r="E687" s="208"/>
      <c r="F687" s="207"/>
      <c r="G687" s="208"/>
      <c r="H687" s="209"/>
      <c r="I687" s="210"/>
      <c r="J687" s="152"/>
      <c r="K687" s="229"/>
      <c r="L687" s="230"/>
      <c r="M687" s="362">
        <f t="shared" si="20"/>
        <v>0</v>
      </c>
      <c r="N687" s="339"/>
    </row>
    <row r="688" spans="1:14" ht="30" customHeight="1" x14ac:dyDescent="0.25">
      <c r="A688" s="223" t="str">
        <f t="shared" si="21"/>
        <v xml:space="preserve"> </v>
      </c>
      <c r="B688" s="205"/>
      <c r="C688" s="206"/>
      <c r="D688" s="207"/>
      <c r="E688" s="208"/>
      <c r="F688" s="207"/>
      <c r="G688" s="208"/>
      <c r="H688" s="209"/>
      <c r="I688" s="210"/>
      <c r="J688" s="152"/>
      <c r="K688" s="229"/>
      <c r="L688" s="230"/>
      <c r="M688" s="362">
        <f t="shared" si="20"/>
        <v>0</v>
      </c>
      <c r="N688" s="339"/>
    </row>
    <row r="689" spans="1:14" ht="30" customHeight="1" x14ac:dyDescent="0.25">
      <c r="A689" s="223" t="str">
        <f t="shared" si="21"/>
        <v xml:space="preserve"> </v>
      </c>
      <c r="B689" s="205"/>
      <c r="C689" s="206"/>
      <c r="D689" s="207"/>
      <c r="E689" s="208"/>
      <c r="F689" s="207"/>
      <c r="G689" s="208"/>
      <c r="H689" s="209"/>
      <c r="I689" s="210"/>
      <c r="J689" s="152"/>
      <c r="K689" s="229"/>
      <c r="L689" s="230"/>
      <c r="M689" s="362">
        <f t="shared" si="20"/>
        <v>0</v>
      </c>
      <c r="N689" s="339"/>
    </row>
    <row r="690" spans="1:14" ht="30" customHeight="1" x14ac:dyDescent="0.25">
      <c r="A690" s="223" t="str">
        <f t="shared" si="21"/>
        <v xml:space="preserve"> </v>
      </c>
      <c r="B690" s="205"/>
      <c r="C690" s="206"/>
      <c r="D690" s="207"/>
      <c r="E690" s="208"/>
      <c r="F690" s="207"/>
      <c r="G690" s="208"/>
      <c r="H690" s="209"/>
      <c r="I690" s="210"/>
      <c r="J690" s="152"/>
      <c r="K690" s="229"/>
      <c r="L690" s="230"/>
      <c r="M690" s="362">
        <f t="shared" si="20"/>
        <v>0</v>
      </c>
      <c r="N690" s="339"/>
    </row>
    <row r="691" spans="1:14" ht="30" customHeight="1" x14ac:dyDescent="0.25">
      <c r="A691" s="223" t="str">
        <f t="shared" si="21"/>
        <v xml:space="preserve"> </v>
      </c>
      <c r="B691" s="205"/>
      <c r="C691" s="206"/>
      <c r="D691" s="207"/>
      <c r="E691" s="208"/>
      <c r="F691" s="207"/>
      <c r="G691" s="208"/>
      <c r="H691" s="209"/>
      <c r="I691" s="210"/>
      <c r="J691" s="152"/>
      <c r="K691" s="229"/>
      <c r="L691" s="230"/>
      <c r="M691" s="362">
        <f t="shared" si="20"/>
        <v>0</v>
      </c>
      <c r="N691" s="339"/>
    </row>
    <row r="692" spans="1:14" ht="30" customHeight="1" x14ac:dyDescent="0.25">
      <c r="A692" s="223" t="str">
        <f t="shared" si="21"/>
        <v xml:space="preserve"> </v>
      </c>
      <c r="B692" s="205"/>
      <c r="C692" s="206"/>
      <c r="D692" s="207"/>
      <c r="E692" s="208"/>
      <c r="F692" s="207"/>
      <c r="G692" s="208"/>
      <c r="H692" s="209"/>
      <c r="I692" s="210"/>
      <c r="J692" s="152"/>
      <c r="K692" s="229"/>
      <c r="L692" s="230"/>
      <c r="M692" s="362">
        <f t="shared" si="20"/>
        <v>0</v>
      </c>
      <c r="N692" s="339"/>
    </row>
    <row r="693" spans="1:14" ht="30" customHeight="1" x14ac:dyDescent="0.25">
      <c r="A693" s="223" t="str">
        <f t="shared" si="21"/>
        <v xml:space="preserve"> </v>
      </c>
      <c r="B693" s="205"/>
      <c r="C693" s="206"/>
      <c r="D693" s="207"/>
      <c r="E693" s="208"/>
      <c r="F693" s="207"/>
      <c r="G693" s="208"/>
      <c r="H693" s="209"/>
      <c r="I693" s="210"/>
      <c r="J693" s="152"/>
      <c r="K693" s="229"/>
      <c r="L693" s="230"/>
      <c r="M693" s="362">
        <f t="shared" si="20"/>
        <v>0</v>
      </c>
      <c r="N693" s="339"/>
    </row>
    <row r="694" spans="1:14" ht="30" customHeight="1" x14ac:dyDescent="0.25">
      <c r="A694" s="223" t="str">
        <f t="shared" si="21"/>
        <v xml:space="preserve"> </v>
      </c>
      <c r="B694" s="205"/>
      <c r="C694" s="206"/>
      <c r="D694" s="207"/>
      <c r="E694" s="208"/>
      <c r="F694" s="207"/>
      <c r="G694" s="208"/>
      <c r="H694" s="209"/>
      <c r="I694" s="210"/>
      <c r="J694" s="152"/>
      <c r="K694" s="229"/>
      <c r="L694" s="230"/>
      <c r="M694" s="362">
        <f t="shared" si="20"/>
        <v>0</v>
      </c>
      <c r="N694" s="339"/>
    </row>
    <row r="695" spans="1:14" ht="30" customHeight="1" x14ac:dyDescent="0.25">
      <c r="A695" s="223" t="str">
        <f t="shared" si="21"/>
        <v xml:space="preserve"> </v>
      </c>
      <c r="B695" s="205"/>
      <c r="C695" s="206"/>
      <c r="D695" s="207"/>
      <c r="E695" s="208"/>
      <c r="F695" s="207"/>
      <c r="G695" s="208"/>
      <c r="H695" s="209"/>
      <c r="I695" s="210"/>
      <c r="J695" s="152"/>
      <c r="K695" s="229"/>
      <c r="L695" s="230"/>
      <c r="M695" s="362">
        <f t="shared" si="20"/>
        <v>0</v>
      </c>
      <c r="N695" s="339"/>
    </row>
    <row r="696" spans="1:14" ht="30" customHeight="1" x14ac:dyDescent="0.25">
      <c r="A696" s="223" t="str">
        <f t="shared" si="21"/>
        <v xml:space="preserve"> </v>
      </c>
      <c r="B696" s="205"/>
      <c r="C696" s="206"/>
      <c r="D696" s="207"/>
      <c r="E696" s="208"/>
      <c r="F696" s="207"/>
      <c r="G696" s="208"/>
      <c r="H696" s="209"/>
      <c r="I696" s="210"/>
      <c r="J696" s="152"/>
      <c r="K696" s="229"/>
      <c r="L696" s="230"/>
      <c r="M696" s="362">
        <f t="shared" si="20"/>
        <v>0</v>
      </c>
      <c r="N696" s="339"/>
    </row>
    <row r="697" spans="1:14" ht="30" customHeight="1" x14ac:dyDescent="0.25">
      <c r="A697" s="223" t="str">
        <f t="shared" si="21"/>
        <v xml:space="preserve"> </v>
      </c>
      <c r="B697" s="205"/>
      <c r="C697" s="206"/>
      <c r="D697" s="207"/>
      <c r="E697" s="208"/>
      <c r="F697" s="207"/>
      <c r="G697" s="208"/>
      <c r="H697" s="209"/>
      <c r="I697" s="210"/>
      <c r="J697" s="152"/>
      <c r="K697" s="229"/>
      <c r="L697" s="230"/>
      <c r="M697" s="362">
        <f t="shared" si="20"/>
        <v>0</v>
      </c>
      <c r="N697" s="339"/>
    </row>
    <row r="698" spans="1:14" ht="30" customHeight="1" x14ac:dyDescent="0.25">
      <c r="A698" s="223" t="str">
        <f t="shared" si="21"/>
        <v xml:space="preserve"> </v>
      </c>
      <c r="B698" s="205"/>
      <c r="C698" s="206"/>
      <c r="D698" s="207"/>
      <c r="E698" s="208"/>
      <c r="F698" s="207"/>
      <c r="G698" s="208"/>
      <c r="H698" s="209"/>
      <c r="I698" s="210"/>
      <c r="J698" s="152"/>
      <c r="K698" s="229"/>
      <c r="L698" s="230"/>
      <c r="M698" s="362">
        <f t="shared" si="20"/>
        <v>0</v>
      </c>
      <c r="N698" s="339"/>
    </row>
    <row r="699" spans="1:14" ht="30" customHeight="1" x14ac:dyDescent="0.25">
      <c r="A699" s="223" t="str">
        <f t="shared" si="21"/>
        <v xml:space="preserve"> </v>
      </c>
      <c r="B699" s="205"/>
      <c r="C699" s="206"/>
      <c r="D699" s="207"/>
      <c r="E699" s="208"/>
      <c r="F699" s="207"/>
      <c r="G699" s="208"/>
      <c r="H699" s="209"/>
      <c r="I699" s="210"/>
      <c r="J699" s="152"/>
      <c r="K699" s="229"/>
      <c r="L699" s="230"/>
      <c r="M699" s="362">
        <f t="shared" si="20"/>
        <v>0</v>
      </c>
      <c r="N699" s="339"/>
    </row>
    <row r="700" spans="1:14" ht="30" customHeight="1" x14ac:dyDescent="0.25">
      <c r="A700" s="223" t="str">
        <f t="shared" si="21"/>
        <v xml:space="preserve"> </v>
      </c>
      <c r="B700" s="205"/>
      <c r="C700" s="206"/>
      <c r="D700" s="207"/>
      <c r="E700" s="208"/>
      <c r="F700" s="207"/>
      <c r="G700" s="208"/>
      <c r="H700" s="209"/>
      <c r="I700" s="210"/>
      <c r="J700" s="152"/>
      <c r="K700" s="229"/>
      <c r="L700" s="230"/>
      <c r="M700" s="362">
        <f t="shared" si="20"/>
        <v>0</v>
      </c>
      <c r="N700" s="339"/>
    </row>
    <row r="701" spans="1:14" ht="30" customHeight="1" x14ac:dyDescent="0.25">
      <c r="A701" s="223" t="str">
        <f t="shared" si="21"/>
        <v xml:space="preserve"> </v>
      </c>
      <c r="B701" s="205"/>
      <c r="C701" s="206"/>
      <c r="D701" s="207"/>
      <c r="E701" s="208"/>
      <c r="F701" s="207"/>
      <c r="G701" s="208"/>
      <c r="H701" s="209"/>
      <c r="I701" s="210"/>
      <c r="J701" s="152"/>
      <c r="K701" s="229"/>
      <c r="L701" s="230"/>
      <c r="M701" s="362">
        <f t="shared" si="20"/>
        <v>0</v>
      </c>
      <c r="N701" s="339"/>
    </row>
    <row r="702" spans="1:14" ht="30" customHeight="1" x14ac:dyDescent="0.25">
      <c r="A702" s="223" t="str">
        <f t="shared" si="21"/>
        <v xml:space="preserve"> </v>
      </c>
      <c r="B702" s="205"/>
      <c r="C702" s="206"/>
      <c r="D702" s="207"/>
      <c r="E702" s="208"/>
      <c r="F702" s="207"/>
      <c r="G702" s="208"/>
      <c r="H702" s="209"/>
      <c r="I702" s="210"/>
      <c r="J702" s="152"/>
      <c r="K702" s="229"/>
      <c r="L702" s="230"/>
      <c r="M702" s="362">
        <f t="shared" si="20"/>
        <v>0</v>
      </c>
      <c r="N702" s="339"/>
    </row>
    <row r="703" spans="1:14" ht="30" customHeight="1" x14ac:dyDescent="0.25">
      <c r="A703" s="223" t="str">
        <f t="shared" si="21"/>
        <v xml:space="preserve"> </v>
      </c>
      <c r="B703" s="205"/>
      <c r="C703" s="206"/>
      <c r="D703" s="207"/>
      <c r="E703" s="208"/>
      <c r="F703" s="207"/>
      <c r="G703" s="208"/>
      <c r="H703" s="209"/>
      <c r="I703" s="210"/>
      <c r="J703" s="152"/>
      <c r="K703" s="229"/>
      <c r="L703" s="230"/>
      <c r="M703" s="362">
        <f t="shared" si="20"/>
        <v>0</v>
      </c>
      <c r="N703" s="339"/>
    </row>
    <row r="704" spans="1:14" ht="30" customHeight="1" x14ac:dyDescent="0.25">
      <c r="A704" s="223" t="str">
        <f t="shared" si="21"/>
        <v xml:space="preserve"> </v>
      </c>
      <c r="B704" s="205"/>
      <c r="C704" s="206"/>
      <c r="D704" s="207"/>
      <c r="E704" s="208"/>
      <c r="F704" s="207"/>
      <c r="G704" s="208"/>
      <c r="H704" s="209"/>
      <c r="I704" s="210"/>
      <c r="J704" s="152"/>
      <c r="K704" s="229"/>
      <c r="L704" s="230"/>
      <c r="M704" s="362">
        <f t="shared" si="20"/>
        <v>0</v>
      </c>
      <c r="N704" s="339"/>
    </row>
    <row r="705" spans="1:14" ht="30" customHeight="1" x14ac:dyDescent="0.25">
      <c r="A705" s="223" t="str">
        <f t="shared" si="21"/>
        <v xml:space="preserve"> </v>
      </c>
      <c r="B705" s="205"/>
      <c r="C705" s="206"/>
      <c r="D705" s="207"/>
      <c r="E705" s="208"/>
      <c r="F705" s="207"/>
      <c r="G705" s="208"/>
      <c r="H705" s="209"/>
      <c r="I705" s="210"/>
      <c r="J705" s="152"/>
      <c r="K705" s="229"/>
      <c r="L705" s="230"/>
      <c r="M705" s="362">
        <f t="shared" si="20"/>
        <v>0</v>
      </c>
      <c r="N705" s="339"/>
    </row>
    <row r="706" spans="1:14" ht="30" customHeight="1" x14ac:dyDescent="0.25">
      <c r="A706" s="223" t="str">
        <f t="shared" si="21"/>
        <v xml:space="preserve"> </v>
      </c>
      <c r="B706" s="205"/>
      <c r="C706" s="206"/>
      <c r="D706" s="207"/>
      <c r="E706" s="208"/>
      <c r="F706" s="207"/>
      <c r="G706" s="208"/>
      <c r="H706" s="209"/>
      <c r="I706" s="210"/>
      <c r="J706" s="152"/>
      <c r="K706" s="229"/>
      <c r="L706" s="230"/>
      <c r="M706" s="362">
        <f t="shared" si="20"/>
        <v>0</v>
      </c>
      <c r="N706" s="339"/>
    </row>
    <row r="707" spans="1:14" ht="30" customHeight="1" x14ac:dyDescent="0.25">
      <c r="A707" s="223" t="str">
        <f t="shared" si="21"/>
        <v xml:space="preserve"> </v>
      </c>
      <c r="B707" s="205"/>
      <c r="C707" s="206"/>
      <c r="D707" s="207"/>
      <c r="E707" s="208"/>
      <c r="F707" s="207"/>
      <c r="G707" s="208"/>
      <c r="H707" s="209"/>
      <c r="I707" s="210"/>
      <c r="J707" s="152"/>
      <c r="K707" s="229"/>
      <c r="L707" s="230"/>
      <c r="M707" s="362">
        <f t="shared" si="20"/>
        <v>0</v>
      </c>
      <c r="N707" s="339"/>
    </row>
    <row r="708" spans="1:14" ht="30" customHeight="1" x14ac:dyDescent="0.25">
      <c r="A708" s="223" t="str">
        <f t="shared" si="21"/>
        <v xml:space="preserve"> </v>
      </c>
      <c r="B708" s="205"/>
      <c r="C708" s="206"/>
      <c r="D708" s="207"/>
      <c r="E708" s="208"/>
      <c r="F708" s="207"/>
      <c r="G708" s="208"/>
      <c r="H708" s="209"/>
      <c r="I708" s="210"/>
      <c r="J708" s="152"/>
      <c r="K708" s="229"/>
      <c r="L708" s="230"/>
      <c r="M708" s="362">
        <f t="shared" si="20"/>
        <v>0</v>
      </c>
      <c r="N708" s="339"/>
    </row>
    <row r="709" spans="1:14" ht="30" customHeight="1" x14ac:dyDescent="0.25">
      <c r="A709" s="223" t="str">
        <f t="shared" si="21"/>
        <v xml:space="preserve"> </v>
      </c>
      <c r="B709" s="205"/>
      <c r="C709" s="206"/>
      <c r="D709" s="207"/>
      <c r="E709" s="208"/>
      <c r="F709" s="207"/>
      <c r="G709" s="208"/>
      <c r="H709" s="209"/>
      <c r="I709" s="210"/>
      <c r="J709" s="152"/>
      <c r="K709" s="229"/>
      <c r="L709" s="230"/>
      <c r="M709" s="362">
        <f t="shared" si="20"/>
        <v>0</v>
      </c>
      <c r="N709" s="339"/>
    </row>
    <row r="710" spans="1:14" ht="30" customHeight="1" x14ac:dyDescent="0.25">
      <c r="A710" s="223" t="str">
        <f t="shared" si="21"/>
        <v xml:space="preserve"> </v>
      </c>
      <c r="B710" s="205"/>
      <c r="C710" s="206"/>
      <c r="D710" s="207"/>
      <c r="E710" s="208"/>
      <c r="F710" s="207"/>
      <c r="G710" s="208"/>
      <c r="H710" s="209"/>
      <c r="I710" s="210"/>
      <c r="J710" s="152"/>
      <c r="K710" s="229"/>
      <c r="L710" s="230"/>
      <c r="M710" s="362">
        <f t="shared" si="20"/>
        <v>0</v>
      </c>
      <c r="N710" s="339"/>
    </row>
    <row r="711" spans="1:14" ht="30" customHeight="1" x14ac:dyDescent="0.25">
      <c r="A711" s="223" t="str">
        <f t="shared" si="21"/>
        <v xml:space="preserve"> </v>
      </c>
      <c r="B711" s="205"/>
      <c r="C711" s="206"/>
      <c r="D711" s="207"/>
      <c r="E711" s="208"/>
      <c r="F711" s="207"/>
      <c r="G711" s="208"/>
      <c r="H711" s="209"/>
      <c r="I711" s="210"/>
      <c r="J711" s="152"/>
      <c r="K711" s="229"/>
      <c r="L711" s="230"/>
      <c r="M711" s="362">
        <f t="shared" si="20"/>
        <v>0</v>
      </c>
      <c r="N711" s="339"/>
    </row>
    <row r="712" spans="1:14" ht="30" customHeight="1" x14ac:dyDescent="0.25">
      <c r="A712" s="223" t="str">
        <f t="shared" si="21"/>
        <v xml:space="preserve"> </v>
      </c>
      <c r="B712" s="205"/>
      <c r="C712" s="206"/>
      <c r="D712" s="207"/>
      <c r="E712" s="208"/>
      <c r="F712" s="207"/>
      <c r="G712" s="208"/>
      <c r="H712" s="209"/>
      <c r="I712" s="210"/>
      <c r="J712" s="152"/>
      <c r="K712" s="229"/>
      <c r="L712" s="230"/>
      <c r="M712" s="362">
        <f t="shared" si="20"/>
        <v>0</v>
      </c>
      <c r="N712" s="339"/>
    </row>
    <row r="713" spans="1:14" ht="30" customHeight="1" x14ac:dyDescent="0.25">
      <c r="A713" s="223" t="str">
        <f t="shared" si="21"/>
        <v xml:space="preserve"> </v>
      </c>
      <c r="B713" s="205"/>
      <c r="C713" s="206"/>
      <c r="D713" s="207"/>
      <c r="E713" s="208"/>
      <c r="F713" s="207"/>
      <c r="G713" s="208"/>
      <c r="H713" s="209"/>
      <c r="I713" s="210"/>
      <c r="J713" s="152"/>
      <c r="K713" s="229"/>
      <c r="L713" s="230"/>
      <c r="M713" s="362">
        <f t="shared" si="20"/>
        <v>0</v>
      </c>
      <c r="N713" s="339"/>
    </row>
    <row r="714" spans="1:14" ht="30" customHeight="1" x14ac:dyDescent="0.25">
      <c r="A714" s="223" t="str">
        <f t="shared" si="21"/>
        <v xml:space="preserve"> </v>
      </c>
      <c r="B714" s="205"/>
      <c r="C714" s="206"/>
      <c r="D714" s="207"/>
      <c r="E714" s="208"/>
      <c r="F714" s="207"/>
      <c r="G714" s="208"/>
      <c r="H714" s="209"/>
      <c r="I714" s="210"/>
      <c r="J714" s="152"/>
      <c r="K714" s="229"/>
      <c r="L714" s="230"/>
      <c r="M714" s="362">
        <f t="shared" si="20"/>
        <v>0</v>
      </c>
      <c r="N714" s="339"/>
    </row>
    <row r="715" spans="1:14" ht="30" customHeight="1" x14ac:dyDescent="0.25">
      <c r="A715" s="223" t="str">
        <f t="shared" si="21"/>
        <v xml:space="preserve"> </v>
      </c>
      <c r="B715" s="205"/>
      <c r="C715" s="206"/>
      <c r="D715" s="207"/>
      <c r="E715" s="208"/>
      <c r="F715" s="207"/>
      <c r="G715" s="208"/>
      <c r="H715" s="209"/>
      <c r="I715" s="210"/>
      <c r="J715" s="152"/>
      <c r="K715" s="229"/>
      <c r="L715" s="230"/>
      <c r="M715" s="362">
        <f t="shared" si="20"/>
        <v>0</v>
      </c>
      <c r="N715" s="339"/>
    </row>
    <row r="716" spans="1:14" ht="30" customHeight="1" x14ac:dyDescent="0.25">
      <c r="A716" s="223" t="str">
        <f t="shared" si="21"/>
        <v xml:space="preserve"> </v>
      </c>
      <c r="B716" s="205"/>
      <c r="C716" s="206"/>
      <c r="D716" s="207"/>
      <c r="E716" s="208"/>
      <c r="F716" s="207"/>
      <c r="G716" s="208"/>
      <c r="H716" s="209"/>
      <c r="I716" s="210"/>
      <c r="J716" s="152"/>
      <c r="K716" s="229"/>
      <c r="L716" s="230"/>
      <c r="M716" s="362">
        <f t="shared" ref="M716:M779" si="22">K716+L716</f>
        <v>0</v>
      </c>
      <c r="N716" s="339"/>
    </row>
    <row r="717" spans="1:14" ht="30" customHeight="1" x14ac:dyDescent="0.25">
      <c r="A717" s="223" t="str">
        <f t="shared" si="21"/>
        <v xml:space="preserve"> </v>
      </c>
      <c r="B717" s="205"/>
      <c r="C717" s="206"/>
      <c r="D717" s="207"/>
      <c r="E717" s="208"/>
      <c r="F717" s="207"/>
      <c r="G717" s="208"/>
      <c r="H717" s="209"/>
      <c r="I717" s="210"/>
      <c r="J717" s="152"/>
      <c r="K717" s="229"/>
      <c r="L717" s="230"/>
      <c r="M717" s="362">
        <f t="shared" si="22"/>
        <v>0</v>
      </c>
      <c r="N717" s="339"/>
    </row>
    <row r="718" spans="1:14" ht="30" customHeight="1" x14ac:dyDescent="0.25">
      <c r="A718" s="223" t="str">
        <f t="shared" ref="A718:A781" si="23">IF(M718=0," ","Cap.8. Cheltuieli indirecte")</f>
        <v xml:space="preserve"> </v>
      </c>
      <c r="B718" s="205"/>
      <c r="C718" s="206"/>
      <c r="D718" s="207"/>
      <c r="E718" s="208"/>
      <c r="F718" s="207"/>
      <c r="G718" s="208"/>
      <c r="H718" s="209"/>
      <c r="I718" s="210"/>
      <c r="J718" s="152"/>
      <c r="K718" s="229"/>
      <c r="L718" s="230"/>
      <c r="M718" s="362">
        <f t="shared" si="22"/>
        <v>0</v>
      </c>
      <c r="N718" s="339"/>
    </row>
    <row r="719" spans="1:14" ht="30" customHeight="1" x14ac:dyDescent="0.25">
      <c r="A719" s="223" t="str">
        <f t="shared" si="23"/>
        <v xml:space="preserve"> </v>
      </c>
      <c r="B719" s="205"/>
      <c r="C719" s="206"/>
      <c r="D719" s="207"/>
      <c r="E719" s="208"/>
      <c r="F719" s="207"/>
      <c r="G719" s="208"/>
      <c r="H719" s="209"/>
      <c r="I719" s="210"/>
      <c r="J719" s="152"/>
      <c r="K719" s="229"/>
      <c r="L719" s="230"/>
      <c r="M719" s="362">
        <f t="shared" si="22"/>
        <v>0</v>
      </c>
      <c r="N719" s="339"/>
    </row>
    <row r="720" spans="1:14" ht="30" customHeight="1" x14ac:dyDescent="0.25">
      <c r="A720" s="223" t="str">
        <f t="shared" si="23"/>
        <v xml:space="preserve"> </v>
      </c>
      <c r="B720" s="205"/>
      <c r="C720" s="206"/>
      <c r="D720" s="207"/>
      <c r="E720" s="208"/>
      <c r="F720" s="207"/>
      <c r="G720" s="208"/>
      <c r="H720" s="209"/>
      <c r="I720" s="210"/>
      <c r="J720" s="152"/>
      <c r="K720" s="229"/>
      <c r="L720" s="230"/>
      <c r="M720" s="362">
        <f t="shared" si="22"/>
        <v>0</v>
      </c>
      <c r="N720" s="339"/>
    </row>
    <row r="721" spans="1:14" ht="30" customHeight="1" x14ac:dyDescent="0.25">
      <c r="A721" s="223" t="str">
        <f t="shared" si="23"/>
        <v xml:space="preserve"> </v>
      </c>
      <c r="B721" s="205"/>
      <c r="C721" s="206"/>
      <c r="D721" s="207"/>
      <c r="E721" s="208"/>
      <c r="F721" s="207"/>
      <c r="G721" s="208"/>
      <c r="H721" s="209"/>
      <c r="I721" s="210"/>
      <c r="J721" s="152"/>
      <c r="K721" s="229"/>
      <c r="L721" s="230"/>
      <c r="M721" s="362">
        <f t="shared" si="22"/>
        <v>0</v>
      </c>
      <c r="N721" s="339"/>
    </row>
    <row r="722" spans="1:14" ht="30" customHeight="1" x14ac:dyDescent="0.25">
      <c r="A722" s="223" t="str">
        <f t="shared" si="23"/>
        <v xml:space="preserve"> </v>
      </c>
      <c r="B722" s="205"/>
      <c r="C722" s="206"/>
      <c r="D722" s="207"/>
      <c r="E722" s="208"/>
      <c r="F722" s="207"/>
      <c r="G722" s="208"/>
      <c r="H722" s="209"/>
      <c r="I722" s="210"/>
      <c r="J722" s="152"/>
      <c r="K722" s="229"/>
      <c r="L722" s="230"/>
      <c r="M722" s="362">
        <f t="shared" si="22"/>
        <v>0</v>
      </c>
      <c r="N722" s="339"/>
    </row>
    <row r="723" spans="1:14" ht="30" customHeight="1" x14ac:dyDescent="0.25">
      <c r="A723" s="223" t="str">
        <f t="shared" si="23"/>
        <v xml:space="preserve"> </v>
      </c>
      <c r="B723" s="205"/>
      <c r="C723" s="206"/>
      <c r="D723" s="207"/>
      <c r="E723" s="208"/>
      <c r="F723" s="207"/>
      <c r="G723" s="208"/>
      <c r="H723" s="209"/>
      <c r="I723" s="210"/>
      <c r="J723" s="152"/>
      <c r="K723" s="229"/>
      <c r="L723" s="230"/>
      <c r="M723" s="362">
        <f t="shared" si="22"/>
        <v>0</v>
      </c>
      <c r="N723" s="339"/>
    </row>
    <row r="724" spans="1:14" ht="30" customHeight="1" x14ac:dyDescent="0.25">
      <c r="A724" s="223" t="str">
        <f t="shared" si="23"/>
        <v xml:space="preserve"> </v>
      </c>
      <c r="B724" s="205"/>
      <c r="C724" s="206"/>
      <c r="D724" s="207"/>
      <c r="E724" s="208"/>
      <c r="F724" s="207"/>
      <c r="G724" s="208"/>
      <c r="H724" s="209"/>
      <c r="I724" s="210"/>
      <c r="J724" s="152"/>
      <c r="K724" s="229"/>
      <c r="L724" s="230"/>
      <c r="M724" s="362">
        <f t="shared" si="22"/>
        <v>0</v>
      </c>
      <c r="N724" s="339"/>
    </row>
    <row r="725" spans="1:14" ht="30" customHeight="1" x14ac:dyDescent="0.25">
      <c r="A725" s="223" t="str">
        <f t="shared" si="23"/>
        <v xml:space="preserve"> </v>
      </c>
      <c r="B725" s="205"/>
      <c r="C725" s="206"/>
      <c r="D725" s="207"/>
      <c r="E725" s="208"/>
      <c r="F725" s="207"/>
      <c r="G725" s="208"/>
      <c r="H725" s="209"/>
      <c r="I725" s="210"/>
      <c r="J725" s="152"/>
      <c r="K725" s="229"/>
      <c r="L725" s="230"/>
      <c r="M725" s="362">
        <f t="shared" si="22"/>
        <v>0</v>
      </c>
      <c r="N725" s="339"/>
    </row>
    <row r="726" spans="1:14" ht="30" customHeight="1" x14ac:dyDescent="0.25">
      <c r="A726" s="223" t="str">
        <f t="shared" si="23"/>
        <v xml:space="preserve"> </v>
      </c>
      <c r="B726" s="205"/>
      <c r="C726" s="206"/>
      <c r="D726" s="207"/>
      <c r="E726" s="208"/>
      <c r="F726" s="207"/>
      <c r="G726" s="208"/>
      <c r="H726" s="209"/>
      <c r="I726" s="210"/>
      <c r="J726" s="152"/>
      <c r="K726" s="229"/>
      <c r="L726" s="230"/>
      <c r="M726" s="362">
        <f t="shared" si="22"/>
        <v>0</v>
      </c>
      <c r="N726" s="339"/>
    </row>
    <row r="727" spans="1:14" ht="30" customHeight="1" x14ac:dyDescent="0.25">
      <c r="A727" s="223" t="str">
        <f t="shared" si="23"/>
        <v xml:space="preserve"> </v>
      </c>
      <c r="B727" s="205"/>
      <c r="C727" s="206"/>
      <c r="D727" s="207"/>
      <c r="E727" s="208"/>
      <c r="F727" s="207"/>
      <c r="G727" s="208"/>
      <c r="H727" s="209"/>
      <c r="I727" s="210"/>
      <c r="J727" s="152"/>
      <c r="K727" s="229"/>
      <c r="L727" s="230"/>
      <c r="M727" s="362">
        <f t="shared" si="22"/>
        <v>0</v>
      </c>
      <c r="N727" s="339"/>
    </row>
    <row r="728" spans="1:14" ht="30" customHeight="1" x14ac:dyDescent="0.25">
      <c r="A728" s="223" t="str">
        <f t="shared" si="23"/>
        <v xml:space="preserve"> </v>
      </c>
      <c r="B728" s="205"/>
      <c r="C728" s="206"/>
      <c r="D728" s="207"/>
      <c r="E728" s="208"/>
      <c r="F728" s="207"/>
      <c r="G728" s="208"/>
      <c r="H728" s="209"/>
      <c r="I728" s="210"/>
      <c r="J728" s="152"/>
      <c r="K728" s="229"/>
      <c r="L728" s="230"/>
      <c r="M728" s="362">
        <f t="shared" si="22"/>
        <v>0</v>
      </c>
      <c r="N728" s="339"/>
    </row>
    <row r="729" spans="1:14" ht="30" customHeight="1" x14ac:dyDescent="0.25">
      <c r="A729" s="223" t="str">
        <f t="shared" si="23"/>
        <v xml:space="preserve"> </v>
      </c>
      <c r="B729" s="205"/>
      <c r="C729" s="206"/>
      <c r="D729" s="207"/>
      <c r="E729" s="208"/>
      <c r="F729" s="207"/>
      <c r="G729" s="208"/>
      <c r="H729" s="209"/>
      <c r="I729" s="210"/>
      <c r="J729" s="152"/>
      <c r="K729" s="229"/>
      <c r="L729" s="230"/>
      <c r="M729" s="362">
        <f t="shared" si="22"/>
        <v>0</v>
      </c>
      <c r="N729" s="339"/>
    </row>
    <row r="730" spans="1:14" ht="30" customHeight="1" x14ac:dyDescent="0.25">
      <c r="A730" s="223" t="str">
        <f t="shared" si="23"/>
        <v xml:space="preserve"> </v>
      </c>
      <c r="B730" s="205"/>
      <c r="C730" s="206"/>
      <c r="D730" s="207"/>
      <c r="E730" s="208"/>
      <c r="F730" s="207"/>
      <c r="G730" s="208"/>
      <c r="H730" s="209"/>
      <c r="I730" s="210"/>
      <c r="J730" s="152"/>
      <c r="K730" s="229"/>
      <c r="L730" s="230"/>
      <c r="M730" s="362">
        <f t="shared" si="22"/>
        <v>0</v>
      </c>
      <c r="N730" s="339"/>
    </row>
    <row r="731" spans="1:14" ht="30" customHeight="1" x14ac:dyDescent="0.25">
      <c r="A731" s="223" t="str">
        <f t="shared" si="23"/>
        <v xml:space="preserve"> </v>
      </c>
      <c r="B731" s="205"/>
      <c r="C731" s="206"/>
      <c r="D731" s="207"/>
      <c r="E731" s="208"/>
      <c r="F731" s="207"/>
      <c r="G731" s="208"/>
      <c r="H731" s="209"/>
      <c r="I731" s="210"/>
      <c r="J731" s="152"/>
      <c r="K731" s="229"/>
      <c r="L731" s="230"/>
      <c r="M731" s="362">
        <f t="shared" si="22"/>
        <v>0</v>
      </c>
      <c r="N731" s="339"/>
    </row>
    <row r="732" spans="1:14" ht="30" customHeight="1" x14ac:dyDescent="0.25">
      <c r="A732" s="223" t="str">
        <f t="shared" si="23"/>
        <v xml:space="preserve"> </v>
      </c>
      <c r="B732" s="205"/>
      <c r="C732" s="206"/>
      <c r="D732" s="207"/>
      <c r="E732" s="208"/>
      <c r="F732" s="207"/>
      <c r="G732" s="208"/>
      <c r="H732" s="209"/>
      <c r="I732" s="210"/>
      <c r="J732" s="152"/>
      <c r="K732" s="229"/>
      <c r="L732" s="230"/>
      <c r="M732" s="362">
        <f t="shared" si="22"/>
        <v>0</v>
      </c>
      <c r="N732" s="339"/>
    </row>
    <row r="733" spans="1:14" ht="30" customHeight="1" x14ac:dyDescent="0.25">
      <c r="A733" s="223" t="str">
        <f t="shared" si="23"/>
        <v xml:space="preserve"> </v>
      </c>
      <c r="B733" s="205"/>
      <c r="C733" s="206"/>
      <c r="D733" s="207"/>
      <c r="E733" s="208"/>
      <c r="F733" s="207"/>
      <c r="G733" s="208"/>
      <c r="H733" s="209"/>
      <c r="I733" s="210"/>
      <c r="J733" s="152"/>
      <c r="K733" s="229"/>
      <c r="L733" s="230"/>
      <c r="M733" s="362">
        <f t="shared" si="22"/>
        <v>0</v>
      </c>
      <c r="N733" s="339"/>
    </row>
    <row r="734" spans="1:14" ht="30" customHeight="1" x14ac:dyDescent="0.25">
      <c r="A734" s="223" t="str">
        <f t="shared" si="23"/>
        <v xml:space="preserve"> </v>
      </c>
      <c r="B734" s="205"/>
      <c r="C734" s="206"/>
      <c r="D734" s="207"/>
      <c r="E734" s="208"/>
      <c r="F734" s="207"/>
      <c r="G734" s="208"/>
      <c r="H734" s="209"/>
      <c r="I734" s="210"/>
      <c r="J734" s="152"/>
      <c r="K734" s="229"/>
      <c r="L734" s="230"/>
      <c r="M734" s="362">
        <f t="shared" si="22"/>
        <v>0</v>
      </c>
      <c r="N734" s="339"/>
    </row>
    <row r="735" spans="1:14" ht="30" customHeight="1" x14ac:dyDescent="0.25">
      <c r="A735" s="223" t="str">
        <f t="shared" si="23"/>
        <v xml:space="preserve"> </v>
      </c>
      <c r="B735" s="205"/>
      <c r="C735" s="206"/>
      <c r="D735" s="207"/>
      <c r="E735" s="208"/>
      <c r="F735" s="207"/>
      <c r="G735" s="208"/>
      <c r="H735" s="209"/>
      <c r="I735" s="210"/>
      <c r="J735" s="152"/>
      <c r="K735" s="229"/>
      <c r="L735" s="230"/>
      <c r="M735" s="362">
        <f t="shared" si="22"/>
        <v>0</v>
      </c>
      <c r="N735" s="339"/>
    </row>
    <row r="736" spans="1:14" ht="30" customHeight="1" x14ac:dyDescent="0.25">
      <c r="A736" s="223" t="str">
        <f t="shared" si="23"/>
        <v xml:space="preserve"> </v>
      </c>
      <c r="B736" s="205"/>
      <c r="C736" s="206"/>
      <c r="D736" s="207"/>
      <c r="E736" s="208"/>
      <c r="F736" s="207"/>
      <c r="G736" s="208"/>
      <c r="H736" s="209"/>
      <c r="I736" s="210"/>
      <c r="J736" s="152"/>
      <c r="K736" s="229"/>
      <c r="L736" s="230"/>
      <c r="M736" s="362">
        <f t="shared" si="22"/>
        <v>0</v>
      </c>
      <c r="N736" s="339"/>
    </row>
    <row r="737" spans="1:14" ht="30" customHeight="1" x14ac:dyDescent="0.25">
      <c r="A737" s="223" t="str">
        <f t="shared" si="23"/>
        <v xml:space="preserve"> </v>
      </c>
      <c r="B737" s="205"/>
      <c r="C737" s="206"/>
      <c r="D737" s="207"/>
      <c r="E737" s="208"/>
      <c r="F737" s="207"/>
      <c r="G737" s="208"/>
      <c r="H737" s="209"/>
      <c r="I737" s="210"/>
      <c r="J737" s="152"/>
      <c r="K737" s="229"/>
      <c r="L737" s="230"/>
      <c r="M737" s="362">
        <f t="shared" si="22"/>
        <v>0</v>
      </c>
      <c r="N737" s="339"/>
    </row>
    <row r="738" spans="1:14" ht="30" customHeight="1" x14ac:dyDescent="0.25">
      <c r="A738" s="223" t="str">
        <f t="shared" si="23"/>
        <v xml:space="preserve"> </v>
      </c>
      <c r="B738" s="205"/>
      <c r="C738" s="206"/>
      <c r="D738" s="207"/>
      <c r="E738" s="208"/>
      <c r="F738" s="207"/>
      <c r="G738" s="208"/>
      <c r="H738" s="209"/>
      <c r="I738" s="210"/>
      <c r="J738" s="152"/>
      <c r="K738" s="229"/>
      <c r="L738" s="230"/>
      <c r="M738" s="362">
        <f t="shared" si="22"/>
        <v>0</v>
      </c>
      <c r="N738" s="339"/>
    </row>
    <row r="739" spans="1:14" ht="30" customHeight="1" x14ac:dyDescent="0.25">
      <c r="A739" s="223" t="str">
        <f t="shared" si="23"/>
        <v xml:space="preserve"> </v>
      </c>
      <c r="B739" s="205"/>
      <c r="C739" s="206"/>
      <c r="D739" s="207"/>
      <c r="E739" s="208"/>
      <c r="F739" s="207"/>
      <c r="G739" s="208"/>
      <c r="H739" s="209"/>
      <c r="I739" s="210"/>
      <c r="J739" s="152"/>
      <c r="K739" s="229"/>
      <c r="L739" s="230"/>
      <c r="M739" s="362">
        <f t="shared" si="22"/>
        <v>0</v>
      </c>
      <c r="N739" s="339"/>
    </row>
    <row r="740" spans="1:14" ht="30" customHeight="1" x14ac:dyDescent="0.25">
      <c r="A740" s="223" t="str">
        <f t="shared" si="23"/>
        <v xml:space="preserve"> </v>
      </c>
      <c r="B740" s="205"/>
      <c r="C740" s="206"/>
      <c r="D740" s="207"/>
      <c r="E740" s="208"/>
      <c r="F740" s="207"/>
      <c r="G740" s="208"/>
      <c r="H740" s="209"/>
      <c r="I740" s="210"/>
      <c r="J740" s="152"/>
      <c r="K740" s="229"/>
      <c r="L740" s="230"/>
      <c r="M740" s="362">
        <f t="shared" si="22"/>
        <v>0</v>
      </c>
      <c r="N740" s="339"/>
    </row>
    <row r="741" spans="1:14" ht="30" customHeight="1" x14ac:dyDescent="0.25">
      <c r="A741" s="223" t="str">
        <f t="shared" si="23"/>
        <v xml:space="preserve"> </v>
      </c>
      <c r="B741" s="205"/>
      <c r="C741" s="206"/>
      <c r="D741" s="207"/>
      <c r="E741" s="208"/>
      <c r="F741" s="207"/>
      <c r="G741" s="208"/>
      <c r="H741" s="209"/>
      <c r="I741" s="210"/>
      <c r="J741" s="152"/>
      <c r="K741" s="229"/>
      <c r="L741" s="230"/>
      <c r="M741" s="362">
        <f t="shared" si="22"/>
        <v>0</v>
      </c>
      <c r="N741" s="339"/>
    </row>
    <row r="742" spans="1:14" ht="30" customHeight="1" x14ac:dyDescent="0.25">
      <c r="A742" s="223" t="str">
        <f t="shared" si="23"/>
        <v xml:space="preserve"> </v>
      </c>
      <c r="B742" s="205"/>
      <c r="C742" s="206"/>
      <c r="D742" s="207"/>
      <c r="E742" s="208"/>
      <c r="F742" s="207"/>
      <c r="G742" s="208"/>
      <c r="H742" s="209"/>
      <c r="I742" s="210"/>
      <c r="J742" s="152"/>
      <c r="K742" s="229"/>
      <c r="L742" s="230"/>
      <c r="M742" s="362">
        <f t="shared" si="22"/>
        <v>0</v>
      </c>
      <c r="N742" s="339"/>
    </row>
    <row r="743" spans="1:14" ht="30" customHeight="1" x14ac:dyDescent="0.25">
      <c r="A743" s="223" t="str">
        <f t="shared" si="23"/>
        <v xml:space="preserve"> </v>
      </c>
      <c r="B743" s="205"/>
      <c r="C743" s="206"/>
      <c r="D743" s="207"/>
      <c r="E743" s="208"/>
      <c r="F743" s="207"/>
      <c r="G743" s="208"/>
      <c r="H743" s="209"/>
      <c r="I743" s="210"/>
      <c r="J743" s="152"/>
      <c r="K743" s="229"/>
      <c r="L743" s="230"/>
      <c r="M743" s="362">
        <f t="shared" si="22"/>
        <v>0</v>
      </c>
      <c r="N743" s="339"/>
    </row>
    <row r="744" spans="1:14" ht="30" customHeight="1" x14ac:dyDescent="0.25">
      <c r="A744" s="223" t="str">
        <f t="shared" si="23"/>
        <v xml:space="preserve"> </v>
      </c>
      <c r="B744" s="205"/>
      <c r="C744" s="206"/>
      <c r="D744" s="207"/>
      <c r="E744" s="208"/>
      <c r="F744" s="207"/>
      <c r="G744" s="208"/>
      <c r="H744" s="209"/>
      <c r="I744" s="210"/>
      <c r="J744" s="152"/>
      <c r="K744" s="229"/>
      <c r="L744" s="230"/>
      <c r="M744" s="362">
        <f t="shared" si="22"/>
        <v>0</v>
      </c>
      <c r="N744" s="339"/>
    </row>
    <row r="745" spans="1:14" ht="30" customHeight="1" x14ac:dyDescent="0.25">
      <c r="A745" s="223" t="str">
        <f t="shared" si="23"/>
        <v xml:space="preserve"> </v>
      </c>
      <c r="B745" s="205"/>
      <c r="C745" s="206"/>
      <c r="D745" s="207"/>
      <c r="E745" s="208"/>
      <c r="F745" s="207"/>
      <c r="G745" s="208"/>
      <c r="H745" s="209"/>
      <c r="I745" s="210"/>
      <c r="J745" s="152"/>
      <c r="K745" s="229"/>
      <c r="L745" s="230"/>
      <c r="M745" s="362">
        <f t="shared" si="22"/>
        <v>0</v>
      </c>
      <c r="N745" s="339"/>
    </row>
    <row r="746" spans="1:14" ht="30" customHeight="1" x14ac:dyDescent="0.25">
      <c r="A746" s="223" t="str">
        <f t="shared" si="23"/>
        <v xml:space="preserve"> </v>
      </c>
      <c r="B746" s="205"/>
      <c r="C746" s="206"/>
      <c r="D746" s="207"/>
      <c r="E746" s="208"/>
      <c r="F746" s="207"/>
      <c r="G746" s="208"/>
      <c r="H746" s="209"/>
      <c r="I746" s="210"/>
      <c r="J746" s="152"/>
      <c r="K746" s="229"/>
      <c r="L746" s="230"/>
      <c r="M746" s="362">
        <f t="shared" si="22"/>
        <v>0</v>
      </c>
      <c r="N746" s="339"/>
    </row>
    <row r="747" spans="1:14" ht="30" customHeight="1" x14ac:dyDescent="0.25">
      <c r="A747" s="223" t="str">
        <f t="shared" si="23"/>
        <v xml:space="preserve"> </v>
      </c>
      <c r="B747" s="205"/>
      <c r="C747" s="206"/>
      <c r="D747" s="207"/>
      <c r="E747" s="208"/>
      <c r="F747" s="207"/>
      <c r="G747" s="208"/>
      <c r="H747" s="209"/>
      <c r="I747" s="210"/>
      <c r="J747" s="152"/>
      <c r="K747" s="229"/>
      <c r="L747" s="230"/>
      <c r="M747" s="362">
        <f t="shared" si="22"/>
        <v>0</v>
      </c>
      <c r="N747" s="339"/>
    </row>
    <row r="748" spans="1:14" ht="30" customHeight="1" x14ac:dyDescent="0.25">
      <c r="A748" s="223" t="str">
        <f t="shared" si="23"/>
        <v xml:space="preserve"> </v>
      </c>
      <c r="B748" s="205"/>
      <c r="C748" s="206"/>
      <c r="D748" s="207"/>
      <c r="E748" s="208"/>
      <c r="F748" s="207"/>
      <c r="G748" s="208"/>
      <c r="H748" s="209"/>
      <c r="I748" s="210"/>
      <c r="J748" s="152"/>
      <c r="K748" s="229"/>
      <c r="L748" s="230"/>
      <c r="M748" s="362">
        <f t="shared" si="22"/>
        <v>0</v>
      </c>
      <c r="N748" s="339"/>
    </row>
    <row r="749" spans="1:14" ht="30" customHeight="1" x14ac:dyDescent="0.25">
      <c r="A749" s="223" t="str">
        <f t="shared" si="23"/>
        <v xml:space="preserve"> </v>
      </c>
      <c r="B749" s="205"/>
      <c r="C749" s="206"/>
      <c r="D749" s="207"/>
      <c r="E749" s="208"/>
      <c r="F749" s="207"/>
      <c r="G749" s="208"/>
      <c r="H749" s="209"/>
      <c r="I749" s="210"/>
      <c r="J749" s="152"/>
      <c r="K749" s="229"/>
      <c r="L749" s="230"/>
      <c r="M749" s="362">
        <f t="shared" si="22"/>
        <v>0</v>
      </c>
      <c r="N749" s="339"/>
    </row>
    <row r="750" spans="1:14" ht="30" customHeight="1" x14ac:dyDescent="0.25">
      <c r="A750" s="223" t="str">
        <f t="shared" si="23"/>
        <v xml:space="preserve"> </v>
      </c>
      <c r="B750" s="205"/>
      <c r="C750" s="206"/>
      <c r="D750" s="207"/>
      <c r="E750" s="208"/>
      <c r="F750" s="207"/>
      <c r="G750" s="208"/>
      <c r="H750" s="209"/>
      <c r="I750" s="210"/>
      <c r="J750" s="152"/>
      <c r="K750" s="229"/>
      <c r="L750" s="230"/>
      <c r="M750" s="362">
        <f t="shared" si="22"/>
        <v>0</v>
      </c>
      <c r="N750" s="339"/>
    </row>
    <row r="751" spans="1:14" ht="30" customHeight="1" x14ac:dyDescent="0.25">
      <c r="A751" s="223" t="str">
        <f t="shared" si="23"/>
        <v xml:space="preserve"> </v>
      </c>
      <c r="B751" s="205"/>
      <c r="C751" s="206"/>
      <c r="D751" s="207"/>
      <c r="E751" s="208"/>
      <c r="F751" s="207"/>
      <c r="G751" s="208"/>
      <c r="H751" s="209"/>
      <c r="I751" s="210"/>
      <c r="J751" s="152"/>
      <c r="K751" s="229"/>
      <c r="L751" s="230"/>
      <c r="M751" s="362">
        <f t="shared" si="22"/>
        <v>0</v>
      </c>
      <c r="N751" s="339"/>
    </row>
    <row r="752" spans="1:14" ht="30" customHeight="1" x14ac:dyDescent="0.25">
      <c r="A752" s="223" t="str">
        <f t="shared" si="23"/>
        <v xml:space="preserve"> </v>
      </c>
      <c r="B752" s="205"/>
      <c r="C752" s="206"/>
      <c r="D752" s="207"/>
      <c r="E752" s="208"/>
      <c r="F752" s="207"/>
      <c r="G752" s="208"/>
      <c r="H752" s="209"/>
      <c r="I752" s="210"/>
      <c r="J752" s="152"/>
      <c r="K752" s="229"/>
      <c r="L752" s="230"/>
      <c r="M752" s="362">
        <f t="shared" si="22"/>
        <v>0</v>
      </c>
      <c r="N752" s="339"/>
    </row>
    <row r="753" spans="1:14" ht="30" customHeight="1" x14ac:dyDescent="0.25">
      <c r="A753" s="223" t="str">
        <f t="shared" si="23"/>
        <v xml:space="preserve"> </v>
      </c>
      <c r="B753" s="205"/>
      <c r="C753" s="206"/>
      <c r="D753" s="207"/>
      <c r="E753" s="208"/>
      <c r="F753" s="207"/>
      <c r="G753" s="208"/>
      <c r="H753" s="209"/>
      <c r="I753" s="210"/>
      <c r="J753" s="152"/>
      <c r="K753" s="229"/>
      <c r="L753" s="230"/>
      <c r="M753" s="362">
        <f t="shared" si="22"/>
        <v>0</v>
      </c>
      <c r="N753" s="339"/>
    </row>
    <row r="754" spans="1:14" ht="30" customHeight="1" x14ac:dyDescent="0.25">
      <c r="A754" s="223" t="str">
        <f t="shared" si="23"/>
        <v xml:space="preserve"> </v>
      </c>
      <c r="B754" s="205"/>
      <c r="C754" s="206"/>
      <c r="D754" s="207"/>
      <c r="E754" s="208"/>
      <c r="F754" s="207"/>
      <c r="G754" s="208"/>
      <c r="H754" s="209"/>
      <c r="I754" s="210"/>
      <c r="J754" s="152"/>
      <c r="K754" s="229"/>
      <c r="L754" s="230"/>
      <c r="M754" s="362">
        <f t="shared" si="22"/>
        <v>0</v>
      </c>
      <c r="N754" s="339"/>
    </row>
    <row r="755" spans="1:14" ht="30" customHeight="1" x14ac:dyDescent="0.25">
      <c r="A755" s="223" t="str">
        <f t="shared" si="23"/>
        <v xml:space="preserve"> </v>
      </c>
      <c r="B755" s="205"/>
      <c r="C755" s="206"/>
      <c r="D755" s="207"/>
      <c r="E755" s="208"/>
      <c r="F755" s="207"/>
      <c r="G755" s="208"/>
      <c r="H755" s="209"/>
      <c r="I755" s="210"/>
      <c r="J755" s="152"/>
      <c r="K755" s="229"/>
      <c r="L755" s="230"/>
      <c r="M755" s="362">
        <f t="shared" si="22"/>
        <v>0</v>
      </c>
      <c r="N755" s="339"/>
    </row>
    <row r="756" spans="1:14" ht="30" customHeight="1" x14ac:dyDescent="0.25">
      <c r="A756" s="223" t="str">
        <f t="shared" si="23"/>
        <v xml:space="preserve"> </v>
      </c>
      <c r="B756" s="205"/>
      <c r="C756" s="206"/>
      <c r="D756" s="207"/>
      <c r="E756" s="208"/>
      <c r="F756" s="207"/>
      <c r="G756" s="208"/>
      <c r="H756" s="209"/>
      <c r="I756" s="210"/>
      <c r="J756" s="152"/>
      <c r="K756" s="229"/>
      <c r="L756" s="230"/>
      <c r="M756" s="362">
        <f t="shared" si="22"/>
        <v>0</v>
      </c>
      <c r="N756" s="339"/>
    </row>
    <row r="757" spans="1:14" ht="30" customHeight="1" x14ac:dyDescent="0.25">
      <c r="A757" s="223" t="str">
        <f t="shared" si="23"/>
        <v xml:space="preserve"> </v>
      </c>
      <c r="B757" s="205"/>
      <c r="C757" s="206"/>
      <c r="D757" s="207"/>
      <c r="E757" s="208"/>
      <c r="F757" s="207"/>
      <c r="G757" s="208"/>
      <c r="H757" s="209"/>
      <c r="I757" s="210"/>
      <c r="J757" s="152"/>
      <c r="K757" s="229"/>
      <c r="L757" s="230"/>
      <c r="M757" s="362">
        <f t="shared" si="22"/>
        <v>0</v>
      </c>
      <c r="N757" s="339"/>
    </row>
    <row r="758" spans="1:14" ht="30" customHeight="1" x14ac:dyDescent="0.25">
      <c r="A758" s="223" t="str">
        <f t="shared" si="23"/>
        <v xml:space="preserve"> </v>
      </c>
      <c r="B758" s="205"/>
      <c r="C758" s="206"/>
      <c r="D758" s="207"/>
      <c r="E758" s="208"/>
      <c r="F758" s="207"/>
      <c r="G758" s="208"/>
      <c r="H758" s="209"/>
      <c r="I758" s="210"/>
      <c r="J758" s="152"/>
      <c r="K758" s="229"/>
      <c r="L758" s="230"/>
      <c r="M758" s="362">
        <f t="shared" si="22"/>
        <v>0</v>
      </c>
      <c r="N758" s="339"/>
    </row>
    <row r="759" spans="1:14" ht="30" customHeight="1" x14ac:dyDescent="0.25">
      <c r="A759" s="223" t="str">
        <f t="shared" si="23"/>
        <v xml:space="preserve"> </v>
      </c>
      <c r="B759" s="205"/>
      <c r="C759" s="206"/>
      <c r="D759" s="207"/>
      <c r="E759" s="208"/>
      <c r="F759" s="207"/>
      <c r="G759" s="208"/>
      <c r="H759" s="209"/>
      <c r="I759" s="210"/>
      <c r="J759" s="152"/>
      <c r="K759" s="229"/>
      <c r="L759" s="230"/>
      <c r="M759" s="362">
        <f t="shared" si="22"/>
        <v>0</v>
      </c>
      <c r="N759" s="339"/>
    </row>
    <row r="760" spans="1:14" ht="30" customHeight="1" x14ac:dyDescent="0.25">
      <c r="A760" s="223" t="str">
        <f t="shared" si="23"/>
        <v xml:space="preserve"> </v>
      </c>
      <c r="B760" s="205"/>
      <c r="C760" s="206"/>
      <c r="D760" s="207"/>
      <c r="E760" s="208"/>
      <c r="F760" s="207"/>
      <c r="G760" s="208"/>
      <c r="H760" s="209"/>
      <c r="I760" s="210"/>
      <c r="J760" s="152"/>
      <c r="K760" s="229"/>
      <c r="L760" s="230"/>
      <c r="M760" s="362">
        <f t="shared" si="22"/>
        <v>0</v>
      </c>
      <c r="N760" s="339"/>
    </row>
    <row r="761" spans="1:14" ht="30" customHeight="1" x14ac:dyDescent="0.25">
      <c r="A761" s="223" t="str">
        <f t="shared" si="23"/>
        <v xml:space="preserve"> </v>
      </c>
      <c r="B761" s="205"/>
      <c r="C761" s="206"/>
      <c r="D761" s="207"/>
      <c r="E761" s="208"/>
      <c r="F761" s="207"/>
      <c r="G761" s="208"/>
      <c r="H761" s="209"/>
      <c r="I761" s="210"/>
      <c r="J761" s="152"/>
      <c r="K761" s="229"/>
      <c r="L761" s="230"/>
      <c r="M761" s="362">
        <f t="shared" si="22"/>
        <v>0</v>
      </c>
      <c r="N761" s="339"/>
    </row>
    <row r="762" spans="1:14" ht="30" customHeight="1" x14ac:dyDescent="0.25">
      <c r="A762" s="223" t="str">
        <f t="shared" si="23"/>
        <v xml:space="preserve"> </v>
      </c>
      <c r="B762" s="205"/>
      <c r="C762" s="206"/>
      <c r="D762" s="207"/>
      <c r="E762" s="208"/>
      <c r="F762" s="207"/>
      <c r="G762" s="208"/>
      <c r="H762" s="209"/>
      <c r="I762" s="210"/>
      <c r="J762" s="152"/>
      <c r="K762" s="229"/>
      <c r="L762" s="230"/>
      <c r="M762" s="362">
        <f t="shared" si="22"/>
        <v>0</v>
      </c>
      <c r="N762" s="339"/>
    </row>
    <row r="763" spans="1:14" ht="30" customHeight="1" x14ac:dyDescent="0.25">
      <c r="A763" s="223" t="str">
        <f t="shared" si="23"/>
        <v xml:space="preserve"> </v>
      </c>
      <c r="B763" s="205"/>
      <c r="C763" s="206"/>
      <c r="D763" s="207"/>
      <c r="E763" s="208"/>
      <c r="F763" s="207"/>
      <c r="G763" s="208"/>
      <c r="H763" s="209"/>
      <c r="I763" s="210"/>
      <c r="J763" s="152"/>
      <c r="K763" s="229"/>
      <c r="L763" s="230"/>
      <c r="M763" s="362">
        <f t="shared" si="22"/>
        <v>0</v>
      </c>
      <c r="N763" s="339"/>
    </row>
    <row r="764" spans="1:14" ht="30" customHeight="1" x14ac:dyDescent="0.25">
      <c r="A764" s="223" t="str">
        <f t="shared" si="23"/>
        <v xml:space="preserve"> </v>
      </c>
      <c r="B764" s="205"/>
      <c r="C764" s="206"/>
      <c r="D764" s="207"/>
      <c r="E764" s="208"/>
      <c r="F764" s="207"/>
      <c r="G764" s="208"/>
      <c r="H764" s="209"/>
      <c r="I764" s="210"/>
      <c r="J764" s="152"/>
      <c r="K764" s="229"/>
      <c r="L764" s="230"/>
      <c r="M764" s="362">
        <f t="shared" si="22"/>
        <v>0</v>
      </c>
      <c r="N764" s="339"/>
    </row>
    <row r="765" spans="1:14" ht="30" customHeight="1" x14ac:dyDescent="0.25">
      <c r="A765" s="223" t="str">
        <f t="shared" si="23"/>
        <v xml:space="preserve"> </v>
      </c>
      <c r="B765" s="205"/>
      <c r="C765" s="206"/>
      <c r="D765" s="207"/>
      <c r="E765" s="208"/>
      <c r="F765" s="207"/>
      <c r="G765" s="208"/>
      <c r="H765" s="209"/>
      <c r="I765" s="210"/>
      <c r="J765" s="152"/>
      <c r="K765" s="229"/>
      <c r="L765" s="230"/>
      <c r="M765" s="362">
        <f t="shared" si="22"/>
        <v>0</v>
      </c>
      <c r="N765" s="339"/>
    </row>
    <row r="766" spans="1:14" ht="30" customHeight="1" x14ac:dyDescent="0.25">
      <c r="A766" s="223" t="str">
        <f t="shared" si="23"/>
        <v xml:space="preserve"> </v>
      </c>
      <c r="B766" s="205"/>
      <c r="C766" s="206"/>
      <c r="D766" s="207"/>
      <c r="E766" s="208"/>
      <c r="F766" s="207"/>
      <c r="G766" s="208"/>
      <c r="H766" s="209"/>
      <c r="I766" s="210"/>
      <c r="J766" s="152"/>
      <c r="K766" s="229"/>
      <c r="L766" s="230"/>
      <c r="M766" s="362">
        <f t="shared" si="22"/>
        <v>0</v>
      </c>
      <c r="N766" s="339"/>
    </row>
    <row r="767" spans="1:14" ht="30" customHeight="1" x14ac:dyDescent="0.25">
      <c r="A767" s="223" t="str">
        <f t="shared" si="23"/>
        <v xml:space="preserve"> </v>
      </c>
      <c r="B767" s="205"/>
      <c r="C767" s="206"/>
      <c r="D767" s="207"/>
      <c r="E767" s="208"/>
      <c r="F767" s="207"/>
      <c r="G767" s="208"/>
      <c r="H767" s="209"/>
      <c r="I767" s="210"/>
      <c r="J767" s="152"/>
      <c r="K767" s="229"/>
      <c r="L767" s="230"/>
      <c r="M767" s="362">
        <f t="shared" si="22"/>
        <v>0</v>
      </c>
      <c r="N767" s="339"/>
    </row>
    <row r="768" spans="1:14" ht="30" customHeight="1" x14ac:dyDescent="0.25">
      <c r="A768" s="223" t="str">
        <f t="shared" si="23"/>
        <v xml:space="preserve"> </v>
      </c>
      <c r="B768" s="205"/>
      <c r="C768" s="206"/>
      <c r="D768" s="207"/>
      <c r="E768" s="208"/>
      <c r="F768" s="207"/>
      <c r="G768" s="208"/>
      <c r="H768" s="209"/>
      <c r="I768" s="210"/>
      <c r="J768" s="152"/>
      <c r="K768" s="229"/>
      <c r="L768" s="230"/>
      <c r="M768" s="362">
        <f t="shared" si="22"/>
        <v>0</v>
      </c>
      <c r="N768" s="339"/>
    </row>
    <row r="769" spans="1:14" ht="30" customHeight="1" x14ac:dyDescent="0.25">
      <c r="A769" s="223" t="str">
        <f t="shared" si="23"/>
        <v xml:space="preserve"> </v>
      </c>
      <c r="B769" s="205"/>
      <c r="C769" s="206"/>
      <c r="D769" s="207"/>
      <c r="E769" s="208"/>
      <c r="F769" s="207"/>
      <c r="G769" s="208"/>
      <c r="H769" s="209"/>
      <c r="I769" s="210"/>
      <c r="J769" s="152"/>
      <c r="K769" s="229"/>
      <c r="L769" s="230"/>
      <c r="M769" s="362">
        <f t="shared" si="22"/>
        <v>0</v>
      </c>
      <c r="N769" s="339"/>
    </row>
    <row r="770" spans="1:14" ht="30" customHeight="1" x14ac:dyDescent="0.25">
      <c r="A770" s="223" t="str">
        <f t="shared" si="23"/>
        <v xml:space="preserve"> </v>
      </c>
      <c r="B770" s="205"/>
      <c r="C770" s="206"/>
      <c r="D770" s="207"/>
      <c r="E770" s="208"/>
      <c r="F770" s="207"/>
      <c r="G770" s="208"/>
      <c r="H770" s="209"/>
      <c r="I770" s="210"/>
      <c r="J770" s="152"/>
      <c r="K770" s="229"/>
      <c r="L770" s="230"/>
      <c r="M770" s="362">
        <f t="shared" si="22"/>
        <v>0</v>
      </c>
      <c r="N770" s="339"/>
    </row>
    <row r="771" spans="1:14" ht="30" customHeight="1" x14ac:dyDescent="0.25">
      <c r="A771" s="223" t="str">
        <f t="shared" si="23"/>
        <v xml:space="preserve"> </v>
      </c>
      <c r="B771" s="205"/>
      <c r="C771" s="206"/>
      <c r="D771" s="207"/>
      <c r="E771" s="208"/>
      <c r="F771" s="207"/>
      <c r="G771" s="208"/>
      <c r="H771" s="209"/>
      <c r="I771" s="210"/>
      <c r="J771" s="152"/>
      <c r="K771" s="229"/>
      <c r="L771" s="230"/>
      <c r="M771" s="362">
        <f t="shared" si="22"/>
        <v>0</v>
      </c>
      <c r="N771" s="339"/>
    </row>
    <row r="772" spans="1:14" ht="30" customHeight="1" x14ac:dyDescent="0.25">
      <c r="A772" s="223" t="str">
        <f t="shared" si="23"/>
        <v xml:space="preserve"> </v>
      </c>
      <c r="B772" s="205"/>
      <c r="C772" s="206"/>
      <c r="D772" s="207"/>
      <c r="E772" s="208"/>
      <c r="F772" s="207"/>
      <c r="G772" s="208"/>
      <c r="H772" s="209"/>
      <c r="I772" s="210"/>
      <c r="J772" s="152"/>
      <c r="K772" s="229"/>
      <c r="L772" s="230"/>
      <c r="M772" s="362">
        <f t="shared" si="22"/>
        <v>0</v>
      </c>
      <c r="N772" s="339"/>
    </row>
    <row r="773" spans="1:14" ht="30" customHeight="1" x14ac:dyDescent="0.25">
      <c r="A773" s="223" t="str">
        <f t="shared" si="23"/>
        <v xml:space="preserve"> </v>
      </c>
      <c r="B773" s="205"/>
      <c r="C773" s="206"/>
      <c r="D773" s="207"/>
      <c r="E773" s="208"/>
      <c r="F773" s="207"/>
      <c r="G773" s="208"/>
      <c r="H773" s="209"/>
      <c r="I773" s="210"/>
      <c r="J773" s="152"/>
      <c r="K773" s="229"/>
      <c r="L773" s="230"/>
      <c r="M773" s="362">
        <f t="shared" si="22"/>
        <v>0</v>
      </c>
      <c r="N773" s="339"/>
    </row>
    <row r="774" spans="1:14" ht="30" customHeight="1" x14ac:dyDescent="0.25">
      <c r="A774" s="223" t="str">
        <f t="shared" si="23"/>
        <v xml:space="preserve"> </v>
      </c>
      <c r="B774" s="205"/>
      <c r="C774" s="206"/>
      <c r="D774" s="207"/>
      <c r="E774" s="208"/>
      <c r="F774" s="207"/>
      <c r="G774" s="208"/>
      <c r="H774" s="209"/>
      <c r="I774" s="210"/>
      <c r="J774" s="152"/>
      <c r="K774" s="229"/>
      <c r="L774" s="230"/>
      <c r="M774" s="362">
        <f t="shared" si="22"/>
        <v>0</v>
      </c>
      <c r="N774" s="339"/>
    </row>
    <row r="775" spans="1:14" ht="30" customHeight="1" x14ac:dyDescent="0.25">
      <c r="A775" s="223" t="str">
        <f t="shared" si="23"/>
        <v xml:space="preserve"> </v>
      </c>
      <c r="B775" s="205"/>
      <c r="C775" s="206"/>
      <c r="D775" s="207"/>
      <c r="E775" s="208"/>
      <c r="F775" s="207"/>
      <c r="G775" s="208"/>
      <c r="H775" s="209"/>
      <c r="I775" s="210"/>
      <c r="J775" s="152"/>
      <c r="K775" s="229"/>
      <c r="L775" s="230"/>
      <c r="M775" s="362">
        <f t="shared" si="22"/>
        <v>0</v>
      </c>
      <c r="N775" s="339"/>
    </row>
    <row r="776" spans="1:14" ht="30" customHeight="1" x14ac:dyDescent="0.25">
      <c r="A776" s="223" t="str">
        <f t="shared" si="23"/>
        <v xml:space="preserve"> </v>
      </c>
      <c r="B776" s="205"/>
      <c r="C776" s="206"/>
      <c r="D776" s="207"/>
      <c r="E776" s="208"/>
      <c r="F776" s="207"/>
      <c r="G776" s="208"/>
      <c r="H776" s="209"/>
      <c r="I776" s="210"/>
      <c r="J776" s="152"/>
      <c r="K776" s="229"/>
      <c r="L776" s="230"/>
      <c r="M776" s="362">
        <f t="shared" si="22"/>
        <v>0</v>
      </c>
      <c r="N776" s="339"/>
    </row>
    <row r="777" spans="1:14" ht="30" customHeight="1" x14ac:dyDescent="0.25">
      <c r="A777" s="223" t="str">
        <f t="shared" si="23"/>
        <v xml:space="preserve"> </v>
      </c>
      <c r="B777" s="205"/>
      <c r="C777" s="206"/>
      <c r="D777" s="207"/>
      <c r="E777" s="208"/>
      <c r="F777" s="207"/>
      <c r="G777" s="208"/>
      <c r="H777" s="209"/>
      <c r="I777" s="210"/>
      <c r="J777" s="152"/>
      <c r="K777" s="229"/>
      <c r="L777" s="230"/>
      <c r="M777" s="362">
        <f t="shared" si="22"/>
        <v>0</v>
      </c>
      <c r="N777" s="339"/>
    </row>
    <row r="778" spans="1:14" ht="30" customHeight="1" x14ac:dyDescent="0.25">
      <c r="A778" s="223" t="str">
        <f t="shared" si="23"/>
        <v xml:space="preserve"> </v>
      </c>
      <c r="B778" s="205"/>
      <c r="C778" s="206"/>
      <c r="D778" s="207"/>
      <c r="E778" s="208"/>
      <c r="F778" s="207"/>
      <c r="G778" s="208"/>
      <c r="H778" s="209"/>
      <c r="I778" s="210"/>
      <c r="J778" s="152"/>
      <c r="K778" s="229"/>
      <c r="L778" s="230"/>
      <c r="M778" s="362">
        <f t="shared" si="22"/>
        <v>0</v>
      </c>
      <c r="N778" s="339"/>
    </row>
    <row r="779" spans="1:14" ht="30" customHeight="1" x14ac:dyDescent="0.25">
      <c r="A779" s="223" t="str">
        <f t="shared" si="23"/>
        <v xml:space="preserve"> </v>
      </c>
      <c r="B779" s="205"/>
      <c r="C779" s="206"/>
      <c r="D779" s="207"/>
      <c r="E779" s="208"/>
      <c r="F779" s="207"/>
      <c r="G779" s="208"/>
      <c r="H779" s="209"/>
      <c r="I779" s="210"/>
      <c r="J779" s="152"/>
      <c r="K779" s="229"/>
      <c r="L779" s="230"/>
      <c r="M779" s="362">
        <f t="shared" si="22"/>
        <v>0</v>
      </c>
      <c r="N779" s="339"/>
    </row>
    <row r="780" spans="1:14" ht="30" customHeight="1" x14ac:dyDescent="0.25">
      <c r="A780" s="223" t="str">
        <f t="shared" si="23"/>
        <v xml:space="preserve"> </v>
      </c>
      <c r="B780" s="205"/>
      <c r="C780" s="206"/>
      <c r="D780" s="207"/>
      <c r="E780" s="208"/>
      <c r="F780" s="207"/>
      <c r="G780" s="208"/>
      <c r="H780" s="209"/>
      <c r="I780" s="210"/>
      <c r="J780" s="152"/>
      <c r="K780" s="229"/>
      <c r="L780" s="230"/>
      <c r="M780" s="362">
        <f t="shared" ref="M780:M843" si="24">K780+L780</f>
        <v>0</v>
      </c>
      <c r="N780" s="339"/>
    </row>
    <row r="781" spans="1:14" ht="30" customHeight="1" x14ac:dyDescent="0.25">
      <c r="A781" s="223" t="str">
        <f t="shared" si="23"/>
        <v xml:space="preserve"> </v>
      </c>
      <c r="B781" s="205"/>
      <c r="C781" s="206"/>
      <c r="D781" s="207"/>
      <c r="E781" s="208"/>
      <c r="F781" s="207"/>
      <c r="G781" s="208"/>
      <c r="H781" s="209"/>
      <c r="I781" s="210"/>
      <c r="J781" s="152"/>
      <c r="K781" s="229"/>
      <c r="L781" s="230"/>
      <c r="M781" s="362">
        <f t="shared" si="24"/>
        <v>0</v>
      </c>
      <c r="N781" s="339"/>
    </row>
    <row r="782" spans="1:14" ht="30" customHeight="1" x14ac:dyDescent="0.25">
      <c r="A782" s="223" t="str">
        <f t="shared" ref="A782:A845" si="25">IF(M782=0," ","Cap.8. Cheltuieli indirecte")</f>
        <v xml:space="preserve"> </v>
      </c>
      <c r="B782" s="205"/>
      <c r="C782" s="206"/>
      <c r="D782" s="207"/>
      <c r="E782" s="208"/>
      <c r="F782" s="207"/>
      <c r="G782" s="208"/>
      <c r="H782" s="209"/>
      <c r="I782" s="210"/>
      <c r="J782" s="152"/>
      <c r="K782" s="229"/>
      <c r="L782" s="230"/>
      <c r="M782" s="362">
        <f t="shared" si="24"/>
        <v>0</v>
      </c>
      <c r="N782" s="339"/>
    </row>
    <row r="783" spans="1:14" ht="30" customHeight="1" x14ac:dyDescent="0.25">
      <c r="A783" s="223" t="str">
        <f t="shared" si="25"/>
        <v xml:space="preserve"> </v>
      </c>
      <c r="B783" s="205"/>
      <c r="C783" s="206"/>
      <c r="D783" s="207"/>
      <c r="E783" s="208"/>
      <c r="F783" s="207"/>
      <c r="G783" s="208"/>
      <c r="H783" s="209"/>
      <c r="I783" s="210"/>
      <c r="J783" s="152"/>
      <c r="K783" s="229"/>
      <c r="L783" s="230"/>
      <c r="M783" s="362">
        <f t="shared" si="24"/>
        <v>0</v>
      </c>
      <c r="N783" s="339"/>
    </row>
    <row r="784" spans="1:14" ht="30" customHeight="1" x14ac:dyDescent="0.25">
      <c r="A784" s="223" t="str">
        <f t="shared" si="25"/>
        <v xml:space="preserve"> </v>
      </c>
      <c r="B784" s="205"/>
      <c r="C784" s="206"/>
      <c r="D784" s="207"/>
      <c r="E784" s="208"/>
      <c r="F784" s="207"/>
      <c r="G784" s="208"/>
      <c r="H784" s="209"/>
      <c r="I784" s="210"/>
      <c r="J784" s="152"/>
      <c r="K784" s="229"/>
      <c r="L784" s="230"/>
      <c r="M784" s="362">
        <f t="shared" si="24"/>
        <v>0</v>
      </c>
      <c r="N784" s="339"/>
    </row>
    <row r="785" spans="1:14" ht="30" customHeight="1" x14ac:dyDescent="0.25">
      <c r="A785" s="223" t="str">
        <f t="shared" si="25"/>
        <v xml:space="preserve"> </v>
      </c>
      <c r="B785" s="205"/>
      <c r="C785" s="206"/>
      <c r="D785" s="207"/>
      <c r="E785" s="208"/>
      <c r="F785" s="207"/>
      <c r="G785" s="208"/>
      <c r="H785" s="209"/>
      <c r="I785" s="210"/>
      <c r="J785" s="152"/>
      <c r="K785" s="229"/>
      <c r="L785" s="230"/>
      <c r="M785" s="362">
        <f t="shared" si="24"/>
        <v>0</v>
      </c>
      <c r="N785" s="339"/>
    </row>
    <row r="786" spans="1:14" ht="30" customHeight="1" x14ac:dyDescent="0.25">
      <c r="A786" s="223" t="str">
        <f t="shared" si="25"/>
        <v xml:space="preserve"> </v>
      </c>
      <c r="B786" s="205"/>
      <c r="C786" s="206"/>
      <c r="D786" s="207"/>
      <c r="E786" s="208"/>
      <c r="F786" s="207"/>
      <c r="G786" s="208"/>
      <c r="H786" s="209"/>
      <c r="I786" s="210"/>
      <c r="J786" s="152"/>
      <c r="K786" s="229"/>
      <c r="L786" s="230"/>
      <c r="M786" s="362">
        <f t="shared" si="24"/>
        <v>0</v>
      </c>
      <c r="N786" s="339"/>
    </row>
    <row r="787" spans="1:14" ht="30" customHeight="1" x14ac:dyDescent="0.25">
      <c r="A787" s="223" t="str">
        <f t="shared" si="25"/>
        <v xml:space="preserve"> </v>
      </c>
      <c r="B787" s="205"/>
      <c r="C787" s="206"/>
      <c r="D787" s="207"/>
      <c r="E787" s="208"/>
      <c r="F787" s="207"/>
      <c r="G787" s="208"/>
      <c r="H787" s="209"/>
      <c r="I787" s="210"/>
      <c r="J787" s="152"/>
      <c r="K787" s="229"/>
      <c r="L787" s="230"/>
      <c r="M787" s="362">
        <f t="shared" si="24"/>
        <v>0</v>
      </c>
      <c r="N787" s="339"/>
    </row>
    <row r="788" spans="1:14" ht="30" customHeight="1" x14ac:dyDescent="0.25">
      <c r="A788" s="223" t="str">
        <f t="shared" si="25"/>
        <v xml:space="preserve"> </v>
      </c>
      <c r="B788" s="205"/>
      <c r="C788" s="206"/>
      <c r="D788" s="207"/>
      <c r="E788" s="208"/>
      <c r="F788" s="207"/>
      <c r="G788" s="208"/>
      <c r="H788" s="209"/>
      <c r="I788" s="210"/>
      <c r="J788" s="152"/>
      <c r="K788" s="229"/>
      <c r="L788" s="230"/>
      <c r="M788" s="362">
        <f t="shared" si="24"/>
        <v>0</v>
      </c>
      <c r="N788" s="339"/>
    </row>
    <row r="789" spans="1:14" ht="30" customHeight="1" x14ac:dyDescent="0.25">
      <c r="A789" s="223" t="str">
        <f t="shared" si="25"/>
        <v xml:space="preserve"> </v>
      </c>
      <c r="B789" s="205"/>
      <c r="C789" s="206"/>
      <c r="D789" s="207"/>
      <c r="E789" s="208"/>
      <c r="F789" s="207"/>
      <c r="G789" s="208"/>
      <c r="H789" s="209"/>
      <c r="I789" s="210"/>
      <c r="J789" s="152"/>
      <c r="K789" s="229"/>
      <c r="L789" s="230"/>
      <c r="M789" s="362">
        <f t="shared" si="24"/>
        <v>0</v>
      </c>
      <c r="N789" s="339"/>
    </row>
    <row r="790" spans="1:14" ht="30" customHeight="1" x14ac:dyDescent="0.25">
      <c r="A790" s="223" t="str">
        <f t="shared" si="25"/>
        <v xml:space="preserve"> </v>
      </c>
      <c r="B790" s="205"/>
      <c r="C790" s="206"/>
      <c r="D790" s="207"/>
      <c r="E790" s="208"/>
      <c r="F790" s="207"/>
      <c r="G790" s="208"/>
      <c r="H790" s="209"/>
      <c r="I790" s="210"/>
      <c r="J790" s="152"/>
      <c r="K790" s="229"/>
      <c r="L790" s="230"/>
      <c r="M790" s="362">
        <f t="shared" si="24"/>
        <v>0</v>
      </c>
      <c r="N790" s="339"/>
    </row>
    <row r="791" spans="1:14" ht="30" customHeight="1" x14ac:dyDescent="0.25">
      <c r="A791" s="223" t="str">
        <f t="shared" si="25"/>
        <v xml:space="preserve"> </v>
      </c>
      <c r="B791" s="205"/>
      <c r="C791" s="206"/>
      <c r="D791" s="207"/>
      <c r="E791" s="208"/>
      <c r="F791" s="207"/>
      <c r="G791" s="208"/>
      <c r="H791" s="209"/>
      <c r="I791" s="210"/>
      <c r="J791" s="152"/>
      <c r="K791" s="229"/>
      <c r="L791" s="230"/>
      <c r="M791" s="362">
        <f t="shared" si="24"/>
        <v>0</v>
      </c>
      <c r="N791" s="339"/>
    </row>
    <row r="792" spans="1:14" ht="30" customHeight="1" x14ac:dyDescent="0.25">
      <c r="A792" s="223" t="str">
        <f t="shared" si="25"/>
        <v xml:space="preserve"> </v>
      </c>
      <c r="B792" s="205"/>
      <c r="C792" s="206"/>
      <c r="D792" s="207"/>
      <c r="E792" s="208"/>
      <c r="F792" s="207"/>
      <c r="G792" s="208"/>
      <c r="H792" s="209"/>
      <c r="I792" s="210"/>
      <c r="J792" s="152"/>
      <c r="K792" s="229"/>
      <c r="L792" s="230"/>
      <c r="M792" s="362">
        <f t="shared" si="24"/>
        <v>0</v>
      </c>
      <c r="N792" s="339"/>
    </row>
    <row r="793" spans="1:14" ht="30" customHeight="1" x14ac:dyDescent="0.25">
      <c r="A793" s="223" t="str">
        <f t="shared" si="25"/>
        <v xml:space="preserve"> </v>
      </c>
      <c r="B793" s="205"/>
      <c r="C793" s="206"/>
      <c r="D793" s="207"/>
      <c r="E793" s="208"/>
      <c r="F793" s="207"/>
      <c r="G793" s="208"/>
      <c r="H793" s="209"/>
      <c r="I793" s="210"/>
      <c r="J793" s="152"/>
      <c r="K793" s="229"/>
      <c r="L793" s="230"/>
      <c r="M793" s="362">
        <f t="shared" si="24"/>
        <v>0</v>
      </c>
      <c r="N793" s="339"/>
    </row>
    <row r="794" spans="1:14" ht="30" customHeight="1" x14ac:dyDescent="0.25">
      <c r="A794" s="223" t="str">
        <f t="shared" si="25"/>
        <v xml:space="preserve"> </v>
      </c>
      <c r="B794" s="205"/>
      <c r="C794" s="206"/>
      <c r="D794" s="207"/>
      <c r="E794" s="208"/>
      <c r="F794" s="207"/>
      <c r="G794" s="208"/>
      <c r="H794" s="209"/>
      <c r="I794" s="210"/>
      <c r="J794" s="152"/>
      <c r="K794" s="229"/>
      <c r="L794" s="230"/>
      <c r="M794" s="362">
        <f t="shared" si="24"/>
        <v>0</v>
      </c>
      <c r="N794" s="339"/>
    </row>
    <row r="795" spans="1:14" ht="30" customHeight="1" x14ac:dyDescent="0.25">
      <c r="A795" s="223" t="str">
        <f t="shared" si="25"/>
        <v xml:space="preserve"> </v>
      </c>
      <c r="B795" s="205"/>
      <c r="C795" s="206"/>
      <c r="D795" s="207"/>
      <c r="E795" s="208"/>
      <c r="F795" s="207"/>
      <c r="G795" s="208"/>
      <c r="H795" s="209"/>
      <c r="I795" s="210"/>
      <c r="J795" s="152"/>
      <c r="K795" s="229"/>
      <c r="L795" s="230"/>
      <c r="M795" s="362">
        <f t="shared" si="24"/>
        <v>0</v>
      </c>
      <c r="N795" s="339"/>
    </row>
    <row r="796" spans="1:14" ht="30" customHeight="1" x14ac:dyDescent="0.25">
      <c r="A796" s="223" t="str">
        <f t="shared" si="25"/>
        <v xml:space="preserve"> </v>
      </c>
      <c r="B796" s="205"/>
      <c r="C796" s="206"/>
      <c r="D796" s="207"/>
      <c r="E796" s="208"/>
      <c r="F796" s="207"/>
      <c r="G796" s="208"/>
      <c r="H796" s="209"/>
      <c r="I796" s="210"/>
      <c r="J796" s="152"/>
      <c r="K796" s="229"/>
      <c r="L796" s="230"/>
      <c r="M796" s="362">
        <f t="shared" si="24"/>
        <v>0</v>
      </c>
      <c r="N796" s="339"/>
    </row>
    <row r="797" spans="1:14" ht="30" customHeight="1" x14ac:dyDescent="0.25">
      <c r="A797" s="223" t="str">
        <f t="shared" si="25"/>
        <v xml:space="preserve"> </v>
      </c>
      <c r="B797" s="205"/>
      <c r="C797" s="206"/>
      <c r="D797" s="207"/>
      <c r="E797" s="208"/>
      <c r="F797" s="207"/>
      <c r="G797" s="208"/>
      <c r="H797" s="209"/>
      <c r="I797" s="210"/>
      <c r="J797" s="152"/>
      <c r="K797" s="229"/>
      <c r="L797" s="230"/>
      <c r="M797" s="362">
        <f t="shared" si="24"/>
        <v>0</v>
      </c>
      <c r="N797" s="339"/>
    </row>
    <row r="798" spans="1:14" ht="30" customHeight="1" x14ac:dyDescent="0.25">
      <c r="A798" s="223" t="str">
        <f t="shared" si="25"/>
        <v xml:space="preserve"> </v>
      </c>
      <c r="B798" s="205"/>
      <c r="C798" s="206"/>
      <c r="D798" s="207"/>
      <c r="E798" s="208"/>
      <c r="F798" s="207"/>
      <c r="G798" s="208"/>
      <c r="H798" s="209"/>
      <c r="I798" s="210"/>
      <c r="J798" s="152"/>
      <c r="K798" s="229"/>
      <c r="L798" s="230"/>
      <c r="M798" s="362">
        <f t="shared" si="24"/>
        <v>0</v>
      </c>
      <c r="N798" s="339"/>
    </row>
    <row r="799" spans="1:14" ht="30" customHeight="1" x14ac:dyDescent="0.25">
      <c r="A799" s="223" t="str">
        <f t="shared" si="25"/>
        <v xml:space="preserve"> </v>
      </c>
      <c r="B799" s="205"/>
      <c r="C799" s="206"/>
      <c r="D799" s="207"/>
      <c r="E799" s="208"/>
      <c r="F799" s="207"/>
      <c r="G799" s="208"/>
      <c r="H799" s="209"/>
      <c r="I799" s="210"/>
      <c r="J799" s="152"/>
      <c r="K799" s="229"/>
      <c r="L799" s="230"/>
      <c r="M799" s="362">
        <f t="shared" si="24"/>
        <v>0</v>
      </c>
      <c r="N799" s="339"/>
    </row>
    <row r="800" spans="1:14" ht="30" customHeight="1" x14ac:dyDescent="0.25">
      <c r="A800" s="223" t="str">
        <f t="shared" si="25"/>
        <v xml:space="preserve"> </v>
      </c>
      <c r="B800" s="205"/>
      <c r="C800" s="206"/>
      <c r="D800" s="207"/>
      <c r="E800" s="208"/>
      <c r="F800" s="207"/>
      <c r="G800" s="208"/>
      <c r="H800" s="209"/>
      <c r="I800" s="210"/>
      <c r="J800" s="152"/>
      <c r="K800" s="229"/>
      <c r="L800" s="230"/>
      <c r="M800" s="362">
        <f t="shared" si="24"/>
        <v>0</v>
      </c>
      <c r="N800" s="339"/>
    </row>
    <row r="801" spans="1:14" ht="30" customHeight="1" x14ac:dyDescent="0.25">
      <c r="A801" s="223" t="str">
        <f t="shared" si="25"/>
        <v xml:space="preserve"> </v>
      </c>
      <c r="B801" s="205"/>
      <c r="C801" s="206"/>
      <c r="D801" s="207"/>
      <c r="E801" s="208"/>
      <c r="F801" s="207"/>
      <c r="G801" s="208"/>
      <c r="H801" s="209"/>
      <c r="I801" s="210"/>
      <c r="J801" s="152"/>
      <c r="K801" s="229"/>
      <c r="L801" s="230"/>
      <c r="M801" s="362">
        <f t="shared" si="24"/>
        <v>0</v>
      </c>
      <c r="N801" s="339"/>
    </row>
    <row r="802" spans="1:14" ht="30" customHeight="1" x14ac:dyDescent="0.25">
      <c r="A802" s="223" t="str">
        <f t="shared" si="25"/>
        <v xml:space="preserve"> </v>
      </c>
      <c r="B802" s="205"/>
      <c r="C802" s="206"/>
      <c r="D802" s="207"/>
      <c r="E802" s="208"/>
      <c r="F802" s="207"/>
      <c r="G802" s="208"/>
      <c r="H802" s="209"/>
      <c r="I802" s="210"/>
      <c r="J802" s="152"/>
      <c r="K802" s="229"/>
      <c r="L802" s="230"/>
      <c r="M802" s="362">
        <f t="shared" si="24"/>
        <v>0</v>
      </c>
      <c r="N802" s="339"/>
    </row>
    <row r="803" spans="1:14" ht="30" customHeight="1" x14ac:dyDescent="0.25">
      <c r="A803" s="223" t="str">
        <f t="shared" si="25"/>
        <v xml:space="preserve"> </v>
      </c>
      <c r="B803" s="205"/>
      <c r="C803" s="206"/>
      <c r="D803" s="207"/>
      <c r="E803" s="208"/>
      <c r="F803" s="207"/>
      <c r="G803" s="208"/>
      <c r="H803" s="209"/>
      <c r="I803" s="210"/>
      <c r="J803" s="152"/>
      <c r="K803" s="229"/>
      <c r="L803" s="230"/>
      <c r="M803" s="362">
        <f t="shared" si="24"/>
        <v>0</v>
      </c>
      <c r="N803" s="339"/>
    </row>
    <row r="804" spans="1:14" ht="30" customHeight="1" x14ac:dyDescent="0.25">
      <c r="A804" s="223" t="str">
        <f t="shared" si="25"/>
        <v xml:space="preserve"> </v>
      </c>
      <c r="B804" s="205"/>
      <c r="C804" s="206"/>
      <c r="D804" s="207"/>
      <c r="E804" s="208"/>
      <c r="F804" s="207"/>
      <c r="G804" s="208"/>
      <c r="H804" s="209"/>
      <c r="I804" s="210"/>
      <c r="J804" s="152"/>
      <c r="K804" s="229"/>
      <c r="L804" s="230"/>
      <c r="M804" s="362">
        <f t="shared" si="24"/>
        <v>0</v>
      </c>
      <c r="N804" s="339"/>
    </row>
    <row r="805" spans="1:14" ht="30" customHeight="1" x14ac:dyDescent="0.25">
      <c r="A805" s="223" t="str">
        <f t="shared" si="25"/>
        <v xml:space="preserve"> </v>
      </c>
      <c r="B805" s="205"/>
      <c r="C805" s="206"/>
      <c r="D805" s="207"/>
      <c r="E805" s="208"/>
      <c r="F805" s="207"/>
      <c r="G805" s="208"/>
      <c r="H805" s="209"/>
      <c r="I805" s="210"/>
      <c r="J805" s="152"/>
      <c r="K805" s="229"/>
      <c r="L805" s="230"/>
      <c r="M805" s="362">
        <f t="shared" si="24"/>
        <v>0</v>
      </c>
      <c r="N805" s="339"/>
    </row>
    <row r="806" spans="1:14" ht="30" customHeight="1" x14ac:dyDescent="0.25">
      <c r="A806" s="223" t="str">
        <f t="shared" si="25"/>
        <v xml:space="preserve"> </v>
      </c>
      <c r="B806" s="205"/>
      <c r="C806" s="206"/>
      <c r="D806" s="207"/>
      <c r="E806" s="208"/>
      <c r="F806" s="207"/>
      <c r="G806" s="208"/>
      <c r="H806" s="209"/>
      <c r="I806" s="210"/>
      <c r="J806" s="152"/>
      <c r="K806" s="229"/>
      <c r="L806" s="230"/>
      <c r="M806" s="362">
        <f t="shared" si="24"/>
        <v>0</v>
      </c>
      <c r="N806" s="339"/>
    </row>
    <row r="807" spans="1:14" ht="30" customHeight="1" x14ac:dyDescent="0.25">
      <c r="A807" s="223" t="str">
        <f t="shared" si="25"/>
        <v xml:space="preserve"> </v>
      </c>
      <c r="B807" s="205"/>
      <c r="C807" s="206"/>
      <c r="D807" s="207"/>
      <c r="E807" s="208"/>
      <c r="F807" s="207"/>
      <c r="G807" s="208"/>
      <c r="H807" s="209"/>
      <c r="I807" s="210"/>
      <c r="J807" s="152"/>
      <c r="K807" s="229"/>
      <c r="L807" s="230"/>
      <c r="M807" s="362">
        <f t="shared" si="24"/>
        <v>0</v>
      </c>
      <c r="N807" s="339"/>
    </row>
    <row r="808" spans="1:14" ht="30" customHeight="1" x14ac:dyDescent="0.25">
      <c r="A808" s="223" t="str">
        <f t="shared" si="25"/>
        <v xml:space="preserve"> </v>
      </c>
      <c r="B808" s="205"/>
      <c r="C808" s="206"/>
      <c r="D808" s="207"/>
      <c r="E808" s="208"/>
      <c r="F808" s="207"/>
      <c r="G808" s="208"/>
      <c r="H808" s="209"/>
      <c r="I808" s="210"/>
      <c r="J808" s="152"/>
      <c r="K808" s="229"/>
      <c r="L808" s="230"/>
      <c r="M808" s="362">
        <f t="shared" si="24"/>
        <v>0</v>
      </c>
      <c r="N808" s="339"/>
    </row>
    <row r="809" spans="1:14" ht="30" customHeight="1" x14ac:dyDescent="0.25">
      <c r="A809" s="223" t="str">
        <f t="shared" si="25"/>
        <v xml:space="preserve"> </v>
      </c>
      <c r="B809" s="205"/>
      <c r="C809" s="206"/>
      <c r="D809" s="207"/>
      <c r="E809" s="208"/>
      <c r="F809" s="207"/>
      <c r="G809" s="208"/>
      <c r="H809" s="209"/>
      <c r="I809" s="210"/>
      <c r="J809" s="152"/>
      <c r="K809" s="229"/>
      <c r="L809" s="230"/>
      <c r="M809" s="362">
        <f t="shared" si="24"/>
        <v>0</v>
      </c>
      <c r="N809" s="339"/>
    </row>
    <row r="810" spans="1:14" ht="30" customHeight="1" x14ac:dyDescent="0.25">
      <c r="A810" s="223" t="str">
        <f t="shared" si="25"/>
        <v xml:space="preserve"> </v>
      </c>
      <c r="B810" s="205"/>
      <c r="C810" s="206"/>
      <c r="D810" s="207"/>
      <c r="E810" s="208"/>
      <c r="F810" s="207"/>
      <c r="G810" s="208"/>
      <c r="H810" s="209"/>
      <c r="I810" s="210"/>
      <c r="J810" s="152"/>
      <c r="K810" s="229"/>
      <c r="L810" s="230"/>
      <c r="M810" s="362">
        <f t="shared" si="24"/>
        <v>0</v>
      </c>
      <c r="N810" s="339"/>
    </row>
    <row r="811" spans="1:14" ht="30" customHeight="1" x14ac:dyDescent="0.25">
      <c r="A811" s="223" t="str">
        <f t="shared" si="25"/>
        <v xml:space="preserve"> </v>
      </c>
      <c r="B811" s="205"/>
      <c r="C811" s="206"/>
      <c r="D811" s="207"/>
      <c r="E811" s="208"/>
      <c r="F811" s="207"/>
      <c r="G811" s="208"/>
      <c r="H811" s="209"/>
      <c r="I811" s="210"/>
      <c r="J811" s="152"/>
      <c r="K811" s="229"/>
      <c r="L811" s="230"/>
      <c r="M811" s="362">
        <f t="shared" si="24"/>
        <v>0</v>
      </c>
      <c r="N811" s="339"/>
    </row>
    <row r="812" spans="1:14" ht="30" customHeight="1" x14ac:dyDescent="0.25">
      <c r="A812" s="223" t="str">
        <f t="shared" si="25"/>
        <v xml:space="preserve"> </v>
      </c>
      <c r="B812" s="205"/>
      <c r="C812" s="206"/>
      <c r="D812" s="207"/>
      <c r="E812" s="208"/>
      <c r="F812" s="207"/>
      <c r="G812" s="208"/>
      <c r="H812" s="209"/>
      <c r="I812" s="210"/>
      <c r="J812" s="152"/>
      <c r="K812" s="229"/>
      <c r="L812" s="230"/>
      <c r="M812" s="362">
        <f t="shared" si="24"/>
        <v>0</v>
      </c>
      <c r="N812" s="339"/>
    </row>
    <row r="813" spans="1:14" ht="30" customHeight="1" x14ac:dyDescent="0.25">
      <c r="A813" s="223" t="str">
        <f t="shared" si="25"/>
        <v xml:space="preserve"> </v>
      </c>
      <c r="B813" s="205"/>
      <c r="C813" s="206"/>
      <c r="D813" s="207"/>
      <c r="E813" s="208"/>
      <c r="F813" s="207"/>
      <c r="G813" s="208"/>
      <c r="H813" s="209"/>
      <c r="I813" s="210"/>
      <c r="J813" s="152"/>
      <c r="K813" s="229"/>
      <c r="L813" s="230"/>
      <c r="M813" s="362">
        <f t="shared" si="24"/>
        <v>0</v>
      </c>
      <c r="N813" s="339"/>
    </row>
    <row r="814" spans="1:14" ht="30" customHeight="1" x14ac:dyDescent="0.25">
      <c r="A814" s="223" t="str">
        <f t="shared" si="25"/>
        <v xml:space="preserve"> </v>
      </c>
      <c r="B814" s="205"/>
      <c r="C814" s="206"/>
      <c r="D814" s="207"/>
      <c r="E814" s="208"/>
      <c r="F814" s="207"/>
      <c r="G814" s="208"/>
      <c r="H814" s="209"/>
      <c r="I814" s="210"/>
      <c r="J814" s="152"/>
      <c r="K814" s="229"/>
      <c r="L814" s="230"/>
      <c r="M814" s="362">
        <f t="shared" si="24"/>
        <v>0</v>
      </c>
      <c r="N814" s="339"/>
    </row>
    <row r="815" spans="1:14" ht="30" customHeight="1" x14ac:dyDescent="0.25">
      <c r="A815" s="223" t="str">
        <f t="shared" si="25"/>
        <v xml:space="preserve"> </v>
      </c>
      <c r="B815" s="205"/>
      <c r="C815" s="206"/>
      <c r="D815" s="207"/>
      <c r="E815" s="208"/>
      <c r="F815" s="207"/>
      <c r="G815" s="208"/>
      <c r="H815" s="209"/>
      <c r="I815" s="210"/>
      <c r="J815" s="152"/>
      <c r="K815" s="229"/>
      <c r="L815" s="230"/>
      <c r="M815" s="362">
        <f t="shared" si="24"/>
        <v>0</v>
      </c>
      <c r="N815" s="339"/>
    </row>
    <row r="816" spans="1:14" ht="30" customHeight="1" x14ac:dyDescent="0.25">
      <c r="A816" s="223" t="str">
        <f t="shared" si="25"/>
        <v xml:space="preserve"> </v>
      </c>
      <c r="B816" s="205"/>
      <c r="C816" s="206"/>
      <c r="D816" s="207"/>
      <c r="E816" s="208"/>
      <c r="F816" s="207"/>
      <c r="G816" s="208"/>
      <c r="H816" s="209"/>
      <c r="I816" s="210"/>
      <c r="J816" s="152"/>
      <c r="K816" s="229"/>
      <c r="L816" s="230"/>
      <c r="M816" s="362">
        <f t="shared" si="24"/>
        <v>0</v>
      </c>
      <c r="N816" s="339"/>
    </row>
    <row r="817" spans="1:14" ht="30" customHeight="1" x14ac:dyDescent="0.25">
      <c r="A817" s="223" t="str">
        <f t="shared" si="25"/>
        <v xml:space="preserve"> </v>
      </c>
      <c r="B817" s="205"/>
      <c r="C817" s="206"/>
      <c r="D817" s="207"/>
      <c r="E817" s="208"/>
      <c r="F817" s="207"/>
      <c r="G817" s="208"/>
      <c r="H817" s="209"/>
      <c r="I817" s="210"/>
      <c r="J817" s="152"/>
      <c r="K817" s="229"/>
      <c r="L817" s="230"/>
      <c r="M817" s="362">
        <f t="shared" si="24"/>
        <v>0</v>
      </c>
      <c r="N817" s="339"/>
    </row>
    <row r="818" spans="1:14" ht="30" customHeight="1" x14ac:dyDescent="0.25">
      <c r="A818" s="223" t="str">
        <f t="shared" si="25"/>
        <v xml:space="preserve"> </v>
      </c>
      <c r="B818" s="205"/>
      <c r="C818" s="206"/>
      <c r="D818" s="207"/>
      <c r="E818" s="208"/>
      <c r="F818" s="207"/>
      <c r="G818" s="208"/>
      <c r="H818" s="209"/>
      <c r="I818" s="210"/>
      <c r="J818" s="152"/>
      <c r="K818" s="229"/>
      <c r="L818" s="230"/>
      <c r="M818" s="362">
        <f t="shared" si="24"/>
        <v>0</v>
      </c>
      <c r="N818" s="339"/>
    </row>
    <row r="819" spans="1:14" ht="30" customHeight="1" x14ac:dyDescent="0.25">
      <c r="A819" s="223" t="str">
        <f t="shared" si="25"/>
        <v xml:space="preserve"> </v>
      </c>
      <c r="B819" s="205"/>
      <c r="C819" s="206"/>
      <c r="D819" s="207"/>
      <c r="E819" s="208"/>
      <c r="F819" s="207"/>
      <c r="G819" s="208"/>
      <c r="H819" s="209"/>
      <c r="I819" s="210"/>
      <c r="J819" s="152"/>
      <c r="K819" s="229"/>
      <c r="L819" s="230"/>
      <c r="M819" s="362">
        <f t="shared" si="24"/>
        <v>0</v>
      </c>
      <c r="N819" s="339"/>
    </row>
    <row r="820" spans="1:14" ht="30" customHeight="1" x14ac:dyDescent="0.25">
      <c r="A820" s="223" t="str">
        <f t="shared" si="25"/>
        <v xml:space="preserve"> </v>
      </c>
      <c r="B820" s="205"/>
      <c r="C820" s="206"/>
      <c r="D820" s="207"/>
      <c r="E820" s="208"/>
      <c r="F820" s="207"/>
      <c r="G820" s="208"/>
      <c r="H820" s="209"/>
      <c r="I820" s="210"/>
      <c r="J820" s="152"/>
      <c r="K820" s="229"/>
      <c r="L820" s="230"/>
      <c r="M820" s="362">
        <f t="shared" si="24"/>
        <v>0</v>
      </c>
      <c r="N820" s="339"/>
    </row>
    <row r="821" spans="1:14" ht="30" customHeight="1" x14ac:dyDescent="0.25">
      <c r="A821" s="223" t="str">
        <f t="shared" si="25"/>
        <v xml:space="preserve"> </v>
      </c>
      <c r="B821" s="205"/>
      <c r="C821" s="206"/>
      <c r="D821" s="207"/>
      <c r="E821" s="208"/>
      <c r="F821" s="207"/>
      <c r="G821" s="208"/>
      <c r="H821" s="209"/>
      <c r="I821" s="210"/>
      <c r="J821" s="152"/>
      <c r="K821" s="229"/>
      <c r="L821" s="230"/>
      <c r="M821" s="362">
        <f t="shared" si="24"/>
        <v>0</v>
      </c>
      <c r="N821" s="339"/>
    </row>
    <row r="822" spans="1:14" ht="30" customHeight="1" x14ac:dyDescent="0.25">
      <c r="A822" s="223" t="str">
        <f t="shared" si="25"/>
        <v xml:space="preserve"> </v>
      </c>
      <c r="B822" s="205"/>
      <c r="C822" s="206"/>
      <c r="D822" s="207"/>
      <c r="E822" s="208"/>
      <c r="F822" s="207"/>
      <c r="G822" s="208"/>
      <c r="H822" s="209"/>
      <c r="I822" s="210"/>
      <c r="J822" s="152"/>
      <c r="K822" s="229"/>
      <c r="L822" s="230"/>
      <c r="M822" s="362">
        <f t="shared" si="24"/>
        <v>0</v>
      </c>
      <c r="N822" s="339"/>
    </row>
    <row r="823" spans="1:14" ht="30" customHeight="1" x14ac:dyDescent="0.25">
      <c r="A823" s="223" t="str">
        <f t="shared" si="25"/>
        <v xml:space="preserve"> </v>
      </c>
      <c r="B823" s="205"/>
      <c r="C823" s="206"/>
      <c r="D823" s="207"/>
      <c r="E823" s="208"/>
      <c r="F823" s="207"/>
      <c r="G823" s="208"/>
      <c r="H823" s="209"/>
      <c r="I823" s="210"/>
      <c r="J823" s="152"/>
      <c r="K823" s="229"/>
      <c r="L823" s="230"/>
      <c r="M823" s="362">
        <f t="shared" si="24"/>
        <v>0</v>
      </c>
      <c r="N823" s="339"/>
    </row>
    <row r="824" spans="1:14" ht="30" customHeight="1" x14ac:dyDescent="0.25">
      <c r="A824" s="223" t="str">
        <f t="shared" si="25"/>
        <v xml:space="preserve"> </v>
      </c>
      <c r="B824" s="205"/>
      <c r="C824" s="206"/>
      <c r="D824" s="207"/>
      <c r="E824" s="208"/>
      <c r="F824" s="207"/>
      <c r="G824" s="208"/>
      <c r="H824" s="209"/>
      <c r="I824" s="210"/>
      <c r="J824" s="152"/>
      <c r="K824" s="229"/>
      <c r="L824" s="230"/>
      <c r="M824" s="362">
        <f t="shared" si="24"/>
        <v>0</v>
      </c>
      <c r="N824" s="339"/>
    </row>
    <row r="825" spans="1:14" ht="30" customHeight="1" x14ac:dyDescent="0.25">
      <c r="A825" s="223" t="str">
        <f t="shared" si="25"/>
        <v xml:space="preserve"> </v>
      </c>
      <c r="B825" s="205"/>
      <c r="C825" s="206"/>
      <c r="D825" s="207"/>
      <c r="E825" s="208"/>
      <c r="F825" s="207"/>
      <c r="G825" s="208"/>
      <c r="H825" s="209"/>
      <c r="I825" s="210"/>
      <c r="J825" s="152"/>
      <c r="K825" s="229"/>
      <c r="L825" s="230"/>
      <c r="M825" s="362">
        <f t="shared" si="24"/>
        <v>0</v>
      </c>
      <c r="N825" s="339"/>
    </row>
    <row r="826" spans="1:14" ht="30" customHeight="1" x14ac:dyDescent="0.25">
      <c r="A826" s="223" t="str">
        <f t="shared" si="25"/>
        <v xml:space="preserve"> </v>
      </c>
      <c r="B826" s="205"/>
      <c r="C826" s="206"/>
      <c r="D826" s="207"/>
      <c r="E826" s="208"/>
      <c r="F826" s="207"/>
      <c r="G826" s="208"/>
      <c r="H826" s="209"/>
      <c r="I826" s="210"/>
      <c r="J826" s="152"/>
      <c r="K826" s="229"/>
      <c r="L826" s="230"/>
      <c r="M826" s="362">
        <f t="shared" si="24"/>
        <v>0</v>
      </c>
      <c r="N826" s="339"/>
    </row>
    <row r="827" spans="1:14" ht="30" customHeight="1" x14ac:dyDescent="0.25">
      <c r="A827" s="223" t="str">
        <f t="shared" si="25"/>
        <v xml:space="preserve"> </v>
      </c>
      <c r="B827" s="205"/>
      <c r="C827" s="206"/>
      <c r="D827" s="207"/>
      <c r="E827" s="208"/>
      <c r="F827" s="207"/>
      <c r="G827" s="208"/>
      <c r="H827" s="209"/>
      <c r="I827" s="210"/>
      <c r="J827" s="152"/>
      <c r="K827" s="229"/>
      <c r="L827" s="230"/>
      <c r="M827" s="362">
        <f t="shared" si="24"/>
        <v>0</v>
      </c>
      <c r="N827" s="339"/>
    </row>
    <row r="828" spans="1:14" ht="30" customHeight="1" x14ac:dyDescent="0.25">
      <c r="A828" s="223" t="str">
        <f t="shared" si="25"/>
        <v xml:space="preserve"> </v>
      </c>
      <c r="B828" s="205"/>
      <c r="C828" s="206"/>
      <c r="D828" s="207"/>
      <c r="E828" s="208"/>
      <c r="F828" s="207"/>
      <c r="G828" s="208"/>
      <c r="H828" s="209"/>
      <c r="I828" s="210"/>
      <c r="J828" s="152"/>
      <c r="K828" s="229"/>
      <c r="L828" s="230"/>
      <c r="M828" s="362">
        <f t="shared" si="24"/>
        <v>0</v>
      </c>
      <c r="N828" s="339"/>
    </row>
    <row r="829" spans="1:14" ht="30" customHeight="1" x14ac:dyDescent="0.25">
      <c r="A829" s="223" t="str">
        <f t="shared" si="25"/>
        <v xml:space="preserve"> </v>
      </c>
      <c r="B829" s="205"/>
      <c r="C829" s="206"/>
      <c r="D829" s="207"/>
      <c r="E829" s="208"/>
      <c r="F829" s="207"/>
      <c r="G829" s="208"/>
      <c r="H829" s="209"/>
      <c r="I829" s="210"/>
      <c r="J829" s="152"/>
      <c r="K829" s="229"/>
      <c r="L829" s="230"/>
      <c r="M829" s="362">
        <f t="shared" si="24"/>
        <v>0</v>
      </c>
      <c r="N829" s="339"/>
    </row>
    <row r="830" spans="1:14" ht="30" customHeight="1" x14ac:dyDescent="0.25">
      <c r="A830" s="223" t="str">
        <f t="shared" si="25"/>
        <v xml:space="preserve"> </v>
      </c>
      <c r="B830" s="205"/>
      <c r="C830" s="206"/>
      <c r="D830" s="207"/>
      <c r="E830" s="208"/>
      <c r="F830" s="207"/>
      <c r="G830" s="208"/>
      <c r="H830" s="209"/>
      <c r="I830" s="210"/>
      <c r="J830" s="152"/>
      <c r="K830" s="229"/>
      <c r="L830" s="230"/>
      <c r="M830" s="362">
        <f t="shared" si="24"/>
        <v>0</v>
      </c>
      <c r="N830" s="339"/>
    </row>
    <row r="831" spans="1:14" ht="30" customHeight="1" x14ac:dyDescent="0.25">
      <c r="A831" s="223" t="str">
        <f t="shared" si="25"/>
        <v xml:space="preserve"> </v>
      </c>
      <c r="B831" s="205"/>
      <c r="C831" s="206"/>
      <c r="D831" s="207"/>
      <c r="E831" s="208"/>
      <c r="F831" s="207"/>
      <c r="G831" s="208"/>
      <c r="H831" s="209"/>
      <c r="I831" s="210"/>
      <c r="J831" s="152"/>
      <c r="K831" s="229"/>
      <c r="L831" s="230"/>
      <c r="M831" s="362">
        <f t="shared" si="24"/>
        <v>0</v>
      </c>
      <c r="N831" s="339"/>
    </row>
    <row r="832" spans="1:14" ht="30" customHeight="1" x14ac:dyDescent="0.25">
      <c r="A832" s="223" t="str">
        <f t="shared" si="25"/>
        <v xml:space="preserve"> </v>
      </c>
      <c r="B832" s="205"/>
      <c r="C832" s="206"/>
      <c r="D832" s="207"/>
      <c r="E832" s="208"/>
      <c r="F832" s="207"/>
      <c r="G832" s="208"/>
      <c r="H832" s="209"/>
      <c r="I832" s="210"/>
      <c r="J832" s="152"/>
      <c r="K832" s="229"/>
      <c r="L832" s="230"/>
      <c r="M832" s="362">
        <f t="shared" si="24"/>
        <v>0</v>
      </c>
      <c r="N832" s="339"/>
    </row>
    <row r="833" spans="1:14" ht="30" customHeight="1" x14ac:dyDescent="0.25">
      <c r="A833" s="223" t="str">
        <f t="shared" si="25"/>
        <v xml:space="preserve"> </v>
      </c>
      <c r="B833" s="205"/>
      <c r="C833" s="206"/>
      <c r="D833" s="207"/>
      <c r="E833" s="208"/>
      <c r="F833" s="207"/>
      <c r="G833" s="208"/>
      <c r="H833" s="209"/>
      <c r="I833" s="210"/>
      <c r="J833" s="152"/>
      <c r="K833" s="229"/>
      <c r="L833" s="230"/>
      <c r="M833" s="362">
        <f t="shared" si="24"/>
        <v>0</v>
      </c>
      <c r="N833" s="339"/>
    </row>
    <row r="834" spans="1:14" ht="30" customHeight="1" x14ac:dyDescent="0.25">
      <c r="A834" s="223" t="str">
        <f t="shared" si="25"/>
        <v xml:space="preserve"> </v>
      </c>
      <c r="B834" s="205"/>
      <c r="C834" s="206"/>
      <c r="D834" s="207"/>
      <c r="E834" s="208"/>
      <c r="F834" s="207"/>
      <c r="G834" s="208"/>
      <c r="H834" s="209"/>
      <c r="I834" s="210"/>
      <c r="J834" s="152"/>
      <c r="K834" s="229"/>
      <c r="L834" s="230"/>
      <c r="M834" s="362">
        <f t="shared" si="24"/>
        <v>0</v>
      </c>
      <c r="N834" s="339"/>
    </row>
    <row r="835" spans="1:14" ht="30" customHeight="1" x14ac:dyDescent="0.25">
      <c r="A835" s="223" t="str">
        <f t="shared" si="25"/>
        <v xml:space="preserve"> </v>
      </c>
      <c r="B835" s="205"/>
      <c r="C835" s="206"/>
      <c r="D835" s="207"/>
      <c r="E835" s="208"/>
      <c r="F835" s="207"/>
      <c r="G835" s="208"/>
      <c r="H835" s="209"/>
      <c r="I835" s="210"/>
      <c r="J835" s="152"/>
      <c r="K835" s="229"/>
      <c r="L835" s="230"/>
      <c r="M835" s="362">
        <f t="shared" si="24"/>
        <v>0</v>
      </c>
      <c r="N835" s="339"/>
    </row>
    <row r="836" spans="1:14" ht="30" customHeight="1" x14ac:dyDescent="0.25">
      <c r="A836" s="223" t="str">
        <f t="shared" si="25"/>
        <v xml:space="preserve"> </v>
      </c>
      <c r="B836" s="205"/>
      <c r="C836" s="206"/>
      <c r="D836" s="207"/>
      <c r="E836" s="208"/>
      <c r="F836" s="207"/>
      <c r="G836" s="208"/>
      <c r="H836" s="209"/>
      <c r="I836" s="210"/>
      <c r="J836" s="152"/>
      <c r="K836" s="229"/>
      <c r="L836" s="230"/>
      <c r="M836" s="362">
        <f t="shared" si="24"/>
        <v>0</v>
      </c>
      <c r="N836" s="339"/>
    </row>
    <row r="837" spans="1:14" ht="30" customHeight="1" x14ac:dyDescent="0.25">
      <c r="A837" s="223" t="str">
        <f t="shared" si="25"/>
        <v xml:space="preserve"> </v>
      </c>
      <c r="B837" s="205"/>
      <c r="C837" s="206"/>
      <c r="D837" s="207"/>
      <c r="E837" s="208"/>
      <c r="F837" s="207"/>
      <c r="G837" s="208"/>
      <c r="H837" s="209"/>
      <c r="I837" s="210"/>
      <c r="J837" s="152"/>
      <c r="K837" s="229"/>
      <c r="L837" s="230"/>
      <c r="M837" s="362">
        <f t="shared" si="24"/>
        <v>0</v>
      </c>
      <c r="N837" s="339"/>
    </row>
    <row r="838" spans="1:14" ht="30" customHeight="1" x14ac:dyDescent="0.25">
      <c r="A838" s="223" t="str">
        <f t="shared" si="25"/>
        <v xml:space="preserve"> </v>
      </c>
      <c r="B838" s="205"/>
      <c r="C838" s="206"/>
      <c r="D838" s="207"/>
      <c r="E838" s="208"/>
      <c r="F838" s="207"/>
      <c r="G838" s="208"/>
      <c r="H838" s="209"/>
      <c r="I838" s="210"/>
      <c r="J838" s="152"/>
      <c r="K838" s="229"/>
      <c r="L838" s="230"/>
      <c r="M838" s="362">
        <f t="shared" si="24"/>
        <v>0</v>
      </c>
      <c r="N838" s="339"/>
    </row>
    <row r="839" spans="1:14" ht="30" customHeight="1" x14ac:dyDescent="0.25">
      <c r="A839" s="223" t="str">
        <f t="shared" si="25"/>
        <v xml:space="preserve"> </v>
      </c>
      <c r="B839" s="205"/>
      <c r="C839" s="206"/>
      <c r="D839" s="207"/>
      <c r="E839" s="208"/>
      <c r="F839" s="207"/>
      <c r="G839" s="208"/>
      <c r="H839" s="209"/>
      <c r="I839" s="210"/>
      <c r="J839" s="152"/>
      <c r="K839" s="229"/>
      <c r="L839" s="230"/>
      <c r="M839" s="362">
        <f t="shared" si="24"/>
        <v>0</v>
      </c>
      <c r="N839" s="339"/>
    </row>
    <row r="840" spans="1:14" ht="30" customHeight="1" x14ac:dyDescent="0.25">
      <c r="A840" s="223" t="str">
        <f t="shared" si="25"/>
        <v xml:space="preserve"> </v>
      </c>
      <c r="B840" s="205"/>
      <c r="C840" s="206"/>
      <c r="D840" s="207"/>
      <c r="E840" s="208"/>
      <c r="F840" s="207"/>
      <c r="G840" s="208"/>
      <c r="H840" s="209"/>
      <c r="I840" s="210"/>
      <c r="J840" s="152"/>
      <c r="K840" s="229"/>
      <c r="L840" s="230"/>
      <c r="M840" s="362">
        <f t="shared" si="24"/>
        <v>0</v>
      </c>
      <c r="N840" s="339"/>
    </row>
    <row r="841" spans="1:14" ht="30" customHeight="1" x14ac:dyDescent="0.25">
      <c r="A841" s="223" t="str">
        <f t="shared" si="25"/>
        <v xml:space="preserve"> </v>
      </c>
      <c r="B841" s="205"/>
      <c r="C841" s="206"/>
      <c r="D841" s="207"/>
      <c r="E841" s="208"/>
      <c r="F841" s="207"/>
      <c r="G841" s="208"/>
      <c r="H841" s="209"/>
      <c r="I841" s="210"/>
      <c r="J841" s="152"/>
      <c r="K841" s="229"/>
      <c r="L841" s="230"/>
      <c r="M841" s="362">
        <f t="shared" si="24"/>
        <v>0</v>
      </c>
      <c r="N841" s="339"/>
    </row>
    <row r="842" spans="1:14" ht="30" customHeight="1" x14ac:dyDescent="0.25">
      <c r="A842" s="223" t="str">
        <f t="shared" si="25"/>
        <v xml:space="preserve"> </v>
      </c>
      <c r="B842" s="205"/>
      <c r="C842" s="206"/>
      <c r="D842" s="207"/>
      <c r="E842" s="208"/>
      <c r="F842" s="207"/>
      <c r="G842" s="208"/>
      <c r="H842" s="209"/>
      <c r="I842" s="210"/>
      <c r="J842" s="152"/>
      <c r="K842" s="229"/>
      <c r="L842" s="230"/>
      <c r="M842" s="362">
        <f t="shared" si="24"/>
        <v>0</v>
      </c>
      <c r="N842" s="339"/>
    </row>
    <row r="843" spans="1:14" ht="30" customHeight="1" x14ac:dyDescent="0.25">
      <c r="A843" s="223" t="str">
        <f t="shared" si="25"/>
        <v xml:space="preserve"> </v>
      </c>
      <c r="B843" s="205"/>
      <c r="C843" s="206"/>
      <c r="D843" s="207"/>
      <c r="E843" s="208"/>
      <c r="F843" s="207"/>
      <c r="G843" s="208"/>
      <c r="H843" s="209"/>
      <c r="I843" s="210"/>
      <c r="J843" s="152"/>
      <c r="K843" s="229"/>
      <c r="L843" s="230"/>
      <c r="M843" s="362">
        <f t="shared" si="24"/>
        <v>0</v>
      </c>
      <c r="N843" s="339"/>
    </row>
    <row r="844" spans="1:14" ht="30" customHeight="1" x14ac:dyDescent="0.25">
      <c r="A844" s="223" t="str">
        <f t="shared" si="25"/>
        <v xml:space="preserve"> </v>
      </c>
      <c r="B844" s="205"/>
      <c r="C844" s="206"/>
      <c r="D844" s="207"/>
      <c r="E844" s="208"/>
      <c r="F844" s="207"/>
      <c r="G844" s="208"/>
      <c r="H844" s="209"/>
      <c r="I844" s="210"/>
      <c r="J844" s="152"/>
      <c r="K844" s="229"/>
      <c r="L844" s="230"/>
      <c r="M844" s="362">
        <f t="shared" ref="M844:M907" si="26">K844+L844</f>
        <v>0</v>
      </c>
      <c r="N844" s="339"/>
    </row>
    <row r="845" spans="1:14" ht="30" customHeight="1" x14ac:dyDescent="0.25">
      <c r="A845" s="223" t="str">
        <f t="shared" si="25"/>
        <v xml:space="preserve"> </v>
      </c>
      <c r="B845" s="205"/>
      <c r="C845" s="206"/>
      <c r="D845" s="207"/>
      <c r="E845" s="208"/>
      <c r="F845" s="207"/>
      <c r="G845" s="208"/>
      <c r="H845" s="209"/>
      <c r="I845" s="210"/>
      <c r="J845" s="152"/>
      <c r="K845" s="229"/>
      <c r="L845" s="230"/>
      <c r="M845" s="362">
        <f t="shared" si="26"/>
        <v>0</v>
      </c>
      <c r="N845" s="339"/>
    </row>
    <row r="846" spans="1:14" ht="30" customHeight="1" x14ac:dyDescent="0.25">
      <c r="A846" s="223" t="str">
        <f t="shared" ref="A846:A909" si="27">IF(M846=0," ","Cap.8. Cheltuieli indirecte")</f>
        <v xml:space="preserve"> </v>
      </c>
      <c r="B846" s="205"/>
      <c r="C846" s="206"/>
      <c r="D846" s="207"/>
      <c r="E846" s="208"/>
      <c r="F846" s="207"/>
      <c r="G846" s="208"/>
      <c r="H846" s="209"/>
      <c r="I846" s="210"/>
      <c r="J846" s="152"/>
      <c r="K846" s="229"/>
      <c r="L846" s="230"/>
      <c r="M846" s="362">
        <f t="shared" si="26"/>
        <v>0</v>
      </c>
      <c r="N846" s="339"/>
    </row>
    <row r="847" spans="1:14" ht="30" customHeight="1" x14ac:dyDescent="0.25">
      <c r="A847" s="223" t="str">
        <f t="shared" si="27"/>
        <v xml:space="preserve"> </v>
      </c>
      <c r="B847" s="205"/>
      <c r="C847" s="206"/>
      <c r="D847" s="207"/>
      <c r="E847" s="208"/>
      <c r="F847" s="207"/>
      <c r="G847" s="208"/>
      <c r="H847" s="209"/>
      <c r="I847" s="210"/>
      <c r="J847" s="152"/>
      <c r="K847" s="229"/>
      <c r="L847" s="230"/>
      <c r="M847" s="362">
        <f t="shared" si="26"/>
        <v>0</v>
      </c>
      <c r="N847" s="339"/>
    </row>
    <row r="848" spans="1:14" ht="30" customHeight="1" x14ac:dyDescent="0.25">
      <c r="A848" s="223" t="str">
        <f t="shared" si="27"/>
        <v xml:space="preserve"> </v>
      </c>
      <c r="B848" s="205"/>
      <c r="C848" s="206"/>
      <c r="D848" s="207"/>
      <c r="E848" s="208"/>
      <c r="F848" s="207"/>
      <c r="G848" s="208"/>
      <c r="H848" s="209"/>
      <c r="I848" s="210"/>
      <c r="J848" s="152"/>
      <c r="K848" s="229"/>
      <c r="L848" s="230"/>
      <c r="M848" s="362">
        <f t="shared" si="26"/>
        <v>0</v>
      </c>
      <c r="N848" s="339"/>
    </row>
    <row r="849" spans="1:14" ht="30" customHeight="1" x14ac:dyDescent="0.25">
      <c r="A849" s="223" t="str">
        <f t="shared" si="27"/>
        <v xml:space="preserve"> </v>
      </c>
      <c r="B849" s="205"/>
      <c r="C849" s="206"/>
      <c r="D849" s="207"/>
      <c r="E849" s="208"/>
      <c r="F849" s="207"/>
      <c r="G849" s="208"/>
      <c r="H849" s="209"/>
      <c r="I849" s="210"/>
      <c r="J849" s="152"/>
      <c r="K849" s="229"/>
      <c r="L849" s="230"/>
      <c r="M849" s="362">
        <f t="shared" si="26"/>
        <v>0</v>
      </c>
      <c r="N849" s="339"/>
    </row>
    <row r="850" spans="1:14" ht="30" customHeight="1" x14ac:dyDescent="0.25">
      <c r="A850" s="223" t="str">
        <f t="shared" si="27"/>
        <v xml:space="preserve"> </v>
      </c>
      <c r="B850" s="205"/>
      <c r="C850" s="206"/>
      <c r="D850" s="207"/>
      <c r="E850" s="208"/>
      <c r="F850" s="207"/>
      <c r="G850" s="208"/>
      <c r="H850" s="209"/>
      <c r="I850" s="210"/>
      <c r="J850" s="152"/>
      <c r="K850" s="229"/>
      <c r="L850" s="230"/>
      <c r="M850" s="362">
        <f t="shared" si="26"/>
        <v>0</v>
      </c>
      <c r="N850" s="339"/>
    </row>
    <row r="851" spans="1:14" ht="30" customHeight="1" x14ac:dyDescent="0.25">
      <c r="A851" s="223" t="str">
        <f t="shared" si="27"/>
        <v xml:space="preserve"> </v>
      </c>
      <c r="B851" s="205"/>
      <c r="C851" s="206"/>
      <c r="D851" s="207"/>
      <c r="E851" s="208"/>
      <c r="F851" s="207"/>
      <c r="G851" s="208"/>
      <c r="H851" s="209"/>
      <c r="I851" s="210"/>
      <c r="J851" s="152"/>
      <c r="K851" s="229"/>
      <c r="L851" s="230"/>
      <c r="M851" s="362">
        <f t="shared" si="26"/>
        <v>0</v>
      </c>
      <c r="N851" s="339"/>
    </row>
    <row r="852" spans="1:14" ht="30" customHeight="1" x14ac:dyDescent="0.25">
      <c r="A852" s="223" t="str">
        <f t="shared" si="27"/>
        <v xml:space="preserve"> </v>
      </c>
      <c r="B852" s="205"/>
      <c r="C852" s="206"/>
      <c r="D852" s="207"/>
      <c r="E852" s="208"/>
      <c r="F852" s="207"/>
      <c r="G852" s="208"/>
      <c r="H852" s="209"/>
      <c r="I852" s="210"/>
      <c r="J852" s="152"/>
      <c r="K852" s="229"/>
      <c r="L852" s="230"/>
      <c r="M852" s="362">
        <f t="shared" si="26"/>
        <v>0</v>
      </c>
      <c r="N852" s="339"/>
    </row>
    <row r="853" spans="1:14" ht="30" customHeight="1" x14ac:dyDescent="0.25">
      <c r="A853" s="223" t="str">
        <f t="shared" si="27"/>
        <v xml:space="preserve"> </v>
      </c>
      <c r="B853" s="205"/>
      <c r="C853" s="206"/>
      <c r="D853" s="207"/>
      <c r="E853" s="208"/>
      <c r="F853" s="207"/>
      <c r="G853" s="208"/>
      <c r="H853" s="209"/>
      <c r="I853" s="210"/>
      <c r="J853" s="152"/>
      <c r="K853" s="229"/>
      <c r="L853" s="230"/>
      <c r="M853" s="362">
        <f t="shared" si="26"/>
        <v>0</v>
      </c>
      <c r="N853" s="339"/>
    </row>
    <row r="854" spans="1:14" ht="30" customHeight="1" x14ac:dyDescent="0.25">
      <c r="A854" s="223" t="str">
        <f t="shared" si="27"/>
        <v xml:space="preserve"> </v>
      </c>
      <c r="B854" s="205"/>
      <c r="C854" s="206"/>
      <c r="D854" s="207"/>
      <c r="E854" s="208"/>
      <c r="F854" s="207"/>
      <c r="G854" s="208"/>
      <c r="H854" s="209"/>
      <c r="I854" s="210"/>
      <c r="J854" s="152"/>
      <c r="K854" s="229"/>
      <c r="L854" s="230"/>
      <c r="M854" s="362">
        <f t="shared" si="26"/>
        <v>0</v>
      </c>
      <c r="N854" s="339"/>
    </row>
    <row r="855" spans="1:14" ht="30" customHeight="1" x14ac:dyDescent="0.25">
      <c r="A855" s="223" t="str">
        <f t="shared" si="27"/>
        <v xml:space="preserve"> </v>
      </c>
      <c r="B855" s="205"/>
      <c r="C855" s="206"/>
      <c r="D855" s="207"/>
      <c r="E855" s="208"/>
      <c r="F855" s="207"/>
      <c r="G855" s="208"/>
      <c r="H855" s="209"/>
      <c r="I855" s="210"/>
      <c r="J855" s="152"/>
      <c r="K855" s="229"/>
      <c r="L855" s="230"/>
      <c r="M855" s="362">
        <f t="shared" si="26"/>
        <v>0</v>
      </c>
      <c r="N855" s="339"/>
    </row>
    <row r="856" spans="1:14" ht="30" customHeight="1" x14ac:dyDescent="0.25">
      <c r="A856" s="223" t="str">
        <f t="shared" si="27"/>
        <v xml:space="preserve"> </v>
      </c>
      <c r="B856" s="205"/>
      <c r="C856" s="206"/>
      <c r="D856" s="207"/>
      <c r="E856" s="208"/>
      <c r="F856" s="207"/>
      <c r="G856" s="208"/>
      <c r="H856" s="209"/>
      <c r="I856" s="210"/>
      <c r="J856" s="152"/>
      <c r="K856" s="229"/>
      <c r="L856" s="230"/>
      <c r="M856" s="362">
        <f t="shared" si="26"/>
        <v>0</v>
      </c>
      <c r="N856" s="339"/>
    </row>
    <row r="857" spans="1:14" ht="30" customHeight="1" x14ac:dyDescent="0.25">
      <c r="A857" s="223" t="str">
        <f t="shared" si="27"/>
        <v xml:space="preserve"> </v>
      </c>
      <c r="B857" s="205"/>
      <c r="C857" s="206"/>
      <c r="D857" s="207"/>
      <c r="E857" s="208"/>
      <c r="F857" s="207"/>
      <c r="G857" s="208"/>
      <c r="H857" s="209"/>
      <c r="I857" s="210"/>
      <c r="J857" s="152"/>
      <c r="K857" s="229"/>
      <c r="L857" s="230"/>
      <c r="M857" s="362">
        <f t="shared" si="26"/>
        <v>0</v>
      </c>
      <c r="N857" s="339"/>
    </row>
    <row r="858" spans="1:14" ht="30" customHeight="1" x14ac:dyDescent="0.25">
      <c r="A858" s="223" t="str">
        <f t="shared" si="27"/>
        <v xml:space="preserve"> </v>
      </c>
      <c r="B858" s="205"/>
      <c r="C858" s="206"/>
      <c r="D858" s="207"/>
      <c r="E858" s="208"/>
      <c r="F858" s="207"/>
      <c r="G858" s="208"/>
      <c r="H858" s="209"/>
      <c r="I858" s="210"/>
      <c r="J858" s="152"/>
      <c r="K858" s="229"/>
      <c r="L858" s="230"/>
      <c r="M858" s="362">
        <f t="shared" si="26"/>
        <v>0</v>
      </c>
      <c r="N858" s="339"/>
    </row>
    <row r="859" spans="1:14" ht="30" customHeight="1" x14ac:dyDescent="0.25">
      <c r="A859" s="223" t="str">
        <f t="shared" si="27"/>
        <v xml:space="preserve"> </v>
      </c>
      <c r="B859" s="205"/>
      <c r="C859" s="206"/>
      <c r="D859" s="207"/>
      <c r="E859" s="208"/>
      <c r="F859" s="207"/>
      <c r="G859" s="208"/>
      <c r="H859" s="209"/>
      <c r="I859" s="210"/>
      <c r="J859" s="152"/>
      <c r="K859" s="229"/>
      <c r="L859" s="230"/>
      <c r="M859" s="362">
        <f t="shared" si="26"/>
        <v>0</v>
      </c>
      <c r="N859" s="339"/>
    </row>
    <row r="860" spans="1:14" ht="30" customHeight="1" x14ac:dyDescent="0.25">
      <c r="A860" s="223" t="str">
        <f t="shared" si="27"/>
        <v xml:space="preserve"> </v>
      </c>
      <c r="B860" s="205"/>
      <c r="C860" s="206"/>
      <c r="D860" s="207"/>
      <c r="E860" s="208"/>
      <c r="F860" s="207"/>
      <c r="G860" s="208"/>
      <c r="H860" s="209"/>
      <c r="I860" s="210"/>
      <c r="J860" s="152"/>
      <c r="K860" s="229"/>
      <c r="L860" s="230"/>
      <c r="M860" s="362">
        <f t="shared" si="26"/>
        <v>0</v>
      </c>
      <c r="N860" s="339"/>
    </row>
    <row r="861" spans="1:14" ht="30" customHeight="1" x14ac:dyDescent="0.25">
      <c r="A861" s="223" t="str">
        <f t="shared" si="27"/>
        <v xml:space="preserve"> </v>
      </c>
      <c r="B861" s="205"/>
      <c r="C861" s="206"/>
      <c r="D861" s="207"/>
      <c r="E861" s="208"/>
      <c r="F861" s="207"/>
      <c r="G861" s="208"/>
      <c r="H861" s="209"/>
      <c r="I861" s="210"/>
      <c r="J861" s="152"/>
      <c r="K861" s="229"/>
      <c r="L861" s="230"/>
      <c r="M861" s="362">
        <f t="shared" si="26"/>
        <v>0</v>
      </c>
      <c r="N861" s="339"/>
    </row>
    <row r="862" spans="1:14" ht="30" customHeight="1" x14ac:dyDescent="0.25">
      <c r="A862" s="223" t="str">
        <f t="shared" si="27"/>
        <v xml:space="preserve"> </v>
      </c>
      <c r="B862" s="205"/>
      <c r="C862" s="206"/>
      <c r="D862" s="207"/>
      <c r="E862" s="208"/>
      <c r="F862" s="207"/>
      <c r="G862" s="208"/>
      <c r="H862" s="209"/>
      <c r="I862" s="210"/>
      <c r="J862" s="152"/>
      <c r="K862" s="229"/>
      <c r="L862" s="230"/>
      <c r="M862" s="362">
        <f t="shared" si="26"/>
        <v>0</v>
      </c>
      <c r="N862" s="339"/>
    </row>
    <row r="863" spans="1:14" ht="30" customHeight="1" x14ac:dyDescent="0.25">
      <c r="A863" s="223" t="str">
        <f t="shared" si="27"/>
        <v xml:space="preserve"> </v>
      </c>
      <c r="B863" s="205"/>
      <c r="C863" s="206"/>
      <c r="D863" s="207"/>
      <c r="E863" s="208"/>
      <c r="F863" s="207"/>
      <c r="G863" s="208"/>
      <c r="H863" s="209"/>
      <c r="I863" s="210"/>
      <c r="J863" s="152"/>
      <c r="K863" s="229"/>
      <c r="L863" s="230"/>
      <c r="M863" s="362">
        <f t="shared" si="26"/>
        <v>0</v>
      </c>
      <c r="N863" s="339"/>
    </row>
    <row r="864" spans="1:14" ht="30" customHeight="1" x14ac:dyDescent="0.25">
      <c r="A864" s="223" t="str">
        <f t="shared" si="27"/>
        <v xml:space="preserve"> </v>
      </c>
      <c r="B864" s="205"/>
      <c r="C864" s="206"/>
      <c r="D864" s="207"/>
      <c r="E864" s="208"/>
      <c r="F864" s="207"/>
      <c r="G864" s="208"/>
      <c r="H864" s="209"/>
      <c r="I864" s="210"/>
      <c r="J864" s="152"/>
      <c r="K864" s="229"/>
      <c r="L864" s="230"/>
      <c r="M864" s="362">
        <f t="shared" si="26"/>
        <v>0</v>
      </c>
      <c r="N864" s="339"/>
    </row>
    <row r="865" spans="1:14" ht="30" customHeight="1" x14ac:dyDescent="0.25">
      <c r="A865" s="223" t="str">
        <f t="shared" si="27"/>
        <v xml:space="preserve"> </v>
      </c>
      <c r="B865" s="205"/>
      <c r="C865" s="206"/>
      <c r="D865" s="207"/>
      <c r="E865" s="208"/>
      <c r="F865" s="207"/>
      <c r="G865" s="208"/>
      <c r="H865" s="209"/>
      <c r="I865" s="210"/>
      <c r="J865" s="152"/>
      <c r="K865" s="229"/>
      <c r="L865" s="230"/>
      <c r="M865" s="362">
        <f t="shared" si="26"/>
        <v>0</v>
      </c>
      <c r="N865" s="339"/>
    </row>
    <row r="866" spans="1:14" ht="30" customHeight="1" x14ac:dyDescent="0.25">
      <c r="A866" s="223" t="str">
        <f t="shared" si="27"/>
        <v xml:space="preserve"> </v>
      </c>
      <c r="B866" s="205"/>
      <c r="C866" s="206"/>
      <c r="D866" s="207"/>
      <c r="E866" s="208"/>
      <c r="F866" s="207"/>
      <c r="G866" s="208"/>
      <c r="H866" s="209"/>
      <c r="I866" s="210"/>
      <c r="J866" s="152"/>
      <c r="K866" s="229"/>
      <c r="L866" s="230"/>
      <c r="M866" s="362">
        <f t="shared" si="26"/>
        <v>0</v>
      </c>
      <c r="N866" s="339"/>
    </row>
    <row r="867" spans="1:14" ht="30" customHeight="1" x14ac:dyDescent="0.25">
      <c r="A867" s="223" t="str">
        <f t="shared" si="27"/>
        <v xml:space="preserve"> </v>
      </c>
      <c r="B867" s="205"/>
      <c r="C867" s="206"/>
      <c r="D867" s="207"/>
      <c r="E867" s="208"/>
      <c r="F867" s="207"/>
      <c r="G867" s="208"/>
      <c r="H867" s="209"/>
      <c r="I867" s="210"/>
      <c r="J867" s="152"/>
      <c r="K867" s="229"/>
      <c r="L867" s="230"/>
      <c r="M867" s="362">
        <f t="shared" si="26"/>
        <v>0</v>
      </c>
      <c r="N867" s="339"/>
    </row>
    <row r="868" spans="1:14" ht="30" customHeight="1" x14ac:dyDescent="0.25">
      <c r="A868" s="223" t="str">
        <f t="shared" si="27"/>
        <v xml:space="preserve"> </v>
      </c>
      <c r="B868" s="205"/>
      <c r="C868" s="206"/>
      <c r="D868" s="207"/>
      <c r="E868" s="208"/>
      <c r="F868" s="207"/>
      <c r="G868" s="208"/>
      <c r="H868" s="209"/>
      <c r="I868" s="210"/>
      <c r="J868" s="152"/>
      <c r="K868" s="229"/>
      <c r="L868" s="230"/>
      <c r="M868" s="362">
        <f t="shared" si="26"/>
        <v>0</v>
      </c>
      <c r="N868" s="339"/>
    </row>
    <row r="869" spans="1:14" ht="30" customHeight="1" x14ac:dyDescent="0.25">
      <c r="A869" s="223" t="str">
        <f t="shared" si="27"/>
        <v xml:space="preserve"> </v>
      </c>
      <c r="B869" s="205"/>
      <c r="C869" s="206"/>
      <c r="D869" s="207"/>
      <c r="E869" s="208"/>
      <c r="F869" s="207"/>
      <c r="G869" s="208"/>
      <c r="H869" s="209"/>
      <c r="I869" s="210"/>
      <c r="J869" s="152"/>
      <c r="K869" s="229"/>
      <c r="L869" s="230"/>
      <c r="M869" s="362">
        <f t="shared" si="26"/>
        <v>0</v>
      </c>
      <c r="N869" s="339"/>
    </row>
    <row r="870" spans="1:14" ht="30" customHeight="1" x14ac:dyDescent="0.25">
      <c r="A870" s="223" t="str">
        <f t="shared" si="27"/>
        <v xml:space="preserve"> </v>
      </c>
      <c r="B870" s="205"/>
      <c r="C870" s="206"/>
      <c r="D870" s="207"/>
      <c r="E870" s="208"/>
      <c r="F870" s="207"/>
      <c r="G870" s="208"/>
      <c r="H870" s="209"/>
      <c r="I870" s="210"/>
      <c r="J870" s="152"/>
      <c r="K870" s="229"/>
      <c r="L870" s="230"/>
      <c r="M870" s="362">
        <f t="shared" si="26"/>
        <v>0</v>
      </c>
      <c r="N870" s="339"/>
    </row>
    <row r="871" spans="1:14" ht="30" customHeight="1" x14ac:dyDescent="0.25">
      <c r="A871" s="223" t="str">
        <f t="shared" si="27"/>
        <v xml:space="preserve"> </v>
      </c>
      <c r="B871" s="205"/>
      <c r="C871" s="206"/>
      <c r="D871" s="207"/>
      <c r="E871" s="208"/>
      <c r="F871" s="207"/>
      <c r="G871" s="208"/>
      <c r="H871" s="209"/>
      <c r="I871" s="210"/>
      <c r="J871" s="152"/>
      <c r="K871" s="229"/>
      <c r="L871" s="230"/>
      <c r="M871" s="362">
        <f t="shared" si="26"/>
        <v>0</v>
      </c>
      <c r="N871" s="339"/>
    </row>
    <row r="872" spans="1:14" ht="30" customHeight="1" x14ac:dyDescent="0.25">
      <c r="A872" s="223" t="str">
        <f t="shared" si="27"/>
        <v xml:space="preserve"> </v>
      </c>
      <c r="B872" s="205"/>
      <c r="C872" s="206"/>
      <c r="D872" s="207"/>
      <c r="E872" s="208"/>
      <c r="F872" s="207"/>
      <c r="G872" s="208"/>
      <c r="H872" s="209"/>
      <c r="I872" s="210"/>
      <c r="J872" s="152"/>
      <c r="K872" s="229"/>
      <c r="L872" s="230"/>
      <c r="M872" s="362">
        <f t="shared" si="26"/>
        <v>0</v>
      </c>
      <c r="N872" s="339"/>
    </row>
    <row r="873" spans="1:14" ht="30" customHeight="1" x14ac:dyDescent="0.25">
      <c r="A873" s="223" t="str">
        <f t="shared" si="27"/>
        <v xml:space="preserve"> </v>
      </c>
      <c r="B873" s="205"/>
      <c r="C873" s="206"/>
      <c r="D873" s="207"/>
      <c r="E873" s="208"/>
      <c r="F873" s="207"/>
      <c r="G873" s="208"/>
      <c r="H873" s="209"/>
      <c r="I873" s="210"/>
      <c r="J873" s="152"/>
      <c r="K873" s="229"/>
      <c r="L873" s="230"/>
      <c r="M873" s="362">
        <f t="shared" si="26"/>
        <v>0</v>
      </c>
      <c r="N873" s="339"/>
    </row>
    <row r="874" spans="1:14" ht="30" customHeight="1" x14ac:dyDescent="0.25">
      <c r="A874" s="223" t="str">
        <f t="shared" si="27"/>
        <v xml:space="preserve"> </v>
      </c>
      <c r="B874" s="205"/>
      <c r="C874" s="206"/>
      <c r="D874" s="207"/>
      <c r="E874" s="208"/>
      <c r="F874" s="207"/>
      <c r="G874" s="208"/>
      <c r="H874" s="209"/>
      <c r="I874" s="210"/>
      <c r="J874" s="152"/>
      <c r="K874" s="229"/>
      <c r="L874" s="230"/>
      <c r="M874" s="362">
        <f t="shared" si="26"/>
        <v>0</v>
      </c>
      <c r="N874" s="339"/>
    </row>
    <row r="875" spans="1:14" ht="30" customHeight="1" x14ac:dyDescent="0.25">
      <c r="A875" s="223" t="str">
        <f t="shared" si="27"/>
        <v xml:space="preserve"> </v>
      </c>
      <c r="B875" s="205"/>
      <c r="C875" s="206"/>
      <c r="D875" s="207"/>
      <c r="E875" s="208"/>
      <c r="F875" s="207"/>
      <c r="G875" s="208"/>
      <c r="H875" s="209"/>
      <c r="I875" s="210"/>
      <c r="J875" s="152"/>
      <c r="K875" s="229"/>
      <c r="L875" s="230"/>
      <c r="M875" s="362">
        <f t="shared" si="26"/>
        <v>0</v>
      </c>
      <c r="N875" s="339"/>
    </row>
    <row r="876" spans="1:14" ht="30" customHeight="1" x14ac:dyDescent="0.25">
      <c r="A876" s="223" t="str">
        <f t="shared" si="27"/>
        <v xml:space="preserve"> </v>
      </c>
      <c r="B876" s="205"/>
      <c r="C876" s="206"/>
      <c r="D876" s="207"/>
      <c r="E876" s="208"/>
      <c r="F876" s="207"/>
      <c r="G876" s="208"/>
      <c r="H876" s="209"/>
      <c r="I876" s="210"/>
      <c r="J876" s="152"/>
      <c r="K876" s="229"/>
      <c r="L876" s="230"/>
      <c r="M876" s="362">
        <f t="shared" si="26"/>
        <v>0</v>
      </c>
      <c r="N876" s="339"/>
    </row>
    <row r="877" spans="1:14" ht="30" customHeight="1" x14ac:dyDescent="0.25">
      <c r="A877" s="223" t="str">
        <f t="shared" si="27"/>
        <v xml:space="preserve"> </v>
      </c>
      <c r="B877" s="205"/>
      <c r="C877" s="206"/>
      <c r="D877" s="207"/>
      <c r="E877" s="208"/>
      <c r="F877" s="207"/>
      <c r="G877" s="208"/>
      <c r="H877" s="209"/>
      <c r="I877" s="210"/>
      <c r="J877" s="152"/>
      <c r="K877" s="229"/>
      <c r="L877" s="230"/>
      <c r="M877" s="362">
        <f t="shared" si="26"/>
        <v>0</v>
      </c>
      <c r="N877" s="339"/>
    </row>
    <row r="878" spans="1:14" ht="30" customHeight="1" x14ac:dyDescent="0.25">
      <c r="A878" s="223" t="str">
        <f t="shared" si="27"/>
        <v xml:space="preserve"> </v>
      </c>
      <c r="B878" s="205"/>
      <c r="C878" s="206"/>
      <c r="D878" s="207"/>
      <c r="E878" s="208"/>
      <c r="F878" s="207"/>
      <c r="G878" s="208"/>
      <c r="H878" s="209"/>
      <c r="I878" s="210"/>
      <c r="J878" s="152"/>
      <c r="K878" s="229"/>
      <c r="L878" s="230"/>
      <c r="M878" s="362">
        <f t="shared" si="26"/>
        <v>0</v>
      </c>
      <c r="N878" s="339"/>
    </row>
    <row r="879" spans="1:14" ht="30" customHeight="1" x14ac:dyDescent="0.25">
      <c r="A879" s="223" t="str">
        <f t="shared" si="27"/>
        <v xml:space="preserve"> </v>
      </c>
      <c r="B879" s="205"/>
      <c r="C879" s="206"/>
      <c r="D879" s="207"/>
      <c r="E879" s="208"/>
      <c r="F879" s="207"/>
      <c r="G879" s="208"/>
      <c r="H879" s="209"/>
      <c r="I879" s="210"/>
      <c r="J879" s="152"/>
      <c r="K879" s="229"/>
      <c r="L879" s="230"/>
      <c r="M879" s="362">
        <f t="shared" si="26"/>
        <v>0</v>
      </c>
      <c r="N879" s="339"/>
    </row>
    <row r="880" spans="1:14" ht="30" customHeight="1" x14ac:dyDescent="0.25">
      <c r="A880" s="223" t="str">
        <f t="shared" si="27"/>
        <v xml:space="preserve"> </v>
      </c>
      <c r="B880" s="205"/>
      <c r="C880" s="206"/>
      <c r="D880" s="207"/>
      <c r="E880" s="208"/>
      <c r="F880" s="207"/>
      <c r="G880" s="208"/>
      <c r="H880" s="209"/>
      <c r="I880" s="210"/>
      <c r="J880" s="152"/>
      <c r="K880" s="229"/>
      <c r="L880" s="230"/>
      <c r="M880" s="362">
        <f t="shared" si="26"/>
        <v>0</v>
      </c>
      <c r="N880" s="339"/>
    </row>
    <row r="881" spans="1:14" ht="30" customHeight="1" x14ac:dyDescent="0.25">
      <c r="A881" s="223" t="str">
        <f t="shared" si="27"/>
        <v xml:space="preserve"> </v>
      </c>
      <c r="B881" s="205"/>
      <c r="C881" s="206"/>
      <c r="D881" s="207"/>
      <c r="E881" s="208"/>
      <c r="F881" s="207"/>
      <c r="G881" s="208"/>
      <c r="H881" s="209"/>
      <c r="I881" s="210"/>
      <c r="J881" s="152"/>
      <c r="K881" s="229"/>
      <c r="L881" s="230"/>
      <c r="M881" s="362">
        <f t="shared" si="26"/>
        <v>0</v>
      </c>
      <c r="N881" s="339"/>
    </row>
    <row r="882" spans="1:14" ht="30" customHeight="1" x14ac:dyDescent="0.25">
      <c r="A882" s="223" t="str">
        <f t="shared" si="27"/>
        <v xml:space="preserve"> </v>
      </c>
      <c r="B882" s="205"/>
      <c r="C882" s="206"/>
      <c r="D882" s="207"/>
      <c r="E882" s="208"/>
      <c r="F882" s="207"/>
      <c r="G882" s="208"/>
      <c r="H882" s="209"/>
      <c r="I882" s="210"/>
      <c r="J882" s="152"/>
      <c r="K882" s="229"/>
      <c r="L882" s="230"/>
      <c r="M882" s="362">
        <f t="shared" si="26"/>
        <v>0</v>
      </c>
      <c r="N882" s="339"/>
    </row>
    <row r="883" spans="1:14" ht="30" customHeight="1" x14ac:dyDescent="0.25">
      <c r="A883" s="223" t="str">
        <f t="shared" si="27"/>
        <v xml:space="preserve"> </v>
      </c>
      <c r="B883" s="205"/>
      <c r="C883" s="206"/>
      <c r="D883" s="207"/>
      <c r="E883" s="208"/>
      <c r="F883" s="207"/>
      <c r="G883" s="208"/>
      <c r="H883" s="209"/>
      <c r="I883" s="210"/>
      <c r="J883" s="152"/>
      <c r="K883" s="229"/>
      <c r="L883" s="230"/>
      <c r="M883" s="362">
        <f t="shared" si="26"/>
        <v>0</v>
      </c>
      <c r="N883" s="339"/>
    </row>
    <row r="884" spans="1:14" ht="30" customHeight="1" x14ac:dyDescent="0.25">
      <c r="A884" s="223" t="str">
        <f t="shared" si="27"/>
        <v xml:space="preserve"> </v>
      </c>
      <c r="B884" s="205"/>
      <c r="C884" s="206"/>
      <c r="D884" s="207"/>
      <c r="E884" s="208"/>
      <c r="F884" s="207"/>
      <c r="G884" s="208"/>
      <c r="H884" s="209"/>
      <c r="I884" s="210"/>
      <c r="J884" s="152"/>
      <c r="K884" s="229"/>
      <c r="L884" s="230"/>
      <c r="M884" s="362">
        <f t="shared" si="26"/>
        <v>0</v>
      </c>
      <c r="N884" s="339"/>
    </row>
    <row r="885" spans="1:14" ht="30" customHeight="1" x14ac:dyDescent="0.25">
      <c r="A885" s="223" t="str">
        <f t="shared" si="27"/>
        <v xml:space="preserve"> </v>
      </c>
      <c r="B885" s="205"/>
      <c r="C885" s="206"/>
      <c r="D885" s="207"/>
      <c r="E885" s="208"/>
      <c r="F885" s="207"/>
      <c r="G885" s="208"/>
      <c r="H885" s="209"/>
      <c r="I885" s="210"/>
      <c r="J885" s="152"/>
      <c r="K885" s="229"/>
      <c r="L885" s="230"/>
      <c r="M885" s="362">
        <f t="shared" si="26"/>
        <v>0</v>
      </c>
      <c r="N885" s="339"/>
    </row>
    <row r="886" spans="1:14" ht="30" customHeight="1" x14ac:dyDescent="0.25">
      <c r="A886" s="223" t="str">
        <f t="shared" si="27"/>
        <v xml:space="preserve"> </v>
      </c>
      <c r="B886" s="205"/>
      <c r="C886" s="206"/>
      <c r="D886" s="207"/>
      <c r="E886" s="208"/>
      <c r="F886" s="207"/>
      <c r="G886" s="208"/>
      <c r="H886" s="209"/>
      <c r="I886" s="210"/>
      <c r="J886" s="152"/>
      <c r="K886" s="229"/>
      <c r="L886" s="230"/>
      <c r="M886" s="362">
        <f t="shared" si="26"/>
        <v>0</v>
      </c>
      <c r="N886" s="339"/>
    </row>
    <row r="887" spans="1:14" ht="30" customHeight="1" x14ac:dyDescent="0.25">
      <c r="A887" s="223" t="str">
        <f t="shared" si="27"/>
        <v xml:space="preserve"> </v>
      </c>
      <c r="B887" s="205"/>
      <c r="C887" s="206"/>
      <c r="D887" s="207"/>
      <c r="E887" s="208"/>
      <c r="F887" s="207"/>
      <c r="G887" s="208"/>
      <c r="H887" s="209"/>
      <c r="I887" s="210"/>
      <c r="J887" s="152"/>
      <c r="K887" s="229"/>
      <c r="L887" s="230"/>
      <c r="M887" s="362">
        <f t="shared" si="26"/>
        <v>0</v>
      </c>
      <c r="N887" s="339"/>
    </row>
    <row r="888" spans="1:14" ht="30" customHeight="1" x14ac:dyDescent="0.25">
      <c r="A888" s="223" t="str">
        <f t="shared" si="27"/>
        <v xml:space="preserve"> </v>
      </c>
      <c r="B888" s="205"/>
      <c r="C888" s="206"/>
      <c r="D888" s="207"/>
      <c r="E888" s="208"/>
      <c r="F888" s="207"/>
      <c r="G888" s="208"/>
      <c r="H888" s="209"/>
      <c r="I888" s="210"/>
      <c r="J888" s="152"/>
      <c r="K888" s="229"/>
      <c r="L888" s="230"/>
      <c r="M888" s="362">
        <f t="shared" si="26"/>
        <v>0</v>
      </c>
      <c r="N888" s="339"/>
    </row>
    <row r="889" spans="1:14" ht="30" customHeight="1" x14ac:dyDescent="0.25">
      <c r="A889" s="223" t="str">
        <f t="shared" si="27"/>
        <v xml:space="preserve"> </v>
      </c>
      <c r="B889" s="205"/>
      <c r="C889" s="206"/>
      <c r="D889" s="207"/>
      <c r="E889" s="208"/>
      <c r="F889" s="207"/>
      <c r="G889" s="208"/>
      <c r="H889" s="209"/>
      <c r="I889" s="210"/>
      <c r="J889" s="152"/>
      <c r="K889" s="229"/>
      <c r="L889" s="230"/>
      <c r="M889" s="362">
        <f t="shared" si="26"/>
        <v>0</v>
      </c>
      <c r="N889" s="339"/>
    </row>
    <row r="890" spans="1:14" ht="30" customHeight="1" x14ac:dyDescent="0.25">
      <c r="A890" s="223" t="str">
        <f t="shared" si="27"/>
        <v xml:space="preserve"> </v>
      </c>
      <c r="B890" s="205"/>
      <c r="C890" s="206"/>
      <c r="D890" s="207"/>
      <c r="E890" s="208"/>
      <c r="F890" s="207"/>
      <c r="G890" s="208"/>
      <c r="H890" s="209"/>
      <c r="I890" s="210"/>
      <c r="J890" s="152"/>
      <c r="K890" s="229"/>
      <c r="L890" s="230"/>
      <c r="M890" s="362">
        <f t="shared" si="26"/>
        <v>0</v>
      </c>
      <c r="N890" s="339"/>
    </row>
    <row r="891" spans="1:14" ht="30" customHeight="1" x14ac:dyDescent="0.25">
      <c r="A891" s="223" t="str">
        <f t="shared" si="27"/>
        <v xml:space="preserve"> </v>
      </c>
      <c r="B891" s="205"/>
      <c r="C891" s="206"/>
      <c r="D891" s="207"/>
      <c r="E891" s="208"/>
      <c r="F891" s="207"/>
      <c r="G891" s="208"/>
      <c r="H891" s="209"/>
      <c r="I891" s="210"/>
      <c r="J891" s="152"/>
      <c r="K891" s="229"/>
      <c r="L891" s="230"/>
      <c r="M891" s="362">
        <f t="shared" si="26"/>
        <v>0</v>
      </c>
      <c r="N891" s="339"/>
    </row>
    <row r="892" spans="1:14" ht="30" customHeight="1" x14ac:dyDescent="0.25">
      <c r="A892" s="223" t="str">
        <f t="shared" si="27"/>
        <v xml:space="preserve"> </v>
      </c>
      <c r="B892" s="205"/>
      <c r="C892" s="206"/>
      <c r="D892" s="207"/>
      <c r="E892" s="208"/>
      <c r="F892" s="207"/>
      <c r="G892" s="208"/>
      <c r="H892" s="209"/>
      <c r="I892" s="210"/>
      <c r="J892" s="152"/>
      <c r="K892" s="229"/>
      <c r="L892" s="230"/>
      <c r="M892" s="362">
        <f t="shared" si="26"/>
        <v>0</v>
      </c>
      <c r="N892" s="339"/>
    </row>
    <row r="893" spans="1:14" ht="30" customHeight="1" x14ac:dyDescent="0.25">
      <c r="A893" s="223" t="str">
        <f t="shared" si="27"/>
        <v xml:space="preserve"> </v>
      </c>
      <c r="B893" s="205"/>
      <c r="C893" s="206"/>
      <c r="D893" s="207"/>
      <c r="E893" s="208"/>
      <c r="F893" s="207"/>
      <c r="G893" s="208"/>
      <c r="H893" s="209"/>
      <c r="I893" s="210"/>
      <c r="J893" s="152"/>
      <c r="K893" s="229"/>
      <c r="L893" s="230"/>
      <c r="M893" s="362">
        <f t="shared" si="26"/>
        <v>0</v>
      </c>
      <c r="N893" s="339"/>
    </row>
    <row r="894" spans="1:14" ht="30" customHeight="1" x14ac:dyDescent="0.25">
      <c r="A894" s="223" t="str">
        <f t="shared" si="27"/>
        <v xml:space="preserve"> </v>
      </c>
      <c r="B894" s="205"/>
      <c r="C894" s="206"/>
      <c r="D894" s="207"/>
      <c r="E894" s="208"/>
      <c r="F894" s="207"/>
      <c r="G894" s="208"/>
      <c r="H894" s="209"/>
      <c r="I894" s="210"/>
      <c r="J894" s="152"/>
      <c r="K894" s="229"/>
      <c r="L894" s="230"/>
      <c r="M894" s="362">
        <f t="shared" si="26"/>
        <v>0</v>
      </c>
      <c r="N894" s="339"/>
    </row>
    <row r="895" spans="1:14" ht="30" customHeight="1" x14ac:dyDescent="0.25">
      <c r="A895" s="223" t="str">
        <f t="shared" si="27"/>
        <v xml:space="preserve"> </v>
      </c>
      <c r="B895" s="205"/>
      <c r="C895" s="206"/>
      <c r="D895" s="207"/>
      <c r="E895" s="208"/>
      <c r="F895" s="207"/>
      <c r="G895" s="208"/>
      <c r="H895" s="209"/>
      <c r="I895" s="210"/>
      <c r="J895" s="152"/>
      <c r="K895" s="229"/>
      <c r="L895" s="230"/>
      <c r="M895" s="362">
        <f t="shared" si="26"/>
        <v>0</v>
      </c>
      <c r="N895" s="339"/>
    </row>
    <row r="896" spans="1:14" ht="30" customHeight="1" x14ac:dyDescent="0.25">
      <c r="A896" s="223" t="str">
        <f t="shared" si="27"/>
        <v xml:space="preserve"> </v>
      </c>
      <c r="B896" s="205"/>
      <c r="C896" s="206"/>
      <c r="D896" s="207"/>
      <c r="E896" s="208"/>
      <c r="F896" s="207"/>
      <c r="G896" s="208"/>
      <c r="H896" s="209"/>
      <c r="I896" s="210"/>
      <c r="J896" s="152"/>
      <c r="K896" s="229"/>
      <c r="L896" s="230"/>
      <c r="M896" s="362">
        <f t="shared" si="26"/>
        <v>0</v>
      </c>
      <c r="N896" s="339"/>
    </row>
    <row r="897" spans="1:14" ht="30" customHeight="1" x14ac:dyDescent="0.25">
      <c r="A897" s="223" t="str">
        <f t="shared" si="27"/>
        <v xml:space="preserve"> </v>
      </c>
      <c r="B897" s="205"/>
      <c r="C897" s="206"/>
      <c r="D897" s="207"/>
      <c r="E897" s="208"/>
      <c r="F897" s="207"/>
      <c r="G897" s="208"/>
      <c r="H897" s="209"/>
      <c r="I897" s="210"/>
      <c r="J897" s="152"/>
      <c r="K897" s="229"/>
      <c r="L897" s="230"/>
      <c r="M897" s="362">
        <f t="shared" si="26"/>
        <v>0</v>
      </c>
      <c r="N897" s="339"/>
    </row>
    <row r="898" spans="1:14" ht="30" customHeight="1" x14ac:dyDescent="0.25">
      <c r="A898" s="223" t="str">
        <f t="shared" si="27"/>
        <v xml:space="preserve"> </v>
      </c>
      <c r="B898" s="205"/>
      <c r="C898" s="206"/>
      <c r="D898" s="207"/>
      <c r="E898" s="208"/>
      <c r="F898" s="207"/>
      <c r="G898" s="208"/>
      <c r="H898" s="209"/>
      <c r="I898" s="210"/>
      <c r="J898" s="152"/>
      <c r="K898" s="229"/>
      <c r="L898" s="230"/>
      <c r="M898" s="362">
        <f t="shared" si="26"/>
        <v>0</v>
      </c>
      <c r="N898" s="339"/>
    </row>
    <row r="899" spans="1:14" ht="30" customHeight="1" x14ac:dyDescent="0.25">
      <c r="A899" s="223" t="str">
        <f t="shared" si="27"/>
        <v xml:space="preserve"> </v>
      </c>
      <c r="B899" s="205"/>
      <c r="C899" s="206"/>
      <c r="D899" s="207"/>
      <c r="E899" s="208"/>
      <c r="F899" s="207"/>
      <c r="G899" s="208"/>
      <c r="H899" s="209"/>
      <c r="I899" s="210"/>
      <c r="J899" s="152"/>
      <c r="K899" s="229"/>
      <c r="L899" s="230"/>
      <c r="M899" s="362">
        <f t="shared" si="26"/>
        <v>0</v>
      </c>
      <c r="N899" s="339"/>
    </row>
    <row r="900" spans="1:14" ht="30" customHeight="1" x14ac:dyDescent="0.25">
      <c r="A900" s="223" t="str">
        <f t="shared" si="27"/>
        <v xml:space="preserve"> </v>
      </c>
      <c r="B900" s="205"/>
      <c r="C900" s="206"/>
      <c r="D900" s="207"/>
      <c r="E900" s="208"/>
      <c r="F900" s="207"/>
      <c r="G900" s="208"/>
      <c r="H900" s="209"/>
      <c r="I900" s="210"/>
      <c r="J900" s="152"/>
      <c r="K900" s="229"/>
      <c r="L900" s="230"/>
      <c r="M900" s="362">
        <f t="shared" si="26"/>
        <v>0</v>
      </c>
      <c r="N900" s="339"/>
    </row>
    <row r="901" spans="1:14" ht="30" customHeight="1" x14ac:dyDescent="0.25">
      <c r="A901" s="223" t="str">
        <f t="shared" si="27"/>
        <v xml:space="preserve"> </v>
      </c>
      <c r="B901" s="205"/>
      <c r="C901" s="206"/>
      <c r="D901" s="207"/>
      <c r="E901" s="208"/>
      <c r="F901" s="207"/>
      <c r="G901" s="208"/>
      <c r="H901" s="209"/>
      <c r="I901" s="210"/>
      <c r="J901" s="152"/>
      <c r="K901" s="229"/>
      <c r="L901" s="230"/>
      <c r="M901" s="362">
        <f t="shared" si="26"/>
        <v>0</v>
      </c>
      <c r="N901" s="339"/>
    </row>
    <row r="902" spans="1:14" ht="30" customHeight="1" x14ac:dyDescent="0.25">
      <c r="A902" s="223" t="str">
        <f t="shared" si="27"/>
        <v xml:space="preserve"> </v>
      </c>
      <c r="B902" s="205"/>
      <c r="C902" s="206"/>
      <c r="D902" s="207"/>
      <c r="E902" s="208"/>
      <c r="F902" s="207"/>
      <c r="G902" s="208"/>
      <c r="H902" s="209"/>
      <c r="I902" s="210"/>
      <c r="J902" s="152"/>
      <c r="K902" s="229"/>
      <c r="L902" s="230"/>
      <c r="M902" s="362">
        <f t="shared" si="26"/>
        <v>0</v>
      </c>
      <c r="N902" s="339"/>
    </row>
    <row r="903" spans="1:14" ht="30" customHeight="1" x14ac:dyDescent="0.25">
      <c r="A903" s="223" t="str">
        <f t="shared" si="27"/>
        <v xml:space="preserve"> </v>
      </c>
      <c r="B903" s="205"/>
      <c r="C903" s="206"/>
      <c r="D903" s="207"/>
      <c r="E903" s="208"/>
      <c r="F903" s="207"/>
      <c r="G903" s="208"/>
      <c r="H903" s="209"/>
      <c r="I903" s="210"/>
      <c r="J903" s="152"/>
      <c r="K903" s="229"/>
      <c r="L903" s="230"/>
      <c r="M903" s="362">
        <f t="shared" si="26"/>
        <v>0</v>
      </c>
      <c r="N903" s="339"/>
    </row>
    <row r="904" spans="1:14" ht="30" customHeight="1" x14ac:dyDescent="0.25">
      <c r="A904" s="223" t="str">
        <f t="shared" si="27"/>
        <v xml:space="preserve"> </v>
      </c>
      <c r="B904" s="205"/>
      <c r="C904" s="206"/>
      <c r="D904" s="207"/>
      <c r="E904" s="208"/>
      <c r="F904" s="207"/>
      <c r="G904" s="208"/>
      <c r="H904" s="209"/>
      <c r="I904" s="210"/>
      <c r="J904" s="152"/>
      <c r="K904" s="229"/>
      <c r="L904" s="230"/>
      <c r="M904" s="362">
        <f t="shared" si="26"/>
        <v>0</v>
      </c>
      <c r="N904" s="339"/>
    </row>
    <row r="905" spans="1:14" ht="30" customHeight="1" x14ac:dyDescent="0.25">
      <c r="A905" s="223" t="str">
        <f t="shared" si="27"/>
        <v xml:space="preserve"> </v>
      </c>
      <c r="B905" s="205"/>
      <c r="C905" s="206"/>
      <c r="D905" s="207"/>
      <c r="E905" s="208"/>
      <c r="F905" s="207"/>
      <c r="G905" s="208"/>
      <c r="H905" s="209"/>
      <c r="I905" s="210"/>
      <c r="J905" s="152"/>
      <c r="K905" s="229"/>
      <c r="L905" s="230"/>
      <c r="M905" s="362">
        <f t="shared" si="26"/>
        <v>0</v>
      </c>
      <c r="N905" s="339"/>
    </row>
    <row r="906" spans="1:14" ht="30" customHeight="1" x14ac:dyDescent="0.25">
      <c r="A906" s="223" t="str">
        <f t="shared" si="27"/>
        <v xml:space="preserve"> </v>
      </c>
      <c r="B906" s="205"/>
      <c r="C906" s="206"/>
      <c r="D906" s="207"/>
      <c r="E906" s="208"/>
      <c r="F906" s="207"/>
      <c r="G906" s="208"/>
      <c r="H906" s="209"/>
      <c r="I906" s="210"/>
      <c r="J906" s="152"/>
      <c r="K906" s="229"/>
      <c r="L906" s="230"/>
      <c r="M906" s="362">
        <f t="shared" si="26"/>
        <v>0</v>
      </c>
      <c r="N906" s="339"/>
    </row>
    <row r="907" spans="1:14" ht="30" customHeight="1" x14ac:dyDescent="0.25">
      <c r="A907" s="223" t="str">
        <f t="shared" si="27"/>
        <v xml:space="preserve"> </v>
      </c>
      <c r="B907" s="205"/>
      <c r="C907" s="206"/>
      <c r="D907" s="207"/>
      <c r="E907" s="208"/>
      <c r="F907" s="207"/>
      <c r="G907" s="208"/>
      <c r="H907" s="209"/>
      <c r="I907" s="210"/>
      <c r="J907" s="152"/>
      <c r="K907" s="229"/>
      <c r="L907" s="230"/>
      <c r="M907" s="362">
        <f t="shared" si="26"/>
        <v>0</v>
      </c>
      <c r="N907" s="339"/>
    </row>
    <row r="908" spans="1:14" ht="30" customHeight="1" x14ac:dyDescent="0.25">
      <c r="A908" s="223" t="str">
        <f t="shared" si="27"/>
        <v xml:space="preserve"> </v>
      </c>
      <c r="B908" s="205"/>
      <c r="C908" s="206"/>
      <c r="D908" s="207"/>
      <c r="E908" s="208"/>
      <c r="F908" s="207"/>
      <c r="G908" s="208"/>
      <c r="H908" s="209"/>
      <c r="I908" s="210"/>
      <c r="J908" s="152"/>
      <c r="K908" s="229"/>
      <c r="L908" s="230"/>
      <c r="M908" s="362">
        <f t="shared" ref="M908:M971" si="28">K908+L908</f>
        <v>0</v>
      </c>
      <c r="N908" s="339"/>
    </row>
    <row r="909" spans="1:14" ht="30" customHeight="1" x14ac:dyDescent="0.25">
      <c r="A909" s="223" t="str">
        <f t="shared" si="27"/>
        <v xml:space="preserve"> </v>
      </c>
      <c r="B909" s="205"/>
      <c r="C909" s="206"/>
      <c r="D909" s="207"/>
      <c r="E909" s="208"/>
      <c r="F909" s="207"/>
      <c r="G909" s="208"/>
      <c r="H909" s="209"/>
      <c r="I909" s="210"/>
      <c r="J909" s="152"/>
      <c r="K909" s="229"/>
      <c r="L909" s="230"/>
      <c r="M909" s="362">
        <f t="shared" si="28"/>
        <v>0</v>
      </c>
      <c r="N909" s="339"/>
    </row>
    <row r="910" spans="1:14" ht="30" customHeight="1" x14ac:dyDescent="0.25">
      <c r="A910" s="223" t="str">
        <f t="shared" ref="A910:A973" si="29">IF(M910=0," ","Cap.8. Cheltuieli indirecte")</f>
        <v xml:space="preserve"> </v>
      </c>
      <c r="B910" s="205"/>
      <c r="C910" s="206"/>
      <c r="D910" s="207"/>
      <c r="E910" s="208"/>
      <c r="F910" s="207"/>
      <c r="G910" s="208"/>
      <c r="H910" s="209"/>
      <c r="I910" s="210"/>
      <c r="J910" s="152"/>
      <c r="K910" s="229"/>
      <c r="L910" s="230"/>
      <c r="M910" s="362">
        <f t="shared" si="28"/>
        <v>0</v>
      </c>
      <c r="N910" s="339"/>
    </row>
    <row r="911" spans="1:14" ht="30" customHeight="1" x14ac:dyDescent="0.25">
      <c r="A911" s="223" t="str">
        <f t="shared" si="29"/>
        <v xml:space="preserve"> </v>
      </c>
      <c r="B911" s="205"/>
      <c r="C911" s="206"/>
      <c r="D911" s="207"/>
      <c r="E911" s="208"/>
      <c r="F911" s="207"/>
      <c r="G911" s="208"/>
      <c r="H911" s="209"/>
      <c r="I911" s="210"/>
      <c r="J911" s="152"/>
      <c r="K911" s="229"/>
      <c r="L911" s="230"/>
      <c r="M911" s="362">
        <f t="shared" si="28"/>
        <v>0</v>
      </c>
      <c r="N911" s="339"/>
    </row>
    <row r="912" spans="1:14" ht="30" customHeight="1" x14ac:dyDescent="0.25">
      <c r="A912" s="223" t="str">
        <f t="shared" si="29"/>
        <v xml:space="preserve"> </v>
      </c>
      <c r="B912" s="205"/>
      <c r="C912" s="206"/>
      <c r="D912" s="207"/>
      <c r="E912" s="208"/>
      <c r="F912" s="207"/>
      <c r="G912" s="208"/>
      <c r="H912" s="209"/>
      <c r="I912" s="210"/>
      <c r="J912" s="152"/>
      <c r="K912" s="229"/>
      <c r="L912" s="230"/>
      <c r="M912" s="362">
        <f t="shared" si="28"/>
        <v>0</v>
      </c>
      <c r="N912" s="339"/>
    </row>
    <row r="913" spans="1:14" ht="30" customHeight="1" x14ac:dyDescent="0.25">
      <c r="A913" s="223" t="str">
        <f t="shared" si="29"/>
        <v xml:space="preserve"> </v>
      </c>
      <c r="B913" s="205"/>
      <c r="C913" s="206"/>
      <c r="D913" s="207"/>
      <c r="E913" s="208"/>
      <c r="F913" s="207"/>
      <c r="G913" s="208"/>
      <c r="H913" s="209"/>
      <c r="I913" s="210"/>
      <c r="J913" s="152"/>
      <c r="K913" s="229"/>
      <c r="L913" s="230"/>
      <c r="M913" s="362">
        <f t="shared" si="28"/>
        <v>0</v>
      </c>
      <c r="N913" s="339"/>
    </row>
    <row r="914" spans="1:14" ht="30" customHeight="1" x14ac:dyDescent="0.25">
      <c r="A914" s="223" t="str">
        <f t="shared" si="29"/>
        <v xml:space="preserve"> </v>
      </c>
      <c r="B914" s="205"/>
      <c r="C914" s="206"/>
      <c r="D914" s="207"/>
      <c r="E914" s="208"/>
      <c r="F914" s="207"/>
      <c r="G914" s="208"/>
      <c r="H914" s="209"/>
      <c r="I914" s="210"/>
      <c r="J914" s="152"/>
      <c r="K914" s="229"/>
      <c r="L914" s="230"/>
      <c r="M914" s="362">
        <f t="shared" si="28"/>
        <v>0</v>
      </c>
      <c r="N914" s="339"/>
    </row>
    <row r="915" spans="1:14" ht="30" customHeight="1" x14ac:dyDescent="0.25">
      <c r="A915" s="223" t="str">
        <f t="shared" si="29"/>
        <v xml:space="preserve"> </v>
      </c>
      <c r="B915" s="205"/>
      <c r="C915" s="206"/>
      <c r="D915" s="207"/>
      <c r="E915" s="208"/>
      <c r="F915" s="207"/>
      <c r="G915" s="208"/>
      <c r="H915" s="209"/>
      <c r="I915" s="210"/>
      <c r="J915" s="152"/>
      <c r="K915" s="229"/>
      <c r="L915" s="230"/>
      <c r="M915" s="362">
        <f t="shared" si="28"/>
        <v>0</v>
      </c>
      <c r="N915" s="339"/>
    </row>
    <row r="916" spans="1:14" ht="30" customHeight="1" x14ac:dyDescent="0.25">
      <c r="A916" s="223" t="str">
        <f t="shared" si="29"/>
        <v xml:space="preserve"> </v>
      </c>
      <c r="B916" s="205"/>
      <c r="C916" s="206"/>
      <c r="D916" s="207"/>
      <c r="E916" s="208"/>
      <c r="F916" s="207"/>
      <c r="G916" s="208"/>
      <c r="H916" s="209"/>
      <c r="I916" s="210"/>
      <c r="J916" s="152"/>
      <c r="K916" s="229"/>
      <c r="L916" s="230"/>
      <c r="M916" s="362">
        <f t="shared" si="28"/>
        <v>0</v>
      </c>
      <c r="N916" s="339"/>
    </row>
    <row r="917" spans="1:14" ht="30" customHeight="1" x14ac:dyDescent="0.25">
      <c r="A917" s="223" t="str">
        <f t="shared" si="29"/>
        <v xml:space="preserve"> </v>
      </c>
      <c r="B917" s="205"/>
      <c r="C917" s="206"/>
      <c r="D917" s="207"/>
      <c r="E917" s="208"/>
      <c r="F917" s="207"/>
      <c r="G917" s="208"/>
      <c r="H917" s="209"/>
      <c r="I917" s="210"/>
      <c r="J917" s="152"/>
      <c r="K917" s="229"/>
      <c r="L917" s="230"/>
      <c r="M917" s="362">
        <f t="shared" si="28"/>
        <v>0</v>
      </c>
      <c r="N917" s="339"/>
    </row>
    <row r="918" spans="1:14" ht="30" customHeight="1" x14ac:dyDescent="0.25">
      <c r="A918" s="223" t="str">
        <f t="shared" si="29"/>
        <v xml:space="preserve"> </v>
      </c>
      <c r="B918" s="205"/>
      <c r="C918" s="206"/>
      <c r="D918" s="207"/>
      <c r="E918" s="208"/>
      <c r="F918" s="207"/>
      <c r="G918" s="208"/>
      <c r="H918" s="209"/>
      <c r="I918" s="210"/>
      <c r="J918" s="152"/>
      <c r="K918" s="229"/>
      <c r="L918" s="230"/>
      <c r="M918" s="362">
        <f t="shared" si="28"/>
        <v>0</v>
      </c>
      <c r="N918" s="339"/>
    </row>
    <row r="919" spans="1:14" ht="30" customHeight="1" x14ac:dyDescent="0.25">
      <c r="A919" s="223" t="str">
        <f t="shared" si="29"/>
        <v xml:space="preserve"> </v>
      </c>
      <c r="B919" s="205"/>
      <c r="C919" s="206"/>
      <c r="D919" s="207"/>
      <c r="E919" s="208"/>
      <c r="F919" s="207"/>
      <c r="G919" s="208"/>
      <c r="H919" s="209"/>
      <c r="I919" s="210"/>
      <c r="J919" s="152"/>
      <c r="K919" s="229"/>
      <c r="L919" s="230"/>
      <c r="M919" s="362">
        <f t="shared" si="28"/>
        <v>0</v>
      </c>
      <c r="N919" s="339"/>
    </row>
    <row r="920" spans="1:14" ht="30" customHeight="1" x14ac:dyDescent="0.25">
      <c r="A920" s="223" t="str">
        <f t="shared" si="29"/>
        <v xml:space="preserve"> </v>
      </c>
      <c r="B920" s="205"/>
      <c r="C920" s="206"/>
      <c r="D920" s="207"/>
      <c r="E920" s="208"/>
      <c r="F920" s="207"/>
      <c r="G920" s="208"/>
      <c r="H920" s="209"/>
      <c r="I920" s="210"/>
      <c r="J920" s="152"/>
      <c r="K920" s="229"/>
      <c r="L920" s="230"/>
      <c r="M920" s="362">
        <f t="shared" si="28"/>
        <v>0</v>
      </c>
      <c r="N920" s="339"/>
    </row>
    <row r="921" spans="1:14" ht="30" customHeight="1" x14ac:dyDescent="0.25">
      <c r="A921" s="223" t="str">
        <f t="shared" si="29"/>
        <v xml:space="preserve"> </v>
      </c>
      <c r="B921" s="205"/>
      <c r="C921" s="206"/>
      <c r="D921" s="207"/>
      <c r="E921" s="208"/>
      <c r="F921" s="207"/>
      <c r="G921" s="208"/>
      <c r="H921" s="209"/>
      <c r="I921" s="210"/>
      <c r="J921" s="152"/>
      <c r="K921" s="229"/>
      <c r="L921" s="230"/>
      <c r="M921" s="362">
        <f t="shared" si="28"/>
        <v>0</v>
      </c>
      <c r="N921" s="339"/>
    </row>
    <row r="922" spans="1:14" ht="30" customHeight="1" x14ac:dyDescent="0.25">
      <c r="A922" s="223" t="str">
        <f t="shared" si="29"/>
        <v xml:space="preserve"> </v>
      </c>
      <c r="B922" s="205"/>
      <c r="C922" s="206"/>
      <c r="D922" s="207"/>
      <c r="E922" s="208"/>
      <c r="F922" s="207"/>
      <c r="G922" s="208"/>
      <c r="H922" s="209"/>
      <c r="I922" s="210"/>
      <c r="J922" s="152"/>
      <c r="K922" s="229"/>
      <c r="L922" s="230"/>
      <c r="M922" s="362">
        <f t="shared" si="28"/>
        <v>0</v>
      </c>
      <c r="N922" s="339"/>
    </row>
    <row r="923" spans="1:14" ht="30" customHeight="1" x14ac:dyDescent="0.25">
      <c r="A923" s="223" t="str">
        <f t="shared" si="29"/>
        <v xml:space="preserve"> </v>
      </c>
      <c r="B923" s="205"/>
      <c r="C923" s="206"/>
      <c r="D923" s="207"/>
      <c r="E923" s="208"/>
      <c r="F923" s="207"/>
      <c r="G923" s="208"/>
      <c r="H923" s="209"/>
      <c r="I923" s="210"/>
      <c r="J923" s="152"/>
      <c r="K923" s="229"/>
      <c r="L923" s="230"/>
      <c r="M923" s="362">
        <f t="shared" si="28"/>
        <v>0</v>
      </c>
      <c r="N923" s="339"/>
    </row>
    <row r="924" spans="1:14" ht="30" customHeight="1" x14ac:dyDescent="0.25">
      <c r="A924" s="223" t="str">
        <f t="shared" si="29"/>
        <v xml:space="preserve"> </v>
      </c>
      <c r="B924" s="205"/>
      <c r="C924" s="206"/>
      <c r="D924" s="207"/>
      <c r="E924" s="208"/>
      <c r="F924" s="207"/>
      <c r="G924" s="208"/>
      <c r="H924" s="209"/>
      <c r="I924" s="210"/>
      <c r="J924" s="152"/>
      <c r="K924" s="229"/>
      <c r="L924" s="230"/>
      <c r="M924" s="362">
        <f t="shared" si="28"/>
        <v>0</v>
      </c>
      <c r="N924" s="339"/>
    </row>
    <row r="925" spans="1:14" ht="30" customHeight="1" x14ac:dyDescent="0.25">
      <c r="A925" s="223" t="str">
        <f t="shared" si="29"/>
        <v xml:space="preserve"> </v>
      </c>
      <c r="B925" s="205"/>
      <c r="C925" s="206"/>
      <c r="D925" s="207"/>
      <c r="E925" s="208"/>
      <c r="F925" s="207"/>
      <c r="G925" s="208"/>
      <c r="H925" s="209"/>
      <c r="I925" s="210"/>
      <c r="J925" s="152"/>
      <c r="K925" s="229"/>
      <c r="L925" s="230"/>
      <c r="M925" s="362">
        <f t="shared" si="28"/>
        <v>0</v>
      </c>
      <c r="N925" s="339"/>
    </row>
    <row r="926" spans="1:14" ht="30" customHeight="1" x14ac:dyDescent="0.25">
      <c r="A926" s="223" t="str">
        <f t="shared" si="29"/>
        <v xml:space="preserve"> </v>
      </c>
      <c r="B926" s="205"/>
      <c r="C926" s="206"/>
      <c r="D926" s="207"/>
      <c r="E926" s="208"/>
      <c r="F926" s="207"/>
      <c r="G926" s="208"/>
      <c r="H926" s="209"/>
      <c r="I926" s="210"/>
      <c r="J926" s="152"/>
      <c r="K926" s="229"/>
      <c r="L926" s="230"/>
      <c r="M926" s="362">
        <f t="shared" si="28"/>
        <v>0</v>
      </c>
      <c r="N926" s="339"/>
    </row>
    <row r="927" spans="1:14" ht="30" customHeight="1" x14ac:dyDescent="0.25">
      <c r="A927" s="223" t="str">
        <f t="shared" si="29"/>
        <v xml:space="preserve"> </v>
      </c>
      <c r="B927" s="205"/>
      <c r="C927" s="206"/>
      <c r="D927" s="207"/>
      <c r="E927" s="208"/>
      <c r="F927" s="207"/>
      <c r="G927" s="208"/>
      <c r="H927" s="209"/>
      <c r="I927" s="210"/>
      <c r="J927" s="152"/>
      <c r="K927" s="229"/>
      <c r="L927" s="230"/>
      <c r="M927" s="362">
        <f t="shared" si="28"/>
        <v>0</v>
      </c>
      <c r="N927" s="339"/>
    </row>
    <row r="928" spans="1:14" ht="30" customHeight="1" x14ac:dyDescent="0.25">
      <c r="A928" s="223" t="str">
        <f t="shared" si="29"/>
        <v xml:space="preserve"> </v>
      </c>
      <c r="B928" s="205"/>
      <c r="C928" s="206"/>
      <c r="D928" s="207"/>
      <c r="E928" s="208"/>
      <c r="F928" s="207"/>
      <c r="G928" s="208"/>
      <c r="H928" s="209"/>
      <c r="I928" s="210"/>
      <c r="J928" s="152"/>
      <c r="K928" s="229"/>
      <c r="L928" s="230"/>
      <c r="M928" s="362">
        <f t="shared" si="28"/>
        <v>0</v>
      </c>
      <c r="N928" s="339"/>
    </row>
    <row r="929" spans="1:14" ht="30" customHeight="1" x14ac:dyDescent="0.25">
      <c r="A929" s="223" t="str">
        <f t="shared" si="29"/>
        <v xml:space="preserve"> </v>
      </c>
      <c r="B929" s="205"/>
      <c r="C929" s="206"/>
      <c r="D929" s="207"/>
      <c r="E929" s="208"/>
      <c r="F929" s="207"/>
      <c r="G929" s="208"/>
      <c r="H929" s="209"/>
      <c r="I929" s="210"/>
      <c r="J929" s="152"/>
      <c r="K929" s="229"/>
      <c r="L929" s="230"/>
      <c r="M929" s="362">
        <f t="shared" si="28"/>
        <v>0</v>
      </c>
      <c r="N929" s="339"/>
    </row>
    <row r="930" spans="1:14" ht="30" customHeight="1" x14ac:dyDescent="0.25">
      <c r="A930" s="223" t="str">
        <f t="shared" si="29"/>
        <v xml:space="preserve"> </v>
      </c>
      <c r="B930" s="205"/>
      <c r="C930" s="206"/>
      <c r="D930" s="207"/>
      <c r="E930" s="208"/>
      <c r="F930" s="207"/>
      <c r="G930" s="208"/>
      <c r="H930" s="209"/>
      <c r="I930" s="210"/>
      <c r="J930" s="152"/>
      <c r="K930" s="229"/>
      <c r="L930" s="230"/>
      <c r="M930" s="362">
        <f t="shared" si="28"/>
        <v>0</v>
      </c>
      <c r="N930" s="339"/>
    </row>
    <row r="931" spans="1:14" ht="30" customHeight="1" x14ac:dyDescent="0.25">
      <c r="A931" s="223" t="str">
        <f t="shared" si="29"/>
        <v xml:space="preserve"> </v>
      </c>
      <c r="B931" s="205"/>
      <c r="C931" s="206"/>
      <c r="D931" s="207"/>
      <c r="E931" s="208"/>
      <c r="F931" s="207"/>
      <c r="G931" s="208"/>
      <c r="H931" s="209"/>
      <c r="I931" s="210"/>
      <c r="J931" s="152"/>
      <c r="K931" s="229"/>
      <c r="L931" s="230"/>
      <c r="M931" s="362">
        <f t="shared" si="28"/>
        <v>0</v>
      </c>
      <c r="N931" s="339"/>
    </row>
    <row r="932" spans="1:14" ht="30" customHeight="1" x14ac:dyDescent="0.25">
      <c r="A932" s="223" t="str">
        <f t="shared" si="29"/>
        <v xml:space="preserve"> </v>
      </c>
      <c r="B932" s="205"/>
      <c r="C932" s="206"/>
      <c r="D932" s="207"/>
      <c r="E932" s="208"/>
      <c r="F932" s="207"/>
      <c r="G932" s="208"/>
      <c r="H932" s="209"/>
      <c r="I932" s="210"/>
      <c r="J932" s="152"/>
      <c r="K932" s="229"/>
      <c r="L932" s="230"/>
      <c r="M932" s="362">
        <f t="shared" si="28"/>
        <v>0</v>
      </c>
      <c r="N932" s="339"/>
    </row>
    <row r="933" spans="1:14" ht="30" customHeight="1" x14ac:dyDescent="0.25">
      <c r="A933" s="223" t="str">
        <f t="shared" si="29"/>
        <v xml:space="preserve"> </v>
      </c>
      <c r="B933" s="205"/>
      <c r="C933" s="206"/>
      <c r="D933" s="207"/>
      <c r="E933" s="208"/>
      <c r="F933" s="207"/>
      <c r="G933" s="208"/>
      <c r="H933" s="209"/>
      <c r="I933" s="210"/>
      <c r="J933" s="152"/>
      <c r="K933" s="229"/>
      <c r="L933" s="230"/>
      <c r="M933" s="362">
        <f t="shared" si="28"/>
        <v>0</v>
      </c>
      <c r="N933" s="339"/>
    </row>
    <row r="934" spans="1:14" ht="30" customHeight="1" x14ac:dyDescent="0.25">
      <c r="A934" s="223" t="str">
        <f t="shared" si="29"/>
        <v xml:space="preserve"> </v>
      </c>
      <c r="B934" s="205"/>
      <c r="C934" s="206"/>
      <c r="D934" s="207"/>
      <c r="E934" s="208"/>
      <c r="F934" s="207"/>
      <c r="G934" s="208"/>
      <c r="H934" s="209"/>
      <c r="I934" s="210"/>
      <c r="J934" s="152"/>
      <c r="K934" s="229"/>
      <c r="L934" s="230"/>
      <c r="M934" s="362">
        <f t="shared" si="28"/>
        <v>0</v>
      </c>
      <c r="N934" s="339"/>
    </row>
    <row r="935" spans="1:14" ht="30" customHeight="1" x14ac:dyDescent="0.25">
      <c r="A935" s="223" t="str">
        <f t="shared" si="29"/>
        <v xml:space="preserve"> </v>
      </c>
      <c r="B935" s="205"/>
      <c r="C935" s="206"/>
      <c r="D935" s="207"/>
      <c r="E935" s="208"/>
      <c r="F935" s="207"/>
      <c r="G935" s="208"/>
      <c r="H935" s="209"/>
      <c r="I935" s="210"/>
      <c r="J935" s="152"/>
      <c r="K935" s="229"/>
      <c r="L935" s="230"/>
      <c r="M935" s="362">
        <f t="shared" si="28"/>
        <v>0</v>
      </c>
      <c r="N935" s="339"/>
    </row>
    <row r="936" spans="1:14" ht="30" customHeight="1" x14ac:dyDescent="0.25">
      <c r="A936" s="223" t="str">
        <f t="shared" si="29"/>
        <v xml:space="preserve"> </v>
      </c>
      <c r="B936" s="205"/>
      <c r="C936" s="206"/>
      <c r="D936" s="207"/>
      <c r="E936" s="208"/>
      <c r="F936" s="207"/>
      <c r="G936" s="208"/>
      <c r="H936" s="209"/>
      <c r="I936" s="210"/>
      <c r="J936" s="152"/>
      <c r="K936" s="229"/>
      <c r="L936" s="230"/>
      <c r="M936" s="362">
        <f t="shared" si="28"/>
        <v>0</v>
      </c>
      <c r="N936" s="339"/>
    </row>
    <row r="937" spans="1:14" ht="30" customHeight="1" x14ac:dyDescent="0.25">
      <c r="A937" s="223" t="str">
        <f t="shared" si="29"/>
        <v xml:space="preserve"> </v>
      </c>
      <c r="B937" s="205"/>
      <c r="C937" s="206"/>
      <c r="D937" s="207"/>
      <c r="E937" s="208"/>
      <c r="F937" s="207"/>
      <c r="G937" s="208"/>
      <c r="H937" s="209"/>
      <c r="I937" s="210"/>
      <c r="J937" s="152"/>
      <c r="K937" s="229"/>
      <c r="L937" s="230"/>
      <c r="M937" s="362">
        <f t="shared" si="28"/>
        <v>0</v>
      </c>
      <c r="N937" s="339"/>
    </row>
    <row r="938" spans="1:14" ht="30" customHeight="1" x14ac:dyDescent="0.25">
      <c r="A938" s="223" t="str">
        <f t="shared" si="29"/>
        <v xml:space="preserve"> </v>
      </c>
      <c r="B938" s="205"/>
      <c r="C938" s="206"/>
      <c r="D938" s="207"/>
      <c r="E938" s="208"/>
      <c r="F938" s="207"/>
      <c r="G938" s="208"/>
      <c r="H938" s="209"/>
      <c r="I938" s="210"/>
      <c r="J938" s="152"/>
      <c r="K938" s="229"/>
      <c r="L938" s="230"/>
      <c r="M938" s="362">
        <f t="shared" si="28"/>
        <v>0</v>
      </c>
      <c r="N938" s="339"/>
    </row>
    <row r="939" spans="1:14" ht="30" customHeight="1" x14ac:dyDescent="0.25">
      <c r="A939" s="223" t="str">
        <f t="shared" si="29"/>
        <v xml:space="preserve"> </v>
      </c>
      <c r="B939" s="205"/>
      <c r="C939" s="206"/>
      <c r="D939" s="207"/>
      <c r="E939" s="208"/>
      <c r="F939" s="207"/>
      <c r="G939" s="208"/>
      <c r="H939" s="209"/>
      <c r="I939" s="210"/>
      <c r="J939" s="152"/>
      <c r="K939" s="229"/>
      <c r="L939" s="230"/>
      <c r="M939" s="362">
        <f t="shared" si="28"/>
        <v>0</v>
      </c>
      <c r="N939" s="339"/>
    </row>
    <row r="940" spans="1:14" ht="30" customHeight="1" x14ac:dyDescent="0.25">
      <c r="A940" s="223" t="str">
        <f t="shared" si="29"/>
        <v xml:space="preserve"> </v>
      </c>
      <c r="B940" s="205"/>
      <c r="C940" s="206"/>
      <c r="D940" s="207"/>
      <c r="E940" s="208"/>
      <c r="F940" s="207"/>
      <c r="G940" s="208"/>
      <c r="H940" s="209"/>
      <c r="I940" s="210"/>
      <c r="J940" s="152"/>
      <c r="K940" s="229"/>
      <c r="L940" s="230"/>
      <c r="M940" s="362">
        <f t="shared" si="28"/>
        <v>0</v>
      </c>
      <c r="N940" s="339"/>
    </row>
    <row r="941" spans="1:14" ht="30" customHeight="1" x14ac:dyDescent="0.25">
      <c r="A941" s="223" t="str">
        <f t="shared" si="29"/>
        <v xml:space="preserve"> </v>
      </c>
      <c r="B941" s="205"/>
      <c r="C941" s="206"/>
      <c r="D941" s="207"/>
      <c r="E941" s="208"/>
      <c r="F941" s="207"/>
      <c r="G941" s="208"/>
      <c r="H941" s="209"/>
      <c r="I941" s="210"/>
      <c r="J941" s="152"/>
      <c r="K941" s="229"/>
      <c r="L941" s="230"/>
      <c r="M941" s="362">
        <f t="shared" si="28"/>
        <v>0</v>
      </c>
      <c r="N941" s="339"/>
    </row>
    <row r="942" spans="1:14" ht="30" customHeight="1" x14ac:dyDescent="0.25">
      <c r="A942" s="223" t="str">
        <f t="shared" si="29"/>
        <v xml:space="preserve"> </v>
      </c>
      <c r="B942" s="205"/>
      <c r="C942" s="206"/>
      <c r="D942" s="207"/>
      <c r="E942" s="208"/>
      <c r="F942" s="207"/>
      <c r="G942" s="208"/>
      <c r="H942" s="209"/>
      <c r="I942" s="210"/>
      <c r="J942" s="152"/>
      <c r="K942" s="229"/>
      <c r="L942" s="230"/>
      <c r="M942" s="362">
        <f t="shared" si="28"/>
        <v>0</v>
      </c>
      <c r="N942" s="339"/>
    </row>
    <row r="943" spans="1:14" ht="30" customHeight="1" x14ac:dyDescent="0.25">
      <c r="A943" s="223" t="str">
        <f t="shared" si="29"/>
        <v xml:space="preserve"> </v>
      </c>
      <c r="B943" s="205"/>
      <c r="C943" s="206"/>
      <c r="D943" s="207"/>
      <c r="E943" s="208"/>
      <c r="F943" s="207"/>
      <c r="G943" s="208"/>
      <c r="H943" s="209"/>
      <c r="I943" s="210"/>
      <c r="J943" s="152"/>
      <c r="K943" s="229"/>
      <c r="L943" s="230"/>
      <c r="M943" s="362">
        <f t="shared" si="28"/>
        <v>0</v>
      </c>
      <c r="N943" s="339"/>
    </row>
    <row r="944" spans="1:14" ht="30" customHeight="1" x14ac:dyDescent="0.25">
      <c r="A944" s="223" t="str">
        <f t="shared" si="29"/>
        <v xml:space="preserve"> </v>
      </c>
      <c r="B944" s="205"/>
      <c r="C944" s="206"/>
      <c r="D944" s="207"/>
      <c r="E944" s="208"/>
      <c r="F944" s="207"/>
      <c r="G944" s="208"/>
      <c r="H944" s="209"/>
      <c r="I944" s="210"/>
      <c r="J944" s="152"/>
      <c r="K944" s="229"/>
      <c r="L944" s="230"/>
      <c r="M944" s="362">
        <f t="shared" si="28"/>
        <v>0</v>
      </c>
      <c r="N944" s="339"/>
    </row>
    <row r="945" spans="1:14" ht="30" customHeight="1" x14ac:dyDescent="0.25">
      <c r="A945" s="223" t="str">
        <f t="shared" si="29"/>
        <v xml:space="preserve"> </v>
      </c>
      <c r="B945" s="205"/>
      <c r="C945" s="206"/>
      <c r="D945" s="207"/>
      <c r="E945" s="208"/>
      <c r="F945" s="207"/>
      <c r="G945" s="208"/>
      <c r="H945" s="209"/>
      <c r="I945" s="210"/>
      <c r="J945" s="152"/>
      <c r="K945" s="229"/>
      <c r="L945" s="230"/>
      <c r="M945" s="362">
        <f t="shared" si="28"/>
        <v>0</v>
      </c>
      <c r="N945" s="339"/>
    </row>
    <row r="946" spans="1:14" ht="30" customHeight="1" x14ac:dyDescent="0.25">
      <c r="A946" s="223" t="str">
        <f t="shared" si="29"/>
        <v xml:space="preserve"> </v>
      </c>
      <c r="B946" s="205"/>
      <c r="C946" s="206"/>
      <c r="D946" s="207"/>
      <c r="E946" s="208"/>
      <c r="F946" s="207"/>
      <c r="G946" s="208"/>
      <c r="H946" s="209"/>
      <c r="I946" s="210"/>
      <c r="J946" s="152"/>
      <c r="K946" s="229"/>
      <c r="L946" s="230"/>
      <c r="M946" s="362">
        <f t="shared" si="28"/>
        <v>0</v>
      </c>
      <c r="N946" s="339"/>
    </row>
    <row r="947" spans="1:14" ht="30" customHeight="1" x14ac:dyDescent="0.25">
      <c r="A947" s="223" t="str">
        <f t="shared" si="29"/>
        <v xml:space="preserve"> </v>
      </c>
      <c r="B947" s="205"/>
      <c r="C947" s="206"/>
      <c r="D947" s="207"/>
      <c r="E947" s="208"/>
      <c r="F947" s="207"/>
      <c r="G947" s="208"/>
      <c r="H947" s="209"/>
      <c r="I947" s="210"/>
      <c r="J947" s="152"/>
      <c r="K947" s="229"/>
      <c r="L947" s="230"/>
      <c r="M947" s="362">
        <f t="shared" si="28"/>
        <v>0</v>
      </c>
      <c r="N947" s="339"/>
    </row>
    <row r="948" spans="1:14" ht="30" customHeight="1" x14ac:dyDescent="0.25">
      <c r="A948" s="223" t="str">
        <f t="shared" si="29"/>
        <v xml:space="preserve"> </v>
      </c>
      <c r="B948" s="205"/>
      <c r="C948" s="206"/>
      <c r="D948" s="207"/>
      <c r="E948" s="208"/>
      <c r="F948" s="207"/>
      <c r="G948" s="208"/>
      <c r="H948" s="209"/>
      <c r="I948" s="210"/>
      <c r="J948" s="152"/>
      <c r="K948" s="229"/>
      <c r="L948" s="230"/>
      <c r="M948" s="362">
        <f t="shared" si="28"/>
        <v>0</v>
      </c>
      <c r="N948" s="339"/>
    </row>
    <row r="949" spans="1:14" ht="30" customHeight="1" x14ac:dyDescent="0.25">
      <c r="A949" s="223" t="str">
        <f t="shared" si="29"/>
        <v xml:space="preserve"> </v>
      </c>
      <c r="B949" s="205"/>
      <c r="C949" s="206"/>
      <c r="D949" s="207"/>
      <c r="E949" s="208"/>
      <c r="F949" s="207"/>
      <c r="G949" s="208"/>
      <c r="H949" s="209"/>
      <c r="I949" s="210"/>
      <c r="J949" s="152"/>
      <c r="K949" s="229"/>
      <c r="L949" s="230"/>
      <c r="M949" s="362">
        <f t="shared" si="28"/>
        <v>0</v>
      </c>
      <c r="N949" s="339"/>
    </row>
    <row r="950" spans="1:14" ht="30" customHeight="1" x14ac:dyDescent="0.25">
      <c r="A950" s="223" t="str">
        <f t="shared" si="29"/>
        <v xml:space="preserve"> </v>
      </c>
      <c r="B950" s="205"/>
      <c r="C950" s="206"/>
      <c r="D950" s="207"/>
      <c r="E950" s="208"/>
      <c r="F950" s="207"/>
      <c r="G950" s="208"/>
      <c r="H950" s="209"/>
      <c r="I950" s="210"/>
      <c r="J950" s="152"/>
      <c r="K950" s="229"/>
      <c r="L950" s="230"/>
      <c r="M950" s="362">
        <f t="shared" si="28"/>
        <v>0</v>
      </c>
      <c r="N950" s="339"/>
    </row>
    <row r="951" spans="1:14" ht="30" customHeight="1" x14ac:dyDescent="0.25">
      <c r="A951" s="223" t="str">
        <f t="shared" si="29"/>
        <v xml:space="preserve"> </v>
      </c>
      <c r="B951" s="205"/>
      <c r="C951" s="206"/>
      <c r="D951" s="207"/>
      <c r="E951" s="208"/>
      <c r="F951" s="207"/>
      <c r="G951" s="208"/>
      <c r="H951" s="209"/>
      <c r="I951" s="210"/>
      <c r="J951" s="152"/>
      <c r="K951" s="229"/>
      <c r="L951" s="230"/>
      <c r="M951" s="362">
        <f t="shared" si="28"/>
        <v>0</v>
      </c>
      <c r="N951" s="339"/>
    </row>
    <row r="952" spans="1:14" ht="30" customHeight="1" x14ac:dyDescent="0.25">
      <c r="A952" s="223" t="str">
        <f t="shared" si="29"/>
        <v xml:space="preserve"> </v>
      </c>
      <c r="B952" s="205"/>
      <c r="C952" s="206"/>
      <c r="D952" s="207"/>
      <c r="E952" s="208"/>
      <c r="F952" s="207"/>
      <c r="G952" s="208"/>
      <c r="H952" s="209"/>
      <c r="I952" s="210"/>
      <c r="J952" s="152"/>
      <c r="K952" s="229"/>
      <c r="L952" s="230"/>
      <c r="M952" s="362">
        <f t="shared" si="28"/>
        <v>0</v>
      </c>
      <c r="N952" s="339"/>
    </row>
    <row r="953" spans="1:14" ht="30" customHeight="1" x14ac:dyDescent="0.25">
      <c r="A953" s="223" t="str">
        <f t="shared" si="29"/>
        <v xml:space="preserve"> </v>
      </c>
      <c r="B953" s="205"/>
      <c r="C953" s="206"/>
      <c r="D953" s="207"/>
      <c r="E953" s="208"/>
      <c r="F953" s="207"/>
      <c r="G953" s="208"/>
      <c r="H953" s="209"/>
      <c r="I953" s="210"/>
      <c r="J953" s="152"/>
      <c r="K953" s="229"/>
      <c r="L953" s="230"/>
      <c r="M953" s="362">
        <f t="shared" si="28"/>
        <v>0</v>
      </c>
      <c r="N953" s="339"/>
    </row>
    <row r="954" spans="1:14" ht="30" customHeight="1" x14ac:dyDescent="0.25">
      <c r="A954" s="223" t="str">
        <f t="shared" si="29"/>
        <v xml:space="preserve"> </v>
      </c>
      <c r="B954" s="205"/>
      <c r="C954" s="206"/>
      <c r="D954" s="207"/>
      <c r="E954" s="208"/>
      <c r="F954" s="207"/>
      <c r="G954" s="208"/>
      <c r="H954" s="209"/>
      <c r="I954" s="210"/>
      <c r="J954" s="152"/>
      <c r="K954" s="229"/>
      <c r="L954" s="230"/>
      <c r="M954" s="362">
        <f t="shared" si="28"/>
        <v>0</v>
      </c>
      <c r="N954" s="339"/>
    </row>
    <row r="955" spans="1:14" ht="30" customHeight="1" x14ac:dyDescent="0.25">
      <c r="A955" s="223" t="str">
        <f t="shared" si="29"/>
        <v xml:space="preserve"> </v>
      </c>
      <c r="B955" s="205"/>
      <c r="C955" s="206"/>
      <c r="D955" s="207"/>
      <c r="E955" s="208"/>
      <c r="F955" s="207"/>
      <c r="G955" s="208"/>
      <c r="H955" s="209"/>
      <c r="I955" s="210"/>
      <c r="J955" s="152"/>
      <c r="K955" s="229"/>
      <c r="L955" s="230"/>
      <c r="M955" s="362">
        <f t="shared" si="28"/>
        <v>0</v>
      </c>
      <c r="N955" s="339"/>
    </row>
    <row r="956" spans="1:14" ht="30" customHeight="1" x14ac:dyDescent="0.25">
      <c r="A956" s="223" t="str">
        <f t="shared" si="29"/>
        <v xml:space="preserve"> </v>
      </c>
      <c r="B956" s="205"/>
      <c r="C956" s="206"/>
      <c r="D956" s="207"/>
      <c r="E956" s="208"/>
      <c r="F956" s="207"/>
      <c r="G956" s="208"/>
      <c r="H956" s="209"/>
      <c r="I956" s="210"/>
      <c r="J956" s="152"/>
      <c r="K956" s="229"/>
      <c r="L956" s="230"/>
      <c r="M956" s="362">
        <f t="shared" si="28"/>
        <v>0</v>
      </c>
      <c r="N956" s="339"/>
    </row>
    <row r="957" spans="1:14" ht="30" customHeight="1" x14ac:dyDescent="0.25">
      <c r="A957" s="223" t="str">
        <f t="shared" si="29"/>
        <v xml:space="preserve"> </v>
      </c>
      <c r="B957" s="205"/>
      <c r="C957" s="206"/>
      <c r="D957" s="207"/>
      <c r="E957" s="208"/>
      <c r="F957" s="207"/>
      <c r="G957" s="208"/>
      <c r="H957" s="209"/>
      <c r="I957" s="210"/>
      <c r="J957" s="152"/>
      <c r="K957" s="229"/>
      <c r="L957" s="230"/>
      <c r="M957" s="362">
        <f t="shared" si="28"/>
        <v>0</v>
      </c>
      <c r="N957" s="339"/>
    </row>
    <row r="958" spans="1:14" ht="30" customHeight="1" x14ac:dyDescent="0.25">
      <c r="A958" s="223" t="str">
        <f t="shared" si="29"/>
        <v xml:space="preserve"> </v>
      </c>
      <c r="B958" s="205"/>
      <c r="C958" s="206"/>
      <c r="D958" s="207"/>
      <c r="E958" s="208"/>
      <c r="F958" s="207"/>
      <c r="G958" s="208"/>
      <c r="H958" s="209"/>
      <c r="I958" s="210"/>
      <c r="J958" s="152"/>
      <c r="K958" s="229"/>
      <c r="L958" s="230"/>
      <c r="M958" s="362">
        <f t="shared" si="28"/>
        <v>0</v>
      </c>
      <c r="N958" s="339"/>
    </row>
    <row r="959" spans="1:14" ht="30" customHeight="1" x14ac:dyDescent="0.25">
      <c r="A959" s="223" t="str">
        <f t="shared" si="29"/>
        <v xml:space="preserve"> </v>
      </c>
      <c r="B959" s="205"/>
      <c r="C959" s="206"/>
      <c r="D959" s="207"/>
      <c r="E959" s="208"/>
      <c r="F959" s="207"/>
      <c r="G959" s="208"/>
      <c r="H959" s="209"/>
      <c r="I959" s="210"/>
      <c r="J959" s="152"/>
      <c r="K959" s="229"/>
      <c r="L959" s="230"/>
      <c r="M959" s="362">
        <f t="shared" si="28"/>
        <v>0</v>
      </c>
      <c r="N959" s="339"/>
    </row>
    <row r="960" spans="1:14" ht="30" customHeight="1" x14ac:dyDescent="0.25">
      <c r="A960" s="223" t="str">
        <f t="shared" si="29"/>
        <v xml:space="preserve"> </v>
      </c>
      <c r="B960" s="205"/>
      <c r="C960" s="206"/>
      <c r="D960" s="207"/>
      <c r="E960" s="208"/>
      <c r="F960" s="207"/>
      <c r="G960" s="208"/>
      <c r="H960" s="209"/>
      <c r="I960" s="210"/>
      <c r="J960" s="152"/>
      <c r="K960" s="229"/>
      <c r="L960" s="230"/>
      <c r="M960" s="362">
        <f t="shared" si="28"/>
        <v>0</v>
      </c>
      <c r="N960" s="339"/>
    </row>
    <row r="961" spans="1:14" ht="30" customHeight="1" x14ac:dyDescent="0.25">
      <c r="A961" s="223" t="str">
        <f t="shared" si="29"/>
        <v xml:space="preserve"> </v>
      </c>
      <c r="B961" s="205"/>
      <c r="C961" s="206"/>
      <c r="D961" s="207"/>
      <c r="E961" s="208"/>
      <c r="F961" s="207"/>
      <c r="G961" s="208"/>
      <c r="H961" s="209"/>
      <c r="I961" s="210"/>
      <c r="J961" s="152"/>
      <c r="K961" s="229"/>
      <c r="L961" s="230"/>
      <c r="M961" s="362">
        <f t="shared" si="28"/>
        <v>0</v>
      </c>
      <c r="N961" s="339"/>
    </row>
    <row r="962" spans="1:14" ht="30" customHeight="1" x14ac:dyDescent="0.25">
      <c r="A962" s="223" t="str">
        <f t="shared" si="29"/>
        <v xml:space="preserve"> </v>
      </c>
      <c r="B962" s="205"/>
      <c r="C962" s="206"/>
      <c r="D962" s="207"/>
      <c r="E962" s="208"/>
      <c r="F962" s="207"/>
      <c r="G962" s="208"/>
      <c r="H962" s="209"/>
      <c r="I962" s="210"/>
      <c r="J962" s="152"/>
      <c r="K962" s="229"/>
      <c r="L962" s="230"/>
      <c r="M962" s="362">
        <f t="shared" si="28"/>
        <v>0</v>
      </c>
      <c r="N962" s="339"/>
    </row>
    <row r="963" spans="1:14" ht="30" customHeight="1" x14ac:dyDescent="0.25">
      <c r="A963" s="223" t="str">
        <f t="shared" si="29"/>
        <v xml:space="preserve"> </v>
      </c>
      <c r="B963" s="205"/>
      <c r="C963" s="206"/>
      <c r="D963" s="207"/>
      <c r="E963" s="208"/>
      <c r="F963" s="207"/>
      <c r="G963" s="208"/>
      <c r="H963" s="209"/>
      <c r="I963" s="210"/>
      <c r="J963" s="152"/>
      <c r="K963" s="229"/>
      <c r="L963" s="230"/>
      <c r="M963" s="362">
        <f t="shared" si="28"/>
        <v>0</v>
      </c>
      <c r="N963" s="339"/>
    </row>
    <row r="964" spans="1:14" ht="30" customHeight="1" x14ac:dyDescent="0.25">
      <c r="A964" s="223" t="str">
        <f t="shared" si="29"/>
        <v xml:space="preserve"> </v>
      </c>
      <c r="B964" s="205"/>
      <c r="C964" s="206"/>
      <c r="D964" s="207"/>
      <c r="E964" s="208"/>
      <c r="F964" s="207"/>
      <c r="G964" s="208"/>
      <c r="H964" s="209"/>
      <c r="I964" s="210"/>
      <c r="J964" s="152"/>
      <c r="K964" s="229"/>
      <c r="L964" s="230"/>
      <c r="M964" s="362">
        <f t="shared" si="28"/>
        <v>0</v>
      </c>
      <c r="N964" s="339"/>
    </row>
    <row r="965" spans="1:14" ht="30" customHeight="1" x14ac:dyDescent="0.25">
      <c r="A965" s="223" t="str">
        <f t="shared" si="29"/>
        <v xml:space="preserve"> </v>
      </c>
      <c r="B965" s="205"/>
      <c r="C965" s="206"/>
      <c r="D965" s="207"/>
      <c r="E965" s="208"/>
      <c r="F965" s="207"/>
      <c r="G965" s="208"/>
      <c r="H965" s="209"/>
      <c r="I965" s="210"/>
      <c r="J965" s="152"/>
      <c r="K965" s="229"/>
      <c r="L965" s="230"/>
      <c r="M965" s="362">
        <f t="shared" si="28"/>
        <v>0</v>
      </c>
      <c r="N965" s="339"/>
    </row>
    <row r="966" spans="1:14" ht="30" customHeight="1" x14ac:dyDescent="0.25">
      <c r="A966" s="223" t="str">
        <f t="shared" si="29"/>
        <v xml:space="preserve"> </v>
      </c>
      <c r="B966" s="205"/>
      <c r="C966" s="206"/>
      <c r="D966" s="207"/>
      <c r="E966" s="208"/>
      <c r="F966" s="207"/>
      <c r="G966" s="208"/>
      <c r="H966" s="209"/>
      <c r="I966" s="210"/>
      <c r="J966" s="152"/>
      <c r="K966" s="229"/>
      <c r="L966" s="230"/>
      <c r="M966" s="362">
        <f t="shared" si="28"/>
        <v>0</v>
      </c>
      <c r="N966" s="339"/>
    </row>
    <row r="967" spans="1:14" ht="30" customHeight="1" x14ac:dyDescent="0.25">
      <c r="A967" s="223" t="str">
        <f t="shared" si="29"/>
        <v xml:space="preserve"> </v>
      </c>
      <c r="B967" s="205"/>
      <c r="C967" s="206"/>
      <c r="D967" s="207"/>
      <c r="E967" s="208"/>
      <c r="F967" s="207"/>
      <c r="G967" s="208"/>
      <c r="H967" s="209"/>
      <c r="I967" s="210"/>
      <c r="J967" s="152"/>
      <c r="K967" s="229"/>
      <c r="L967" s="230"/>
      <c r="M967" s="362">
        <f t="shared" si="28"/>
        <v>0</v>
      </c>
      <c r="N967" s="339"/>
    </row>
    <row r="968" spans="1:14" ht="30" customHeight="1" x14ac:dyDescent="0.25">
      <c r="A968" s="223" t="str">
        <f t="shared" si="29"/>
        <v xml:space="preserve"> </v>
      </c>
      <c r="B968" s="205"/>
      <c r="C968" s="206"/>
      <c r="D968" s="207"/>
      <c r="E968" s="208"/>
      <c r="F968" s="207"/>
      <c r="G968" s="208"/>
      <c r="H968" s="209"/>
      <c r="I968" s="210"/>
      <c r="J968" s="152"/>
      <c r="K968" s="229"/>
      <c r="L968" s="230"/>
      <c r="M968" s="362">
        <f t="shared" si="28"/>
        <v>0</v>
      </c>
      <c r="N968" s="339"/>
    </row>
    <row r="969" spans="1:14" ht="30" customHeight="1" x14ac:dyDescent="0.25">
      <c r="A969" s="223" t="str">
        <f t="shared" si="29"/>
        <v xml:space="preserve"> </v>
      </c>
      <c r="B969" s="205"/>
      <c r="C969" s="206"/>
      <c r="D969" s="207"/>
      <c r="E969" s="208"/>
      <c r="F969" s="207"/>
      <c r="G969" s="208"/>
      <c r="H969" s="209"/>
      <c r="I969" s="210"/>
      <c r="J969" s="152"/>
      <c r="K969" s="229"/>
      <c r="L969" s="230"/>
      <c r="M969" s="362">
        <f t="shared" si="28"/>
        <v>0</v>
      </c>
      <c r="N969" s="339"/>
    </row>
    <row r="970" spans="1:14" ht="30" customHeight="1" x14ac:dyDescent="0.25">
      <c r="A970" s="223" t="str">
        <f t="shared" si="29"/>
        <v xml:space="preserve"> </v>
      </c>
      <c r="B970" s="205"/>
      <c r="C970" s="206"/>
      <c r="D970" s="207"/>
      <c r="E970" s="208"/>
      <c r="F970" s="207"/>
      <c r="G970" s="208"/>
      <c r="H970" s="209"/>
      <c r="I970" s="210"/>
      <c r="J970" s="152"/>
      <c r="K970" s="229"/>
      <c r="L970" s="230"/>
      <c r="M970" s="362">
        <f t="shared" si="28"/>
        <v>0</v>
      </c>
      <c r="N970" s="339"/>
    </row>
    <row r="971" spans="1:14" ht="30" customHeight="1" x14ac:dyDescent="0.25">
      <c r="A971" s="223" t="str">
        <f t="shared" si="29"/>
        <v xml:space="preserve"> </v>
      </c>
      <c r="B971" s="205"/>
      <c r="C971" s="206"/>
      <c r="D971" s="207"/>
      <c r="E971" s="208"/>
      <c r="F971" s="207"/>
      <c r="G971" s="208"/>
      <c r="H971" s="209"/>
      <c r="I971" s="210"/>
      <c r="J971" s="152"/>
      <c r="K971" s="229"/>
      <c r="L971" s="230"/>
      <c r="M971" s="362">
        <f t="shared" si="28"/>
        <v>0</v>
      </c>
      <c r="N971" s="339"/>
    </row>
    <row r="972" spans="1:14" ht="30" customHeight="1" x14ac:dyDescent="0.25">
      <c r="A972" s="223" t="str">
        <f t="shared" si="29"/>
        <v xml:space="preserve"> </v>
      </c>
      <c r="B972" s="205"/>
      <c r="C972" s="206"/>
      <c r="D972" s="207"/>
      <c r="E972" s="208"/>
      <c r="F972" s="207"/>
      <c r="G972" s="208"/>
      <c r="H972" s="209"/>
      <c r="I972" s="210"/>
      <c r="J972" s="152"/>
      <c r="K972" s="229"/>
      <c r="L972" s="230"/>
      <c r="M972" s="362">
        <f t="shared" ref="M972:M1035" si="30">K972+L972</f>
        <v>0</v>
      </c>
      <c r="N972" s="339"/>
    </row>
    <row r="973" spans="1:14" ht="30" customHeight="1" x14ac:dyDescent="0.25">
      <c r="A973" s="223" t="str">
        <f t="shared" si="29"/>
        <v xml:space="preserve"> </v>
      </c>
      <c r="B973" s="205"/>
      <c r="C973" s="206"/>
      <c r="D973" s="207"/>
      <c r="E973" s="208"/>
      <c r="F973" s="207"/>
      <c r="G973" s="208"/>
      <c r="H973" s="209"/>
      <c r="I973" s="210"/>
      <c r="J973" s="152"/>
      <c r="K973" s="229"/>
      <c r="L973" s="230"/>
      <c r="M973" s="362">
        <f t="shared" si="30"/>
        <v>0</v>
      </c>
      <c r="N973" s="339"/>
    </row>
    <row r="974" spans="1:14" ht="30" customHeight="1" x14ac:dyDescent="0.25">
      <c r="A974" s="223" t="str">
        <f t="shared" ref="A974:A1037" si="31">IF(M974=0," ","Cap.8. Cheltuieli indirecte")</f>
        <v xml:space="preserve"> </v>
      </c>
      <c r="B974" s="205"/>
      <c r="C974" s="206"/>
      <c r="D974" s="207"/>
      <c r="E974" s="208"/>
      <c r="F974" s="207"/>
      <c r="G974" s="208"/>
      <c r="H974" s="209"/>
      <c r="I974" s="210"/>
      <c r="J974" s="152"/>
      <c r="K974" s="229"/>
      <c r="L974" s="230"/>
      <c r="M974" s="362">
        <f t="shared" si="30"/>
        <v>0</v>
      </c>
      <c r="N974" s="339"/>
    </row>
    <row r="975" spans="1:14" ht="30" customHeight="1" x14ac:dyDescent="0.25">
      <c r="A975" s="223" t="str">
        <f t="shared" si="31"/>
        <v xml:space="preserve"> </v>
      </c>
      <c r="B975" s="205"/>
      <c r="C975" s="206"/>
      <c r="D975" s="207"/>
      <c r="E975" s="208"/>
      <c r="F975" s="207"/>
      <c r="G975" s="208"/>
      <c r="H975" s="209"/>
      <c r="I975" s="210"/>
      <c r="J975" s="152"/>
      <c r="K975" s="229"/>
      <c r="L975" s="230"/>
      <c r="M975" s="362">
        <f t="shared" si="30"/>
        <v>0</v>
      </c>
      <c r="N975" s="339"/>
    </row>
    <row r="976" spans="1:14" ht="30" customHeight="1" x14ac:dyDescent="0.25">
      <c r="A976" s="223" t="str">
        <f t="shared" si="31"/>
        <v xml:space="preserve"> </v>
      </c>
      <c r="B976" s="205"/>
      <c r="C976" s="206"/>
      <c r="D976" s="207"/>
      <c r="E976" s="208"/>
      <c r="F976" s="207"/>
      <c r="G976" s="208"/>
      <c r="H976" s="209"/>
      <c r="I976" s="210"/>
      <c r="J976" s="152"/>
      <c r="K976" s="229"/>
      <c r="L976" s="230"/>
      <c r="M976" s="362">
        <f t="shared" si="30"/>
        <v>0</v>
      </c>
      <c r="N976" s="339"/>
    </row>
    <row r="977" spans="1:14" ht="30" customHeight="1" x14ac:dyDescent="0.25">
      <c r="A977" s="223" t="str">
        <f t="shared" si="31"/>
        <v xml:space="preserve"> </v>
      </c>
      <c r="B977" s="205"/>
      <c r="C977" s="206"/>
      <c r="D977" s="207"/>
      <c r="E977" s="208"/>
      <c r="F977" s="207"/>
      <c r="G977" s="208"/>
      <c r="H977" s="209"/>
      <c r="I977" s="210"/>
      <c r="J977" s="152"/>
      <c r="K977" s="229"/>
      <c r="L977" s="230"/>
      <c r="M977" s="362">
        <f t="shared" si="30"/>
        <v>0</v>
      </c>
      <c r="N977" s="339"/>
    </row>
    <row r="978" spans="1:14" ht="30" customHeight="1" x14ac:dyDescent="0.25">
      <c r="A978" s="223" t="str">
        <f t="shared" si="31"/>
        <v xml:space="preserve"> </v>
      </c>
      <c r="B978" s="205"/>
      <c r="C978" s="206"/>
      <c r="D978" s="207"/>
      <c r="E978" s="208"/>
      <c r="F978" s="207"/>
      <c r="G978" s="208"/>
      <c r="H978" s="209"/>
      <c r="I978" s="210"/>
      <c r="J978" s="152"/>
      <c r="K978" s="229"/>
      <c r="L978" s="230"/>
      <c r="M978" s="362">
        <f t="shared" si="30"/>
        <v>0</v>
      </c>
      <c r="N978" s="339"/>
    </row>
    <row r="979" spans="1:14" ht="30" customHeight="1" x14ac:dyDescent="0.25">
      <c r="A979" s="223" t="str">
        <f t="shared" si="31"/>
        <v xml:space="preserve"> </v>
      </c>
      <c r="B979" s="205"/>
      <c r="C979" s="206"/>
      <c r="D979" s="207"/>
      <c r="E979" s="208"/>
      <c r="F979" s="207"/>
      <c r="G979" s="208"/>
      <c r="H979" s="209"/>
      <c r="I979" s="210"/>
      <c r="J979" s="152"/>
      <c r="K979" s="229"/>
      <c r="L979" s="230"/>
      <c r="M979" s="362">
        <f t="shared" si="30"/>
        <v>0</v>
      </c>
      <c r="N979" s="339"/>
    </row>
    <row r="980" spans="1:14" ht="30" customHeight="1" x14ac:dyDescent="0.25">
      <c r="A980" s="223" t="str">
        <f t="shared" si="31"/>
        <v xml:space="preserve"> </v>
      </c>
      <c r="B980" s="205"/>
      <c r="C980" s="206"/>
      <c r="D980" s="207"/>
      <c r="E980" s="208"/>
      <c r="F980" s="207"/>
      <c r="G980" s="208"/>
      <c r="H980" s="209"/>
      <c r="I980" s="210"/>
      <c r="J980" s="152"/>
      <c r="K980" s="229"/>
      <c r="L980" s="230"/>
      <c r="M980" s="362">
        <f t="shared" si="30"/>
        <v>0</v>
      </c>
      <c r="N980" s="339"/>
    </row>
    <row r="981" spans="1:14" ht="30" customHeight="1" x14ac:dyDescent="0.25">
      <c r="A981" s="223" t="str">
        <f t="shared" si="31"/>
        <v xml:space="preserve"> </v>
      </c>
      <c r="B981" s="205"/>
      <c r="C981" s="206"/>
      <c r="D981" s="207"/>
      <c r="E981" s="208"/>
      <c r="F981" s="207"/>
      <c r="G981" s="208"/>
      <c r="H981" s="209"/>
      <c r="I981" s="210"/>
      <c r="J981" s="152"/>
      <c r="K981" s="229"/>
      <c r="L981" s="230"/>
      <c r="M981" s="362">
        <f t="shared" si="30"/>
        <v>0</v>
      </c>
      <c r="N981" s="339"/>
    </row>
    <row r="982" spans="1:14" ht="30" customHeight="1" x14ac:dyDescent="0.25">
      <c r="A982" s="223" t="str">
        <f t="shared" si="31"/>
        <v xml:space="preserve"> </v>
      </c>
      <c r="B982" s="205"/>
      <c r="C982" s="206"/>
      <c r="D982" s="207"/>
      <c r="E982" s="208"/>
      <c r="F982" s="207"/>
      <c r="G982" s="208"/>
      <c r="H982" s="209"/>
      <c r="I982" s="210"/>
      <c r="J982" s="152"/>
      <c r="K982" s="229"/>
      <c r="L982" s="230"/>
      <c r="M982" s="362">
        <f t="shared" si="30"/>
        <v>0</v>
      </c>
      <c r="N982" s="339"/>
    </row>
    <row r="983" spans="1:14" ht="30" customHeight="1" x14ac:dyDescent="0.25">
      <c r="A983" s="223" t="str">
        <f t="shared" si="31"/>
        <v xml:space="preserve"> </v>
      </c>
      <c r="B983" s="205"/>
      <c r="C983" s="206"/>
      <c r="D983" s="207"/>
      <c r="E983" s="208"/>
      <c r="F983" s="207"/>
      <c r="G983" s="208"/>
      <c r="H983" s="209"/>
      <c r="I983" s="210"/>
      <c r="J983" s="152"/>
      <c r="K983" s="229"/>
      <c r="L983" s="230"/>
      <c r="M983" s="362">
        <f t="shared" si="30"/>
        <v>0</v>
      </c>
      <c r="N983" s="339"/>
    </row>
    <row r="984" spans="1:14" ht="30" customHeight="1" x14ac:dyDescent="0.25">
      <c r="A984" s="223" t="str">
        <f t="shared" si="31"/>
        <v xml:space="preserve"> </v>
      </c>
      <c r="B984" s="205"/>
      <c r="C984" s="206"/>
      <c r="D984" s="207"/>
      <c r="E984" s="208"/>
      <c r="F984" s="207"/>
      <c r="G984" s="208"/>
      <c r="H984" s="209"/>
      <c r="I984" s="210"/>
      <c r="J984" s="152"/>
      <c r="K984" s="229"/>
      <c r="L984" s="230"/>
      <c r="M984" s="362">
        <f t="shared" si="30"/>
        <v>0</v>
      </c>
      <c r="N984" s="339"/>
    </row>
    <row r="985" spans="1:14" ht="30" customHeight="1" x14ac:dyDescent="0.25">
      <c r="A985" s="223" t="str">
        <f t="shared" si="31"/>
        <v xml:space="preserve"> </v>
      </c>
      <c r="B985" s="205"/>
      <c r="C985" s="206"/>
      <c r="D985" s="207"/>
      <c r="E985" s="208"/>
      <c r="F985" s="207"/>
      <c r="G985" s="208"/>
      <c r="H985" s="209"/>
      <c r="I985" s="210"/>
      <c r="J985" s="152"/>
      <c r="K985" s="229"/>
      <c r="L985" s="230"/>
      <c r="M985" s="362">
        <f t="shared" si="30"/>
        <v>0</v>
      </c>
      <c r="N985" s="339"/>
    </row>
    <row r="986" spans="1:14" ht="30" customHeight="1" x14ac:dyDescent="0.25">
      <c r="A986" s="223" t="str">
        <f t="shared" si="31"/>
        <v xml:space="preserve"> </v>
      </c>
      <c r="B986" s="205"/>
      <c r="C986" s="206"/>
      <c r="D986" s="207"/>
      <c r="E986" s="208"/>
      <c r="F986" s="207"/>
      <c r="G986" s="208"/>
      <c r="H986" s="209"/>
      <c r="I986" s="210"/>
      <c r="J986" s="152"/>
      <c r="K986" s="229"/>
      <c r="L986" s="230"/>
      <c r="M986" s="362">
        <f t="shared" si="30"/>
        <v>0</v>
      </c>
      <c r="N986" s="339"/>
    </row>
    <row r="987" spans="1:14" ht="30" customHeight="1" x14ac:dyDescent="0.25">
      <c r="A987" s="223" t="str">
        <f t="shared" si="31"/>
        <v xml:space="preserve"> </v>
      </c>
      <c r="B987" s="205"/>
      <c r="C987" s="206"/>
      <c r="D987" s="207"/>
      <c r="E987" s="208"/>
      <c r="F987" s="207"/>
      <c r="G987" s="208"/>
      <c r="H987" s="209"/>
      <c r="I987" s="210"/>
      <c r="J987" s="152"/>
      <c r="K987" s="229"/>
      <c r="L987" s="230"/>
      <c r="M987" s="362">
        <f t="shared" si="30"/>
        <v>0</v>
      </c>
      <c r="N987" s="339"/>
    </row>
    <row r="988" spans="1:14" ht="30" customHeight="1" x14ac:dyDescent="0.25">
      <c r="A988" s="223" t="str">
        <f t="shared" si="31"/>
        <v xml:space="preserve"> </v>
      </c>
      <c r="B988" s="205"/>
      <c r="C988" s="206"/>
      <c r="D988" s="207"/>
      <c r="E988" s="208"/>
      <c r="F988" s="207"/>
      <c r="G988" s="208"/>
      <c r="H988" s="209"/>
      <c r="I988" s="210"/>
      <c r="J988" s="152"/>
      <c r="K988" s="229"/>
      <c r="L988" s="230"/>
      <c r="M988" s="362">
        <f t="shared" si="30"/>
        <v>0</v>
      </c>
      <c r="N988" s="339"/>
    </row>
    <row r="989" spans="1:14" ht="30" customHeight="1" x14ac:dyDescent="0.25">
      <c r="A989" s="223" t="str">
        <f t="shared" si="31"/>
        <v xml:space="preserve"> </v>
      </c>
      <c r="B989" s="205"/>
      <c r="C989" s="206"/>
      <c r="D989" s="207"/>
      <c r="E989" s="208"/>
      <c r="F989" s="207"/>
      <c r="G989" s="208"/>
      <c r="H989" s="209"/>
      <c r="I989" s="210"/>
      <c r="J989" s="152"/>
      <c r="K989" s="229"/>
      <c r="L989" s="230"/>
      <c r="M989" s="362">
        <f t="shared" si="30"/>
        <v>0</v>
      </c>
      <c r="N989" s="339"/>
    </row>
    <row r="990" spans="1:14" ht="30" customHeight="1" x14ac:dyDescent="0.25">
      <c r="A990" s="223" t="str">
        <f t="shared" si="31"/>
        <v xml:space="preserve"> </v>
      </c>
      <c r="B990" s="205"/>
      <c r="C990" s="206"/>
      <c r="D990" s="207"/>
      <c r="E990" s="208"/>
      <c r="F990" s="207"/>
      <c r="G990" s="208"/>
      <c r="H990" s="209"/>
      <c r="I990" s="210"/>
      <c r="J990" s="152"/>
      <c r="K990" s="229"/>
      <c r="L990" s="230"/>
      <c r="M990" s="362">
        <f t="shared" si="30"/>
        <v>0</v>
      </c>
      <c r="N990" s="339"/>
    </row>
    <row r="991" spans="1:14" ht="30" customHeight="1" x14ac:dyDescent="0.25">
      <c r="A991" s="223" t="str">
        <f t="shared" si="31"/>
        <v xml:space="preserve"> </v>
      </c>
      <c r="B991" s="205"/>
      <c r="C991" s="206"/>
      <c r="D991" s="207"/>
      <c r="E991" s="208"/>
      <c r="F991" s="207"/>
      <c r="G991" s="208"/>
      <c r="H991" s="209"/>
      <c r="I991" s="210"/>
      <c r="J991" s="152"/>
      <c r="K991" s="229"/>
      <c r="L991" s="230"/>
      <c r="M991" s="362">
        <f t="shared" si="30"/>
        <v>0</v>
      </c>
      <c r="N991" s="339"/>
    </row>
    <row r="992" spans="1:14" ht="30" customHeight="1" x14ac:dyDescent="0.25">
      <c r="A992" s="223" t="str">
        <f t="shared" si="31"/>
        <v xml:space="preserve"> </v>
      </c>
      <c r="B992" s="205"/>
      <c r="C992" s="206"/>
      <c r="D992" s="207"/>
      <c r="E992" s="208"/>
      <c r="F992" s="207"/>
      <c r="G992" s="208"/>
      <c r="H992" s="209"/>
      <c r="I992" s="210"/>
      <c r="J992" s="152"/>
      <c r="K992" s="229"/>
      <c r="L992" s="230"/>
      <c r="M992" s="362">
        <f t="shared" si="30"/>
        <v>0</v>
      </c>
      <c r="N992" s="339"/>
    </row>
    <row r="993" spans="1:14" ht="30" customHeight="1" x14ac:dyDescent="0.25">
      <c r="A993" s="223" t="str">
        <f t="shared" si="31"/>
        <v xml:space="preserve"> </v>
      </c>
      <c r="B993" s="205"/>
      <c r="C993" s="206"/>
      <c r="D993" s="207"/>
      <c r="E993" s="208"/>
      <c r="F993" s="207"/>
      <c r="G993" s="208"/>
      <c r="H993" s="209"/>
      <c r="I993" s="210"/>
      <c r="J993" s="152"/>
      <c r="K993" s="229"/>
      <c r="L993" s="230"/>
      <c r="M993" s="362">
        <f t="shared" si="30"/>
        <v>0</v>
      </c>
      <c r="N993" s="339"/>
    </row>
    <row r="994" spans="1:14" ht="30" customHeight="1" x14ac:dyDescent="0.25">
      <c r="A994" s="223" t="str">
        <f t="shared" si="31"/>
        <v xml:space="preserve"> </v>
      </c>
      <c r="B994" s="205"/>
      <c r="C994" s="206"/>
      <c r="D994" s="207"/>
      <c r="E994" s="208"/>
      <c r="F994" s="207"/>
      <c r="G994" s="208"/>
      <c r="H994" s="209"/>
      <c r="I994" s="210"/>
      <c r="J994" s="152"/>
      <c r="K994" s="229"/>
      <c r="L994" s="230"/>
      <c r="M994" s="362">
        <f t="shared" si="30"/>
        <v>0</v>
      </c>
      <c r="N994" s="339"/>
    </row>
    <row r="995" spans="1:14" ht="30" customHeight="1" x14ac:dyDescent="0.25">
      <c r="A995" s="223" t="str">
        <f t="shared" si="31"/>
        <v xml:space="preserve"> </v>
      </c>
      <c r="B995" s="205"/>
      <c r="C995" s="206"/>
      <c r="D995" s="207"/>
      <c r="E995" s="208"/>
      <c r="F995" s="207"/>
      <c r="G995" s="208"/>
      <c r="H995" s="209"/>
      <c r="I995" s="210"/>
      <c r="J995" s="152"/>
      <c r="K995" s="229"/>
      <c r="L995" s="230"/>
      <c r="M995" s="362">
        <f t="shared" si="30"/>
        <v>0</v>
      </c>
      <c r="N995" s="339"/>
    </row>
    <row r="996" spans="1:14" ht="30" customHeight="1" x14ac:dyDescent="0.25">
      <c r="A996" s="223" t="str">
        <f t="shared" si="31"/>
        <v xml:space="preserve"> </v>
      </c>
      <c r="B996" s="205"/>
      <c r="C996" s="206"/>
      <c r="D996" s="207"/>
      <c r="E996" s="208"/>
      <c r="F996" s="207"/>
      <c r="G996" s="208"/>
      <c r="H996" s="209"/>
      <c r="I996" s="210"/>
      <c r="J996" s="152"/>
      <c r="K996" s="229"/>
      <c r="L996" s="230"/>
      <c r="M996" s="362">
        <f t="shared" si="30"/>
        <v>0</v>
      </c>
      <c r="N996" s="339"/>
    </row>
    <row r="997" spans="1:14" ht="30" customHeight="1" x14ac:dyDescent="0.25">
      <c r="A997" s="223" t="str">
        <f t="shared" si="31"/>
        <v xml:space="preserve"> </v>
      </c>
      <c r="B997" s="205"/>
      <c r="C997" s="206"/>
      <c r="D997" s="207"/>
      <c r="E997" s="208"/>
      <c r="F997" s="207"/>
      <c r="G997" s="208"/>
      <c r="H997" s="209"/>
      <c r="I997" s="210"/>
      <c r="J997" s="152"/>
      <c r="K997" s="229"/>
      <c r="L997" s="230"/>
      <c r="M997" s="362">
        <f t="shared" si="30"/>
        <v>0</v>
      </c>
      <c r="N997" s="339"/>
    </row>
    <row r="998" spans="1:14" ht="30" customHeight="1" x14ac:dyDescent="0.25">
      <c r="A998" s="223" t="str">
        <f t="shared" si="31"/>
        <v xml:space="preserve"> </v>
      </c>
      <c r="B998" s="205"/>
      <c r="C998" s="206"/>
      <c r="D998" s="207"/>
      <c r="E998" s="208"/>
      <c r="F998" s="207"/>
      <c r="G998" s="208"/>
      <c r="H998" s="209"/>
      <c r="I998" s="210"/>
      <c r="J998" s="152"/>
      <c r="K998" s="229"/>
      <c r="L998" s="230"/>
      <c r="M998" s="362">
        <f t="shared" si="30"/>
        <v>0</v>
      </c>
      <c r="N998" s="339"/>
    </row>
    <row r="999" spans="1:14" ht="30" customHeight="1" x14ac:dyDescent="0.25">
      <c r="A999" s="223" t="str">
        <f t="shared" si="31"/>
        <v xml:space="preserve"> </v>
      </c>
      <c r="B999" s="205"/>
      <c r="C999" s="206"/>
      <c r="D999" s="207"/>
      <c r="E999" s="208"/>
      <c r="F999" s="207"/>
      <c r="G999" s="208"/>
      <c r="H999" s="209"/>
      <c r="I999" s="210"/>
      <c r="J999" s="152"/>
      <c r="K999" s="229"/>
      <c r="L999" s="230"/>
      <c r="M999" s="362">
        <f t="shared" si="30"/>
        <v>0</v>
      </c>
      <c r="N999" s="339"/>
    </row>
    <row r="1000" spans="1:14" ht="30" customHeight="1" x14ac:dyDescent="0.25">
      <c r="A1000" s="223" t="str">
        <f t="shared" si="31"/>
        <v xml:space="preserve"> </v>
      </c>
      <c r="B1000" s="205"/>
      <c r="C1000" s="206"/>
      <c r="D1000" s="207"/>
      <c r="E1000" s="208"/>
      <c r="F1000" s="207"/>
      <c r="G1000" s="208"/>
      <c r="H1000" s="209"/>
      <c r="I1000" s="210"/>
      <c r="J1000" s="152"/>
      <c r="K1000" s="229"/>
      <c r="L1000" s="230"/>
      <c r="M1000" s="362">
        <f t="shared" si="30"/>
        <v>0</v>
      </c>
      <c r="N1000" s="339"/>
    </row>
    <row r="1001" spans="1:14" ht="30" customHeight="1" x14ac:dyDescent="0.25">
      <c r="A1001" s="223" t="str">
        <f t="shared" si="31"/>
        <v xml:space="preserve"> </v>
      </c>
      <c r="B1001" s="205"/>
      <c r="C1001" s="206"/>
      <c r="D1001" s="207"/>
      <c r="E1001" s="208"/>
      <c r="F1001" s="207"/>
      <c r="G1001" s="208"/>
      <c r="H1001" s="209"/>
      <c r="I1001" s="210"/>
      <c r="J1001" s="152"/>
      <c r="K1001" s="229"/>
      <c r="L1001" s="230"/>
      <c r="M1001" s="362">
        <f t="shared" si="30"/>
        <v>0</v>
      </c>
      <c r="N1001" s="339"/>
    </row>
    <row r="1002" spans="1:14" ht="30" customHeight="1" x14ac:dyDescent="0.25">
      <c r="A1002" s="223" t="str">
        <f t="shared" si="31"/>
        <v xml:space="preserve"> </v>
      </c>
      <c r="B1002" s="205"/>
      <c r="C1002" s="206"/>
      <c r="D1002" s="207"/>
      <c r="E1002" s="208"/>
      <c r="F1002" s="207"/>
      <c r="G1002" s="208"/>
      <c r="H1002" s="209"/>
      <c r="I1002" s="210"/>
      <c r="J1002" s="152"/>
      <c r="K1002" s="229"/>
      <c r="L1002" s="230"/>
      <c r="M1002" s="362">
        <f t="shared" si="30"/>
        <v>0</v>
      </c>
      <c r="N1002" s="339"/>
    </row>
    <row r="1003" spans="1:14" ht="30" customHeight="1" x14ac:dyDescent="0.25">
      <c r="A1003" s="223" t="str">
        <f t="shared" si="31"/>
        <v xml:space="preserve"> </v>
      </c>
      <c r="B1003" s="205"/>
      <c r="C1003" s="206"/>
      <c r="D1003" s="207"/>
      <c r="E1003" s="208"/>
      <c r="F1003" s="207"/>
      <c r="G1003" s="208"/>
      <c r="H1003" s="209"/>
      <c r="I1003" s="210"/>
      <c r="J1003" s="152"/>
      <c r="K1003" s="229"/>
      <c r="L1003" s="230"/>
      <c r="M1003" s="362">
        <f t="shared" si="30"/>
        <v>0</v>
      </c>
      <c r="N1003" s="339"/>
    </row>
    <row r="1004" spans="1:14" ht="30" customHeight="1" x14ac:dyDescent="0.25">
      <c r="A1004" s="223" t="str">
        <f t="shared" si="31"/>
        <v xml:space="preserve"> </v>
      </c>
      <c r="B1004" s="205"/>
      <c r="C1004" s="206"/>
      <c r="D1004" s="207"/>
      <c r="E1004" s="208"/>
      <c r="F1004" s="207"/>
      <c r="G1004" s="208"/>
      <c r="H1004" s="209"/>
      <c r="I1004" s="210"/>
      <c r="J1004" s="152"/>
      <c r="K1004" s="229"/>
      <c r="L1004" s="230"/>
      <c r="M1004" s="362">
        <f t="shared" si="30"/>
        <v>0</v>
      </c>
      <c r="N1004" s="339"/>
    </row>
    <row r="1005" spans="1:14" ht="30" customHeight="1" x14ac:dyDescent="0.25">
      <c r="A1005" s="223" t="str">
        <f t="shared" si="31"/>
        <v xml:space="preserve"> </v>
      </c>
      <c r="B1005" s="205"/>
      <c r="C1005" s="206"/>
      <c r="D1005" s="207"/>
      <c r="E1005" s="208"/>
      <c r="F1005" s="207"/>
      <c r="G1005" s="208"/>
      <c r="H1005" s="209"/>
      <c r="I1005" s="210"/>
      <c r="J1005" s="152"/>
      <c r="K1005" s="229"/>
      <c r="L1005" s="230"/>
      <c r="M1005" s="362">
        <f t="shared" si="30"/>
        <v>0</v>
      </c>
      <c r="N1005" s="339"/>
    </row>
    <row r="1006" spans="1:14" ht="30" customHeight="1" x14ac:dyDescent="0.25">
      <c r="A1006" s="223" t="str">
        <f t="shared" si="31"/>
        <v xml:space="preserve"> </v>
      </c>
      <c r="B1006" s="205"/>
      <c r="C1006" s="206"/>
      <c r="D1006" s="207"/>
      <c r="E1006" s="208"/>
      <c r="F1006" s="207"/>
      <c r="G1006" s="208"/>
      <c r="H1006" s="209"/>
      <c r="I1006" s="210"/>
      <c r="J1006" s="152"/>
      <c r="K1006" s="229"/>
      <c r="L1006" s="230"/>
      <c r="M1006" s="362">
        <f t="shared" si="30"/>
        <v>0</v>
      </c>
      <c r="N1006" s="339"/>
    </row>
    <row r="1007" spans="1:14" ht="30" customHeight="1" x14ac:dyDescent="0.25">
      <c r="A1007" s="223" t="str">
        <f t="shared" si="31"/>
        <v xml:space="preserve"> </v>
      </c>
      <c r="B1007" s="205"/>
      <c r="C1007" s="206"/>
      <c r="D1007" s="207"/>
      <c r="E1007" s="208"/>
      <c r="F1007" s="207"/>
      <c r="G1007" s="208"/>
      <c r="H1007" s="209"/>
      <c r="I1007" s="210"/>
      <c r="J1007" s="152"/>
      <c r="K1007" s="229"/>
      <c r="L1007" s="230"/>
      <c r="M1007" s="362">
        <f t="shared" si="30"/>
        <v>0</v>
      </c>
      <c r="N1007" s="339"/>
    </row>
    <row r="1008" spans="1:14" ht="30" customHeight="1" x14ac:dyDescent="0.25">
      <c r="A1008" s="223" t="str">
        <f t="shared" si="31"/>
        <v xml:space="preserve"> </v>
      </c>
      <c r="B1008" s="205"/>
      <c r="C1008" s="206"/>
      <c r="D1008" s="207"/>
      <c r="E1008" s="208"/>
      <c r="F1008" s="207"/>
      <c r="G1008" s="208"/>
      <c r="H1008" s="209"/>
      <c r="I1008" s="210"/>
      <c r="J1008" s="152"/>
      <c r="K1008" s="229"/>
      <c r="L1008" s="230"/>
      <c r="M1008" s="362">
        <f t="shared" si="30"/>
        <v>0</v>
      </c>
      <c r="N1008" s="339"/>
    </row>
    <row r="1009" spans="1:14" ht="30" customHeight="1" x14ac:dyDescent="0.25">
      <c r="A1009" s="223" t="str">
        <f t="shared" si="31"/>
        <v xml:space="preserve"> </v>
      </c>
      <c r="B1009" s="205"/>
      <c r="C1009" s="206"/>
      <c r="D1009" s="207"/>
      <c r="E1009" s="208"/>
      <c r="F1009" s="207"/>
      <c r="G1009" s="208"/>
      <c r="H1009" s="209"/>
      <c r="I1009" s="210"/>
      <c r="J1009" s="152"/>
      <c r="K1009" s="229"/>
      <c r="L1009" s="230"/>
      <c r="M1009" s="362">
        <f t="shared" si="30"/>
        <v>0</v>
      </c>
      <c r="N1009" s="339"/>
    </row>
    <row r="1010" spans="1:14" ht="30" customHeight="1" x14ac:dyDescent="0.25">
      <c r="A1010" s="223" t="str">
        <f t="shared" si="31"/>
        <v xml:space="preserve"> </v>
      </c>
      <c r="B1010" s="205"/>
      <c r="C1010" s="206"/>
      <c r="D1010" s="207"/>
      <c r="E1010" s="208"/>
      <c r="F1010" s="207"/>
      <c r="G1010" s="208"/>
      <c r="H1010" s="209"/>
      <c r="I1010" s="210"/>
      <c r="J1010" s="152"/>
      <c r="K1010" s="229"/>
      <c r="L1010" s="230"/>
      <c r="M1010" s="362">
        <f t="shared" si="30"/>
        <v>0</v>
      </c>
      <c r="N1010" s="339"/>
    </row>
    <row r="1011" spans="1:14" ht="30" customHeight="1" x14ac:dyDescent="0.25">
      <c r="A1011" s="223" t="str">
        <f t="shared" si="31"/>
        <v xml:space="preserve"> </v>
      </c>
      <c r="B1011" s="205"/>
      <c r="C1011" s="206"/>
      <c r="D1011" s="207"/>
      <c r="E1011" s="208"/>
      <c r="F1011" s="207"/>
      <c r="G1011" s="208"/>
      <c r="H1011" s="209"/>
      <c r="I1011" s="210"/>
      <c r="J1011" s="152"/>
      <c r="K1011" s="229"/>
      <c r="L1011" s="230"/>
      <c r="M1011" s="362">
        <f t="shared" si="30"/>
        <v>0</v>
      </c>
      <c r="N1011" s="339"/>
    </row>
    <row r="1012" spans="1:14" ht="30" customHeight="1" x14ac:dyDescent="0.25">
      <c r="A1012" s="223" t="str">
        <f t="shared" si="31"/>
        <v xml:space="preserve"> </v>
      </c>
      <c r="B1012" s="205"/>
      <c r="C1012" s="206"/>
      <c r="D1012" s="207"/>
      <c r="E1012" s="208"/>
      <c r="F1012" s="207"/>
      <c r="G1012" s="208"/>
      <c r="H1012" s="209"/>
      <c r="I1012" s="210"/>
      <c r="J1012" s="152"/>
      <c r="K1012" s="229"/>
      <c r="L1012" s="230"/>
      <c r="M1012" s="362">
        <f t="shared" si="30"/>
        <v>0</v>
      </c>
      <c r="N1012" s="339"/>
    </row>
    <row r="1013" spans="1:14" ht="30" customHeight="1" x14ac:dyDescent="0.25">
      <c r="A1013" s="223" t="str">
        <f t="shared" si="31"/>
        <v xml:space="preserve"> </v>
      </c>
      <c r="B1013" s="205"/>
      <c r="C1013" s="206"/>
      <c r="D1013" s="207"/>
      <c r="E1013" s="208"/>
      <c r="F1013" s="207"/>
      <c r="G1013" s="208"/>
      <c r="H1013" s="209"/>
      <c r="I1013" s="210"/>
      <c r="J1013" s="152"/>
      <c r="K1013" s="229"/>
      <c r="L1013" s="230"/>
      <c r="M1013" s="362">
        <f t="shared" si="30"/>
        <v>0</v>
      </c>
      <c r="N1013" s="339"/>
    </row>
    <row r="1014" spans="1:14" ht="30" customHeight="1" x14ac:dyDescent="0.25">
      <c r="A1014" s="223" t="str">
        <f t="shared" si="31"/>
        <v xml:space="preserve"> </v>
      </c>
      <c r="B1014" s="205"/>
      <c r="C1014" s="206"/>
      <c r="D1014" s="207"/>
      <c r="E1014" s="208"/>
      <c r="F1014" s="207"/>
      <c r="G1014" s="208"/>
      <c r="H1014" s="209"/>
      <c r="I1014" s="210"/>
      <c r="J1014" s="152"/>
      <c r="K1014" s="229"/>
      <c r="L1014" s="230"/>
      <c r="M1014" s="362">
        <f t="shared" si="30"/>
        <v>0</v>
      </c>
      <c r="N1014" s="339"/>
    </row>
    <row r="1015" spans="1:14" ht="30" customHeight="1" x14ac:dyDescent="0.25">
      <c r="A1015" s="223" t="str">
        <f t="shared" si="31"/>
        <v xml:space="preserve"> </v>
      </c>
      <c r="B1015" s="205"/>
      <c r="C1015" s="206"/>
      <c r="D1015" s="207"/>
      <c r="E1015" s="208"/>
      <c r="F1015" s="207"/>
      <c r="G1015" s="208"/>
      <c r="H1015" s="209"/>
      <c r="I1015" s="210"/>
      <c r="J1015" s="152"/>
      <c r="K1015" s="229"/>
      <c r="L1015" s="230"/>
      <c r="M1015" s="362">
        <f t="shared" si="30"/>
        <v>0</v>
      </c>
      <c r="N1015" s="339"/>
    </row>
    <row r="1016" spans="1:14" ht="30" customHeight="1" x14ac:dyDescent="0.25">
      <c r="A1016" s="223" t="str">
        <f t="shared" si="31"/>
        <v xml:space="preserve"> </v>
      </c>
      <c r="B1016" s="205"/>
      <c r="C1016" s="206"/>
      <c r="D1016" s="207"/>
      <c r="E1016" s="208"/>
      <c r="F1016" s="207"/>
      <c r="G1016" s="208"/>
      <c r="H1016" s="209"/>
      <c r="I1016" s="210"/>
      <c r="J1016" s="152"/>
      <c r="K1016" s="229"/>
      <c r="L1016" s="230"/>
      <c r="M1016" s="362">
        <f t="shared" si="30"/>
        <v>0</v>
      </c>
      <c r="N1016" s="339"/>
    </row>
    <row r="1017" spans="1:14" ht="30" customHeight="1" x14ac:dyDescent="0.25">
      <c r="A1017" s="223" t="str">
        <f t="shared" si="31"/>
        <v xml:space="preserve"> </v>
      </c>
      <c r="B1017" s="205"/>
      <c r="C1017" s="206"/>
      <c r="D1017" s="207"/>
      <c r="E1017" s="208"/>
      <c r="F1017" s="207"/>
      <c r="G1017" s="208"/>
      <c r="H1017" s="209"/>
      <c r="I1017" s="210"/>
      <c r="J1017" s="152"/>
      <c r="K1017" s="229"/>
      <c r="L1017" s="230"/>
      <c r="M1017" s="362">
        <f t="shared" si="30"/>
        <v>0</v>
      </c>
      <c r="N1017" s="339"/>
    </row>
    <row r="1018" spans="1:14" ht="30" customHeight="1" x14ac:dyDescent="0.25">
      <c r="A1018" s="223" t="str">
        <f t="shared" si="31"/>
        <v xml:space="preserve"> </v>
      </c>
      <c r="B1018" s="205"/>
      <c r="C1018" s="206"/>
      <c r="D1018" s="207"/>
      <c r="E1018" s="208"/>
      <c r="F1018" s="207"/>
      <c r="G1018" s="208"/>
      <c r="H1018" s="209"/>
      <c r="I1018" s="210"/>
      <c r="J1018" s="152"/>
      <c r="K1018" s="229"/>
      <c r="L1018" s="230"/>
      <c r="M1018" s="362">
        <f t="shared" si="30"/>
        <v>0</v>
      </c>
      <c r="N1018" s="339"/>
    </row>
    <row r="1019" spans="1:14" ht="30" customHeight="1" x14ac:dyDescent="0.25">
      <c r="A1019" s="223" t="str">
        <f t="shared" si="31"/>
        <v xml:space="preserve"> </v>
      </c>
      <c r="B1019" s="205"/>
      <c r="C1019" s="206"/>
      <c r="D1019" s="207"/>
      <c r="E1019" s="208"/>
      <c r="F1019" s="207"/>
      <c r="G1019" s="208"/>
      <c r="H1019" s="209"/>
      <c r="I1019" s="210"/>
      <c r="J1019" s="152"/>
      <c r="K1019" s="229"/>
      <c r="L1019" s="230"/>
      <c r="M1019" s="362">
        <f t="shared" si="30"/>
        <v>0</v>
      </c>
      <c r="N1019" s="339"/>
    </row>
    <row r="1020" spans="1:14" ht="30" customHeight="1" x14ac:dyDescent="0.25">
      <c r="A1020" s="223" t="str">
        <f t="shared" si="31"/>
        <v xml:space="preserve"> </v>
      </c>
      <c r="B1020" s="205"/>
      <c r="C1020" s="206"/>
      <c r="D1020" s="207"/>
      <c r="E1020" s="208"/>
      <c r="F1020" s="207"/>
      <c r="G1020" s="208"/>
      <c r="H1020" s="209"/>
      <c r="I1020" s="210"/>
      <c r="J1020" s="152"/>
      <c r="K1020" s="229"/>
      <c r="L1020" s="230"/>
      <c r="M1020" s="362">
        <f t="shared" si="30"/>
        <v>0</v>
      </c>
      <c r="N1020" s="339"/>
    </row>
    <row r="1021" spans="1:14" ht="30" customHeight="1" x14ac:dyDescent="0.25">
      <c r="A1021" s="223" t="str">
        <f t="shared" si="31"/>
        <v xml:space="preserve"> </v>
      </c>
      <c r="B1021" s="205"/>
      <c r="C1021" s="206"/>
      <c r="D1021" s="207"/>
      <c r="E1021" s="208"/>
      <c r="F1021" s="207"/>
      <c r="G1021" s="208"/>
      <c r="H1021" s="209"/>
      <c r="I1021" s="210"/>
      <c r="J1021" s="152"/>
      <c r="K1021" s="229"/>
      <c r="L1021" s="230"/>
      <c r="M1021" s="362">
        <f t="shared" si="30"/>
        <v>0</v>
      </c>
      <c r="N1021" s="339"/>
    </row>
    <row r="1022" spans="1:14" ht="30" customHeight="1" x14ac:dyDescent="0.25">
      <c r="A1022" s="223" t="str">
        <f t="shared" si="31"/>
        <v xml:space="preserve"> </v>
      </c>
      <c r="B1022" s="205"/>
      <c r="C1022" s="206"/>
      <c r="D1022" s="207"/>
      <c r="E1022" s="208"/>
      <c r="F1022" s="207"/>
      <c r="G1022" s="208"/>
      <c r="H1022" s="209"/>
      <c r="I1022" s="210"/>
      <c r="J1022" s="152"/>
      <c r="K1022" s="229"/>
      <c r="L1022" s="230"/>
      <c r="M1022" s="362">
        <f t="shared" si="30"/>
        <v>0</v>
      </c>
      <c r="N1022" s="339"/>
    </row>
    <row r="1023" spans="1:14" ht="30" customHeight="1" x14ac:dyDescent="0.25">
      <c r="A1023" s="223" t="str">
        <f t="shared" si="31"/>
        <v xml:space="preserve"> </v>
      </c>
      <c r="B1023" s="205"/>
      <c r="C1023" s="206"/>
      <c r="D1023" s="207"/>
      <c r="E1023" s="208"/>
      <c r="F1023" s="207"/>
      <c r="G1023" s="208"/>
      <c r="H1023" s="209"/>
      <c r="I1023" s="210"/>
      <c r="J1023" s="152"/>
      <c r="K1023" s="229"/>
      <c r="L1023" s="230"/>
      <c r="M1023" s="362">
        <f t="shared" si="30"/>
        <v>0</v>
      </c>
      <c r="N1023" s="339"/>
    </row>
    <row r="1024" spans="1:14" ht="30" customHeight="1" x14ac:dyDescent="0.25">
      <c r="A1024" s="223" t="str">
        <f t="shared" si="31"/>
        <v xml:space="preserve"> </v>
      </c>
      <c r="B1024" s="205"/>
      <c r="C1024" s="206"/>
      <c r="D1024" s="207"/>
      <c r="E1024" s="208"/>
      <c r="F1024" s="207"/>
      <c r="G1024" s="208"/>
      <c r="H1024" s="209"/>
      <c r="I1024" s="210"/>
      <c r="J1024" s="152"/>
      <c r="K1024" s="229"/>
      <c r="L1024" s="230"/>
      <c r="M1024" s="362">
        <f t="shared" si="30"/>
        <v>0</v>
      </c>
      <c r="N1024" s="339"/>
    </row>
    <row r="1025" spans="1:14" ht="30" customHeight="1" x14ac:dyDescent="0.25">
      <c r="A1025" s="223" t="str">
        <f t="shared" si="31"/>
        <v xml:space="preserve"> </v>
      </c>
      <c r="B1025" s="205"/>
      <c r="C1025" s="206"/>
      <c r="D1025" s="207"/>
      <c r="E1025" s="208"/>
      <c r="F1025" s="207"/>
      <c r="G1025" s="208"/>
      <c r="H1025" s="209"/>
      <c r="I1025" s="210"/>
      <c r="J1025" s="152"/>
      <c r="K1025" s="229"/>
      <c r="L1025" s="230"/>
      <c r="M1025" s="362">
        <f t="shared" si="30"/>
        <v>0</v>
      </c>
      <c r="N1025" s="339"/>
    </row>
    <row r="1026" spans="1:14" ht="30" customHeight="1" x14ac:dyDescent="0.25">
      <c r="A1026" s="223" t="str">
        <f t="shared" si="31"/>
        <v xml:space="preserve"> </v>
      </c>
      <c r="B1026" s="205"/>
      <c r="C1026" s="206"/>
      <c r="D1026" s="207"/>
      <c r="E1026" s="208"/>
      <c r="F1026" s="207"/>
      <c r="G1026" s="208"/>
      <c r="H1026" s="209"/>
      <c r="I1026" s="210"/>
      <c r="J1026" s="152"/>
      <c r="K1026" s="229"/>
      <c r="L1026" s="230"/>
      <c r="M1026" s="362">
        <f t="shared" si="30"/>
        <v>0</v>
      </c>
      <c r="N1026" s="339"/>
    </row>
    <row r="1027" spans="1:14" ht="30" customHeight="1" x14ac:dyDescent="0.25">
      <c r="A1027" s="223" t="str">
        <f t="shared" si="31"/>
        <v xml:space="preserve"> </v>
      </c>
      <c r="B1027" s="205"/>
      <c r="C1027" s="206"/>
      <c r="D1027" s="207"/>
      <c r="E1027" s="208"/>
      <c r="F1027" s="207"/>
      <c r="G1027" s="208"/>
      <c r="H1027" s="209"/>
      <c r="I1027" s="210"/>
      <c r="J1027" s="152"/>
      <c r="K1027" s="229"/>
      <c r="L1027" s="230"/>
      <c r="M1027" s="362">
        <f t="shared" si="30"/>
        <v>0</v>
      </c>
      <c r="N1027" s="339"/>
    </row>
    <row r="1028" spans="1:14" ht="30" customHeight="1" x14ac:dyDescent="0.25">
      <c r="A1028" s="223" t="str">
        <f t="shared" si="31"/>
        <v xml:space="preserve"> </v>
      </c>
      <c r="B1028" s="205"/>
      <c r="C1028" s="206"/>
      <c r="D1028" s="207"/>
      <c r="E1028" s="208"/>
      <c r="F1028" s="207"/>
      <c r="G1028" s="208"/>
      <c r="H1028" s="209"/>
      <c r="I1028" s="210"/>
      <c r="J1028" s="152"/>
      <c r="K1028" s="229"/>
      <c r="L1028" s="230"/>
      <c r="M1028" s="362">
        <f t="shared" si="30"/>
        <v>0</v>
      </c>
      <c r="N1028" s="339"/>
    </row>
    <row r="1029" spans="1:14" ht="30" customHeight="1" x14ac:dyDescent="0.25">
      <c r="A1029" s="223" t="str">
        <f t="shared" si="31"/>
        <v xml:space="preserve"> </v>
      </c>
      <c r="B1029" s="205"/>
      <c r="C1029" s="206"/>
      <c r="D1029" s="207"/>
      <c r="E1029" s="208"/>
      <c r="F1029" s="207"/>
      <c r="G1029" s="208"/>
      <c r="H1029" s="209"/>
      <c r="I1029" s="210"/>
      <c r="J1029" s="152"/>
      <c r="K1029" s="229"/>
      <c r="L1029" s="230"/>
      <c r="M1029" s="362">
        <f t="shared" si="30"/>
        <v>0</v>
      </c>
      <c r="N1029" s="339"/>
    </row>
    <row r="1030" spans="1:14" ht="30" customHeight="1" x14ac:dyDescent="0.25">
      <c r="A1030" s="223" t="str">
        <f t="shared" si="31"/>
        <v xml:space="preserve"> </v>
      </c>
      <c r="B1030" s="205"/>
      <c r="C1030" s="206"/>
      <c r="D1030" s="207"/>
      <c r="E1030" s="208"/>
      <c r="F1030" s="207"/>
      <c r="G1030" s="208"/>
      <c r="H1030" s="209"/>
      <c r="I1030" s="210"/>
      <c r="J1030" s="152"/>
      <c r="K1030" s="229"/>
      <c r="L1030" s="230"/>
      <c r="M1030" s="362">
        <f t="shared" si="30"/>
        <v>0</v>
      </c>
      <c r="N1030" s="339"/>
    </row>
    <row r="1031" spans="1:14" ht="30" customHeight="1" x14ac:dyDescent="0.25">
      <c r="A1031" s="223" t="str">
        <f t="shared" si="31"/>
        <v xml:space="preserve"> </v>
      </c>
      <c r="B1031" s="205"/>
      <c r="C1031" s="206"/>
      <c r="D1031" s="207"/>
      <c r="E1031" s="208"/>
      <c r="F1031" s="207"/>
      <c r="G1031" s="208"/>
      <c r="H1031" s="209"/>
      <c r="I1031" s="210"/>
      <c r="J1031" s="152"/>
      <c r="K1031" s="229"/>
      <c r="L1031" s="230"/>
      <c r="M1031" s="362">
        <f t="shared" si="30"/>
        <v>0</v>
      </c>
      <c r="N1031" s="339"/>
    </row>
    <row r="1032" spans="1:14" ht="30" customHeight="1" x14ac:dyDescent="0.25">
      <c r="A1032" s="223" t="str">
        <f t="shared" si="31"/>
        <v xml:space="preserve"> </v>
      </c>
      <c r="B1032" s="205"/>
      <c r="C1032" s="206"/>
      <c r="D1032" s="207"/>
      <c r="E1032" s="208"/>
      <c r="F1032" s="207"/>
      <c r="G1032" s="208"/>
      <c r="H1032" s="209"/>
      <c r="I1032" s="210"/>
      <c r="J1032" s="152"/>
      <c r="K1032" s="229"/>
      <c r="L1032" s="230"/>
      <c r="M1032" s="362">
        <f t="shared" si="30"/>
        <v>0</v>
      </c>
      <c r="N1032" s="339"/>
    </row>
    <row r="1033" spans="1:14" ht="30" customHeight="1" x14ac:dyDescent="0.25">
      <c r="A1033" s="223" t="str">
        <f t="shared" si="31"/>
        <v xml:space="preserve"> </v>
      </c>
      <c r="B1033" s="205"/>
      <c r="C1033" s="206"/>
      <c r="D1033" s="207"/>
      <c r="E1033" s="208"/>
      <c r="F1033" s="207"/>
      <c r="G1033" s="208"/>
      <c r="H1033" s="209"/>
      <c r="I1033" s="210"/>
      <c r="J1033" s="152"/>
      <c r="K1033" s="229"/>
      <c r="L1033" s="230"/>
      <c r="M1033" s="362">
        <f t="shared" si="30"/>
        <v>0</v>
      </c>
      <c r="N1033" s="339"/>
    </row>
    <row r="1034" spans="1:14" ht="30" customHeight="1" x14ac:dyDescent="0.25">
      <c r="A1034" s="223" t="str">
        <f t="shared" si="31"/>
        <v xml:space="preserve"> </v>
      </c>
      <c r="B1034" s="205"/>
      <c r="C1034" s="206"/>
      <c r="D1034" s="207"/>
      <c r="E1034" s="208"/>
      <c r="F1034" s="207"/>
      <c r="G1034" s="208"/>
      <c r="H1034" s="209"/>
      <c r="I1034" s="210"/>
      <c r="J1034" s="152"/>
      <c r="K1034" s="229"/>
      <c r="L1034" s="230"/>
      <c r="M1034" s="362">
        <f t="shared" si="30"/>
        <v>0</v>
      </c>
      <c r="N1034" s="339"/>
    </row>
    <row r="1035" spans="1:14" ht="30" customHeight="1" x14ac:dyDescent="0.25">
      <c r="A1035" s="223" t="str">
        <f t="shared" si="31"/>
        <v xml:space="preserve"> </v>
      </c>
      <c r="B1035" s="205"/>
      <c r="C1035" s="206"/>
      <c r="D1035" s="207"/>
      <c r="E1035" s="208"/>
      <c r="F1035" s="207"/>
      <c r="G1035" s="208"/>
      <c r="H1035" s="209"/>
      <c r="I1035" s="210"/>
      <c r="J1035" s="152"/>
      <c r="K1035" s="229"/>
      <c r="L1035" s="230"/>
      <c r="M1035" s="362">
        <f t="shared" si="30"/>
        <v>0</v>
      </c>
      <c r="N1035" s="339"/>
    </row>
    <row r="1036" spans="1:14" ht="30" customHeight="1" x14ac:dyDescent="0.25">
      <c r="A1036" s="223" t="str">
        <f t="shared" si="31"/>
        <v xml:space="preserve"> </v>
      </c>
      <c r="B1036" s="205"/>
      <c r="C1036" s="206"/>
      <c r="D1036" s="207"/>
      <c r="E1036" s="208"/>
      <c r="F1036" s="207"/>
      <c r="G1036" s="208"/>
      <c r="H1036" s="209"/>
      <c r="I1036" s="210"/>
      <c r="J1036" s="152"/>
      <c r="K1036" s="229"/>
      <c r="L1036" s="230"/>
      <c r="M1036" s="362">
        <f t="shared" ref="M1036:M1099" si="32">K1036+L1036</f>
        <v>0</v>
      </c>
      <c r="N1036" s="339"/>
    </row>
    <row r="1037" spans="1:14" ht="30" customHeight="1" x14ac:dyDescent="0.25">
      <c r="A1037" s="223" t="str">
        <f t="shared" si="31"/>
        <v xml:space="preserve"> </v>
      </c>
      <c r="B1037" s="205"/>
      <c r="C1037" s="206"/>
      <c r="D1037" s="207"/>
      <c r="E1037" s="208"/>
      <c r="F1037" s="207"/>
      <c r="G1037" s="208"/>
      <c r="H1037" s="209"/>
      <c r="I1037" s="210"/>
      <c r="J1037" s="152"/>
      <c r="K1037" s="229"/>
      <c r="L1037" s="230"/>
      <c r="M1037" s="362">
        <f t="shared" si="32"/>
        <v>0</v>
      </c>
      <c r="N1037" s="339"/>
    </row>
    <row r="1038" spans="1:14" ht="30" customHeight="1" x14ac:dyDescent="0.25">
      <c r="A1038" s="223" t="str">
        <f t="shared" ref="A1038:A1101" si="33">IF(M1038=0," ","Cap.8. Cheltuieli indirecte")</f>
        <v xml:space="preserve"> </v>
      </c>
      <c r="B1038" s="205"/>
      <c r="C1038" s="206"/>
      <c r="D1038" s="207"/>
      <c r="E1038" s="208"/>
      <c r="F1038" s="207"/>
      <c r="G1038" s="208"/>
      <c r="H1038" s="209"/>
      <c r="I1038" s="210"/>
      <c r="J1038" s="152"/>
      <c r="K1038" s="229"/>
      <c r="L1038" s="230"/>
      <c r="M1038" s="362">
        <f t="shared" si="32"/>
        <v>0</v>
      </c>
      <c r="N1038" s="339"/>
    </row>
    <row r="1039" spans="1:14" ht="30" customHeight="1" x14ac:dyDescent="0.25">
      <c r="A1039" s="223" t="str">
        <f t="shared" si="33"/>
        <v xml:space="preserve"> </v>
      </c>
      <c r="B1039" s="205"/>
      <c r="C1039" s="206"/>
      <c r="D1039" s="207"/>
      <c r="E1039" s="208"/>
      <c r="F1039" s="207"/>
      <c r="G1039" s="208"/>
      <c r="H1039" s="209"/>
      <c r="I1039" s="210"/>
      <c r="J1039" s="152"/>
      <c r="K1039" s="229"/>
      <c r="L1039" s="230"/>
      <c r="M1039" s="362">
        <f t="shared" si="32"/>
        <v>0</v>
      </c>
      <c r="N1039" s="339"/>
    </row>
    <row r="1040" spans="1:14" ht="30" customHeight="1" x14ac:dyDescent="0.25">
      <c r="A1040" s="223" t="str">
        <f t="shared" si="33"/>
        <v xml:space="preserve"> </v>
      </c>
      <c r="B1040" s="205"/>
      <c r="C1040" s="206"/>
      <c r="D1040" s="207"/>
      <c r="E1040" s="208"/>
      <c r="F1040" s="207"/>
      <c r="G1040" s="208"/>
      <c r="H1040" s="209"/>
      <c r="I1040" s="210"/>
      <c r="J1040" s="152"/>
      <c r="K1040" s="229"/>
      <c r="L1040" s="230"/>
      <c r="M1040" s="362">
        <f t="shared" si="32"/>
        <v>0</v>
      </c>
      <c r="N1040" s="339"/>
    </row>
    <row r="1041" spans="1:14" ht="30" customHeight="1" x14ac:dyDescent="0.25">
      <c r="A1041" s="223" t="str">
        <f t="shared" si="33"/>
        <v xml:space="preserve"> </v>
      </c>
      <c r="B1041" s="205"/>
      <c r="C1041" s="206"/>
      <c r="D1041" s="207"/>
      <c r="E1041" s="208"/>
      <c r="F1041" s="207"/>
      <c r="G1041" s="208"/>
      <c r="H1041" s="209"/>
      <c r="I1041" s="210"/>
      <c r="J1041" s="152"/>
      <c r="K1041" s="229"/>
      <c r="L1041" s="230"/>
      <c r="M1041" s="362">
        <f t="shared" si="32"/>
        <v>0</v>
      </c>
      <c r="N1041" s="339"/>
    </row>
    <row r="1042" spans="1:14" ht="30" customHeight="1" x14ac:dyDescent="0.25">
      <c r="A1042" s="223" t="str">
        <f t="shared" si="33"/>
        <v xml:space="preserve"> </v>
      </c>
      <c r="B1042" s="205"/>
      <c r="C1042" s="206"/>
      <c r="D1042" s="207"/>
      <c r="E1042" s="208"/>
      <c r="F1042" s="207"/>
      <c r="G1042" s="208"/>
      <c r="H1042" s="209"/>
      <c r="I1042" s="210"/>
      <c r="J1042" s="152"/>
      <c r="K1042" s="229"/>
      <c r="L1042" s="230"/>
      <c r="M1042" s="362">
        <f t="shared" si="32"/>
        <v>0</v>
      </c>
      <c r="N1042" s="339"/>
    </row>
    <row r="1043" spans="1:14" ht="30" customHeight="1" x14ac:dyDescent="0.25">
      <c r="A1043" s="223" t="str">
        <f t="shared" si="33"/>
        <v xml:space="preserve"> </v>
      </c>
      <c r="B1043" s="205"/>
      <c r="C1043" s="206"/>
      <c r="D1043" s="207"/>
      <c r="E1043" s="208"/>
      <c r="F1043" s="207"/>
      <c r="G1043" s="208"/>
      <c r="H1043" s="209"/>
      <c r="I1043" s="210"/>
      <c r="J1043" s="152"/>
      <c r="K1043" s="229"/>
      <c r="L1043" s="230"/>
      <c r="M1043" s="362">
        <f t="shared" si="32"/>
        <v>0</v>
      </c>
      <c r="N1043" s="339"/>
    </row>
    <row r="1044" spans="1:14" ht="30" customHeight="1" x14ac:dyDescent="0.25">
      <c r="A1044" s="223" t="str">
        <f t="shared" si="33"/>
        <v xml:space="preserve"> </v>
      </c>
      <c r="B1044" s="205"/>
      <c r="C1044" s="206"/>
      <c r="D1044" s="207"/>
      <c r="E1044" s="208"/>
      <c r="F1044" s="207"/>
      <c r="G1044" s="208"/>
      <c r="H1044" s="209"/>
      <c r="I1044" s="210"/>
      <c r="J1044" s="152"/>
      <c r="K1044" s="229"/>
      <c r="L1044" s="230"/>
      <c r="M1044" s="362">
        <f t="shared" si="32"/>
        <v>0</v>
      </c>
      <c r="N1044" s="339"/>
    </row>
    <row r="1045" spans="1:14" ht="30" customHeight="1" x14ac:dyDescent="0.25">
      <c r="A1045" s="223" t="str">
        <f t="shared" si="33"/>
        <v xml:space="preserve"> </v>
      </c>
      <c r="B1045" s="205"/>
      <c r="C1045" s="206"/>
      <c r="D1045" s="207"/>
      <c r="E1045" s="208"/>
      <c r="F1045" s="207"/>
      <c r="G1045" s="208"/>
      <c r="H1045" s="209"/>
      <c r="I1045" s="210"/>
      <c r="J1045" s="152"/>
      <c r="K1045" s="229"/>
      <c r="L1045" s="230"/>
      <c r="M1045" s="362">
        <f t="shared" si="32"/>
        <v>0</v>
      </c>
      <c r="N1045" s="339"/>
    </row>
    <row r="1046" spans="1:14" ht="30" customHeight="1" x14ac:dyDescent="0.25">
      <c r="A1046" s="223" t="str">
        <f t="shared" si="33"/>
        <v xml:space="preserve"> </v>
      </c>
      <c r="B1046" s="205"/>
      <c r="C1046" s="206"/>
      <c r="D1046" s="207"/>
      <c r="E1046" s="208"/>
      <c r="F1046" s="207"/>
      <c r="G1046" s="208"/>
      <c r="H1046" s="209"/>
      <c r="I1046" s="210"/>
      <c r="J1046" s="152"/>
      <c r="K1046" s="229"/>
      <c r="L1046" s="230"/>
      <c r="M1046" s="362">
        <f t="shared" si="32"/>
        <v>0</v>
      </c>
      <c r="N1046" s="339"/>
    </row>
    <row r="1047" spans="1:14" ht="30" customHeight="1" x14ac:dyDescent="0.25">
      <c r="A1047" s="223" t="str">
        <f t="shared" si="33"/>
        <v xml:space="preserve"> </v>
      </c>
      <c r="B1047" s="205"/>
      <c r="C1047" s="206"/>
      <c r="D1047" s="207"/>
      <c r="E1047" s="208"/>
      <c r="F1047" s="207"/>
      <c r="G1047" s="208"/>
      <c r="H1047" s="209"/>
      <c r="I1047" s="210"/>
      <c r="J1047" s="152"/>
      <c r="K1047" s="229"/>
      <c r="L1047" s="230"/>
      <c r="M1047" s="362">
        <f t="shared" si="32"/>
        <v>0</v>
      </c>
      <c r="N1047" s="339"/>
    </row>
    <row r="1048" spans="1:14" ht="30" customHeight="1" x14ac:dyDescent="0.25">
      <c r="A1048" s="223" t="str">
        <f t="shared" si="33"/>
        <v xml:space="preserve"> </v>
      </c>
      <c r="B1048" s="205"/>
      <c r="C1048" s="206"/>
      <c r="D1048" s="207"/>
      <c r="E1048" s="208"/>
      <c r="F1048" s="207"/>
      <c r="G1048" s="208"/>
      <c r="H1048" s="209"/>
      <c r="I1048" s="210"/>
      <c r="J1048" s="152"/>
      <c r="K1048" s="229"/>
      <c r="L1048" s="230"/>
      <c r="M1048" s="362">
        <f t="shared" si="32"/>
        <v>0</v>
      </c>
      <c r="N1048" s="339"/>
    </row>
    <row r="1049" spans="1:14" ht="30" customHeight="1" x14ac:dyDescent="0.25">
      <c r="A1049" s="223" t="str">
        <f t="shared" si="33"/>
        <v xml:space="preserve"> </v>
      </c>
      <c r="B1049" s="205"/>
      <c r="C1049" s="206"/>
      <c r="D1049" s="207"/>
      <c r="E1049" s="208"/>
      <c r="F1049" s="207"/>
      <c r="G1049" s="208"/>
      <c r="H1049" s="209"/>
      <c r="I1049" s="210"/>
      <c r="J1049" s="152"/>
      <c r="K1049" s="229"/>
      <c r="L1049" s="230"/>
      <c r="M1049" s="362">
        <f t="shared" si="32"/>
        <v>0</v>
      </c>
      <c r="N1049" s="339"/>
    </row>
    <row r="1050" spans="1:14" ht="30" customHeight="1" x14ac:dyDescent="0.25">
      <c r="A1050" s="223" t="str">
        <f t="shared" si="33"/>
        <v xml:space="preserve"> </v>
      </c>
      <c r="B1050" s="205"/>
      <c r="C1050" s="206"/>
      <c r="D1050" s="207"/>
      <c r="E1050" s="208"/>
      <c r="F1050" s="207"/>
      <c r="G1050" s="208"/>
      <c r="H1050" s="209"/>
      <c r="I1050" s="210"/>
      <c r="J1050" s="152"/>
      <c r="K1050" s="229"/>
      <c r="L1050" s="230"/>
      <c r="M1050" s="362">
        <f t="shared" si="32"/>
        <v>0</v>
      </c>
      <c r="N1050" s="339"/>
    </row>
    <row r="1051" spans="1:14" ht="30" customHeight="1" x14ac:dyDescent="0.25">
      <c r="A1051" s="223" t="str">
        <f t="shared" si="33"/>
        <v xml:space="preserve"> </v>
      </c>
      <c r="B1051" s="205"/>
      <c r="C1051" s="206"/>
      <c r="D1051" s="207"/>
      <c r="E1051" s="208"/>
      <c r="F1051" s="207"/>
      <c r="G1051" s="208"/>
      <c r="H1051" s="209"/>
      <c r="I1051" s="210"/>
      <c r="J1051" s="152"/>
      <c r="K1051" s="229"/>
      <c r="L1051" s="230"/>
      <c r="M1051" s="362">
        <f t="shared" si="32"/>
        <v>0</v>
      </c>
      <c r="N1051" s="339"/>
    </row>
    <row r="1052" spans="1:14" ht="30" customHeight="1" x14ac:dyDescent="0.25">
      <c r="A1052" s="223" t="str">
        <f t="shared" si="33"/>
        <v xml:space="preserve"> </v>
      </c>
      <c r="B1052" s="205"/>
      <c r="C1052" s="206"/>
      <c r="D1052" s="207"/>
      <c r="E1052" s="208"/>
      <c r="F1052" s="207"/>
      <c r="G1052" s="208"/>
      <c r="H1052" s="209"/>
      <c r="I1052" s="210"/>
      <c r="J1052" s="152"/>
      <c r="K1052" s="229"/>
      <c r="L1052" s="230"/>
      <c r="M1052" s="362">
        <f t="shared" si="32"/>
        <v>0</v>
      </c>
      <c r="N1052" s="339"/>
    </row>
    <row r="1053" spans="1:14" ht="30" customHeight="1" x14ac:dyDescent="0.25">
      <c r="A1053" s="223" t="str">
        <f t="shared" si="33"/>
        <v xml:space="preserve"> </v>
      </c>
      <c r="B1053" s="205"/>
      <c r="C1053" s="206"/>
      <c r="D1053" s="207"/>
      <c r="E1053" s="208"/>
      <c r="F1053" s="207"/>
      <c r="G1053" s="208"/>
      <c r="H1053" s="209"/>
      <c r="I1053" s="210"/>
      <c r="J1053" s="152"/>
      <c r="K1053" s="229"/>
      <c r="L1053" s="230"/>
      <c r="M1053" s="362">
        <f t="shared" si="32"/>
        <v>0</v>
      </c>
      <c r="N1053" s="339"/>
    </row>
    <row r="1054" spans="1:14" ht="30" customHeight="1" x14ac:dyDescent="0.25">
      <c r="A1054" s="223" t="str">
        <f t="shared" si="33"/>
        <v xml:space="preserve"> </v>
      </c>
      <c r="B1054" s="205"/>
      <c r="C1054" s="206"/>
      <c r="D1054" s="207"/>
      <c r="E1054" s="208"/>
      <c r="F1054" s="207"/>
      <c r="G1054" s="208"/>
      <c r="H1054" s="209"/>
      <c r="I1054" s="210"/>
      <c r="J1054" s="152"/>
      <c r="K1054" s="229"/>
      <c r="L1054" s="230"/>
      <c r="M1054" s="362">
        <f t="shared" si="32"/>
        <v>0</v>
      </c>
      <c r="N1054" s="339"/>
    </row>
    <row r="1055" spans="1:14" ht="30" customHeight="1" x14ac:dyDescent="0.25">
      <c r="A1055" s="223" t="str">
        <f t="shared" si="33"/>
        <v xml:space="preserve"> </v>
      </c>
      <c r="B1055" s="205"/>
      <c r="C1055" s="206"/>
      <c r="D1055" s="207"/>
      <c r="E1055" s="208"/>
      <c r="F1055" s="207"/>
      <c r="G1055" s="208"/>
      <c r="H1055" s="209"/>
      <c r="I1055" s="210"/>
      <c r="J1055" s="152"/>
      <c r="K1055" s="229"/>
      <c r="L1055" s="230"/>
      <c r="M1055" s="362">
        <f t="shared" si="32"/>
        <v>0</v>
      </c>
      <c r="N1055" s="339"/>
    </row>
    <row r="1056" spans="1:14" ht="30" customHeight="1" x14ac:dyDescent="0.25">
      <c r="A1056" s="223" t="str">
        <f t="shared" si="33"/>
        <v xml:space="preserve"> </v>
      </c>
      <c r="B1056" s="205"/>
      <c r="C1056" s="206"/>
      <c r="D1056" s="207"/>
      <c r="E1056" s="208"/>
      <c r="F1056" s="207"/>
      <c r="G1056" s="208"/>
      <c r="H1056" s="209"/>
      <c r="I1056" s="210"/>
      <c r="J1056" s="152"/>
      <c r="K1056" s="229"/>
      <c r="L1056" s="230"/>
      <c r="M1056" s="362">
        <f t="shared" si="32"/>
        <v>0</v>
      </c>
      <c r="N1056" s="339"/>
    </row>
    <row r="1057" spans="1:14" ht="30" customHeight="1" x14ac:dyDescent="0.25">
      <c r="A1057" s="223" t="str">
        <f t="shared" si="33"/>
        <v xml:space="preserve"> </v>
      </c>
      <c r="B1057" s="205"/>
      <c r="C1057" s="206"/>
      <c r="D1057" s="207"/>
      <c r="E1057" s="208"/>
      <c r="F1057" s="207"/>
      <c r="G1057" s="208"/>
      <c r="H1057" s="209"/>
      <c r="I1057" s="210"/>
      <c r="J1057" s="152"/>
      <c r="K1057" s="229"/>
      <c r="L1057" s="230"/>
      <c r="M1057" s="362">
        <f t="shared" si="32"/>
        <v>0</v>
      </c>
      <c r="N1057" s="339"/>
    </row>
    <row r="1058" spans="1:14" ht="30" customHeight="1" x14ac:dyDescent="0.25">
      <c r="A1058" s="223" t="str">
        <f t="shared" si="33"/>
        <v xml:space="preserve"> </v>
      </c>
      <c r="B1058" s="205"/>
      <c r="C1058" s="206"/>
      <c r="D1058" s="207"/>
      <c r="E1058" s="208"/>
      <c r="F1058" s="207"/>
      <c r="G1058" s="208"/>
      <c r="H1058" s="209"/>
      <c r="I1058" s="210"/>
      <c r="J1058" s="152"/>
      <c r="K1058" s="229"/>
      <c r="L1058" s="230"/>
      <c r="M1058" s="362">
        <f t="shared" si="32"/>
        <v>0</v>
      </c>
      <c r="N1058" s="339"/>
    </row>
    <row r="1059" spans="1:14" ht="30" customHeight="1" x14ac:dyDescent="0.25">
      <c r="A1059" s="223" t="str">
        <f t="shared" si="33"/>
        <v xml:space="preserve"> </v>
      </c>
      <c r="B1059" s="205"/>
      <c r="C1059" s="206"/>
      <c r="D1059" s="207"/>
      <c r="E1059" s="208"/>
      <c r="F1059" s="207"/>
      <c r="G1059" s="208"/>
      <c r="H1059" s="209"/>
      <c r="I1059" s="210"/>
      <c r="J1059" s="152"/>
      <c r="K1059" s="229"/>
      <c r="L1059" s="230"/>
      <c r="M1059" s="362">
        <f t="shared" si="32"/>
        <v>0</v>
      </c>
      <c r="N1059" s="339"/>
    </row>
    <row r="1060" spans="1:14" ht="30" customHeight="1" x14ac:dyDescent="0.25">
      <c r="A1060" s="223" t="str">
        <f t="shared" si="33"/>
        <v xml:space="preserve"> </v>
      </c>
      <c r="B1060" s="205"/>
      <c r="C1060" s="206"/>
      <c r="D1060" s="207"/>
      <c r="E1060" s="208"/>
      <c r="F1060" s="207"/>
      <c r="G1060" s="208"/>
      <c r="H1060" s="209"/>
      <c r="I1060" s="210"/>
      <c r="J1060" s="152"/>
      <c r="K1060" s="229"/>
      <c r="L1060" s="230"/>
      <c r="M1060" s="362">
        <f t="shared" si="32"/>
        <v>0</v>
      </c>
      <c r="N1060" s="339"/>
    </row>
    <row r="1061" spans="1:14" ht="30" customHeight="1" x14ac:dyDescent="0.25">
      <c r="A1061" s="223" t="str">
        <f t="shared" si="33"/>
        <v xml:space="preserve"> </v>
      </c>
      <c r="B1061" s="205"/>
      <c r="C1061" s="206"/>
      <c r="D1061" s="207"/>
      <c r="E1061" s="208"/>
      <c r="F1061" s="207"/>
      <c r="G1061" s="208"/>
      <c r="H1061" s="209"/>
      <c r="I1061" s="210"/>
      <c r="J1061" s="152"/>
      <c r="K1061" s="229"/>
      <c r="L1061" s="230"/>
      <c r="M1061" s="362">
        <f t="shared" si="32"/>
        <v>0</v>
      </c>
      <c r="N1061" s="339"/>
    </row>
    <row r="1062" spans="1:14" ht="30" customHeight="1" x14ac:dyDescent="0.25">
      <c r="A1062" s="223" t="str">
        <f t="shared" si="33"/>
        <v xml:space="preserve"> </v>
      </c>
      <c r="B1062" s="205"/>
      <c r="C1062" s="206"/>
      <c r="D1062" s="207"/>
      <c r="E1062" s="208"/>
      <c r="F1062" s="207"/>
      <c r="G1062" s="208"/>
      <c r="H1062" s="209"/>
      <c r="I1062" s="210"/>
      <c r="J1062" s="152"/>
      <c r="K1062" s="229"/>
      <c r="L1062" s="230"/>
      <c r="M1062" s="362">
        <f t="shared" si="32"/>
        <v>0</v>
      </c>
      <c r="N1062" s="339"/>
    </row>
    <row r="1063" spans="1:14" ht="30" customHeight="1" x14ac:dyDescent="0.25">
      <c r="A1063" s="223" t="str">
        <f t="shared" si="33"/>
        <v xml:space="preserve"> </v>
      </c>
      <c r="B1063" s="205"/>
      <c r="C1063" s="206"/>
      <c r="D1063" s="207"/>
      <c r="E1063" s="208"/>
      <c r="F1063" s="207"/>
      <c r="G1063" s="208"/>
      <c r="H1063" s="209"/>
      <c r="I1063" s="210"/>
      <c r="J1063" s="152"/>
      <c r="K1063" s="229"/>
      <c r="L1063" s="230"/>
      <c r="M1063" s="362">
        <f t="shared" si="32"/>
        <v>0</v>
      </c>
      <c r="N1063" s="339"/>
    </row>
    <row r="1064" spans="1:14" ht="30" customHeight="1" x14ac:dyDescent="0.25">
      <c r="A1064" s="223" t="str">
        <f t="shared" si="33"/>
        <v xml:space="preserve"> </v>
      </c>
      <c r="B1064" s="205"/>
      <c r="C1064" s="206"/>
      <c r="D1064" s="207"/>
      <c r="E1064" s="208"/>
      <c r="F1064" s="207"/>
      <c r="G1064" s="208"/>
      <c r="H1064" s="209"/>
      <c r="I1064" s="210"/>
      <c r="J1064" s="152"/>
      <c r="K1064" s="229"/>
      <c r="L1064" s="230"/>
      <c r="M1064" s="362">
        <f t="shared" si="32"/>
        <v>0</v>
      </c>
      <c r="N1064" s="339"/>
    </row>
    <row r="1065" spans="1:14" ht="30" customHeight="1" x14ac:dyDescent="0.25">
      <c r="A1065" s="223" t="str">
        <f t="shared" si="33"/>
        <v xml:space="preserve"> </v>
      </c>
      <c r="B1065" s="205"/>
      <c r="C1065" s="206"/>
      <c r="D1065" s="207"/>
      <c r="E1065" s="208"/>
      <c r="F1065" s="207"/>
      <c r="G1065" s="208"/>
      <c r="H1065" s="209"/>
      <c r="I1065" s="210"/>
      <c r="J1065" s="152"/>
      <c r="K1065" s="229"/>
      <c r="L1065" s="230"/>
      <c r="M1065" s="362">
        <f t="shared" si="32"/>
        <v>0</v>
      </c>
      <c r="N1065" s="339"/>
    </row>
    <row r="1066" spans="1:14" ht="30" customHeight="1" x14ac:dyDescent="0.25">
      <c r="A1066" s="223" t="str">
        <f t="shared" si="33"/>
        <v xml:space="preserve"> </v>
      </c>
      <c r="B1066" s="205"/>
      <c r="C1066" s="206"/>
      <c r="D1066" s="207"/>
      <c r="E1066" s="208"/>
      <c r="F1066" s="207"/>
      <c r="G1066" s="208"/>
      <c r="H1066" s="209"/>
      <c r="I1066" s="210"/>
      <c r="J1066" s="152"/>
      <c r="K1066" s="229"/>
      <c r="L1066" s="230"/>
      <c r="M1066" s="362">
        <f t="shared" si="32"/>
        <v>0</v>
      </c>
      <c r="N1066" s="339"/>
    </row>
    <row r="1067" spans="1:14" ht="30" customHeight="1" x14ac:dyDescent="0.25">
      <c r="A1067" s="223" t="str">
        <f t="shared" si="33"/>
        <v xml:space="preserve"> </v>
      </c>
      <c r="B1067" s="205"/>
      <c r="C1067" s="206"/>
      <c r="D1067" s="207"/>
      <c r="E1067" s="208"/>
      <c r="F1067" s="207"/>
      <c r="G1067" s="208"/>
      <c r="H1067" s="209"/>
      <c r="I1067" s="210"/>
      <c r="J1067" s="152"/>
      <c r="K1067" s="229"/>
      <c r="L1067" s="230"/>
      <c r="M1067" s="362">
        <f t="shared" si="32"/>
        <v>0</v>
      </c>
      <c r="N1067" s="339"/>
    </row>
    <row r="1068" spans="1:14" ht="30" customHeight="1" x14ac:dyDescent="0.25">
      <c r="A1068" s="223" t="str">
        <f t="shared" si="33"/>
        <v xml:space="preserve"> </v>
      </c>
      <c r="B1068" s="205"/>
      <c r="C1068" s="206"/>
      <c r="D1068" s="207"/>
      <c r="E1068" s="208"/>
      <c r="F1068" s="207"/>
      <c r="G1068" s="208"/>
      <c r="H1068" s="209"/>
      <c r="I1068" s="210"/>
      <c r="J1068" s="152"/>
      <c r="K1068" s="229"/>
      <c r="L1068" s="230"/>
      <c r="M1068" s="362">
        <f t="shared" si="32"/>
        <v>0</v>
      </c>
      <c r="N1068" s="339"/>
    </row>
    <row r="1069" spans="1:14" ht="30" customHeight="1" x14ac:dyDescent="0.25">
      <c r="A1069" s="223" t="str">
        <f t="shared" si="33"/>
        <v xml:space="preserve"> </v>
      </c>
      <c r="B1069" s="205"/>
      <c r="C1069" s="206"/>
      <c r="D1069" s="207"/>
      <c r="E1069" s="208"/>
      <c r="F1069" s="207"/>
      <c r="G1069" s="208"/>
      <c r="H1069" s="209"/>
      <c r="I1069" s="210"/>
      <c r="J1069" s="152"/>
      <c r="K1069" s="229"/>
      <c r="L1069" s="230"/>
      <c r="M1069" s="362">
        <f t="shared" si="32"/>
        <v>0</v>
      </c>
      <c r="N1069" s="339"/>
    </row>
    <row r="1070" spans="1:14" ht="30" customHeight="1" x14ac:dyDescent="0.25">
      <c r="A1070" s="223" t="str">
        <f t="shared" si="33"/>
        <v xml:space="preserve"> </v>
      </c>
      <c r="B1070" s="205"/>
      <c r="C1070" s="206"/>
      <c r="D1070" s="207"/>
      <c r="E1070" s="208"/>
      <c r="F1070" s="207"/>
      <c r="G1070" s="208"/>
      <c r="H1070" s="209"/>
      <c r="I1070" s="210"/>
      <c r="J1070" s="152"/>
      <c r="K1070" s="229"/>
      <c r="L1070" s="230"/>
      <c r="M1070" s="362">
        <f t="shared" si="32"/>
        <v>0</v>
      </c>
      <c r="N1070" s="339"/>
    </row>
    <row r="1071" spans="1:14" ht="30" customHeight="1" x14ac:dyDescent="0.25">
      <c r="A1071" s="223" t="str">
        <f t="shared" si="33"/>
        <v xml:space="preserve"> </v>
      </c>
      <c r="B1071" s="205"/>
      <c r="C1071" s="206"/>
      <c r="D1071" s="207"/>
      <c r="E1071" s="208"/>
      <c r="F1071" s="207"/>
      <c r="G1071" s="208"/>
      <c r="H1071" s="209"/>
      <c r="I1071" s="210"/>
      <c r="J1071" s="152"/>
      <c r="K1071" s="229"/>
      <c r="L1071" s="230"/>
      <c r="M1071" s="362">
        <f t="shared" si="32"/>
        <v>0</v>
      </c>
      <c r="N1071" s="339"/>
    </row>
    <row r="1072" spans="1:14" ht="30" customHeight="1" x14ac:dyDescent="0.25">
      <c r="A1072" s="223" t="str">
        <f t="shared" si="33"/>
        <v xml:space="preserve"> </v>
      </c>
      <c r="B1072" s="205"/>
      <c r="C1072" s="206"/>
      <c r="D1072" s="207"/>
      <c r="E1072" s="208"/>
      <c r="F1072" s="207"/>
      <c r="G1072" s="208"/>
      <c r="H1072" s="209"/>
      <c r="I1072" s="210"/>
      <c r="J1072" s="152"/>
      <c r="K1072" s="229"/>
      <c r="L1072" s="230"/>
      <c r="M1072" s="362">
        <f t="shared" si="32"/>
        <v>0</v>
      </c>
      <c r="N1072" s="339"/>
    </row>
    <row r="1073" spans="1:14" ht="30" customHeight="1" x14ac:dyDescent="0.25">
      <c r="A1073" s="223" t="str">
        <f t="shared" si="33"/>
        <v xml:space="preserve"> </v>
      </c>
      <c r="B1073" s="205"/>
      <c r="C1073" s="206"/>
      <c r="D1073" s="207"/>
      <c r="E1073" s="208"/>
      <c r="F1073" s="207"/>
      <c r="G1073" s="208"/>
      <c r="H1073" s="209"/>
      <c r="I1073" s="210"/>
      <c r="J1073" s="152"/>
      <c r="K1073" s="229"/>
      <c r="L1073" s="230"/>
      <c r="M1073" s="362">
        <f t="shared" si="32"/>
        <v>0</v>
      </c>
      <c r="N1073" s="339"/>
    </row>
    <row r="1074" spans="1:14" ht="30" customHeight="1" x14ac:dyDescent="0.25">
      <c r="A1074" s="223" t="str">
        <f t="shared" si="33"/>
        <v xml:space="preserve"> </v>
      </c>
      <c r="B1074" s="205"/>
      <c r="C1074" s="206"/>
      <c r="D1074" s="207"/>
      <c r="E1074" s="208"/>
      <c r="F1074" s="207"/>
      <c r="G1074" s="208"/>
      <c r="H1074" s="209"/>
      <c r="I1074" s="210"/>
      <c r="J1074" s="152"/>
      <c r="K1074" s="229"/>
      <c r="L1074" s="230"/>
      <c r="M1074" s="362">
        <f t="shared" si="32"/>
        <v>0</v>
      </c>
      <c r="N1074" s="339"/>
    </row>
    <row r="1075" spans="1:14" ht="30" customHeight="1" x14ac:dyDescent="0.25">
      <c r="A1075" s="223" t="str">
        <f t="shared" si="33"/>
        <v xml:space="preserve"> </v>
      </c>
      <c r="B1075" s="205"/>
      <c r="C1075" s="206"/>
      <c r="D1075" s="207"/>
      <c r="E1075" s="208"/>
      <c r="F1075" s="207"/>
      <c r="G1075" s="208"/>
      <c r="H1075" s="209"/>
      <c r="I1075" s="210"/>
      <c r="J1075" s="152"/>
      <c r="K1075" s="229"/>
      <c r="L1075" s="230"/>
      <c r="M1075" s="362">
        <f t="shared" si="32"/>
        <v>0</v>
      </c>
      <c r="N1075" s="339"/>
    </row>
    <row r="1076" spans="1:14" ht="30" customHeight="1" x14ac:dyDescent="0.25">
      <c r="A1076" s="223" t="str">
        <f t="shared" si="33"/>
        <v xml:space="preserve"> </v>
      </c>
      <c r="B1076" s="205"/>
      <c r="C1076" s="206"/>
      <c r="D1076" s="207"/>
      <c r="E1076" s="208"/>
      <c r="F1076" s="207"/>
      <c r="G1076" s="208"/>
      <c r="H1076" s="209"/>
      <c r="I1076" s="210"/>
      <c r="J1076" s="152"/>
      <c r="K1076" s="229"/>
      <c r="L1076" s="230"/>
      <c r="M1076" s="362">
        <f t="shared" si="32"/>
        <v>0</v>
      </c>
      <c r="N1076" s="339"/>
    </row>
    <row r="1077" spans="1:14" ht="30" customHeight="1" x14ac:dyDescent="0.25">
      <c r="A1077" s="223" t="str">
        <f t="shared" si="33"/>
        <v xml:space="preserve"> </v>
      </c>
      <c r="B1077" s="205"/>
      <c r="C1077" s="206"/>
      <c r="D1077" s="207"/>
      <c r="E1077" s="208"/>
      <c r="F1077" s="207"/>
      <c r="G1077" s="208"/>
      <c r="H1077" s="209"/>
      <c r="I1077" s="210"/>
      <c r="J1077" s="152"/>
      <c r="K1077" s="229"/>
      <c r="L1077" s="230"/>
      <c r="M1077" s="362">
        <f t="shared" si="32"/>
        <v>0</v>
      </c>
      <c r="N1077" s="339"/>
    </row>
    <row r="1078" spans="1:14" ht="30" customHeight="1" x14ac:dyDescent="0.25">
      <c r="A1078" s="223" t="str">
        <f t="shared" si="33"/>
        <v xml:space="preserve"> </v>
      </c>
      <c r="B1078" s="205"/>
      <c r="C1078" s="206"/>
      <c r="D1078" s="207"/>
      <c r="E1078" s="208"/>
      <c r="F1078" s="207"/>
      <c r="G1078" s="208"/>
      <c r="H1078" s="209"/>
      <c r="I1078" s="210"/>
      <c r="J1078" s="152"/>
      <c r="K1078" s="229"/>
      <c r="L1078" s="230"/>
      <c r="M1078" s="362">
        <f t="shared" si="32"/>
        <v>0</v>
      </c>
      <c r="N1078" s="339"/>
    </row>
    <row r="1079" spans="1:14" ht="30" customHeight="1" x14ac:dyDescent="0.25">
      <c r="A1079" s="223" t="str">
        <f t="shared" si="33"/>
        <v xml:space="preserve"> </v>
      </c>
      <c r="B1079" s="205"/>
      <c r="C1079" s="206"/>
      <c r="D1079" s="207"/>
      <c r="E1079" s="208"/>
      <c r="F1079" s="207"/>
      <c r="G1079" s="208"/>
      <c r="H1079" s="209"/>
      <c r="I1079" s="210"/>
      <c r="J1079" s="152"/>
      <c r="K1079" s="229"/>
      <c r="L1079" s="230"/>
      <c r="M1079" s="362">
        <f t="shared" si="32"/>
        <v>0</v>
      </c>
      <c r="N1079" s="339"/>
    </row>
    <row r="1080" spans="1:14" ht="30" customHeight="1" x14ac:dyDescent="0.25">
      <c r="A1080" s="223" t="str">
        <f t="shared" si="33"/>
        <v xml:space="preserve"> </v>
      </c>
      <c r="B1080" s="205"/>
      <c r="C1080" s="206"/>
      <c r="D1080" s="207"/>
      <c r="E1080" s="208"/>
      <c r="F1080" s="207"/>
      <c r="G1080" s="208"/>
      <c r="H1080" s="209"/>
      <c r="I1080" s="210"/>
      <c r="J1080" s="152"/>
      <c r="K1080" s="229"/>
      <c r="L1080" s="230"/>
      <c r="M1080" s="362">
        <f t="shared" si="32"/>
        <v>0</v>
      </c>
      <c r="N1080" s="339"/>
    </row>
    <row r="1081" spans="1:14" ht="30" customHeight="1" x14ac:dyDescent="0.25">
      <c r="A1081" s="223" t="str">
        <f t="shared" si="33"/>
        <v xml:space="preserve"> </v>
      </c>
      <c r="B1081" s="205"/>
      <c r="C1081" s="206"/>
      <c r="D1081" s="207"/>
      <c r="E1081" s="208"/>
      <c r="F1081" s="207"/>
      <c r="G1081" s="208"/>
      <c r="H1081" s="209"/>
      <c r="I1081" s="210"/>
      <c r="J1081" s="152"/>
      <c r="K1081" s="229"/>
      <c r="L1081" s="230"/>
      <c r="M1081" s="362">
        <f t="shared" si="32"/>
        <v>0</v>
      </c>
      <c r="N1081" s="339"/>
    </row>
    <row r="1082" spans="1:14" ht="30" customHeight="1" x14ac:dyDescent="0.25">
      <c r="A1082" s="223" t="str">
        <f t="shared" si="33"/>
        <v xml:space="preserve"> </v>
      </c>
      <c r="B1082" s="205"/>
      <c r="C1082" s="206"/>
      <c r="D1082" s="207"/>
      <c r="E1082" s="208"/>
      <c r="F1082" s="207"/>
      <c r="G1082" s="208"/>
      <c r="H1082" s="209"/>
      <c r="I1082" s="210"/>
      <c r="J1082" s="152"/>
      <c r="K1082" s="229"/>
      <c r="L1082" s="230"/>
      <c r="M1082" s="362">
        <f t="shared" si="32"/>
        <v>0</v>
      </c>
      <c r="N1082" s="339"/>
    </row>
    <row r="1083" spans="1:14" ht="30" customHeight="1" x14ac:dyDescent="0.25">
      <c r="A1083" s="223" t="str">
        <f t="shared" si="33"/>
        <v xml:space="preserve"> </v>
      </c>
      <c r="B1083" s="205"/>
      <c r="C1083" s="206"/>
      <c r="D1083" s="207"/>
      <c r="E1083" s="208"/>
      <c r="F1083" s="207"/>
      <c r="G1083" s="208"/>
      <c r="H1083" s="209"/>
      <c r="I1083" s="210"/>
      <c r="J1083" s="152"/>
      <c r="K1083" s="229"/>
      <c r="L1083" s="230"/>
      <c r="M1083" s="362">
        <f t="shared" si="32"/>
        <v>0</v>
      </c>
      <c r="N1083" s="339"/>
    </row>
    <row r="1084" spans="1:14" ht="30" customHeight="1" x14ac:dyDescent="0.25">
      <c r="A1084" s="223" t="str">
        <f t="shared" si="33"/>
        <v xml:space="preserve"> </v>
      </c>
      <c r="B1084" s="205"/>
      <c r="C1084" s="206"/>
      <c r="D1084" s="207"/>
      <c r="E1084" s="208"/>
      <c r="F1084" s="207"/>
      <c r="G1084" s="208"/>
      <c r="H1084" s="209"/>
      <c r="I1084" s="210"/>
      <c r="J1084" s="152"/>
      <c r="K1084" s="229"/>
      <c r="L1084" s="230"/>
      <c r="M1084" s="362">
        <f t="shared" si="32"/>
        <v>0</v>
      </c>
      <c r="N1084" s="339"/>
    </row>
    <row r="1085" spans="1:14" ht="30" customHeight="1" x14ac:dyDescent="0.25">
      <c r="A1085" s="223" t="str">
        <f t="shared" si="33"/>
        <v xml:space="preserve"> </v>
      </c>
      <c r="B1085" s="205"/>
      <c r="C1085" s="206"/>
      <c r="D1085" s="207"/>
      <c r="E1085" s="208"/>
      <c r="F1085" s="207"/>
      <c r="G1085" s="208"/>
      <c r="H1085" s="209"/>
      <c r="I1085" s="210"/>
      <c r="J1085" s="152"/>
      <c r="K1085" s="229"/>
      <c r="L1085" s="230"/>
      <c r="M1085" s="362">
        <f t="shared" si="32"/>
        <v>0</v>
      </c>
      <c r="N1085" s="339"/>
    </row>
    <row r="1086" spans="1:14" ht="30" customHeight="1" x14ac:dyDescent="0.25">
      <c r="A1086" s="223" t="str">
        <f t="shared" si="33"/>
        <v xml:space="preserve"> </v>
      </c>
      <c r="B1086" s="205"/>
      <c r="C1086" s="206"/>
      <c r="D1086" s="207"/>
      <c r="E1086" s="208"/>
      <c r="F1086" s="207"/>
      <c r="G1086" s="208"/>
      <c r="H1086" s="209"/>
      <c r="I1086" s="210"/>
      <c r="J1086" s="152"/>
      <c r="K1086" s="229"/>
      <c r="L1086" s="230"/>
      <c r="M1086" s="362">
        <f t="shared" si="32"/>
        <v>0</v>
      </c>
      <c r="N1086" s="339"/>
    </row>
    <row r="1087" spans="1:14" ht="30" customHeight="1" x14ac:dyDescent="0.25">
      <c r="A1087" s="223" t="str">
        <f t="shared" si="33"/>
        <v xml:space="preserve"> </v>
      </c>
      <c r="B1087" s="205"/>
      <c r="C1087" s="206"/>
      <c r="D1087" s="207"/>
      <c r="E1087" s="208"/>
      <c r="F1087" s="207"/>
      <c r="G1087" s="208"/>
      <c r="H1087" s="209"/>
      <c r="I1087" s="210"/>
      <c r="J1087" s="152"/>
      <c r="K1087" s="229"/>
      <c r="L1087" s="230"/>
      <c r="M1087" s="362">
        <f t="shared" si="32"/>
        <v>0</v>
      </c>
      <c r="N1087" s="339"/>
    </row>
    <row r="1088" spans="1:14" ht="30" customHeight="1" x14ac:dyDescent="0.25">
      <c r="A1088" s="223" t="str">
        <f t="shared" si="33"/>
        <v xml:space="preserve"> </v>
      </c>
      <c r="B1088" s="205"/>
      <c r="C1088" s="206"/>
      <c r="D1088" s="207"/>
      <c r="E1088" s="208"/>
      <c r="F1088" s="207"/>
      <c r="G1088" s="208"/>
      <c r="H1088" s="209"/>
      <c r="I1088" s="210"/>
      <c r="J1088" s="152"/>
      <c r="K1088" s="229"/>
      <c r="L1088" s="230"/>
      <c r="M1088" s="362">
        <f t="shared" si="32"/>
        <v>0</v>
      </c>
      <c r="N1088" s="339"/>
    </row>
    <row r="1089" spans="1:14" ht="30" customHeight="1" x14ac:dyDescent="0.25">
      <c r="A1089" s="223" t="str">
        <f t="shared" si="33"/>
        <v xml:space="preserve"> </v>
      </c>
      <c r="B1089" s="205"/>
      <c r="C1089" s="206"/>
      <c r="D1089" s="207"/>
      <c r="E1089" s="208"/>
      <c r="F1089" s="207"/>
      <c r="G1089" s="208"/>
      <c r="H1089" s="209"/>
      <c r="I1089" s="210"/>
      <c r="J1089" s="152"/>
      <c r="K1089" s="229"/>
      <c r="L1089" s="230"/>
      <c r="M1089" s="362">
        <f t="shared" si="32"/>
        <v>0</v>
      </c>
      <c r="N1089" s="339"/>
    </row>
    <row r="1090" spans="1:14" ht="30" customHeight="1" x14ac:dyDescent="0.25">
      <c r="A1090" s="223" t="str">
        <f t="shared" si="33"/>
        <v xml:space="preserve"> </v>
      </c>
      <c r="B1090" s="205"/>
      <c r="C1090" s="206"/>
      <c r="D1090" s="207"/>
      <c r="E1090" s="208"/>
      <c r="F1090" s="207"/>
      <c r="G1090" s="208"/>
      <c r="H1090" s="209"/>
      <c r="I1090" s="210"/>
      <c r="J1090" s="152"/>
      <c r="K1090" s="229"/>
      <c r="L1090" s="230"/>
      <c r="M1090" s="362">
        <f t="shared" si="32"/>
        <v>0</v>
      </c>
      <c r="N1090" s="339"/>
    </row>
    <row r="1091" spans="1:14" ht="30" customHeight="1" x14ac:dyDescent="0.25">
      <c r="A1091" s="223" t="str">
        <f t="shared" si="33"/>
        <v xml:space="preserve"> </v>
      </c>
      <c r="B1091" s="205"/>
      <c r="C1091" s="206"/>
      <c r="D1091" s="207"/>
      <c r="E1091" s="208"/>
      <c r="F1091" s="207"/>
      <c r="G1091" s="208"/>
      <c r="H1091" s="209"/>
      <c r="I1091" s="210"/>
      <c r="J1091" s="152"/>
      <c r="K1091" s="229"/>
      <c r="L1091" s="230"/>
      <c r="M1091" s="362">
        <f t="shared" si="32"/>
        <v>0</v>
      </c>
      <c r="N1091" s="339"/>
    </row>
    <row r="1092" spans="1:14" ht="30" customHeight="1" x14ac:dyDescent="0.25">
      <c r="A1092" s="223" t="str">
        <f t="shared" si="33"/>
        <v xml:space="preserve"> </v>
      </c>
      <c r="B1092" s="205"/>
      <c r="C1092" s="206"/>
      <c r="D1092" s="207"/>
      <c r="E1092" s="208"/>
      <c r="F1092" s="207"/>
      <c r="G1092" s="208"/>
      <c r="H1092" s="209"/>
      <c r="I1092" s="210"/>
      <c r="J1092" s="152"/>
      <c r="K1092" s="229"/>
      <c r="L1092" s="230"/>
      <c r="M1092" s="362">
        <f t="shared" si="32"/>
        <v>0</v>
      </c>
      <c r="N1092" s="339"/>
    </row>
    <row r="1093" spans="1:14" ht="30" customHeight="1" x14ac:dyDescent="0.25">
      <c r="A1093" s="223" t="str">
        <f t="shared" si="33"/>
        <v xml:space="preserve"> </v>
      </c>
      <c r="B1093" s="205"/>
      <c r="C1093" s="206"/>
      <c r="D1093" s="207"/>
      <c r="E1093" s="208"/>
      <c r="F1093" s="207"/>
      <c r="G1093" s="208"/>
      <c r="H1093" s="209"/>
      <c r="I1093" s="210"/>
      <c r="J1093" s="152"/>
      <c r="K1093" s="229"/>
      <c r="L1093" s="230"/>
      <c r="M1093" s="362">
        <f t="shared" si="32"/>
        <v>0</v>
      </c>
      <c r="N1093" s="339"/>
    </row>
    <row r="1094" spans="1:14" ht="30" customHeight="1" x14ac:dyDescent="0.25">
      <c r="A1094" s="223" t="str">
        <f t="shared" si="33"/>
        <v xml:space="preserve"> </v>
      </c>
      <c r="B1094" s="205"/>
      <c r="C1094" s="206"/>
      <c r="D1094" s="207"/>
      <c r="E1094" s="208"/>
      <c r="F1094" s="207"/>
      <c r="G1094" s="208"/>
      <c r="H1094" s="209"/>
      <c r="I1094" s="210"/>
      <c r="J1094" s="152"/>
      <c r="K1094" s="229"/>
      <c r="L1094" s="230"/>
      <c r="M1094" s="362">
        <f t="shared" si="32"/>
        <v>0</v>
      </c>
      <c r="N1094" s="339"/>
    </row>
    <row r="1095" spans="1:14" ht="30" customHeight="1" x14ac:dyDescent="0.25">
      <c r="A1095" s="223" t="str">
        <f t="shared" si="33"/>
        <v xml:space="preserve"> </v>
      </c>
      <c r="B1095" s="205"/>
      <c r="C1095" s="206"/>
      <c r="D1095" s="207"/>
      <c r="E1095" s="208"/>
      <c r="F1095" s="207"/>
      <c r="G1095" s="208"/>
      <c r="H1095" s="209"/>
      <c r="I1095" s="210"/>
      <c r="J1095" s="152"/>
      <c r="K1095" s="229"/>
      <c r="L1095" s="230"/>
      <c r="M1095" s="362">
        <f t="shared" si="32"/>
        <v>0</v>
      </c>
      <c r="N1095" s="339"/>
    </row>
    <row r="1096" spans="1:14" ht="30" customHeight="1" x14ac:dyDescent="0.25">
      <c r="A1096" s="223" t="str">
        <f t="shared" si="33"/>
        <v xml:space="preserve"> </v>
      </c>
      <c r="B1096" s="205"/>
      <c r="C1096" s="206"/>
      <c r="D1096" s="207"/>
      <c r="E1096" s="208"/>
      <c r="F1096" s="207"/>
      <c r="G1096" s="208"/>
      <c r="H1096" s="209"/>
      <c r="I1096" s="210"/>
      <c r="J1096" s="152"/>
      <c r="K1096" s="229"/>
      <c r="L1096" s="230"/>
      <c r="M1096" s="362">
        <f t="shared" si="32"/>
        <v>0</v>
      </c>
      <c r="N1096" s="339"/>
    </row>
    <row r="1097" spans="1:14" ht="30" customHeight="1" x14ac:dyDescent="0.25">
      <c r="A1097" s="223" t="str">
        <f t="shared" si="33"/>
        <v xml:space="preserve"> </v>
      </c>
      <c r="B1097" s="205"/>
      <c r="C1097" s="206"/>
      <c r="D1097" s="207"/>
      <c r="E1097" s="208"/>
      <c r="F1097" s="207"/>
      <c r="G1097" s="208"/>
      <c r="H1097" s="209"/>
      <c r="I1097" s="210"/>
      <c r="J1097" s="152"/>
      <c r="K1097" s="229"/>
      <c r="L1097" s="230"/>
      <c r="M1097" s="362">
        <f t="shared" si="32"/>
        <v>0</v>
      </c>
      <c r="N1097" s="339"/>
    </row>
    <row r="1098" spans="1:14" ht="30" customHeight="1" x14ac:dyDescent="0.25">
      <c r="A1098" s="223" t="str">
        <f t="shared" si="33"/>
        <v xml:space="preserve"> </v>
      </c>
      <c r="B1098" s="205"/>
      <c r="C1098" s="206"/>
      <c r="D1098" s="207"/>
      <c r="E1098" s="208"/>
      <c r="F1098" s="207"/>
      <c r="G1098" s="208"/>
      <c r="H1098" s="209"/>
      <c r="I1098" s="210"/>
      <c r="J1098" s="152"/>
      <c r="K1098" s="229"/>
      <c r="L1098" s="230"/>
      <c r="M1098" s="362">
        <f t="shared" si="32"/>
        <v>0</v>
      </c>
      <c r="N1098" s="339"/>
    </row>
    <row r="1099" spans="1:14" ht="30" customHeight="1" x14ac:dyDescent="0.25">
      <c r="A1099" s="223" t="str">
        <f t="shared" si="33"/>
        <v xml:space="preserve"> </v>
      </c>
      <c r="B1099" s="205"/>
      <c r="C1099" s="206"/>
      <c r="D1099" s="207"/>
      <c r="E1099" s="208"/>
      <c r="F1099" s="207"/>
      <c r="G1099" s="208"/>
      <c r="H1099" s="209"/>
      <c r="I1099" s="210"/>
      <c r="J1099" s="152"/>
      <c r="K1099" s="229"/>
      <c r="L1099" s="230"/>
      <c r="M1099" s="362">
        <f t="shared" si="32"/>
        <v>0</v>
      </c>
      <c r="N1099" s="339"/>
    </row>
    <row r="1100" spans="1:14" ht="30" customHeight="1" x14ac:dyDescent="0.25">
      <c r="A1100" s="223" t="str">
        <f t="shared" si="33"/>
        <v xml:space="preserve"> </v>
      </c>
      <c r="B1100" s="205"/>
      <c r="C1100" s="206"/>
      <c r="D1100" s="207"/>
      <c r="E1100" s="208"/>
      <c r="F1100" s="207"/>
      <c r="G1100" s="208"/>
      <c r="H1100" s="209"/>
      <c r="I1100" s="210"/>
      <c r="J1100" s="152"/>
      <c r="K1100" s="229"/>
      <c r="L1100" s="230"/>
      <c r="M1100" s="362">
        <f t="shared" ref="M1100:M1163" si="34">K1100+L1100</f>
        <v>0</v>
      </c>
      <c r="N1100" s="339"/>
    </row>
    <row r="1101" spans="1:14" ht="30" customHeight="1" x14ac:dyDescent="0.25">
      <c r="A1101" s="223" t="str">
        <f t="shared" si="33"/>
        <v xml:space="preserve"> </v>
      </c>
      <c r="B1101" s="205"/>
      <c r="C1101" s="206"/>
      <c r="D1101" s="207"/>
      <c r="E1101" s="208"/>
      <c r="F1101" s="207"/>
      <c r="G1101" s="208"/>
      <c r="H1101" s="209"/>
      <c r="I1101" s="210"/>
      <c r="J1101" s="152"/>
      <c r="K1101" s="229"/>
      <c r="L1101" s="230"/>
      <c r="M1101" s="362">
        <f t="shared" si="34"/>
        <v>0</v>
      </c>
      <c r="N1101" s="339"/>
    </row>
    <row r="1102" spans="1:14" ht="30" customHeight="1" x14ac:dyDescent="0.25">
      <c r="A1102" s="223" t="str">
        <f t="shared" ref="A1102:A1165" si="35">IF(M1102=0," ","Cap.8. Cheltuieli indirecte")</f>
        <v xml:space="preserve"> </v>
      </c>
      <c r="B1102" s="205"/>
      <c r="C1102" s="206"/>
      <c r="D1102" s="207"/>
      <c r="E1102" s="208"/>
      <c r="F1102" s="207"/>
      <c r="G1102" s="208"/>
      <c r="H1102" s="209"/>
      <c r="I1102" s="210"/>
      <c r="J1102" s="152"/>
      <c r="K1102" s="229"/>
      <c r="L1102" s="230"/>
      <c r="M1102" s="362">
        <f t="shared" si="34"/>
        <v>0</v>
      </c>
      <c r="N1102" s="339"/>
    </row>
    <row r="1103" spans="1:14" ht="30" customHeight="1" x14ac:dyDescent="0.25">
      <c r="A1103" s="223" t="str">
        <f t="shared" si="35"/>
        <v xml:space="preserve"> </v>
      </c>
      <c r="B1103" s="205"/>
      <c r="C1103" s="206"/>
      <c r="D1103" s="207"/>
      <c r="E1103" s="208"/>
      <c r="F1103" s="207"/>
      <c r="G1103" s="208"/>
      <c r="H1103" s="209"/>
      <c r="I1103" s="210"/>
      <c r="J1103" s="152"/>
      <c r="K1103" s="229"/>
      <c r="L1103" s="230"/>
      <c r="M1103" s="362">
        <f t="shared" si="34"/>
        <v>0</v>
      </c>
      <c r="N1103" s="339"/>
    </row>
    <row r="1104" spans="1:14" ht="30" customHeight="1" x14ac:dyDescent="0.25">
      <c r="A1104" s="223" t="str">
        <f t="shared" si="35"/>
        <v xml:space="preserve"> </v>
      </c>
      <c r="B1104" s="205"/>
      <c r="C1104" s="206"/>
      <c r="D1104" s="207"/>
      <c r="E1104" s="208"/>
      <c r="F1104" s="207"/>
      <c r="G1104" s="208"/>
      <c r="H1104" s="209"/>
      <c r="I1104" s="210"/>
      <c r="J1104" s="152"/>
      <c r="K1104" s="229"/>
      <c r="L1104" s="230"/>
      <c r="M1104" s="362">
        <f t="shared" si="34"/>
        <v>0</v>
      </c>
      <c r="N1104" s="339"/>
    </row>
    <row r="1105" spans="1:14" ht="30" customHeight="1" x14ac:dyDescent="0.25">
      <c r="A1105" s="223" t="str">
        <f t="shared" si="35"/>
        <v xml:space="preserve"> </v>
      </c>
      <c r="B1105" s="205"/>
      <c r="C1105" s="206"/>
      <c r="D1105" s="207"/>
      <c r="E1105" s="208"/>
      <c r="F1105" s="207"/>
      <c r="G1105" s="208"/>
      <c r="H1105" s="209"/>
      <c r="I1105" s="210"/>
      <c r="J1105" s="152"/>
      <c r="K1105" s="229"/>
      <c r="L1105" s="230"/>
      <c r="M1105" s="362">
        <f t="shared" si="34"/>
        <v>0</v>
      </c>
      <c r="N1105" s="339"/>
    </row>
    <row r="1106" spans="1:14" ht="30" customHeight="1" x14ac:dyDescent="0.25">
      <c r="A1106" s="223" t="str">
        <f t="shared" si="35"/>
        <v xml:space="preserve"> </v>
      </c>
      <c r="B1106" s="205"/>
      <c r="C1106" s="206"/>
      <c r="D1106" s="207"/>
      <c r="E1106" s="208"/>
      <c r="F1106" s="207"/>
      <c r="G1106" s="208"/>
      <c r="H1106" s="209"/>
      <c r="I1106" s="210"/>
      <c r="J1106" s="152"/>
      <c r="K1106" s="229"/>
      <c r="L1106" s="230"/>
      <c r="M1106" s="362">
        <f t="shared" si="34"/>
        <v>0</v>
      </c>
      <c r="N1106" s="339"/>
    </row>
    <row r="1107" spans="1:14" ht="30" customHeight="1" x14ac:dyDescent="0.25">
      <c r="A1107" s="223" t="str">
        <f t="shared" si="35"/>
        <v xml:space="preserve"> </v>
      </c>
      <c r="B1107" s="205"/>
      <c r="C1107" s="206"/>
      <c r="D1107" s="207"/>
      <c r="E1107" s="208"/>
      <c r="F1107" s="207"/>
      <c r="G1107" s="208"/>
      <c r="H1107" s="209"/>
      <c r="I1107" s="210"/>
      <c r="J1107" s="152"/>
      <c r="K1107" s="229"/>
      <c r="L1107" s="230"/>
      <c r="M1107" s="362">
        <f t="shared" si="34"/>
        <v>0</v>
      </c>
      <c r="N1107" s="339"/>
    </row>
    <row r="1108" spans="1:14" ht="30" customHeight="1" x14ac:dyDescent="0.25">
      <c r="A1108" s="223" t="str">
        <f t="shared" si="35"/>
        <v xml:space="preserve"> </v>
      </c>
      <c r="B1108" s="205"/>
      <c r="C1108" s="206"/>
      <c r="D1108" s="207"/>
      <c r="E1108" s="208"/>
      <c r="F1108" s="207"/>
      <c r="G1108" s="208"/>
      <c r="H1108" s="209"/>
      <c r="I1108" s="210"/>
      <c r="J1108" s="152"/>
      <c r="K1108" s="229"/>
      <c r="L1108" s="230"/>
      <c r="M1108" s="362">
        <f t="shared" si="34"/>
        <v>0</v>
      </c>
      <c r="N1108" s="339"/>
    </row>
    <row r="1109" spans="1:14" ht="30" customHeight="1" x14ac:dyDescent="0.25">
      <c r="A1109" s="223" t="str">
        <f t="shared" si="35"/>
        <v xml:space="preserve"> </v>
      </c>
      <c r="B1109" s="205"/>
      <c r="C1109" s="206"/>
      <c r="D1109" s="207"/>
      <c r="E1109" s="208"/>
      <c r="F1109" s="207"/>
      <c r="G1109" s="208"/>
      <c r="H1109" s="209"/>
      <c r="I1109" s="210"/>
      <c r="J1109" s="152"/>
      <c r="K1109" s="229"/>
      <c r="L1109" s="230"/>
      <c r="M1109" s="362">
        <f t="shared" si="34"/>
        <v>0</v>
      </c>
      <c r="N1109" s="339"/>
    </row>
    <row r="1110" spans="1:14" ht="30" customHeight="1" x14ac:dyDescent="0.25">
      <c r="A1110" s="223" t="str">
        <f t="shared" si="35"/>
        <v xml:space="preserve"> </v>
      </c>
      <c r="B1110" s="205"/>
      <c r="C1110" s="206"/>
      <c r="D1110" s="207"/>
      <c r="E1110" s="208"/>
      <c r="F1110" s="207"/>
      <c r="G1110" s="208"/>
      <c r="H1110" s="209"/>
      <c r="I1110" s="210"/>
      <c r="J1110" s="152"/>
      <c r="K1110" s="229"/>
      <c r="L1110" s="230"/>
      <c r="M1110" s="362">
        <f t="shared" si="34"/>
        <v>0</v>
      </c>
      <c r="N1110" s="339"/>
    </row>
    <row r="1111" spans="1:14" ht="30" customHeight="1" x14ac:dyDescent="0.25">
      <c r="A1111" s="223" t="str">
        <f t="shared" si="35"/>
        <v xml:space="preserve"> </v>
      </c>
      <c r="B1111" s="205"/>
      <c r="C1111" s="206"/>
      <c r="D1111" s="207"/>
      <c r="E1111" s="208"/>
      <c r="F1111" s="207"/>
      <c r="G1111" s="208"/>
      <c r="H1111" s="209"/>
      <c r="I1111" s="210"/>
      <c r="J1111" s="152"/>
      <c r="K1111" s="229"/>
      <c r="L1111" s="230"/>
      <c r="M1111" s="362">
        <f t="shared" si="34"/>
        <v>0</v>
      </c>
      <c r="N1111" s="339"/>
    </row>
    <row r="1112" spans="1:14" ht="30" customHeight="1" x14ac:dyDescent="0.25">
      <c r="A1112" s="223" t="str">
        <f t="shared" si="35"/>
        <v xml:space="preserve"> </v>
      </c>
      <c r="B1112" s="205"/>
      <c r="C1112" s="206"/>
      <c r="D1112" s="207"/>
      <c r="E1112" s="208"/>
      <c r="F1112" s="207"/>
      <c r="G1112" s="208"/>
      <c r="H1112" s="209"/>
      <c r="I1112" s="210"/>
      <c r="J1112" s="152"/>
      <c r="K1112" s="229"/>
      <c r="L1112" s="230"/>
      <c r="M1112" s="362">
        <f t="shared" si="34"/>
        <v>0</v>
      </c>
      <c r="N1112" s="339"/>
    </row>
    <row r="1113" spans="1:14" ht="30" customHeight="1" x14ac:dyDescent="0.25">
      <c r="A1113" s="223" t="str">
        <f t="shared" si="35"/>
        <v xml:space="preserve"> </v>
      </c>
      <c r="B1113" s="205"/>
      <c r="C1113" s="206"/>
      <c r="D1113" s="207"/>
      <c r="E1113" s="208"/>
      <c r="F1113" s="207"/>
      <c r="G1113" s="208"/>
      <c r="H1113" s="209"/>
      <c r="I1113" s="210"/>
      <c r="J1113" s="152"/>
      <c r="K1113" s="229"/>
      <c r="L1113" s="230"/>
      <c r="M1113" s="362">
        <f t="shared" si="34"/>
        <v>0</v>
      </c>
      <c r="N1113" s="339"/>
    </row>
    <row r="1114" spans="1:14" ht="30" customHeight="1" x14ac:dyDescent="0.25">
      <c r="A1114" s="223" t="str">
        <f t="shared" si="35"/>
        <v xml:space="preserve"> </v>
      </c>
      <c r="B1114" s="205"/>
      <c r="C1114" s="206"/>
      <c r="D1114" s="207"/>
      <c r="E1114" s="208"/>
      <c r="F1114" s="207"/>
      <c r="G1114" s="208"/>
      <c r="H1114" s="209"/>
      <c r="I1114" s="210"/>
      <c r="J1114" s="152"/>
      <c r="K1114" s="229"/>
      <c r="L1114" s="230"/>
      <c r="M1114" s="362">
        <f t="shared" si="34"/>
        <v>0</v>
      </c>
      <c r="N1114" s="339"/>
    </row>
    <row r="1115" spans="1:14" ht="30" customHeight="1" x14ac:dyDescent="0.25">
      <c r="A1115" s="223" t="str">
        <f t="shared" si="35"/>
        <v xml:space="preserve"> </v>
      </c>
      <c r="B1115" s="205"/>
      <c r="C1115" s="206"/>
      <c r="D1115" s="207"/>
      <c r="E1115" s="208"/>
      <c r="F1115" s="207"/>
      <c r="G1115" s="208"/>
      <c r="H1115" s="209"/>
      <c r="I1115" s="210"/>
      <c r="J1115" s="152"/>
      <c r="K1115" s="229"/>
      <c r="L1115" s="230"/>
      <c r="M1115" s="362">
        <f t="shared" si="34"/>
        <v>0</v>
      </c>
      <c r="N1115" s="339"/>
    </row>
    <row r="1116" spans="1:14" ht="30" customHeight="1" x14ac:dyDescent="0.25">
      <c r="A1116" s="223" t="str">
        <f t="shared" si="35"/>
        <v xml:space="preserve"> </v>
      </c>
      <c r="B1116" s="205"/>
      <c r="C1116" s="206"/>
      <c r="D1116" s="207"/>
      <c r="E1116" s="208"/>
      <c r="F1116" s="207"/>
      <c r="G1116" s="208"/>
      <c r="H1116" s="209"/>
      <c r="I1116" s="210"/>
      <c r="J1116" s="152"/>
      <c r="K1116" s="229"/>
      <c r="L1116" s="230"/>
      <c r="M1116" s="362">
        <f t="shared" si="34"/>
        <v>0</v>
      </c>
      <c r="N1116" s="339"/>
    </row>
    <row r="1117" spans="1:14" ht="30" customHeight="1" x14ac:dyDescent="0.25">
      <c r="A1117" s="223" t="str">
        <f t="shared" si="35"/>
        <v xml:space="preserve"> </v>
      </c>
      <c r="B1117" s="205"/>
      <c r="C1117" s="206"/>
      <c r="D1117" s="207"/>
      <c r="E1117" s="208"/>
      <c r="F1117" s="207"/>
      <c r="G1117" s="208"/>
      <c r="H1117" s="209"/>
      <c r="I1117" s="210"/>
      <c r="J1117" s="152"/>
      <c r="K1117" s="229"/>
      <c r="L1117" s="230"/>
      <c r="M1117" s="362">
        <f t="shared" si="34"/>
        <v>0</v>
      </c>
      <c r="N1117" s="339"/>
    </row>
    <row r="1118" spans="1:14" ht="30" customHeight="1" x14ac:dyDescent="0.25">
      <c r="A1118" s="223" t="str">
        <f t="shared" si="35"/>
        <v xml:space="preserve"> </v>
      </c>
      <c r="B1118" s="205"/>
      <c r="C1118" s="206"/>
      <c r="D1118" s="207"/>
      <c r="E1118" s="208"/>
      <c r="F1118" s="207"/>
      <c r="G1118" s="208"/>
      <c r="H1118" s="209"/>
      <c r="I1118" s="210"/>
      <c r="J1118" s="152"/>
      <c r="K1118" s="229"/>
      <c r="L1118" s="230"/>
      <c r="M1118" s="362">
        <f t="shared" si="34"/>
        <v>0</v>
      </c>
      <c r="N1118" s="339"/>
    </row>
    <row r="1119" spans="1:14" ht="30" customHeight="1" x14ac:dyDescent="0.25">
      <c r="A1119" s="223" t="str">
        <f t="shared" si="35"/>
        <v xml:space="preserve"> </v>
      </c>
      <c r="B1119" s="205"/>
      <c r="C1119" s="206"/>
      <c r="D1119" s="207"/>
      <c r="E1119" s="208"/>
      <c r="F1119" s="207"/>
      <c r="G1119" s="208"/>
      <c r="H1119" s="209"/>
      <c r="I1119" s="210"/>
      <c r="J1119" s="152"/>
      <c r="K1119" s="229"/>
      <c r="L1119" s="230"/>
      <c r="M1119" s="362">
        <f t="shared" si="34"/>
        <v>0</v>
      </c>
      <c r="N1119" s="339"/>
    </row>
    <row r="1120" spans="1:14" ht="30" customHeight="1" x14ac:dyDescent="0.25">
      <c r="A1120" s="223" t="str">
        <f t="shared" si="35"/>
        <v xml:space="preserve"> </v>
      </c>
      <c r="B1120" s="205"/>
      <c r="C1120" s="206"/>
      <c r="D1120" s="207"/>
      <c r="E1120" s="208"/>
      <c r="F1120" s="207"/>
      <c r="G1120" s="208"/>
      <c r="H1120" s="209"/>
      <c r="I1120" s="210"/>
      <c r="J1120" s="152"/>
      <c r="K1120" s="229"/>
      <c r="L1120" s="230"/>
      <c r="M1120" s="362">
        <f t="shared" si="34"/>
        <v>0</v>
      </c>
      <c r="N1120" s="339"/>
    </row>
    <row r="1121" spans="1:14" ht="30" customHeight="1" x14ac:dyDescent="0.25">
      <c r="A1121" s="223" t="str">
        <f t="shared" si="35"/>
        <v xml:space="preserve"> </v>
      </c>
      <c r="B1121" s="205"/>
      <c r="C1121" s="206"/>
      <c r="D1121" s="207"/>
      <c r="E1121" s="208"/>
      <c r="F1121" s="207"/>
      <c r="G1121" s="208"/>
      <c r="H1121" s="209"/>
      <c r="I1121" s="210"/>
      <c r="J1121" s="152"/>
      <c r="K1121" s="229"/>
      <c r="L1121" s="230"/>
      <c r="M1121" s="362">
        <f t="shared" si="34"/>
        <v>0</v>
      </c>
      <c r="N1121" s="339"/>
    </row>
    <row r="1122" spans="1:14" ht="30" customHeight="1" x14ac:dyDescent="0.25">
      <c r="A1122" s="223" t="str">
        <f t="shared" si="35"/>
        <v xml:space="preserve"> </v>
      </c>
      <c r="B1122" s="205"/>
      <c r="C1122" s="206"/>
      <c r="D1122" s="207"/>
      <c r="E1122" s="208"/>
      <c r="F1122" s="207"/>
      <c r="G1122" s="208"/>
      <c r="H1122" s="209"/>
      <c r="I1122" s="210"/>
      <c r="J1122" s="152"/>
      <c r="K1122" s="229"/>
      <c r="L1122" s="230"/>
      <c r="M1122" s="362">
        <f t="shared" si="34"/>
        <v>0</v>
      </c>
      <c r="N1122" s="339"/>
    </row>
    <row r="1123" spans="1:14" ht="30" customHeight="1" x14ac:dyDescent="0.25">
      <c r="A1123" s="223" t="str">
        <f t="shared" si="35"/>
        <v xml:space="preserve"> </v>
      </c>
      <c r="B1123" s="205"/>
      <c r="C1123" s="206"/>
      <c r="D1123" s="207"/>
      <c r="E1123" s="208"/>
      <c r="F1123" s="207"/>
      <c r="G1123" s="208"/>
      <c r="H1123" s="209"/>
      <c r="I1123" s="210"/>
      <c r="J1123" s="152"/>
      <c r="K1123" s="229"/>
      <c r="L1123" s="230"/>
      <c r="M1123" s="362">
        <f t="shared" si="34"/>
        <v>0</v>
      </c>
      <c r="N1123" s="339"/>
    </row>
    <row r="1124" spans="1:14" ht="30" customHeight="1" x14ac:dyDescent="0.25">
      <c r="A1124" s="223" t="str">
        <f t="shared" si="35"/>
        <v xml:space="preserve"> </v>
      </c>
      <c r="B1124" s="205"/>
      <c r="C1124" s="206"/>
      <c r="D1124" s="207"/>
      <c r="E1124" s="208"/>
      <c r="F1124" s="207"/>
      <c r="G1124" s="208"/>
      <c r="H1124" s="209"/>
      <c r="I1124" s="210"/>
      <c r="J1124" s="152"/>
      <c r="K1124" s="229"/>
      <c r="L1124" s="230"/>
      <c r="M1124" s="362">
        <f t="shared" si="34"/>
        <v>0</v>
      </c>
      <c r="N1124" s="339"/>
    </row>
    <row r="1125" spans="1:14" ht="30" customHeight="1" x14ac:dyDescent="0.25">
      <c r="A1125" s="223" t="str">
        <f t="shared" si="35"/>
        <v xml:space="preserve"> </v>
      </c>
      <c r="B1125" s="205"/>
      <c r="C1125" s="206"/>
      <c r="D1125" s="207"/>
      <c r="E1125" s="208"/>
      <c r="F1125" s="207"/>
      <c r="G1125" s="208"/>
      <c r="H1125" s="209"/>
      <c r="I1125" s="210"/>
      <c r="J1125" s="152"/>
      <c r="K1125" s="229"/>
      <c r="L1125" s="230"/>
      <c r="M1125" s="362">
        <f t="shared" si="34"/>
        <v>0</v>
      </c>
      <c r="N1125" s="339"/>
    </row>
    <row r="1126" spans="1:14" ht="30" customHeight="1" x14ac:dyDescent="0.25">
      <c r="A1126" s="223" t="str">
        <f t="shared" si="35"/>
        <v xml:space="preserve"> </v>
      </c>
      <c r="B1126" s="205"/>
      <c r="C1126" s="206"/>
      <c r="D1126" s="207"/>
      <c r="E1126" s="208"/>
      <c r="F1126" s="207"/>
      <c r="G1126" s="208"/>
      <c r="H1126" s="209"/>
      <c r="I1126" s="210"/>
      <c r="J1126" s="152"/>
      <c r="K1126" s="229"/>
      <c r="L1126" s="230"/>
      <c r="M1126" s="362">
        <f t="shared" si="34"/>
        <v>0</v>
      </c>
      <c r="N1126" s="339"/>
    </row>
    <row r="1127" spans="1:14" ht="30" customHeight="1" x14ac:dyDescent="0.25">
      <c r="A1127" s="223" t="str">
        <f t="shared" si="35"/>
        <v xml:space="preserve"> </v>
      </c>
      <c r="B1127" s="205"/>
      <c r="C1127" s="206"/>
      <c r="D1127" s="207"/>
      <c r="E1127" s="208"/>
      <c r="F1127" s="207"/>
      <c r="G1127" s="208"/>
      <c r="H1127" s="209"/>
      <c r="I1127" s="210"/>
      <c r="J1127" s="152"/>
      <c r="K1127" s="229"/>
      <c r="L1127" s="230"/>
      <c r="M1127" s="362">
        <f t="shared" si="34"/>
        <v>0</v>
      </c>
      <c r="N1127" s="339"/>
    </row>
    <row r="1128" spans="1:14" ht="30" customHeight="1" x14ac:dyDescent="0.25">
      <c r="A1128" s="223" t="str">
        <f t="shared" si="35"/>
        <v xml:space="preserve"> </v>
      </c>
      <c r="B1128" s="205"/>
      <c r="C1128" s="206"/>
      <c r="D1128" s="207"/>
      <c r="E1128" s="208"/>
      <c r="F1128" s="207"/>
      <c r="G1128" s="208"/>
      <c r="H1128" s="209"/>
      <c r="I1128" s="210"/>
      <c r="J1128" s="152"/>
      <c r="K1128" s="229"/>
      <c r="L1128" s="230"/>
      <c r="M1128" s="362">
        <f t="shared" si="34"/>
        <v>0</v>
      </c>
      <c r="N1128" s="339"/>
    </row>
    <row r="1129" spans="1:14" ht="30" customHeight="1" x14ac:dyDescent="0.25">
      <c r="A1129" s="223" t="str">
        <f t="shared" si="35"/>
        <v xml:space="preserve"> </v>
      </c>
      <c r="B1129" s="205"/>
      <c r="C1129" s="206"/>
      <c r="D1129" s="207"/>
      <c r="E1129" s="208"/>
      <c r="F1129" s="207"/>
      <c r="G1129" s="208"/>
      <c r="H1129" s="209"/>
      <c r="I1129" s="210"/>
      <c r="J1129" s="152"/>
      <c r="K1129" s="229"/>
      <c r="L1129" s="230"/>
      <c r="M1129" s="362">
        <f t="shared" si="34"/>
        <v>0</v>
      </c>
      <c r="N1129" s="339"/>
    </row>
    <row r="1130" spans="1:14" ht="30" customHeight="1" x14ac:dyDescent="0.25">
      <c r="A1130" s="223" t="str">
        <f t="shared" si="35"/>
        <v xml:space="preserve"> </v>
      </c>
      <c r="B1130" s="205"/>
      <c r="C1130" s="206"/>
      <c r="D1130" s="207"/>
      <c r="E1130" s="208"/>
      <c r="F1130" s="207"/>
      <c r="G1130" s="208"/>
      <c r="H1130" s="209"/>
      <c r="I1130" s="210"/>
      <c r="J1130" s="152"/>
      <c r="K1130" s="229"/>
      <c r="L1130" s="230"/>
      <c r="M1130" s="362">
        <f t="shared" si="34"/>
        <v>0</v>
      </c>
      <c r="N1130" s="339"/>
    </row>
    <row r="1131" spans="1:14" ht="30" customHeight="1" x14ac:dyDescent="0.25">
      <c r="A1131" s="223" t="str">
        <f t="shared" si="35"/>
        <v xml:space="preserve"> </v>
      </c>
      <c r="B1131" s="205"/>
      <c r="C1131" s="206"/>
      <c r="D1131" s="207"/>
      <c r="E1131" s="208"/>
      <c r="F1131" s="207"/>
      <c r="G1131" s="208"/>
      <c r="H1131" s="209"/>
      <c r="I1131" s="210"/>
      <c r="J1131" s="152"/>
      <c r="K1131" s="229"/>
      <c r="L1131" s="230"/>
      <c r="M1131" s="362">
        <f t="shared" si="34"/>
        <v>0</v>
      </c>
      <c r="N1131" s="339"/>
    </row>
    <row r="1132" spans="1:14" ht="30" customHeight="1" x14ac:dyDescent="0.25">
      <c r="A1132" s="223" t="str">
        <f t="shared" si="35"/>
        <v xml:space="preserve"> </v>
      </c>
      <c r="B1132" s="205"/>
      <c r="C1132" s="206"/>
      <c r="D1132" s="207"/>
      <c r="E1132" s="208"/>
      <c r="F1132" s="207"/>
      <c r="G1132" s="208"/>
      <c r="H1132" s="209"/>
      <c r="I1132" s="210"/>
      <c r="J1132" s="152"/>
      <c r="K1132" s="229"/>
      <c r="L1132" s="230"/>
      <c r="M1132" s="362">
        <f t="shared" si="34"/>
        <v>0</v>
      </c>
      <c r="N1132" s="339"/>
    </row>
    <row r="1133" spans="1:14" ht="30" customHeight="1" x14ac:dyDescent="0.25">
      <c r="A1133" s="223" t="str">
        <f t="shared" si="35"/>
        <v xml:space="preserve"> </v>
      </c>
      <c r="B1133" s="205"/>
      <c r="C1133" s="206"/>
      <c r="D1133" s="207"/>
      <c r="E1133" s="208"/>
      <c r="F1133" s="207"/>
      <c r="G1133" s="208"/>
      <c r="H1133" s="209"/>
      <c r="I1133" s="210"/>
      <c r="J1133" s="152"/>
      <c r="K1133" s="229"/>
      <c r="L1133" s="230"/>
      <c r="M1133" s="362">
        <f t="shared" si="34"/>
        <v>0</v>
      </c>
      <c r="N1133" s="339"/>
    </row>
    <row r="1134" spans="1:14" ht="30" customHeight="1" x14ac:dyDescent="0.25">
      <c r="A1134" s="223" t="str">
        <f t="shared" si="35"/>
        <v xml:space="preserve"> </v>
      </c>
      <c r="B1134" s="205"/>
      <c r="C1134" s="206"/>
      <c r="D1134" s="207"/>
      <c r="E1134" s="208"/>
      <c r="F1134" s="207"/>
      <c r="G1134" s="208"/>
      <c r="H1134" s="209"/>
      <c r="I1134" s="210"/>
      <c r="J1134" s="152"/>
      <c r="K1134" s="229"/>
      <c r="L1134" s="230"/>
      <c r="M1134" s="362">
        <f t="shared" si="34"/>
        <v>0</v>
      </c>
      <c r="N1134" s="339"/>
    </row>
    <row r="1135" spans="1:14" ht="30" customHeight="1" x14ac:dyDescent="0.25">
      <c r="A1135" s="223" t="str">
        <f t="shared" si="35"/>
        <v xml:space="preserve"> </v>
      </c>
      <c r="B1135" s="205"/>
      <c r="C1135" s="206"/>
      <c r="D1135" s="207"/>
      <c r="E1135" s="208"/>
      <c r="F1135" s="207"/>
      <c r="G1135" s="208"/>
      <c r="H1135" s="209"/>
      <c r="I1135" s="210"/>
      <c r="J1135" s="152"/>
      <c r="K1135" s="229"/>
      <c r="L1135" s="230"/>
      <c r="M1135" s="362">
        <f t="shared" si="34"/>
        <v>0</v>
      </c>
      <c r="N1135" s="339"/>
    </row>
    <row r="1136" spans="1:14" ht="30" customHeight="1" x14ac:dyDescent="0.25">
      <c r="A1136" s="223" t="str">
        <f t="shared" si="35"/>
        <v xml:space="preserve"> </v>
      </c>
      <c r="B1136" s="205"/>
      <c r="C1136" s="206"/>
      <c r="D1136" s="207"/>
      <c r="E1136" s="208"/>
      <c r="F1136" s="207"/>
      <c r="G1136" s="208"/>
      <c r="H1136" s="209"/>
      <c r="I1136" s="210"/>
      <c r="J1136" s="152"/>
      <c r="K1136" s="229"/>
      <c r="L1136" s="230"/>
      <c r="M1136" s="362">
        <f t="shared" si="34"/>
        <v>0</v>
      </c>
      <c r="N1136" s="339"/>
    </row>
    <row r="1137" spans="1:14" ht="30" customHeight="1" x14ac:dyDescent="0.25">
      <c r="A1137" s="223" t="str">
        <f t="shared" si="35"/>
        <v xml:space="preserve"> </v>
      </c>
      <c r="B1137" s="205"/>
      <c r="C1137" s="206"/>
      <c r="D1137" s="207"/>
      <c r="E1137" s="208"/>
      <c r="F1137" s="207"/>
      <c r="G1137" s="208"/>
      <c r="H1137" s="209"/>
      <c r="I1137" s="210"/>
      <c r="J1137" s="152"/>
      <c r="K1137" s="229"/>
      <c r="L1137" s="230"/>
      <c r="M1137" s="362">
        <f t="shared" si="34"/>
        <v>0</v>
      </c>
      <c r="N1137" s="339"/>
    </row>
    <row r="1138" spans="1:14" ht="30" customHeight="1" x14ac:dyDescent="0.25">
      <c r="A1138" s="223" t="str">
        <f t="shared" si="35"/>
        <v xml:space="preserve"> </v>
      </c>
      <c r="B1138" s="205"/>
      <c r="C1138" s="206"/>
      <c r="D1138" s="207"/>
      <c r="E1138" s="208"/>
      <c r="F1138" s="207"/>
      <c r="G1138" s="208"/>
      <c r="H1138" s="209"/>
      <c r="I1138" s="210"/>
      <c r="J1138" s="152"/>
      <c r="K1138" s="229"/>
      <c r="L1138" s="230"/>
      <c r="M1138" s="362">
        <f t="shared" si="34"/>
        <v>0</v>
      </c>
      <c r="N1138" s="339"/>
    </row>
    <row r="1139" spans="1:14" ht="30" customHeight="1" x14ac:dyDescent="0.25">
      <c r="A1139" s="223" t="str">
        <f t="shared" si="35"/>
        <v xml:space="preserve"> </v>
      </c>
      <c r="B1139" s="205"/>
      <c r="C1139" s="206"/>
      <c r="D1139" s="207"/>
      <c r="E1139" s="208"/>
      <c r="F1139" s="207"/>
      <c r="G1139" s="208"/>
      <c r="H1139" s="209"/>
      <c r="I1139" s="210"/>
      <c r="J1139" s="152"/>
      <c r="K1139" s="229"/>
      <c r="L1139" s="230"/>
      <c r="M1139" s="362">
        <f t="shared" si="34"/>
        <v>0</v>
      </c>
      <c r="N1139" s="339"/>
    </row>
    <row r="1140" spans="1:14" ht="30" customHeight="1" x14ac:dyDescent="0.25">
      <c r="A1140" s="223" t="str">
        <f t="shared" si="35"/>
        <v xml:space="preserve"> </v>
      </c>
      <c r="B1140" s="205"/>
      <c r="C1140" s="206"/>
      <c r="D1140" s="207"/>
      <c r="E1140" s="208"/>
      <c r="F1140" s="207"/>
      <c r="G1140" s="208"/>
      <c r="H1140" s="209"/>
      <c r="I1140" s="210"/>
      <c r="J1140" s="152"/>
      <c r="K1140" s="229"/>
      <c r="L1140" s="230"/>
      <c r="M1140" s="362">
        <f t="shared" si="34"/>
        <v>0</v>
      </c>
      <c r="N1140" s="339"/>
    </row>
    <row r="1141" spans="1:14" ht="30" customHeight="1" x14ac:dyDescent="0.25">
      <c r="A1141" s="223" t="str">
        <f t="shared" si="35"/>
        <v xml:space="preserve"> </v>
      </c>
      <c r="B1141" s="205"/>
      <c r="C1141" s="206"/>
      <c r="D1141" s="207"/>
      <c r="E1141" s="208"/>
      <c r="F1141" s="207"/>
      <c r="G1141" s="208"/>
      <c r="H1141" s="209"/>
      <c r="I1141" s="210"/>
      <c r="J1141" s="152"/>
      <c r="K1141" s="229"/>
      <c r="L1141" s="230"/>
      <c r="M1141" s="362">
        <f t="shared" si="34"/>
        <v>0</v>
      </c>
      <c r="N1141" s="339"/>
    </row>
    <row r="1142" spans="1:14" ht="30" customHeight="1" x14ac:dyDescent="0.25">
      <c r="A1142" s="223" t="str">
        <f t="shared" si="35"/>
        <v xml:space="preserve"> </v>
      </c>
      <c r="B1142" s="205"/>
      <c r="C1142" s="206"/>
      <c r="D1142" s="207"/>
      <c r="E1142" s="208"/>
      <c r="F1142" s="207"/>
      <c r="G1142" s="208"/>
      <c r="H1142" s="209"/>
      <c r="I1142" s="210"/>
      <c r="J1142" s="152"/>
      <c r="K1142" s="229"/>
      <c r="L1142" s="230"/>
      <c r="M1142" s="362">
        <f t="shared" si="34"/>
        <v>0</v>
      </c>
      <c r="N1142" s="339"/>
    </row>
    <row r="1143" spans="1:14" ht="30" customHeight="1" x14ac:dyDescent="0.25">
      <c r="A1143" s="223" t="str">
        <f t="shared" si="35"/>
        <v xml:space="preserve"> </v>
      </c>
      <c r="B1143" s="205"/>
      <c r="C1143" s="206"/>
      <c r="D1143" s="207"/>
      <c r="E1143" s="208"/>
      <c r="F1143" s="207"/>
      <c r="G1143" s="208"/>
      <c r="H1143" s="209"/>
      <c r="I1143" s="210"/>
      <c r="J1143" s="152"/>
      <c r="K1143" s="229"/>
      <c r="L1143" s="230"/>
      <c r="M1143" s="362">
        <f t="shared" si="34"/>
        <v>0</v>
      </c>
      <c r="N1143" s="339"/>
    </row>
    <row r="1144" spans="1:14" ht="30" customHeight="1" x14ac:dyDescent="0.25">
      <c r="A1144" s="223" t="str">
        <f t="shared" si="35"/>
        <v xml:space="preserve"> </v>
      </c>
      <c r="B1144" s="205"/>
      <c r="C1144" s="206"/>
      <c r="D1144" s="207"/>
      <c r="E1144" s="208"/>
      <c r="F1144" s="207"/>
      <c r="G1144" s="208"/>
      <c r="H1144" s="209"/>
      <c r="I1144" s="210"/>
      <c r="J1144" s="152"/>
      <c r="K1144" s="229"/>
      <c r="L1144" s="230"/>
      <c r="M1144" s="362">
        <f t="shared" si="34"/>
        <v>0</v>
      </c>
      <c r="N1144" s="339"/>
    </row>
    <row r="1145" spans="1:14" ht="30" customHeight="1" x14ac:dyDescent="0.25">
      <c r="A1145" s="223" t="str">
        <f t="shared" si="35"/>
        <v xml:space="preserve"> </v>
      </c>
      <c r="B1145" s="205"/>
      <c r="C1145" s="206"/>
      <c r="D1145" s="207"/>
      <c r="E1145" s="208"/>
      <c r="F1145" s="207"/>
      <c r="G1145" s="208"/>
      <c r="H1145" s="209"/>
      <c r="I1145" s="210"/>
      <c r="J1145" s="152"/>
      <c r="K1145" s="229"/>
      <c r="L1145" s="230"/>
      <c r="M1145" s="362">
        <f t="shared" si="34"/>
        <v>0</v>
      </c>
      <c r="N1145" s="339"/>
    </row>
    <row r="1146" spans="1:14" ht="30" customHeight="1" x14ac:dyDescent="0.25">
      <c r="A1146" s="223" t="str">
        <f t="shared" si="35"/>
        <v xml:space="preserve"> </v>
      </c>
      <c r="B1146" s="205"/>
      <c r="C1146" s="206"/>
      <c r="D1146" s="207"/>
      <c r="E1146" s="208"/>
      <c r="F1146" s="207"/>
      <c r="G1146" s="208"/>
      <c r="H1146" s="209"/>
      <c r="I1146" s="210"/>
      <c r="J1146" s="152"/>
      <c r="K1146" s="229"/>
      <c r="L1146" s="230"/>
      <c r="M1146" s="362">
        <f t="shared" si="34"/>
        <v>0</v>
      </c>
      <c r="N1146" s="339"/>
    </row>
    <row r="1147" spans="1:14" ht="30" customHeight="1" x14ac:dyDescent="0.25">
      <c r="A1147" s="223" t="str">
        <f t="shared" si="35"/>
        <v xml:space="preserve"> </v>
      </c>
      <c r="B1147" s="205"/>
      <c r="C1147" s="206"/>
      <c r="D1147" s="207"/>
      <c r="E1147" s="208"/>
      <c r="F1147" s="207"/>
      <c r="G1147" s="208"/>
      <c r="H1147" s="209"/>
      <c r="I1147" s="210"/>
      <c r="J1147" s="152"/>
      <c r="K1147" s="229"/>
      <c r="L1147" s="230"/>
      <c r="M1147" s="362">
        <f t="shared" si="34"/>
        <v>0</v>
      </c>
      <c r="N1147" s="339"/>
    </row>
    <row r="1148" spans="1:14" ht="30" customHeight="1" x14ac:dyDescent="0.25">
      <c r="A1148" s="223" t="str">
        <f t="shared" si="35"/>
        <v xml:space="preserve"> </v>
      </c>
      <c r="B1148" s="205"/>
      <c r="C1148" s="206"/>
      <c r="D1148" s="207"/>
      <c r="E1148" s="208"/>
      <c r="F1148" s="207"/>
      <c r="G1148" s="208"/>
      <c r="H1148" s="209"/>
      <c r="I1148" s="210"/>
      <c r="J1148" s="152"/>
      <c r="K1148" s="229"/>
      <c r="L1148" s="230"/>
      <c r="M1148" s="362">
        <f t="shared" si="34"/>
        <v>0</v>
      </c>
      <c r="N1148" s="339"/>
    </row>
    <row r="1149" spans="1:14" ht="30" customHeight="1" x14ac:dyDescent="0.25">
      <c r="A1149" s="223" t="str">
        <f t="shared" si="35"/>
        <v xml:space="preserve"> </v>
      </c>
      <c r="B1149" s="205"/>
      <c r="C1149" s="206"/>
      <c r="D1149" s="207"/>
      <c r="E1149" s="208"/>
      <c r="F1149" s="207"/>
      <c r="G1149" s="208"/>
      <c r="H1149" s="209"/>
      <c r="I1149" s="210"/>
      <c r="J1149" s="152"/>
      <c r="K1149" s="229"/>
      <c r="L1149" s="230"/>
      <c r="M1149" s="362">
        <f t="shared" si="34"/>
        <v>0</v>
      </c>
      <c r="N1149" s="339"/>
    </row>
    <row r="1150" spans="1:14" ht="30" customHeight="1" x14ac:dyDescent="0.25">
      <c r="A1150" s="223" t="str">
        <f t="shared" si="35"/>
        <v xml:space="preserve"> </v>
      </c>
      <c r="B1150" s="205"/>
      <c r="C1150" s="206"/>
      <c r="D1150" s="207"/>
      <c r="E1150" s="208"/>
      <c r="F1150" s="207"/>
      <c r="G1150" s="208"/>
      <c r="H1150" s="209"/>
      <c r="I1150" s="210"/>
      <c r="J1150" s="152"/>
      <c r="K1150" s="229"/>
      <c r="L1150" s="230"/>
      <c r="M1150" s="362">
        <f t="shared" si="34"/>
        <v>0</v>
      </c>
      <c r="N1150" s="339"/>
    </row>
    <row r="1151" spans="1:14" ht="30" customHeight="1" x14ac:dyDescent="0.25">
      <c r="A1151" s="223" t="str">
        <f t="shared" si="35"/>
        <v xml:space="preserve"> </v>
      </c>
      <c r="B1151" s="205"/>
      <c r="C1151" s="206"/>
      <c r="D1151" s="207"/>
      <c r="E1151" s="208"/>
      <c r="F1151" s="207"/>
      <c r="G1151" s="208"/>
      <c r="H1151" s="209"/>
      <c r="I1151" s="210"/>
      <c r="J1151" s="152"/>
      <c r="K1151" s="229"/>
      <c r="L1151" s="230"/>
      <c r="M1151" s="362">
        <f t="shared" si="34"/>
        <v>0</v>
      </c>
      <c r="N1151" s="339"/>
    </row>
    <row r="1152" spans="1:14" ht="30" customHeight="1" x14ac:dyDescent="0.25">
      <c r="A1152" s="223" t="str">
        <f t="shared" si="35"/>
        <v xml:space="preserve"> </v>
      </c>
      <c r="B1152" s="205"/>
      <c r="C1152" s="206"/>
      <c r="D1152" s="207"/>
      <c r="E1152" s="208"/>
      <c r="F1152" s="207"/>
      <c r="G1152" s="208"/>
      <c r="H1152" s="209"/>
      <c r="I1152" s="210"/>
      <c r="J1152" s="152"/>
      <c r="K1152" s="229"/>
      <c r="L1152" s="230"/>
      <c r="M1152" s="362">
        <f t="shared" si="34"/>
        <v>0</v>
      </c>
      <c r="N1152" s="339"/>
    </row>
    <row r="1153" spans="1:14" ht="30" customHeight="1" x14ac:dyDescent="0.25">
      <c r="A1153" s="223" t="str">
        <f t="shared" si="35"/>
        <v xml:space="preserve"> </v>
      </c>
      <c r="B1153" s="205"/>
      <c r="C1153" s="206"/>
      <c r="D1153" s="207"/>
      <c r="E1153" s="208"/>
      <c r="F1153" s="207"/>
      <c r="G1153" s="208"/>
      <c r="H1153" s="209"/>
      <c r="I1153" s="210"/>
      <c r="J1153" s="152"/>
      <c r="K1153" s="229"/>
      <c r="L1153" s="230"/>
      <c r="M1153" s="362">
        <f t="shared" si="34"/>
        <v>0</v>
      </c>
      <c r="N1153" s="339"/>
    </row>
    <row r="1154" spans="1:14" ht="30" customHeight="1" x14ac:dyDescent="0.25">
      <c r="A1154" s="223" t="str">
        <f t="shared" si="35"/>
        <v xml:space="preserve"> </v>
      </c>
      <c r="B1154" s="205"/>
      <c r="C1154" s="206"/>
      <c r="D1154" s="207"/>
      <c r="E1154" s="208"/>
      <c r="F1154" s="207"/>
      <c r="G1154" s="208"/>
      <c r="H1154" s="209"/>
      <c r="I1154" s="210"/>
      <c r="J1154" s="152"/>
      <c r="K1154" s="229"/>
      <c r="L1154" s="230"/>
      <c r="M1154" s="362">
        <f t="shared" si="34"/>
        <v>0</v>
      </c>
      <c r="N1154" s="339"/>
    </row>
    <row r="1155" spans="1:14" ht="30" customHeight="1" x14ac:dyDescent="0.25">
      <c r="A1155" s="223" t="str">
        <f t="shared" si="35"/>
        <v xml:space="preserve"> </v>
      </c>
      <c r="B1155" s="205"/>
      <c r="C1155" s="206"/>
      <c r="D1155" s="207"/>
      <c r="E1155" s="208"/>
      <c r="F1155" s="207"/>
      <c r="G1155" s="208"/>
      <c r="H1155" s="209"/>
      <c r="I1155" s="210"/>
      <c r="J1155" s="152"/>
      <c r="K1155" s="229"/>
      <c r="L1155" s="230"/>
      <c r="M1155" s="362">
        <f t="shared" si="34"/>
        <v>0</v>
      </c>
      <c r="N1155" s="339"/>
    </row>
    <row r="1156" spans="1:14" ht="30" customHeight="1" x14ac:dyDescent="0.25">
      <c r="A1156" s="223" t="str">
        <f t="shared" si="35"/>
        <v xml:space="preserve"> </v>
      </c>
      <c r="B1156" s="205"/>
      <c r="C1156" s="206"/>
      <c r="D1156" s="207"/>
      <c r="E1156" s="208"/>
      <c r="F1156" s="207"/>
      <c r="G1156" s="208"/>
      <c r="H1156" s="209"/>
      <c r="I1156" s="210"/>
      <c r="J1156" s="152"/>
      <c r="K1156" s="229"/>
      <c r="L1156" s="230"/>
      <c r="M1156" s="362">
        <f t="shared" si="34"/>
        <v>0</v>
      </c>
      <c r="N1156" s="339"/>
    </row>
    <row r="1157" spans="1:14" ht="30" customHeight="1" x14ac:dyDescent="0.25">
      <c r="A1157" s="223" t="str">
        <f t="shared" si="35"/>
        <v xml:space="preserve"> </v>
      </c>
      <c r="B1157" s="205"/>
      <c r="C1157" s="206"/>
      <c r="D1157" s="207"/>
      <c r="E1157" s="208"/>
      <c r="F1157" s="207"/>
      <c r="G1157" s="208"/>
      <c r="H1157" s="209"/>
      <c r="I1157" s="210"/>
      <c r="J1157" s="152"/>
      <c r="K1157" s="229"/>
      <c r="L1157" s="230"/>
      <c r="M1157" s="362">
        <f t="shared" si="34"/>
        <v>0</v>
      </c>
      <c r="N1157" s="339"/>
    </row>
    <row r="1158" spans="1:14" ht="30" customHeight="1" x14ac:dyDescent="0.25">
      <c r="A1158" s="223" t="str">
        <f t="shared" si="35"/>
        <v xml:space="preserve"> </v>
      </c>
      <c r="B1158" s="205"/>
      <c r="C1158" s="206"/>
      <c r="D1158" s="207"/>
      <c r="E1158" s="208"/>
      <c r="F1158" s="207"/>
      <c r="G1158" s="208"/>
      <c r="H1158" s="209"/>
      <c r="I1158" s="210"/>
      <c r="J1158" s="152"/>
      <c r="K1158" s="229"/>
      <c r="L1158" s="230"/>
      <c r="M1158" s="362">
        <f t="shared" si="34"/>
        <v>0</v>
      </c>
      <c r="N1158" s="339"/>
    </row>
    <row r="1159" spans="1:14" ht="30" customHeight="1" x14ac:dyDescent="0.25">
      <c r="A1159" s="223" t="str">
        <f t="shared" si="35"/>
        <v xml:space="preserve"> </v>
      </c>
      <c r="B1159" s="205"/>
      <c r="C1159" s="206"/>
      <c r="D1159" s="207"/>
      <c r="E1159" s="208"/>
      <c r="F1159" s="207"/>
      <c r="G1159" s="208"/>
      <c r="H1159" s="209"/>
      <c r="I1159" s="210"/>
      <c r="J1159" s="152"/>
      <c r="K1159" s="229"/>
      <c r="L1159" s="230"/>
      <c r="M1159" s="362">
        <f t="shared" si="34"/>
        <v>0</v>
      </c>
      <c r="N1159" s="339"/>
    </row>
    <row r="1160" spans="1:14" ht="30" customHeight="1" x14ac:dyDescent="0.25">
      <c r="A1160" s="223" t="str">
        <f t="shared" si="35"/>
        <v xml:space="preserve"> </v>
      </c>
      <c r="B1160" s="205"/>
      <c r="C1160" s="206"/>
      <c r="D1160" s="207"/>
      <c r="E1160" s="208"/>
      <c r="F1160" s="207"/>
      <c r="G1160" s="208"/>
      <c r="H1160" s="209"/>
      <c r="I1160" s="210"/>
      <c r="J1160" s="152"/>
      <c r="K1160" s="229"/>
      <c r="L1160" s="230"/>
      <c r="M1160" s="362">
        <f t="shared" si="34"/>
        <v>0</v>
      </c>
      <c r="N1160" s="339"/>
    </row>
    <row r="1161" spans="1:14" ht="30" customHeight="1" x14ac:dyDescent="0.25">
      <c r="A1161" s="223" t="str">
        <f t="shared" si="35"/>
        <v xml:space="preserve"> </v>
      </c>
      <c r="B1161" s="205"/>
      <c r="C1161" s="206"/>
      <c r="D1161" s="207"/>
      <c r="E1161" s="208"/>
      <c r="F1161" s="207"/>
      <c r="G1161" s="208"/>
      <c r="H1161" s="209"/>
      <c r="I1161" s="210"/>
      <c r="J1161" s="152"/>
      <c r="K1161" s="229"/>
      <c r="L1161" s="230"/>
      <c r="M1161" s="362">
        <f t="shared" si="34"/>
        <v>0</v>
      </c>
      <c r="N1161" s="339"/>
    </row>
    <row r="1162" spans="1:14" ht="30" customHeight="1" x14ac:dyDescent="0.25">
      <c r="A1162" s="223" t="str">
        <f t="shared" si="35"/>
        <v xml:space="preserve"> </v>
      </c>
      <c r="B1162" s="205"/>
      <c r="C1162" s="206"/>
      <c r="D1162" s="207"/>
      <c r="E1162" s="208"/>
      <c r="F1162" s="207"/>
      <c r="G1162" s="208"/>
      <c r="H1162" s="209"/>
      <c r="I1162" s="210"/>
      <c r="J1162" s="152"/>
      <c r="K1162" s="229"/>
      <c r="L1162" s="230"/>
      <c r="M1162" s="362">
        <f t="shared" si="34"/>
        <v>0</v>
      </c>
      <c r="N1162" s="339"/>
    </row>
    <row r="1163" spans="1:14" ht="30" customHeight="1" x14ac:dyDescent="0.25">
      <c r="A1163" s="223" t="str">
        <f t="shared" si="35"/>
        <v xml:space="preserve"> </v>
      </c>
      <c r="B1163" s="205"/>
      <c r="C1163" s="206"/>
      <c r="D1163" s="207"/>
      <c r="E1163" s="208"/>
      <c r="F1163" s="207"/>
      <c r="G1163" s="208"/>
      <c r="H1163" s="209"/>
      <c r="I1163" s="210"/>
      <c r="J1163" s="152"/>
      <c r="K1163" s="229"/>
      <c r="L1163" s="230"/>
      <c r="M1163" s="362">
        <f t="shared" si="34"/>
        <v>0</v>
      </c>
      <c r="N1163" s="339"/>
    </row>
    <row r="1164" spans="1:14" ht="30" customHeight="1" x14ac:dyDescent="0.25">
      <c r="A1164" s="223" t="str">
        <f t="shared" si="35"/>
        <v xml:space="preserve"> </v>
      </c>
      <c r="B1164" s="205"/>
      <c r="C1164" s="206"/>
      <c r="D1164" s="207"/>
      <c r="E1164" s="208"/>
      <c r="F1164" s="207"/>
      <c r="G1164" s="208"/>
      <c r="H1164" s="209"/>
      <c r="I1164" s="210"/>
      <c r="J1164" s="152"/>
      <c r="K1164" s="229"/>
      <c r="L1164" s="230"/>
      <c r="M1164" s="362">
        <f t="shared" ref="M1164:M1227" si="36">K1164+L1164</f>
        <v>0</v>
      </c>
      <c r="N1164" s="339"/>
    </row>
    <row r="1165" spans="1:14" ht="30" customHeight="1" x14ac:dyDescent="0.25">
      <c r="A1165" s="223" t="str">
        <f t="shared" si="35"/>
        <v xml:space="preserve"> </v>
      </c>
      <c r="B1165" s="205"/>
      <c r="C1165" s="206"/>
      <c r="D1165" s="207"/>
      <c r="E1165" s="208"/>
      <c r="F1165" s="207"/>
      <c r="G1165" s="208"/>
      <c r="H1165" s="209"/>
      <c r="I1165" s="210"/>
      <c r="J1165" s="152"/>
      <c r="K1165" s="229"/>
      <c r="L1165" s="230"/>
      <c r="M1165" s="362">
        <f t="shared" si="36"/>
        <v>0</v>
      </c>
      <c r="N1165" s="339"/>
    </row>
    <row r="1166" spans="1:14" ht="30" customHeight="1" x14ac:dyDescent="0.25">
      <c r="A1166" s="223" t="str">
        <f t="shared" ref="A1166:A1229" si="37">IF(M1166=0," ","Cap.8. Cheltuieli indirecte")</f>
        <v xml:space="preserve"> </v>
      </c>
      <c r="B1166" s="205"/>
      <c r="C1166" s="206"/>
      <c r="D1166" s="207"/>
      <c r="E1166" s="208"/>
      <c r="F1166" s="207"/>
      <c r="G1166" s="208"/>
      <c r="H1166" s="209"/>
      <c r="I1166" s="210"/>
      <c r="J1166" s="152"/>
      <c r="K1166" s="229"/>
      <c r="L1166" s="230"/>
      <c r="M1166" s="362">
        <f t="shared" si="36"/>
        <v>0</v>
      </c>
      <c r="N1166" s="339"/>
    </row>
    <row r="1167" spans="1:14" ht="30" customHeight="1" x14ac:dyDescent="0.25">
      <c r="A1167" s="223" t="str">
        <f t="shared" si="37"/>
        <v xml:space="preserve"> </v>
      </c>
      <c r="B1167" s="205"/>
      <c r="C1167" s="206"/>
      <c r="D1167" s="207"/>
      <c r="E1167" s="208"/>
      <c r="F1167" s="207"/>
      <c r="G1167" s="208"/>
      <c r="H1167" s="209"/>
      <c r="I1167" s="210"/>
      <c r="J1167" s="152"/>
      <c r="K1167" s="229"/>
      <c r="L1167" s="230"/>
      <c r="M1167" s="362">
        <f t="shared" si="36"/>
        <v>0</v>
      </c>
      <c r="N1167" s="339"/>
    </row>
    <row r="1168" spans="1:14" ht="30" customHeight="1" x14ac:dyDescent="0.25">
      <c r="A1168" s="223" t="str">
        <f t="shared" si="37"/>
        <v xml:space="preserve"> </v>
      </c>
      <c r="B1168" s="205"/>
      <c r="C1168" s="206"/>
      <c r="D1168" s="207"/>
      <c r="E1168" s="208"/>
      <c r="F1168" s="207"/>
      <c r="G1168" s="208"/>
      <c r="H1168" s="209"/>
      <c r="I1168" s="210"/>
      <c r="J1168" s="152"/>
      <c r="K1168" s="229"/>
      <c r="L1168" s="230"/>
      <c r="M1168" s="362">
        <f t="shared" si="36"/>
        <v>0</v>
      </c>
      <c r="N1168" s="339"/>
    </row>
    <row r="1169" spans="1:14" ht="30" customHeight="1" x14ac:dyDescent="0.25">
      <c r="A1169" s="223" t="str">
        <f t="shared" si="37"/>
        <v xml:space="preserve"> </v>
      </c>
      <c r="B1169" s="205"/>
      <c r="C1169" s="206"/>
      <c r="D1169" s="207"/>
      <c r="E1169" s="208"/>
      <c r="F1169" s="207"/>
      <c r="G1169" s="208"/>
      <c r="H1169" s="209"/>
      <c r="I1169" s="210"/>
      <c r="J1169" s="152"/>
      <c r="K1169" s="229"/>
      <c r="L1169" s="230"/>
      <c r="M1169" s="362">
        <f t="shared" si="36"/>
        <v>0</v>
      </c>
      <c r="N1169" s="339"/>
    </row>
    <row r="1170" spans="1:14" ht="30" customHeight="1" x14ac:dyDescent="0.25">
      <c r="A1170" s="223" t="str">
        <f t="shared" si="37"/>
        <v xml:space="preserve"> </v>
      </c>
      <c r="B1170" s="205"/>
      <c r="C1170" s="206"/>
      <c r="D1170" s="207"/>
      <c r="E1170" s="208"/>
      <c r="F1170" s="207"/>
      <c r="G1170" s="208"/>
      <c r="H1170" s="209"/>
      <c r="I1170" s="210"/>
      <c r="J1170" s="152"/>
      <c r="K1170" s="229"/>
      <c r="L1170" s="230"/>
      <c r="M1170" s="362">
        <f t="shared" si="36"/>
        <v>0</v>
      </c>
      <c r="N1170" s="339"/>
    </row>
    <row r="1171" spans="1:14" ht="30" customHeight="1" x14ac:dyDescent="0.25">
      <c r="A1171" s="223" t="str">
        <f t="shared" si="37"/>
        <v xml:space="preserve"> </v>
      </c>
      <c r="B1171" s="205"/>
      <c r="C1171" s="206"/>
      <c r="D1171" s="207"/>
      <c r="E1171" s="208"/>
      <c r="F1171" s="207"/>
      <c r="G1171" s="208"/>
      <c r="H1171" s="209"/>
      <c r="I1171" s="210"/>
      <c r="J1171" s="152"/>
      <c r="K1171" s="229"/>
      <c r="L1171" s="230"/>
      <c r="M1171" s="362">
        <f t="shared" si="36"/>
        <v>0</v>
      </c>
      <c r="N1171" s="339"/>
    </row>
    <row r="1172" spans="1:14" ht="30" customHeight="1" x14ac:dyDescent="0.25">
      <c r="A1172" s="223" t="str">
        <f t="shared" si="37"/>
        <v xml:space="preserve"> </v>
      </c>
      <c r="B1172" s="205"/>
      <c r="C1172" s="206"/>
      <c r="D1172" s="207"/>
      <c r="E1172" s="208"/>
      <c r="F1172" s="207"/>
      <c r="G1172" s="208"/>
      <c r="H1172" s="209"/>
      <c r="I1172" s="210"/>
      <c r="J1172" s="152"/>
      <c r="K1172" s="229"/>
      <c r="L1172" s="230"/>
      <c r="M1172" s="362">
        <f t="shared" si="36"/>
        <v>0</v>
      </c>
      <c r="N1172" s="339"/>
    </row>
    <row r="1173" spans="1:14" ht="30" customHeight="1" x14ac:dyDescent="0.25">
      <c r="A1173" s="223" t="str">
        <f t="shared" si="37"/>
        <v xml:space="preserve"> </v>
      </c>
      <c r="B1173" s="205"/>
      <c r="C1173" s="206"/>
      <c r="D1173" s="207"/>
      <c r="E1173" s="208"/>
      <c r="F1173" s="207"/>
      <c r="G1173" s="208"/>
      <c r="H1173" s="209"/>
      <c r="I1173" s="210"/>
      <c r="J1173" s="152"/>
      <c r="K1173" s="229"/>
      <c r="L1173" s="230"/>
      <c r="M1173" s="362">
        <f t="shared" si="36"/>
        <v>0</v>
      </c>
      <c r="N1173" s="339"/>
    </row>
    <row r="1174" spans="1:14" ht="30" customHeight="1" x14ac:dyDescent="0.25">
      <c r="A1174" s="223" t="str">
        <f t="shared" si="37"/>
        <v xml:space="preserve"> </v>
      </c>
      <c r="B1174" s="205"/>
      <c r="C1174" s="206"/>
      <c r="D1174" s="207"/>
      <c r="E1174" s="208"/>
      <c r="F1174" s="207"/>
      <c r="G1174" s="208"/>
      <c r="H1174" s="209"/>
      <c r="I1174" s="210"/>
      <c r="J1174" s="152"/>
      <c r="K1174" s="229"/>
      <c r="L1174" s="230"/>
      <c r="M1174" s="362">
        <f t="shared" si="36"/>
        <v>0</v>
      </c>
      <c r="N1174" s="339"/>
    </row>
    <row r="1175" spans="1:14" ht="30" customHeight="1" x14ac:dyDescent="0.25">
      <c r="A1175" s="223" t="str">
        <f t="shared" si="37"/>
        <v xml:space="preserve"> </v>
      </c>
      <c r="B1175" s="205"/>
      <c r="C1175" s="206"/>
      <c r="D1175" s="207"/>
      <c r="E1175" s="208"/>
      <c r="F1175" s="207"/>
      <c r="G1175" s="208"/>
      <c r="H1175" s="209"/>
      <c r="I1175" s="210"/>
      <c r="J1175" s="152"/>
      <c r="K1175" s="229"/>
      <c r="L1175" s="230"/>
      <c r="M1175" s="362">
        <f t="shared" si="36"/>
        <v>0</v>
      </c>
      <c r="N1175" s="339"/>
    </row>
    <row r="1176" spans="1:14" ht="30" customHeight="1" x14ac:dyDescent="0.25">
      <c r="A1176" s="223" t="str">
        <f t="shared" si="37"/>
        <v xml:space="preserve"> </v>
      </c>
      <c r="B1176" s="205"/>
      <c r="C1176" s="206"/>
      <c r="D1176" s="207"/>
      <c r="E1176" s="208"/>
      <c r="F1176" s="207"/>
      <c r="G1176" s="208"/>
      <c r="H1176" s="209"/>
      <c r="I1176" s="210"/>
      <c r="J1176" s="152"/>
      <c r="K1176" s="229"/>
      <c r="L1176" s="230"/>
      <c r="M1176" s="362">
        <f t="shared" si="36"/>
        <v>0</v>
      </c>
      <c r="N1176" s="339"/>
    </row>
    <row r="1177" spans="1:14" ht="30" customHeight="1" x14ac:dyDescent="0.25">
      <c r="A1177" s="223" t="str">
        <f t="shared" si="37"/>
        <v xml:space="preserve"> </v>
      </c>
      <c r="B1177" s="205"/>
      <c r="C1177" s="206"/>
      <c r="D1177" s="207"/>
      <c r="E1177" s="208"/>
      <c r="F1177" s="207"/>
      <c r="G1177" s="208"/>
      <c r="H1177" s="209"/>
      <c r="I1177" s="210"/>
      <c r="J1177" s="152"/>
      <c r="K1177" s="229"/>
      <c r="L1177" s="230"/>
      <c r="M1177" s="362">
        <f t="shared" si="36"/>
        <v>0</v>
      </c>
      <c r="N1177" s="339"/>
    </row>
    <row r="1178" spans="1:14" ht="30" customHeight="1" x14ac:dyDescent="0.25">
      <c r="A1178" s="223" t="str">
        <f t="shared" si="37"/>
        <v xml:space="preserve"> </v>
      </c>
      <c r="B1178" s="205"/>
      <c r="C1178" s="206"/>
      <c r="D1178" s="207"/>
      <c r="E1178" s="208"/>
      <c r="F1178" s="207"/>
      <c r="G1178" s="208"/>
      <c r="H1178" s="209"/>
      <c r="I1178" s="210"/>
      <c r="J1178" s="152"/>
      <c r="K1178" s="229"/>
      <c r="L1178" s="230"/>
      <c r="M1178" s="362">
        <f t="shared" si="36"/>
        <v>0</v>
      </c>
      <c r="N1178" s="339"/>
    </row>
    <row r="1179" spans="1:14" ht="30" customHeight="1" x14ac:dyDescent="0.25">
      <c r="A1179" s="223" t="str">
        <f t="shared" si="37"/>
        <v xml:space="preserve"> </v>
      </c>
      <c r="B1179" s="205"/>
      <c r="C1179" s="206"/>
      <c r="D1179" s="207"/>
      <c r="E1179" s="208"/>
      <c r="F1179" s="207"/>
      <c r="G1179" s="208"/>
      <c r="H1179" s="209"/>
      <c r="I1179" s="210"/>
      <c r="J1179" s="152"/>
      <c r="K1179" s="229"/>
      <c r="L1179" s="230"/>
      <c r="M1179" s="362">
        <f t="shared" si="36"/>
        <v>0</v>
      </c>
      <c r="N1179" s="339"/>
    </row>
    <row r="1180" spans="1:14" ht="30" customHeight="1" x14ac:dyDescent="0.25">
      <c r="A1180" s="223" t="str">
        <f t="shared" si="37"/>
        <v xml:space="preserve"> </v>
      </c>
      <c r="B1180" s="205"/>
      <c r="C1180" s="206"/>
      <c r="D1180" s="207"/>
      <c r="E1180" s="208"/>
      <c r="F1180" s="207"/>
      <c r="G1180" s="208"/>
      <c r="H1180" s="209"/>
      <c r="I1180" s="210"/>
      <c r="J1180" s="152"/>
      <c r="K1180" s="229"/>
      <c r="L1180" s="230"/>
      <c r="M1180" s="362">
        <f t="shared" si="36"/>
        <v>0</v>
      </c>
      <c r="N1180" s="339"/>
    </row>
    <row r="1181" spans="1:14" ht="30" customHeight="1" x14ac:dyDescent="0.25">
      <c r="A1181" s="223" t="str">
        <f t="shared" si="37"/>
        <v xml:space="preserve"> </v>
      </c>
      <c r="B1181" s="205"/>
      <c r="C1181" s="206"/>
      <c r="D1181" s="207"/>
      <c r="E1181" s="208"/>
      <c r="F1181" s="207"/>
      <c r="G1181" s="208"/>
      <c r="H1181" s="209"/>
      <c r="I1181" s="210"/>
      <c r="J1181" s="152"/>
      <c r="K1181" s="229"/>
      <c r="L1181" s="230"/>
      <c r="M1181" s="362">
        <f t="shared" si="36"/>
        <v>0</v>
      </c>
      <c r="N1181" s="339"/>
    </row>
    <row r="1182" spans="1:14" ht="30" customHeight="1" x14ac:dyDescent="0.25">
      <c r="A1182" s="223" t="str">
        <f t="shared" si="37"/>
        <v xml:space="preserve"> </v>
      </c>
      <c r="B1182" s="205"/>
      <c r="C1182" s="206"/>
      <c r="D1182" s="207"/>
      <c r="E1182" s="208"/>
      <c r="F1182" s="207"/>
      <c r="G1182" s="208"/>
      <c r="H1182" s="209"/>
      <c r="I1182" s="210"/>
      <c r="J1182" s="152"/>
      <c r="K1182" s="229"/>
      <c r="L1182" s="230"/>
      <c r="M1182" s="362">
        <f t="shared" si="36"/>
        <v>0</v>
      </c>
      <c r="N1182" s="339"/>
    </row>
    <row r="1183" spans="1:14" ht="30" customHeight="1" x14ac:dyDescent="0.25">
      <c r="A1183" s="223" t="str">
        <f t="shared" si="37"/>
        <v xml:space="preserve"> </v>
      </c>
      <c r="B1183" s="205"/>
      <c r="C1183" s="206"/>
      <c r="D1183" s="207"/>
      <c r="E1183" s="208"/>
      <c r="F1183" s="207"/>
      <c r="G1183" s="208"/>
      <c r="H1183" s="209"/>
      <c r="I1183" s="210"/>
      <c r="J1183" s="152"/>
      <c r="K1183" s="229"/>
      <c r="L1183" s="230"/>
      <c r="M1183" s="362">
        <f t="shared" si="36"/>
        <v>0</v>
      </c>
      <c r="N1183" s="339"/>
    </row>
    <row r="1184" spans="1:14" ht="30" customHeight="1" x14ac:dyDescent="0.25">
      <c r="A1184" s="223" t="str">
        <f t="shared" si="37"/>
        <v xml:space="preserve"> </v>
      </c>
      <c r="B1184" s="205"/>
      <c r="C1184" s="206"/>
      <c r="D1184" s="207"/>
      <c r="E1184" s="208"/>
      <c r="F1184" s="207"/>
      <c r="G1184" s="208"/>
      <c r="H1184" s="209"/>
      <c r="I1184" s="210"/>
      <c r="J1184" s="152"/>
      <c r="K1184" s="229"/>
      <c r="L1184" s="230"/>
      <c r="M1184" s="362">
        <f t="shared" si="36"/>
        <v>0</v>
      </c>
      <c r="N1184" s="339"/>
    </row>
    <row r="1185" spans="1:14" ht="30" customHeight="1" x14ac:dyDescent="0.25">
      <c r="A1185" s="223" t="str">
        <f t="shared" si="37"/>
        <v xml:space="preserve"> </v>
      </c>
      <c r="B1185" s="205"/>
      <c r="C1185" s="206"/>
      <c r="D1185" s="207"/>
      <c r="E1185" s="208"/>
      <c r="F1185" s="207"/>
      <c r="G1185" s="208"/>
      <c r="H1185" s="209"/>
      <c r="I1185" s="210"/>
      <c r="J1185" s="152"/>
      <c r="K1185" s="229"/>
      <c r="L1185" s="230"/>
      <c r="M1185" s="362">
        <f t="shared" si="36"/>
        <v>0</v>
      </c>
      <c r="N1185" s="339"/>
    </row>
    <row r="1186" spans="1:14" ht="30" customHeight="1" x14ac:dyDescent="0.25">
      <c r="A1186" s="223" t="str">
        <f t="shared" si="37"/>
        <v xml:space="preserve"> </v>
      </c>
      <c r="B1186" s="205"/>
      <c r="C1186" s="206"/>
      <c r="D1186" s="207"/>
      <c r="E1186" s="208"/>
      <c r="F1186" s="207"/>
      <c r="G1186" s="208"/>
      <c r="H1186" s="209"/>
      <c r="I1186" s="210"/>
      <c r="J1186" s="152"/>
      <c r="K1186" s="229"/>
      <c r="L1186" s="230"/>
      <c r="M1186" s="362">
        <f t="shared" si="36"/>
        <v>0</v>
      </c>
      <c r="N1186" s="339"/>
    </row>
    <row r="1187" spans="1:14" ht="30" customHeight="1" x14ac:dyDescent="0.25">
      <c r="A1187" s="223" t="str">
        <f t="shared" si="37"/>
        <v xml:space="preserve"> </v>
      </c>
      <c r="B1187" s="205"/>
      <c r="C1187" s="206"/>
      <c r="D1187" s="207"/>
      <c r="E1187" s="208"/>
      <c r="F1187" s="207"/>
      <c r="G1187" s="208"/>
      <c r="H1187" s="209"/>
      <c r="I1187" s="210"/>
      <c r="J1187" s="152"/>
      <c r="K1187" s="229"/>
      <c r="L1187" s="230"/>
      <c r="M1187" s="362">
        <f t="shared" si="36"/>
        <v>0</v>
      </c>
      <c r="N1187" s="339"/>
    </row>
    <row r="1188" spans="1:14" ht="30" customHeight="1" x14ac:dyDescent="0.25">
      <c r="A1188" s="223" t="str">
        <f t="shared" si="37"/>
        <v xml:space="preserve"> </v>
      </c>
      <c r="B1188" s="205"/>
      <c r="C1188" s="206"/>
      <c r="D1188" s="207"/>
      <c r="E1188" s="208"/>
      <c r="F1188" s="207"/>
      <c r="G1188" s="208"/>
      <c r="H1188" s="209"/>
      <c r="I1188" s="210"/>
      <c r="J1188" s="152"/>
      <c r="K1188" s="229"/>
      <c r="L1188" s="230"/>
      <c r="M1188" s="362">
        <f t="shared" si="36"/>
        <v>0</v>
      </c>
      <c r="N1188" s="339"/>
    </row>
    <row r="1189" spans="1:14" ht="30" customHeight="1" x14ac:dyDescent="0.25">
      <c r="A1189" s="223" t="str">
        <f t="shared" si="37"/>
        <v xml:space="preserve"> </v>
      </c>
      <c r="B1189" s="205"/>
      <c r="C1189" s="206"/>
      <c r="D1189" s="207"/>
      <c r="E1189" s="208"/>
      <c r="F1189" s="207"/>
      <c r="G1189" s="208"/>
      <c r="H1189" s="209"/>
      <c r="I1189" s="210"/>
      <c r="J1189" s="152"/>
      <c r="K1189" s="229"/>
      <c r="L1189" s="230"/>
      <c r="M1189" s="362">
        <f t="shared" si="36"/>
        <v>0</v>
      </c>
      <c r="N1189" s="339"/>
    </row>
    <row r="1190" spans="1:14" ht="30" customHeight="1" x14ac:dyDescent="0.25">
      <c r="A1190" s="223" t="str">
        <f t="shared" si="37"/>
        <v xml:space="preserve"> </v>
      </c>
      <c r="B1190" s="205"/>
      <c r="C1190" s="206"/>
      <c r="D1190" s="207"/>
      <c r="E1190" s="208"/>
      <c r="F1190" s="207"/>
      <c r="G1190" s="208"/>
      <c r="H1190" s="209"/>
      <c r="I1190" s="210"/>
      <c r="J1190" s="152"/>
      <c r="K1190" s="229"/>
      <c r="L1190" s="230"/>
      <c r="M1190" s="362">
        <f t="shared" si="36"/>
        <v>0</v>
      </c>
      <c r="N1190" s="339"/>
    </row>
    <row r="1191" spans="1:14" ht="30" customHeight="1" x14ac:dyDescent="0.25">
      <c r="A1191" s="223" t="str">
        <f t="shared" si="37"/>
        <v xml:space="preserve"> </v>
      </c>
      <c r="B1191" s="205"/>
      <c r="C1191" s="206"/>
      <c r="D1191" s="207"/>
      <c r="E1191" s="208"/>
      <c r="F1191" s="207"/>
      <c r="G1191" s="208"/>
      <c r="H1191" s="209"/>
      <c r="I1191" s="210"/>
      <c r="J1191" s="152"/>
      <c r="K1191" s="229"/>
      <c r="L1191" s="230"/>
      <c r="M1191" s="362">
        <f t="shared" si="36"/>
        <v>0</v>
      </c>
      <c r="N1191" s="339"/>
    </row>
    <row r="1192" spans="1:14" ht="30" customHeight="1" x14ac:dyDescent="0.25">
      <c r="A1192" s="223" t="str">
        <f t="shared" si="37"/>
        <v xml:space="preserve"> </v>
      </c>
      <c r="B1192" s="205"/>
      <c r="C1192" s="206"/>
      <c r="D1192" s="207"/>
      <c r="E1192" s="208"/>
      <c r="F1192" s="207"/>
      <c r="G1192" s="208"/>
      <c r="H1192" s="209"/>
      <c r="I1192" s="210"/>
      <c r="J1192" s="152"/>
      <c r="K1192" s="229"/>
      <c r="L1192" s="230"/>
      <c r="M1192" s="362">
        <f t="shared" si="36"/>
        <v>0</v>
      </c>
      <c r="N1192" s="339"/>
    </row>
    <row r="1193" spans="1:14" ht="30" customHeight="1" x14ac:dyDescent="0.25">
      <c r="A1193" s="223" t="str">
        <f t="shared" si="37"/>
        <v xml:space="preserve"> </v>
      </c>
      <c r="B1193" s="205"/>
      <c r="C1193" s="206"/>
      <c r="D1193" s="207"/>
      <c r="E1193" s="208"/>
      <c r="F1193" s="207"/>
      <c r="G1193" s="208"/>
      <c r="H1193" s="209"/>
      <c r="I1193" s="210"/>
      <c r="J1193" s="152"/>
      <c r="K1193" s="229"/>
      <c r="L1193" s="230"/>
      <c r="M1193" s="362">
        <f t="shared" si="36"/>
        <v>0</v>
      </c>
      <c r="N1193" s="339"/>
    </row>
    <row r="1194" spans="1:14" ht="30" customHeight="1" x14ac:dyDescent="0.25">
      <c r="A1194" s="223" t="str">
        <f t="shared" si="37"/>
        <v xml:space="preserve"> </v>
      </c>
      <c r="B1194" s="205"/>
      <c r="C1194" s="206"/>
      <c r="D1194" s="207"/>
      <c r="E1194" s="208"/>
      <c r="F1194" s="207"/>
      <c r="G1194" s="208"/>
      <c r="H1194" s="209"/>
      <c r="I1194" s="210"/>
      <c r="J1194" s="152"/>
      <c r="K1194" s="229"/>
      <c r="L1194" s="230"/>
      <c r="M1194" s="362">
        <f t="shared" si="36"/>
        <v>0</v>
      </c>
      <c r="N1194" s="339"/>
    </row>
    <row r="1195" spans="1:14" ht="30" customHeight="1" x14ac:dyDescent="0.25">
      <c r="A1195" s="223" t="str">
        <f t="shared" si="37"/>
        <v xml:space="preserve"> </v>
      </c>
      <c r="B1195" s="205"/>
      <c r="C1195" s="206"/>
      <c r="D1195" s="207"/>
      <c r="E1195" s="208"/>
      <c r="F1195" s="207"/>
      <c r="G1195" s="208"/>
      <c r="H1195" s="209"/>
      <c r="I1195" s="210"/>
      <c r="J1195" s="152"/>
      <c r="K1195" s="229"/>
      <c r="L1195" s="230"/>
      <c r="M1195" s="362">
        <f t="shared" si="36"/>
        <v>0</v>
      </c>
      <c r="N1195" s="339"/>
    </row>
    <row r="1196" spans="1:14" ht="30" customHeight="1" x14ac:dyDescent="0.25">
      <c r="A1196" s="223" t="str">
        <f t="shared" si="37"/>
        <v xml:space="preserve"> </v>
      </c>
      <c r="B1196" s="205"/>
      <c r="C1196" s="206"/>
      <c r="D1196" s="207"/>
      <c r="E1196" s="208"/>
      <c r="F1196" s="207"/>
      <c r="G1196" s="208"/>
      <c r="H1196" s="209"/>
      <c r="I1196" s="210"/>
      <c r="J1196" s="152"/>
      <c r="K1196" s="229"/>
      <c r="L1196" s="230"/>
      <c r="M1196" s="362">
        <f t="shared" si="36"/>
        <v>0</v>
      </c>
      <c r="N1196" s="339"/>
    </row>
    <row r="1197" spans="1:14" ht="30" customHeight="1" x14ac:dyDescent="0.25">
      <c r="A1197" s="223" t="str">
        <f t="shared" si="37"/>
        <v xml:space="preserve"> </v>
      </c>
      <c r="B1197" s="205"/>
      <c r="C1197" s="206"/>
      <c r="D1197" s="207"/>
      <c r="E1197" s="208"/>
      <c r="F1197" s="207"/>
      <c r="G1197" s="208"/>
      <c r="H1197" s="209"/>
      <c r="I1197" s="210"/>
      <c r="J1197" s="152"/>
      <c r="K1197" s="229"/>
      <c r="L1197" s="230"/>
      <c r="M1197" s="362">
        <f t="shared" si="36"/>
        <v>0</v>
      </c>
      <c r="N1197" s="339"/>
    </row>
    <row r="1198" spans="1:14" ht="30" customHeight="1" x14ac:dyDescent="0.25">
      <c r="A1198" s="223" t="str">
        <f t="shared" si="37"/>
        <v xml:space="preserve"> </v>
      </c>
      <c r="B1198" s="205"/>
      <c r="C1198" s="206"/>
      <c r="D1198" s="207"/>
      <c r="E1198" s="208"/>
      <c r="F1198" s="207"/>
      <c r="G1198" s="208"/>
      <c r="H1198" s="209"/>
      <c r="I1198" s="210"/>
      <c r="J1198" s="152"/>
      <c r="K1198" s="229"/>
      <c r="L1198" s="230"/>
      <c r="M1198" s="362">
        <f t="shared" si="36"/>
        <v>0</v>
      </c>
      <c r="N1198" s="339"/>
    </row>
    <row r="1199" spans="1:14" ht="30" customHeight="1" x14ac:dyDescent="0.25">
      <c r="A1199" s="223" t="str">
        <f t="shared" si="37"/>
        <v xml:space="preserve"> </v>
      </c>
      <c r="B1199" s="205"/>
      <c r="C1199" s="206"/>
      <c r="D1199" s="207"/>
      <c r="E1199" s="208"/>
      <c r="F1199" s="207"/>
      <c r="G1199" s="208"/>
      <c r="H1199" s="209"/>
      <c r="I1199" s="210"/>
      <c r="J1199" s="152"/>
      <c r="K1199" s="229"/>
      <c r="L1199" s="230"/>
      <c r="M1199" s="362">
        <f t="shared" si="36"/>
        <v>0</v>
      </c>
      <c r="N1199" s="339"/>
    </row>
    <row r="1200" spans="1:14" ht="30" customHeight="1" x14ac:dyDescent="0.25">
      <c r="A1200" s="223" t="str">
        <f t="shared" si="37"/>
        <v xml:space="preserve"> </v>
      </c>
      <c r="B1200" s="205"/>
      <c r="C1200" s="206"/>
      <c r="D1200" s="207"/>
      <c r="E1200" s="208"/>
      <c r="F1200" s="207"/>
      <c r="G1200" s="208"/>
      <c r="H1200" s="209"/>
      <c r="I1200" s="210"/>
      <c r="J1200" s="152"/>
      <c r="K1200" s="229"/>
      <c r="L1200" s="230"/>
      <c r="M1200" s="362">
        <f t="shared" si="36"/>
        <v>0</v>
      </c>
      <c r="N1200" s="339"/>
    </row>
    <row r="1201" spans="1:14" ht="30" customHeight="1" x14ac:dyDescent="0.25">
      <c r="A1201" s="223" t="str">
        <f t="shared" si="37"/>
        <v xml:space="preserve"> </v>
      </c>
      <c r="B1201" s="205"/>
      <c r="C1201" s="206"/>
      <c r="D1201" s="207"/>
      <c r="E1201" s="208"/>
      <c r="F1201" s="207"/>
      <c r="G1201" s="208"/>
      <c r="H1201" s="209"/>
      <c r="I1201" s="210"/>
      <c r="J1201" s="152"/>
      <c r="K1201" s="229"/>
      <c r="L1201" s="230"/>
      <c r="M1201" s="362">
        <f t="shared" si="36"/>
        <v>0</v>
      </c>
      <c r="N1201" s="339"/>
    </row>
    <row r="1202" spans="1:14" ht="30" customHeight="1" x14ac:dyDescent="0.25">
      <c r="A1202" s="223" t="str">
        <f t="shared" si="37"/>
        <v xml:space="preserve"> </v>
      </c>
      <c r="B1202" s="205"/>
      <c r="C1202" s="206"/>
      <c r="D1202" s="207"/>
      <c r="E1202" s="208"/>
      <c r="F1202" s="207"/>
      <c r="G1202" s="208"/>
      <c r="H1202" s="209"/>
      <c r="I1202" s="210"/>
      <c r="J1202" s="152"/>
      <c r="K1202" s="229"/>
      <c r="L1202" s="230"/>
      <c r="M1202" s="362">
        <f t="shared" si="36"/>
        <v>0</v>
      </c>
      <c r="N1202" s="339"/>
    </row>
    <row r="1203" spans="1:14" ht="30" customHeight="1" x14ac:dyDescent="0.25">
      <c r="A1203" s="223" t="str">
        <f t="shared" si="37"/>
        <v xml:space="preserve"> </v>
      </c>
      <c r="B1203" s="205"/>
      <c r="C1203" s="206"/>
      <c r="D1203" s="207"/>
      <c r="E1203" s="208"/>
      <c r="F1203" s="207"/>
      <c r="G1203" s="208"/>
      <c r="H1203" s="209"/>
      <c r="I1203" s="210"/>
      <c r="J1203" s="152"/>
      <c r="K1203" s="229"/>
      <c r="L1203" s="230"/>
      <c r="M1203" s="362">
        <f t="shared" si="36"/>
        <v>0</v>
      </c>
      <c r="N1203" s="339"/>
    </row>
    <row r="1204" spans="1:14" ht="30" customHeight="1" x14ac:dyDescent="0.25">
      <c r="A1204" s="223" t="str">
        <f t="shared" si="37"/>
        <v xml:space="preserve"> </v>
      </c>
      <c r="B1204" s="205"/>
      <c r="C1204" s="206"/>
      <c r="D1204" s="207"/>
      <c r="E1204" s="208"/>
      <c r="F1204" s="207"/>
      <c r="G1204" s="208"/>
      <c r="H1204" s="209"/>
      <c r="I1204" s="210"/>
      <c r="J1204" s="152"/>
      <c r="K1204" s="229"/>
      <c r="L1204" s="230"/>
      <c r="M1204" s="362">
        <f t="shared" si="36"/>
        <v>0</v>
      </c>
      <c r="N1204" s="339"/>
    </row>
    <row r="1205" spans="1:14" ht="30" customHeight="1" x14ac:dyDescent="0.25">
      <c r="A1205" s="223" t="str">
        <f t="shared" si="37"/>
        <v xml:space="preserve"> </v>
      </c>
      <c r="B1205" s="205"/>
      <c r="C1205" s="206"/>
      <c r="D1205" s="207"/>
      <c r="E1205" s="208"/>
      <c r="F1205" s="207"/>
      <c r="G1205" s="208"/>
      <c r="H1205" s="209"/>
      <c r="I1205" s="210"/>
      <c r="J1205" s="152"/>
      <c r="K1205" s="229"/>
      <c r="L1205" s="230"/>
      <c r="M1205" s="362">
        <f t="shared" si="36"/>
        <v>0</v>
      </c>
      <c r="N1205" s="339"/>
    </row>
    <row r="1206" spans="1:14" ht="30" customHeight="1" x14ac:dyDescent="0.25">
      <c r="A1206" s="223" t="str">
        <f t="shared" si="37"/>
        <v xml:space="preserve"> </v>
      </c>
      <c r="B1206" s="205"/>
      <c r="C1206" s="206"/>
      <c r="D1206" s="207"/>
      <c r="E1206" s="208"/>
      <c r="F1206" s="207"/>
      <c r="G1206" s="208"/>
      <c r="H1206" s="209"/>
      <c r="I1206" s="210"/>
      <c r="J1206" s="152"/>
      <c r="K1206" s="229"/>
      <c r="L1206" s="230"/>
      <c r="M1206" s="362">
        <f t="shared" si="36"/>
        <v>0</v>
      </c>
      <c r="N1206" s="339"/>
    </row>
    <row r="1207" spans="1:14" ht="30" customHeight="1" x14ac:dyDescent="0.25">
      <c r="A1207" s="223" t="str">
        <f t="shared" si="37"/>
        <v xml:space="preserve"> </v>
      </c>
      <c r="B1207" s="205"/>
      <c r="C1207" s="206"/>
      <c r="D1207" s="207"/>
      <c r="E1207" s="208"/>
      <c r="F1207" s="207"/>
      <c r="G1207" s="208"/>
      <c r="H1207" s="209"/>
      <c r="I1207" s="210"/>
      <c r="J1207" s="152"/>
      <c r="K1207" s="229"/>
      <c r="L1207" s="230"/>
      <c r="M1207" s="362">
        <f t="shared" si="36"/>
        <v>0</v>
      </c>
      <c r="N1207" s="339"/>
    </row>
    <row r="1208" spans="1:14" ht="30" customHeight="1" x14ac:dyDescent="0.25">
      <c r="A1208" s="223" t="str">
        <f t="shared" si="37"/>
        <v xml:space="preserve"> </v>
      </c>
      <c r="B1208" s="205"/>
      <c r="C1208" s="206"/>
      <c r="D1208" s="207"/>
      <c r="E1208" s="208"/>
      <c r="F1208" s="207"/>
      <c r="G1208" s="208"/>
      <c r="H1208" s="209"/>
      <c r="I1208" s="210"/>
      <c r="J1208" s="152"/>
      <c r="K1208" s="229"/>
      <c r="L1208" s="230"/>
      <c r="M1208" s="362">
        <f t="shared" si="36"/>
        <v>0</v>
      </c>
      <c r="N1208" s="339"/>
    </row>
    <row r="1209" spans="1:14" ht="30" customHeight="1" x14ac:dyDescent="0.25">
      <c r="A1209" s="223" t="str">
        <f t="shared" si="37"/>
        <v xml:space="preserve"> </v>
      </c>
      <c r="B1209" s="205"/>
      <c r="C1209" s="206"/>
      <c r="D1209" s="207"/>
      <c r="E1209" s="208"/>
      <c r="F1209" s="207"/>
      <c r="G1209" s="208"/>
      <c r="H1209" s="209"/>
      <c r="I1209" s="210"/>
      <c r="J1209" s="152"/>
      <c r="K1209" s="229"/>
      <c r="L1209" s="230"/>
      <c r="M1209" s="362">
        <f t="shared" si="36"/>
        <v>0</v>
      </c>
      <c r="N1209" s="339"/>
    </row>
    <row r="1210" spans="1:14" ht="30" customHeight="1" x14ac:dyDescent="0.25">
      <c r="A1210" s="223" t="str">
        <f t="shared" si="37"/>
        <v xml:space="preserve"> </v>
      </c>
      <c r="B1210" s="205"/>
      <c r="C1210" s="206"/>
      <c r="D1210" s="207"/>
      <c r="E1210" s="208"/>
      <c r="F1210" s="207"/>
      <c r="G1210" s="208"/>
      <c r="H1210" s="209"/>
      <c r="I1210" s="210"/>
      <c r="J1210" s="152"/>
      <c r="K1210" s="229"/>
      <c r="L1210" s="230"/>
      <c r="M1210" s="362">
        <f t="shared" si="36"/>
        <v>0</v>
      </c>
      <c r="N1210" s="339"/>
    </row>
    <row r="1211" spans="1:14" ht="30" customHeight="1" x14ac:dyDescent="0.25">
      <c r="A1211" s="223" t="str">
        <f t="shared" si="37"/>
        <v xml:space="preserve"> </v>
      </c>
      <c r="B1211" s="205"/>
      <c r="C1211" s="206"/>
      <c r="D1211" s="207"/>
      <c r="E1211" s="208"/>
      <c r="F1211" s="207"/>
      <c r="G1211" s="208"/>
      <c r="H1211" s="209"/>
      <c r="I1211" s="210"/>
      <c r="J1211" s="152"/>
      <c r="K1211" s="229"/>
      <c r="L1211" s="230"/>
      <c r="M1211" s="362">
        <f t="shared" si="36"/>
        <v>0</v>
      </c>
      <c r="N1211" s="339"/>
    </row>
    <row r="1212" spans="1:14" ht="30" customHeight="1" x14ac:dyDescent="0.25">
      <c r="A1212" s="223" t="str">
        <f t="shared" si="37"/>
        <v xml:space="preserve"> </v>
      </c>
      <c r="B1212" s="205"/>
      <c r="C1212" s="206"/>
      <c r="D1212" s="207"/>
      <c r="E1212" s="208"/>
      <c r="F1212" s="207"/>
      <c r="G1212" s="208"/>
      <c r="H1212" s="209"/>
      <c r="I1212" s="210"/>
      <c r="J1212" s="152"/>
      <c r="K1212" s="229"/>
      <c r="L1212" s="230"/>
      <c r="M1212" s="362">
        <f t="shared" si="36"/>
        <v>0</v>
      </c>
      <c r="N1212" s="339"/>
    </row>
    <row r="1213" spans="1:14" ht="30" customHeight="1" x14ac:dyDescent="0.25">
      <c r="A1213" s="223" t="str">
        <f t="shared" si="37"/>
        <v xml:space="preserve"> </v>
      </c>
      <c r="B1213" s="205"/>
      <c r="C1213" s="206"/>
      <c r="D1213" s="207"/>
      <c r="E1213" s="208"/>
      <c r="F1213" s="207"/>
      <c r="G1213" s="208"/>
      <c r="H1213" s="209"/>
      <c r="I1213" s="210"/>
      <c r="J1213" s="152"/>
      <c r="K1213" s="229"/>
      <c r="L1213" s="230"/>
      <c r="M1213" s="362">
        <f t="shared" si="36"/>
        <v>0</v>
      </c>
      <c r="N1213" s="339"/>
    </row>
    <row r="1214" spans="1:14" ht="30" customHeight="1" x14ac:dyDescent="0.25">
      <c r="A1214" s="223" t="str">
        <f t="shared" si="37"/>
        <v xml:space="preserve"> </v>
      </c>
      <c r="B1214" s="205"/>
      <c r="C1214" s="206"/>
      <c r="D1214" s="207"/>
      <c r="E1214" s="208"/>
      <c r="F1214" s="207"/>
      <c r="G1214" s="208"/>
      <c r="H1214" s="209"/>
      <c r="I1214" s="210"/>
      <c r="J1214" s="152"/>
      <c r="K1214" s="229"/>
      <c r="L1214" s="230"/>
      <c r="M1214" s="362">
        <f t="shared" si="36"/>
        <v>0</v>
      </c>
      <c r="N1214" s="339"/>
    </row>
    <row r="1215" spans="1:14" ht="30" customHeight="1" x14ac:dyDescent="0.25">
      <c r="A1215" s="223" t="str">
        <f t="shared" si="37"/>
        <v xml:space="preserve"> </v>
      </c>
      <c r="B1215" s="205"/>
      <c r="C1215" s="206"/>
      <c r="D1215" s="207"/>
      <c r="E1215" s="208"/>
      <c r="F1215" s="207"/>
      <c r="G1215" s="208"/>
      <c r="H1215" s="209"/>
      <c r="I1215" s="210"/>
      <c r="J1215" s="152"/>
      <c r="K1215" s="229"/>
      <c r="L1215" s="230"/>
      <c r="M1215" s="362">
        <f t="shared" si="36"/>
        <v>0</v>
      </c>
      <c r="N1215" s="339"/>
    </row>
    <row r="1216" spans="1:14" ht="30" customHeight="1" x14ac:dyDescent="0.25">
      <c r="A1216" s="223" t="str">
        <f t="shared" si="37"/>
        <v xml:space="preserve"> </v>
      </c>
      <c r="B1216" s="205"/>
      <c r="C1216" s="206"/>
      <c r="D1216" s="207"/>
      <c r="E1216" s="208"/>
      <c r="F1216" s="207"/>
      <c r="G1216" s="208"/>
      <c r="H1216" s="209"/>
      <c r="I1216" s="210"/>
      <c r="J1216" s="152"/>
      <c r="K1216" s="229"/>
      <c r="L1216" s="230"/>
      <c r="M1216" s="362">
        <f t="shared" si="36"/>
        <v>0</v>
      </c>
      <c r="N1216" s="339"/>
    </row>
    <row r="1217" spans="1:14" ht="30" customHeight="1" x14ac:dyDescent="0.25">
      <c r="A1217" s="223" t="str">
        <f t="shared" si="37"/>
        <v xml:space="preserve"> </v>
      </c>
      <c r="B1217" s="205"/>
      <c r="C1217" s="206"/>
      <c r="D1217" s="207"/>
      <c r="E1217" s="208"/>
      <c r="F1217" s="207"/>
      <c r="G1217" s="208"/>
      <c r="H1217" s="209"/>
      <c r="I1217" s="210"/>
      <c r="J1217" s="152"/>
      <c r="K1217" s="229"/>
      <c r="L1217" s="230"/>
      <c r="M1217" s="362">
        <f t="shared" si="36"/>
        <v>0</v>
      </c>
      <c r="N1217" s="339"/>
    </row>
    <row r="1218" spans="1:14" ht="30" customHeight="1" x14ac:dyDescent="0.25">
      <c r="A1218" s="223" t="str">
        <f t="shared" si="37"/>
        <v xml:space="preserve"> </v>
      </c>
      <c r="B1218" s="205"/>
      <c r="C1218" s="206"/>
      <c r="D1218" s="207"/>
      <c r="E1218" s="208"/>
      <c r="F1218" s="207"/>
      <c r="G1218" s="208"/>
      <c r="H1218" s="209"/>
      <c r="I1218" s="210"/>
      <c r="J1218" s="152"/>
      <c r="K1218" s="229"/>
      <c r="L1218" s="230"/>
      <c r="M1218" s="362">
        <f t="shared" si="36"/>
        <v>0</v>
      </c>
      <c r="N1218" s="339"/>
    </row>
    <row r="1219" spans="1:14" ht="30" customHeight="1" x14ac:dyDescent="0.25">
      <c r="A1219" s="223" t="str">
        <f t="shared" si="37"/>
        <v xml:space="preserve"> </v>
      </c>
      <c r="B1219" s="205"/>
      <c r="C1219" s="206"/>
      <c r="D1219" s="207"/>
      <c r="E1219" s="208"/>
      <c r="F1219" s="207"/>
      <c r="G1219" s="208"/>
      <c r="H1219" s="209"/>
      <c r="I1219" s="210"/>
      <c r="J1219" s="152"/>
      <c r="K1219" s="229"/>
      <c r="L1219" s="230"/>
      <c r="M1219" s="362">
        <f t="shared" si="36"/>
        <v>0</v>
      </c>
      <c r="N1219" s="339"/>
    </row>
    <row r="1220" spans="1:14" ht="30" customHeight="1" x14ac:dyDescent="0.25">
      <c r="A1220" s="223" t="str">
        <f t="shared" si="37"/>
        <v xml:space="preserve"> </v>
      </c>
      <c r="B1220" s="205"/>
      <c r="C1220" s="206"/>
      <c r="D1220" s="207"/>
      <c r="E1220" s="208"/>
      <c r="F1220" s="207"/>
      <c r="G1220" s="208"/>
      <c r="H1220" s="209"/>
      <c r="I1220" s="210"/>
      <c r="J1220" s="152"/>
      <c r="K1220" s="229"/>
      <c r="L1220" s="230"/>
      <c r="M1220" s="362">
        <f t="shared" si="36"/>
        <v>0</v>
      </c>
      <c r="N1220" s="339"/>
    </row>
    <row r="1221" spans="1:14" ht="30" customHeight="1" x14ac:dyDescent="0.25">
      <c r="A1221" s="223" t="str">
        <f t="shared" si="37"/>
        <v xml:space="preserve"> </v>
      </c>
      <c r="B1221" s="205"/>
      <c r="C1221" s="206"/>
      <c r="D1221" s="207"/>
      <c r="E1221" s="208"/>
      <c r="F1221" s="207"/>
      <c r="G1221" s="208"/>
      <c r="H1221" s="209"/>
      <c r="I1221" s="210"/>
      <c r="J1221" s="152"/>
      <c r="K1221" s="229"/>
      <c r="L1221" s="230"/>
      <c r="M1221" s="362">
        <f t="shared" si="36"/>
        <v>0</v>
      </c>
      <c r="N1221" s="339"/>
    </row>
    <row r="1222" spans="1:14" ht="30" customHeight="1" x14ac:dyDescent="0.25">
      <c r="A1222" s="223" t="str">
        <f t="shared" si="37"/>
        <v xml:space="preserve"> </v>
      </c>
      <c r="B1222" s="205"/>
      <c r="C1222" s="206"/>
      <c r="D1222" s="207"/>
      <c r="E1222" s="208"/>
      <c r="F1222" s="207"/>
      <c r="G1222" s="208"/>
      <c r="H1222" s="209"/>
      <c r="I1222" s="210"/>
      <c r="J1222" s="152"/>
      <c r="K1222" s="229"/>
      <c r="L1222" s="230"/>
      <c r="M1222" s="362">
        <f t="shared" si="36"/>
        <v>0</v>
      </c>
      <c r="N1222" s="339"/>
    </row>
    <row r="1223" spans="1:14" ht="30" customHeight="1" x14ac:dyDescent="0.25">
      <c r="A1223" s="223" t="str">
        <f t="shared" si="37"/>
        <v xml:space="preserve"> </v>
      </c>
      <c r="B1223" s="205"/>
      <c r="C1223" s="206"/>
      <c r="D1223" s="207"/>
      <c r="E1223" s="208"/>
      <c r="F1223" s="207"/>
      <c r="G1223" s="208"/>
      <c r="H1223" s="209"/>
      <c r="I1223" s="210"/>
      <c r="J1223" s="152"/>
      <c r="K1223" s="229"/>
      <c r="L1223" s="230"/>
      <c r="M1223" s="362">
        <f t="shared" si="36"/>
        <v>0</v>
      </c>
      <c r="N1223" s="339"/>
    </row>
    <row r="1224" spans="1:14" ht="30" customHeight="1" x14ac:dyDescent="0.25">
      <c r="A1224" s="223" t="str">
        <f t="shared" si="37"/>
        <v xml:space="preserve"> </v>
      </c>
      <c r="B1224" s="205"/>
      <c r="C1224" s="206"/>
      <c r="D1224" s="207"/>
      <c r="E1224" s="208"/>
      <c r="F1224" s="207"/>
      <c r="G1224" s="208"/>
      <c r="H1224" s="209"/>
      <c r="I1224" s="210"/>
      <c r="J1224" s="152"/>
      <c r="K1224" s="229"/>
      <c r="L1224" s="230"/>
      <c r="M1224" s="362">
        <f t="shared" si="36"/>
        <v>0</v>
      </c>
      <c r="N1224" s="339"/>
    </row>
    <row r="1225" spans="1:14" ht="30" customHeight="1" x14ac:dyDescent="0.25">
      <c r="A1225" s="223" t="str">
        <f t="shared" si="37"/>
        <v xml:space="preserve"> </v>
      </c>
      <c r="B1225" s="205"/>
      <c r="C1225" s="206"/>
      <c r="D1225" s="207"/>
      <c r="E1225" s="208"/>
      <c r="F1225" s="207"/>
      <c r="G1225" s="208"/>
      <c r="H1225" s="209"/>
      <c r="I1225" s="210"/>
      <c r="J1225" s="152"/>
      <c r="K1225" s="229"/>
      <c r="L1225" s="230"/>
      <c r="M1225" s="362">
        <f t="shared" si="36"/>
        <v>0</v>
      </c>
      <c r="N1225" s="339"/>
    </row>
    <row r="1226" spans="1:14" ht="30" customHeight="1" x14ac:dyDescent="0.25">
      <c r="A1226" s="223" t="str">
        <f t="shared" si="37"/>
        <v xml:space="preserve"> </v>
      </c>
      <c r="B1226" s="205"/>
      <c r="C1226" s="206"/>
      <c r="D1226" s="207"/>
      <c r="E1226" s="208"/>
      <c r="F1226" s="207"/>
      <c r="G1226" s="208"/>
      <c r="H1226" s="209"/>
      <c r="I1226" s="210"/>
      <c r="J1226" s="152"/>
      <c r="K1226" s="229"/>
      <c r="L1226" s="230"/>
      <c r="M1226" s="362">
        <f t="shared" si="36"/>
        <v>0</v>
      </c>
      <c r="N1226" s="339"/>
    </row>
    <row r="1227" spans="1:14" ht="30" customHeight="1" x14ac:dyDescent="0.25">
      <c r="A1227" s="223" t="str">
        <f t="shared" si="37"/>
        <v xml:space="preserve"> </v>
      </c>
      <c r="B1227" s="205"/>
      <c r="C1227" s="206"/>
      <c r="D1227" s="207"/>
      <c r="E1227" s="208"/>
      <c r="F1227" s="207"/>
      <c r="G1227" s="208"/>
      <c r="H1227" s="209"/>
      <c r="I1227" s="210"/>
      <c r="J1227" s="152"/>
      <c r="K1227" s="229"/>
      <c r="L1227" s="230"/>
      <c r="M1227" s="362">
        <f t="shared" si="36"/>
        <v>0</v>
      </c>
      <c r="N1227" s="339"/>
    </row>
    <row r="1228" spans="1:14" ht="30" customHeight="1" x14ac:dyDescent="0.25">
      <c r="A1228" s="223" t="str">
        <f t="shared" si="37"/>
        <v xml:space="preserve"> </v>
      </c>
      <c r="B1228" s="205"/>
      <c r="C1228" s="206"/>
      <c r="D1228" s="207"/>
      <c r="E1228" s="208"/>
      <c r="F1228" s="207"/>
      <c r="G1228" s="208"/>
      <c r="H1228" s="209"/>
      <c r="I1228" s="210"/>
      <c r="J1228" s="152"/>
      <c r="K1228" s="229"/>
      <c r="L1228" s="230"/>
      <c r="M1228" s="362">
        <f t="shared" ref="M1228:M1291" si="38">K1228+L1228</f>
        <v>0</v>
      </c>
      <c r="N1228" s="339"/>
    </row>
    <row r="1229" spans="1:14" ht="30" customHeight="1" x14ac:dyDescent="0.25">
      <c r="A1229" s="223" t="str">
        <f t="shared" si="37"/>
        <v xml:space="preserve"> </v>
      </c>
      <c r="B1229" s="205"/>
      <c r="C1229" s="206"/>
      <c r="D1229" s="207"/>
      <c r="E1229" s="208"/>
      <c r="F1229" s="207"/>
      <c r="G1229" s="208"/>
      <c r="H1229" s="209"/>
      <c r="I1229" s="210"/>
      <c r="J1229" s="152"/>
      <c r="K1229" s="229"/>
      <c r="L1229" s="230"/>
      <c r="M1229" s="362">
        <f t="shared" si="38"/>
        <v>0</v>
      </c>
      <c r="N1229" s="339"/>
    </row>
    <row r="1230" spans="1:14" ht="30" customHeight="1" x14ac:dyDescent="0.25">
      <c r="A1230" s="223" t="str">
        <f t="shared" ref="A1230:A1293" si="39">IF(M1230=0," ","Cap.8. Cheltuieli indirecte")</f>
        <v xml:space="preserve"> </v>
      </c>
      <c r="B1230" s="205"/>
      <c r="C1230" s="206"/>
      <c r="D1230" s="207"/>
      <c r="E1230" s="208"/>
      <c r="F1230" s="207"/>
      <c r="G1230" s="208"/>
      <c r="H1230" s="209"/>
      <c r="I1230" s="210"/>
      <c r="J1230" s="152"/>
      <c r="K1230" s="229"/>
      <c r="L1230" s="230"/>
      <c r="M1230" s="362">
        <f t="shared" si="38"/>
        <v>0</v>
      </c>
      <c r="N1230" s="339"/>
    </row>
    <row r="1231" spans="1:14" ht="30" customHeight="1" x14ac:dyDescent="0.25">
      <c r="A1231" s="223" t="str">
        <f t="shared" si="39"/>
        <v xml:space="preserve"> </v>
      </c>
      <c r="B1231" s="205"/>
      <c r="C1231" s="206"/>
      <c r="D1231" s="207"/>
      <c r="E1231" s="208"/>
      <c r="F1231" s="207"/>
      <c r="G1231" s="208"/>
      <c r="H1231" s="209"/>
      <c r="I1231" s="210"/>
      <c r="J1231" s="152"/>
      <c r="K1231" s="229"/>
      <c r="L1231" s="230"/>
      <c r="M1231" s="362">
        <f t="shared" si="38"/>
        <v>0</v>
      </c>
      <c r="N1231" s="339"/>
    </row>
    <row r="1232" spans="1:14" ht="30" customHeight="1" x14ac:dyDescent="0.25">
      <c r="A1232" s="223" t="str">
        <f t="shared" si="39"/>
        <v xml:space="preserve"> </v>
      </c>
      <c r="B1232" s="205"/>
      <c r="C1232" s="206"/>
      <c r="D1232" s="207"/>
      <c r="E1232" s="208"/>
      <c r="F1232" s="207"/>
      <c r="G1232" s="208"/>
      <c r="H1232" s="209"/>
      <c r="I1232" s="210"/>
      <c r="J1232" s="152"/>
      <c r="K1232" s="229"/>
      <c r="L1232" s="230"/>
      <c r="M1232" s="362">
        <f t="shared" si="38"/>
        <v>0</v>
      </c>
      <c r="N1232" s="339"/>
    </row>
    <row r="1233" spans="1:14" ht="30" customHeight="1" x14ac:dyDescent="0.25">
      <c r="A1233" s="223" t="str">
        <f t="shared" si="39"/>
        <v xml:space="preserve"> </v>
      </c>
      <c r="B1233" s="205"/>
      <c r="C1233" s="206"/>
      <c r="D1233" s="207"/>
      <c r="E1233" s="208"/>
      <c r="F1233" s="207"/>
      <c r="G1233" s="208"/>
      <c r="H1233" s="209"/>
      <c r="I1233" s="210"/>
      <c r="J1233" s="152"/>
      <c r="K1233" s="229"/>
      <c r="L1233" s="230"/>
      <c r="M1233" s="362">
        <f t="shared" si="38"/>
        <v>0</v>
      </c>
      <c r="N1233" s="339"/>
    </row>
    <row r="1234" spans="1:14" ht="30" customHeight="1" x14ac:dyDescent="0.25">
      <c r="A1234" s="223" t="str">
        <f t="shared" si="39"/>
        <v xml:space="preserve"> </v>
      </c>
      <c r="B1234" s="205"/>
      <c r="C1234" s="206"/>
      <c r="D1234" s="207"/>
      <c r="E1234" s="208"/>
      <c r="F1234" s="207"/>
      <c r="G1234" s="208"/>
      <c r="H1234" s="209"/>
      <c r="I1234" s="210"/>
      <c r="J1234" s="152"/>
      <c r="K1234" s="229"/>
      <c r="L1234" s="230"/>
      <c r="M1234" s="362">
        <f t="shared" si="38"/>
        <v>0</v>
      </c>
      <c r="N1234" s="339"/>
    </row>
    <row r="1235" spans="1:14" ht="30" customHeight="1" x14ac:dyDescent="0.25">
      <c r="A1235" s="223" t="str">
        <f t="shared" si="39"/>
        <v xml:space="preserve"> </v>
      </c>
      <c r="B1235" s="205"/>
      <c r="C1235" s="206"/>
      <c r="D1235" s="207"/>
      <c r="E1235" s="208"/>
      <c r="F1235" s="207"/>
      <c r="G1235" s="208"/>
      <c r="H1235" s="209"/>
      <c r="I1235" s="210"/>
      <c r="J1235" s="152"/>
      <c r="K1235" s="229"/>
      <c r="L1235" s="230"/>
      <c r="M1235" s="362">
        <f t="shared" si="38"/>
        <v>0</v>
      </c>
      <c r="N1235" s="339"/>
    </row>
    <row r="1236" spans="1:14" ht="30" customHeight="1" x14ac:dyDescent="0.25">
      <c r="A1236" s="223" t="str">
        <f t="shared" si="39"/>
        <v xml:space="preserve"> </v>
      </c>
      <c r="B1236" s="205"/>
      <c r="C1236" s="206"/>
      <c r="D1236" s="207"/>
      <c r="E1236" s="208"/>
      <c r="F1236" s="207"/>
      <c r="G1236" s="208"/>
      <c r="H1236" s="209"/>
      <c r="I1236" s="210"/>
      <c r="J1236" s="152"/>
      <c r="K1236" s="229"/>
      <c r="L1236" s="230"/>
      <c r="M1236" s="362">
        <f t="shared" si="38"/>
        <v>0</v>
      </c>
      <c r="N1236" s="339"/>
    </row>
    <row r="1237" spans="1:14" ht="30" customHeight="1" x14ac:dyDescent="0.25">
      <c r="A1237" s="223" t="str">
        <f t="shared" si="39"/>
        <v xml:space="preserve"> </v>
      </c>
      <c r="B1237" s="205"/>
      <c r="C1237" s="206"/>
      <c r="D1237" s="207"/>
      <c r="E1237" s="208"/>
      <c r="F1237" s="207"/>
      <c r="G1237" s="208"/>
      <c r="H1237" s="209"/>
      <c r="I1237" s="210"/>
      <c r="J1237" s="152"/>
      <c r="K1237" s="229"/>
      <c r="L1237" s="230"/>
      <c r="M1237" s="362">
        <f t="shared" si="38"/>
        <v>0</v>
      </c>
      <c r="N1237" s="339"/>
    </row>
    <row r="1238" spans="1:14" ht="30" customHeight="1" x14ac:dyDescent="0.25">
      <c r="A1238" s="223" t="str">
        <f t="shared" si="39"/>
        <v xml:space="preserve"> </v>
      </c>
      <c r="B1238" s="205"/>
      <c r="C1238" s="206"/>
      <c r="D1238" s="207"/>
      <c r="E1238" s="208"/>
      <c r="F1238" s="207"/>
      <c r="G1238" s="208"/>
      <c r="H1238" s="209"/>
      <c r="I1238" s="210"/>
      <c r="J1238" s="152"/>
      <c r="K1238" s="229"/>
      <c r="L1238" s="230"/>
      <c r="M1238" s="362">
        <f t="shared" si="38"/>
        <v>0</v>
      </c>
      <c r="N1238" s="339"/>
    </row>
    <row r="1239" spans="1:14" ht="30" customHeight="1" x14ac:dyDescent="0.25">
      <c r="A1239" s="223" t="str">
        <f t="shared" si="39"/>
        <v xml:space="preserve"> </v>
      </c>
      <c r="B1239" s="205"/>
      <c r="C1239" s="206"/>
      <c r="D1239" s="207"/>
      <c r="E1239" s="208"/>
      <c r="F1239" s="207"/>
      <c r="G1239" s="208"/>
      <c r="H1239" s="209"/>
      <c r="I1239" s="210"/>
      <c r="J1239" s="152"/>
      <c r="K1239" s="229"/>
      <c r="L1239" s="230"/>
      <c r="M1239" s="362">
        <f t="shared" si="38"/>
        <v>0</v>
      </c>
      <c r="N1239" s="339"/>
    </row>
    <row r="1240" spans="1:14" ht="30" customHeight="1" x14ac:dyDescent="0.25">
      <c r="A1240" s="223" t="str">
        <f t="shared" si="39"/>
        <v xml:space="preserve"> </v>
      </c>
      <c r="B1240" s="205"/>
      <c r="C1240" s="206"/>
      <c r="D1240" s="207"/>
      <c r="E1240" s="208"/>
      <c r="F1240" s="207"/>
      <c r="G1240" s="208"/>
      <c r="H1240" s="209"/>
      <c r="I1240" s="210"/>
      <c r="J1240" s="152"/>
      <c r="K1240" s="229"/>
      <c r="L1240" s="230"/>
      <c r="M1240" s="362">
        <f t="shared" si="38"/>
        <v>0</v>
      </c>
      <c r="N1240" s="339"/>
    </row>
    <row r="1241" spans="1:14" ht="30" customHeight="1" x14ac:dyDescent="0.25">
      <c r="A1241" s="223" t="str">
        <f t="shared" si="39"/>
        <v xml:space="preserve"> </v>
      </c>
      <c r="B1241" s="205"/>
      <c r="C1241" s="206"/>
      <c r="D1241" s="207"/>
      <c r="E1241" s="208"/>
      <c r="F1241" s="207"/>
      <c r="G1241" s="208"/>
      <c r="H1241" s="209"/>
      <c r="I1241" s="210"/>
      <c r="J1241" s="152"/>
      <c r="K1241" s="229"/>
      <c r="L1241" s="230"/>
      <c r="M1241" s="362">
        <f t="shared" si="38"/>
        <v>0</v>
      </c>
      <c r="N1241" s="339"/>
    </row>
    <row r="1242" spans="1:14" ht="30" customHeight="1" x14ac:dyDescent="0.25">
      <c r="A1242" s="223" t="str">
        <f t="shared" si="39"/>
        <v xml:space="preserve"> </v>
      </c>
      <c r="B1242" s="205"/>
      <c r="C1242" s="206"/>
      <c r="D1242" s="207"/>
      <c r="E1242" s="208"/>
      <c r="F1242" s="207"/>
      <c r="G1242" s="208"/>
      <c r="H1242" s="209"/>
      <c r="I1242" s="210"/>
      <c r="J1242" s="152"/>
      <c r="K1242" s="229"/>
      <c r="L1242" s="230"/>
      <c r="M1242" s="362">
        <f t="shared" si="38"/>
        <v>0</v>
      </c>
      <c r="N1242" s="339"/>
    </row>
    <row r="1243" spans="1:14" ht="30" customHeight="1" x14ac:dyDescent="0.25">
      <c r="A1243" s="223" t="str">
        <f t="shared" si="39"/>
        <v xml:space="preserve"> </v>
      </c>
      <c r="B1243" s="205"/>
      <c r="C1243" s="206"/>
      <c r="D1243" s="207"/>
      <c r="E1243" s="208"/>
      <c r="F1243" s="207"/>
      <c r="G1243" s="208"/>
      <c r="H1243" s="209"/>
      <c r="I1243" s="210"/>
      <c r="J1243" s="152"/>
      <c r="K1243" s="229"/>
      <c r="L1243" s="230"/>
      <c r="M1243" s="362">
        <f t="shared" si="38"/>
        <v>0</v>
      </c>
      <c r="N1243" s="339"/>
    </row>
    <row r="1244" spans="1:14" ht="30" customHeight="1" x14ac:dyDescent="0.25">
      <c r="A1244" s="223" t="str">
        <f t="shared" si="39"/>
        <v xml:space="preserve"> </v>
      </c>
      <c r="B1244" s="205"/>
      <c r="C1244" s="206"/>
      <c r="D1244" s="207"/>
      <c r="E1244" s="208"/>
      <c r="F1244" s="207"/>
      <c r="G1244" s="208"/>
      <c r="H1244" s="209"/>
      <c r="I1244" s="210"/>
      <c r="J1244" s="152"/>
      <c r="K1244" s="229"/>
      <c r="L1244" s="230"/>
      <c r="M1244" s="362">
        <f t="shared" si="38"/>
        <v>0</v>
      </c>
      <c r="N1244" s="339"/>
    </row>
    <row r="1245" spans="1:14" ht="30" customHeight="1" x14ac:dyDescent="0.25">
      <c r="A1245" s="223" t="str">
        <f t="shared" si="39"/>
        <v xml:space="preserve"> </v>
      </c>
      <c r="B1245" s="205"/>
      <c r="C1245" s="206"/>
      <c r="D1245" s="207"/>
      <c r="E1245" s="208"/>
      <c r="F1245" s="207"/>
      <c r="G1245" s="208"/>
      <c r="H1245" s="209"/>
      <c r="I1245" s="210"/>
      <c r="J1245" s="152"/>
      <c r="K1245" s="229"/>
      <c r="L1245" s="230"/>
      <c r="M1245" s="362">
        <f t="shared" si="38"/>
        <v>0</v>
      </c>
      <c r="N1245" s="339"/>
    </row>
    <row r="1246" spans="1:14" ht="30" customHeight="1" x14ac:dyDescent="0.25">
      <c r="A1246" s="223" t="str">
        <f t="shared" si="39"/>
        <v xml:space="preserve"> </v>
      </c>
      <c r="B1246" s="205"/>
      <c r="C1246" s="206"/>
      <c r="D1246" s="207"/>
      <c r="E1246" s="208"/>
      <c r="F1246" s="207"/>
      <c r="G1246" s="208"/>
      <c r="H1246" s="209"/>
      <c r="I1246" s="210"/>
      <c r="J1246" s="152"/>
      <c r="K1246" s="229"/>
      <c r="L1246" s="230"/>
      <c r="M1246" s="362">
        <f t="shared" si="38"/>
        <v>0</v>
      </c>
      <c r="N1246" s="339"/>
    </row>
    <row r="1247" spans="1:14" ht="30" customHeight="1" x14ac:dyDescent="0.25">
      <c r="A1247" s="223" t="str">
        <f t="shared" si="39"/>
        <v xml:space="preserve"> </v>
      </c>
      <c r="B1247" s="205"/>
      <c r="C1247" s="206"/>
      <c r="D1247" s="207"/>
      <c r="E1247" s="208"/>
      <c r="F1247" s="207"/>
      <c r="G1247" s="208"/>
      <c r="H1247" s="209"/>
      <c r="I1247" s="210"/>
      <c r="J1247" s="152"/>
      <c r="K1247" s="229"/>
      <c r="L1247" s="230"/>
      <c r="M1247" s="362">
        <f t="shared" si="38"/>
        <v>0</v>
      </c>
      <c r="N1247" s="339"/>
    </row>
    <row r="1248" spans="1:14" ht="30" customHeight="1" x14ac:dyDescent="0.25">
      <c r="A1248" s="223" t="str">
        <f t="shared" si="39"/>
        <v xml:space="preserve"> </v>
      </c>
      <c r="B1248" s="205"/>
      <c r="C1248" s="206"/>
      <c r="D1248" s="207"/>
      <c r="E1248" s="208"/>
      <c r="F1248" s="207"/>
      <c r="G1248" s="208"/>
      <c r="H1248" s="209"/>
      <c r="I1248" s="210"/>
      <c r="J1248" s="152"/>
      <c r="K1248" s="229"/>
      <c r="L1248" s="230"/>
      <c r="M1248" s="362">
        <f t="shared" si="38"/>
        <v>0</v>
      </c>
      <c r="N1248" s="339"/>
    </row>
    <row r="1249" spans="1:14" ht="30" customHeight="1" x14ac:dyDescent="0.25">
      <c r="A1249" s="223" t="str">
        <f t="shared" si="39"/>
        <v xml:space="preserve"> </v>
      </c>
      <c r="B1249" s="205"/>
      <c r="C1249" s="206"/>
      <c r="D1249" s="207"/>
      <c r="E1249" s="208"/>
      <c r="F1249" s="207"/>
      <c r="G1249" s="208"/>
      <c r="H1249" s="209"/>
      <c r="I1249" s="210"/>
      <c r="J1249" s="152"/>
      <c r="K1249" s="229"/>
      <c r="L1249" s="230"/>
      <c r="M1249" s="362">
        <f t="shared" si="38"/>
        <v>0</v>
      </c>
      <c r="N1249" s="339"/>
    </row>
    <row r="1250" spans="1:14" ht="30" customHeight="1" x14ac:dyDescent="0.25">
      <c r="A1250" s="223" t="str">
        <f t="shared" si="39"/>
        <v xml:space="preserve"> </v>
      </c>
      <c r="B1250" s="205"/>
      <c r="C1250" s="206"/>
      <c r="D1250" s="207"/>
      <c r="E1250" s="208"/>
      <c r="F1250" s="207"/>
      <c r="G1250" s="208"/>
      <c r="H1250" s="209"/>
      <c r="I1250" s="210"/>
      <c r="J1250" s="152"/>
      <c r="K1250" s="229"/>
      <c r="L1250" s="230"/>
      <c r="M1250" s="362">
        <f t="shared" si="38"/>
        <v>0</v>
      </c>
      <c r="N1250" s="339"/>
    </row>
    <row r="1251" spans="1:14" ht="30" customHeight="1" x14ac:dyDescent="0.25">
      <c r="A1251" s="223" t="str">
        <f t="shared" si="39"/>
        <v xml:space="preserve"> </v>
      </c>
      <c r="B1251" s="205"/>
      <c r="C1251" s="206"/>
      <c r="D1251" s="207"/>
      <c r="E1251" s="208"/>
      <c r="F1251" s="207"/>
      <c r="G1251" s="208"/>
      <c r="H1251" s="209"/>
      <c r="I1251" s="210"/>
      <c r="J1251" s="152"/>
      <c r="K1251" s="229"/>
      <c r="L1251" s="230"/>
      <c r="M1251" s="362">
        <f t="shared" si="38"/>
        <v>0</v>
      </c>
      <c r="N1251" s="339"/>
    </row>
    <row r="1252" spans="1:14" ht="30" customHeight="1" x14ac:dyDescent="0.25">
      <c r="A1252" s="223" t="str">
        <f t="shared" si="39"/>
        <v xml:space="preserve"> </v>
      </c>
      <c r="B1252" s="205"/>
      <c r="C1252" s="206"/>
      <c r="D1252" s="207"/>
      <c r="E1252" s="208"/>
      <c r="F1252" s="207"/>
      <c r="G1252" s="208"/>
      <c r="H1252" s="209"/>
      <c r="I1252" s="210"/>
      <c r="J1252" s="152"/>
      <c r="K1252" s="229"/>
      <c r="L1252" s="230"/>
      <c r="M1252" s="362">
        <f t="shared" si="38"/>
        <v>0</v>
      </c>
      <c r="N1252" s="339"/>
    </row>
    <row r="1253" spans="1:14" ht="30" customHeight="1" x14ac:dyDescent="0.25">
      <c r="A1253" s="223" t="str">
        <f t="shared" si="39"/>
        <v xml:space="preserve"> </v>
      </c>
      <c r="B1253" s="205"/>
      <c r="C1253" s="206"/>
      <c r="D1253" s="207"/>
      <c r="E1253" s="208"/>
      <c r="F1253" s="207"/>
      <c r="G1253" s="208"/>
      <c r="H1253" s="209"/>
      <c r="I1253" s="210"/>
      <c r="J1253" s="152"/>
      <c r="K1253" s="229"/>
      <c r="L1253" s="230"/>
      <c r="M1253" s="362">
        <f t="shared" si="38"/>
        <v>0</v>
      </c>
      <c r="N1253" s="339"/>
    </row>
    <row r="1254" spans="1:14" ht="30" customHeight="1" x14ac:dyDescent="0.25">
      <c r="A1254" s="223" t="str">
        <f t="shared" si="39"/>
        <v xml:space="preserve"> </v>
      </c>
      <c r="B1254" s="205"/>
      <c r="C1254" s="206"/>
      <c r="D1254" s="207"/>
      <c r="E1254" s="208"/>
      <c r="F1254" s="207"/>
      <c r="G1254" s="208"/>
      <c r="H1254" s="209"/>
      <c r="I1254" s="210"/>
      <c r="J1254" s="152"/>
      <c r="K1254" s="229"/>
      <c r="L1254" s="230"/>
      <c r="M1254" s="362">
        <f t="shared" si="38"/>
        <v>0</v>
      </c>
      <c r="N1254" s="339"/>
    </row>
    <row r="1255" spans="1:14" ht="30" customHeight="1" x14ac:dyDescent="0.25">
      <c r="A1255" s="223" t="str">
        <f t="shared" si="39"/>
        <v xml:space="preserve"> </v>
      </c>
      <c r="B1255" s="205"/>
      <c r="C1255" s="206"/>
      <c r="D1255" s="207"/>
      <c r="E1255" s="208"/>
      <c r="F1255" s="207"/>
      <c r="G1255" s="208"/>
      <c r="H1255" s="209"/>
      <c r="I1255" s="210"/>
      <c r="J1255" s="152"/>
      <c r="K1255" s="229"/>
      <c r="L1255" s="230"/>
      <c r="M1255" s="362">
        <f t="shared" si="38"/>
        <v>0</v>
      </c>
      <c r="N1255" s="339"/>
    </row>
    <row r="1256" spans="1:14" ht="30" customHeight="1" x14ac:dyDescent="0.25">
      <c r="A1256" s="223" t="str">
        <f t="shared" si="39"/>
        <v xml:space="preserve"> </v>
      </c>
      <c r="B1256" s="205"/>
      <c r="C1256" s="206"/>
      <c r="D1256" s="207"/>
      <c r="E1256" s="208"/>
      <c r="F1256" s="207"/>
      <c r="G1256" s="208"/>
      <c r="H1256" s="209"/>
      <c r="I1256" s="210"/>
      <c r="J1256" s="152"/>
      <c r="K1256" s="229"/>
      <c r="L1256" s="230"/>
      <c r="M1256" s="362">
        <f t="shared" si="38"/>
        <v>0</v>
      </c>
      <c r="N1256" s="339"/>
    </row>
    <row r="1257" spans="1:14" ht="30" customHeight="1" x14ac:dyDescent="0.25">
      <c r="A1257" s="223" t="str">
        <f t="shared" si="39"/>
        <v xml:space="preserve"> </v>
      </c>
      <c r="B1257" s="205"/>
      <c r="C1257" s="206"/>
      <c r="D1257" s="207"/>
      <c r="E1257" s="208"/>
      <c r="F1257" s="207"/>
      <c r="G1257" s="208"/>
      <c r="H1257" s="209"/>
      <c r="I1257" s="210"/>
      <c r="J1257" s="152"/>
      <c r="K1257" s="229"/>
      <c r="L1257" s="230"/>
      <c r="M1257" s="362">
        <f t="shared" si="38"/>
        <v>0</v>
      </c>
      <c r="N1257" s="339"/>
    </row>
    <row r="1258" spans="1:14" ht="30" customHeight="1" x14ac:dyDescent="0.25">
      <c r="A1258" s="223" t="str">
        <f t="shared" si="39"/>
        <v xml:space="preserve"> </v>
      </c>
      <c r="B1258" s="205"/>
      <c r="C1258" s="206"/>
      <c r="D1258" s="207"/>
      <c r="E1258" s="208"/>
      <c r="F1258" s="207"/>
      <c r="G1258" s="208"/>
      <c r="H1258" s="209"/>
      <c r="I1258" s="210"/>
      <c r="J1258" s="152"/>
      <c r="K1258" s="229"/>
      <c r="L1258" s="230"/>
      <c r="M1258" s="362">
        <f t="shared" si="38"/>
        <v>0</v>
      </c>
      <c r="N1258" s="339"/>
    </row>
    <row r="1259" spans="1:14" ht="30" customHeight="1" x14ac:dyDescent="0.25">
      <c r="A1259" s="223" t="str">
        <f t="shared" si="39"/>
        <v xml:space="preserve"> </v>
      </c>
      <c r="B1259" s="205"/>
      <c r="C1259" s="206"/>
      <c r="D1259" s="207"/>
      <c r="E1259" s="208"/>
      <c r="F1259" s="207"/>
      <c r="G1259" s="208"/>
      <c r="H1259" s="209"/>
      <c r="I1259" s="210"/>
      <c r="J1259" s="152"/>
      <c r="K1259" s="229"/>
      <c r="L1259" s="230"/>
      <c r="M1259" s="362">
        <f t="shared" si="38"/>
        <v>0</v>
      </c>
      <c r="N1259" s="339"/>
    </row>
    <row r="1260" spans="1:14" ht="30" customHeight="1" x14ac:dyDescent="0.25">
      <c r="A1260" s="223" t="str">
        <f t="shared" si="39"/>
        <v xml:space="preserve"> </v>
      </c>
      <c r="B1260" s="205"/>
      <c r="C1260" s="206"/>
      <c r="D1260" s="207"/>
      <c r="E1260" s="208"/>
      <c r="F1260" s="207"/>
      <c r="G1260" s="208"/>
      <c r="H1260" s="209"/>
      <c r="I1260" s="210"/>
      <c r="J1260" s="152"/>
      <c r="K1260" s="229"/>
      <c r="L1260" s="230"/>
      <c r="M1260" s="362">
        <f t="shared" si="38"/>
        <v>0</v>
      </c>
      <c r="N1260" s="339"/>
    </row>
    <row r="1261" spans="1:14" ht="30" customHeight="1" x14ac:dyDescent="0.25">
      <c r="A1261" s="223" t="str">
        <f t="shared" si="39"/>
        <v xml:space="preserve"> </v>
      </c>
      <c r="B1261" s="205"/>
      <c r="C1261" s="206"/>
      <c r="D1261" s="207"/>
      <c r="E1261" s="208"/>
      <c r="F1261" s="207"/>
      <c r="G1261" s="208"/>
      <c r="H1261" s="209"/>
      <c r="I1261" s="210"/>
      <c r="J1261" s="152"/>
      <c r="K1261" s="229"/>
      <c r="L1261" s="230"/>
      <c r="M1261" s="362">
        <f t="shared" si="38"/>
        <v>0</v>
      </c>
      <c r="N1261" s="339"/>
    </row>
    <row r="1262" spans="1:14" ht="30" customHeight="1" x14ac:dyDescent="0.25">
      <c r="A1262" s="223" t="str">
        <f t="shared" si="39"/>
        <v xml:space="preserve"> </v>
      </c>
      <c r="B1262" s="205"/>
      <c r="C1262" s="206"/>
      <c r="D1262" s="207"/>
      <c r="E1262" s="208"/>
      <c r="F1262" s="207"/>
      <c r="G1262" s="208"/>
      <c r="H1262" s="209"/>
      <c r="I1262" s="210"/>
      <c r="J1262" s="152"/>
      <c r="K1262" s="229"/>
      <c r="L1262" s="230"/>
      <c r="M1262" s="362">
        <f t="shared" si="38"/>
        <v>0</v>
      </c>
      <c r="N1262" s="339"/>
    </row>
    <row r="1263" spans="1:14" ht="30" customHeight="1" x14ac:dyDescent="0.25">
      <c r="A1263" s="223" t="str">
        <f t="shared" si="39"/>
        <v xml:space="preserve"> </v>
      </c>
      <c r="B1263" s="205"/>
      <c r="C1263" s="206"/>
      <c r="D1263" s="207"/>
      <c r="E1263" s="208"/>
      <c r="F1263" s="207"/>
      <c r="G1263" s="208"/>
      <c r="H1263" s="209"/>
      <c r="I1263" s="210"/>
      <c r="J1263" s="152"/>
      <c r="K1263" s="229"/>
      <c r="L1263" s="230"/>
      <c r="M1263" s="362">
        <f t="shared" si="38"/>
        <v>0</v>
      </c>
      <c r="N1263" s="339"/>
    </row>
    <row r="1264" spans="1:14" ht="30" customHeight="1" x14ac:dyDescent="0.25">
      <c r="A1264" s="223" t="str">
        <f t="shared" si="39"/>
        <v xml:space="preserve"> </v>
      </c>
      <c r="B1264" s="205"/>
      <c r="C1264" s="206"/>
      <c r="D1264" s="207"/>
      <c r="E1264" s="208"/>
      <c r="F1264" s="207"/>
      <c r="G1264" s="208"/>
      <c r="H1264" s="209"/>
      <c r="I1264" s="210"/>
      <c r="J1264" s="152"/>
      <c r="K1264" s="229"/>
      <c r="L1264" s="230"/>
      <c r="M1264" s="362">
        <f t="shared" si="38"/>
        <v>0</v>
      </c>
      <c r="N1264" s="339"/>
    </row>
    <row r="1265" spans="1:14" ht="30" customHeight="1" x14ac:dyDescent="0.25">
      <c r="A1265" s="223" t="str">
        <f t="shared" si="39"/>
        <v xml:space="preserve"> </v>
      </c>
      <c r="B1265" s="205"/>
      <c r="C1265" s="206"/>
      <c r="D1265" s="207"/>
      <c r="E1265" s="208"/>
      <c r="F1265" s="207"/>
      <c r="G1265" s="208"/>
      <c r="H1265" s="209"/>
      <c r="I1265" s="210"/>
      <c r="J1265" s="152"/>
      <c r="K1265" s="229"/>
      <c r="L1265" s="230"/>
      <c r="M1265" s="362">
        <f t="shared" si="38"/>
        <v>0</v>
      </c>
      <c r="N1265" s="339"/>
    </row>
    <row r="1266" spans="1:14" ht="30" customHeight="1" x14ac:dyDescent="0.25">
      <c r="A1266" s="223" t="str">
        <f t="shared" si="39"/>
        <v xml:space="preserve"> </v>
      </c>
      <c r="B1266" s="205"/>
      <c r="C1266" s="206"/>
      <c r="D1266" s="207"/>
      <c r="E1266" s="208"/>
      <c r="F1266" s="207"/>
      <c r="G1266" s="208"/>
      <c r="H1266" s="209"/>
      <c r="I1266" s="210"/>
      <c r="J1266" s="152"/>
      <c r="K1266" s="229"/>
      <c r="L1266" s="230"/>
      <c r="M1266" s="362">
        <f t="shared" si="38"/>
        <v>0</v>
      </c>
      <c r="N1266" s="339"/>
    </row>
    <row r="1267" spans="1:14" ht="30" customHeight="1" x14ac:dyDescent="0.25">
      <c r="A1267" s="223" t="str">
        <f t="shared" si="39"/>
        <v xml:space="preserve"> </v>
      </c>
      <c r="B1267" s="205"/>
      <c r="C1267" s="206"/>
      <c r="D1267" s="207"/>
      <c r="E1267" s="208"/>
      <c r="F1267" s="207"/>
      <c r="G1267" s="208"/>
      <c r="H1267" s="209"/>
      <c r="I1267" s="210"/>
      <c r="J1267" s="152"/>
      <c r="K1267" s="229"/>
      <c r="L1267" s="230"/>
      <c r="M1267" s="362">
        <f t="shared" si="38"/>
        <v>0</v>
      </c>
      <c r="N1267" s="339"/>
    </row>
    <row r="1268" spans="1:14" ht="30" customHeight="1" x14ac:dyDescent="0.25">
      <c r="A1268" s="223" t="str">
        <f t="shared" si="39"/>
        <v xml:space="preserve"> </v>
      </c>
      <c r="B1268" s="205"/>
      <c r="C1268" s="206"/>
      <c r="D1268" s="207"/>
      <c r="E1268" s="208"/>
      <c r="F1268" s="207"/>
      <c r="G1268" s="208"/>
      <c r="H1268" s="209"/>
      <c r="I1268" s="210"/>
      <c r="J1268" s="152"/>
      <c r="K1268" s="229"/>
      <c r="L1268" s="230"/>
      <c r="M1268" s="362">
        <f t="shared" si="38"/>
        <v>0</v>
      </c>
      <c r="N1268" s="339"/>
    </row>
    <row r="1269" spans="1:14" ht="30" customHeight="1" x14ac:dyDescent="0.25">
      <c r="A1269" s="223" t="str">
        <f t="shared" si="39"/>
        <v xml:space="preserve"> </v>
      </c>
      <c r="B1269" s="205"/>
      <c r="C1269" s="206"/>
      <c r="D1269" s="207"/>
      <c r="E1269" s="208"/>
      <c r="F1269" s="207"/>
      <c r="G1269" s="208"/>
      <c r="H1269" s="209"/>
      <c r="I1269" s="210"/>
      <c r="J1269" s="152"/>
      <c r="K1269" s="229"/>
      <c r="L1269" s="230"/>
      <c r="M1269" s="362">
        <f t="shared" si="38"/>
        <v>0</v>
      </c>
      <c r="N1269" s="339"/>
    </row>
    <row r="1270" spans="1:14" ht="30" customHeight="1" x14ac:dyDescent="0.25">
      <c r="A1270" s="223" t="str">
        <f t="shared" si="39"/>
        <v xml:space="preserve"> </v>
      </c>
      <c r="B1270" s="205"/>
      <c r="C1270" s="206"/>
      <c r="D1270" s="207"/>
      <c r="E1270" s="208"/>
      <c r="F1270" s="207"/>
      <c r="G1270" s="208"/>
      <c r="H1270" s="209"/>
      <c r="I1270" s="210"/>
      <c r="J1270" s="152"/>
      <c r="K1270" s="229"/>
      <c r="L1270" s="230"/>
      <c r="M1270" s="362">
        <f t="shared" si="38"/>
        <v>0</v>
      </c>
      <c r="N1270" s="339"/>
    </row>
    <row r="1271" spans="1:14" ht="30" customHeight="1" x14ac:dyDescent="0.25">
      <c r="A1271" s="223" t="str">
        <f t="shared" si="39"/>
        <v xml:space="preserve"> </v>
      </c>
      <c r="B1271" s="205"/>
      <c r="C1271" s="206"/>
      <c r="D1271" s="207"/>
      <c r="E1271" s="208"/>
      <c r="F1271" s="207"/>
      <c r="G1271" s="208"/>
      <c r="H1271" s="209"/>
      <c r="I1271" s="210"/>
      <c r="J1271" s="152"/>
      <c r="K1271" s="229"/>
      <c r="L1271" s="230"/>
      <c r="M1271" s="362">
        <f t="shared" si="38"/>
        <v>0</v>
      </c>
      <c r="N1271" s="339"/>
    </row>
    <row r="1272" spans="1:14" ht="30" customHeight="1" x14ac:dyDescent="0.25">
      <c r="A1272" s="223" t="str">
        <f t="shared" si="39"/>
        <v xml:space="preserve"> </v>
      </c>
      <c r="B1272" s="205"/>
      <c r="C1272" s="206"/>
      <c r="D1272" s="207"/>
      <c r="E1272" s="208"/>
      <c r="F1272" s="207"/>
      <c r="G1272" s="208"/>
      <c r="H1272" s="209"/>
      <c r="I1272" s="210"/>
      <c r="J1272" s="152"/>
      <c r="K1272" s="229"/>
      <c r="L1272" s="230"/>
      <c r="M1272" s="362">
        <f t="shared" si="38"/>
        <v>0</v>
      </c>
      <c r="N1272" s="339"/>
    </row>
    <row r="1273" spans="1:14" ht="30" customHeight="1" x14ac:dyDescent="0.25">
      <c r="A1273" s="223" t="str">
        <f t="shared" si="39"/>
        <v xml:space="preserve"> </v>
      </c>
      <c r="B1273" s="205"/>
      <c r="C1273" s="206"/>
      <c r="D1273" s="207"/>
      <c r="E1273" s="208"/>
      <c r="F1273" s="207"/>
      <c r="G1273" s="208"/>
      <c r="H1273" s="209"/>
      <c r="I1273" s="210"/>
      <c r="J1273" s="152"/>
      <c r="K1273" s="229"/>
      <c r="L1273" s="230"/>
      <c r="M1273" s="362">
        <f t="shared" si="38"/>
        <v>0</v>
      </c>
      <c r="N1273" s="339"/>
    </row>
    <row r="1274" spans="1:14" ht="30" customHeight="1" x14ac:dyDescent="0.25">
      <c r="A1274" s="223" t="str">
        <f t="shared" si="39"/>
        <v xml:space="preserve"> </v>
      </c>
      <c r="B1274" s="205"/>
      <c r="C1274" s="206"/>
      <c r="D1274" s="207"/>
      <c r="E1274" s="208"/>
      <c r="F1274" s="207"/>
      <c r="G1274" s="208"/>
      <c r="H1274" s="209"/>
      <c r="I1274" s="210"/>
      <c r="J1274" s="152"/>
      <c r="K1274" s="229"/>
      <c r="L1274" s="230"/>
      <c r="M1274" s="362">
        <f t="shared" si="38"/>
        <v>0</v>
      </c>
      <c r="N1274" s="339"/>
    </row>
    <row r="1275" spans="1:14" ht="30" customHeight="1" x14ac:dyDescent="0.25">
      <c r="A1275" s="223" t="str">
        <f t="shared" si="39"/>
        <v xml:space="preserve"> </v>
      </c>
      <c r="B1275" s="205"/>
      <c r="C1275" s="206"/>
      <c r="D1275" s="207"/>
      <c r="E1275" s="208"/>
      <c r="F1275" s="207"/>
      <c r="G1275" s="208"/>
      <c r="H1275" s="209"/>
      <c r="I1275" s="210"/>
      <c r="J1275" s="152"/>
      <c r="K1275" s="229"/>
      <c r="L1275" s="230"/>
      <c r="M1275" s="362">
        <f t="shared" si="38"/>
        <v>0</v>
      </c>
      <c r="N1275" s="339"/>
    </row>
    <row r="1276" spans="1:14" ht="30" customHeight="1" x14ac:dyDescent="0.25">
      <c r="A1276" s="223" t="str">
        <f t="shared" si="39"/>
        <v xml:space="preserve"> </v>
      </c>
      <c r="B1276" s="205"/>
      <c r="C1276" s="206"/>
      <c r="D1276" s="207"/>
      <c r="E1276" s="208"/>
      <c r="F1276" s="207"/>
      <c r="G1276" s="208"/>
      <c r="H1276" s="209"/>
      <c r="I1276" s="210"/>
      <c r="J1276" s="152"/>
      <c r="K1276" s="229"/>
      <c r="L1276" s="230"/>
      <c r="M1276" s="362">
        <f t="shared" si="38"/>
        <v>0</v>
      </c>
      <c r="N1276" s="339"/>
    </row>
    <row r="1277" spans="1:14" ht="30" customHeight="1" x14ac:dyDescent="0.25">
      <c r="A1277" s="223" t="str">
        <f t="shared" si="39"/>
        <v xml:space="preserve"> </v>
      </c>
      <c r="B1277" s="205"/>
      <c r="C1277" s="206"/>
      <c r="D1277" s="207"/>
      <c r="E1277" s="208"/>
      <c r="F1277" s="207"/>
      <c r="G1277" s="208"/>
      <c r="H1277" s="209"/>
      <c r="I1277" s="210"/>
      <c r="J1277" s="152"/>
      <c r="K1277" s="229"/>
      <c r="L1277" s="230"/>
      <c r="M1277" s="362">
        <f t="shared" si="38"/>
        <v>0</v>
      </c>
      <c r="N1277" s="339"/>
    </row>
    <row r="1278" spans="1:14" ht="30" customHeight="1" x14ac:dyDescent="0.25">
      <c r="A1278" s="223" t="str">
        <f t="shared" si="39"/>
        <v xml:space="preserve"> </v>
      </c>
      <c r="B1278" s="205"/>
      <c r="C1278" s="206"/>
      <c r="D1278" s="207"/>
      <c r="E1278" s="208"/>
      <c r="F1278" s="207"/>
      <c r="G1278" s="208"/>
      <c r="H1278" s="209"/>
      <c r="I1278" s="210"/>
      <c r="J1278" s="152"/>
      <c r="K1278" s="229"/>
      <c r="L1278" s="230"/>
      <c r="M1278" s="362">
        <f t="shared" si="38"/>
        <v>0</v>
      </c>
      <c r="N1278" s="339"/>
    </row>
    <row r="1279" spans="1:14" ht="30" customHeight="1" x14ac:dyDescent="0.25">
      <c r="A1279" s="223" t="str">
        <f t="shared" si="39"/>
        <v xml:space="preserve"> </v>
      </c>
      <c r="B1279" s="205"/>
      <c r="C1279" s="206"/>
      <c r="D1279" s="207"/>
      <c r="E1279" s="208"/>
      <c r="F1279" s="207"/>
      <c r="G1279" s="208"/>
      <c r="H1279" s="209"/>
      <c r="I1279" s="210"/>
      <c r="J1279" s="152"/>
      <c r="K1279" s="229"/>
      <c r="L1279" s="230"/>
      <c r="M1279" s="362">
        <f t="shared" si="38"/>
        <v>0</v>
      </c>
      <c r="N1279" s="339"/>
    </row>
    <row r="1280" spans="1:14" ht="30" customHeight="1" x14ac:dyDescent="0.25">
      <c r="A1280" s="223" t="str">
        <f t="shared" si="39"/>
        <v xml:space="preserve"> </v>
      </c>
      <c r="B1280" s="205"/>
      <c r="C1280" s="206"/>
      <c r="D1280" s="207"/>
      <c r="E1280" s="208"/>
      <c r="F1280" s="207"/>
      <c r="G1280" s="208"/>
      <c r="H1280" s="209"/>
      <c r="I1280" s="210"/>
      <c r="J1280" s="152"/>
      <c r="K1280" s="229"/>
      <c r="L1280" s="230"/>
      <c r="M1280" s="362">
        <f t="shared" si="38"/>
        <v>0</v>
      </c>
      <c r="N1280" s="339"/>
    </row>
    <row r="1281" spans="1:14" ht="30" customHeight="1" x14ac:dyDescent="0.25">
      <c r="A1281" s="223" t="str">
        <f t="shared" si="39"/>
        <v xml:space="preserve"> </v>
      </c>
      <c r="B1281" s="205"/>
      <c r="C1281" s="206"/>
      <c r="D1281" s="207"/>
      <c r="E1281" s="208"/>
      <c r="F1281" s="207"/>
      <c r="G1281" s="208"/>
      <c r="H1281" s="209"/>
      <c r="I1281" s="210"/>
      <c r="J1281" s="152"/>
      <c r="K1281" s="229"/>
      <c r="L1281" s="230"/>
      <c r="M1281" s="362">
        <f t="shared" si="38"/>
        <v>0</v>
      </c>
      <c r="N1281" s="339"/>
    </row>
    <row r="1282" spans="1:14" ht="30" customHeight="1" x14ac:dyDescent="0.25">
      <c r="A1282" s="223" t="str">
        <f t="shared" si="39"/>
        <v xml:space="preserve"> </v>
      </c>
      <c r="B1282" s="205"/>
      <c r="C1282" s="206"/>
      <c r="D1282" s="207"/>
      <c r="E1282" s="208"/>
      <c r="F1282" s="207"/>
      <c r="G1282" s="208"/>
      <c r="H1282" s="209"/>
      <c r="I1282" s="210"/>
      <c r="J1282" s="152"/>
      <c r="K1282" s="229"/>
      <c r="L1282" s="230"/>
      <c r="M1282" s="362">
        <f t="shared" si="38"/>
        <v>0</v>
      </c>
      <c r="N1282" s="339"/>
    </row>
    <row r="1283" spans="1:14" ht="30" customHeight="1" x14ac:dyDescent="0.25">
      <c r="A1283" s="223" t="str">
        <f t="shared" si="39"/>
        <v xml:space="preserve"> </v>
      </c>
      <c r="B1283" s="205"/>
      <c r="C1283" s="206"/>
      <c r="D1283" s="207"/>
      <c r="E1283" s="208"/>
      <c r="F1283" s="207"/>
      <c r="G1283" s="208"/>
      <c r="H1283" s="209"/>
      <c r="I1283" s="210"/>
      <c r="J1283" s="152"/>
      <c r="K1283" s="229"/>
      <c r="L1283" s="230"/>
      <c r="M1283" s="362">
        <f t="shared" si="38"/>
        <v>0</v>
      </c>
      <c r="N1283" s="339"/>
    </row>
    <row r="1284" spans="1:14" ht="30" customHeight="1" x14ac:dyDescent="0.25">
      <c r="A1284" s="223" t="str">
        <f t="shared" si="39"/>
        <v xml:space="preserve"> </v>
      </c>
      <c r="B1284" s="205"/>
      <c r="C1284" s="206"/>
      <c r="D1284" s="207"/>
      <c r="E1284" s="208"/>
      <c r="F1284" s="207"/>
      <c r="G1284" s="208"/>
      <c r="H1284" s="209"/>
      <c r="I1284" s="210"/>
      <c r="J1284" s="152"/>
      <c r="K1284" s="229"/>
      <c r="L1284" s="230"/>
      <c r="M1284" s="362">
        <f t="shared" si="38"/>
        <v>0</v>
      </c>
      <c r="N1284" s="339"/>
    </row>
    <row r="1285" spans="1:14" ht="30" customHeight="1" x14ac:dyDescent="0.25">
      <c r="A1285" s="223" t="str">
        <f t="shared" si="39"/>
        <v xml:space="preserve"> </v>
      </c>
      <c r="B1285" s="205"/>
      <c r="C1285" s="206"/>
      <c r="D1285" s="207"/>
      <c r="E1285" s="208"/>
      <c r="F1285" s="207"/>
      <c r="G1285" s="208"/>
      <c r="H1285" s="209"/>
      <c r="I1285" s="210"/>
      <c r="J1285" s="152"/>
      <c r="K1285" s="229"/>
      <c r="L1285" s="230"/>
      <c r="M1285" s="362">
        <f t="shared" si="38"/>
        <v>0</v>
      </c>
      <c r="N1285" s="339"/>
    </row>
    <row r="1286" spans="1:14" ht="30" customHeight="1" x14ac:dyDescent="0.25">
      <c r="A1286" s="223" t="str">
        <f t="shared" si="39"/>
        <v xml:space="preserve"> </v>
      </c>
      <c r="B1286" s="205"/>
      <c r="C1286" s="206"/>
      <c r="D1286" s="207"/>
      <c r="E1286" s="208"/>
      <c r="F1286" s="207"/>
      <c r="G1286" s="208"/>
      <c r="H1286" s="209"/>
      <c r="I1286" s="210"/>
      <c r="J1286" s="152"/>
      <c r="K1286" s="229"/>
      <c r="L1286" s="230"/>
      <c r="M1286" s="362">
        <f t="shared" si="38"/>
        <v>0</v>
      </c>
      <c r="N1286" s="339"/>
    </row>
    <row r="1287" spans="1:14" ht="30" customHeight="1" x14ac:dyDescent="0.25">
      <c r="A1287" s="223" t="str">
        <f t="shared" si="39"/>
        <v xml:space="preserve"> </v>
      </c>
      <c r="B1287" s="205"/>
      <c r="C1287" s="206"/>
      <c r="D1287" s="207"/>
      <c r="E1287" s="208"/>
      <c r="F1287" s="207"/>
      <c r="G1287" s="208"/>
      <c r="H1287" s="209"/>
      <c r="I1287" s="210"/>
      <c r="J1287" s="152"/>
      <c r="K1287" s="229"/>
      <c r="L1287" s="230"/>
      <c r="M1287" s="362">
        <f t="shared" si="38"/>
        <v>0</v>
      </c>
      <c r="N1287" s="339"/>
    </row>
    <row r="1288" spans="1:14" ht="30" customHeight="1" x14ac:dyDescent="0.25">
      <c r="A1288" s="223" t="str">
        <f t="shared" si="39"/>
        <v xml:space="preserve"> </v>
      </c>
      <c r="B1288" s="205"/>
      <c r="C1288" s="206"/>
      <c r="D1288" s="207"/>
      <c r="E1288" s="208"/>
      <c r="F1288" s="207"/>
      <c r="G1288" s="208"/>
      <c r="H1288" s="209"/>
      <c r="I1288" s="210"/>
      <c r="J1288" s="152"/>
      <c r="K1288" s="229"/>
      <c r="L1288" s="230"/>
      <c r="M1288" s="362">
        <f t="shared" si="38"/>
        <v>0</v>
      </c>
      <c r="N1288" s="339"/>
    </row>
    <row r="1289" spans="1:14" ht="30" customHeight="1" x14ac:dyDescent="0.25">
      <c r="A1289" s="223" t="str">
        <f t="shared" si="39"/>
        <v xml:space="preserve"> </v>
      </c>
      <c r="B1289" s="205"/>
      <c r="C1289" s="206"/>
      <c r="D1289" s="207"/>
      <c r="E1289" s="208"/>
      <c r="F1289" s="207"/>
      <c r="G1289" s="208"/>
      <c r="H1289" s="209"/>
      <c r="I1289" s="210"/>
      <c r="J1289" s="152"/>
      <c r="K1289" s="229"/>
      <c r="L1289" s="230"/>
      <c r="M1289" s="362">
        <f t="shared" si="38"/>
        <v>0</v>
      </c>
      <c r="N1289" s="339"/>
    </row>
    <row r="1290" spans="1:14" ht="30" customHeight="1" x14ac:dyDescent="0.25">
      <c r="A1290" s="223" t="str">
        <f t="shared" si="39"/>
        <v xml:space="preserve"> </v>
      </c>
      <c r="B1290" s="205"/>
      <c r="C1290" s="206"/>
      <c r="D1290" s="207"/>
      <c r="E1290" s="208"/>
      <c r="F1290" s="207"/>
      <c r="G1290" s="208"/>
      <c r="H1290" s="209"/>
      <c r="I1290" s="210"/>
      <c r="J1290" s="152"/>
      <c r="K1290" s="229"/>
      <c r="L1290" s="230"/>
      <c r="M1290" s="362">
        <f t="shared" si="38"/>
        <v>0</v>
      </c>
      <c r="N1290" s="339"/>
    </row>
    <row r="1291" spans="1:14" ht="30" customHeight="1" x14ac:dyDescent="0.25">
      <c r="A1291" s="223" t="str">
        <f t="shared" si="39"/>
        <v xml:space="preserve"> </v>
      </c>
      <c r="B1291" s="205"/>
      <c r="C1291" s="206"/>
      <c r="D1291" s="207"/>
      <c r="E1291" s="208"/>
      <c r="F1291" s="207"/>
      <c r="G1291" s="208"/>
      <c r="H1291" s="209"/>
      <c r="I1291" s="210"/>
      <c r="J1291" s="152"/>
      <c r="K1291" s="229"/>
      <c r="L1291" s="230"/>
      <c r="M1291" s="362">
        <f t="shared" si="38"/>
        <v>0</v>
      </c>
      <c r="N1291" s="339"/>
    </row>
    <row r="1292" spans="1:14" ht="30" customHeight="1" x14ac:dyDescent="0.25">
      <c r="A1292" s="223" t="str">
        <f t="shared" si="39"/>
        <v xml:space="preserve"> </v>
      </c>
      <c r="B1292" s="205"/>
      <c r="C1292" s="206"/>
      <c r="D1292" s="207"/>
      <c r="E1292" s="208"/>
      <c r="F1292" s="207"/>
      <c r="G1292" s="208"/>
      <c r="H1292" s="209"/>
      <c r="I1292" s="210"/>
      <c r="J1292" s="152"/>
      <c r="K1292" s="229"/>
      <c r="L1292" s="230"/>
      <c r="M1292" s="362">
        <f t="shared" ref="M1292:M1355" si="40">K1292+L1292</f>
        <v>0</v>
      </c>
      <c r="N1292" s="339"/>
    </row>
    <row r="1293" spans="1:14" ht="30" customHeight="1" x14ac:dyDescent="0.25">
      <c r="A1293" s="223" t="str">
        <f t="shared" si="39"/>
        <v xml:space="preserve"> </v>
      </c>
      <c r="B1293" s="205"/>
      <c r="C1293" s="206"/>
      <c r="D1293" s="207"/>
      <c r="E1293" s="208"/>
      <c r="F1293" s="207"/>
      <c r="G1293" s="208"/>
      <c r="H1293" s="209"/>
      <c r="I1293" s="210"/>
      <c r="J1293" s="152"/>
      <c r="K1293" s="229"/>
      <c r="L1293" s="230"/>
      <c r="M1293" s="362">
        <f t="shared" si="40"/>
        <v>0</v>
      </c>
      <c r="N1293" s="339"/>
    </row>
    <row r="1294" spans="1:14" ht="30" customHeight="1" x14ac:dyDescent="0.25">
      <c r="A1294" s="223" t="str">
        <f t="shared" ref="A1294:A1357" si="41">IF(M1294=0," ","Cap.8. Cheltuieli indirecte")</f>
        <v xml:space="preserve"> </v>
      </c>
      <c r="B1294" s="205"/>
      <c r="C1294" s="206"/>
      <c r="D1294" s="207"/>
      <c r="E1294" s="208"/>
      <c r="F1294" s="207"/>
      <c r="G1294" s="208"/>
      <c r="H1294" s="209"/>
      <c r="I1294" s="210"/>
      <c r="J1294" s="152"/>
      <c r="K1294" s="229"/>
      <c r="L1294" s="230"/>
      <c r="M1294" s="362">
        <f t="shared" si="40"/>
        <v>0</v>
      </c>
      <c r="N1294" s="339"/>
    </row>
    <row r="1295" spans="1:14" ht="30" customHeight="1" x14ac:dyDescent="0.25">
      <c r="A1295" s="223" t="str">
        <f t="shared" si="41"/>
        <v xml:space="preserve"> </v>
      </c>
      <c r="B1295" s="205"/>
      <c r="C1295" s="206"/>
      <c r="D1295" s="207"/>
      <c r="E1295" s="208"/>
      <c r="F1295" s="207"/>
      <c r="G1295" s="208"/>
      <c r="H1295" s="209"/>
      <c r="I1295" s="210"/>
      <c r="J1295" s="152"/>
      <c r="K1295" s="229"/>
      <c r="L1295" s="230"/>
      <c r="M1295" s="362">
        <f t="shared" si="40"/>
        <v>0</v>
      </c>
      <c r="N1295" s="339"/>
    </row>
    <row r="1296" spans="1:14" ht="30" customHeight="1" x14ac:dyDescent="0.25">
      <c r="A1296" s="223" t="str">
        <f t="shared" si="41"/>
        <v xml:space="preserve"> </v>
      </c>
      <c r="B1296" s="205"/>
      <c r="C1296" s="206"/>
      <c r="D1296" s="207"/>
      <c r="E1296" s="208"/>
      <c r="F1296" s="207"/>
      <c r="G1296" s="208"/>
      <c r="H1296" s="209"/>
      <c r="I1296" s="210"/>
      <c r="J1296" s="152"/>
      <c r="K1296" s="229"/>
      <c r="L1296" s="230"/>
      <c r="M1296" s="362">
        <f t="shared" si="40"/>
        <v>0</v>
      </c>
      <c r="N1296" s="339"/>
    </row>
    <row r="1297" spans="1:14" ht="30" customHeight="1" x14ac:dyDescent="0.25">
      <c r="A1297" s="223" t="str">
        <f t="shared" si="41"/>
        <v xml:space="preserve"> </v>
      </c>
      <c r="B1297" s="205"/>
      <c r="C1297" s="206"/>
      <c r="D1297" s="207"/>
      <c r="E1297" s="208"/>
      <c r="F1297" s="207"/>
      <c r="G1297" s="208"/>
      <c r="H1297" s="209"/>
      <c r="I1297" s="210"/>
      <c r="J1297" s="152"/>
      <c r="K1297" s="229"/>
      <c r="L1297" s="230"/>
      <c r="M1297" s="362">
        <f t="shared" si="40"/>
        <v>0</v>
      </c>
      <c r="N1297" s="339"/>
    </row>
    <row r="1298" spans="1:14" ht="30" customHeight="1" x14ac:dyDescent="0.25">
      <c r="A1298" s="223" t="str">
        <f t="shared" si="41"/>
        <v xml:space="preserve"> </v>
      </c>
      <c r="B1298" s="205"/>
      <c r="C1298" s="206"/>
      <c r="D1298" s="207"/>
      <c r="E1298" s="208"/>
      <c r="F1298" s="207"/>
      <c r="G1298" s="208"/>
      <c r="H1298" s="209"/>
      <c r="I1298" s="210"/>
      <c r="J1298" s="152"/>
      <c r="K1298" s="229"/>
      <c r="L1298" s="230"/>
      <c r="M1298" s="362">
        <f t="shared" si="40"/>
        <v>0</v>
      </c>
      <c r="N1298" s="339"/>
    </row>
    <row r="1299" spans="1:14" ht="30" customHeight="1" x14ac:dyDescent="0.25">
      <c r="A1299" s="223" t="str">
        <f t="shared" si="41"/>
        <v xml:space="preserve"> </v>
      </c>
      <c r="B1299" s="205"/>
      <c r="C1299" s="206"/>
      <c r="D1299" s="207"/>
      <c r="E1299" s="208"/>
      <c r="F1299" s="207"/>
      <c r="G1299" s="208"/>
      <c r="H1299" s="209"/>
      <c r="I1299" s="210"/>
      <c r="J1299" s="152"/>
      <c r="K1299" s="229"/>
      <c r="L1299" s="230"/>
      <c r="M1299" s="362">
        <f t="shared" si="40"/>
        <v>0</v>
      </c>
      <c r="N1299" s="339"/>
    </row>
    <row r="1300" spans="1:14" ht="30" customHeight="1" x14ac:dyDescent="0.25">
      <c r="A1300" s="223" t="str">
        <f t="shared" si="41"/>
        <v xml:space="preserve"> </v>
      </c>
      <c r="B1300" s="205"/>
      <c r="C1300" s="206"/>
      <c r="D1300" s="207"/>
      <c r="E1300" s="208"/>
      <c r="F1300" s="207"/>
      <c r="G1300" s="208"/>
      <c r="H1300" s="209"/>
      <c r="I1300" s="210"/>
      <c r="J1300" s="152"/>
      <c r="K1300" s="229"/>
      <c r="L1300" s="230"/>
      <c r="M1300" s="362">
        <f t="shared" si="40"/>
        <v>0</v>
      </c>
      <c r="N1300" s="339"/>
    </row>
    <row r="1301" spans="1:14" ht="30" customHeight="1" x14ac:dyDescent="0.25">
      <c r="A1301" s="223" t="str">
        <f t="shared" si="41"/>
        <v xml:space="preserve"> </v>
      </c>
      <c r="B1301" s="205"/>
      <c r="C1301" s="206"/>
      <c r="D1301" s="207"/>
      <c r="E1301" s="208"/>
      <c r="F1301" s="207"/>
      <c r="G1301" s="208"/>
      <c r="H1301" s="209"/>
      <c r="I1301" s="210"/>
      <c r="J1301" s="152"/>
      <c r="K1301" s="229"/>
      <c r="L1301" s="230"/>
      <c r="M1301" s="362">
        <f t="shared" si="40"/>
        <v>0</v>
      </c>
      <c r="N1301" s="339"/>
    </row>
    <row r="1302" spans="1:14" ht="30" customHeight="1" x14ac:dyDescent="0.25">
      <c r="A1302" s="223" t="str">
        <f t="shared" si="41"/>
        <v xml:space="preserve"> </v>
      </c>
      <c r="B1302" s="205"/>
      <c r="C1302" s="206"/>
      <c r="D1302" s="207"/>
      <c r="E1302" s="208"/>
      <c r="F1302" s="207"/>
      <c r="G1302" s="208"/>
      <c r="H1302" s="209"/>
      <c r="I1302" s="210"/>
      <c r="J1302" s="152"/>
      <c r="K1302" s="229"/>
      <c r="L1302" s="230"/>
      <c r="M1302" s="362">
        <f t="shared" si="40"/>
        <v>0</v>
      </c>
      <c r="N1302" s="339"/>
    </row>
    <row r="1303" spans="1:14" ht="30" customHeight="1" x14ac:dyDescent="0.25">
      <c r="A1303" s="223" t="str">
        <f t="shared" si="41"/>
        <v xml:space="preserve"> </v>
      </c>
      <c r="B1303" s="205"/>
      <c r="C1303" s="206"/>
      <c r="D1303" s="207"/>
      <c r="E1303" s="208"/>
      <c r="F1303" s="207"/>
      <c r="G1303" s="208"/>
      <c r="H1303" s="209"/>
      <c r="I1303" s="210"/>
      <c r="J1303" s="152"/>
      <c r="K1303" s="229"/>
      <c r="L1303" s="230"/>
      <c r="M1303" s="362">
        <f t="shared" si="40"/>
        <v>0</v>
      </c>
      <c r="N1303" s="339"/>
    </row>
    <row r="1304" spans="1:14" ht="30" customHeight="1" x14ac:dyDescent="0.25">
      <c r="A1304" s="223" t="str">
        <f t="shared" si="41"/>
        <v xml:space="preserve"> </v>
      </c>
      <c r="B1304" s="205"/>
      <c r="C1304" s="206"/>
      <c r="D1304" s="207"/>
      <c r="E1304" s="208"/>
      <c r="F1304" s="207"/>
      <c r="G1304" s="208"/>
      <c r="H1304" s="209"/>
      <c r="I1304" s="210"/>
      <c r="J1304" s="152"/>
      <c r="K1304" s="229"/>
      <c r="L1304" s="230"/>
      <c r="M1304" s="362">
        <f t="shared" si="40"/>
        <v>0</v>
      </c>
      <c r="N1304" s="339"/>
    </row>
    <row r="1305" spans="1:14" ht="30" customHeight="1" x14ac:dyDescent="0.25">
      <c r="A1305" s="223" t="str">
        <f t="shared" si="41"/>
        <v xml:space="preserve"> </v>
      </c>
      <c r="B1305" s="205"/>
      <c r="C1305" s="206"/>
      <c r="D1305" s="207"/>
      <c r="E1305" s="208"/>
      <c r="F1305" s="207"/>
      <c r="G1305" s="208"/>
      <c r="H1305" s="209"/>
      <c r="I1305" s="210"/>
      <c r="J1305" s="152"/>
      <c r="K1305" s="229"/>
      <c r="L1305" s="230"/>
      <c r="M1305" s="362">
        <f t="shared" si="40"/>
        <v>0</v>
      </c>
      <c r="N1305" s="339"/>
    </row>
    <row r="1306" spans="1:14" ht="30" customHeight="1" x14ac:dyDescent="0.25">
      <c r="A1306" s="223" t="str">
        <f t="shared" si="41"/>
        <v xml:space="preserve"> </v>
      </c>
      <c r="B1306" s="205"/>
      <c r="C1306" s="206"/>
      <c r="D1306" s="207"/>
      <c r="E1306" s="208"/>
      <c r="F1306" s="207"/>
      <c r="G1306" s="208"/>
      <c r="H1306" s="209"/>
      <c r="I1306" s="210"/>
      <c r="J1306" s="152"/>
      <c r="K1306" s="229"/>
      <c r="L1306" s="230"/>
      <c r="M1306" s="362">
        <f t="shared" si="40"/>
        <v>0</v>
      </c>
      <c r="N1306" s="339"/>
    </row>
    <row r="1307" spans="1:14" ht="30" customHeight="1" x14ac:dyDescent="0.25">
      <c r="A1307" s="223" t="str">
        <f t="shared" si="41"/>
        <v xml:space="preserve"> </v>
      </c>
      <c r="B1307" s="205"/>
      <c r="C1307" s="206"/>
      <c r="D1307" s="207"/>
      <c r="E1307" s="208"/>
      <c r="F1307" s="207"/>
      <c r="G1307" s="208"/>
      <c r="H1307" s="209"/>
      <c r="I1307" s="210"/>
      <c r="J1307" s="152"/>
      <c r="K1307" s="229"/>
      <c r="L1307" s="230"/>
      <c r="M1307" s="362">
        <f t="shared" si="40"/>
        <v>0</v>
      </c>
      <c r="N1307" s="339"/>
    </row>
    <row r="1308" spans="1:14" ht="30" customHeight="1" x14ac:dyDescent="0.25">
      <c r="A1308" s="223" t="str">
        <f t="shared" si="41"/>
        <v xml:space="preserve"> </v>
      </c>
      <c r="B1308" s="205"/>
      <c r="C1308" s="206"/>
      <c r="D1308" s="207"/>
      <c r="E1308" s="208"/>
      <c r="F1308" s="207"/>
      <c r="G1308" s="208"/>
      <c r="H1308" s="209"/>
      <c r="I1308" s="210"/>
      <c r="J1308" s="152"/>
      <c r="K1308" s="229"/>
      <c r="L1308" s="230"/>
      <c r="M1308" s="362">
        <f t="shared" si="40"/>
        <v>0</v>
      </c>
      <c r="N1308" s="339"/>
    </row>
    <row r="1309" spans="1:14" ht="30" customHeight="1" x14ac:dyDescent="0.25">
      <c r="A1309" s="223" t="str">
        <f t="shared" si="41"/>
        <v xml:space="preserve"> </v>
      </c>
      <c r="B1309" s="205"/>
      <c r="C1309" s="206"/>
      <c r="D1309" s="207"/>
      <c r="E1309" s="208"/>
      <c r="F1309" s="207"/>
      <c r="G1309" s="208"/>
      <c r="H1309" s="209"/>
      <c r="I1309" s="210"/>
      <c r="J1309" s="152"/>
      <c r="K1309" s="229"/>
      <c r="L1309" s="230"/>
      <c r="M1309" s="362">
        <f t="shared" si="40"/>
        <v>0</v>
      </c>
      <c r="N1309" s="339"/>
    </row>
    <row r="1310" spans="1:14" ht="30" customHeight="1" x14ac:dyDescent="0.25">
      <c r="A1310" s="223" t="str">
        <f t="shared" si="41"/>
        <v xml:space="preserve"> </v>
      </c>
      <c r="B1310" s="205"/>
      <c r="C1310" s="206"/>
      <c r="D1310" s="207"/>
      <c r="E1310" s="208"/>
      <c r="F1310" s="207"/>
      <c r="G1310" s="208"/>
      <c r="H1310" s="209"/>
      <c r="I1310" s="210"/>
      <c r="J1310" s="152"/>
      <c r="K1310" s="229"/>
      <c r="L1310" s="230"/>
      <c r="M1310" s="362">
        <f t="shared" si="40"/>
        <v>0</v>
      </c>
      <c r="N1310" s="339"/>
    </row>
    <row r="1311" spans="1:14" ht="30" customHeight="1" x14ac:dyDescent="0.25">
      <c r="A1311" s="223" t="str">
        <f t="shared" si="41"/>
        <v xml:space="preserve"> </v>
      </c>
      <c r="B1311" s="205"/>
      <c r="C1311" s="206"/>
      <c r="D1311" s="207"/>
      <c r="E1311" s="208"/>
      <c r="F1311" s="207"/>
      <c r="G1311" s="208"/>
      <c r="H1311" s="209"/>
      <c r="I1311" s="210"/>
      <c r="J1311" s="152"/>
      <c r="K1311" s="229"/>
      <c r="L1311" s="230"/>
      <c r="M1311" s="362">
        <f t="shared" si="40"/>
        <v>0</v>
      </c>
      <c r="N1311" s="339"/>
    </row>
    <row r="1312" spans="1:14" ht="30" customHeight="1" x14ac:dyDescent="0.25">
      <c r="A1312" s="223" t="str">
        <f t="shared" si="41"/>
        <v xml:space="preserve"> </v>
      </c>
      <c r="B1312" s="205"/>
      <c r="C1312" s="206"/>
      <c r="D1312" s="207"/>
      <c r="E1312" s="208"/>
      <c r="F1312" s="207"/>
      <c r="G1312" s="208"/>
      <c r="H1312" s="209"/>
      <c r="I1312" s="210"/>
      <c r="J1312" s="152"/>
      <c r="K1312" s="229"/>
      <c r="L1312" s="230"/>
      <c r="M1312" s="362">
        <f t="shared" si="40"/>
        <v>0</v>
      </c>
      <c r="N1312" s="339"/>
    </row>
    <row r="1313" spans="1:14" ht="30" customHeight="1" x14ac:dyDescent="0.25">
      <c r="A1313" s="223" t="str">
        <f t="shared" si="41"/>
        <v xml:space="preserve"> </v>
      </c>
      <c r="B1313" s="205"/>
      <c r="C1313" s="206"/>
      <c r="D1313" s="207"/>
      <c r="E1313" s="208"/>
      <c r="F1313" s="207"/>
      <c r="G1313" s="208"/>
      <c r="H1313" s="209"/>
      <c r="I1313" s="210"/>
      <c r="J1313" s="152"/>
      <c r="K1313" s="229"/>
      <c r="L1313" s="230"/>
      <c r="M1313" s="362">
        <f t="shared" si="40"/>
        <v>0</v>
      </c>
      <c r="N1313" s="339"/>
    </row>
    <row r="1314" spans="1:14" ht="30" customHeight="1" x14ac:dyDescent="0.25">
      <c r="A1314" s="223" t="str">
        <f t="shared" si="41"/>
        <v xml:space="preserve"> </v>
      </c>
      <c r="B1314" s="205"/>
      <c r="C1314" s="206"/>
      <c r="D1314" s="207"/>
      <c r="E1314" s="208"/>
      <c r="F1314" s="207"/>
      <c r="G1314" s="208"/>
      <c r="H1314" s="209"/>
      <c r="I1314" s="210"/>
      <c r="J1314" s="152"/>
      <c r="K1314" s="229"/>
      <c r="L1314" s="230"/>
      <c r="M1314" s="362">
        <f t="shared" si="40"/>
        <v>0</v>
      </c>
      <c r="N1314" s="339"/>
    </row>
    <row r="1315" spans="1:14" ht="30" customHeight="1" x14ac:dyDescent="0.25">
      <c r="A1315" s="223" t="str">
        <f t="shared" si="41"/>
        <v xml:space="preserve"> </v>
      </c>
      <c r="B1315" s="205"/>
      <c r="C1315" s="206"/>
      <c r="D1315" s="207"/>
      <c r="E1315" s="208"/>
      <c r="F1315" s="207"/>
      <c r="G1315" s="208"/>
      <c r="H1315" s="209"/>
      <c r="I1315" s="210"/>
      <c r="J1315" s="152"/>
      <c r="K1315" s="229"/>
      <c r="L1315" s="230"/>
      <c r="M1315" s="362">
        <f t="shared" si="40"/>
        <v>0</v>
      </c>
      <c r="N1315" s="339"/>
    </row>
    <row r="1316" spans="1:14" ht="30" customHeight="1" x14ac:dyDescent="0.25">
      <c r="A1316" s="223" t="str">
        <f t="shared" si="41"/>
        <v xml:space="preserve"> </v>
      </c>
      <c r="B1316" s="205"/>
      <c r="C1316" s="206"/>
      <c r="D1316" s="207"/>
      <c r="E1316" s="208"/>
      <c r="F1316" s="207"/>
      <c r="G1316" s="208"/>
      <c r="H1316" s="209"/>
      <c r="I1316" s="210"/>
      <c r="J1316" s="152"/>
      <c r="K1316" s="229"/>
      <c r="L1316" s="230"/>
      <c r="M1316" s="362">
        <f t="shared" si="40"/>
        <v>0</v>
      </c>
      <c r="N1316" s="339"/>
    </row>
    <row r="1317" spans="1:14" ht="30" customHeight="1" x14ac:dyDescent="0.25">
      <c r="A1317" s="223" t="str">
        <f t="shared" si="41"/>
        <v xml:space="preserve"> </v>
      </c>
      <c r="B1317" s="205"/>
      <c r="C1317" s="206"/>
      <c r="D1317" s="207"/>
      <c r="E1317" s="208"/>
      <c r="F1317" s="207"/>
      <c r="G1317" s="208"/>
      <c r="H1317" s="209"/>
      <c r="I1317" s="210"/>
      <c r="J1317" s="152"/>
      <c r="K1317" s="229"/>
      <c r="L1317" s="230"/>
      <c r="M1317" s="362">
        <f t="shared" si="40"/>
        <v>0</v>
      </c>
      <c r="N1317" s="339"/>
    </row>
    <row r="1318" spans="1:14" ht="30" customHeight="1" x14ac:dyDescent="0.25">
      <c r="A1318" s="223" t="str">
        <f t="shared" si="41"/>
        <v xml:space="preserve"> </v>
      </c>
      <c r="B1318" s="205"/>
      <c r="C1318" s="206"/>
      <c r="D1318" s="207"/>
      <c r="E1318" s="208"/>
      <c r="F1318" s="207"/>
      <c r="G1318" s="208"/>
      <c r="H1318" s="209"/>
      <c r="I1318" s="210"/>
      <c r="J1318" s="152"/>
      <c r="K1318" s="229"/>
      <c r="L1318" s="230"/>
      <c r="M1318" s="362">
        <f t="shared" si="40"/>
        <v>0</v>
      </c>
      <c r="N1318" s="339"/>
    </row>
    <row r="1319" spans="1:14" ht="30" customHeight="1" x14ac:dyDescent="0.25">
      <c r="A1319" s="223" t="str">
        <f t="shared" si="41"/>
        <v xml:space="preserve"> </v>
      </c>
      <c r="B1319" s="205"/>
      <c r="C1319" s="206"/>
      <c r="D1319" s="207"/>
      <c r="E1319" s="208"/>
      <c r="F1319" s="207"/>
      <c r="G1319" s="208"/>
      <c r="H1319" s="209"/>
      <c r="I1319" s="210"/>
      <c r="J1319" s="152"/>
      <c r="K1319" s="229"/>
      <c r="L1319" s="230"/>
      <c r="M1319" s="362">
        <f t="shared" si="40"/>
        <v>0</v>
      </c>
      <c r="N1319" s="339"/>
    </row>
    <row r="1320" spans="1:14" ht="30" customHeight="1" x14ac:dyDescent="0.25">
      <c r="A1320" s="223" t="str">
        <f t="shared" si="41"/>
        <v xml:space="preserve"> </v>
      </c>
      <c r="B1320" s="205"/>
      <c r="C1320" s="206"/>
      <c r="D1320" s="207"/>
      <c r="E1320" s="208"/>
      <c r="F1320" s="207"/>
      <c r="G1320" s="208"/>
      <c r="H1320" s="209"/>
      <c r="I1320" s="210"/>
      <c r="J1320" s="152"/>
      <c r="K1320" s="229"/>
      <c r="L1320" s="230"/>
      <c r="M1320" s="362">
        <f t="shared" si="40"/>
        <v>0</v>
      </c>
      <c r="N1320" s="339"/>
    </row>
    <row r="1321" spans="1:14" ht="30" customHeight="1" x14ac:dyDescent="0.25">
      <c r="A1321" s="223" t="str">
        <f t="shared" si="41"/>
        <v xml:space="preserve"> </v>
      </c>
      <c r="B1321" s="205"/>
      <c r="C1321" s="206"/>
      <c r="D1321" s="207"/>
      <c r="E1321" s="208"/>
      <c r="F1321" s="207"/>
      <c r="G1321" s="208"/>
      <c r="H1321" s="209"/>
      <c r="I1321" s="210"/>
      <c r="J1321" s="152"/>
      <c r="K1321" s="229"/>
      <c r="L1321" s="230"/>
      <c r="M1321" s="362">
        <f t="shared" si="40"/>
        <v>0</v>
      </c>
      <c r="N1321" s="339"/>
    </row>
    <row r="1322" spans="1:14" ht="30" customHeight="1" x14ac:dyDescent="0.25">
      <c r="A1322" s="223" t="str">
        <f t="shared" si="41"/>
        <v xml:space="preserve"> </v>
      </c>
      <c r="B1322" s="205"/>
      <c r="C1322" s="206"/>
      <c r="D1322" s="207"/>
      <c r="E1322" s="208"/>
      <c r="F1322" s="207"/>
      <c r="G1322" s="208"/>
      <c r="H1322" s="209"/>
      <c r="I1322" s="210"/>
      <c r="J1322" s="152"/>
      <c r="K1322" s="229"/>
      <c r="L1322" s="230"/>
      <c r="M1322" s="362">
        <f t="shared" si="40"/>
        <v>0</v>
      </c>
      <c r="N1322" s="339"/>
    </row>
    <row r="1323" spans="1:14" ht="30" customHeight="1" x14ac:dyDescent="0.25">
      <c r="A1323" s="223" t="str">
        <f t="shared" si="41"/>
        <v xml:space="preserve"> </v>
      </c>
      <c r="B1323" s="205"/>
      <c r="C1323" s="206"/>
      <c r="D1323" s="207"/>
      <c r="E1323" s="208"/>
      <c r="F1323" s="207"/>
      <c r="G1323" s="208"/>
      <c r="H1323" s="209"/>
      <c r="I1323" s="210"/>
      <c r="J1323" s="152"/>
      <c r="K1323" s="229"/>
      <c r="L1323" s="230"/>
      <c r="M1323" s="362">
        <f t="shared" si="40"/>
        <v>0</v>
      </c>
      <c r="N1323" s="339"/>
    </row>
    <row r="1324" spans="1:14" ht="30" customHeight="1" x14ac:dyDescent="0.25">
      <c r="A1324" s="223" t="str">
        <f t="shared" si="41"/>
        <v xml:space="preserve"> </v>
      </c>
      <c r="B1324" s="205"/>
      <c r="C1324" s="206"/>
      <c r="D1324" s="207"/>
      <c r="E1324" s="208"/>
      <c r="F1324" s="207"/>
      <c r="G1324" s="208"/>
      <c r="H1324" s="209"/>
      <c r="I1324" s="210"/>
      <c r="J1324" s="152"/>
      <c r="K1324" s="229"/>
      <c r="L1324" s="230"/>
      <c r="M1324" s="362">
        <f t="shared" si="40"/>
        <v>0</v>
      </c>
      <c r="N1324" s="339"/>
    </row>
    <row r="1325" spans="1:14" ht="30" customHeight="1" x14ac:dyDescent="0.25">
      <c r="A1325" s="223" t="str">
        <f t="shared" si="41"/>
        <v xml:space="preserve"> </v>
      </c>
      <c r="B1325" s="205"/>
      <c r="C1325" s="206"/>
      <c r="D1325" s="207"/>
      <c r="E1325" s="208"/>
      <c r="F1325" s="207"/>
      <c r="G1325" s="208"/>
      <c r="H1325" s="209"/>
      <c r="I1325" s="210"/>
      <c r="J1325" s="152"/>
      <c r="K1325" s="229"/>
      <c r="L1325" s="230"/>
      <c r="M1325" s="362">
        <f t="shared" si="40"/>
        <v>0</v>
      </c>
      <c r="N1325" s="339"/>
    </row>
    <row r="1326" spans="1:14" ht="30" customHeight="1" x14ac:dyDescent="0.25">
      <c r="A1326" s="223" t="str">
        <f t="shared" si="41"/>
        <v xml:space="preserve"> </v>
      </c>
      <c r="B1326" s="205"/>
      <c r="C1326" s="206"/>
      <c r="D1326" s="207"/>
      <c r="E1326" s="208"/>
      <c r="F1326" s="207"/>
      <c r="G1326" s="208"/>
      <c r="H1326" s="209"/>
      <c r="I1326" s="210"/>
      <c r="J1326" s="152"/>
      <c r="K1326" s="229"/>
      <c r="L1326" s="230"/>
      <c r="M1326" s="362">
        <f t="shared" si="40"/>
        <v>0</v>
      </c>
      <c r="N1326" s="339"/>
    </row>
    <row r="1327" spans="1:14" ht="30" customHeight="1" x14ac:dyDescent="0.25">
      <c r="A1327" s="223" t="str">
        <f t="shared" si="41"/>
        <v xml:space="preserve"> </v>
      </c>
      <c r="B1327" s="205"/>
      <c r="C1327" s="206"/>
      <c r="D1327" s="207"/>
      <c r="E1327" s="208"/>
      <c r="F1327" s="207"/>
      <c r="G1327" s="208"/>
      <c r="H1327" s="209"/>
      <c r="I1327" s="210"/>
      <c r="J1327" s="152"/>
      <c r="K1327" s="229"/>
      <c r="L1327" s="230"/>
      <c r="M1327" s="362">
        <f t="shared" si="40"/>
        <v>0</v>
      </c>
      <c r="N1327" s="339"/>
    </row>
    <row r="1328" spans="1:14" ht="30" customHeight="1" x14ac:dyDescent="0.25">
      <c r="A1328" s="223" t="str">
        <f t="shared" si="41"/>
        <v xml:space="preserve"> </v>
      </c>
      <c r="B1328" s="205"/>
      <c r="C1328" s="206"/>
      <c r="D1328" s="207"/>
      <c r="E1328" s="208"/>
      <c r="F1328" s="207"/>
      <c r="G1328" s="208"/>
      <c r="H1328" s="209"/>
      <c r="I1328" s="210"/>
      <c r="J1328" s="152"/>
      <c r="K1328" s="229"/>
      <c r="L1328" s="230"/>
      <c r="M1328" s="362">
        <f t="shared" si="40"/>
        <v>0</v>
      </c>
      <c r="N1328" s="339"/>
    </row>
    <row r="1329" spans="1:14" ht="30" customHeight="1" x14ac:dyDescent="0.25">
      <c r="A1329" s="223" t="str">
        <f t="shared" si="41"/>
        <v xml:space="preserve"> </v>
      </c>
      <c r="B1329" s="205"/>
      <c r="C1329" s="206"/>
      <c r="D1329" s="207"/>
      <c r="E1329" s="208"/>
      <c r="F1329" s="207"/>
      <c r="G1329" s="208"/>
      <c r="H1329" s="209"/>
      <c r="I1329" s="210"/>
      <c r="J1329" s="152"/>
      <c r="K1329" s="229"/>
      <c r="L1329" s="230"/>
      <c r="M1329" s="362">
        <f t="shared" si="40"/>
        <v>0</v>
      </c>
      <c r="N1329" s="339"/>
    </row>
    <row r="1330" spans="1:14" ht="30" customHeight="1" x14ac:dyDescent="0.25">
      <c r="A1330" s="223" t="str">
        <f t="shared" si="41"/>
        <v xml:space="preserve"> </v>
      </c>
      <c r="B1330" s="205"/>
      <c r="C1330" s="206"/>
      <c r="D1330" s="207"/>
      <c r="E1330" s="208"/>
      <c r="F1330" s="207"/>
      <c r="G1330" s="208"/>
      <c r="H1330" s="209"/>
      <c r="I1330" s="210"/>
      <c r="J1330" s="152"/>
      <c r="K1330" s="229"/>
      <c r="L1330" s="230"/>
      <c r="M1330" s="362">
        <f t="shared" si="40"/>
        <v>0</v>
      </c>
      <c r="N1330" s="339"/>
    </row>
    <row r="1331" spans="1:14" ht="30" customHeight="1" x14ac:dyDescent="0.25">
      <c r="A1331" s="223" t="str">
        <f t="shared" si="41"/>
        <v xml:space="preserve"> </v>
      </c>
      <c r="B1331" s="205"/>
      <c r="C1331" s="206"/>
      <c r="D1331" s="207"/>
      <c r="E1331" s="208"/>
      <c r="F1331" s="207"/>
      <c r="G1331" s="208"/>
      <c r="H1331" s="209"/>
      <c r="I1331" s="210"/>
      <c r="J1331" s="152"/>
      <c r="K1331" s="229"/>
      <c r="L1331" s="230"/>
      <c r="M1331" s="362">
        <f t="shared" si="40"/>
        <v>0</v>
      </c>
      <c r="N1331" s="339"/>
    </row>
    <row r="1332" spans="1:14" ht="30" customHeight="1" x14ac:dyDescent="0.25">
      <c r="A1332" s="223" t="str">
        <f t="shared" si="41"/>
        <v xml:space="preserve"> </v>
      </c>
      <c r="B1332" s="205"/>
      <c r="C1332" s="206"/>
      <c r="D1332" s="207"/>
      <c r="E1332" s="208"/>
      <c r="F1332" s="207"/>
      <c r="G1332" s="208"/>
      <c r="H1332" s="209"/>
      <c r="I1332" s="210"/>
      <c r="J1332" s="152"/>
      <c r="K1332" s="229"/>
      <c r="L1332" s="230"/>
      <c r="M1332" s="362">
        <f t="shared" si="40"/>
        <v>0</v>
      </c>
      <c r="N1332" s="339"/>
    </row>
    <row r="1333" spans="1:14" ht="30" customHeight="1" x14ac:dyDescent="0.25">
      <c r="A1333" s="223" t="str">
        <f t="shared" si="41"/>
        <v xml:space="preserve"> </v>
      </c>
      <c r="B1333" s="205"/>
      <c r="C1333" s="206"/>
      <c r="D1333" s="207"/>
      <c r="E1333" s="208"/>
      <c r="F1333" s="207"/>
      <c r="G1333" s="208"/>
      <c r="H1333" s="209"/>
      <c r="I1333" s="210"/>
      <c r="J1333" s="152"/>
      <c r="K1333" s="229"/>
      <c r="L1333" s="230"/>
      <c r="M1333" s="362">
        <f t="shared" si="40"/>
        <v>0</v>
      </c>
      <c r="N1333" s="339"/>
    </row>
    <row r="1334" spans="1:14" ht="30" customHeight="1" x14ac:dyDescent="0.25">
      <c r="A1334" s="223" t="str">
        <f t="shared" si="41"/>
        <v xml:space="preserve"> </v>
      </c>
      <c r="B1334" s="205"/>
      <c r="C1334" s="206"/>
      <c r="D1334" s="207"/>
      <c r="E1334" s="208"/>
      <c r="F1334" s="207"/>
      <c r="G1334" s="208"/>
      <c r="H1334" s="209"/>
      <c r="I1334" s="210"/>
      <c r="J1334" s="152"/>
      <c r="K1334" s="229"/>
      <c r="L1334" s="230"/>
      <c r="M1334" s="362">
        <f t="shared" si="40"/>
        <v>0</v>
      </c>
      <c r="N1334" s="339"/>
    </row>
    <row r="1335" spans="1:14" ht="30" customHeight="1" x14ac:dyDescent="0.25">
      <c r="A1335" s="223" t="str">
        <f t="shared" si="41"/>
        <v xml:space="preserve"> </v>
      </c>
      <c r="B1335" s="205"/>
      <c r="C1335" s="206"/>
      <c r="D1335" s="207"/>
      <c r="E1335" s="208"/>
      <c r="F1335" s="207"/>
      <c r="G1335" s="208"/>
      <c r="H1335" s="209"/>
      <c r="I1335" s="210"/>
      <c r="J1335" s="152"/>
      <c r="K1335" s="229"/>
      <c r="L1335" s="230"/>
      <c r="M1335" s="362">
        <f t="shared" si="40"/>
        <v>0</v>
      </c>
      <c r="N1335" s="339"/>
    </row>
    <row r="1336" spans="1:14" ht="30" customHeight="1" x14ac:dyDescent="0.25">
      <c r="A1336" s="223" t="str">
        <f t="shared" si="41"/>
        <v xml:space="preserve"> </v>
      </c>
      <c r="B1336" s="205"/>
      <c r="C1336" s="206"/>
      <c r="D1336" s="207"/>
      <c r="E1336" s="208"/>
      <c r="F1336" s="207"/>
      <c r="G1336" s="208"/>
      <c r="H1336" s="209"/>
      <c r="I1336" s="210"/>
      <c r="J1336" s="152"/>
      <c r="K1336" s="229"/>
      <c r="L1336" s="230"/>
      <c r="M1336" s="362">
        <f t="shared" si="40"/>
        <v>0</v>
      </c>
      <c r="N1336" s="339"/>
    </row>
    <row r="1337" spans="1:14" ht="30" customHeight="1" x14ac:dyDescent="0.25">
      <c r="A1337" s="223" t="str">
        <f t="shared" si="41"/>
        <v xml:space="preserve"> </v>
      </c>
      <c r="B1337" s="205"/>
      <c r="C1337" s="206"/>
      <c r="D1337" s="207"/>
      <c r="E1337" s="208"/>
      <c r="F1337" s="207"/>
      <c r="G1337" s="208"/>
      <c r="H1337" s="209"/>
      <c r="I1337" s="210"/>
      <c r="J1337" s="152"/>
      <c r="K1337" s="229"/>
      <c r="L1337" s="230"/>
      <c r="M1337" s="362">
        <f t="shared" si="40"/>
        <v>0</v>
      </c>
      <c r="N1337" s="339"/>
    </row>
    <row r="1338" spans="1:14" ht="30" customHeight="1" x14ac:dyDescent="0.25">
      <c r="A1338" s="223" t="str">
        <f t="shared" si="41"/>
        <v xml:space="preserve"> </v>
      </c>
      <c r="B1338" s="205"/>
      <c r="C1338" s="206"/>
      <c r="D1338" s="207"/>
      <c r="E1338" s="208"/>
      <c r="F1338" s="207"/>
      <c r="G1338" s="208"/>
      <c r="H1338" s="209"/>
      <c r="I1338" s="210"/>
      <c r="J1338" s="152"/>
      <c r="K1338" s="229"/>
      <c r="L1338" s="230"/>
      <c r="M1338" s="362">
        <f t="shared" si="40"/>
        <v>0</v>
      </c>
      <c r="N1338" s="339"/>
    </row>
    <row r="1339" spans="1:14" ht="30" customHeight="1" x14ac:dyDescent="0.25">
      <c r="A1339" s="223" t="str">
        <f t="shared" si="41"/>
        <v xml:space="preserve"> </v>
      </c>
      <c r="B1339" s="205"/>
      <c r="C1339" s="206"/>
      <c r="D1339" s="207"/>
      <c r="E1339" s="208"/>
      <c r="F1339" s="207"/>
      <c r="G1339" s="208"/>
      <c r="H1339" s="209"/>
      <c r="I1339" s="210"/>
      <c r="J1339" s="152"/>
      <c r="K1339" s="229"/>
      <c r="L1339" s="230"/>
      <c r="M1339" s="362">
        <f t="shared" si="40"/>
        <v>0</v>
      </c>
      <c r="N1339" s="339"/>
    </row>
    <row r="1340" spans="1:14" ht="30" customHeight="1" x14ac:dyDescent="0.25">
      <c r="A1340" s="223" t="str">
        <f t="shared" si="41"/>
        <v xml:space="preserve"> </v>
      </c>
      <c r="B1340" s="205"/>
      <c r="C1340" s="206"/>
      <c r="D1340" s="207"/>
      <c r="E1340" s="208"/>
      <c r="F1340" s="207"/>
      <c r="G1340" s="208"/>
      <c r="H1340" s="209"/>
      <c r="I1340" s="210"/>
      <c r="J1340" s="152"/>
      <c r="K1340" s="229"/>
      <c r="L1340" s="230"/>
      <c r="M1340" s="362">
        <f t="shared" si="40"/>
        <v>0</v>
      </c>
      <c r="N1340" s="339"/>
    </row>
    <row r="1341" spans="1:14" ht="30" customHeight="1" x14ac:dyDescent="0.25">
      <c r="A1341" s="223" t="str">
        <f t="shared" si="41"/>
        <v xml:space="preserve"> </v>
      </c>
      <c r="B1341" s="205"/>
      <c r="C1341" s="206"/>
      <c r="D1341" s="207"/>
      <c r="E1341" s="208"/>
      <c r="F1341" s="207"/>
      <c r="G1341" s="208"/>
      <c r="H1341" s="209"/>
      <c r="I1341" s="210"/>
      <c r="J1341" s="152"/>
      <c r="K1341" s="229"/>
      <c r="L1341" s="230"/>
      <c r="M1341" s="362">
        <f t="shared" si="40"/>
        <v>0</v>
      </c>
      <c r="N1341" s="339"/>
    </row>
    <row r="1342" spans="1:14" ht="30" customHeight="1" x14ac:dyDescent="0.25">
      <c r="A1342" s="223" t="str">
        <f t="shared" si="41"/>
        <v xml:space="preserve"> </v>
      </c>
      <c r="B1342" s="205"/>
      <c r="C1342" s="206"/>
      <c r="D1342" s="207"/>
      <c r="E1342" s="208"/>
      <c r="F1342" s="207"/>
      <c r="G1342" s="208"/>
      <c r="H1342" s="209"/>
      <c r="I1342" s="210"/>
      <c r="J1342" s="152"/>
      <c r="K1342" s="229"/>
      <c r="L1342" s="230"/>
      <c r="M1342" s="362">
        <f t="shared" si="40"/>
        <v>0</v>
      </c>
      <c r="N1342" s="339"/>
    </row>
    <row r="1343" spans="1:14" ht="30" customHeight="1" x14ac:dyDescent="0.25">
      <c r="A1343" s="223" t="str">
        <f t="shared" si="41"/>
        <v xml:space="preserve"> </v>
      </c>
      <c r="B1343" s="205"/>
      <c r="C1343" s="206"/>
      <c r="D1343" s="207"/>
      <c r="E1343" s="208"/>
      <c r="F1343" s="207"/>
      <c r="G1343" s="208"/>
      <c r="H1343" s="209"/>
      <c r="I1343" s="210"/>
      <c r="J1343" s="152"/>
      <c r="K1343" s="229"/>
      <c r="L1343" s="230"/>
      <c r="M1343" s="362">
        <f t="shared" si="40"/>
        <v>0</v>
      </c>
      <c r="N1343" s="339"/>
    </row>
    <row r="1344" spans="1:14" ht="30" customHeight="1" x14ac:dyDescent="0.25">
      <c r="A1344" s="223" t="str">
        <f t="shared" si="41"/>
        <v xml:space="preserve"> </v>
      </c>
      <c r="B1344" s="205"/>
      <c r="C1344" s="206"/>
      <c r="D1344" s="207"/>
      <c r="E1344" s="208"/>
      <c r="F1344" s="207"/>
      <c r="G1344" s="208"/>
      <c r="H1344" s="209"/>
      <c r="I1344" s="210"/>
      <c r="J1344" s="152"/>
      <c r="K1344" s="229"/>
      <c r="L1344" s="230"/>
      <c r="M1344" s="362">
        <f t="shared" si="40"/>
        <v>0</v>
      </c>
      <c r="N1344" s="339"/>
    </row>
    <row r="1345" spans="1:14" ht="30" customHeight="1" x14ac:dyDescent="0.25">
      <c r="A1345" s="223" t="str">
        <f t="shared" si="41"/>
        <v xml:space="preserve"> </v>
      </c>
      <c r="B1345" s="205"/>
      <c r="C1345" s="206"/>
      <c r="D1345" s="207"/>
      <c r="E1345" s="208"/>
      <c r="F1345" s="207"/>
      <c r="G1345" s="208"/>
      <c r="H1345" s="209"/>
      <c r="I1345" s="210"/>
      <c r="J1345" s="152"/>
      <c r="K1345" s="229"/>
      <c r="L1345" s="230"/>
      <c r="M1345" s="362">
        <f t="shared" si="40"/>
        <v>0</v>
      </c>
      <c r="N1345" s="339"/>
    </row>
    <row r="1346" spans="1:14" ht="30" customHeight="1" x14ac:dyDescent="0.25">
      <c r="A1346" s="223" t="str">
        <f t="shared" si="41"/>
        <v xml:space="preserve"> </v>
      </c>
      <c r="B1346" s="205"/>
      <c r="C1346" s="206"/>
      <c r="D1346" s="207"/>
      <c r="E1346" s="208"/>
      <c r="F1346" s="207"/>
      <c r="G1346" s="208"/>
      <c r="H1346" s="209"/>
      <c r="I1346" s="210"/>
      <c r="J1346" s="152"/>
      <c r="K1346" s="229"/>
      <c r="L1346" s="230"/>
      <c r="M1346" s="362">
        <f t="shared" si="40"/>
        <v>0</v>
      </c>
      <c r="N1346" s="339"/>
    </row>
    <row r="1347" spans="1:14" ht="30" customHeight="1" x14ac:dyDescent="0.25">
      <c r="A1347" s="223" t="str">
        <f t="shared" si="41"/>
        <v xml:space="preserve"> </v>
      </c>
      <c r="B1347" s="205"/>
      <c r="C1347" s="206"/>
      <c r="D1347" s="207"/>
      <c r="E1347" s="208"/>
      <c r="F1347" s="207"/>
      <c r="G1347" s="208"/>
      <c r="H1347" s="209"/>
      <c r="I1347" s="210"/>
      <c r="J1347" s="152"/>
      <c r="K1347" s="229"/>
      <c r="L1347" s="230"/>
      <c r="M1347" s="362">
        <f t="shared" si="40"/>
        <v>0</v>
      </c>
      <c r="N1347" s="339"/>
    </row>
    <row r="1348" spans="1:14" ht="30" customHeight="1" x14ac:dyDescent="0.25">
      <c r="A1348" s="223" t="str">
        <f t="shared" si="41"/>
        <v xml:space="preserve"> </v>
      </c>
      <c r="B1348" s="205"/>
      <c r="C1348" s="206"/>
      <c r="D1348" s="207"/>
      <c r="E1348" s="208"/>
      <c r="F1348" s="207"/>
      <c r="G1348" s="208"/>
      <c r="H1348" s="209"/>
      <c r="I1348" s="210"/>
      <c r="J1348" s="152"/>
      <c r="K1348" s="229"/>
      <c r="L1348" s="230"/>
      <c r="M1348" s="362">
        <f t="shared" si="40"/>
        <v>0</v>
      </c>
      <c r="N1348" s="339"/>
    </row>
    <row r="1349" spans="1:14" ht="30" customHeight="1" x14ac:dyDescent="0.25">
      <c r="A1349" s="223" t="str">
        <f t="shared" si="41"/>
        <v xml:space="preserve"> </v>
      </c>
      <c r="B1349" s="205"/>
      <c r="C1349" s="206"/>
      <c r="D1349" s="207"/>
      <c r="E1349" s="208"/>
      <c r="F1349" s="207"/>
      <c r="G1349" s="208"/>
      <c r="H1349" s="209"/>
      <c r="I1349" s="210"/>
      <c r="J1349" s="152"/>
      <c r="K1349" s="229"/>
      <c r="L1349" s="230"/>
      <c r="M1349" s="362">
        <f t="shared" si="40"/>
        <v>0</v>
      </c>
      <c r="N1349" s="339"/>
    </row>
    <row r="1350" spans="1:14" ht="30" customHeight="1" x14ac:dyDescent="0.25">
      <c r="A1350" s="223" t="str">
        <f t="shared" si="41"/>
        <v xml:space="preserve"> </v>
      </c>
      <c r="B1350" s="205"/>
      <c r="C1350" s="206"/>
      <c r="D1350" s="207"/>
      <c r="E1350" s="208"/>
      <c r="F1350" s="207"/>
      <c r="G1350" s="208"/>
      <c r="H1350" s="209"/>
      <c r="I1350" s="210"/>
      <c r="J1350" s="152"/>
      <c r="K1350" s="229"/>
      <c r="L1350" s="230"/>
      <c r="M1350" s="362">
        <f t="shared" si="40"/>
        <v>0</v>
      </c>
      <c r="N1350" s="339"/>
    </row>
    <row r="1351" spans="1:14" ht="30" customHeight="1" x14ac:dyDescent="0.25">
      <c r="A1351" s="223" t="str">
        <f t="shared" si="41"/>
        <v xml:space="preserve"> </v>
      </c>
      <c r="B1351" s="205"/>
      <c r="C1351" s="206"/>
      <c r="D1351" s="207"/>
      <c r="E1351" s="208"/>
      <c r="F1351" s="207"/>
      <c r="G1351" s="208"/>
      <c r="H1351" s="209"/>
      <c r="I1351" s="210"/>
      <c r="J1351" s="152"/>
      <c r="K1351" s="229"/>
      <c r="L1351" s="230"/>
      <c r="M1351" s="362">
        <f t="shared" si="40"/>
        <v>0</v>
      </c>
      <c r="N1351" s="339"/>
    </row>
    <row r="1352" spans="1:14" ht="30" customHeight="1" x14ac:dyDescent="0.25">
      <c r="A1352" s="223" t="str">
        <f t="shared" si="41"/>
        <v xml:space="preserve"> </v>
      </c>
      <c r="B1352" s="205"/>
      <c r="C1352" s="206"/>
      <c r="D1352" s="207"/>
      <c r="E1352" s="208"/>
      <c r="F1352" s="207"/>
      <c r="G1352" s="208"/>
      <c r="H1352" s="209"/>
      <c r="I1352" s="210"/>
      <c r="J1352" s="152"/>
      <c r="K1352" s="229"/>
      <c r="L1352" s="230"/>
      <c r="M1352" s="362">
        <f t="shared" si="40"/>
        <v>0</v>
      </c>
      <c r="N1352" s="339"/>
    </row>
    <row r="1353" spans="1:14" ht="30" customHeight="1" x14ac:dyDescent="0.25">
      <c r="A1353" s="223" t="str">
        <f t="shared" si="41"/>
        <v xml:space="preserve"> </v>
      </c>
      <c r="B1353" s="205"/>
      <c r="C1353" s="206"/>
      <c r="D1353" s="207"/>
      <c r="E1353" s="208"/>
      <c r="F1353" s="207"/>
      <c r="G1353" s="208"/>
      <c r="H1353" s="209"/>
      <c r="I1353" s="210"/>
      <c r="J1353" s="152"/>
      <c r="K1353" s="229"/>
      <c r="L1353" s="230"/>
      <c r="M1353" s="362">
        <f t="shared" si="40"/>
        <v>0</v>
      </c>
      <c r="N1353" s="339"/>
    </row>
    <row r="1354" spans="1:14" ht="30" customHeight="1" x14ac:dyDescent="0.25">
      <c r="A1354" s="223" t="str">
        <f t="shared" si="41"/>
        <v xml:space="preserve"> </v>
      </c>
      <c r="B1354" s="205"/>
      <c r="C1354" s="206"/>
      <c r="D1354" s="207"/>
      <c r="E1354" s="208"/>
      <c r="F1354" s="207"/>
      <c r="G1354" s="208"/>
      <c r="H1354" s="209"/>
      <c r="I1354" s="210"/>
      <c r="J1354" s="152"/>
      <c r="K1354" s="229"/>
      <c r="L1354" s="230"/>
      <c r="M1354" s="362">
        <f t="shared" si="40"/>
        <v>0</v>
      </c>
      <c r="N1354" s="339"/>
    </row>
    <row r="1355" spans="1:14" ht="30" customHeight="1" x14ac:dyDescent="0.25">
      <c r="A1355" s="223" t="str">
        <f t="shared" si="41"/>
        <v xml:space="preserve"> </v>
      </c>
      <c r="B1355" s="205"/>
      <c r="C1355" s="206"/>
      <c r="D1355" s="207"/>
      <c r="E1355" s="208"/>
      <c r="F1355" s="207"/>
      <c r="G1355" s="208"/>
      <c r="H1355" s="209"/>
      <c r="I1355" s="210"/>
      <c r="J1355" s="152"/>
      <c r="K1355" s="229"/>
      <c r="L1355" s="230"/>
      <c r="M1355" s="362">
        <f t="shared" si="40"/>
        <v>0</v>
      </c>
      <c r="N1355" s="339"/>
    </row>
    <row r="1356" spans="1:14" ht="30" customHeight="1" x14ac:dyDescent="0.25">
      <c r="A1356" s="223" t="str">
        <f t="shared" si="41"/>
        <v xml:space="preserve"> </v>
      </c>
      <c r="B1356" s="205"/>
      <c r="C1356" s="206"/>
      <c r="D1356" s="207"/>
      <c r="E1356" s="208"/>
      <c r="F1356" s="207"/>
      <c r="G1356" s="208"/>
      <c r="H1356" s="209"/>
      <c r="I1356" s="210"/>
      <c r="J1356" s="152"/>
      <c r="K1356" s="229"/>
      <c r="L1356" s="230"/>
      <c r="M1356" s="362">
        <f t="shared" ref="M1356:M1419" si="42">K1356+L1356</f>
        <v>0</v>
      </c>
      <c r="N1356" s="339"/>
    </row>
    <row r="1357" spans="1:14" ht="30" customHeight="1" x14ac:dyDescent="0.25">
      <c r="A1357" s="223" t="str">
        <f t="shared" si="41"/>
        <v xml:space="preserve"> </v>
      </c>
      <c r="B1357" s="205"/>
      <c r="C1357" s="206"/>
      <c r="D1357" s="207"/>
      <c r="E1357" s="208"/>
      <c r="F1357" s="207"/>
      <c r="G1357" s="208"/>
      <c r="H1357" s="209"/>
      <c r="I1357" s="210"/>
      <c r="J1357" s="152"/>
      <c r="K1357" s="229"/>
      <c r="L1357" s="230"/>
      <c r="M1357" s="362">
        <f t="shared" si="42"/>
        <v>0</v>
      </c>
      <c r="N1357" s="339"/>
    </row>
    <row r="1358" spans="1:14" ht="30" customHeight="1" x14ac:dyDescent="0.25">
      <c r="A1358" s="223" t="str">
        <f t="shared" ref="A1358:A1421" si="43">IF(M1358=0," ","Cap.8. Cheltuieli indirecte")</f>
        <v xml:space="preserve"> </v>
      </c>
      <c r="B1358" s="205"/>
      <c r="C1358" s="206"/>
      <c r="D1358" s="207"/>
      <c r="E1358" s="208"/>
      <c r="F1358" s="207"/>
      <c r="G1358" s="208"/>
      <c r="H1358" s="209"/>
      <c r="I1358" s="210"/>
      <c r="J1358" s="152"/>
      <c r="K1358" s="229"/>
      <c r="L1358" s="230"/>
      <c r="M1358" s="362">
        <f t="shared" si="42"/>
        <v>0</v>
      </c>
      <c r="N1358" s="339"/>
    </row>
    <row r="1359" spans="1:14" ht="30" customHeight="1" x14ac:dyDescent="0.25">
      <c r="A1359" s="223" t="str">
        <f t="shared" si="43"/>
        <v xml:space="preserve"> </v>
      </c>
      <c r="B1359" s="205"/>
      <c r="C1359" s="206"/>
      <c r="D1359" s="207"/>
      <c r="E1359" s="208"/>
      <c r="F1359" s="207"/>
      <c r="G1359" s="208"/>
      <c r="H1359" s="209"/>
      <c r="I1359" s="210"/>
      <c r="J1359" s="152"/>
      <c r="K1359" s="229"/>
      <c r="L1359" s="230"/>
      <c r="M1359" s="362">
        <f t="shared" si="42"/>
        <v>0</v>
      </c>
      <c r="N1359" s="339"/>
    </row>
    <row r="1360" spans="1:14" ht="30" customHeight="1" x14ac:dyDescent="0.25">
      <c r="A1360" s="223" t="str">
        <f t="shared" si="43"/>
        <v xml:space="preserve"> </v>
      </c>
      <c r="B1360" s="205"/>
      <c r="C1360" s="206"/>
      <c r="D1360" s="207"/>
      <c r="E1360" s="208"/>
      <c r="F1360" s="207"/>
      <c r="G1360" s="208"/>
      <c r="H1360" s="209"/>
      <c r="I1360" s="210"/>
      <c r="J1360" s="152"/>
      <c r="K1360" s="229"/>
      <c r="L1360" s="230"/>
      <c r="M1360" s="362">
        <f t="shared" si="42"/>
        <v>0</v>
      </c>
      <c r="N1360" s="339"/>
    </row>
    <row r="1361" spans="1:14" ht="30" customHeight="1" x14ac:dyDescent="0.25">
      <c r="A1361" s="223" t="str">
        <f t="shared" si="43"/>
        <v xml:space="preserve"> </v>
      </c>
      <c r="B1361" s="205"/>
      <c r="C1361" s="206"/>
      <c r="D1361" s="207"/>
      <c r="E1361" s="208"/>
      <c r="F1361" s="207"/>
      <c r="G1361" s="208"/>
      <c r="H1361" s="209"/>
      <c r="I1361" s="210"/>
      <c r="J1361" s="152"/>
      <c r="K1361" s="229"/>
      <c r="L1361" s="230"/>
      <c r="M1361" s="362">
        <f t="shared" si="42"/>
        <v>0</v>
      </c>
      <c r="N1361" s="339"/>
    </row>
    <row r="1362" spans="1:14" ht="30" customHeight="1" x14ac:dyDescent="0.25">
      <c r="A1362" s="223" t="str">
        <f t="shared" si="43"/>
        <v xml:space="preserve"> </v>
      </c>
      <c r="B1362" s="205"/>
      <c r="C1362" s="206"/>
      <c r="D1362" s="207"/>
      <c r="E1362" s="208"/>
      <c r="F1362" s="207"/>
      <c r="G1362" s="208"/>
      <c r="H1362" s="209"/>
      <c r="I1362" s="210"/>
      <c r="J1362" s="152"/>
      <c r="K1362" s="229"/>
      <c r="L1362" s="230"/>
      <c r="M1362" s="362">
        <f t="shared" si="42"/>
        <v>0</v>
      </c>
      <c r="N1362" s="339"/>
    </row>
    <row r="1363" spans="1:14" ht="30" customHeight="1" x14ac:dyDescent="0.25">
      <c r="A1363" s="223" t="str">
        <f t="shared" si="43"/>
        <v xml:space="preserve"> </v>
      </c>
      <c r="B1363" s="205"/>
      <c r="C1363" s="206"/>
      <c r="D1363" s="207"/>
      <c r="E1363" s="208"/>
      <c r="F1363" s="207"/>
      <c r="G1363" s="208"/>
      <c r="H1363" s="209"/>
      <c r="I1363" s="210"/>
      <c r="J1363" s="152"/>
      <c r="K1363" s="229"/>
      <c r="L1363" s="230"/>
      <c r="M1363" s="362">
        <f t="shared" si="42"/>
        <v>0</v>
      </c>
      <c r="N1363" s="339"/>
    </row>
    <row r="1364" spans="1:14" ht="30" customHeight="1" x14ac:dyDescent="0.25">
      <c r="A1364" s="223" t="str">
        <f t="shared" si="43"/>
        <v xml:space="preserve"> </v>
      </c>
      <c r="B1364" s="205"/>
      <c r="C1364" s="206"/>
      <c r="D1364" s="207"/>
      <c r="E1364" s="208"/>
      <c r="F1364" s="207"/>
      <c r="G1364" s="208"/>
      <c r="H1364" s="209"/>
      <c r="I1364" s="210"/>
      <c r="J1364" s="152"/>
      <c r="K1364" s="229"/>
      <c r="L1364" s="230"/>
      <c r="M1364" s="362">
        <f t="shared" si="42"/>
        <v>0</v>
      </c>
      <c r="N1364" s="339"/>
    </row>
    <row r="1365" spans="1:14" ht="30" customHeight="1" x14ac:dyDescent="0.25">
      <c r="A1365" s="223" t="str">
        <f t="shared" si="43"/>
        <v xml:space="preserve"> </v>
      </c>
      <c r="B1365" s="205"/>
      <c r="C1365" s="206"/>
      <c r="D1365" s="207"/>
      <c r="E1365" s="208"/>
      <c r="F1365" s="207"/>
      <c r="G1365" s="208"/>
      <c r="H1365" s="209"/>
      <c r="I1365" s="210"/>
      <c r="J1365" s="152"/>
      <c r="K1365" s="229"/>
      <c r="L1365" s="230"/>
      <c r="M1365" s="362">
        <f t="shared" si="42"/>
        <v>0</v>
      </c>
      <c r="N1365" s="339"/>
    </row>
    <row r="1366" spans="1:14" ht="30" customHeight="1" x14ac:dyDescent="0.25">
      <c r="A1366" s="223" t="str">
        <f t="shared" si="43"/>
        <v xml:space="preserve"> </v>
      </c>
      <c r="B1366" s="205"/>
      <c r="C1366" s="206"/>
      <c r="D1366" s="207"/>
      <c r="E1366" s="208"/>
      <c r="F1366" s="207"/>
      <c r="G1366" s="208"/>
      <c r="H1366" s="209"/>
      <c r="I1366" s="210"/>
      <c r="J1366" s="152"/>
      <c r="K1366" s="229"/>
      <c r="L1366" s="230"/>
      <c r="M1366" s="362">
        <f t="shared" si="42"/>
        <v>0</v>
      </c>
      <c r="N1366" s="339"/>
    </row>
    <row r="1367" spans="1:14" ht="30" customHeight="1" x14ac:dyDescent="0.25">
      <c r="A1367" s="223" t="str">
        <f t="shared" si="43"/>
        <v xml:space="preserve"> </v>
      </c>
      <c r="B1367" s="205"/>
      <c r="C1367" s="206"/>
      <c r="D1367" s="207"/>
      <c r="E1367" s="208"/>
      <c r="F1367" s="207"/>
      <c r="G1367" s="208"/>
      <c r="H1367" s="209"/>
      <c r="I1367" s="210"/>
      <c r="J1367" s="152"/>
      <c r="K1367" s="229"/>
      <c r="L1367" s="230"/>
      <c r="M1367" s="362">
        <f t="shared" si="42"/>
        <v>0</v>
      </c>
      <c r="N1367" s="339"/>
    </row>
    <row r="1368" spans="1:14" ht="30" customHeight="1" x14ac:dyDescent="0.25">
      <c r="A1368" s="223" t="str">
        <f t="shared" si="43"/>
        <v xml:space="preserve"> </v>
      </c>
      <c r="B1368" s="205"/>
      <c r="C1368" s="206"/>
      <c r="D1368" s="207"/>
      <c r="E1368" s="208"/>
      <c r="F1368" s="207"/>
      <c r="G1368" s="208"/>
      <c r="H1368" s="209"/>
      <c r="I1368" s="210"/>
      <c r="J1368" s="152"/>
      <c r="K1368" s="229"/>
      <c r="L1368" s="230"/>
      <c r="M1368" s="362">
        <f t="shared" si="42"/>
        <v>0</v>
      </c>
      <c r="N1368" s="339"/>
    </row>
    <row r="1369" spans="1:14" ht="30" customHeight="1" x14ac:dyDescent="0.25">
      <c r="A1369" s="223" t="str">
        <f t="shared" si="43"/>
        <v xml:space="preserve"> </v>
      </c>
      <c r="B1369" s="205"/>
      <c r="C1369" s="206"/>
      <c r="D1369" s="207"/>
      <c r="E1369" s="208"/>
      <c r="F1369" s="207"/>
      <c r="G1369" s="208"/>
      <c r="H1369" s="209"/>
      <c r="I1369" s="210"/>
      <c r="J1369" s="152"/>
      <c r="K1369" s="229"/>
      <c r="L1369" s="230"/>
      <c r="M1369" s="362">
        <f t="shared" si="42"/>
        <v>0</v>
      </c>
      <c r="N1369" s="339"/>
    </row>
    <row r="1370" spans="1:14" ht="30" customHeight="1" x14ac:dyDescent="0.25">
      <c r="A1370" s="223" t="str">
        <f t="shared" si="43"/>
        <v xml:space="preserve"> </v>
      </c>
      <c r="B1370" s="205"/>
      <c r="C1370" s="206"/>
      <c r="D1370" s="207"/>
      <c r="E1370" s="208"/>
      <c r="F1370" s="207"/>
      <c r="G1370" s="208"/>
      <c r="H1370" s="209"/>
      <c r="I1370" s="210"/>
      <c r="J1370" s="152"/>
      <c r="K1370" s="229"/>
      <c r="L1370" s="230"/>
      <c r="M1370" s="362">
        <f t="shared" si="42"/>
        <v>0</v>
      </c>
      <c r="N1370" s="339"/>
    </row>
    <row r="1371" spans="1:14" ht="30" customHeight="1" x14ac:dyDescent="0.25">
      <c r="A1371" s="223" t="str">
        <f t="shared" si="43"/>
        <v xml:space="preserve"> </v>
      </c>
      <c r="B1371" s="205"/>
      <c r="C1371" s="206"/>
      <c r="D1371" s="207"/>
      <c r="E1371" s="208"/>
      <c r="F1371" s="207"/>
      <c r="G1371" s="208"/>
      <c r="H1371" s="209"/>
      <c r="I1371" s="210"/>
      <c r="J1371" s="152"/>
      <c r="K1371" s="229"/>
      <c r="L1371" s="230"/>
      <c r="M1371" s="362">
        <f t="shared" si="42"/>
        <v>0</v>
      </c>
      <c r="N1371" s="339"/>
    </row>
    <row r="1372" spans="1:14" ht="30" customHeight="1" x14ac:dyDescent="0.25">
      <c r="A1372" s="223" t="str">
        <f t="shared" si="43"/>
        <v xml:space="preserve"> </v>
      </c>
      <c r="B1372" s="205"/>
      <c r="C1372" s="206"/>
      <c r="D1372" s="207"/>
      <c r="E1372" s="208"/>
      <c r="F1372" s="207"/>
      <c r="G1372" s="208"/>
      <c r="H1372" s="209"/>
      <c r="I1372" s="210"/>
      <c r="J1372" s="152"/>
      <c r="K1372" s="229"/>
      <c r="L1372" s="230"/>
      <c r="M1372" s="362">
        <f t="shared" si="42"/>
        <v>0</v>
      </c>
      <c r="N1372" s="339"/>
    </row>
    <row r="1373" spans="1:14" ht="30" customHeight="1" x14ac:dyDescent="0.25">
      <c r="A1373" s="223" t="str">
        <f t="shared" si="43"/>
        <v xml:space="preserve"> </v>
      </c>
      <c r="B1373" s="205"/>
      <c r="C1373" s="206"/>
      <c r="D1373" s="207"/>
      <c r="E1373" s="208"/>
      <c r="F1373" s="207"/>
      <c r="G1373" s="208"/>
      <c r="H1373" s="209"/>
      <c r="I1373" s="210"/>
      <c r="J1373" s="152"/>
      <c r="K1373" s="229"/>
      <c r="L1373" s="230"/>
      <c r="M1373" s="362">
        <f t="shared" si="42"/>
        <v>0</v>
      </c>
      <c r="N1373" s="339"/>
    </row>
    <row r="1374" spans="1:14" ht="30" customHeight="1" x14ac:dyDescent="0.25">
      <c r="A1374" s="223" t="str">
        <f t="shared" si="43"/>
        <v xml:space="preserve"> </v>
      </c>
      <c r="B1374" s="205"/>
      <c r="C1374" s="206"/>
      <c r="D1374" s="207"/>
      <c r="E1374" s="208"/>
      <c r="F1374" s="207"/>
      <c r="G1374" s="208"/>
      <c r="H1374" s="209"/>
      <c r="I1374" s="210"/>
      <c r="J1374" s="152"/>
      <c r="K1374" s="229"/>
      <c r="L1374" s="230"/>
      <c r="M1374" s="362">
        <f t="shared" si="42"/>
        <v>0</v>
      </c>
      <c r="N1374" s="339"/>
    </row>
    <row r="1375" spans="1:14" ht="30" customHeight="1" x14ac:dyDescent="0.25">
      <c r="A1375" s="223" t="str">
        <f t="shared" si="43"/>
        <v xml:space="preserve"> </v>
      </c>
      <c r="B1375" s="205"/>
      <c r="C1375" s="206"/>
      <c r="D1375" s="207"/>
      <c r="E1375" s="208"/>
      <c r="F1375" s="207"/>
      <c r="G1375" s="208"/>
      <c r="H1375" s="209"/>
      <c r="I1375" s="210"/>
      <c r="J1375" s="152"/>
      <c r="K1375" s="229"/>
      <c r="L1375" s="230"/>
      <c r="M1375" s="362">
        <f t="shared" si="42"/>
        <v>0</v>
      </c>
      <c r="N1375" s="339"/>
    </row>
    <row r="1376" spans="1:14" ht="30" customHeight="1" x14ac:dyDescent="0.25">
      <c r="A1376" s="223" t="str">
        <f t="shared" si="43"/>
        <v xml:space="preserve"> </v>
      </c>
      <c r="B1376" s="205"/>
      <c r="C1376" s="206"/>
      <c r="D1376" s="207"/>
      <c r="E1376" s="208"/>
      <c r="F1376" s="207"/>
      <c r="G1376" s="208"/>
      <c r="H1376" s="209"/>
      <c r="I1376" s="210"/>
      <c r="J1376" s="152"/>
      <c r="K1376" s="229"/>
      <c r="L1376" s="230"/>
      <c r="M1376" s="362">
        <f t="shared" si="42"/>
        <v>0</v>
      </c>
      <c r="N1376" s="339"/>
    </row>
    <row r="1377" spans="1:14" ht="30" customHeight="1" x14ac:dyDescent="0.25">
      <c r="A1377" s="223" t="str">
        <f t="shared" si="43"/>
        <v xml:space="preserve"> </v>
      </c>
      <c r="B1377" s="205"/>
      <c r="C1377" s="206"/>
      <c r="D1377" s="207"/>
      <c r="E1377" s="208"/>
      <c r="F1377" s="207"/>
      <c r="G1377" s="208"/>
      <c r="H1377" s="209"/>
      <c r="I1377" s="210"/>
      <c r="J1377" s="152"/>
      <c r="K1377" s="229"/>
      <c r="L1377" s="230"/>
      <c r="M1377" s="362">
        <f t="shared" si="42"/>
        <v>0</v>
      </c>
      <c r="N1377" s="339"/>
    </row>
    <row r="1378" spans="1:14" ht="30" customHeight="1" x14ac:dyDescent="0.25">
      <c r="A1378" s="223" t="str">
        <f t="shared" si="43"/>
        <v xml:space="preserve"> </v>
      </c>
      <c r="B1378" s="205"/>
      <c r="C1378" s="206"/>
      <c r="D1378" s="207"/>
      <c r="E1378" s="208"/>
      <c r="F1378" s="207"/>
      <c r="G1378" s="208"/>
      <c r="H1378" s="209"/>
      <c r="I1378" s="210"/>
      <c r="J1378" s="152"/>
      <c r="K1378" s="229"/>
      <c r="L1378" s="230"/>
      <c r="M1378" s="362">
        <f t="shared" si="42"/>
        <v>0</v>
      </c>
      <c r="N1378" s="339"/>
    </row>
    <row r="1379" spans="1:14" ht="30" customHeight="1" x14ac:dyDescent="0.25">
      <c r="A1379" s="223" t="str">
        <f t="shared" si="43"/>
        <v xml:space="preserve"> </v>
      </c>
      <c r="B1379" s="205"/>
      <c r="C1379" s="206"/>
      <c r="D1379" s="207"/>
      <c r="E1379" s="208"/>
      <c r="F1379" s="207"/>
      <c r="G1379" s="208"/>
      <c r="H1379" s="209"/>
      <c r="I1379" s="210"/>
      <c r="J1379" s="152"/>
      <c r="K1379" s="229"/>
      <c r="L1379" s="230"/>
      <c r="M1379" s="362">
        <f t="shared" si="42"/>
        <v>0</v>
      </c>
      <c r="N1379" s="339"/>
    </row>
    <row r="1380" spans="1:14" ht="30" customHeight="1" x14ac:dyDescent="0.25">
      <c r="A1380" s="223" t="str">
        <f t="shared" si="43"/>
        <v xml:space="preserve"> </v>
      </c>
      <c r="B1380" s="205"/>
      <c r="C1380" s="206"/>
      <c r="D1380" s="207"/>
      <c r="E1380" s="208"/>
      <c r="F1380" s="207"/>
      <c r="G1380" s="208"/>
      <c r="H1380" s="209"/>
      <c r="I1380" s="210"/>
      <c r="J1380" s="152"/>
      <c r="K1380" s="229"/>
      <c r="L1380" s="230"/>
      <c r="M1380" s="362">
        <f t="shared" si="42"/>
        <v>0</v>
      </c>
      <c r="N1380" s="339"/>
    </row>
    <row r="1381" spans="1:14" ht="30" customHeight="1" x14ac:dyDescent="0.25">
      <c r="A1381" s="223" t="str">
        <f t="shared" si="43"/>
        <v xml:space="preserve"> </v>
      </c>
      <c r="B1381" s="205"/>
      <c r="C1381" s="206"/>
      <c r="D1381" s="207"/>
      <c r="E1381" s="208"/>
      <c r="F1381" s="207"/>
      <c r="G1381" s="208"/>
      <c r="H1381" s="209"/>
      <c r="I1381" s="210"/>
      <c r="J1381" s="152"/>
      <c r="K1381" s="229"/>
      <c r="L1381" s="230"/>
      <c r="M1381" s="362">
        <f t="shared" si="42"/>
        <v>0</v>
      </c>
      <c r="N1381" s="339"/>
    </row>
    <row r="1382" spans="1:14" ht="30" customHeight="1" x14ac:dyDescent="0.25">
      <c r="A1382" s="223" t="str">
        <f t="shared" si="43"/>
        <v xml:space="preserve"> </v>
      </c>
      <c r="B1382" s="205"/>
      <c r="C1382" s="206"/>
      <c r="D1382" s="207"/>
      <c r="E1382" s="208"/>
      <c r="F1382" s="207"/>
      <c r="G1382" s="208"/>
      <c r="H1382" s="209"/>
      <c r="I1382" s="210"/>
      <c r="J1382" s="152"/>
      <c r="K1382" s="229"/>
      <c r="L1382" s="230"/>
      <c r="M1382" s="362">
        <f t="shared" si="42"/>
        <v>0</v>
      </c>
      <c r="N1382" s="339"/>
    </row>
    <row r="1383" spans="1:14" ht="30" customHeight="1" x14ac:dyDescent="0.25">
      <c r="A1383" s="223" t="str">
        <f t="shared" si="43"/>
        <v xml:space="preserve"> </v>
      </c>
      <c r="B1383" s="205"/>
      <c r="C1383" s="206"/>
      <c r="D1383" s="207"/>
      <c r="E1383" s="208"/>
      <c r="F1383" s="207"/>
      <c r="G1383" s="208"/>
      <c r="H1383" s="209"/>
      <c r="I1383" s="210"/>
      <c r="J1383" s="152"/>
      <c r="K1383" s="229"/>
      <c r="L1383" s="230"/>
      <c r="M1383" s="362">
        <f t="shared" si="42"/>
        <v>0</v>
      </c>
      <c r="N1383" s="339"/>
    </row>
    <row r="1384" spans="1:14" ht="30" customHeight="1" x14ac:dyDescent="0.25">
      <c r="A1384" s="223" t="str">
        <f t="shared" si="43"/>
        <v xml:space="preserve"> </v>
      </c>
      <c r="B1384" s="205"/>
      <c r="C1384" s="206"/>
      <c r="D1384" s="207"/>
      <c r="E1384" s="208"/>
      <c r="F1384" s="207"/>
      <c r="G1384" s="208"/>
      <c r="H1384" s="209"/>
      <c r="I1384" s="210"/>
      <c r="J1384" s="152"/>
      <c r="K1384" s="229"/>
      <c r="L1384" s="230"/>
      <c r="M1384" s="362">
        <f t="shared" si="42"/>
        <v>0</v>
      </c>
      <c r="N1384" s="339"/>
    </row>
    <row r="1385" spans="1:14" ht="30" customHeight="1" x14ac:dyDescent="0.25">
      <c r="A1385" s="223" t="str">
        <f t="shared" si="43"/>
        <v xml:space="preserve"> </v>
      </c>
      <c r="B1385" s="205"/>
      <c r="C1385" s="206"/>
      <c r="D1385" s="207"/>
      <c r="E1385" s="208"/>
      <c r="F1385" s="207"/>
      <c r="G1385" s="208"/>
      <c r="H1385" s="209"/>
      <c r="I1385" s="210"/>
      <c r="J1385" s="152"/>
      <c r="K1385" s="229"/>
      <c r="L1385" s="230"/>
      <c r="M1385" s="362">
        <f t="shared" si="42"/>
        <v>0</v>
      </c>
      <c r="N1385" s="339"/>
    </row>
    <row r="1386" spans="1:14" ht="30" customHeight="1" x14ac:dyDescent="0.25">
      <c r="A1386" s="223" t="str">
        <f t="shared" si="43"/>
        <v xml:space="preserve"> </v>
      </c>
      <c r="B1386" s="205"/>
      <c r="C1386" s="206"/>
      <c r="D1386" s="207"/>
      <c r="E1386" s="208"/>
      <c r="F1386" s="207"/>
      <c r="G1386" s="208"/>
      <c r="H1386" s="209"/>
      <c r="I1386" s="210"/>
      <c r="J1386" s="152"/>
      <c r="K1386" s="229"/>
      <c r="L1386" s="230"/>
      <c r="M1386" s="362">
        <f t="shared" si="42"/>
        <v>0</v>
      </c>
      <c r="N1386" s="339"/>
    </row>
    <row r="1387" spans="1:14" ht="30" customHeight="1" x14ac:dyDescent="0.25">
      <c r="A1387" s="223" t="str">
        <f t="shared" si="43"/>
        <v xml:space="preserve"> </v>
      </c>
      <c r="B1387" s="205"/>
      <c r="C1387" s="206"/>
      <c r="D1387" s="207"/>
      <c r="E1387" s="208"/>
      <c r="F1387" s="207"/>
      <c r="G1387" s="208"/>
      <c r="H1387" s="209"/>
      <c r="I1387" s="210"/>
      <c r="J1387" s="152"/>
      <c r="K1387" s="229"/>
      <c r="L1387" s="230"/>
      <c r="M1387" s="362">
        <f t="shared" si="42"/>
        <v>0</v>
      </c>
      <c r="N1387" s="339"/>
    </row>
    <row r="1388" spans="1:14" ht="30" customHeight="1" x14ac:dyDescent="0.25">
      <c r="A1388" s="223" t="str">
        <f t="shared" si="43"/>
        <v xml:space="preserve"> </v>
      </c>
      <c r="B1388" s="205"/>
      <c r="C1388" s="206"/>
      <c r="D1388" s="207"/>
      <c r="E1388" s="208"/>
      <c r="F1388" s="207"/>
      <c r="G1388" s="208"/>
      <c r="H1388" s="209"/>
      <c r="I1388" s="210"/>
      <c r="J1388" s="152"/>
      <c r="K1388" s="229"/>
      <c r="L1388" s="230"/>
      <c r="M1388" s="362">
        <f t="shared" si="42"/>
        <v>0</v>
      </c>
      <c r="N1388" s="339"/>
    </row>
    <row r="1389" spans="1:14" ht="30" customHeight="1" x14ac:dyDescent="0.25">
      <c r="A1389" s="223" t="str">
        <f t="shared" si="43"/>
        <v xml:space="preserve"> </v>
      </c>
      <c r="B1389" s="205"/>
      <c r="C1389" s="206"/>
      <c r="D1389" s="207"/>
      <c r="E1389" s="208"/>
      <c r="F1389" s="207"/>
      <c r="G1389" s="208"/>
      <c r="H1389" s="209"/>
      <c r="I1389" s="210"/>
      <c r="J1389" s="152"/>
      <c r="K1389" s="229"/>
      <c r="L1389" s="230"/>
      <c r="M1389" s="362">
        <f t="shared" si="42"/>
        <v>0</v>
      </c>
      <c r="N1389" s="339"/>
    </row>
    <row r="1390" spans="1:14" ht="30" customHeight="1" x14ac:dyDescent="0.25">
      <c r="A1390" s="223" t="str">
        <f t="shared" si="43"/>
        <v xml:space="preserve"> </v>
      </c>
      <c r="B1390" s="205"/>
      <c r="C1390" s="206"/>
      <c r="D1390" s="207"/>
      <c r="E1390" s="208"/>
      <c r="F1390" s="207"/>
      <c r="G1390" s="208"/>
      <c r="H1390" s="209"/>
      <c r="I1390" s="210"/>
      <c r="J1390" s="152"/>
      <c r="K1390" s="229"/>
      <c r="L1390" s="230"/>
      <c r="M1390" s="362">
        <f t="shared" si="42"/>
        <v>0</v>
      </c>
      <c r="N1390" s="339"/>
    </row>
    <row r="1391" spans="1:14" ht="30" customHeight="1" x14ac:dyDescent="0.25">
      <c r="A1391" s="223" t="str">
        <f t="shared" si="43"/>
        <v xml:space="preserve"> </v>
      </c>
      <c r="B1391" s="205"/>
      <c r="C1391" s="206"/>
      <c r="D1391" s="207"/>
      <c r="E1391" s="208"/>
      <c r="F1391" s="207"/>
      <c r="G1391" s="208"/>
      <c r="H1391" s="209"/>
      <c r="I1391" s="210"/>
      <c r="J1391" s="152"/>
      <c r="K1391" s="229"/>
      <c r="L1391" s="230"/>
      <c r="M1391" s="362">
        <f t="shared" si="42"/>
        <v>0</v>
      </c>
      <c r="N1391" s="339"/>
    </row>
    <row r="1392" spans="1:14" ht="30" customHeight="1" x14ac:dyDescent="0.25">
      <c r="A1392" s="223" t="str">
        <f t="shared" si="43"/>
        <v xml:space="preserve"> </v>
      </c>
      <c r="B1392" s="205"/>
      <c r="C1392" s="206"/>
      <c r="D1392" s="207"/>
      <c r="E1392" s="208"/>
      <c r="F1392" s="207"/>
      <c r="G1392" s="208"/>
      <c r="H1392" s="209"/>
      <c r="I1392" s="210"/>
      <c r="J1392" s="152"/>
      <c r="K1392" s="229"/>
      <c r="L1392" s="230"/>
      <c r="M1392" s="362">
        <f t="shared" si="42"/>
        <v>0</v>
      </c>
      <c r="N1392" s="339"/>
    </row>
    <row r="1393" spans="1:14" ht="30" customHeight="1" x14ac:dyDescent="0.25">
      <c r="A1393" s="223" t="str">
        <f t="shared" si="43"/>
        <v xml:space="preserve"> </v>
      </c>
      <c r="B1393" s="205"/>
      <c r="C1393" s="206"/>
      <c r="D1393" s="207"/>
      <c r="E1393" s="208"/>
      <c r="F1393" s="207"/>
      <c r="G1393" s="208"/>
      <c r="H1393" s="209"/>
      <c r="I1393" s="210"/>
      <c r="J1393" s="152"/>
      <c r="K1393" s="229"/>
      <c r="L1393" s="230"/>
      <c r="M1393" s="362">
        <f t="shared" si="42"/>
        <v>0</v>
      </c>
      <c r="N1393" s="339"/>
    </row>
    <row r="1394" spans="1:14" ht="30" customHeight="1" x14ac:dyDescent="0.25">
      <c r="A1394" s="223" t="str">
        <f t="shared" si="43"/>
        <v xml:space="preserve"> </v>
      </c>
      <c r="B1394" s="205"/>
      <c r="C1394" s="206"/>
      <c r="D1394" s="207"/>
      <c r="E1394" s="208"/>
      <c r="F1394" s="207"/>
      <c r="G1394" s="208"/>
      <c r="H1394" s="209"/>
      <c r="I1394" s="210"/>
      <c r="J1394" s="152"/>
      <c r="K1394" s="229"/>
      <c r="L1394" s="230"/>
      <c r="M1394" s="362">
        <f t="shared" si="42"/>
        <v>0</v>
      </c>
      <c r="N1394" s="339"/>
    </row>
    <row r="1395" spans="1:14" ht="30" customHeight="1" x14ac:dyDescent="0.25">
      <c r="A1395" s="223" t="str">
        <f t="shared" si="43"/>
        <v xml:space="preserve"> </v>
      </c>
      <c r="B1395" s="205"/>
      <c r="C1395" s="206"/>
      <c r="D1395" s="207"/>
      <c r="E1395" s="208"/>
      <c r="F1395" s="207"/>
      <c r="G1395" s="208"/>
      <c r="H1395" s="209"/>
      <c r="I1395" s="210"/>
      <c r="J1395" s="152"/>
      <c r="K1395" s="229"/>
      <c r="L1395" s="230"/>
      <c r="M1395" s="362">
        <f t="shared" si="42"/>
        <v>0</v>
      </c>
      <c r="N1395" s="339"/>
    </row>
    <row r="1396" spans="1:14" ht="30" customHeight="1" x14ac:dyDescent="0.25">
      <c r="A1396" s="223" t="str">
        <f t="shared" si="43"/>
        <v xml:space="preserve"> </v>
      </c>
      <c r="B1396" s="205"/>
      <c r="C1396" s="206"/>
      <c r="D1396" s="207"/>
      <c r="E1396" s="208"/>
      <c r="F1396" s="207"/>
      <c r="G1396" s="208"/>
      <c r="H1396" s="209"/>
      <c r="I1396" s="210"/>
      <c r="J1396" s="152"/>
      <c r="K1396" s="229"/>
      <c r="L1396" s="230"/>
      <c r="M1396" s="362">
        <f t="shared" si="42"/>
        <v>0</v>
      </c>
      <c r="N1396" s="339"/>
    </row>
    <row r="1397" spans="1:14" ht="30" customHeight="1" x14ac:dyDescent="0.25">
      <c r="A1397" s="223" t="str">
        <f t="shared" si="43"/>
        <v xml:space="preserve"> </v>
      </c>
      <c r="B1397" s="205"/>
      <c r="C1397" s="206"/>
      <c r="D1397" s="207"/>
      <c r="E1397" s="208"/>
      <c r="F1397" s="207"/>
      <c r="G1397" s="208"/>
      <c r="H1397" s="209"/>
      <c r="I1397" s="210"/>
      <c r="J1397" s="152"/>
      <c r="K1397" s="229"/>
      <c r="L1397" s="230"/>
      <c r="M1397" s="362">
        <f t="shared" si="42"/>
        <v>0</v>
      </c>
      <c r="N1397" s="339"/>
    </row>
    <row r="1398" spans="1:14" ht="30" customHeight="1" x14ac:dyDescent="0.25">
      <c r="A1398" s="223" t="str">
        <f t="shared" si="43"/>
        <v xml:space="preserve"> </v>
      </c>
      <c r="B1398" s="205"/>
      <c r="C1398" s="206"/>
      <c r="D1398" s="207"/>
      <c r="E1398" s="208"/>
      <c r="F1398" s="207"/>
      <c r="G1398" s="208"/>
      <c r="H1398" s="209"/>
      <c r="I1398" s="210"/>
      <c r="J1398" s="152"/>
      <c r="K1398" s="229"/>
      <c r="L1398" s="230"/>
      <c r="M1398" s="362">
        <f t="shared" si="42"/>
        <v>0</v>
      </c>
      <c r="N1398" s="339"/>
    </row>
    <row r="1399" spans="1:14" ht="30" customHeight="1" x14ac:dyDescent="0.25">
      <c r="A1399" s="223" t="str">
        <f t="shared" si="43"/>
        <v xml:space="preserve"> </v>
      </c>
      <c r="B1399" s="205"/>
      <c r="C1399" s="206"/>
      <c r="D1399" s="207"/>
      <c r="E1399" s="208"/>
      <c r="F1399" s="207"/>
      <c r="G1399" s="208"/>
      <c r="H1399" s="209"/>
      <c r="I1399" s="210"/>
      <c r="J1399" s="152"/>
      <c r="K1399" s="229"/>
      <c r="L1399" s="230"/>
      <c r="M1399" s="362">
        <f t="shared" si="42"/>
        <v>0</v>
      </c>
      <c r="N1399" s="339"/>
    </row>
    <row r="1400" spans="1:14" ht="30" customHeight="1" x14ac:dyDescent="0.25">
      <c r="A1400" s="223" t="str">
        <f t="shared" si="43"/>
        <v xml:space="preserve"> </v>
      </c>
      <c r="B1400" s="205"/>
      <c r="C1400" s="206"/>
      <c r="D1400" s="207"/>
      <c r="E1400" s="208"/>
      <c r="F1400" s="207"/>
      <c r="G1400" s="208"/>
      <c r="H1400" s="209"/>
      <c r="I1400" s="210"/>
      <c r="J1400" s="152"/>
      <c r="K1400" s="229"/>
      <c r="L1400" s="230"/>
      <c r="M1400" s="362">
        <f t="shared" si="42"/>
        <v>0</v>
      </c>
      <c r="N1400" s="339"/>
    </row>
    <row r="1401" spans="1:14" ht="30" customHeight="1" x14ac:dyDescent="0.25">
      <c r="A1401" s="223" t="str">
        <f t="shared" si="43"/>
        <v xml:space="preserve"> </v>
      </c>
      <c r="B1401" s="205"/>
      <c r="C1401" s="206"/>
      <c r="D1401" s="207"/>
      <c r="E1401" s="208"/>
      <c r="F1401" s="207"/>
      <c r="G1401" s="208"/>
      <c r="H1401" s="209"/>
      <c r="I1401" s="210"/>
      <c r="J1401" s="152"/>
      <c r="K1401" s="229"/>
      <c r="L1401" s="230"/>
      <c r="M1401" s="362">
        <f t="shared" si="42"/>
        <v>0</v>
      </c>
      <c r="N1401" s="339"/>
    </row>
    <row r="1402" spans="1:14" ht="30" customHeight="1" x14ac:dyDescent="0.25">
      <c r="A1402" s="223" t="str">
        <f t="shared" si="43"/>
        <v xml:space="preserve"> </v>
      </c>
      <c r="B1402" s="205"/>
      <c r="C1402" s="206"/>
      <c r="D1402" s="207"/>
      <c r="E1402" s="208"/>
      <c r="F1402" s="207"/>
      <c r="G1402" s="208"/>
      <c r="H1402" s="209"/>
      <c r="I1402" s="210"/>
      <c r="J1402" s="152"/>
      <c r="K1402" s="229"/>
      <c r="L1402" s="230"/>
      <c r="M1402" s="362">
        <f t="shared" si="42"/>
        <v>0</v>
      </c>
      <c r="N1402" s="339"/>
    </row>
    <row r="1403" spans="1:14" ht="30" customHeight="1" x14ac:dyDescent="0.25">
      <c r="A1403" s="223" t="str">
        <f t="shared" si="43"/>
        <v xml:space="preserve"> </v>
      </c>
      <c r="B1403" s="205"/>
      <c r="C1403" s="206"/>
      <c r="D1403" s="207"/>
      <c r="E1403" s="208"/>
      <c r="F1403" s="207"/>
      <c r="G1403" s="208"/>
      <c r="H1403" s="209"/>
      <c r="I1403" s="210"/>
      <c r="J1403" s="152"/>
      <c r="K1403" s="229"/>
      <c r="L1403" s="230"/>
      <c r="M1403" s="362">
        <f t="shared" si="42"/>
        <v>0</v>
      </c>
      <c r="N1403" s="339"/>
    </row>
    <row r="1404" spans="1:14" ht="30" customHeight="1" x14ac:dyDescent="0.25">
      <c r="A1404" s="223" t="str">
        <f t="shared" si="43"/>
        <v xml:space="preserve"> </v>
      </c>
      <c r="B1404" s="205"/>
      <c r="C1404" s="206"/>
      <c r="D1404" s="207"/>
      <c r="E1404" s="208"/>
      <c r="F1404" s="207"/>
      <c r="G1404" s="208"/>
      <c r="H1404" s="209"/>
      <c r="I1404" s="210"/>
      <c r="J1404" s="152"/>
      <c r="K1404" s="229"/>
      <c r="L1404" s="230"/>
      <c r="M1404" s="362">
        <f t="shared" si="42"/>
        <v>0</v>
      </c>
      <c r="N1404" s="339"/>
    </row>
    <row r="1405" spans="1:14" ht="30" customHeight="1" x14ac:dyDescent="0.25">
      <c r="A1405" s="223" t="str">
        <f t="shared" si="43"/>
        <v xml:space="preserve"> </v>
      </c>
      <c r="B1405" s="205"/>
      <c r="C1405" s="206"/>
      <c r="D1405" s="207"/>
      <c r="E1405" s="208"/>
      <c r="F1405" s="207"/>
      <c r="G1405" s="208"/>
      <c r="H1405" s="209"/>
      <c r="I1405" s="210"/>
      <c r="J1405" s="152"/>
      <c r="K1405" s="229"/>
      <c r="L1405" s="230"/>
      <c r="M1405" s="362">
        <f t="shared" si="42"/>
        <v>0</v>
      </c>
      <c r="N1405" s="339"/>
    </row>
    <row r="1406" spans="1:14" ht="30" customHeight="1" x14ac:dyDescent="0.25">
      <c r="A1406" s="223" t="str">
        <f t="shared" si="43"/>
        <v xml:space="preserve"> </v>
      </c>
      <c r="B1406" s="205"/>
      <c r="C1406" s="206"/>
      <c r="D1406" s="207"/>
      <c r="E1406" s="208"/>
      <c r="F1406" s="207"/>
      <c r="G1406" s="208"/>
      <c r="H1406" s="209"/>
      <c r="I1406" s="210"/>
      <c r="J1406" s="152"/>
      <c r="K1406" s="229"/>
      <c r="L1406" s="230"/>
      <c r="M1406" s="362">
        <f t="shared" si="42"/>
        <v>0</v>
      </c>
      <c r="N1406" s="339"/>
    </row>
    <row r="1407" spans="1:14" ht="30" customHeight="1" x14ac:dyDescent="0.25">
      <c r="A1407" s="223" t="str">
        <f t="shared" si="43"/>
        <v xml:space="preserve"> </v>
      </c>
      <c r="B1407" s="205"/>
      <c r="C1407" s="206"/>
      <c r="D1407" s="207"/>
      <c r="E1407" s="208"/>
      <c r="F1407" s="207"/>
      <c r="G1407" s="208"/>
      <c r="H1407" s="209"/>
      <c r="I1407" s="210"/>
      <c r="J1407" s="152"/>
      <c r="K1407" s="229"/>
      <c r="L1407" s="230"/>
      <c r="M1407" s="362">
        <f t="shared" si="42"/>
        <v>0</v>
      </c>
      <c r="N1407" s="339"/>
    </row>
    <row r="1408" spans="1:14" ht="30" customHeight="1" x14ac:dyDescent="0.25">
      <c r="A1408" s="223" t="str">
        <f t="shared" si="43"/>
        <v xml:space="preserve"> </v>
      </c>
      <c r="B1408" s="205"/>
      <c r="C1408" s="206"/>
      <c r="D1408" s="207"/>
      <c r="E1408" s="208"/>
      <c r="F1408" s="207"/>
      <c r="G1408" s="208"/>
      <c r="H1408" s="209"/>
      <c r="I1408" s="210"/>
      <c r="J1408" s="152"/>
      <c r="K1408" s="229"/>
      <c r="L1408" s="230"/>
      <c r="M1408" s="362">
        <f t="shared" si="42"/>
        <v>0</v>
      </c>
      <c r="N1408" s="339"/>
    </row>
    <row r="1409" spans="1:14" ht="30" customHeight="1" x14ac:dyDescent="0.25">
      <c r="A1409" s="223" t="str">
        <f t="shared" si="43"/>
        <v xml:space="preserve"> </v>
      </c>
      <c r="B1409" s="205"/>
      <c r="C1409" s="206"/>
      <c r="D1409" s="207"/>
      <c r="E1409" s="208"/>
      <c r="F1409" s="207"/>
      <c r="G1409" s="208"/>
      <c r="H1409" s="209"/>
      <c r="I1409" s="210"/>
      <c r="J1409" s="152"/>
      <c r="K1409" s="229"/>
      <c r="L1409" s="230"/>
      <c r="M1409" s="362">
        <f t="shared" si="42"/>
        <v>0</v>
      </c>
      <c r="N1409" s="339"/>
    </row>
    <row r="1410" spans="1:14" ht="30" customHeight="1" x14ac:dyDescent="0.25">
      <c r="A1410" s="223" t="str">
        <f t="shared" si="43"/>
        <v xml:space="preserve"> </v>
      </c>
      <c r="B1410" s="205"/>
      <c r="C1410" s="206"/>
      <c r="D1410" s="207"/>
      <c r="E1410" s="208"/>
      <c r="F1410" s="207"/>
      <c r="G1410" s="208"/>
      <c r="H1410" s="209"/>
      <c r="I1410" s="210"/>
      <c r="J1410" s="152"/>
      <c r="K1410" s="229"/>
      <c r="L1410" s="230"/>
      <c r="M1410" s="362">
        <f t="shared" si="42"/>
        <v>0</v>
      </c>
      <c r="N1410" s="339"/>
    </row>
    <row r="1411" spans="1:14" ht="30" customHeight="1" x14ac:dyDescent="0.25">
      <c r="A1411" s="223" t="str">
        <f t="shared" si="43"/>
        <v xml:space="preserve"> </v>
      </c>
      <c r="B1411" s="205"/>
      <c r="C1411" s="206"/>
      <c r="D1411" s="207"/>
      <c r="E1411" s="208"/>
      <c r="F1411" s="207"/>
      <c r="G1411" s="208"/>
      <c r="H1411" s="209"/>
      <c r="I1411" s="210"/>
      <c r="J1411" s="152"/>
      <c r="K1411" s="229"/>
      <c r="L1411" s="230"/>
      <c r="M1411" s="362">
        <f t="shared" si="42"/>
        <v>0</v>
      </c>
      <c r="N1411" s="339"/>
    </row>
    <row r="1412" spans="1:14" ht="30" customHeight="1" x14ac:dyDescent="0.25">
      <c r="A1412" s="223" t="str">
        <f t="shared" si="43"/>
        <v xml:space="preserve"> </v>
      </c>
      <c r="B1412" s="205"/>
      <c r="C1412" s="206"/>
      <c r="D1412" s="207"/>
      <c r="E1412" s="208"/>
      <c r="F1412" s="207"/>
      <c r="G1412" s="208"/>
      <c r="H1412" s="209"/>
      <c r="I1412" s="210"/>
      <c r="J1412" s="152"/>
      <c r="K1412" s="229"/>
      <c r="L1412" s="230"/>
      <c r="M1412" s="362">
        <f t="shared" si="42"/>
        <v>0</v>
      </c>
      <c r="N1412" s="339"/>
    </row>
    <row r="1413" spans="1:14" ht="30" customHeight="1" x14ac:dyDescent="0.25">
      <c r="A1413" s="223" t="str">
        <f t="shared" si="43"/>
        <v xml:space="preserve"> </v>
      </c>
      <c r="B1413" s="205"/>
      <c r="C1413" s="206"/>
      <c r="D1413" s="207"/>
      <c r="E1413" s="208"/>
      <c r="F1413" s="207"/>
      <c r="G1413" s="208"/>
      <c r="H1413" s="209"/>
      <c r="I1413" s="210"/>
      <c r="J1413" s="152"/>
      <c r="K1413" s="229"/>
      <c r="L1413" s="230"/>
      <c r="M1413" s="362">
        <f t="shared" si="42"/>
        <v>0</v>
      </c>
      <c r="N1413" s="339"/>
    </row>
    <row r="1414" spans="1:14" ht="30" customHeight="1" x14ac:dyDescent="0.25">
      <c r="A1414" s="223" t="str">
        <f t="shared" si="43"/>
        <v xml:space="preserve"> </v>
      </c>
      <c r="B1414" s="205"/>
      <c r="C1414" s="206"/>
      <c r="D1414" s="207"/>
      <c r="E1414" s="208"/>
      <c r="F1414" s="207"/>
      <c r="G1414" s="208"/>
      <c r="H1414" s="209"/>
      <c r="I1414" s="210"/>
      <c r="J1414" s="152"/>
      <c r="K1414" s="229"/>
      <c r="L1414" s="230"/>
      <c r="M1414" s="362">
        <f t="shared" si="42"/>
        <v>0</v>
      </c>
      <c r="N1414" s="339"/>
    </row>
    <row r="1415" spans="1:14" ht="30" customHeight="1" x14ac:dyDescent="0.25">
      <c r="A1415" s="223" t="str">
        <f t="shared" si="43"/>
        <v xml:space="preserve"> </v>
      </c>
      <c r="B1415" s="205"/>
      <c r="C1415" s="206"/>
      <c r="D1415" s="207"/>
      <c r="E1415" s="208"/>
      <c r="F1415" s="207"/>
      <c r="G1415" s="208"/>
      <c r="H1415" s="209"/>
      <c r="I1415" s="210"/>
      <c r="J1415" s="152"/>
      <c r="K1415" s="229"/>
      <c r="L1415" s="230"/>
      <c r="M1415" s="362">
        <f t="shared" si="42"/>
        <v>0</v>
      </c>
      <c r="N1415" s="339"/>
    </row>
    <row r="1416" spans="1:14" ht="30" customHeight="1" x14ac:dyDescent="0.25">
      <c r="A1416" s="223" t="str">
        <f t="shared" si="43"/>
        <v xml:space="preserve"> </v>
      </c>
      <c r="B1416" s="205"/>
      <c r="C1416" s="206"/>
      <c r="D1416" s="207"/>
      <c r="E1416" s="208"/>
      <c r="F1416" s="207"/>
      <c r="G1416" s="208"/>
      <c r="H1416" s="209"/>
      <c r="I1416" s="210"/>
      <c r="J1416" s="152"/>
      <c r="K1416" s="229"/>
      <c r="L1416" s="230"/>
      <c r="M1416" s="362">
        <f t="shared" si="42"/>
        <v>0</v>
      </c>
      <c r="N1416" s="339"/>
    </row>
    <row r="1417" spans="1:14" ht="30" customHeight="1" x14ac:dyDescent="0.25">
      <c r="A1417" s="223" t="str">
        <f t="shared" si="43"/>
        <v xml:space="preserve"> </v>
      </c>
      <c r="B1417" s="205"/>
      <c r="C1417" s="206"/>
      <c r="D1417" s="207"/>
      <c r="E1417" s="208"/>
      <c r="F1417" s="207"/>
      <c r="G1417" s="208"/>
      <c r="H1417" s="209"/>
      <c r="I1417" s="210"/>
      <c r="J1417" s="152"/>
      <c r="K1417" s="229"/>
      <c r="L1417" s="230"/>
      <c r="M1417" s="362">
        <f t="shared" si="42"/>
        <v>0</v>
      </c>
      <c r="N1417" s="339"/>
    </row>
    <row r="1418" spans="1:14" ht="30" customHeight="1" x14ac:dyDescent="0.25">
      <c r="A1418" s="223" t="str">
        <f t="shared" si="43"/>
        <v xml:space="preserve"> </v>
      </c>
      <c r="B1418" s="205"/>
      <c r="C1418" s="206"/>
      <c r="D1418" s="207"/>
      <c r="E1418" s="208"/>
      <c r="F1418" s="207"/>
      <c r="G1418" s="208"/>
      <c r="H1418" s="209"/>
      <c r="I1418" s="210"/>
      <c r="J1418" s="152"/>
      <c r="K1418" s="229"/>
      <c r="L1418" s="230"/>
      <c r="M1418" s="362">
        <f t="shared" si="42"/>
        <v>0</v>
      </c>
      <c r="N1418" s="339"/>
    </row>
    <row r="1419" spans="1:14" ht="30" customHeight="1" x14ac:dyDescent="0.25">
      <c r="A1419" s="223" t="str">
        <f t="shared" si="43"/>
        <v xml:space="preserve"> </v>
      </c>
      <c r="B1419" s="205"/>
      <c r="C1419" s="206"/>
      <c r="D1419" s="207"/>
      <c r="E1419" s="208"/>
      <c r="F1419" s="207"/>
      <c r="G1419" s="208"/>
      <c r="H1419" s="209"/>
      <c r="I1419" s="210"/>
      <c r="J1419" s="152"/>
      <c r="K1419" s="229"/>
      <c r="L1419" s="230"/>
      <c r="M1419" s="362">
        <f t="shared" si="42"/>
        <v>0</v>
      </c>
      <c r="N1419" s="339"/>
    </row>
    <row r="1420" spans="1:14" ht="30" customHeight="1" x14ac:dyDescent="0.25">
      <c r="A1420" s="223" t="str">
        <f t="shared" si="43"/>
        <v xml:space="preserve"> </v>
      </c>
      <c r="B1420" s="205"/>
      <c r="C1420" s="206"/>
      <c r="D1420" s="207"/>
      <c r="E1420" s="208"/>
      <c r="F1420" s="207"/>
      <c r="G1420" s="208"/>
      <c r="H1420" s="209"/>
      <c r="I1420" s="210"/>
      <c r="J1420" s="152"/>
      <c r="K1420" s="229"/>
      <c r="L1420" s="230"/>
      <c r="M1420" s="362">
        <f t="shared" ref="M1420:M1483" si="44">K1420+L1420</f>
        <v>0</v>
      </c>
      <c r="N1420" s="339"/>
    </row>
    <row r="1421" spans="1:14" ht="30" customHeight="1" x14ac:dyDescent="0.25">
      <c r="A1421" s="223" t="str">
        <f t="shared" si="43"/>
        <v xml:space="preserve"> </v>
      </c>
      <c r="B1421" s="205"/>
      <c r="C1421" s="206"/>
      <c r="D1421" s="207"/>
      <c r="E1421" s="208"/>
      <c r="F1421" s="207"/>
      <c r="G1421" s="208"/>
      <c r="H1421" s="209"/>
      <c r="I1421" s="210"/>
      <c r="J1421" s="152"/>
      <c r="K1421" s="229"/>
      <c r="L1421" s="230"/>
      <c r="M1421" s="362">
        <f t="shared" si="44"/>
        <v>0</v>
      </c>
      <c r="N1421" s="339"/>
    </row>
    <row r="1422" spans="1:14" ht="30" customHeight="1" x14ac:dyDescent="0.25">
      <c r="A1422" s="223" t="str">
        <f t="shared" ref="A1422:A1485" si="45">IF(M1422=0," ","Cap.8. Cheltuieli indirecte")</f>
        <v xml:space="preserve"> </v>
      </c>
      <c r="B1422" s="205"/>
      <c r="C1422" s="206"/>
      <c r="D1422" s="207"/>
      <c r="E1422" s="208"/>
      <c r="F1422" s="207"/>
      <c r="G1422" s="208"/>
      <c r="H1422" s="209"/>
      <c r="I1422" s="210"/>
      <c r="J1422" s="152"/>
      <c r="K1422" s="229"/>
      <c r="L1422" s="230"/>
      <c r="M1422" s="362">
        <f t="shared" si="44"/>
        <v>0</v>
      </c>
      <c r="N1422" s="339"/>
    </row>
    <row r="1423" spans="1:14" ht="30" customHeight="1" x14ac:dyDescent="0.25">
      <c r="A1423" s="223" t="str">
        <f t="shared" si="45"/>
        <v xml:space="preserve"> </v>
      </c>
      <c r="B1423" s="205"/>
      <c r="C1423" s="206"/>
      <c r="D1423" s="207"/>
      <c r="E1423" s="208"/>
      <c r="F1423" s="207"/>
      <c r="G1423" s="208"/>
      <c r="H1423" s="209"/>
      <c r="I1423" s="210"/>
      <c r="J1423" s="152"/>
      <c r="K1423" s="229"/>
      <c r="L1423" s="230"/>
      <c r="M1423" s="362">
        <f t="shared" si="44"/>
        <v>0</v>
      </c>
      <c r="N1423" s="339"/>
    </row>
    <row r="1424" spans="1:14" ht="30" customHeight="1" x14ac:dyDescent="0.25">
      <c r="A1424" s="223" t="str">
        <f t="shared" si="45"/>
        <v xml:space="preserve"> </v>
      </c>
      <c r="B1424" s="205"/>
      <c r="C1424" s="206"/>
      <c r="D1424" s="207"/>
      <c r="E1424" s="208"/>
      <c r="F1424" s="207"/>
      <c r="G1424" s="208"/>
      <c r="H1424" s="209"/>
      <c r="I1424" s="210"/>
      <c r="J1424" s="152"/>
      <c r="K1424" s="229"/>
      <c r="L1424" s="230"/>
      <c r="M1424" s="362">
        <f t="shared" si="44"/>
        <v>0</v>
      </c>
      <c r="N1424" s="339"/>
    </row>
    <row r="1425" spans="1:14" ht="30" customHeight="1" x14ac:dyDescent="0.25">
      <c r="A1425" s="223" t="str">
        <f t="shared" si="45"/>
        <v xml:space="preserve"> </v>
      </c>
      <c r="B1425" s="205"/>
      <c r="C1425" s="206"/>
      <c r="D1425" s="207"/>
      <c r="E1425" s="208"/>
      <c r="F1425" s="207"/>
      <c r="G1425" s="208"/>
      <c r="H1425" s="209"/>
      <c r="I1425" s="210"/>
      <c r="J1425" s="152"/>
      <c r="K1425" s="229"/>
      <c r="L1425" s="230"/>
      <c r="M1425" s="362">
        <f t="shared" si="44"/>
        <v>0</v>
      </c>
      <c r="N1425" s="339"/>
    </row>
    <row r="1426" spans="1:14" ht="30" customHeight="1" x14ac:dyDescent="0.25">
      <c r="A1426" s="223" t="str">
        <f t="shared" si="45"/>
        <v xml:space="preserve"> </v>
      </c>
      <c r="B1426" s="205"/>
      <c r="C1426" s="206"/>
      <c r="D1426" s="207"/>
      <c r="E1426" s="208"/>
      <c r="F1426" s="207"/>
      <c r="G1426" s="208"/>
      <c r="H1426" s="209"/>
      <c r="I1426" s="210"/>
      <c r="J1426" s="152"/>
      <c r="K1426" s="229"/>
      <c r="L1426" s="230"/>
      <c r="M1426" s="362">
        <f t="shared" si="44"/>
        <v>0</v>
      </c>
      <c r="N1426" s="339"/>
    </row>
    <row r="1427" spans="1:14" ht="30" customHeight="1" x14ac:dyDescent="0.25">
      <c r="A1427" s="223" t="str">
        <f t="shared" si="45"/>
        <v xml:space="preserve"> </v>
      </c>
      <c r="B1427" s="205"/>
      <c r="C1427" s="206"/>
      <c r="D1427" s="207"/>
      <c r="E1427" s="208"/>
      <c r="F1427" s="207"/>
      <c r="G1427" s="208"/>
      <c r="H1427" s="209"/>
      <c r="I1427" s="210"/>
      <c r="J1427" s="152"/>
      <c r="K1427" s="229"/>
      <c r="L1427" s="230"/>
      <c r="M1427" s="362">
        <f t="shared" si="44"/>
        <v>0</v>
      </c>
      <c r="N1427" s="339"/>
    </row>
    <row r="1428" spans="1:14" ht="30" customHeight="1" x14ac:dyDescent="0.25">
      <c r="A1428" s="223" t="str">
        <f t="shared" si="45"/>
        <v xml:space="preserve"> </v>
      </c>
      <c r="B1428" s="205"/>
      <c r="C1428" s="206"/>
      <c r="D1428" s="207"/>
      <c r="E1428" s="208"/>
      <c r="F1428" s="207"/>
      <c r="G1428" s="208"/>
      <c r="H1428" s="209"/>
      <c r="I1428" s="210"/>
      <c r="J1428" s="152"/>
      <c r="K1428" s="229"/>
      <c r="L1428" s="230"/>
      <c r="M1428" s="362">
        <f t="shared" si="44"/>
        <v>0</v>
      </c>
      <c r="N1428" s="339"/>
    </row>
    <row r="1429" spans="1:14" ht="30" customHeight="1" x14ac:dyDescent="0.25">
      <c r="A1429" s="223" t="str">
        <f t="shared" si="45"/>
        <v xml:space="preserve"> </v>
      </c>
      <c r="B1429" s="205"/>
      <c r="C1429" s="206"/>
      <c r="D1429" s="207"/>
      <c r="E1429" s="208"/>
      <c r="F1429" s="207"/>
      <c r="G1429" s="208"/>
      <c r="H1429" s="209"/>
      <c r="I1429" s="210"/>
      <c r="J1429" s="152"/>
      <c r="K1429" s="229"/>
      <c r="L1429" s="230"/>
      <c r="M1429" s="362">
        <f t="shared" si="44"/>
        <v>0</v>
      </c>
      <c r="N1429" s="339"/>
    </row>
    <row r="1430" spans="1:14" ht="30" customHeight="1" x14ac:dyDescent="0.25">
      <c r="A1430" s="223" t="str">
        <f t="shared" si="45"/>
        <v xml:space="preserve"> </v>
      </c>
      <c r="B1430" s="205"/>
      <c r="C1430" s="206"/>
      <c r="D1430" s="207"/>
      <c r="E1430" s="208"/>
      <c r="F1430" s="207"/>
      <c r="G1430" s="208"/>
      <c r="H1430" s="209"/>
      <c r="I1430" s="210"/>
      <c r="J1430" s="152"/>
      <c r="K1430" s="229"/>
      <c r="L1430" s="230"/>
      <c r="M1430" s="362">
        <f t="shared" si="44"/>
        <v>0</v>
      </c>
      <c r="N1430" s="339"/>
    </row>
    <row r="1431" spans="1:14" ht="30" customHeight="1" x14ac:dyDescent="0.25">
      <c r="A1431" s="223" t="str">
        <f t="shared" si="45"/>
        <v xml:space="preserve"> </v>
      </c>
      <c r="B1431" s="205"/>
      <c r="C1431" s="206"/>
      <c r="D1431" s="207"/>
      <c r="E1431" s="208"/>
      <c r="F1431" s="207"/>
      <c r="G1431" s="208"/>
      <c r="H1431" s="209"/>
      <c r="I1431" s="210"/>
      <c r="J1431" s="152"/>
      <c r="K1431" s="229"/>
      <c r="L1431" s="230"/>
      <c r="M1431" s="362">
        <f t="shared" si="44"/>
        <v>0</v>
      </c>
      <c r="N1431" s="339"/>
    </row>
    <row r="1432" spans="1:14" ht="30" customHeight="1" x14ac:dyDescent="0.25">
      <c r="A1432" s="223" t="str">
        <f t="shared" si="45"/>
        <v xml:space="preserve"> </v>
      </c>
      <c r="B1432" s="205"/>
      <c r="C1432" s="206"/>
      <c r="D1432" s="207"/>
      <c r="E1432" s="208"/>
      <c r="F1432" s="207"/>
      <c r="G1432" s="208"/>
      <c r="H1432" s="209"/>
      <c r="I1432" s="210"/>
      <c r="J1432" s="152"/>
      <c r="K1432" s="229"/>
      <c r="L1432" s="230"/>
      <c r="M1432" s="362">
        <f t="shared" si="44"/>
        <v>0</v>
      </c>
      <c r="N1432" s="339"/>
    </row>
    <row r="1433" spans="1:14" ht="30" customHeight="1" x14ac:dyDescent="0.25">
      <c r="A1433" s="223" t="str">
        <f t="shared" si="45"/>
        <v xml:space="preserve"> </v>
      </c>
      <c r="B1433" s="205"/>
      <c r="C1433" s="206"/>
      <c r="D1433" s="207"/>
      <c r="E1433" s="208"/>
      <c r="F1433" s="207"/>
      <c r="G1433" s="208"/>
      <c r="H1433" s="209"/>
      <c r="I1433" s="210"/>
      <c r="J1433" s="152"/>
      <c r="K1433" s="229"/>
      <c r="L1433" s="230"/>
      <c r="M1433" s="362">
        <f t="shared" si="44"/>
        <v>0</v>
      </c>
      <c r="N1433" s="339"/>
    </row>
    <row r="1434" spans="1:14" ht="30" customHeight="1" x14ac:dyDescent="0.25">
      <c r="A1434" s="223" t="str">
        <f t="shared" si="45"/>
        <v xml:space="preserve"> </v>
      </c>
      <c r="B1434" s="205"/>
      <c r="C1434" s="206"/>
      <c r="D1434" s="207"/>
      <c r="E1434" s="208"/>
      <c r="F1434" s="207"/>
      <c r="G1434" s="208"/>
      <c r="H1434" s="209"/>
      <c r="I1434" s="210"/>
      <c r="J1434" s="152"/>
      <c r="K1434" s="229"/>
      <c r="L1434" s="230"/>
      <c r="M1434" s="362">
        <f t="shared" si="44"/>
        <v>0</v>
      </c>
      <c r="N1434" s="339"/>
    </row>
    <row r="1435" spans="1:14" ht="30" customHeight="1" x14ac:dyDescent="0.25">
      <c r="A1435" s="223" t="str">
        <f t="shared" si="45"/>
        <v xml:space="preserve"> </v>
      </c>
      <c r="B1435" s="205"/>
      <c r="C1435" s="206"/>
      <c r="D1435" s="207"/>
      <c r="E1435" s="208"/>
      <c r="F1435" s="207"/>
      <c r="G1435" s="208"/>
      <c r="H1435" s="209"/>
      <c r="I1435" s="210"/>
      <c r="J1435" s="152"/>
      <c r="K1435" s="229"/>
      <c r="L1435" s="230"/>
      <c r="M1435" s="362">
        <f t="shared" si="44"/>
        <v>0</v>
      </c>
      <c r="N1435" s="339"/>
    </row>
    <row r="1436" spans="1:14" ht="30" customHeight="1" x14ac:dyDescent="0.25">
      <c r="A1436" s="223" t="str">
        <f t="shared" si="45"/>
        <v xml:space="preserve"> </v>
      </c>
      <c r="B1436" s="205"/>
      <c r="C1436" s="206"/>
      <c r="D1436" s="207"/>
      <c r="E1436" s="208"/>
      <c r="F1436" s="207"/>
      <c r="G1436" s="208"/>
      <c r="H1436" s="209"/>
      <c r="I1436" s="210"/>
      <c r="J1436" s="152"/>
      <c r="K1436" s="229"/>
      <c r="L1436" s="230"/>
      <c r="M1436" s="362">
        <f t="shared" si="44"/>
        <v>0</v>
      </c>
      <c r="N1436" s="339"/>
    </row>
    <row r="1437" spans="1:14" ht="30" customHeight="1" x14ac:dyDescent="0.25">
      <c r="A1437" s="223" t="str">
        <f t="shared" si="45"/>
        <v xml:space="preserve"> </v>
      </c>
      <c r="B1437" s="205"/>
      <c r="C1437" s="206"/>
      <c r="D1437" s="207"/>
      <c r="E1437" s="208"/>
      <c r="F1437" s="207"/>
      <c r="G1437" s="208"/>
      <c r="H1437" s="209"/>
      <c r="I1437" s="210"/>
      <c r="J1437" s="152"/>
      <c r="K1437" s="229"/>
      <c r="L1437" s="230"/>
      <c r="M1437" s="362">
        <f t="shared" si="44"/>
        <v>0</v>
      </c>
      <c r="N1437" s="339"/>
    </row>
    <row r="1438" spans="1:14" ht="30" customHeight="1" x14ac:dyDescent="0.25">
      <c r="A1438" s="223" t="str">
        <f t="shared" si="45"/>
        <v xml:space="preserve"> </v>
      </c>
      <c r="B1438" s="205"/>
      <c r="C1438" s="206"/>
      <c r="D1438" s="207"/>
      <c r="E1438" s="208"/>
      <c r="F1438" s="207"/>
      <c r="G1438" s="208"/>
      <c r="H1438" s="209"/>
      <c r="I1438" s="210"/>
      <c r="J1438" s="152"/>
      <c r="K1438" s="229"/>
      <c r="L1438" s="230"/>
      <c r="M1438" s="362">
        <f t="shared" si="44"/>
        <v>0</v>
      </c>
      <c r="N1438" s="339"/>
    </row>
    <row r="1439" spans="1:14" ht="30" customHeight="1" x14ac:dyDescent="0.25">
      <c r="A1439" s="223" t="str">
        <f t="shared" si="45"/>
        <v xml:space="preserve"> </v>
      </c>
      <c r="B1439" s="205"/>
      <c r="C1439" s="206"/>
      <c r="D1439" s="207"/>
      <c r="E1439" s="208"/>
      <c r="F1439" s="207"/>
      <c r="G1439" s="208"/>
      <c r="H1439" s="209"/>
      <c r="I1439" s="210"/>
      <c r="J1439" s="152"/>
      <c r="K1439" s="229"/>
      <c r="L1439" s="230"/>
      <c r="M1439" s="362">
        <f t="shared" si="44"/>
        <v>0</v>
      </c>
      <c r="N1439" s="339"/>
    </row>
    <row r="1440" spans="1:14" ht="30" customHeight="1" x14ac:dyDescent="0.25">
      <c r="A1440" s="223" t="str">
        <f t="shared" si="45"/>
        <v xml:space="preserve"> </v>
      </c>
      <c r="B1440" s="205"/>
      <c r="C1440" s="206"/>
      <c r="D1440" s="207"/>
      <c r="E1440" s="208"/>
      <c r="F1440" s="207"/>
      <c r="G1440" s="208"/>
      <c r="H1440" s="209"/>
      <c r="I1440" s="210"/>
      <c r="J1440" s="152"/>
      <c r="K1440" s="229"/>
      <c r="L1440" s="230"/>
      <c r="M1440" s="362">
        <f t="shared" si="44"/>
        <v>0</v>
      </c>
      <c r="N1440" s="339"/>
    </row>
    <row r="1441" spans="1:14" ht="30" customHeight="1" x14ac:dyDescent="0.25">
      <c r="A1441" s="223" t="str">
        <f t="shared" si="45"/>
        <v xml:space="preserve"> </v>
      </c>
      <c r="B1441" s="205"/>
      <c r="C1441" s="206"/>
      <c r="D1441" s="207"/>
      <c r="E1441" s="208"/>
      <c r="F1441" s="207"/>
      <c r="G1441" s="208"/>
      <c r="H1441" s="209"/>
      <c r="I1441" s="210"/>
      <c r="J1441" s="152"/>
      <c r="K1441" s="229"/>
      <c r="L1441" s="230"/>
      <c r="M1441" s="362">
        <f t="shared" si="44"/>
        <v>0</v>
      </c>
      <c r="N1441" s="339"/>
    </row>
    <row r="1442" spans="1:14" ht="30" customHeight="1" x14ac:dyDescent="0.25">
      <c r="A1442" s="223" t="str">
        <f t="shared" si="45"/>
        <v xml:space="preserve"> </v>
      </c>
      <c r="B1442" s="205"/>
      <c r="C1442" s="206"/>
      <c r="D1442" s="207"/>
      <c r="E1442" s="208"/>
      <c r="F1442" s="207"/>
      <c r="G1442" s="208"/>
      <c r="H1442" s="209"/>
      <c r="I1442" s="210"/>
      <c r="J1442" s="152"/>
      <c r="K1442" s="229"/>
      <c r="L1442" s="230"/>
      <c r="M1442" s="362">
        <f t="shared" si="44"/>
        <v>0</v>
      </c>
      <c r="N1442" s="339"/>
    </row>
    <row r="1443" spans="1:14" ht="30" customHeight="1" x14ac:dyDescent="0.25">
      <c r="A1443" s="223" t="str">
        <f t="shared" si="45"/>
        <v xml:space="preserve"> </v>
      </c>
      <c r="B1443" s="205"/>
      <c r="C1443" s="206"/>
      <c r="D1443" s="207"/>
      <c r="E1443" s="208"/>
      <c r="F1443" s="207"/>
      <c r="G1443" s="208"/>
      <c r="H1443" s="209"/>
      <c r="I1443" s="210"/>
      <c r="J1443" s="152"/>
      <c r="K1443" s="229"/>
      <c r="L1443" s="230"/>
      <c r="M1443" s="362">
        <f t="shared" si="44"/>
        <v>0</v>
      </c>
      <c r="N1443" s="339"/>
    </row>
    <row r="1444" spans="1:14" ht="30" customHeight="1" x14ac:dyDescent="0.25">
      <c r="A1444" s="223" t="str">
        <f t="shared" si="45"/>
        <v xml:space="preserve"> </v>
      </c>
      <c r="B1444" s="205"/>
      <c r="C1444" s="206"/>
      <c r="D1444" s="207"/>
      <c r="E1444" s="208"/>
      <c r="F1444" s="207"/>
      <c r="G1444" s="208"/>
      <c r="H1444" s="209"/>
      <c r="I1444" s="210"/>
      <c r="J1444" s="152"/>
      <c r="K1444" s="229"/>
      <c r="L1444" s="230"/>
      <c r="M1444" s="362">
        <f t="shared" si="44"/>
        <v>0</v>
      </c>
      <c r="N1444" s="339"/>
    </row>
    <row r="1445" spans="1:14" ht="30" customHeight="1" x14ac:dyDescent="0.25">
      <c r="A1445" s="223" t="str">
        <f t="shared" si="45"/>
        <v xml:space="preserve"> </v>
      </c>
      <c r="B1445" s="205"/>
      <c r="C1445" s="206"/>
      <c r="D1445" s="207"/>
      <c r="E1445" s="208"/>
      <c r="F1445" s="207"/>
      <c r="G1445" s="208"/>
      <c r="H1445" s="209"/>
      <c r="I1445" s="210"/>
      <c r="J1445" s="152"/>
      <c r="K1445" s="229"/>
      <c r="L1445" s="230"/>
      <c r="M1445" s="362">
        <f t="shared" si="44"/>
        <v>0</v>
      </c>
      <c r="N1445" s="339"/>
    </row>
    <row r="1446" spans="1:14" ht="30" customHeight="1" x14ac:dyDescent="0.25">
      <c r="A1446" s="223" t="str">
        <f t="shared" si="45"/>
        <v xml:space="preserve"> </v>
      </c>
      <c r="B1446" s="205"/>
      <c r="C1446" s="206"/>
      <c r="D1446" s="207"/>
      <c r="E1446" s="208"/>
      <c r="F1446" s="207"/>
      <c r="G1446" s="208"/>
      <c r="H1446" s="209"/>
      <c r="I1446" s="210"/>
      <c r="J1446" s="152"/>
      <c r="K1446" s="229"/>
      <c r="L1446" s="230"/>
      <c r="M1446" s="362">
        <f t="shared" si="44"/>
        <v>0</v>
      </c>
      <c r="N1446" s="339"/>
    </row>
    <row r="1447" spans="1:14" ht="30" customHeight="1" x14ac:dyDescent="0.25">
      <c r="A1447" s="223" t="str">
        <f t="shared" si="45"/>
        <v xml:space="preserve"> </v>
      </c>
      <c r="B1447" s="205"/>
      <c r="C1447" s="206"/>
      <c r="D1447" s="207"/>
      <c r="E1447" s="208"/>
      <c r="F1447" s="207"/>
      <c r="G1447" s="208"/>
      <c r="H1447" s="209"/>
      <c r="I1447" s="210"/>
      <c r="J1447" s="152"/>
      <c r="K1447" s="229"/>
      <c r="L1447" s="230"/>
      <c r="M1447" s="362">
        <f t="shared" si="44"/>
        <v>0</v>
      </c>
      <c r="N1447" s="339"/>
    </row>
    <row r="1448" spans="1:14" ht="30" customHeight="1" x14ac:dyDescent="0.25">
      <c r="A1448" s="223" t="str">
        <f t="shared" si="45"/>
        <v xml:space="preserve"> </v>
      </c>
      <c r="B1448" s="205"/>
      <c r="C1448" s="206"/>
      <c r="D1448" s="207"/>
      <c r="E1448" s="208"/>
      <c r="F1448" s="207"/>
      <c r="G1448" s="208"/>
      <c r="H1448" s="209"/>
      <c r="I1448" s="210"/>
      <c r="J1448" s="152"/>
      <c r="K1448" s="229"/>
      <c r="L1448" s="230"/>
      <c r="M1448" s="362">
        <f t="shared" si="44"/>
        <v>0</v>
      </c>
      <c r="N1448" s="339"/>
    </row>
    <row r="1449" spans="1:14" ht="30" customHeight="1" x14ac:dyDescent="0.25">
      <c r="A1449" s="223" t="str">
        <f t="shared" si="45"/>
        <v xml:space="preserve"> </v>
      </c>
      <c r="B1449" s="205"/>
      <c r="C1449" s="206"/>
      <c r="D1449" s="207"/>
      <c r="E1449" s="208"/>
      <c r="F1449" s="207"/>
      <c r="G1449" s="208"/>
      <c r="H1449" s="209"/>
      <c r="I1449" s="210"/>
      <c r="J1449" s="152"/>
      <c r="K1449" s="229"/>
      <c r="L1449" s="230"/>
      <c r="M1449" s="362">
        <f t="shared" si="44"/>
        <v>0</v>
      </c>
      <c r="N1449" s="339"/>
    </row>
    <row r="1450" spans="1:14" ht="30" customHeight="1" x14ac:dyDescent="0.25">
      <c r="A1450" s="223" t="str">
        <f t="shared" si="45"/>
        <v xml:space="preserve"> </v>
      </c>
      <c r="B1450" s="205"/>
      <c r="C1450" s="206"/>
      <c r="D1450" s="207"/>
      <c r="E1450" s="208"/>
      <c r="F1450" s="207"/>
      <c r="G1450" s="208"/>
      <c r="H1450" s="209"/>
      <c r="I1450" s="210"/>
      <c r="J1450" s="152"/>
      <c r="K1450" s="229"/>
      <c r="L1450" s="230"/>
      <c r="M1450" s="362">
        <f t="shared" si="44"/>
        <v>0</v>
      </c>
      <c r="N1450" s="339"/>
    </row>
    <row r="1451" spans="1:14" ht="30" customHeight="1" x14ac:dyDescent="0.25">
      <c r="A1451" s="223" t="str">
        <f t="shared" si="45"/>
        <v xml:space="preserve"> </v>
      </c>
      <c r="B1451" s="205"/>
      <c r="C1451" s="206"/>
      <c r="D1451" s="207"/>
      <c r="E1451" s="208"/>
      <c r="F1451" s="207"/>
      <c r="G1451" s="208"/>
      <c r="H1451" s="209"/>
      <c r="I1451" s="210"/>
      <c r="J1451" s="152"/>
      <c r="K1451" s="229"/>
      <c r="L1451" s="230"/>
      <c r="M1451" s="362">
        <f t="shared" si="44"/>
        <v>0</v>
      </c>
      <c r="N1451" s="339"/>
    </row>
    <row r="1452" spans="1:14" ht="30" customHeight="1" x14ac:dyDescent="0.25">
      <c r="A1452" s="223" t="str">
        <f t="shared" si="45"/>
        <v xml:space="preserve"> </v>
      </c>
      <c r="B1452" s="205"/>
      <c r="C1452" s="206"/>
      <c r="D1452" s="207"/>
      <c r="E1452" s="208"/>
      <c r="F1452" s="207"/>
      <c r="G1452" s="208"/>
      <c r="H1452" s="209"/>
      <c r="I1452" s="210"/>
      <c r="J1452" s="152"/>
      <c r="K1452" s="229"/>
      <c r="L1452" s="230"/>
      <c r="M1452" s="362">
        <f t="shared" si="44"/>
        <v>0</v>
      </c>
      <c r="N1452" s="339"/>
    </row>
    <row r="1453" spans="1:14" ht="30" customHeight="1" x14ac:dyDescent="0.25">
      <c r="A1453" s="223" t="str">
        <f t="shared" si="45"/>
        <v xml:space="preserve"> </v>
      </c>
      <c r="B1453" s="205"/>
      <c r="C1453" s="206"/>
      <c r="D1453" s="207"/>
      <c r="E1453" s="208"/>
      <c r="F1453" s="207"/>
      <c r="G1453" s="208"/>
      <c r="H1453" s="209"/>
      <c r="I1453" s="210"/>
      <c r="J1453" s="152"/>
      <c r="K1453" s="229"/>
      <c r="L1453" s="230"/>
      <c r="M1453" s="362">
        <f t="shared" si="44"/>
        <v>0</v>
      </c>
      <c r="N1453" s="339"/>
    </row>
    <row r="1454" spans="1:14" ht="30" customHeight="1" x14ac:dyDescent="0.25">
      <c r="A1454" s="223" t="str">
        <f t="shared" si="45"/>
        <v xml:space="preserve"> </v>
      </c>
      <c r="B1454" s="205"/>
      <c r="C1454" s="206"/>
      <c r="D1454" s="207"/>
      <c r="E1454" s="208"/>
      <c r="F1454" s="207"/>
      <c r="G1454" s="208"/>
      <c r="H1454" s="209"/>
      <c r="I1454" s="210"/>
      <c r="J1454" s="152"/>
      <c r="K1454" s="229"/>
      <c r="L1454" s="230"/>
      <c r="M1454" s="362">
        <f t="shared" si="44"/>
        <v>0</v>
      </c>
      <c r="N1454" s="339"/>
    </row>
    <row r="1455" spans="1:14" ht="30" customHeight="1" x14ac:dyDescent="0.25">
      <c r="A1455" s="223" t="str">
        <f t="shared" si="45"/>
        <v xml:space="preserve"> </v>
      </c>
      <c r="B1455" s="205"/>
      <c r="C1455" s="206"/>
      <c r="D1455" s="207"/>
      <c r="E1455" s="208"/>
      <c r="F1455" s="207"/>
      <c r="G1455" s="208"/>
      <c r="H1455" s="209"/>
      <c r="I1455" s="210"/>
      <c r="J1455" s="152"/>
      <c r="K1455" s="229"/>
      <c r="L1455" s="230"/>
      <c r="M1455" s="362">
        <f t="shared" si="44"/>
        <v>0</v>
      </c>
      <c r="N1455" s="339"/>
    </row>
    <row r="1456" spans="1:14" ht="30" customHeight="1" x14ac:dyDescent="0.25">
      <c r="A1456" s="223" t="str">
        <f t="shared" si="45"/>
        <v xml:space="preserve"> </v>
      </c>
      <c r="B1456" s="205"/>
      <c r="C1456" s="206"/>
      <c r="D1456" s="207"/>
      <c r="E1456" s="208"/>
      <c r="F1456" s="207"/>
      <c r="G1456" s="208"/>
      <c r="H1456" s="209"/>
      <c r="I1456" s="210"/>
      <c r="J1456" s="152"/>
      <c r="K1456" s="229"/>
      <c r="L1456" s="230"/>
      <c r="M1456" s="362">
        <f t="shared" si="44"/>
        <v>0</v>
      </c>
      <c r="N1456" s="339"/>
    </row>
    <row r="1457" spans="1:14" ht="30" customHeight="1" x14ac:dyDescent="0.25">
      <c r="A1457" s="223" t="str">
        <f t="shared" si="45"/>
        <v xml:space="preserve"> </v>
      </c>
      <c r="B1457" s="205"/>
      <c r="C1457" s="206"/>
      <c r="D1457" s="207"/>
      <c r="E1457" s="208"/>
      <c r="F1457" s="207"/>
      <c r="G1457" s="208"/>
      <c r="H1457" s="209"/>
      <c r="I1457" s="210"/>
      <c r="J1457" s="152"/>
      <c r="K1457" s="229"/>
      <c r="L1457" s="230"/>
      <c r="M1457" s="362">
        <f t="shared" si="44"/>
        <v>0</v>
      </c>
      <c r="N1457" s="339"/>
    </row>
    <row r="1458" spans="1:14" ht="30" customHeight="1" x14ac:dyDescent="0.25">
      <c r="A1458" s="223" t="str">
        <f t="shared" si="45"/>
        <v xml:space="preserve"> </v>
      </c>
      <c r="B1458" s="205"/>
      <c r="C1458" s="206"/>
      <c r="D1458" s="207"/>
      <c r="E1458" s="208"/>
      <c r="F1458" s="207"/>
      <c r="G1458" s="208"/>
      <c r="H1458" s="209"/>
      <c r="I1458" s="210"/>
      <c r="J1458" s="152"/>
      <c r="K1458" s="229"/>
      <c r="L1458" s="230"/>
      <c r="M1458" s="362">
        <f t="shared" si="44"/>
        <v>0</v>
      </c>
      <c r="N1458" s="339"/>
    </row>
    <row r="1459" spans="1:14" ht="30" customHeight="1" x14ac:dyDescent="0.25">
      <c r="A1459" s="223" t="str">
        <f t="shared" si="45"/>
        <v xml:space="preserve"> </v>
      </c>
      <c r="B1459" s="205"/>
      <c r="C1459" s="206"/>
      <c r="D1459" s="207"/>
      <c r="E1459" s="208"/>
      <c r="F1459" s="207"/>
      <c r="G1459" s="208"/>
      <c r="H1459" s="209"/>
      <c r="I1459" s="210"/>
      <c r="J1459" s="152"/>
      <c r="K1459" s="229"/>
      <c r="L1459" s="230"/>
      <c r="M1459" s="362">
        <f t="shared" si="44"/>
        <v>0</v>
      </c>
      <c r="N1459" s="339"/>
    </row>
    <row r="1460" spans="1:14" ht="30" customHeight="1" x14ac:dyDescent="0.25">
      <c r="A1460" s="223" t="str">
        <f t="shared" si="45"/>
        <v xml:space="preserve"> </v>
      </c>
      <c r="B1460" s="205"/>
      <c r="C1460" s="206"/>
      <c r="D1460" s="207"/>
      <c r="E1460" s="208"/>
      <c r="F1460" s="207"/>
      <c r="G1460" s="208"/>
      <c r="H1460" s="209"/>
      <c r="I1460" s="210"/>
      <c r="J1460" s="152"/>
      <c r="K1460" s="229"/>
      <c r="L1460" s="230"/>
      <c r="M1460" s="362">
        <f t="shared" si="44"/>
        <v>0</v>
      </c>
      <c r="N1460" s="339"/>
    </row>
    <row r="1461" spans="1:14" ht="30" customHeight="1" x14ac:dyDescent="0.25">
      <c r="A1461" s="223" t="str">
        <f t="shared" si="45"/>
        <v xml:space="preserve"> </v>
      </c>
      <c r="B1461" s="205"/>
      <c r="C1461" s="206"/>
      <c r="D1461" s="207"/>
      <c r="E1461" s="208"/>
      <c r="F1461" s="207"/>
      <c r="G1461" s="208"/>
      <c r="H1461" s="209"/>
      <c r="I1461" s="210"/>
      <c r="J1461" s="152"/>
      <c r="K1461" s="229"/>
      <c r="L1461" s="230"/>
      <c r="M1461" s="362">
        <f t="shared" si="44"/>
        <v>0</v>
      </c>
      <c r="N1461" s="339"/>
    </row>
    <row r="1462" spans="1:14" ht="30" customHeight="1" x14ac:dyDescent="0.25">
      <c r="A1462" s="223" t="str">
        <f t="shared" si="45"/>
        <v xml:space="preserve"> </v>
      </c>
      <c r="B1462" s="205"/>
      <c r="C1462" s="206"/>
      <c r="D1462" s="207"/>
      <c r="E1462" s="208"/>
      <c r="F1462" s="207"/>
      <c r="G1462" s="208"/>
      <c r="H1462" s="209"/>
      <c r="I1462" s="210"/>
      <c r="J1462" s="152"/>
      <c r="K1462" s="229"/>
      <c r="L1462" s="230"/>
      <c r="M1462" s="362">
        <f t="shared" si="44"/>
        <v>0</v>
      </c>
      <c r="N1462" s="339"/>
    </row>
    <row r="1463" spans="1:14" ht="30" customHeight="1" x14ac:dyDescent="0.25">
      <c r="A1463" s="223" t="str">
        <f t="shared" si="45"/>
        <v xml:space="preserve"> </v>
      </c>
      <c r="B1463" s="205"/>
      <c r="C1463" s="206"/>
      <c r="D1463" s="207"/>
      <c r="E1463" s="208"/>
      <c r="F1463" s="207"/>
      <c r="G1463" s="208"/>
      <c r="H1463" s="209"/>
      <c r="I1463" s="210"/>
      <c r="J1463" s="152"/>
      <c r="K1463" s="229"/>
      <c r="L1463" s="230"/>
      <c r="M1463" s="362">
        <f t="shared" si="44"/>
        <v>0</v>
      </c>
      <c r="N1463" s="339"/>
    </row>
    <row r="1464" spans="1:14" ht="30" customHeight="1" x14ac:dyDescent="0.25">
      <c r="A1464" s="223" t="str">
        <f t="shared" si="45"/>
        <v xml:space="preserve"> </v>
      </c>
      <c r="B1464" s="205"/>
      <c r="C1464" s="206"/>
      <c r="D1464" s="207"/>
      <c r="E1464" s="208"/>
      <c r="F1464" s="207"/>
      <c r="G1464" s="208"/>
      <c r="H1464" s="209"/>
      <c r="I1464" s="210"/>
      <c r="J1464" s="152"/>
      <c r="K1464" s="229"/>
      <c r="L1464" s="230"/>
      <c r="M1464" s="362">
        <f t="shared" si="44"/>
        <v>0</v>
      </c>
      <c r="N1464" s="339"/>
    </row>
    <row r="1465" spans="1:14" ht="30" customHeight="1" x14ac:dyDescent="0.25">
      <c r="A1465" s="223" t="str">
        <f t="shared" si="45"/>
        <v xml:space="preserve"> </v>
      </c>
      <c r="B1465" s="205"/>
      <c r="C1465" s="206"/>
      <c r="D1465" s="207"/>
      <c r="E1465" s="208"/>
      <c r="F1465" s="207"/>
      <c r="G1465" s="208"/>
      <c r="H1465" s="209"/>
      <c r="I1465" s="210"/>
      <c r="J1465" s="152"/>
      <c r="K1465" s="229"/>
      <c r="L1465" s="230"/>
      <c r="M1465" s="362">
        <f t="shared" si="44"/>
        <v>0</v>
      </c>
      <c r="N1465" s="339"/>
    </row>
    <row r="1466" spans="1:14" ht="30" customHeight="1" x14ac:dyDescent="0.25">
      <c r="A1466" s="223" t="str">
        <f t="shared" si="45"/>
        <v xml:space="preserve"> </v>
      </c>
      <c r="B1466" s="205"/>
      <c r="C1466" s="206"/>
      <c r="D1466" s="207"/>
      <c r="E1466" s="208"/>
      <c r="F1466" s="207"/>
      <c r="G1466" s="208"/>
      <c r="H1466" s="209"/>
      <c r="I1466" s="210"/>
      <c r="J1466" s="152"/>
      <c r="K1466" s="229"/>
      <c r="L1466" s="230"/>
      <c r="M1466" s="362">
        <f t="shared" si="44"/>
        <v>0</v>
      </c>
      <c r="N1466" s="339"/>
    </row>
    <row r="1467" spans="1:14" ht="30" customHeight="1" x14ac:dyDescent="0.25">
      <c r="A1467" s="223" t="str">
        <f t="shared" si="45"/>
        <v xml:space="preserve"> </v>
      </c>
      <c r="B1467" s="205"/>
      <c r="C1467" s="206"/>
      <c r="D1467" s="207"/>
      <c r="E1467" s="208"/>
      <c r="F1467" s="207"/>
      <c r="G1467" s="208"/>
      <c r="H1467" s="209"/>
      <c r="I1467" s="210"/>
      <c r="J1467" s="152"/>
      <c r="K1467" s="229"/>
      <c r="L1467" s="230"/>
      <c r="M1467" s="362">
        <f t="shared" si="44"/>
        <v>0</v>
      </c>
      <c r="N1467" s="339"/>
    </row>
    <row r="1468" spans="1:14" ht="30" customHeight="1" x14ac:dyDescent="0.25">
      <c r="A1468" s="223" t="str">
        <f t="shared" si="45"/>
        <v xml:space="preserve"> </v>
      </c>
      <c r="B1468" s="205"/>
      <c r="C1468" s="206"/>
      <c r="D1468" s="207"/>
      <c r="E1468" s="208"/>
      <c r="F1468" s="207"/>
      <c r="G1468" s="208"/>
      <c r="H1468" s="209"/>
      <c r="I1468" s="210"/>
      <c r="J1468" s="152"/>
      <c r="K1468" s="229"/>
      <c r="L1468" s="230"/>
      <c r="M1468" s="362">
        <f t="shared" si="44"/>
        <v>0</v>
      </c>
      <c r="N1468" s="339"/>
    </row>
    <row r="1469" spans="1:14" ht="30" customHeight="1" x14ac:dyDescent="0.25">
      <c r="A1469" s="223" t="str">
        <f t="shared" si="45"/>
        <v xml:space="preserve"> </v>
      </c>
      <c r="B1469" s="205"/>
      <c r="C1469" s="206"/>
      <c r="D1469" s="207"/>
      <c r="E1469" s="208"/>
      <c r="F1469" s="207"/>
      <c r="G1469" s="208"/>
      <c r="H1469" s="209"/>
      <c r="I1469" s="210"/>
      <c r="J1469" s="152"/>
      <c r="K1469" s="229"/>
      <c r="L1469" s="230"/>
      <c r="M1469" s="362">
        <f t="shared" si="44"/>
        <v>0</v>
      </c>
      <c r="N1469" s="339"/>
    </row>
    <row r="1470" spans="1:14" ht="30" customHeight="1" x14ac:dyDescent="0.25">
      <c r="A1470" s="223" t="str">
        <f t="shared" si="45"/>
        <v xml:space="preserve"> </v>
      </c>
      <c r="B1470" s="205"/>
      <c r="C1470" s="206"/>
      <c r="D1470" s="207"/>
      <c r="E1470" s="208"/>
      <c r="F1470" s="207"/>
      <c r="G1470" s="208"/>
      <c r="H1470" s="209"/>
      <c r="I1470" s="210"/>
      <c r="J1470" s="152"/>
      <c r="K1470" s="229"/>
      <c r="L1470" s="230"/>
      <c r="M1470" s="362">
        <f t="shared" si="44"/>
        <v>0</v>
      </c>
      <c r="N1470" s="339"/>
    </row>
    <row r="1471" spans="1:14" ht="30" customHeight="1" x14ac:dyDescent="0.25">
      <c r="A1471" s="223" t="str">
        <f t="shared" si="45"/>
        <v xml:space="preserve"> </v>
      </c>
      <c r="B1471" s="205"/>
      <c r="C1471" s="206"/>
      <c r="D1471" s="207"/>
      <c r="E1471" s="208"/>
      <c r="F1471" s="207"/>
      <c r="G1471" s="208"/>
      <c r="H1471" s="209"/>
      <c r="I1471" s="210"/>
      <c r="J1471" s="152"/>
      <c r="K1471" s="229"/>
      <c r="L1471" s="230"/>
      <c r="M1471" s="362">
        <f t="shared" si="44"/>
        <v>0</v>
      </c>
      <c r="N1471" s="339"/>
    </row>
    <row r="1472" spans="1:14" ht="30" customHeight="1" x14ac:dyDescent="0.25">
      <c r="A1472" s="223" t="str">
        <f t="shared" si="45"/>
        <v xml:space="preserve"> </v>
      </c>
      <c r="B1472" s="205"/>
      <c r="C1472" s="206"/>
      <c r="D1472" s="207"/>
      <c r="E1472" s="208"/>
      <c r="F1472" s="207"/>
      <c r="G1472" s="208"/>
      <c r="H1472" s="209"/>
      <c r="I1472" s="210"/>
      <c r="J1472" s="152"/>
      <c r="K1472" s="229"/>
      <c r="L1472" s="230"/>
      <c r="M1472" s="362">
        <f t="shared" si="44"/>
        <v>0</v>
      </c>
      <c r="N1472" s="339"/>
    </row>
    <row r="1473" spans="1:14" ht="30" customHeight="1" x14ac:dyDescent="0.25">
      <c r="A1473" s="223" t="str">
        <f t="shared" si="45"/>
        <v xml:space="preserve"> </v>
      </c>
      <c r="B1473" s="205"/>
      <c r="C1473" s="206"/>
      <c r="D1473" s="207"/>
      <c r="E1473" s="208"/>
      <c r="F1473" s="207"/>
      <c r="G1473" s="208"/>
      <c r="H1473" s="209"/>
      <c r="I1473" s="210"/>
      <c r="J1473" s="152"/>
      <c r="K1473" s="229"/>
      <c r="L1473" s="230"/>
      <c r="M1473" s="362">
        <f t="shared" si="44"/>
        <v>0</v>
      </c>
      <c r="N1473" s="339"/>
    </row>
    <row r="1474" spans="1:14" ht="30" customHeight="1" x14ac:dyDescent="0.25">
      <c r="A1474" s="223" t="str">
        <f t="shared" si="45"/>
        <v xml:space="preserve"> </v>
      </c>
      <c r="B1474" s="205"/>
      <c r="C1474" s="206"/>
      <c r="D1474" s="207"/>
      <c r="E1474" s="208"/>
      <c r="F1474" s="207"/>
      <c r="G1474" s="208"/>
      <c r="H1474" s="209"/>
      <c r="I1474" s="210"/>
      <c r="J1474" s="152"/>
      <c r="K1474" s="229"/>
      <c r="L1474" s="230"/>
      <c r="M1474" s="362">
        <f t="shared" si="44"/>
        <v>0</v>
      </c>
      <c r="N1474" s="339"/>
    </row>
    <row r="1475" spans="1:14" ht="30" customHeight="1" x14ac:dyDescent="0.25">
      <c r="A1475" s="223" t="str">
        <f t="shared" si="45"/>
        <v xml:space="preserve"> </v>
      </c>
      <c r="B1475" s="205"/>
      <c r="C1475" s="206"/>
      <c r="D1475" s="207"/>
      <c r="E1475" s="208"/>
      <c r="F1475" s="207"/>
      <c r="G1475" s="208"/>
      <c r="H1475" s="209"/>
      <c r="I1475" s="210"/>
      <c r="J1475" s="152"/>
      <c r="K1475" s="229"/>
      <c r="L1475" s="230"/>
      <c r="M1475" s="362">
        <f t="shared" si="44"/>
        <v>0</v>
      </c>
      <c r="N1475" s="339"/>
    </row>
    <row r="1476" spans="1:14" ht="30" customHeight="1" x14ac:dyDescent="0.25">
      <c r="A1476" s="223" t="str">
        <f t="shared" si="45"/>
        <v xml:space="preserve"> </v>
      </c>
      <c r="B1476" s="205"/>
      <c r="C1476" s="206"/>
      <c r="D1476" s="207"/>
      <c r="E1476" s="208"/>
      <c r="F1476" s="207"/>
      <c r="G1476" s="208"/>
      <c r="H1476" s="209"/>
      <c r="I1476" s="210"/>
      <c r="J1476" s="152"/>
      <c r="K1476" s="229"/>
      <c r="L1476" s="230"/>
      <c r="M1476" s="362">
        <f t="shared" si="44"/>
        <v>0</v>
      </c>
      <c r="N1476" s="339"/>
    </row>
    <row r="1477" spans="1:14" ht="30" customHeight="1" x14ac:dyDescent="0.25">
      <c r="A1477" s="223" t="str">
        <f t="shared" si="45"/>
        <v xml:space="preserve"> </v>
      </c>
      <c r="B1477" s="205"/>
      <c r="C1477" s="206"/>
      <c r="D1477" s="207"/>
      <c r="E1477" s="208"/>
      <c r="F1477" s="207"/>
      <c r="G1477" s="208"/>
      <c r="H1477" s="209"/>
      <c r="I1477" s="210"/>
      <c r="J1477" s="152"/>
      <c r="K1477" s="229"/>
      <c r="L1477" s="230"/>
      <c r="M1477" s="362">
        <f t="shared" si="44"/>
        <v>0</v>
      </c>
      <c r="N1477" s="339"/>
    </row>
    <row r="1478" spans="1:14" ht="30" customHeight="1" x14ac:dyDescent="0.25">
      <c r="A1478" s="223" t="str">
        <f t="shared" si="45"/>
        <v xml:space="preserve"> </v>
      </c>
      <c r="B1478" s="205"/>
      <c r="C1478" s="206"/>
      <c r="D1478" s="207"/>
      <c r="E1478" s="208"/>
      <c r="F1478" s="207"/>
      <c r="G1478" s="208"/>
      <c r="H1478" s="209"/>
      <c r="I1478" s="210"/>
      <c r="J1478" s="152"/>
      <c r="K1478" s="229"/>
      <c r="L1478" s="230"/>
      <c r="M1478" s="362">
        <f t="shared" si="44"/>
        <v>0</v>
      </c>
      <c r="N1478" s="339"/>
    </row>
    <row r="1479" spans="1:14" ht="30" customHeight="1" x14ac:dyDescent="0.25">
      <c r="A1479" s="223" t="str">
        <f t="shared" si="45"/>
        <v xml:space="preserve"> </v>
      </c>
      <c r="B1479" s="205"/>
      <c r="C1479" s="206"/>
      <c r="D1479" s="207"/>
      <c r="E1479" s="208"/>
      <c r="F1479" s="207"/>
      <c r="G1479" s="208"/>
      <c r="H1479" s="209"/>
      <c r="I1479" s="210"/>
      <c r="J1479" s="152"/>
      <c r="K1479" s="229"/>
      <c r="L1479" s="230"/>
      <c r="M1479" s="362">
        <f t="shared" si="44"/>
        <v>0</v>
      </c>
      <c r="N1479" s="339"/>
    </row>
    <row r="1480" spans="1:14" ht="30" customHeight="1" x14ac:dyDescent="0.25">
      <c r="A1480" s="223" t="str">
        <f t="shared" si="45"/>
        <v xml:space="preserve"> </v>
      </c>
      <c r="B1480" s="205"/>
      <c r="C1480" s="206"/>
      <c r="D1480" s="207"/>
      <c r="E1480" s="208"/>
      <c r="F1480" s="207"/>
      <c r="G1480" s="208"/>
      <c r="H1480" s="209"/>
      <c r="I1480" s="210"/>
      <c r="J1480" s="152"/>
      <c r="K1480" s="229"/>
      <c r="L1480" s="230"/>
      <c r="M1480" s="362">
        <f t="shared" si="44"/>
        <v>0</v>
      </c>
      <c r="N1480" s="339"/>
    </row>
    <row r="1481" spans="1:14" ht="30" customHeight="1" x14ac:dyDescent="0.25">
      <c r="A1481" s="223" t="str">
        <f t="shared" si="45"/>
        <v xml:space="preserve"> </v>
      </c>
      <c r="B1481" s="205"/>
      <c r="C1481" s="206"/>
      <c r="D1481" s="207"/>
      <c r="E1481" s="208"/>
      <c r="F1481" s="207"/>
      <c r="G1481" s="208"/>
      <c r="H1481" s="209"/>
      <c r="I1481" s="210"/>
      <c r="J1481" s="152"/>
      <c r="K1481" s="229"/>
      <c r="L1481" s="230"/>
      <c r="M1481" s="362">
        <f t="shared" si="44"/>
        <v>0</v>
      </c>
      <c r="N1481" s="339"/>
    </row>
    <row r="1482" spans="1:14" ht="30" customHeight="1" x14ac:dyDescent="0.25">
      <c r="A1482" s="223" t="str">
        <f t="shared" si="45"/>
        <v xml:space="preserve"> </v>
      </c>
      <c r="B1482" s="205"/>
      <c r="C1482" s="206"/>
      <c r="D1482" s="207"/>
      <c r="E1482" s="208"/>
      <c r="F1482" s="207"/>
      <c r="G1482" s="208"/>
      <c r="H1482" s="209"/>
      <c r="I1482" s="210"/>
      <c r="J1482" s="152"/>
      <c r="K1482" s="229"/>
      <c r="L1482" s="230"/>
      <c r="M1482" s="362">
        <f t="shared" si="44"/>
        <v>0</v>
      </c>
      <c r="N1482" s="339"/>
    </row>
    <row r="1483" spans="1:14" ht="30" customHeight="1" x14ac:dyDescent="0.25">
      <c r="A1483" s="223" t="str">
        <f t="shared" si="45"/>
        <v xml:space="preserve"> </v>
      </c>
      <c r="B1483" s="205"/>
      <c r="C1483" s="206"/>
      <c r="D1483" s="207"/>
      <c r="E1483" s="208"/>
      <c r="F1483" s="207"/>
      <c r="G1483" s="208"/>
      <c r="H1483" s="209"/>
      <c r="I1483" s="210"/>
      <c r="J1483" s="152"/>
      <c r="K1483" s="229"/>
      <c r="L1483" s="230"/>
      <c r="M1483" s="362">
        <f t="shared" si="44"/>
        <v>0</v>
      </c>
      <c r="N1483" s="339"/>
    </row>
    <row r="1484" spans="1:14" ht="30" customHeight="1" x14ac:dyDescent="0.25">
      <c r="A1484" s="223" t="str">
        <f t="shared" si="45"/>
        <v xml:space="preserve"> </v>
      </c>
      <c r="B1484" s="205"/>
      <c r="C1484" s="206"/>
      <c r="D1484" s="207"/>
      <c r="E1484" s="208"/>
      <c r="F1484" s="207"/>
      <c r="G1484" s="208"/>
      <c r="H1484" s="209"/>
      <c r="I1484" s="210"/>
      <c r="J1484" s="152"/>
      <c r="K1484" s="229"/>
      <c r="L1484" s="230"/>
      <c r="M1484" s="362">
        <f t="shared" ref="M1484:M1547" si="46">K1484+L1484</f>
        <v>0</v>
      </c>
      <c r="N1484" s="339"/>
    </row>
    <row r="1485" spans="1:14" ht="30" customHeight="1" x14ac:dyDescent="0.25">
      <c r="A1485" s="223" t="str">
        <f t="shared" si="45"/>
        <v xml:space="preserve"> </v>
      </c>
      <c r="B1485" s="205"/>
      <c r="C1485" s="206"/>
      <c r="D1485" s="207"/>
      <c r="E1485" s="208"/>
      <c r="F1485" s="207"/>
      <c r="G1485" s="208"/>
      <c r="H1485" s="209"/>
      <c r="I1485" s="210"/>
      <c r="J1485" s="152"/>
      <c r="K1485" s="229"/>
      <c r="L1485" s="230"/>
      <c r="M1485" s="362">
        <f t="shared" si="46"/>
        <v>0</v>
      </c>
      <c r="N1485" s="339"/>
    </row>
    <row r="1486" spans="1:14" ht="30" customHeight="1" x14ac:dyDescent="0.25">
      <c r="A1486" s="223" t="str">
        <f t="shared" ref="A1486:A1549" si="47">IF(M1486=0," ","Cap.8. Cheltuieli indirecte")</f>
        <v xml:space="preserve"> </v>
      </c>
      <c r="B1486" s="205"/>
      <c r="C1486" s="206"/>
      <c r="D1486" s="207"/>
      <c r="E1486" s="208"/>
      <c r="F1486" s="207"/>
      <c r="G1486" s="208"/>
      <c r="H1486" s="209"/>
      <c r="I1486" s="210"/>
      <c r="J1486" s="152"/>
      <c r="K1486" s="229"/>
      <c r="L1486" s="230"/>
      <c r="M1486" s="362">
        <f t="shared" si="46"/>
        <v>0</v>
      </c>
      <c r="N1486" s="339"/>
    </row>
    <row r="1487" spans="1:14" ht="30" customHeight="1" x14ac:dyDescent="0.25">
      <c r="A1487" s="223" t="str">
        <f t="shared" si="47"/>
        <v xml:space="preserve"> </v>
      </c>
      <c r="B1487" s="205"/>
      <c r="C1487" s="206"/>
      <c r="D1487" s="207"/>
      <c r="E1487" s="208"/>
      <c r="F1487" s="207"/>
      <c r="G1487" s="208"/>
      <c r="H1487" s="209"/>
      <c r="I1487" s="210"/>
      <c r="J1487" s="152"/>
      <c r="K1487" s="229"/>
      <c r="L1487" s="230"/>
      <c r="M1487" s="362">
        <f t="shared" si="46"/>
        <v>0</v>
      </c>
      <c r="N1487" s="339"/>
    </row>
    <row r="1488" spans="1:14" ht="30" customHeight="1" x14ac:dyDescent="0.25">
      <c r="A1488" s="223" t="str">
        <f t="shared" si="47"/>
        <v xml:space="preserve"> </v>
      </c>
      <c r="B1488" s="205"/>
      <c r="C1488" s="206"/>
      <c r="D1488" s="207"/>
      <c r="E1488" s="208"/>
      <c r="F1488" s="207"/>
      <c r="G1488" s="208"/>
      <c r="H1488" s="209"/>
      <c r="I1488" s="210"/>
      <c r="J1488" s="152"/>
      <c r="K1488" s="229"/>
      <c r="L1488" s="230"/>
      <c r="M1488" s="362">
        <f t="shared" si="46"/>
        <v>0</v>
      </c>
      <c r="N1488" s="339"/>
    </row>
    <row r="1489" spans="1:14" ht="30" customHeight="1" x14ac:dyDescent="0.25">
      <c r="A1489" s="223" t="str">
        <f t="shared" si="47"/>
        <v xml:space="preserve"> </v>
      </c>
      <c r="B1489" s="205"/>
      <c r="C1489" s="206"/>
      <c r="D1489" s="207"/>
      <c r="E1489" s="208"/>
      <c r="F1489" s="207"/>
      <c r="G1489" s="208"/>
      <c r="H1489" s="209"/>
      <c r="I1489" s="210"/>
      <c r="J1489" s="152"/>
      <c r="K1489" s="229"/>
      <c r="L1489" s="230"/>
      <c r="M1489" s="362">
        <f t="shared" si="46"/>
        <v>0</v>
      </c>
      <c r="N1489" s="339"/>
    </row>
    <row r="1490" spans="1:14" ht="30" customHeight="1" x14ac:dyDescent="0.25">
      <c r="A1490" s="223" t="str">
        <f t="shared" si="47"/>
        <v xml:space="preserve"> </v>
      </c>
      <c r="B1490" s="205"/>
      <c r="C1490" s="206"/>
      <c r="D1490" s="207"/>
      <c r="E1490" s="208"/>
      <c r="F1490" s="207"/>
      <c r="G1490" s="208"/>
      <c r="H1490" s="209"/>
      <c r="I1490" s="210"/>
      <c r="J1490" s="152"/>
      <c r="K1490" s="229"/>
      <c r="L1490" s="230"/>
      <c r="M1490" s="362">
        <f t="shared" si="46"/>
        <v>0</v>
      </c>
      <c r="N1490" s="339"/>
    </row>
    <row r="1491" spans="1:14" ht="30" customHeight="1" x14ac:dyDescent="0.25">
      <c r="A1491" s="223" t="str">
        <f t="shared" si="47"/>
        <v xml:space="preserve"> </v>
      </c>
      <c r="B1491" s="205"/>
      <c r="C1491" s="206"/>
      <c r="D1491" s="207"/>
      <c r="E1491" s="208"/>
      <c r="F1491" s="207"/>
      <c r="G1491" s="208"/>
      <c r="H1491" s="209"/>
      <c r="I1491" s="210"/>
      <c r="J1491" s="152"/>
      <c r="K1491" s="229"/>
      <c r="L1491" s="230"/>
      <c r="M1491" s="362">
        <f t="shared" si="46"/>
        <v>0</v>
      </c>
      <c r="N1491" s="339"/>
    </row>
    <row r="1492" spans="1:14" ht="30" customHeight="1" x14ac:dyDescent="0.25">
      <c r="A1492" s="223" t="str">
        <f t="shared" si="47"/>
        <v xml:space="preserve"> </v>
      </c>
      <c r="B1492" s="205"/>
      <c r="C1492" s="206"/>
      <c r="D1492" s="207"/>
      <c r="E1492" s="208"/>
      <c r="F1492" s="207"/>
      <c r="G1492" s="208"/>
      <c r="H1492" s="209"/>
      <c r="I1492" s="210"/>
      <c r="J1492" s="152"/>
      <c r="K1492" s="229"/>
      <c r="L1492" s="230"/>
      <c r="M1492" s="362">
        <f t="shared" si="46"/>
        <v>0</v>
      </c>
      <c r="N1492" s="339"/>
    </row>
    <row r="1493" spans="1:14" ht="30" customHeight="1" x14ac:dyDescent="0.25">
      <c r="A1493" s="223" t="str">
        <f t="shared" si="47"/>
        <v xml:space="preserve"> </v>
      </c>
      <c r="B1493" s="205"/>
      <c r="C1493" s="206"/>
      <c r="D1493" s="207"/>
      <c r="E1493" s="208"/>
      <c r="F1493" s="207"/>
      <c r="G1493" s="208"/>
      <c r="H1493" s="209"/>
      <c r="I1493" s="210"/>
      <c r="J1493" s="152"/>
      <c r="K1493" s="229"/>
      <c r="L1493" s="230"/>
      <c r="M1493" s="362">
        <f t="shared" si="46"/>
        <v>0</v>
      </c>
      <c r="N1493" s="339"/>
    </row>
    <row r="1494" spans="1:14" ht="30" customHeight="1" x14ac:dyDescent="0.25">
      <c r="A1494" s="223" t="str">
        <f t="shared" si="47"/>
        <v xml:space="preserve"> </v>
      </c>
      <c r="B1494" s="205"/>
      <c r="C1494" s="206"/>
      <c r="D1494" s="207"/>
      <c r="E1494" s="208"/>
      <c r="F1494" s="207"/>
      <c r="G1494" s="208"/>
      <c r="H1494" s="209"/>
      <c r="I1494" s="210"/>
      <c r="J1494" s="152"/>
      <c r="K1494" s="229"/>
      <c r="L1494" s="230"/>
      <c r="M1494" s="362">
        <f t="shared" si="46"/>
        <v>0</v>
      </c>
      <c r="N1494" s="339"/>
    </row>
    <row r="1495" spans="1:14" ht="30" customHeight="1" x14ac:dyDescent="0.25">
      <c r="A1495" s="223" t="str">
        <f t="shared" si="47"/>
        <v xml:space="preserve"> </v>
      </c>
      <c r="B1495" s="205"/>
      <c r="C1495" s="206"/>
      <c r="D1495" s="207"/>
      <c r="E1495" s="208"/>
      <c r="F1495" s="207"/>
      <c r="G1495" s="208"/>
      <c r="H1495" s="209"/>
      <c r="I1495" s="210"/>
      <c r="J1495" s="152"/>
      <c r="K1495" s="229"/>
      <c r="L1495" s="230"/>
      <c r="M1495" s="362">
        <f t="shared" si="46"/>
        <v>0</v>
      </c>
      <c r="N1495" s="339"/>
    </row>
    <row r="1496" spans="1:14" ht="30" customHeight="1" x14ac:dyDescent="0.25">
      <c r="A1496" s="223" t="str">
        <f t="shared" si="47"/>
        <v xml:space="preserve"> </v>
      </c>
      <c r="B1496" s="205"/>
      <c r="C1496" s="206"/>
      <c r="D1496" s="207"/>
      <c r="E1496" s="208"/>
      <c r="F1496" s="207"/>
      <c r="G1496" s="208"/>
      <c r="H1496" s="209"/>
      <c r="I1496" s="210"/>
      <c r="J1496" s="152"/>
      <c r="K1496" s="229"/>
      <c r="L1496" s="230"/>
      <c r="M1496" s="362">
        <f t="shared" si="46"/>
        <v>0</v>
      </c>
      <c r="N1496" s="339"/>
    </row>
    <row r="1497" spans="1:14" ht="30" customHeight="1" x14ac:dyDescent="0.25">
      <c r="A1497" s="223" t="str">
        <f t="shared" si="47"/>
        <v xml:space="preserve"> </v>
      </c>
      <c r="B1497" s="205"/>
      <c r="C1497" s="206"/>
      <c r="D1497" s="207"/>
      <c r="E1497" s="208"/>
      <c r="F1497" s="207"/>
      <c r="G1497" s="208"/>
      <c r="H1497" s="209"/>
      <c r="I1497" s="210"/>
      <c r="J1497" s="152"/>
      <c r="K1497" s="229"/>
      <c r="L1497" s="230"/>
      <c r="M1497" s="362">
        <f t="shared" si="46"/>
        <v>0</v>
      </c>
      <c r="N1497" s="339"/>
    </row>
    <row r="1498" spans="1:14" ht="30" customHeight="1" x14ac:dyDescent="0.25">
      <c r="A1498" s="223" t="str">
        <f t="shared" si="47"/>
        <v xml:space="preserve"> </v>
      </c>
      <c r="B1498" s="205"/>
      <c r="C1498" s="206"/>
      <c r="D1498" s="207"/>
      <c r="E1498" s="208"/>
      <c r="F1498" s="207"/>
      <c r="G1498" s="208"/>
      <c r="H1498" s="209"/>
      <c r="I1498" s="210"/>
      <c r="J1498" s="152"/>
      <c r="K1498" s="229"/>
      <c r="L1498" s="230"/>
      <c r="M1498" s="362">
        <f t="shared" si="46"/>
        <v>0</v>
      </c>
      <c r="N1498" s="339"/>
    </row>
    <row r="1499" spans="1:14" ht="30" customHeight="1" x14ac:dyDescent="0.25">
      <c r="A1499" s="223" t="str">
        <f t="shared" si="47"/>
        <v xml:space="preserve"> </v>
      </c>
      <c r="B1499" s="205"/>
      <c r="C1499" s="206"/>
      <c r="D1499" s="207"/>
      <c r="E1499" s="208"/>
      <c r="F1499" s="207"/>
      <c r="G1499" s="208"/>
      <c r="H1499" s="209"/>
      <c r="I1499" s="210"/>
      <c r="J1499" s="152"/>
      <c r="K1499" s="229"/>
      <c r="L1499" s="230"/>
      <c r="M1499" s="362">
        <f t="shared" si="46"/>
        <v>0</v>
      </c>
      <c r="N1499" s="339"/>
    </row>
    <row r="1500" spans="1:14" ht="30" customHeight="1" x14ac:dyDescent="0.25">
      <c r="A1500" s="223" t="str">
        <f t="shared" si="47"/>
        <v xml:space="preserve"> </v>
      </c>
      <c r="B1500" s="205"/>
      <c r="C1500" s="206"/>
      <c r="D1500" s="207"/>
      <c r="E1500" s="208"/>
      <c r="F1500" s="207"/>
      <c r="G1500" s="208"/>
      <c r="H1500" s="209"/>
      <c r="I1500" s="210"/>
      <c r="J1500" s="152"/>
      <c r="K1500" s="229"/>
      <c r="L1500" s="230"/>
      <c r="M1500" s="362">
        <f t="shared" si="46"/>
        <v>0</v>
      </c>
      <c r="N1500" s="339"/>
    </row>
    <row r="1501" spans="1:14" ht="30" customHeight="1" x14ac:dyDescent="0.25">
      <c r="A1501" s="223" t="str">
        <f t="shared" si="47"/>
        <v xml:space="preserve"> </v>
      </c>
      <c r="B1501" s="205"/>
      <c r="C1501" s="206"/>
      <c r="D1501" s="207"/>
      <c r="E1501" s="208"/>
      <c r="F1501" s="207"/>
      <c r="G1501" s="208"/>
      <c r="H1501" s="209"/>
      <c r="I1501" s="210"/>
      <c r="J1501" s="152"/>
      <c r="K1501" s="229"/>
      <c r="L1501" s="230"/>
      <c r="M1501" s="362">
        <f t="shared" si="46"/>
        <v>0</v>
      </c>
      <c r="N1501" s="339"/>
    </row>
    <row r="1502" spans="1:14" ht="30" customHeight="1" x14ac:dyDescent="0.25">
      <c r="A1502" s="223" t="str">
        <f t="shared" si="47"/>
        <v xml:space="preserve"> </v>
      </c>
      <c r="B1502" s="205"/>
      <c r="C1502" s="206"/>
      <c r="D1502" s="207"/>
      <c r="E1502" s="208"/>
      <c r="F1502" s="207"/>
      <c r="G1502" s="208"/>
      <c r="H1502" s="209"/>
      <c r="I1502" s="210"/>
      <c r="J1502" s="152"/>
      <c r="K1502" s="229"/>
      <c r="L1502" s="230"/>
      <c r="M1502" s="362">
        <f t="shared" si="46"/>
        <v>0</v>
      </c>
      <c r="N1502" s="339"/>
    </row>
    <row r="1503" spans="1:14" ht="30" customHeight="1" x14ac:dyDescent="0.25">
      <c r="A1503" s="223" t="str">
        <f t="shared" si="47"/>
        <v xml:space="preserve"> </v>
      </c>
      <c r="B1503" s="205"/>
      <c r="C1503" s="206"/>
      <c r="D1503" s="207"/>
      <c r="E1503" s="208"/>
      <c r="F1503" s="207"/>
      <c r="G1503" s="208"/>
      <c r="H1503" s="209"/>
      <c r="I1503" s="210"/>
      <c r="J1503" s="152"/>
      <c r="K1503" s="229"/>
      <c r="L1503" s="230"/>
      <c r="M1503" s="362">
        <f t="shared" si="46"/>
        <v>0</v>
      </c>
      <c r="N1503" s="339"/>
    </row>
    <row r="1504" spans="1:14" ht="30" customHeight="1" x14ac:dyDescent="0.25">
      <c r="A1504" s="223" t="str">
        <f t="shared" si="47"/>
        <v xml:space="preserve"> </v>
      </c>
      <c r="B1504" s="205"/>
      <c r="C1504" s="206"/>
      <c r="D1504" s="207"/>
      <c r="E1504" s="208"/>
      <c r="F1504" s="207"/>
      <c r="G1504" s="208"/>
      <c r="H1504" s="209"/>
      <c r="I1504" s="210"/>
      <c r="J1504" s="152"/>
      <c r="K1504" s="229"/>
      <c r="L1504" s="230"/>
      <c r="M1504" s="362">
        <f t="shared" si="46"/>
        <v>0</v>
      </c>
      <c r="N1504" s="339"/>
    </row>
    <row r="1505" spans="1:14" ht="30" customHeight="1" x14ac:dyDescent="0.25">
      <c r="A1505" s="223" t="str">
        <f t="shared" si="47"/>
        <v xml:space="preserve"> </v>
      </c>
      <c r="B1505" s="205"/>
      <c r="C1505" s="206"/>
      <c r="D1505" s="207"/>
      <c r="E1505" s="208"/>
      <c r="F1505" s="207"/>
      <c r="G1505" s="208"/>
      <c r="H1505" s="209"/>
      <c r="I1505" s="210"/>
      <c r="J1505" s="152"/>
      <c r="K1505" s="229"/>
      <c r="L1505" s="230"/>
      <c r="M1505" s="362">
        <f t="shared" si="46"/>
        <v>0</v>
      </c>
      <c r="N1505" s="339"/>
    </row>
    <row r="1506" spans="1:14" ht="30" customHeight="1" x14ac:dyDescent="0.25">
      <c r="A1506" s="223" t="str">
        <f t="shared" si="47"/>
        <v xml:space="preserve"> </v>
      </c>
      <c r="B1506" s="205"/>
      <c r="C1506" s="206"/>
      <c r="D1506" s="207"/>
      <c r="E1506" s="208"/>
      <c r="F1506" s="207"/>
      <c r="G1506" s="208"/>
      <c r="H1506" s="209"/>
      <c r="I1506" s="210"/>
      <c r="J1506" s="152"/>
      <c r="K1506" s="229"/>
      <c r="L1506" s="230"/>
      <c r="M1506" s="362">
        <f t="shared" si="46"/>
        <v>0</v>
      </c>
      <c r="N1506" s="339"/>
    </row>
    <row r="1507" spans="1:14" ht="30" customHeight="1" x14ac:dyDescent="0.25">
      <c r="A1507" s="223" t="str">
        <f t="shared" si="47"/>
        <v xml:space="preserve"> </v>
      </c>
      <c r="B1507" s="205"/>
      <c r="C1507" s="206"/>
      <c r="D1507" s="207"/>
      <c r="E1507" s="208"/>
      <c r="F1507" s="207"/>
      <c r="G1507" s="208"/>
      <c r="H1507" s="209"/>
      <c r="I1507" s="210"/>
      <c r="J1507" s="152"/>
      <c r="K1507" s="229"/>
      <c r="L1507" s="230"/>
      <c r="M1507" s="362">
        <f t="shared" si="46"/>
        <v>0</v>
      </c>
      <c r="N1507" s="339"/>
    </row>
    <row r="1508" spans="1:14" ht="30" customHeight="1" x14ac:dyDescent="0.25">
      <c r="A1508" s="223" t="str">
        <f t="shared" si="47"/>
        <v xml:space="preserve"> </v>
      </c>
      <c r="B1508" s="205"/>
      <c r="C1508" s="206"/>
      <c r="D1508" s="207"/>
      <c r="E1508" s="208"/>
      <c r="F1508" s="207"/>
      <c r="G1508" s="208"/>
      <c r="H1508" s="209"/>
      <c r="I1508" s="210"/>
      <c r="J1508" s="152"/>
      <c r="K1508" s="229"/>
      <c r="L1508" s="230"/>
      <c r="M1508" s="362">
        <f t="shared" si="46"/>
        <v>0</v>
      </c>
      <c r="N1508" s="339"/>
    </row>
    <row r="1509" spans="1:14" ht="30" customHeight="1" x14ac:dyDescent="0.25">
      <c r="A1509" s="223" t="str">
        <f t="shared" si="47"/>
        <v xml:space="preserve"> </v>
      </c>
      <c r="B1509" s="205"/>
      <c r="C1509" s="206"/>
      <c r="D1509" s="207"/>
      <c r="E1509" s="208"/>
      <c r="F1509" s="207"/>
      <c r="G1509" s="208"/>
      <c r="H1509" s="209"/>
      <c r="I1509" s="210"/>
      <c r="J1509" s="152"/>
      <c r="K1509" s="229"/>
      <c r="L1509" s="230"/>
      <c r="M1509" s="362">
        <f t="shared" si="46"/>
        <v>0</v>
      </c>
      <c r="N1509" s="339"/>
    </row>
    <row r="1510" spans="1:14" ht="30" customHeight="1" x14ac:dyDescent="0.25">
      <c r="A1510" s="223" t="str">
        <f t="shared" si="47"/>
        <v xml:space="preserve"> </v>
      </c>
      <c r="B1510" s="205"/>
      <c r="C1510" s="206"/>
      <c r="D1510" s="207"/>
      <c r="E1510" s="208"/>
      <c r="F1510" s="207"/>
      <c r="G1510" s="208"/>
      <c r="H1510" s="209"/>
      <c r="I1510" s="210"/>
      <c r="J1510" s="152"/>
      <c r="K1510" s="229"/>
      <c r="L1510" s="230"/>
      <c r="M1510" s="362">
        <f t="shared" si="46"/>
        <v>0</v>
      </c>
      <c r="N1510" s="339"/>
    </row>
    <row r="1511" spans="1:14" ht="30" customHeight="1" x14ac:dyDescent="0.25">
      <c r="A1511" s="223" t="str">
        <f t="shared" si="47"/>
        <v xml:space="preserve"> </v>
      </c>
      <c r="B1511" s="205"/>
      <c r="C1511" s="206"/>
      <c r="D1511" s="207"/>
      <c r="E1511" s="208"/>
      <c r="F1511" s="207"/>
      <c r="G1511" s="208"/>
      <c r="H1511" s="209"/>
      <c r="I1511" s="210"/>
      <c r="J1511" s="152"/>
      <c r="K1511" s="229"/>
      <c r="L1511" s="230"/>
      <c r="M1511" s="362">
        <f t="shared" si="46"/>
        <v>0</v>
      </c>
      <c r="N1511" s="339"/>
    </row>
    <row r="1512" spans="1:14" ht="30" customHeight="1" x14ac:dyDescent="0.25">
      <c r="A1512" s="223" t="str">
        <f t="shared" si="47"/>
        <v xml:space="preserve"> </v>
      </c>
      <c r="B1512" s="205"/>
      <c r="C1512" s="206"/>
      <c r="D1512" s="207"/>
      <c r="E1512" s="208"/>
      <c r="F1512" s="207"/>
      <c r="G1512" s="208"/>
      <c r="H1512" s="209"/>
      <c r="I1512" s="210"/>
      <c r="J1512" s="152"/>
      <c r="K1512" s="229"/>
      <c r="L1512" s="230"/>
      <c r="M1512" s="362">
        <f t="shared" si="46"/>
        <v>0</v>
      </c>
      <c r="N1512" s="339"/>
    </row>
    <row r="1513" spans="1:14" ht="30" customHeight="1" x14ac:dyDescent="0.25">
      <c r="A1513" s="223" t="str">
        <f t="shared" si="47"/>
        <v xml:space="preserve"> </v>
      </c>
      <c r="B1513" s="205"/>
      <c r="C1513" s="206"/>
      <c r="D1513" s="207"/>
      <c r="E1513" s="208"/>
      <c r="F1513" s="207"/>
      <c r="G1513" s="208"/>
      <c r="H1513" s="209"/>
      <c r="I1513" s="210"/>
      <c r="J1513" s="152"/>
      <c r="K1513" s="229"/>
      <c r="L1513" s="230"/>
      <c r="M1513" s="362">
        <f t="shared" si="46"/>
        <v>0</v>
      </c>
      <c r="N1513" s="339"/>
    </row>
    <row r="1514" spans="1:14" ht="30" customHeight="1" x14ac:dyDescent="0.25">
      <c r="A1514" s="223" t="str">
        <f t="shared" si="47"/>
        <v xml:space="preserve"> </v>
      </c>
      <c r="B1514" s="205"/>
      <c r="C1514" s="206"/>
      <c r="D1514" s="207"/>
      <c r="E1514" s="208"/>
      <c r="F1514" s="207"/>
      <c r="G1514" s="208"/>
      <c r="H1514" s="209"/>
      <c r="I1514" s="210"/>
      <c r="J1514" s="152"/>
      <c r="K1514" s="229"/>
      <c r="L1514" s="230"/>
      <c r="M1514" s="362">
        <f t="shared" si="46"/>
        <v>0</v>
      </c>
      <c r="N1514" s="339"/>
    </row>
    <row r="1515" spans="1:14" ht="30" customHeight="1" x14ac:dyDescent="0.25">
      <c r="A1515" s="223" t="str">
        <f t="shared" si="47"/>
        <v xml:space="preserve"> </v>
      </c>
      <c r="B1515" s="205"/>
      <c r="C1515" s="206"/>
      <c r="D1515" s="207"/>
      <c r="E1515" s="208"/>
      <c r="F1515" s="207"/>
      <c r="G1515" s="208"/>
      <c r="H1515" s="209"/>
      <c r="I1515" s="210"/>
      <c r="J1515" s="152"/>
      <c r="K1515" s="229"/>
      <c r="L1515" s="230"/>
      <c r="M1515" s="362">
        <f t="shared" si="46"/>
        <v>0</v>
      </c>
      <c r="N1515" s="339"/>
    </row>
    <row r="1516" spans="1:14" ht="30" customHeight="1" x14ac:dyDescent="0.25">
      <c r="A1516" s="223" t="str">
        <f t="shared" si="47"/>
        <v xml:space="preserve"> </v>
      </c>
      <c r="B1516" s="205"/>
      <c r="C1516" s="206"/>
      <c r="D1516" s="207"/>
      <c r="E1516" s="208"/>
      <c r="F1516" s="207"/>
      <c r="G1516" s="208"/>
      <c r="H1516" s="209"/>
      <c r="I1516" s="210"/>
      <c r="J1516" s="152"/>
      <c r="K1516" s="229"/>
      <c r="L1516" s="230"/>
      <c r="M1516" s="362">
        <f t="shared" si="46"/>
        <v>0</v>
      </c>
      <c r="N1516" s="339"/>
    </row>
    <row r="1517" spans="1:14" ht="30" customHeight="1" x14ac:dyDescent="0.25">
      <c r="A1517" s="223" t="str">
        <f t="shared" si="47"/>
        <v xml:space="preserve"> </v>
      </c>
      <c r="B1517" s="205"/>
      <c r="C1517" s="206"/>
      <c r="D1517" s="207"/>
      <c r="E1517" s="208"/>
      <c r="F1517" s="207"/>
      <c r="G1517" s="208"/>
      <c r="H1517" s="209"/>
      <c r="I1517" s="210"/>
      <c r="J1517" s="152"/>
      <c r="K1517" s="229"/>
      <c r="L1517" s="230"/>
      <c r="M1517" s="362">
        <f t="shared" si="46"/>
        <v>0</v>
      </c>
      <c r="N1517" s="339"/>
    </row>
    <row r="1518" spans="1:14" ht="30" customHeight="1" x14ac:dyDescent="0.25">
      <c r="A1518" s="223" t="str">
        <f t="shared" si="47"/>
        <v xml:space="preserve"> </v>
      </c>
      <c r="B1518" s="205"/>
      <c r="C1518" s="206"/>
      <c r="D1518" s="207"/>
      <c r="E1518" s="208"/>
      <c r="F1518" s="207"/>
      <c r="G1518" s="208"/>
      <c r="H1518" s="209"/>
      <c r="I1518" s="210"/>
      <c r="J1518" s="152"/>
      <c r="K1518" s="229"/>
      <c r="L1518" s="230"/>
      <c r="M1518" s="362">
        <f t="shared" si="46"/>
        <v>0</v>
      </c>
      <c r="N1518" s="339"/>
    </row>
    <row r="1519" spans="1:14" ht="30" customHeight="1" x14ac:dyDescent="0.25">
      <c r="A1519" s="223" t="str">
        <f t="shared" si="47"/>
        <v xml:space="preserve"> </v>
      </c>
      <c r="B1519" s="205"/>
      <c r="C1519" s="206"/>
      <c r="D1519" s="207"/>
      <c r="E1519" s="208"/>
      <c r="F1519" s="207"/>
      <c r="G1519" s="208"/>
      <c r="H1519" s="209"/>
      <c r="I1519" s="210"/>
      <c r="J1519" s="152"/>
      <c r="K1519" s="229"/>
      <c r="L1519" s="230"/>
      <c r="M1519" s="362">
        <f t="shared" si="46"/>
        <v>0</v>
      </c>
      <c r="N1519" s="339"/>
    </row>
    <row r="1520" spans="1:14" ht="30" customHeight="1" x14ac:dyDescent="0.25">
      <c r="A1520" s="223" t="str">
        <f t="shared" si="47"/>
        <v xml:space="preserve"> </v>
      </c>
      <c r="B1520" s="205"/>
      <c r="C1520" s="206"/>
      <c r="D1520" s="207"/>
      <c r="E1520" s="208"/>
      <c r="F1520" s="207"/>
      <c r="G1520" s="208"/>
      <c r="H1520" s="209"/>
      <c r="I1520" s="210"/>
      <c r="J1520" s="152"/>
      <c r="K1520" s="229"/>
      <c r="L1520" s="230"/>
      <c r="M1520" s="362">
        <f t="shared" si="46"/>
        <v>0</v>
      </c>
      <c r="N1520" s="339"/>
    </row>
    <row r="1521" spans="1:14" ht="30" customHeight="1" x14ac:dyDescent="0.25">
      <c r="A1521" s="223" t="str">
        <f t="shared" si="47"/>
        <v xml:space="preserve"> </v>
      </c>
      <c r="B1521" s="205"/>
      <c r="C1521" s="206"/>
      <c r="D1521" s="207"/>
      <c r="E1521" s="208"/>
      <c r="F1521" s="207"/>
      <c r="G1521" s="208"/>
      <c r="H1521" s="209"/>
      <c r="I1521" s="210"/>
      <c r="J1521" s="152"/>
      <c r="K1521" s="229"/>
      <c r="L1521" s="230"/>
      <c r="M1521" s="362">
        <f t="shared" si="46"/>
        <v>0</v>
      </c>
      <c r="N1521" s="339"/>
    </row>
    <row r="1522" spans="1:14" ht="30" customHeight="1" x14ac:dyDescent="0.25">
      <c r="A1522" s="223" t="str">
        <f t="shared" si="47"/>
        <v xml:space="preserve"> </v>
      </c>
      <c r="B1522" s="205"/>
      <c r="C1522" s="206"/>
      <c r="D1522" s="207"/>
      <c r="E1522" s="208"/>
      <c r="F1522" s="207"/>
      <c r="G1522" s="208"/>
      <c r="H1522" s="209"/>
      <c r="I1522" s="210"/>
      <c r="J1522" s="152"/>
      <c r="K1522" s="229"/>
      <c r="L1522" s="230"/>
      <c r="M1522" s="362">
        <f t="shared" si="46"/>
        <v>0</v>
      </c>
      <c r="N1522" s="339"/>
    </row>
    <row r="1523" spans="1:14" ht="30" customHeight="1" x14ac:dyDescent="0.25">
      <c r="A1523" s="223" t="str">
        <f t="shared" si="47"/>
        <v xml:space="preserve"> </v>
      </c>
      <c r="B1523" s="205"/>
      <c r="C1523" s="206"/>
      <c r="D1523" s="207"/>
      <c r="E1523" s="208"/>
      <c r="F1523" s="207"/>
      <c r="G1523" s="208"/>
      <c r="H1523" s="209"/>
      <c r="I1523" s="210"/>
      <c r="J1523" s="152"/>
      <c r="K1523" s="229"/>
      <c r="L1523" s="230"/>
      <c r="M1523" s="362">
        <f t="shared" si="46"/>
        <v>0</v>
      </c>
      <c r="N1523" s="339"/>
    </row>
    <row r="1524" spans="1:14" ht="30" customHeight="1" x14ac:dyDescent="0.25">
      <c r="A1524" s="223" t="str">
        <f t="shared" si="47"/>
        <v xml:space="preserve"> </v>
      </c>
      <c r="B1524" s="205"/>
      <c r="C1524" s="206"/>
      <c r="D1524" s="207"/>
      <c r="E1524" s="208"/>
      <c r="F1524" s="207"/>
      <c r="G1524" s="208"/>
      <c r="H1524" s="209"/>
      <c r="I1524" s="210"/>
      <c r="J1524" s="152"/>
      <c r="K1524" s="229"/>
      <c r="L1524" s="230"/>
      <c r="M1524" s="362">
        <f t="shared" si="46"/>
        <v>0</v>
      </c>
      <c r="N1524" s="339"/>
    </row>
    <row r="1525" spans="1:14" ht="30" customHeight="1" x14ac:dyDescent="0.25">
      <c r="A1525" s="223" t="str">
        <f t="shared" si="47"/>
        <v xml:space="preserve"> </v>
      </c>
      <c r="B1525" s="205"/>
      <c r="C1525" s="206"/>
      <c r="D1525" s="207"/>
      <c r="E1525" s="208"/>
      <c r="F1525" s="207"/>
      <c r="G1525" s="208"/>
      <c r="H1525" s="209"/>
      <c r="I1525" s="210"/>
      <c r="J1525" s="152"/>
      <c r="K1525" s="229"/>
      <c r="L1525" s="230"/>
      <c r="M1525" s="362">
        <f t="shared" si="46"/>
        <v>0</v>
      </c>
      <c r="N1525" s="339"/>
    </row>
    <row r="1526" spans="1:14" ht="30" customHeight="1" x14ac:dyDescent="0.25">
      <c r="A1526" s="223" t="str">
        <f t="shared" si="47"/>
        <v xml:space="preserve"> </v>
      </c>
      <c r="B1526" s="205"/>
      <c r="C1526" s="206"/>
      <c r="D1526" s="207"/>
      <c r="E1526" s="208"/>
      <c r="F1526" s="207"/>
      <c r="G1526" s="208"/>
      <c r="H1526" s="209"/>
      <c r="I1526" s="210"/>
      <c r="J1526" s="152"/>
      <c r="K1526" s="229"/>
      <c r="L1526" s="230"/>
      <c r="M1526" s="362">
        <f t="shared" si="46"/>
        <v>0</v>
      </c>
      <c r="N1526" s="339"/>
    </row>
    <row r="1527" spans="1:14" ht="30" customHeight="1" x14ac:dyDescent="0.25">
      <c r="A1527" s="223" t="str">
        <f t="shared" si="47"/>
        <v xml:space="preserve"> </v>
      </c>
      <c r="B1527" s="205"/>
      <c r="C1527" s="206"/>
      <c r="D1527" s="207"/>
      <c r="E1527" s="208"/>
      <c r="F1527" s="207"/>
      <c r="G1527" s="208"/>
      <c r="H1527" s="209"/>
      <c r="I1527" s="210"/>
      <c r="J1527" s="152"/>
      <c r="K1527" s="229"/>
      <c r="L1527" s="230"/>
      <c r="M1527" s="362">
        <f t="shared" si="46"/>
        <v>0</v>
      </c>
      <c r="N1527" s="339"/>
    </row>
    <row r="1528" spans="1:14" ht="30" customHeight="1" x14ac:dyDescent="0.25">
      <c r="A1528" s="223" t="str">
        <f t="shared" si="47"/>
        <v xml:space="preserve"> </v>
      </c>
      <c r="B1528" s="205"/>
      <c r="C1528" s="206"/>
      <c r="D1528" s="207"/>
      <c r="E1528" s="208"/>
      <c r="F1528" s="207"/>
      <c r="G1528" s="208"/>
      <c r="H1528" s="209"/>
      <c r="I1528" s="210"/>
      <c r="J1528" s="152"/>
      <c r="K1528" s="229"/>
      <c r="L1528" s="230"/>
      <c r="M1528" s="362">
        <f t="shared" si="46"/>
        <v>0</v>
      </c>
      <c r="N1528" s="339"/>
    </row>
    <row r="1529" spans="1:14" ht="30" customHeight="1" x14ac:dyDescent="0.25">
      <c r="A1529" s="223" t="str">
        <f t="shared" si="47"/>
        <v xml:space="preserve"> </v>
      </c>
      <c r="B1529" s="205"/>
      <c r="C1529" s="206"/>
      <c r="D1529" s="207"/>
      <c r="E1529" s="208"/>
      <c r="F1529" s="207"/>
      <c r="G1529" s="208"/>
      <c r="H1529" s="209"/>
      <c r="I1529" s="210"/>
      <c r="J1529" s="152"/>
      <c r="K1529" s="229"/>
      <c r="L1529" s="230"/>
      <c r="M1529" s="362">
        <f t="shared" si="46"/>
        <v>0</v>
      </c>
      <c r="N1529" s="339"/>
    </row>
    <row r="1530" spans="1:14" ht="30" customHeight="1" x14ac:dyDescent="0.25">
      <c r="A1530" s="223" t="str">
        <f t="shared" si="47"/>
        <v xml:space="preserve"> </v>
      </c>
      <c r="B1530" s="205"/>
      <c r="C1530" s="206"/>
      <c r="D1530" s="207"/>
      <c r="E1530" s="208"/>
      <c r="F1530" s="207"/>
      <c r="G1530" s="208"/>
      <c r="H1530" s="209"/>
      <c r="I1530" s="210"/>
      <c r="J1530" s="152"/>
      <c r="K1530" s="229"/>
      <c r="L1530" s="230"/>
      <c r="M1530" s="362">
        <f t="shared" si="46"/>
        <v>0</v>
      </c>
      <c r="N1530" s="339"/>
    </row>
    <row r="1531" spans="1:14" ht="30" customHeight="1" x14ac:dyDescent="0.25">
      <c r="A1531" s="223" t="str">
        <f t="shared" si="47"/>
        <v xml:space="preserve"> </v>
      </c>
      <c r="B1531" s="205"/>
      <c r="C1531" s="206"/>
      <c r="D1531" s="207"/>
      <c r="E1531" s="208"/>
      <c r="F1531" s="207"/>
      <c r="G1531" s="208"/>
      <c r="H1531" s="209"/>
      <c r="I1531" s="210"/>
      <c r="J1531" s="152"/>
      <c r="K1531" s="229"/>
      <c r="L1531" s="230"/>
      <c r="M1531" s="362">
        <f t="shared" si="46"/>
        <v>0</v>
      </c>
      <c r="N1531" s="339"/>
    </row>
    <row r="1532" spans="1:14" ht="30" customHeight="1" x14ac:dyDescent="0.25">
      <c r="A1532" s="223" t="str">
        <f t="shared" si="47"/>
        <v xml:space="preserve"> </v>
      </c>
      <c r="B1532" s="205"/>
      <c r="C1532" s="206"/>
      <c r="D1532" s="207"/>
      <c r="E1532" s="208"/>
      <c r="F1532" s="207"/>
      <c r="G1532" s="208"/>
      <c r="H1532" s="209"/>
      <c r="I1532" s="210"/>
      <c r="J1532" s="152"/>
      <c r="K1532" s="229"/>
      <c r="L1532" s="230"/>
      <c r="M1532" s="362">
        <f t="shared" si="46"/>
        <v>0</v>
      </c>
      <c r="N1532" s="339"/>
    </row>
    <row r="1533" spans="1:14" ht="30" customHeight="1" x14ac:dyDescent="0.25">
      <c r="A1533" s="223" t="str">
        <f t="shared" si="47"/>
        <v xml:space="preserve"> </v>
      </c>
      <c r="B1533" s="205"/>
      <c r="C1533" s="206"/>
      <c r="D1533" s="207"/>
      <c r="E1533" s="208"/>
      <c r="F1533" s="207"/>
      <c r="G1533" s="208"/>
      <c r="H1533" s="209"/>
      <c r="I1533" s="210"/>
      <c r="J1533" s="152"/>
      <c r="K1533" s="229"/>
      <c r="L1533" s="230"/>
      <c r="M1533" s="362">
        <f t="shared" si="46"/>
        <v>0</v>
      </c>
      <c r="N1533" s="339"/>
    </row>
    <row r="1534" spans="1:14" ht="30" customHeight="1" x14ac:dyDescent="0.25">
      <c r="A1534" s="223" t="str">
        <f t="shared" si="47"/>
        <v xml:space="preserve"> </v>
      </c>
      <c r="B1534" s="205"/>
      <c r="C1534" s="206"/>
      <c r="D1534" s="207"/>
      <c r="E1534" s="208"/>
      <c r="F1534" s="207"/>
      <c r="G1534" s="208"/>
      <c r="H1534" s="209"/>
      <c r="I1534" s="210"/>
      <c r="J1534" s="152"/>
      <c r="K1534" s="229"/>
      <c r="L1534" s="230"/>
      <c r="M1534" s="362">
        <f t="shared" si="46"/>
        <v>0</v>
      </c>
      <c r="N1534" s="339"/>
    </row>
    <row r="1535" spans="1:14" ht="30" customHeight="1" x14ac:dyDescent="0.25">
      <c r="A1535" s="223" t="str">
        <f t="shared" si="47"/>
        <v xml:space="preserve"> </v>
      </c>
      <c r="B1535" s="205"/>
      <c r="C1535" s="206"/>
      <c r="D1535" s="207"/>
      <c r="E1535" s="208"/>
      <c r="F1535" s="207"/>
      <c r="G1535" s="208"/>
      <c r="H1535" s="209"/>
      <c r="I1535" s="210"/>
      <c r="J1535" s="152"/>
      <c r="K1535" s="229"/>
      <c r="L1535" s="230"/>
      <c r="M1535" s="362">
        <f t="shared" si="46"/>
        <v>0</v>
      </c>
      <c r="N1535" s="339"/>
    </row>
    <row r="1536" spans="1:14" ht="30" customHeight="1" x14ac:dyDescent="0.25">
      <c r="A1536" s="223" t="str">
        <f t="shared" si="47"/>
        <v xml:space="preserve"> </v>
      </c>
      <c r="B1536" s="205"/>
      <c r="C1536" s="206"/>
      <c r="D1536" s="207"/>
      <c r="E1536" s="208"/>
      <c r="F1536" s="207"/>
      <c r="G1536" s="208"/>
      <c r="H1536" s="209"/>
      <c r="I1536" s="210"/>
      <c r="J1536" s="152"/>
      <c r="K1536" s="229"/>
      <c r="L1536" s="230"/>
      <c r="M1536" s="362">
        <f t="shared" si="46"/>
        <v>0</v>
      </c>
      <c r="N1536" s="339"/>
    </row>
    <row r="1537" spans="1:14" ht="30" customHeight="1" x14ac:dyDescent="0.25">
      <c r="A1537" s="223" t="str">
        <f t="shared" si="47"/>
        <v xml:space="preserve"> </v>
      </c>
      <c r="B1537" s="205"/>
      <c r="C1537" s="206"/>
      <c r="D1537" s="207"/>
      <c r="E1537" s="208"/>
      <c r="F1537" s="207"/>
      <c r="G1537" s="208"/>
      <c r="H1537" s="209"/>
      <c r="I1537" s="210"/>
      <c r="J1537" s="152"/>
      <c r="K1537" s="229"/>
      <c r="L1537" s="230"/>
      <c r="M1537" s="362">
        <f t="shared" si="46"/>
        <v>0</v>
      </c>
      <c r="N1537" s="339"/>
    </row>
    <row r="1538" spans="1:14" ht="30" customHeight="1" x14ac:dyDescent="0.25">
      <c r="A1538" s="223" t="str">
        <f t="shared" si="47"/>
        <v xml:space="preserve"> </v>
      </c>
      <c r="B1538" s="205"/>
      <c r="C1538" s="206"/>
      <c r="D1538" s="207"/>
      <c r="E1538" s="208"/>
      <c r="F1538" s="207"/>
      <c r="G1538" s="208"/>
      <c r="H1538" s="209"/>
      <c r="I1538" s="210"/>
      <c r="J1538" s="152"/>
      <c r="K1538" s="229"/>
      <c r="L1538" s="230"/>
      <c r="M1538" s="362">
        <f t="shared" si="46"/>
        <v>0</v>
      </c>
      <c r="N1538" s="339"/>
    </row>
    <row r="1539" spans="1:14" ht="30" customHeight="1" x14ac:dyDescent="0.25">
      <c r="A1539" s="223" t="str">
        <f t="shared" si="47"/>
        <v xml:space="preserve"> </v>
      </c>
      <c r="B1539" s="205"/>
      <c r="C1539" s="206"/>
      <c r="D1539" s="207"/>
      <c r="E1539" s="208"/>
      <c r="F1539" s="207"/>
      <c r="G1539" s="208"/>
      <c r="H1539" s="209"/>
      <c r="I1539" s="210"/>
      <c r="J1539" s="152"/>
      <c r="K1539" s="229"/>
      <c r="L1539" s="230"/>
      <c r="M1539" s="362">
        <f t="shared" si="46"/>
        <v>0</v>
      </c>
      <c r="N1539" s="339"/>
    </row>
    <row r="1540" spans="1:14" ht="30" customHeight="1" x14ac:dyDescent="0.25">
      <c r="A1540" s="223" t="str">
        <f t="shared" si="47"/>
        <v xml:space="preserve"> </v>
      </c>
      <c r="B1540" s="205"/>
      <c r="C1540" s="206"/>
      <c r="D1540" s="207"/>
      <c r="E1540" s="208"/>
      <c r="F1540" s="207"/>
      <c r="G1540" s="208"/>
      <c r="H1540" s="209"/>
      <c r="I1540" s="210"/>
      <c r="J1540" s="152"/>
      <c r="K1540" s="229"/>
      <c r="L1540" s="230"/>
      <c r="M1540" s="362">
        <f t="shared" si="46"/>
        <v>0</v>
      </c>
      <c r="N1540" s="339"/>
    </row>
    <row r="1541" spans="1:14" ht="30" customHeight="1" x14ac:dyDescent="0.25">
      <c r="A1541" s="223" t="str">
        <f t="shared" si="47"/>
        <v xml:space="preserve"> </v>
      </c>
      <c r="B1541" s="205"/>
      <c r="C1541" s="206"/>
      <c r="D1541" s="207"/>
      <c r="E1541" s="208"/>
      <c r="F1541" s="207"/>
      <c r="G1541" s="208"/>
      <c r="H1541" s="209"/>
      <c r="I1541" s="210"/>
      <c r="J1541" s="152"/>
      <c r="K1541" s="229"/>
      <c r="L1541" s="230"/>
      <c r="M1541" s="362">
        <f t="shared" si="46"/>
        <v>0</v>
      </c>
      <c r="N1541" s="339"/>
    </row>
    <row r="1542" spans="1:14" ht="30" customHeight="1" x14ac:dyDescent="0.25">
      <c r="A1542" s="223" t="str">
        <f t="shared" si="47"/>
        <v xml:space="preserve"> </v>
      </c>
      <c r="B1542" s="205"/>
      <c r="C1542" s="206"/>
      <c r="D1542" s="207"/>
      <c r="E1542" s="208"/>
      <c r="F1542" s="207"/>
      <c r="G1542" s="208"/>
      <c r="H1542" s="209"/>
      <c r="I1542" s="210"/>
      <c r="J1542" s="152"/>
      <c r="K1542" s="229"/>
      <c r="L1542" s="230"/>
      <c r="M1542" s="362">
        <f t="shared" si="46"/>
        <v>0</v>
      </c>
      <c r="N1542" s="339"/>
    </row>
    <row r="1543" spans="1:14" ht="30" customHeight="1" x14ac:dyDescent="0.25">
      <c r="A1543" s="223" t="str">
        <f t="shared" si="47"/>
        <v xml:space="preserve"> </v>
      </c>
      <c r="B1543" s="205"/>
      <c r="C1543" s="206"/>
      <c r="D1543" s="207"/>
      <c r="E1543" s="208"/>
      <c r="F1543" s="207"/>
      <c r="G1543" s="208"/>
      <c r="H1543" s="209"/>
      <c r="I1543" s="210"/>
      <c r="J1543" s="152"/>
      <c r="K1543" s="229"/>
      <c r="L1543" s="230"/>
      <c r="M1543" s="362">
        <f t="shared" si="46"/>
        <v>0</v>
      </c>
      <c r="N1543" s="339"/>
    </row>
    <row r="1544" spans="1:14" ht="30" customHeight="1" x14ac:dyDescent="0.25">
      <c r="A1544" s="223" t="str">
        <f t="shared" si="47"/>
        <v xml:space="preserve"> </v>
      </c>
      <c r="B1544" s="205"/>
      <c r="C1544" s="206"/>
      <c r="D1544" s="207"/>
      <c r="E1544" s="208"/>
      <c r="F1544" s="207"/>
      <c r="G1544" s="208"/>
      <c r="H1544" s="209"/>
      <c r="I1544" s="210"/>
      <c r="J1544" s="152"/>
      <c r="K1544" s="229"/>
      <c r="L1544" s="230"/>
      <c r="M1544" s="362">
        <f t="shared" si="46"/>
        <v>0</v>
      </c>
      <c r="N1544" s="339"/>
    </row>
    <row r="1545" spans="1:14" ht="30" customHeight="1" x14ac:dyDescent="0.25">
      <c r="A1545" s="223" t="str">
        <f t="shared" si="47"/>
        <v xml:space="preserve"> </v>
      </c>
      <c r="B1545" s="205"/>
      <c r="C1545" s="206"/>
      <c r="D1545" s="207"/>
      <c r="E1545" s="208"/>
      <c r="F1545" s="207"/>
      <c r="G1545" s="208"/>
      <c r="H1545" s="209"/>
      <c r="I1545" s="210"/>
      <c r="J1545" s="152"/>
      <c r="K1545" s="229"/>
      <c r="L1545" s="230"/>
      <c r="M1545" s="362">
        <f t="shared" si="46"/>
        <v>0</v>
      </c>
      <c r="N1545" s="339"/>
    </row>
    <row r="1546" spans="1:14" ht="30" customHeight="1" x14ac:dyDescent="0.25">
      <c r="A1546" s="223" t="str">
        <f t="shared" si="47"/>
        <v xml:space="preserve"> </v>
      </c>
      <c r="B1546" s="205"/>
      <c r="C1546" s="206"/>
      <c r="D1546" s="207"/>
      <c r="E1546" s="208"/>
      <c r="F1546" s="207"/>
      <c r="G1546" s="208"/>
      <c r="H1546" s="209"/>
      <c r="I1546" s="210"/>
      <c r="J1546" s="152"/>
      <c r="K1546" s="229"/>
      <c r="L1546" s="230"/>
      <c r="M1546" s="362">
        <f t="shared" si="46"/>
        <v>0</v>
      </c>
      <c r="N1546" s="339"/>
    </row>
    <row r="1547" spans="1:14" ht="30" customHeight="1" x14ac:dyDescent="0.25">
      <c r="A1547" s="223" t="str">
        <f t="shared" si="47"/>
        <v xml:space="preserve"> </v>
      </c>
      <c r="B1547" s="205"/>
      <c r="C1547" s="206"/>
      <c r="D1547" s="207"/>
      <c r="E1547" s="208"/>
      <c r="F1547" s="207"/>
      <c r="G1547" s="208"/>
      <c r="H1547" s="209"/>
      <c r="I1547" s="210"/>
      <c r="J1547" s="152"/>
      <c r="K1547" s="229"/>
      <c r="L1547" s="230"/>
      <c r="M1547" s="362">
        <f t="shared" si="46"/>
        <v>0</v>
      </c>
      <c r="N1547" s="339"/>
    </row>
    <row r="1548" spans="1:14" ht="30" customHeight="1" x14ac:dyDescent="0.25">
      <c r="A1548" s="223" t="str">
        <f t="shared" si="47"/>
        <v xml:space="preserve"> </v>
      </c>
      <c r="B1548" s="205"/>
      <c r="C1548" s="206"/>
      <c r="D1548" s="207"/>
      <c r="E1548" s="208"/>
      <c r="F1548" s="207"/>
      <c r="G1548" s="208"/>
      <c r="H1548" s="209"/>
      <c r="I1548" s="210"/>
      <c r="J1548" s="152"/>
      <c r="K1548" s="229"/>
      <c r="L1548" s="230"/>
      <c r="M1548" s="362">
        <f t="shared" ref="M1548:M1611" si="48">K1548+L1548</f>
        <v>0</v>
      </c>
      <c r="N1548" s="339"/>
    </row>
    <row r="1549" spans="1:14" ht="30" customHeight="1" x14ac:dyDescent="0.25">
      <c r="A1549" s="223" t="str">
        <f t="shared" si="47"/>
        <v xml:space="preserve"> </v>
      </c>
      <c r="B1549" s="205"/>
      <c r="C1549" s="206"/>
      <c r="D1549" s="207"/>
      <c r="E1549" s="208"/>
      <c r="F1549" s="207"/>
      <c r="G1549" s="208"/>
      <c r="H1549" s="209"/>
      <c r="I1549" s="210"/>
      <c r="J1549" s="152"/>
      <c r="K1549" s="229"/>
      <c r="L1549" s="230"/>
      <c r="M1549" s="362">
        <f t="shared" si="48"/>
        <v>0</v>
      </c>
      <c r="N1549" s="339"/>
    </row>
    <row r="1550" spans="1:14" ht="30" customHeight="1" x14ac:dyDescent="0.25">
      <c r="A1550" s="223" t="str">
        <f t="shared" ref="A1550:A1613" si="49">IF(M1550=0," ","Cap.8. Cheltuieli indirecte")</f>
        <v xml:space="preserve"> </v>
      </c>
      <c r="B1550" s="205"/>
      <c r="C1550" s="206"/>
      <c r="D1550" s="207"/>
      <c r="E1550" s="208"/>
      <c r="F1550" s="207"/>
      <c r="G1550" s="208"/>
      <c r="H1550" s="209"/>
      <c r="I1550" s="210"/>
      <c r="J1550" s="152"/>
      <c r="K1550" s="229"/>
      <c r="L1550" s="230"/>
      <c r="M1550" s="362">
        <f t="shared" si="48"/>
        <v>0</v>
      </c>
      <c r="N1550" s="339"/>
    </row>
    <row r="1551" spans="1:14" ht="30" customHeight="1" x14ac:dyDescent="0.25">
      <c r="A1551" s="223" t="str">
        <f t="shared" si="49"/>
        <v xml:space="preserve"> </v>
      </c>
      <c r="B1551" s="205"/>
      <c r="C1551" s="206"/>
      <c r="D1551" s="207"/>
      <c r="E1551" s="208"/>
      <c r="F1551" s="207"/>
      <c r="G1551" s="208"/>
      <c r="H1551" s="209"/>
      <c r="I1551" s="210"/>
      <c r="J1551" s="152"/>
      <c r="K1551" s="229"/>
      <c r="L1551" s="230"/>
      <c r="M1551" s="362">
        <f t="shared" si="48"/>
        <v>0</v>
      </c>
      <c r="N1551" s="339"/>
    </row>
    <row r="1552" spans="1:14" ht="30" customHeight="1" x14ac:dyDescent="0.25">
      <c r="A1552" s="223" t="str">
        <f t="shared" si="49"/>
        <v xml:space="preserve"> </v>
      </c>
      <c r="B1552" s="205"/>
      <c r="C1552" s="206"/>
      <c r="D1552" s="207"/>
      <c r="E1552" s="208"/>
      <c r="F1552" s="207"/>
      <c r="G1552" s="208"/>
      <c r="H1552" s="209"/>
      <c r="I1552" s="210"/>
      <c r="J1552" s="152"/>
      <c r="K1552" s="229"/>
      <c r="L1552" s="230"/>
      <c r="M1552" s="362">
        <f t="shared" si="48"/>
        <v>0</v>
      </c>
      <c r="N1552" s="339"/>
    </row>
    <row r="1553" spans="1:14" ht="30" customHeight="1" x14ac:dyDescent="0.25">
      <c r="A1553" s="223" t="str">
        <f t="shared" si="49"/>
        <v xml:space="preserve"> </v>
      </c>
      <c r="B1553" s="205"/>
      <c r="C1553" s="206"/>
      <c r="D1553" s="207"/>
      <c r="E1553" s="208"/>
      <c r="F1553" s="207"/>
      <c r="G1553" s="208"/>
      <c r="H1553" s="209"/>
      <c r="I1553" s="210"/>
      <c r="J1553" s="152"/>
      <c r="K1553" s="229"/>
      <c r="L1553" s="230"/>
      <c r="M1553" s="362">
        <f t="shared" si="48"/>
        <v>0</v>
      </c>
      <c r="N1553" s="339"/>
    </row>
    <row r="1554" spans="1:14" ht="30" customHeight="1" x14ac:dyDescent="0.25">
      <c r="A1554" s="223" t="str">
        <f t="shared" si="49"/>
        <v xml:space="preserve"> </v>
      </c>
      <c r="B1554" s="205"/>
      <c r="C1554" s="206"/>
      <c r="D1554" s="207"/>
      <c r="E1554" s="208"/>
      <c r="F1554" s="207"/>
      <c r="G1554" s="208"/>
      <c r="H1554" s="209"/>
      <c r="I1554" s="210"/>
      <c r="J1554" s="152"/>
      <c r="K1554" s="229"/>
      <c r="L1554" s="230"/>
      <c r="M1554" s="362">
        <f t="shared" si="48"/>
        <v>0</v>
      </c>
      <c r="N1554" s="339"/>
    </row>
    <row r="1555" spans="1:14" ht="30" customHeight="1" x14ac:dyDescent="0.25">
      <c r="A1555" s="223" t="str">
        <f t="shared" si="49"/>
        <v xml:space="preserve"> </v>
      </c>
      <c r="B1555" s="205"/>
      <c r="C1555" s="206"/>
      <c r="D1555" s="207"/>
      <c r="E1555" s="208"/>
      <c r="F1555" s="207"/>
      <c r="G1555" s="208"/>
      <c r="H1555" s="209"/>
      <c r="I1555" s="210"/>
      <c r="J1555" s="152"/>
      <c r="K1555" s="229"/>
      <c r="L1555" s="230"/>
      <c r="M1555" s="362">
        <f t="shared" si="48"/>
        <v>0</v>
      </c>
      <c r="N1555" s="339"/>
    </row>
    <row r="1556" spans="1:14" ht="30" customHeight="1" x14ac:dyDescent="0.25">
      <c r="A1556" s="223" t="str">
        <f t="shared" si="49"/>
        <v xml:space="preserve"> </v>
      </c>
      <c r="B1556" s="205"/>
      <c r="C1556" s="206"/>
      <c r="D1556" s="207"/>
      <c r="E1556" s="208"/>
      <c r="F1556" s="207"/>
      <c r="G1556" s="208"/>
      <c r="H1556" s="209"/>
      <c r="I1556" s="210"/>
      <c r="J1556" s="152"/>
      <c r="K1556" s="229"/>
      <c r="L1556" s="230"/>
      <c r="M1556" s="362">
        <f t="shared" si="48"/>
        <v>0</v>
      </c>
      <c r="N1556" s="339"/>
    </row>
    <row r="1557" spans="1:14" ht="30" customHeight="1" x14ac:dyDescent="0.25">
      <c r="A1557" s="223" t="str">
        <f t="shared" si="49"/>
        <v xml:space="preserve"> </v>
      </c>
      <c r="B1557" s="205"/>
      <c r="C1557" s="206"/>
      <c r="D1557" s="207"/>
      <c r="E1557" s="208"/>
      <c r="F1557" s="207"/>
      <c r="G1557" s="208"/>
      <c r="H1557" s="209"/>
      <c r="I1557" s="210"/>
      <c r="J1557" s="152"/>
      <c r="K1557" s="229"/>
      <c r="L1557" s="230"/>
      <c r="M1557" s="362">
        <f t="shared" si="48"/>
        <v>0</v>
      </c>
      <c r="N1557" s="339"/>
    </row>
    <row r="1558" spans="1:14" ht="30" customHeight="1" x14ac:dyDescent="0.25">
      <c r="A1558" s="223" t="str">
        <f t="shared" si="49"/>
        <v xml:space="preserve"> </v>
      </c>
      <c r="B1558" s="205"/>
      <c r="C1558" s="206"/>
      <c r="D1558" s="207"/>
      <c r="E1558" s="208"/>
      <c r="F1558" s="207"/>
      <c r="G1558" s="208"/>
      <c r="H1558" s="209"/>
      <c r="I1558" s="210"/>
      <c r="J1558" s="152"/>
      <c r="K1558" s="229"/>
      <c r="L1558" s="230"/>
      <c r="M1558" s="362">
        <f t="shared" si="48"/>
        <v>0</v>
      </c>
      <c r="N1558" s="339"/>
    </row>
    <row r="1559" spans="1:14" ht="30" customHeight="1" x14ac:dyDescent="0.25">
      <c r="A1559" s="223" t="str">
        <f t="shared" si="49"/>
        <v xml:space="preserve"> </v>
      </c>
      <c r="B1559" s="205"/>
      <c r="C1559" s="206"/>
      <c r="D1559" s="207"/>
      <c r="E1559" s="208"/>
      <c r="F1559" s="207"/>
      <c r="G1559" s="208"/>
      <c r="H1559" s="209"/>
      <c r="I1559" s="210"/>
      <c r="J1559" s="152"/>
      <c r="K1559" s="229"/>
      <c r="L1559" s="230"/>
      <c r="M1559" s="362">
        <f t="shared" si="48"/>
        <v>0</v>
      </c>
      <c r="N1559" s="339"/>
    </row>
    <row r="1560" spans="1:14" ht="30" customHeight="1" x14ac:dyDescent="0.25">
      <c r="A1560" s="223" t="str">
        <f t="shared" si="49"/>
        <v xml:space="preserve"> </v>
      </c>
      <c r="B1560" s="205"/>
      <c r="C1560" s="206"/>
      <c r="D1560" s="207"/>
      <c r="E1560" s="208"/>
      <c r="F1560" s="207"/>
      <c r="G1560" s="208"/>
      <c r="H1560" s="209"/>
      <c r="I1560" s="210"/>
      <c r="J1560" s="152"/>
      <c r="K1560" s="229"/>
      <c r="L1560" s="230"/>
      <c r="M1560" s="362">
        <f t="shared" si="48"/>
        <v>0</v>
      </c>
      <c r="N1560" s="339"/>
    </row>
    <row r="1561" spans="1:14" ht="30" customHeight="1" x14ac:dyDescent="0.25">
      <c r="A1561" s="223" t="str">
        <f t="shared" si="49"/>
        <v xml:space="preserve"> </v>
      </c>
      <c r="B1561" s="205"/>
      <c r="C1561" s="206"/>
      <c r="D1561" s="207"/>
      <c r="E1561" s="208"/>
      <c r="F1561" s="207"/>
      <c r="G1561" s="208"/>
      <c r="H1561" s="209"/>
      <c r="I1561" s="210"/>
      <c r="J1561" s="152"/>
      <c r="K1561" s="229"/>
      <c r="L1561" s="230"/>
      <c r="M1561" s="362">
        <f t="shared" si="48"/>
        <v>0</v>
      </c>
      <c r="N1561" s="339"/>
    </row>
    <row r="1562" spans="1:14" ht="30" customHeight="1" x14ac:dyDescent="0.25">
      <c r="A1562" s="223" t="str">
        <f t="shared" si="49"/>
        <v xml:space="preserve"> </v>
      </c>
      <c r="B1562" s="205"/>
      <c r="C1562" s="206"/>
      <c r="D1562" s="207"/>
      <c r="E1562" s="208"/>
      <c r="F1562" s="207"/>
      <c r="G1562" s="208"/>
      <c r="H1562" s="209"/>
      <c r="I1562" s="210"/>
      <c r="J1562" s="152"/>
      <c r="K1562" s="229"/>
      <c r="L1562" s="230"/>
      <c r="M1562" s="362">
        <f t="shared" si="48"/>
        <v>0</v>
      </c>
      <c r="N1562" s="339"/>
    </row>
    <row r="1563" spans="1:14" ht="30" customHeight="1" x14ac:dyDescent="0.25">
      <c r="A1563" s="223" t="str">
        <f t="shared" si="49"/>
        <v xml:space="preserve"> </v>
      </c>
      <c r="B1563" s="205"/>
      <c r="C1563" s="206"/>
      <c r="D1563" s="207"/>
      <c r="E1563" s="208"/>
      <c r="F1563" s="207"/>
      <c r="G1563" s="208"/>
      <c r="H1563" s="209"/>
      <c r="I1563" s="210"/>
      <c r="J1563" s="152"/>
      <c r="K1563" s="229"/>
      <c r="L1563" s="230"/>
      <c r="M1563" s="362">
        <f t="shared" si="48"/>
        <v>0</v>
      </c>
      <c r="N1563" s="339"/>
    </row>
    <row r="1564" spans="1:14" ht="30" customHeight="1" x14ac:dyDescent="0.25">
      <c r="A1564" s="223" t="str">
        <f t="shared" si="49"/>
        <v xml:space="preserve"> </v>
      </c>
      <c r="B1564" s="205"/>
      <c r="C1564" s="206"/>
      <c r="D1564" s="207"/>
      <c r="E1564" s="208"/>
      <c r="F1564" s="207"/>
      <c r="G1564" s="208"/>
      <c r="H1564" s="209"/>
      <c r="I1564" s="210"/>
      <c r="J1564" s="152"/>
      <c r="K1564" s="229"/>
      <c r="L1564" s="230"/>
      <c r="M1564" s="362">
        <f t="shared" si="48"/>
        <v>0</v>
      </c>
      <c r="N1564" s="339"/>
    </row>
    <row r="1565" spans="1:14" ht="30" customHeight="1" x14ac:dyDescent="0.25">
      <c r="A1565" s="223" t="str">
        <f t="shared" si="49"/>
        <v xml:space="preserve"> </v>
      </c>
      <c r="B1565" s="205"/>
      <c r="C1565" s="206"/>
      <c r="D1565" s="207"/>
      <c r="E1565" s="208"/>
      <c r="F1565" s="207"/>
      <c r="G1565" s="208"/>
      <c r="H1565" s="209"/>
      <c r="I1565" s="210"/>
      <c r="J1565" s="152"/>
      <c r="K1565" s="229"/>
      <c r="L1565" s="230"/>
      <c r="M1565" s="362">
        <f t="shared" si="48"/>
        <v>0</v>
      </c>
      <c r="N1565" s="339"/>
    </row>
    <row r="1566" spans="1:14" ht="30" customHeight="1" x14ac:dyDescent="0.25">
      <c r="A1566" s="223" t="str">
        <f t="shared" si="49"/>
        <v xml:space="preserve"> </v>
      </c>
      <c r="B1566" s="205"/>
      <c r="C1566" s="206"/>
      <c r="D1566" s="207"/>
      <c r="E1566" s="208"/>
      <c r="F1566" s="207"/>
      <c r="G1566" s="208"/>
      <c r="H1566" s="209"/>
      <c r="I1566" s="210"/>
      <c r="J1566" s="152"/>
      <c r="K1566" s="229"/>
      <c r="L1566" s="230"/>
      <c r="M1566" s="362">
        <f t="shared" si="48"/>
        <v>0</v>
      </c>
      <c r="N1566" s="339"/>
    </row>
    <row r="1567" spans="1:14" ht="30" customHeight="1" x14ac:dyDescent="0.25">
      <c r="A1567" s="223" t="str">
        <f t="shared" si="49"/>
        <v xml:space="preserve"> </v>
      </c>
      <c r="B1567" s="205"/>
      <c r="C1567" s="206"/>
      <c r="D1567" s="207"/>
      <c r="E1567" s="208"/>
      <c r="F1567" s="207"/>
      <c r="G1567" s="208"/>
      <c r="H1567" s="209"/>
      <c r="I1567" s="210"/>
      <c r="J1567" s="152"/>
      <c r="K1567" s="229"/>
      <c r="L1567" s="230"/>
      <c r="M1567" s="362">
        <f t="shared" si="48"/>
        <v>0</v>
      </c>
      <c r="N1567" s="339"/>
    </row>
    <row r="1568" spans="1:14" ht="30" customHeight="1" x14ac:dyDescent="0.25">
      <c r="A1568" s="223" t="str">
        <f t="shared" si="49"/>
        <v xml:space="preserve"> </v>
      </c>
      <c r="B1568" s="205"/>
      <c r="C1568" s="206"/>
      <c r="D1568" s="207"/>
      <c r="E1568" s="208"/>
      <c r="F1568" s="207"/>
      <c r="G1568" s="208"/>
      <c r="H1568" s="209"/>
      <c r="I1568" s="210"/>
      <c r="J1568" s="152"/>
      <c r="K1568" s="229"/>
      <c r="L1568" s="230"/>
      <c r="M1568" s="362">
        <f t="shared" si="48"/>
        <v>0</v>
      </c>
      <c r="N1568" s="339"/>
    </row>
    <row r="1569" spans="1:14" ht="30" customHeight="1" x14ac:dyDescent="0.25">
      <c r="A1569" s="223" t="str">
        <f t="shared" si="49"/>
        <v xml:space="preserve"> </v>
      </c>
      <c r="B1569" s="205"/>
      <c r="C1569" s="206"/>
      <c r="D1569" s="207"/>
      <c r="E1569" s="208"/>
      <c r="F1569" s="207"/>
      <c r="G1569" s="208"/>
      <c r="H1569" s="209"/>
      <c r="I1569" s="210"/>
      <c r="J1569" s="152"/>
      <c r="K1569" s="229"/>
      <c r="L1569" s="230"/>
      <c r="M1569" s="362">
        <f t="shared" si="48"/>
        <v>0</v>
      </c>
      <c r="N1569" s="339"/>
    </row>
    <row r="1570" spans="1:14" ht="30" customHeight="1" x14ac:dyDescent="0.25">
      <c r="A1570" s="223" t="str">
        <f t="shared" si="49"/>
        <v xml:space="preserve"> </v>
      </c>
      <c r="B1570" s="205"/>
      <c r="C1570" s="206"/>
      <c r="D1570" s="207"/>
      <c r="E1570" s="208"/>
      <c r="F1570" s="207"/>
      <c r="G1570" s="208"/>
      <c r="H1570" s="209"/>
      <c r="I1570" s="210"/>
      <c r="J1570" s="152"/>
      <c r="K1570" s="229"/>
      <c r="L1570" s="230"/>
      <c r="M1570" s="362">
        <f t="shared" si="48"/>
        <v>0</v>
      </c>
      <c r="N1570" s="339"/>
    </row>
    <row r="1571" spans="1:14" ht="30" customHeight="1" x14ac:dyDescent="0.25">
      <c r="A1571" s="223" t="str">
        <f t="shared" si="49"/>
        <v xml:space="preserve"> </v>
      </c>
      <c r="B1571" s="205"/>
      <c r="C1571" s="206"/>
      <c r="D1571" s="207"/>
      <c r="E1571" s="208"/>
      <c r="F1571" s="207"/>
      <c r="G1571" s="208"/>
      <c r="H1571" s="209"/>
      <c r="I1571" s="210"/>
      <c r="J1571" s="152"/>
      <c r="K1571" s="229"/>
      <c r="L1571" s="230"/>
      <c r="M1571" s="362">
        <f t="shared" si="48"/>
        <v>0</v>
      </c>
      <c r="N1571" s="339"/>
    </row>
    <row r="1572" spans="1:14" ht="30" customHeight="1" x14ac:dyDescent="0.25">
      <c r="A1572" s="223" t="str">
        <f t="shared" si="49"/>
        <v xml:space="preserve"> </v>
      </c>
      <c r="B1572" s="205"/>
      <c r="C1572" s="206"/>
      <c r="D1572" s="207"/>
      <c r="E1572" s="208"/>
      <c r="F1572" s="207"/>
      <c r="G1572" s="208"/>
      <c r="H1572" s="209"/>
      <c r="I1572" s="210"/>
      <c r="J1572" s="152"/>
      <c r="K1572" s="229"/>
      <c r="L1572" s="230"/>
      <c r="M1572" s="362">
        <f t="shared" si="48"/>
        <v>0</v>
      </c>
      <c r="N1572" s="339"/>
    </row>
    <row r="1573" spans="1:14" ht="30" customHeight="1" x14ac:dyDescent="0.25">
      <c r="A1573" s="223" t="str">
        <f t="shared" si="49"/>
        <v xml:space="preserve"> </v>
      </c>
      <c r="B1573" s="205"/>
      <c r="C1573" s="206"/>
      <c r="D1573" s="207"/>
      <c r="E1573" s="208"/>
      <c r="F1573" s="207"/>
      <c r="G1573" s="208"/>
      <c r="H1573" s="209"/>
      <c r="I1573" s="210"/>
      <c r="J1573" s="152"/>
      <c r="K1573" s="229"/>
      <c r="L1573" s="230"/>
      <c r="M1573" s="362">
        <f t="shared" si="48"/>
        <v>0</v>
      </c>
      <c r="N1573" s="339"/>
    </row>
    <row r="1574" spans="1:14" ht="30" customHeight="1" x14ac:dyDescent="0.25">
      <c r="A1574" s="223" t="str">
        <f t="shared" si="49"/>
        <v xml:space="preserve"> </v>
      </c>
      <c r="B1574" s="205"/>
      <c r="C1574" s="206"/>
      <c r="D1574" s="207"/>
      <c r="E1574" s="208"/>
      <c r="F1574" s="207"/>
      <c r="G1574" s="208"/>
      <c r="H1574" s="209"/>
      <c r="I1574" s="210"/>
      <c r="J1574" s="152"/>
      <c r="K1574" s="229"/>
      <c r="L1574" s="230"/>
      <c r="M1574" s="362">
        <f t="shared" si="48"/>
        <v>0</v>
      </c>
      <c r="N1574" s="339"/>
    </row>
    <row r="1575" spans="1:14" ht="30" customHeight="1" x14ac:dyDescent="0.25">
      <c r="A1575" s="223" t="str">
        <f t="shared" si="49"/>
        <v xml:space="preserve"> </v>
      </c>
      <c r="B1575" s="205"/>
      <c r="C1575" s="206"/>
      <c r="D1575" s="207"/>
      <c r="E1575" s="208"/>
      <c r="F1575" s="207"/>
      <c r="G1575" s="208"/>
      <c r="H1575" s="209"/>
      <c r="I1575" s="210"/>
      <c r="J1575" s="152"/>
      <c r="K1575" s="229"/>
      <c r="L1575" s="230"/>
      <c r="M1575" s="362">
        <f t="shared" si="48"/>
        <v>0</v>
      </c>
      <c r="N1575" s="339"/>
    </row>
    <row r="1576" spans="1:14" ht="30" customHeight="1" x14ac:dyDescent="0.25">
      <c r="A1576" s="223" t="str">
        <f t="shared" si="49"/>
        <v xml:space="preserve"> </v>
      </c>
      <c r="B1576" s="205"/>
      <c r="C1576" s="206"/>
      <c r="D1576" s="207"/>
      <c r="E1576" s="208"/>
      <c r="F1576" s="207"/>
      <c r="G1576" s="208"/>
      <c r="H1576" s="209"/>
      <c r="I1576" s="210"/>
      <c r="J1576" s="152"/>
      <c r="K1576" s="229"/>
      <c r="L1576" s="230"/>
      <c r="M1576" s="362">
        <f t="shared" si="48"/>
        <v>0</v>
      </c>
      <c r="N1576" s="339"/>
    </row>
    <row r="1577" spans="1:14" ht="30" customHeight="1" x14ac:dyDescent="0.25">
      <c r="A1577" s="223" t="str">
        <f t="shared" si="49"/>
        <v xml:space="preserve"> </v>
      </c>
      <c r="B1577" s="205"/>
      <c r="C1577" s="206"/>
      <c r="D1577" s="207"/>
      <c r="E1577" s="208"/>
      <c r="F1577" s="207"/>
      <c r="G1577" s="208"/>
      <c r="H1577" s="209"/>
      <c r="I1577" s="210"/>
      <c r="J1577" s="152"/>
      <c r="K1577" s="229"/>
      <c r="L1577" s="230"/>
      <c r="M1577" s="362">
        <f t="shared" si="48"/>
        <v>0</v>
      </c>
      <c r="N1577" s="339"/>
    </row>
    <row r="1578" spans="1:14" ht="30" customHeight="1" x14ac:dyDescent="0.25">
      <c r="A1578" s="223" t="str">
        <f t="shared" si="49"/>
        <v xml:space="preserve"> </v>
      </c>
      <c r="B1578" s="205"/>
      <c r="C1578" s="206"/>
      <c r="D1578" s="207"/>
      <c r="E1578" s="208"/>
      <c r="F1578" s="207"/>
      <c r="G1578" s="208"/>
      <c r="H1578" s="209"/>
      <c r="I1578" s="210"/>
      <c r="J1578" s="152"/>
      <c r="K1578" s="229"/>
      <c r="L1578" s="230"/>
      <c r="M1578" s="362">
        <f t="shared" si="48"/>
        <v>0</v>
      </c>
      <c r="N1578" s="339"/>
    </row>
    <row r="1579" spans="1:14" ht="30" customHeight="1" x14ac:dyDescent="0.25">
      <c r="A1579" s="223" t="str">
        <f t="shared" si="49"/>
        <v xml:space="preserve"> </v>
      </c>
      <c r="B1579" s="205"/>
      <c r="C1579" s="206"/>
      <c r="D1579" s="207"/>
      <c r="E1579" s="208"/>
      <c r="F1579" s="207"/>
      <c r="G1579" s="208"/>
      <c r="H1579" s="209"/>
      <c r="I1579" s="210"/>
      <c r="J1579" s="152"/>
      <c r="K1579" s="229"/>
      <c r="L1579" s="230"/>
      <c r="M1579" s="362">
        <f t="shared" si="48"/>
        <v>0</v>
      </c>
      <c r="N1579" s="339"/>
    </row>
    <row r="1580" spans="1:14" ht="30" customHeight="1" x14ac:dyDescent="0.25">
      <c r="A1580" s="223" t="str">
        <f t="shared" si="49"/>
        <v xml:space="preserve"> </v>
      </c>
      <c r="B1580" s="205"/>
      <c r="C1580" s="206"/>
      <c r="D1580" s="207"/>
      <c r="E1580" s="208"/>
      <c r="F1580" s="207"/>
      <c r="G1580" s="208"/>
      <c r="H1580" s="209"/>
      <c r="I1580" s="210"/>
      <c r="J1580" s="152"/>
      <c r="K1580" s="229"/>
      <c r="L1580" s="230"/>
      <c r="M1580" s="362">
        <f t="shared" si="48"/>
        <v>0</v>
      </c>
      <c r="N1580" s="339"/>
    </row>
    <row r="1581" spans="1:14" ht="30" customHeight="1" x14ac:dyDescent="0.25">
      <c r="A1581" s="223" t="str">
        <f t="shared" si="49"/>
        <v xml:space="preserve"> </v>
      </c>
      <c r="B1581" s="205"/>
      <c r="C1581" s="206"/>
      <c r="D1581" s="207"/>
      <c r="E1581" s="208"/>
      <c r="F1581" s="207"/>
      <c r="G1581" s="208"/>
      <c r="H1581" s="209"/>
      <c r="I1581" s="210"/>
      <c r="J1581" s="152"/>
      <c r="K1581" s="229"/>
      <c r="L1581" s="230"/>
      <c r="M1581" s="362">
        <f t="shared" si="48"/>
        <v>0</v>
      </c>
      <c r="N1581" s="339"/>
    </row>
    <row r="1582" spans="1:14" ht="30" customHeight="1" x14ac:dyDescent="0.25">
      <c r="A1582" s="223" t="str">
        <f t="shared" si="49"/>
        <v xml:space="preserve"> </v>
      </c>
      <c r="B1582" s="205"/>
      <c r="C1582" s="206"/>
      <c r="D1582" s="207"/>
      <c r="E1582" s="208"/>
      <c r="F1582" s="207"/>
      <c r="G1582" s="208"/>
      <c r="H1582" s="209"/>
      <c r="I1582" s="210"/>
      <c r="J1582" s="152"/>
      <c r="K1582" s="229"/>
      <c r="L1582" s="230"/>
      <c r="M1582" s="362">
        <f t="shared" si="48"/>
        <v>0</v>
      </c>
      <c r="N1582" s="339"/>
    </row>
    <row r="1583" spans="1:14" ht="30" customHeight="1" x14ac:dyDescent="0.25">
      <c r="A1583" s="223" t="str">
        <f t="shared" si="49"/>
        <v xml:space="preserve"> </v>
      </c>
      <c r="B1583" s="205"/>
      <c r="C1583" s="206"/>
      <c r="D1583" s="207"/>
      <c r="E1583" s="208"/>
      <c r="F1583" s="207"/>
      <c r="G1583" s="208"/>
      <c r="H1583" s="209"/>
      <c r="I1583" s="210"/>
      <c r="J1583" s="152"/>
      <c r="K1583" s="229"/>
      <c r="L1583" s="230"/>
      <c r="M1583" s="362">
        <f t="shared" si="48"/>
        <v>0</v>
      </c>
      <c r="N1583" s="339"/>
    </row>
    <row r="1584" spans="1:14" ht="30" customHeight="1" x14ac:dyDescent="0.25">
      <c r="A1584" s="223" t="str">
        <f t="shared" si="49"/>
        <v xml:space="preserve"> </v>
      </c>
      <c r="B1584" s="205"/>
      <c r="C1584" s="206"/>
      <c r="D1584" s="207"/>
      <c r="E1584" s="208"/>
      <c r="F1584" s="207"/>
      <c r="G1584" s="208"/>
      <c r="H1584" s="209"/>
      <c r="I1584" s="210"/>
      <c r="J1584" s="152"/>
      <c r="K1584" s="229"/>
      <c r="L1584" s="230"/>
      <c r="M1584" s="362">
        <f t="shared" si="48"/>
        <v>0</v>
      </c>
      <c r="N1584" s="339"/>
    </row>
    <row r="1585" spans="1:14" ht="30" customHeight="1" x14ac:dyDescent="0.25">
      <c r="A1585" s="223" t="str">
        <f t="shared" si="49"/>
        <v xml:space="preserve"> </v>
      </c>
      <c r="B1585" s="205"/>
      <c r="C1585" s="206"/>
      <c r="D1585" s="207"/>
      <c r="E1585" s="208"/>
      <c r="F1585" s="207"/>
      <c r="G1585" s="208"/>
      <c r="H1585" s="209"/>
      <c r="I1585" s="210"/>
      <c r="J1585" s="152"/>
      <c r="K1585" s="229"/>
      <c r="L1585" s="230"/>
      <c r="M1585" s="362">
        <f t="shared" si="48"/>
        <v>0</v>
      </c>
      <c r="N1585" s="339"/>
    </row>
    <row r="1586" spans="1:14" ht="30" customHeight="1" x14ac:dyDescent="0.25">
      <c r="A1586" s="223" t="str">
        <f t="shared" si="49"/>
        <v xml:space="preserve"> </v>
      </c>
      <c r="B1586" s="205"/>
      <c r="C1586" s="206"/>
      <c r="D1586" s="207"/>
      <c r="E1586" s="208"/>
      <c r="F1586" s="207"/>
      <c r="G1586" s="208"/>
      <c r="H1586" s="209"/>
      <c r="I1586" s="210"/>
      <c r="J1586" s="152"/>
      <c r="K1586" s="229"/>
      <c r="L1586" s="230"/>
      <c r="M1586" s="362">
        <f t="shared" si="48"/>
        <v>0</v>
      </c>
      <c r="N1586" s="339"/>
    </row>
    <row r="1587" spans="1:14" ht="30" customHeight="1" x14ac:dyDescent="0.25">
      <c r="A1587" s="223" t="str">
        <f t="shared" si="49"/>
        <v xml:space="preserve"> </v>
      </c>
      <c r="B1587" s="205"/>
      <c r="C1587" s="206"/>
      <c r="D1587" s="207"/>
      <c r="E1587" s="208"/>
      <c r="F1587" s="207"/>
      <c r="G1587" s="208"/>
      <c r="H1587" s="209"/>
      <c r="I1587" s="210"/>
      <c r="J1587" s="152"/>
      <c r="K1587" s="229"/>
      <c r="L1587" s="230"/>
      <c r="M1587" s="362">
        <f t="shared" si="48"/>
        <v>0</v>
      </c>
      <c r="N1587" s="339"/>
    </row>
    <row r="1588" spans="1:14" ht="30" customHeight="1" x14ac:dyDescent="0.25">
      <c r="A1588" s="223" t="str">
        <f t="shared" si="49"/>
        <v xml:space="preserve"> </v>
      </c>
      <c r="B1588" s="205"/>
      <c r="C1588" s="206"/>
      <c r="D1588" s="207"/>
      <c r="E1588" s="208"/>
      <c r="F1588" s="207"/>
      <c r="G1588" s="208"/>
      <c r="H1588" s="209"/>
      <c r="I1588" s="210"/>
      <c r="J1588" s="152"/>
      <c r="K1588" s="229"/>
      <c r="L1588" s="230"/>
      <c r="M1588" s="362">
        <f t="shared" si="48"/>
        <v>0</v>
      </c>
      <c r="N1588" s="339"/>
    </row>
    <row r="1589" spans="1:14" ht="30" customHeight="1" x14ac:dyDescent="0.25">
      <c r="A1589" s="223" t="str">
        <f t="shared" si="49"/>
        <v xml:space="preserve"> </v>
      </c>
      <c r="B1589" s="205"/>
      <c r="C1589" s="206"/>
      <c r="D1589" s="207"/>
      <c r="E1589" s="208"/>
      <c r="F1589" s="207"/>
      <c r="G1589" s="208"/>
      <c r="H1589" s="209"/>
      <c r="I1589" s="210"/>
      <c r="J1589" s="152"/>
      <c r="K1589" s="229"/>
      <c r="L1589" s="230"/>
      <c r="M1589" s="362">
        <f t="shared" si="48"/>
        <v>0</v>
      </c>
      <c r="N1589" s="339"/>
    </row>
    <row r="1590" spans="1:14" ht="30" customHeight="1" x14ac:dyDescent="0.25">
      <c r="A1590" s="223" t="str">
        <f t="shared" si="49"/>
        <v xml:space="preserve"> </v>
      </c>
      <c r="B1590" s="205"/>
      <c r="C1590" s="206"/>
      <c r="D1590" s="207"/>
      <c r="E1590" s="208"/>
      <c r="F1590" s="207"/>
      <c r="G1590" s="208"/>
      <c r="H1590" s="209"/>
      <c r="I1590" s="210"/>
      <c r="J1590" s="152"/>
      <c r="K1590" s="229"/>
      <c r="L1590" s="230"/>
      <c r="M1590" s="362">
        <f t="shared" si="48"/>
        <v>0</v>
      </c>
      <c r="N1590" s="339"/>
    </row>
    <row r="1591" spans="1:14" ht="30" customHeight="1" x14ac:dyDescent="0.25">
      <c r="A1591" s="223" t="str">
        <f t="shared" si="49"/>
        <v xml:space="preserve"> </v>
      </c>
      <c r="B1591" s="205"/>
      <c r="C1591" s="206"/>
      <c r="D1591" s="207"/>
      <c r="E1591" s="208"/>
      <c r="F1591" s="207"/>
      <c r="G1591" s="208"/>
      <c r="H1591" s="209"/>
      <c r="I1591" s="210"/>
      <c r="J1591" s="152"/>
      <c r="K1591" s="229"/>
      <c r="L1591" s="230"/>
      <c r="M1591" s="362">
        <f t="shared" si="48"/>
        <v>0</v>
      </c>
      <c r="N1591" s="339"/>
    </row>
    <row r="1592" spans="1:14" ht="30" customHeight="1" x14ac:dyDescent="0.25">
      <c r="A1592" s="223" t="str">
        <f t="shared" si="49"/>
        <v xml:space="preserve"> </v>
      </c>
      <c r="B1592" s="205"/>
      <c r="C1592" s="206"/>
      <c r="D1592" s="207"/>
      <c r="E1592" s="208"/>
      <c r="F1592" s="207"/>
      <c r="G1592" s="208"/>
      <c r="H1592" s="209"/>
      <c r="I1592" s="210"/>
      <c r="J1592" s="152"/>
      <c r="K1592" s="229"/>
      <c r="L1592" s="230"/>
      <c r="M1592" s="362">
        <f t="shared" si="48"/>
        <v>0</v>
      </c>
      <c r="N1592" s="339"/>
    </row>
    <row r="1593" spans="1:14" ht="30" customHeight="1" x14ac:dyDescent="0.25">
      <c r="A1593" s="223" t="str">
        <f t="shared" si="49"/>
        <v xml:space="preserve"> </v>
      </c>
      <c r="B1593" s="205"/>
      <c r="C1593" s="206"/>
      <c r="D1593" s="207"/>
      <c r="E1593" s="208"/>
      <c r="F1593" s="207"/>
      <c r="G1593" s="208"/>
      <c r="H1593" s="209"/>
      <c r="I1593" s="210"/>
      <c r="J1593" s="152"/>
      <c r="K1593" s="229"/>
      <c r="L1593" s="230"/>
      <c r="M1593" s="362">
        <f t="shared" si="48"/>
        <v>0</v>
      </c>
      <c r="N1593" s="339"/>
    </row>
    <row r="1594" spans="1:14" ht="30" customHeight="1" x14ac:dyDescent="0.25">
      <c r="A1594" s="223" t="str">
        <f t="shared" si="49"/>
        <v xml:space="preserve"> </v>
      </c>
      <c r="B1594" s="205"/>
      <c r="C1594" s="206"/>
      <c r="D1594" s="207"/>
      <c r="E1594" s="208"/>
      <c r="F1594" s="207"/>
      <c r="G1594" s="208"/>
      <c r="H1594" s="209"/>
      <c r="I1594" s="210"/>
      <c r="J1594" s="152"/>
      <c r="K1594" s="229"/>
      <c r="L1594" s="230"/>
      <c r="M1594" s="362">
        <f t="shared" si="48"/>
        <v>0</v>
      </c>
      <c r="N1594" s="339"/>
    </row>
    <row r="1595" spans="1:14" ht="30" customHeight="1" x14ac:dyDescent="0.25">
      <c r="A1595" s="223" t="str">
        <f t="shared" si="49"/>
        <v xml:space="preserve"> </v>
      </c>
      <c r="B1595" s="205"/>
      <c r="C1595" s="206"/>
      <c r="D1595" s="207"/>
      <c r="E1595" s="208"/>
      <c r="F1595" s="207"/>
      <c r="G1595" s="208"/>
      <c r="H1595" s="209"/>
      <c r="I1595" s="210"/>
      <c r="J1595" s="152"/>
      <c r="K1595" s="229"/>
      <c r="L1595" s="230"/>
      <c r="M1595" s="362">
        <f t="shared" si="48"/>
        <v>0</v>
      </c>
      <c r="N1595" s="339"/>
    </row>
    <row r="1596" spans="1:14" ht="30" customHeight="1" x14ac:dyDescent="0.25">
      <c r="A1596" s="223" t="str">
        <f t="shared" si="49"/>
        <v xml:space="preserve"> </v>
      </c>
      <c r="B1596" s="205"/>
      <c r="C1596" s="206"/>
      <c r="D1596" s="207"/>
      <c r="E1596" s="208"/>
      <c r="F1596" s="207"/>
      <c r="G1596" s="208"/>
      <c r="H1596" s="209"/>
      <c r="I1596" s="210"/>
      <c r="J1596" s="152"/>
      <c r="K1596" s="229"/>
      <c r="L1596" s="230"/>
      <c r="M1596" s="362">
        <f t="shared" si="48"/>
        <v>0</v>
      </c>
      <c r="N1596" s="339"/>
    </row>
    <row r="1597" spans="1:14" ht="30" customHeight="1" x14ac:dyDescent="0.25">
      <c r="A1597" s="223" t="str">
        <f t="shared" si="49"/>
        <v xml:space="preserve"> </v>
      </c>
      <c r="B1597" s="205"/>
      <c r="C1597" s="206"/>
      <c r="D1597" s="207"/>
      <c r="E1597" s="208"/>
      <c r="F1597" s="207"/>
      <c r="G1597" s="208"/>
      <c r="H1597" s="209"/>
      <c r="I1597" s="210"/>
      <c r="J1597" s="152"/>
      <c r="K1597" s="229"/>
      <c r="L1597" s="230"/>
      <c r="M1597" s="362">
        <f t="shared" si="48"/>
        <v>0</v>
      </c>
      <c r="N1597" s="339"/>
    </row>
    <row r="1598" spans="1:14" ht="30" customHeight="1" x14ac:dyDescent="0.25">
      <c r="A1598" s="223" t="str">
        <f t="shared" si="49"/>
        <v xml:space="preserve"> </v>
      </c>
      <c r="B1598" s="205"/>
      <c r="C1598" s="206"/>
      <c r="D1598" s="207"/>
      <c r="E1598" s="208"/>
      <c r="F1598" s="207"/>
      <c r="G1598" s="208"/>
      <c r="H1598" s="209"/>
      <c r="I1598" s="210"/>
      <c r="J1598" s="152"/>
      <c r="K1598" s="229"/>
      <c r="L1598" s="230"/>
      <c r="M1598" s="362">
        <f t="shared" si="48"/>
        <v>0</v>
      </c>
      <c r="N1598" s="339"/>
    </row>
    <row r="1599" spans="1:14" ht="30" customHeight="1" x14ac:dyDescent="0.25">
      <c r="A1599" s="223" t="str">
        <f t="shared" si="49"/>
        <v xml:space="preserve"> </v>
      </c>
      <c r="B1599" s="205"/>
      <c r="C1599" s="206"/>
      <c r="D1599" s="207"/>
      <c r="E1599" s="208"/>
      <c r="F1599" s="207"/>
      <c r="G1599" s="208"/>
      <c r="H1599" s="209"/>
      <c r="I1599" s="210"/>
      <c r="J1599" s="152"/>
      <c r="K1599" s="229"/>
      <c r="L1599" s="230"/>
      <c r="M1599" s="362">
        <f t="shared" si="48"/>
        <v>0</v>
      </c>
      <c r="N1599" s="339"/>
    </row>
    <row r="1600" spans="1:14" ht="30" customHeight="1" x14ac:dyDescent="0.25">
      <c r="A1600" s="223" t="str">
        <f t="shared" si="49"/>
        <v xml:space="preserve"> </v>
      </c>
      <c r="B1600" s="205"/>
      <c r="C1600" s="206"/>
      <c r="D1600" s="207"/>
      <c r="E1600" s="208"/>
      <c r="F1600" s="207"/>
      <c r="G1600" s="208"/>
      <c r="H1600" s="209"/>
      <c r="I1600" s="210"/>
      <c r="J1600" s="152"/>
      <c r="K1600" s="229"/>
      <c r="L1600" s="230"/>
      <c r="M1600" s="362">
        <f t="shared" si="48"/>
        <v>0</v>
      </c>
      <c r="N1600" s="339"/>
    </row>
    <row r="1601" spans="1:14" ht="30" customHeight="1" x14ac:dyDescent="0.25">
      <c r="A1601" s="223" t="str">
        <f t="shared" si="49"/>
        <v xml:space="preserve"> </v>
      </c>
      <c r="B1601" s="205"/>
      <c r="C1601" s="206"/>
      <c r="D1601" s="207"/>
      <c r="E1601" s="208"/>
      <c r="F1601" s="207"/>
      <c r="G1601" s="208"/>
      <c r="H1601" s="209"/>
      <c r="I1601" s="210"/>
      <c r="J1601" s="152"/>
      <c r="K1601" s="229"/>
      <c r="L1601" s="230"/>
      <c r="M1601" s="362">
        <f t="shared" si="48"/>
        <v>0</v>
      </c>
      <c r="N1601" s="339"/>
    </row>
    <row r="1602" spans="1:14" ht="30" customHeight="1" x14ac:dyDescent="0.25">
      <c r="A1602" s="223" t="str">
        <f t="shared" si="49"/>
        <v xml:space="preserve"> </v>
      </c>
      <c r="B1602" s="205"/>
      <c r="C1602" s="206"/>
      <c r="D1602" s="207"/>
      <c r="E1602" s="208"/>
      <c r="F1602" s="207"/>
      <c r="G1602" s="208"/>
      <c r="H1602" s="209"/>
      <c r="I1602" s="210"/>
      <c r="J1602" s="152"/>
      <c r="K1602" s="229"/>
      <c r="L1602" s="230"/>
      <c r="M1602" s="362">
        <f t="shared" si="48"/>
        <v>0</v>
      </c>
      <c r="N1602" s="339"/>
    </row>
    <row r="1603" spans="1:14" ht="30" customHeight="1" x14ac:dyDescent="0.25">
      <c r="A1603" s="223" t="str">
        <f t="shared" si="49"/>
        <v xml:space="preserve"> </v>
      </c>
      <c r="B1603" s="205"/>
      <c r="C1603" s="206"/>
      <c r="D1603" s="207"/>
      <c r="E1603" s="208"/>
      <c r="F1603" s="207"/>
      <c r="G1603" s="208"/>
      <c r="H1603" s="209"/>
      <c r="I1603" s="210"/>
      <c r="J1603" s="152"/>
      <c r="K1603" s="229"/>
      <c r="L1603" s="230"/>
      <c r="M1603" s="362">
        <f t="shared" si="48"/>
        <v>0</v>
      </c>
      <c r="N1603" s="339"/>
    </row>
    <row r="1604" spans="1:14" ht="30" customHeight="1" x14ac:dyDescent="0.25">
      <c r="A1604" s="223" t="str">
        <f t="shared" si="49"/>
        <v xml:space="preserve"> </v>
      </c>
      <c r="B1604" s="205"/>
      <c r="C1604" s="206"/>
      <c r="D1604" s="207"/>
      <c r="E1604" s="208"/>
      <c r="F1604" s="207"/>
      <c r="G1604" s="208"/>
      <c r="H1604" s="209"/>
      <c r="I1604" s="210"/>
      <c r="J1604" s="152"/>
      <c r="K1604" s="229"/>
      <c r="L1604" s="230"/>
      <c r="M1604" s="362">
        <f t="shared" si="48"/>
        <v>0</v>
      </c>
      <c r="N1604" s="339"/>
    </row>
    <row r="1605" spans="1:14" ht="30" customHeight="1" x14ac:dyDescent="0.25">
      <c r="A1605" s="223" t="str">
        <f t="shared" si="49"/>
        <v xml:space="preserve"> </v>
      </c>
      <c r="B1605" s="205"/>
      <c r="C1605" s="206"/>
      <c r="D1605" s="207"/>
      <c r="E1605" s="208"/>
      <c r="F1605" s="207"/>
      <c r="G1605" s="208"/>
      <c r="H1605" s="209"/>
      <c r="I1605" s="210"/>
      <c r="J1605" s="152"/>
      <c r="K1605" s="229"/>
      <c r="L1605" s="230"/>
      <c r="M1605" s="362">
        <f t="shared" si="48"/>
        <v>0</v>
      </c>
      <c r="N1605" s="339"/>
    </row>
    <row r="1606" spans="1:14" ht="30" customHeight="1" x14ac:dyDescent="0.25">
      <c r="A1606" s="223" t="str">
        <f t="shared" si="49"/>
        <v xml:space="preserve"> </v>
      </c>
      <c r="B1606" s="205"/>
      <c r="C1606" s="206"/>
      <c r="D1606" s="207"/>
      <c r="E1606" s="208"/>
      <c r="F1606" s="207"/>
      <c r="G1606" s="208"/>
      <c r="H1606" s="209"/>
      <c r="I1606" s="210"/>
      <c r="J1606" s="152"/>
      <c r="K1606" s="229"/>
      <c r="L1606" s="230"/>
      <c r="M1606" s="362">
        <f t="shared" si="48"/>
        <v>0</v>
      </c>
      <c r="N1606" s="339"/>
    </row>
    <row r="1607" spans="1:14" ht="30" customHeight="1" x14ac:dyDescent="0.25">
      <c r="A1607" s="223" t="str">
        <f t="shared" si="49"/>
        <v xml:space="preserve"> </v>
      </c>
      <c r="B1607" s="205"/>
      <c r="C1607" s="206"/>
      <c r="D1607" s="207"/>
      <c r="E1607" s="208"/>
      <c r="F1607" s="207"/>
      <c r="G1607" s="208"/>
      <c r="H1607" s="209"/>
      <c r="I1607" s="210"/>
      <c r="J1607" s="152"/>
      <c r="K1607" s="229"/>
      <c r="L1607" s="230"/>
      <c r="M1607" s="362">
        <f t="shared" si="48"/>
        <v>0</v>
      </c>
      <c r="N1607" s="339"/>
    </row>
    <row r="1608" spans="1:14" ht="30" customHeight="1" x14ac:dyDescent="0.25">
      <c r="A1608" s="223" t="str">
        <f t="shared" si="49"/>
        <v xml:space="preserve"> </v>
      </c>
      <c r="B1608" s="205"/>
      <c r="C1608" s="206"/>
      <c r="D1608" s="207"/>
      <c r="E1608" s="208"/>
      <c r="F1608" s="207"/>
      <c r="G1608" s="208"/>
      <c r="H1608" s="209"/>
      <c r="I1608" s="210"/>
      <c r="J1608" s="152"/>
      <c r="K1608" s="229"/>
      <c r="L1608" s="230"/>
      <c r="M1608" s="362">
        <f t="shared" si="48"/>
        <v>0</v>
      </c>
      <c r="N1608" s="339"/>
    </row>
    <row r="1609" spans="1:14" ht="30" customHeight="1" x14ac:dyDescent="0.25">
      <c r="A1609" s="223" t="str">
        <f t="shared" si="49"/>
        <v xml:space="preserve"> </v>
      </c>
      <c r="B1609" s="205"/>
      <c r="C1609" s="206"/>
      <c r="D1609" s="207"/>
      <c r="E1609" s="208"/>
      <c r="F1609" s="207"/>
      <c r="G1609" s="208"/>
      <c r="H1609" s="209"/>
      <c r="I1609" s="210"/>
      <c r="J1609" s="152"/>
      <c r="K1609" s="229"/>
      <c r="L1609" s="230"/>
      <c r="M1609" s="362">
        <f t="shared" si="48"/>
        <v>0</v>
      </c>
      <c r="N1609" s="339"/>
    </row>
    <row r="1610" spans="1:14" ht="30" customHeight="1" x14ac:dyDescent="0.25">
      <c r="A1610" s="223" t="str">
        <f t="shared" si="49"/>
        <v xml:space="preserve"> </v>
      </c>
      <c r="B1610" s="205"/>
      <c r="C1610" s="206"/>
      <c r="D1610" s="207"/>
      <c r="E1610" s="208"/>
      <c r="F1610" s="207"/>
      <c r="G1610" s="208"/>
      <c r="H1610" s="209"/>
      <c r="I1610" s="210"/>
      <c r="J1610" s="152"/>
      <c r="K1610" s="229"/>
      <c r="L1610" s="230"/>
      <c r="M1610" s="362">
        <f t="shared" si="48"/>
        <v>0</v>
      </c>
      <c r="N1610" s="339"/>
    </row>
    <row r="1611" spans="1:14" ht="30" customHeight="1" x14ac:dyDescent="0.25">
      <c r="A1611" s="223" t="str">
        <f t="shared" si="49"/>
        <v xml:space="preserve"> </v>
      </c>
      <c r="B1611" s="205"/>
      <c r="C1611" s="206"/>
      <c r="D1611" s="207"/>
      <c r="E1611" s="208"/>
      <c r="F1611" s="207"/>
      <c r="G1611" s="208"/>
      <c r="H1611" s="209"/>
      <c r="I1611" s="210"/>
      <c r="J1611" s="152"/>
      <c r="K1611" s="229"/>
      <c r="L1611" s="230"/>
      <c r="M1611" s="362">
        <f t="shared" si="48"/>
        <v>0</v>
      </c>
      <c r="N1611" s="339"/>
    </row>
    <row r="1612" spans="1:14" ht="30" customHeight="1" x14ac:dyDescent="0.25">
      <c r="A1612" s="223" t="str">
        <f t="shared" si="49"/>
        <v xml:space="preserve"> </v>
      </c>
      <c r="B1612" s="205"/>
      <c r="C1612" s="206"/>
      <c r="D1612" s="207"/>
      <c r="E1612" s="208"/>
      <c r="F1612" s="207"/>
      <c r="G1612" s="208"/>
      <c r="H1612" s="209"/>
      <c r="I1612" s="210"/>
      <c r="J1612" s="152"/>
      <c r="K1612" s="229"/>
      <c r="L1612" s="230"/>
      <c r="M1612" s="362">
        <f t="shared" ref="M1612:M1675" si="50">K1612+L1612</f>
        <v>0</v>
      </c>
      <c r="N1612" s="339"/>
    </row>
    <row r="1613" spans="1:14" ht="30" customHeight="1" x14ac:dyDescent="0.25">
      <c r="A1613" s="223" t="str">
        <f t="shared" si="49"/>
        <v xml:space="preserve"> </v>
      </c>
      <c r="B1613" s="205"/>
      <c r="C1613" s="206"/>
      <c r="D1613" s="207"/>
      <c r="E1613" s="208"/>
      <c r="F1613" s="207"/>
      <c r="G1613" s="208"/>
      <c r="H1613" s="209"/>
      <c r="I1613" s="210"/>
      <c r="J1613" s="152"/>
      <c r="K1613" s="229"/>
      <c r="L1613" s="230"/>
      <c r="M1613" s="362">
        <f t="shared" si="50"/>
        <v>0</v>
      </c>
      <c r="N1613" s="339"/>
    </row>
    <row r="1614" spans="1:14" ht="30" customHeight="1" x14ac:dyDescent="0.25">
      <c r="A1614" s="223" t="str">
        <f t="shared" ref="A1614:A1677" si="51">IF(M1614=0," ","Cap.8. Cheltuieli indirecte")</f>
        <v xml:space="preserve"> </v>
      </c>
      <c r="B1614" s="205"/>
      <c r="C1614" s="206"/>
      <c r="D1614" s="207"/>
      <c r="E1614" s="208"/>
      <c r="F1614" s="207"/>
      <c r="G1614" s="208"/>
      <c r="H1614" s="209"/>
      <c r="I1614" s="210"/>
      <c r="J1614" s="152"/>
      <c r="K1614" s="229"/>
      <c r="L1614" s="230"/>
      <c r="M1614" s="362">
        <f t="shared" si="50"/>
        <v>0</v>
      </c>
      <c r="N1614" s="339"/>
    </row>
    <row r="1615" spans="1:14" ht="30" customHeight="1" x14ac:dyDescent="0.25">
      <c r="A1615" s="223" t="str">
        <f t="shared" si="51"/>
        <v xml:space="preserve"> </v>
      </c>
      <c r="B1615" s="205"/>
      <c r="C1615" s="206"/>
      <c r="D1615" s="207"/>
      <c r="E1615" s="208"/>
      <c r="F1615" s="207"/>
      <c r="G1615" s="208"/>
      <c r="H1615" s="209"/>
      <c r="I1615" s="210"/>
      <c r="J1615" s="152"/>
      <c r="K1615" s="229"/>
      <c r="L1615" s="230"/>
      <c r="M1615" s="362">
        <f t="shared" si="50"/>
        <v>0</v>
      </c>
      <c r="N1615" s="339"/>
    </row>
    <row r="1616" spans="1:14" ht="30" customHeight="1" x14ac:dyDescent="0.25">
      <c r="A1616" s="223" t="str">
        <f t="shared" si="51"/>
        <v xml:space="preserve"> </v>
      </c>
      <c r="B1616" s="205"/>
      <c r="C1616" s="206"/>
      <c r="D1616" s="207"/>
      <c r="E1616" s="208"/>
      <c r="F1616" s="207"/>
      <c r="G1616" s="208"/>
      <c r="H1616" s="209"/>
      <c r="I1616" s="210"/>
      <c r="J1616" s="152"/>
      <c r="K1616" s="229"/>
      <c r="L1616" s="230"/>
      <c r="M1616" s="362">
        <f t="shared" si="50"/>
        <v>0</v>
      </c>
      <c r="N1616" s="339"/>
    </row>
    <row r="1617" spans="1:14" ht="30" customHeight="1" x14ac:dyDescent="0.25">
      <c r="A1617" s="223" t="str">
        <f t="shared" si="51"/>
        <v xml:space="preserve"> </v>
      </c>
      <c r="B1617" s="205"/>
      <c r="C1617" s="206"/>
      <c r="D1617" s="207"/>
      <c r="E1617" s="208"/>
      <c r="F1617" s="207"/>
      <c r="G1617" s="208"/>
      <c r="H1617" s="209"/>
      <c r="I1617" s="210"/>
      <c r="J1617" s="152"/>
      <c r="K1617" s="229"/>
      <c r="L1617" s="230"/>
      <c r="M1617" s="362">
        <f t="shared" si="50"/>
        <v>0</v>
      </c>
      <c r="N1617" s="339"/>
    </row>
    <row r="1618" spans="1:14" ht="30" customHeight="1" x14ac:dyDescent="0.25">
      <c r="A1618" s="223" t="str">
        <f t="shared" si="51"/>
        <v xml:space="preserve"> </v>
      </c>
      <c r="B1618" s="205"/>
      <c r="C1618" s="206"/>
      <c r="D1618" s="207"/>
      <c r="E1618" s="208"/>
      <c r="F1618" s="207"/>
      <c r="G1618" s="208"/>
      <c r="H1618" s="209"/>
      <c r="I1618" s="210"/>
      <c r="J1618" s="152"/>
      <c r="K1618" s="229"/>
      <c r="L1618" s="230"/>
      <c r="M1618" s="362">
        <f t="shared" si="50"/>
        <v>0</v>
      </c>
      <c r="N1618" s="339"/>
    </row>
    <row r="1619" spans="1:14" ht="30" customHeight="1" x14ac:dyDescent="0.25">
      <c r="A1619" s="223" t="str">
        <f t="shared" si="51"/>
        <v xml:space="preserve"> </v>
      </c>
      <c r="B1619" s="205"/>
      <c r="C1619" s="206"/>
      <c r="D1619" s="207"/>
      <c r="E1619" s="208"/>
      <c r="F1619" s="207"/>
      <c r="G1619" s="208"/>
      <c r="H1619" s="209"/>
      <c r="I1619" s="210"/>
      <c r="J1619" s="152"/>
      <c r="K1619" s="229"/>
      <c r="L1619" s="230"/>
      <c r="M1619" s="362">
        <f t="shared" si="50"/>
        <v>0</v>
      </c>
      <c r="N1619" s="339"/>
    </row>
    <row r="1620" spans="1:14" ht="30" customHeight="1" x14ac:dyDescent="0.25">
      <c r="A1620" s="223" t="str">
        <f t="shared" si="51"/>
        <v xml:space="preserve"> </v>
      </c>
      <c r="B1620" s="205"/>
      <c r="C1620" s="206"/>
      <c r="D1620" s="207"/>
      <c r="E1620" s="208"/>
      <c r="F1620" s="207"/>
      <c r="G1620" s="208"/>
      <c r="H1620" s="209"/>
      <c r="I1620" s="210"/>
      <c r="J1620" s="152"/>
      <c r="K1620" s="229"/>
      <c r="L1620" s="230"/>
      <c r="M1620" s="362">
        <f t="shared" si="50"/>
        <v>0</v>
      </c>
      <c r="N1620" s="339"/>
    </row>
    <row r="1621" spans="1:14" ht="30" customHeight="1" x14ac:dyDescent="0.25">
      <c r="A1621" s="223" t="str">
        <f t="shared" si="51"/>
        <v xml:space="preserve"> </v>
      </c>
      <c r="B1621" s="205"/>
      <c r="C1621" s="206"/>
      <c r="D1621" s="207"/>
      <c r="E1621" s="208"/>
      <c r="F1621" s="207"/>
      <c r="G1621" s="208"/>
      <c r="H1621" s="209"/>
      <c r="I1621" s="210"/>
      <c r="J1621" s="152"/>
      <c r="K1621" s="229"/>
      <c r="L1621" s="230"/>
      <c r="M1621" s="362">
        <f t="shared" si="50"/>
        <v>0</v>
      </c>
      <c r="N1621" s="339"/>
    </row>
    <row r="1622" spans="1:14" ht="30" customHeight="1" x14ac:dyDescent="0.25">
      <c r="A1622" s="223" t="str">
        <f t="shared" si="51"/>
        <v xml:space="preserve"> </v>
      </c>
      <c r="B1622" s="205"/>
      <c r="C1622" s="206"/>
      <c r="D1622" s="207"/>
      <c r="E1622" s="208"/>
      <c r="F1622" s="207"/>
      <c r="G1622" s="208"/>
      <c r="H1622" s="209"/>
      <c r="I1622" s="210"/>
      <c r="J1622" s="152"/>
      <c r="K1622" s="229"/>
      <c r="L1622" s="230"/>
      <c r="M1622" s="362">
        <f t="shared" si="50"/>
        <v>0</v>
      </c>
      <c r="N1622" s="339"/>
    </row>
    <row r="1623" spans="1:14" ht="30" customHeight="1" x14ac:dyDescent="0.25">
      <c r="A1623" s="223" t="str">
        <f t="shared" si="51"/>
        <v xml:space="preserve"> </v>
      </c>
      <c r="B1623" s="205"/>
      <c r="C1623" s="206"/>
      <c r="D1623" s="207"/>
      <c r="E1623" s="208"/>
      <c r="F1623" s="207"/>
      <c r="G1623" s="208"/>
      <c r="H1623" s="209"/>
      <c r="I1623" s="210"/>
      <c r="J1623" s="152"/>
      <c r="K1623" s="229"/>
      <c r="L1623" s="230"/>
      <c r="M1623" s="362">
        <f t="shared" si="50"/>
        <v>0</v>
      </c>
      <c r="N1623" s="339"/>
    </row>
    <row r="1624" spans="1:14" ht="30" customHeight="1" x14ac:dyDescent="0.25">
      <c r="A1624" s="223" t="str">
        <f t="shared" si="51"/>
        <v xml:space="preserve"> </v>
      </c>
      <c r="B1624" s="205"/>
      <c r="C1624" s="206"/>
      <c r="D1624" s="207"/>
      <c r="E1624" s="208"/>
      <c r="F1624" s="207"/>
      <c r="G1624" s="208"/>
      <c r="H1624" s="209"/>
      <c r="I1624" s="210"/>
      <c r="J1624" s="152"/>
      <c r="K1624" s="229"/>
      <c r="L1624" s="230"/>
      <c r="M1624" s="362">
        <f t="shared" si="50"/>
        <v>0</v>
      </c>
      <c r="N1624" s="339"/>
    </row>
    <row r="1625" spans="1:14" ht="30" customHeight="1" x14ac:dyDescent="0.25">
      <c r="A1625" s="223" t="str">
        <f t="shared" si="51"/>
        <v xml:space="preserve"> </v>
      </c>
      <c r="B1625" s="205"/>
      <c r="C1625" s="206"/>
      <c r="D1625" s="207"/>
      <c r="E1625" s="208"/>
      <c r="F1625" s="207"/>
      <c r="G1625" s="208"/>
      <c r="H1625" s="209"/>
      <c r="I1625" s="210"/>
      <c r="J1625" s="152"/>
      <c r="K1625" s="229"/>
      <c r="L1625" s="230"/>
      <c r="M1625" s="362">
        <f t="shared" si="50"/>
        <v>0</v>
      </c>
      <c r="N1625" s="339"/>
    </row>
    <row r="1626" spans="1:14" ht="30" customHeight="1" x14ac:dyDescent="0.25">
      <c r="A1626" s="223" t="str">
        <f t="shared" si="51"/>
        <v xml:space="preserve"> </v>
      </c>
      <c r="B1626" s="205"/>
      <c r="C1626" s="206"/>
      <c r="D1626" s="207"/>
      <c r="E1626" s="208"/>
      <c r="F1626" s="207"/>
      <c r="G1626" s="208"/>
      <c r="H1626" s="209"/>
      <c r="I1626" s="210"/>
      <c r="J1626" s="152"/>
      <c r="K1626" s="229"/>
      <c r="L1626" s="230"/>
      <c r="M1626" s="362">
        <f t="shared" si="50"/>
        <v>0</v>
      </c>
      <c r="N1626" s="339"/>
    </row>
    <row r="1627" spans="1:14" ht="30" customHeight="1" x14ac:dyDescent="0.25">
      <c r="A1627" s="223" t="str">
        <f t="shared" si="51"/>
        <v xml:space="preserve"> </v>
      </c>
      <c r="B1627" s="205"/>
      <c r="C1627" s="206"/>
      <c r="D1627" s="207"/>
      <c r="E1627" s="208"/>
      <c r="F1627" s="207"/>
      <c r="G1627" s="208"/>
      <c r="H1627" s="209"/>
      <c r="I1627" s="210"/>
      <c r="J1627" s="152"/>
      <c r="K1627" s="229"/>
      <c r="L1627" s="230"/>
      <c r="M1627" s="362">
        <f t="shared" si="50"/>
        <v>0</v>
      </c>
      <c r="N1627" s="339"/>
    </row>
    <row r="1628" spans="1:14" ht="30" customHeight="1" x14ac:dyDescent="0.25">
      <c r="A1628" s="223" t="str">
        <f t="shared" si="51"/>
        <v xml:space="preserve"> </v>
      </c>
      <c r="B1628" s="205"/>
      <c r="C1628" s="206"/>
      <c r="D1628" s="207"/>
      <c r="E1628" s="208"/>
      <c r="F1628" s="207"/>
      <c r="G1628" s="208"/>
      <c r="H1628" s="209"/>
      <c r="I1628" s="210"/>
      <c r="J1628" s="152"/>
      <c r="K1628" s="229"/>
      <c r="L1628" s="230"/>
      <c r="M1628" s="362">
        <f t="shared" si="50"/>
        <v>0</v>
      </c>
      <c r="N1628" s="339"/>
    </row>
    <row r="1629" spans="1:14" ht="30" customHeight="1" x14ac:dyDescent="0.25">
      <c r="A1629" s="223" t="str">
        <f t="shared" si="51"/>
        <v xml:space="preserve"> </v>
      </c>
      <c r="B1629" s="205"/>
      <c r="C1629" s="206"/>
      <c r="D1629" s="207"/>
      <c r="E1629" s="208"/>
      <c r="F1629" s="207"/>
      <c r="G1629" s="208"/>
      <c r="H1629" s="209"/>
      <c r="I1629" s="210"/>
      <c r="J1629" s="152"/>
      <c r="K1629" s="229"/>
      <c r="L1629" s="230"/>
      <c r="M1629" s="362">
        <f t="shared" si="50"/>
        <v>0</v>
      </c>
      <c r="N1629" s="339"/>
    </row>
    <row r="1630" spans="1:14" ht="30" customHeight="1" x14ac:dyDescent="0.25">
      <c r="A1630" s="223" t="str">
        <f t="shared" si="51"/>
        <v xml:space="preserve"> </v>
      </c>
      <c r="B1630" s="205"/>
      <c r="C1630" s="206"/>
      <c r="D1630" s="207"/>
      <c r="E1630" s="208"/>
      <c r="F1630" s="207"/>
      <c r="G1630" s="208"/>
      <c r="H1630" s="209"/>
      <c r="I1630" s="210"/>
      <c r="J1630" s="152"/>
      <c r="K1630" s="229"/>
      <c r="L1630" s="230"/>
      <c r="M1630" s="362">
        <f t="shared" si="50"/>
        <v>0</v>
      </c>
      <c r="N1630" s="339"/>
    </row>
    <row r="1631" spans="1:14" ht="30" customHeight="1" x14ac:dyDescent="0.25">
      <c r="A1631" s="223" t="str">
        <f t="shared" si="51"/>
        <v xml:space="preserve"> </v>
      </c>
      <c r="B1631" s="205"/>
      <c r="C1631" s="206"/>
      <c r="D1631" s="207"/>
      <c r="E1631" s="208"/>
      <c r="F1631" s="207"/>
      <c r="G1631" s="208"/>
      <c r="H1631" s="209"/>
      <c r="I1631" s="210"/>
      <c r="J1631" s="152"/>
      <c r="K1631" s="229"/>
      <c r="L1631" s="230"/>
      <c r="M1631" s="362">
        <f t="shared" si="50"/>
        <v>0</v>
      </c>
      <c r="N1631" s="339"/>
    </row>
    <row r="1632" spans="1:14" ht="30" customHeight="1" x14ac:dyDescent="0.25">
      <c r="A1632" s="223" t="str">
        <f t="shared" si="51"/>
        <v xml:space="preserve"> </v>
      </c>
      <c r="B1632" s="205"/>
      <c r="C1632" s="206"/>
      <c r="D1632" s="207"/>
      <c r="E1632" s="208"/>
      <c r="F1632" s="207"/>
      <c r="G1632" s="208"/>
      <c r="H1632" s="209"/>
      <c r="I1632" s="210"/>
      <c r="J1632" s="152"/>
      <c r="K1632" s="229"/>
      <c r="L1632" s="230"/>
      <c r="M1632" s="362">
        <f t="shared" si="50"/>
        <v>0</v>
      </c>
      <c r="N1632" s="339"/>
    </row>
    <row r="1633" spans="1:14" ht="30" customHeight="1" x14ac:dyDescent="0.25">
      <c r="A1633" s="223" t="str">
        <f t="shared" si="51"/>
        <v xml:space="preserve"> </v>
      </c>
      <c r="B1633" s="205"/>
      <c r="C1633" s="206"/>
      <c r="D1633" s="207"/>
      <c r="E1633" s="208"/>
      <c r="F1633" s="207"/>
      <c r="G1633" s="208"/>
      <c r="H1633" s="209"/>
      <c r="I1633" s="210"/>
      <c r="J1633" s="152"/>
      <c r="K1633" s="229"/>
      <c r="L1633" s="230"/>
      <c r="M1633" s="362">
        <f t="shared" si="50"/>
        <v>0</v>
      </c>
      <c r="N1633" s="339"/>
    </row>
    <row r="1634" spans="1:14" ht="30" customHeight="1" x14ac:dyDescent="0.25">
      <c r="A1634" s="223" t="str">
        <f t="shared" si="51"/>
        <v xml:space="preserve"> </v>
      </c>
      <c r="B1634" s="205"/>
      <c r="C1634" s="206"/>
      <c r="D1634" s="207"/>
      <c r="E1634" s="208"/>
      <c r="F1634" s="207"/>
      <c r="G1634" s="208"/>
      <c r="H1634" s="209"/>
      <c r="I1634" s="210"/>
      <c r="J1634" s="152"/>
      <c r="K1634" s="229"/>
      <c r="L1634" s="230"/>
      <c r="M1634" s="362">
        <f t="shared" si="50"/>
        <v>0</v>
      </c>
      <c r="N1634" s="339"/>
    </row>
    <row r="1635" spans="1:14" ht="30" customHeight="1" x14ac:dyDescent="0.25">
      <c r="A1635" s="223" t="str">
        <f t="shared" si="51"/>
        <v xml:space="preserve"> </v>
      </c>
      <c r="B1635" s="205"/>
      <c r="C1635" s="206"/>
      <c r="D1635" s="207"/>
      <c r="E1635" s="208"/>
      <c r="F1635" s="207"/>
      <c r="G1635" s="208"/>
      <c r="H1635" s="209"/>
      <c r="I1635" s="210"/>
      <c r="J1635" s="152"/>
      <c r="K1635" s="229"/>
      <c r="L1635" s="230"/>
      <c r="M1635" s="362">
        <f t="shared" si="50"/>
        <v>0</v>
      </c>
      <c r="N1635" s="339"/>
    </row>
    <row r="1636" spans="1:14" ht="30" customHeight="1" x14ac:dyDescent="0.25">
      <c r="A1636" s="223" t="str">
        <f t="shared" si="51"/>
        <v xml:space="preserve"> </v>
      </c>
      <c r="B1636" s="205"/>
      <c r="C1636" s="206"/>
      <c r="D1636" s="207"/>
      <c r="E1636" s="208"/>
      <c r="F1636" s="207"/>
      <c r="G1636" s="208"/>
      <c r="H1636" s="209"/>
      <c r="I1636" s="210"/>
      <c r="J1636" s="152"/>
      <c r="K1636" s="229"/>
      <c r="L1636" s="230"/>
      <c r="M1636" s="362">
        <f t="shared" si="50"/>
        <v>0</v>
      </c>
      <c r="N1636" s="339"/>
    </row>
    <row r="1637" spans="1:14" ht="30" customHeight="1" x14ac:dyDescent="0.25">
      <c r="A1637" s="223" t="str">
        <f t="shared" si="51"/>
        <v xml:space="preserve"> </v>
      </c>
      <c r="B1637" s="205"/>
      <c r="C1637" s="206"/>
      <c r="D1637" s="207"/>
      <c r="E1637" s="208"/>
      <c r="F1637" s="207"/>
      <c r="G1637" s="208"/>
      <c r="H1637" s="209"/>
      <c r="I1637" s="210"/>
      <c r="J1637" s="152"/>
      <c r="K1637" s="229"/>
      <c r="L1637" s="230"/>
      <c r="M1637" s="362">
        <f t="shared" si="50"/>
        <v>0</v>
      </c>
      <c r="N1637" s="339"/>
    </row>
    <row r="1638" spans="1:14" ht="30" customHeight="1" x14ac:dyDescent="0.25">
      <c r="A1638" s="223" t="str">
        <f t="shared" si="51"/>
        <v xml:space="preserve"> </v>
      </c>
      <c r="B1638" s="205"/>
      <c r="C1638" s="206"/>
      <c r="D1638" s="207"/>
      <c r="E1638" s="208"/>
      <c r="F1638" s="207"/>
      <c r="G1638" s="208"/>
      <c r="H1638" s="209"/>
      <c r="I1638" s="210"/>
      <c r="J1638" s="152"/>
      <c r="K1638" s="229"/>
      <c r="L1638" s="230"/>
      <c r="M1638" s="362">
        <f t="shared" si="50"/>
        <v>0</v>
      </c>
      <c r="N1638" s="339"/>
    </row>
    <row r="1639" spans="1:14" ht="30" customHeight="1" x14ac:dyDescent="0.25">
      <c r="A1639" s="223" t="str">
        <f t="shared" si="51"/>
        <v xml:space="preserve"> </v>
      </c>
      <c r="B1639" s="205"/>
      <c r="C1639" s="206"/>
      <c r="D1639" s="207"/>
      <c r="E1639" s="208"/>
      <c r="F1639" s="207"/>
      <c r="G1639" s="208"/>
      <c r="H1639" s="209"/>
      <c r="I1639" s="210"/>
      <c r="J1639" s="152"/>
      <c r="K1639" s="229"/>
      <c r="L1639" s="230"/>
      <c r="M1639" s="362">
        <f t="shared" si="50"/>
        <v>0</v>
      </c>
      <c r="N1639" s="339"/>
    </row>
    <row r="1640" spans="1:14" ht="30" customHeight="1" x14ac:dyDescent="0.25">
      <c r="A1640" s="223" t="str">
        <f t="shared" si="51"/>
        <v xml:space="preserve"> </v>
      </c>
      <c r="B1640" s="205"/>
      <c r="C1640" s="206"/>
      <c r="D1640" s="207"/>
      <c r="E1640" s="208"/>
      <c r="F1640" s="207"/>
      <c r="G1640" s="208"/>
      <c r="H1640" s="209"/>
      <c r="I1640" s="210"/>
      <c r="J1640" s="152"/>
      <c r="K1640" s="229"/>
      <c r="L1640" s="230"/>
      <c r="M1640" s="362">
        <f t="shared" si="50"/>
        <v>0</v>
      </c>
      <c r="N1640" s="339"/>
    </row>
    <row r="1641" spans="1:14" ht="30" customHeight="1" x14ac:dyDescent="0.25">
      <c r="A1641" s="223" t="str">
        <f t="shared" si="51"/>
        <v xml:space="preserve"> </v>
      </c>
      <c r="B1641" s="205"/>
      <c r="C1641" s="206"/>
      <c r="D1641" s="207"/>
      <c r="E1641" s="208"/>
      <c r="F1641" s="207"/>
      <c r="G1641" s="208"/>
      <c r="H1641" s="209"/>
      <c r="I1641" s="210"/>
      <c r="J1641" s="152"/>
      <c r="K1641" s="229"/>
      <c r="L1641" s="230"/>
      <c r="M1641" s="362">
        <f t="shared" si="50"/>
        <v>0</v>
      </c>
      <c r="N1641" s="339"/>
    </row>
    <row r="1642" spans="1:14" ht="30" customHeight="1" x14ac:dyDescent="0.25">
      <c r="A1642" s="223" t="str">
        <f t="shared" si="51"/>
        <v xml:space="preserve"> </v>
      </c>
      <c r="B1642" s="205"/>
      <c r="C1642" s="206"/>
      <c r="D1642" s="207"/>
      <c r="E1642" s="208"/>
      <c r="F1642" s="207"/>
      <c r="G1642" s="208"/>
      <c r="H1642" s="209"/>
      <c r="I1642" s="210"/>
      <c r="J1642" s="152"/>
      <c r="K1642" s="229"/>
      <c r="L1642" s="230"/>
      <c r="M1642" s="362">
        <f t="shared" si="50"/>
        <v>0</v>
      </c>
      <c r="N1642" s="339"/>
    </row>
    <row r="1643" spans="1:14" ht="30" customHeight="1" x14ac:dyDescent="0.25">
      <c r="A1643" s="223" t="str">
        <f t="shared" si="51"/>
        <v xml:space="preserve"> </v>
      </c>
      <c r="B1643" s="205"/>
      <c r="C1643" s="206"/>
      <c r="D1643" s="207"/>
      <c r="E1643" s="208"/>
      <c r="F1643" s="207"/>
      <c r="G1643" s="208"/>
      <c r="H1643" s="209"/>
      <c r="I1643" s="210"/>
      <c r="J1643" s="152"/>
      <c r="K1643" s="229"/>
      <c r="L1643" s="230"/>
      <c r="M1643" s="362">
        <f t="shared" si="50"/>
        <v>0</v>
      </c>
      <c r="N1643" s="339"/>
    </row>
    <row r="1644" spans="1:14" ht="30" customHeight="1" x14ac:dyDescent="0.25">
      <c r="A1644" s="223" t="str">
        <f t="shared" si="51"/>
        <v xml:space="preserve"> </v>
      </c>
      <c r="B1644" s="205"/>
      <c r="C1644" s="206"/>
      <c r="D1644" s="207"/>
      <c r="E1644" s="208"/>
      <c r="F1644" s="207"/>
      <c r="G1644" s="208"/>
      <c r="H1644" s="209"/>
      <c r="I1644" s="210"/>
      <c r="J1644" s="152"/>
      <c r="K1644" s="229"/>
      <c r="L1644" s="230"/>
      <c r="M1644" s="362">
        <f t="shared" si="50"/>
        <v>0</v>
      </c>
      <c r="N1644" s="339"/>
    </row>
    <row r="1645" spans="1:14" ht="30" customHeight="1" x14ac:dyDescent="0.25">
      <c r="A1645" s="223" t="str">
        <f t="shared" si="51"/>
        <v xml:space="preserve"> </v>
      </c>
      <c r="B1645" s="205"/>
      <c r="C1645" s="206"/>
      <c r="D1645" s="207"/>
      <c r="E1645" s="208"/>
      <c r="F1645" s="207"/>
      <c r="G1645" s="208"/>
      <c r="H1645" s="209"/>
      <c r="I1645" s="210"/>
      <c r="J1645" s="152"/>
      <c r="K1645" s="229"/>
      <c r="L1645" s="230"/>
      <c r="M1645" s="362">
        <f t="shared" si="50"/>
        <v>0</v>
      </c>
      <c r="N1645" s="339"/>
    </row>
    <row r="1646" spans="1:14" ht="30" customHeight="1" x14ac:dyDescent="0.25">
      <c r="A1646" s="223" t="str">
        <f t="shared" si="51"/>
        <v xml:space="preserve"> </v>
      </c>
      <c r="B1646" s="205"/>
      <c r="C1646" s="206"/>
      <c r="D1646" s="207"/>
      <c r="E1646" s="208"/>
      <c r="F1646" s="207"/>
      <c r="G1646" s="208"/>
      <c r="H1646" s="209"/>
      <c r="I1646" s="210"/>
      <c r="J1646" s="152"/>
      <c r="K1646" s="229"/>
      <c r="L1646" s="230"/>
      <c r="M1646" s="362">
        <f t="shared" si="50"/>
        <v>0</v>
      </c>
      <c r="N1646" s="339"/>
    </row>
    <row r="1647" spans="1:14" ht="30" customHeight="1" x14ac:dyDescent="0.25">
      <c r="A1647" s="223" t="str">
        <f t="shared" si="51"/>
        <v xml:space="preserve"> </v>
      </c>
      <c r="B1647" s="205"/>
      <c r="C1647" s="206"/>
      <c r="D1647" s="207"/>
      <c r="E1647" s="208"/>
      <c r="F1647" s="207"/>
      <c r="G1647" s="208"/>
      <c r="H1647" s="209"/>
      <c r="I1647" s="210"/>
      <c r="J1647" s="152"/>
      <c r="K1647" s="229"/>
      <c r="L1647" s="230"/>
      <c r="M1647" s="362">
        <f t="shared" si="50"/>
        <v>0</v>
      </c>
      <c r="N1647" s="339"/>
    </row>
    <row r="1648" spans="1:14" ht="30" customHeight="1" x14ac:dyDescent="0.25">
      <c r="A1648" s="223" t="str">
        <f t="shared" si="51"/>
        <v xml:space="preserve"> </v>
      </c>
      <c r="B1648" s="205"/>
      <c r="C1648" s="206"/>
      <c r="D1648" s="207"/>
      <c r="E1648" s="208"/>
      <c r="F1648" s="207"/>
      <c r="G1648" s="208"/>
      <c r="H1648" s="209"/>
      <c r="I1648" s="210"/>
      <c r="J1648" s="152"/>
      <c r="K1648" s="229"/>
      <c r="L1648" s="230"/>
      <c r="M1648" s="362">
        <f t="shared" si="50"/>
        <v>0</v>
      </c>
      <c r="N1648" s="339"/>
    </row>
    <row r="1649" spans="1:14" ht="30" customHeight="1" x14ac:dyDescent="0.25">
      <c r="A1649" s="223" t="str">
        <f t="shared" si="51"/>
        <v xml:space="preserve"> </v>
      </c>
      <c r="B1649" s="205"/>
      <c r="C1649" s="206"/>
      <c r="D1649" s="207"/>
      <c r="E1649" s="208"/>
      <c r="F1649" s="207"/>
      <c r="G1649" s="208"/>
      <c r="H1649" s="209"/>
      <c r="I1649" s="210"/>
      <c r="J1649" s="152"/>
      <c r="K1649" s="229"/>
      <c r="L1649" s="230"/>
      <c r="M1649" s="362">
        <f t="shared" si="50"/>
        <v>0</v>
      </c>
      <c r="N1649" s="339"/>
    </row>
    <row r="1650" spans="1:14" ht="30" customHeight="1" x14ac:dyDescent="0.25">
      <c r="A1650" s="223" t="str">
        <f t="shared" si="51"/>
        <v xml:space="preserve"> </v>
      </c>
      <c r="B1650" s="205"/>
      <c r="C1650" s="206"/>
      <c r="D1650" s="207"/>
      <c r="E1650" s="208"/>
      <c r="F1650" s="207"/>
      <c r="G1650" s="208"/>
      <c r="H1650" s="209"/>
      <c r="I1650" s="210"/>
      <c r="J1650" s="152"/>
      <c r="K1650" s="229"/>
      <c r="L1650" s="230"/>
      <c r="M1650" s="362">
        <f t="shared" si="50"/>
        <v>0</v>
      </c>
      <c r="N1650" s="339"/>
    </row>
    <row r="1651" spans="1:14" ht="30" customHeight="1" x14ac:dyDescent="0.25">
      <c r="A1651" s="223" t="str">
        <f t="shared" si="51"/>
        <v xml:space="preserve"> </v>
      </c>
      <c r="B1651" s="205"/>
      <c r="C1651" s="206"/>
      <c r="D1651" s="207"/>
      <c r="E1651" s="208"/>
      <c r="F1651" s="207"/>
      <c r="G1651" s="208"/>
      <c r="H1651" s="209"/>
      <c r="I1651" s="210"/>
      <c r="J1651" s="152"/>
      <c r="K1651" s="229"/>
      <c r="L1651" s="230"/>
      <c r="M1651" s="362">
        <f t="shared" si="50"/>
        <v>0</v>
      </c>
      <c r="N1651" s="339"/>
    </row>
    <row r="1652" spans="1:14" ht="30" customHeight="1" x14ac:dyDescent="0.25">
      <c r="A1652" s="223" t="str">
        <f t="shared" si="51"/>
        <v xml:space="preserve"> </v>
      </c>
      <c r="B1652" s="205"/>
      <c r="C1652" s="206"/>
      <c r="D1652" s="207"/>
      <c r="E1652" s="208"/>
      <c r="F1652" s="207"/>
      <c r="G1652" s="208"/>
      <c r="H1652" s="209"/>
      <c r="I1652" s="210"/>
      <c r="J1652" s="152"/>
      <c r="K1652" s="229"/>
      <c r="L1652" s="230"/>
      <c r="M1652" s="362">
        <f t="shared" si="50"/>
        <v>0</v>
      </c>
      <c r="N1652" s="339"/>
    </row>
    <row r="1653" spans="1:14" ht="30" customHeight="1" x14ac:dyDescent="0.25">
      <c r="A1653" s="223" t="str">
        <f t="shared" si="51"/>
        <v xml:space="preserve"> </v>
      </c>
      <c r="B1653" s="205"/>
      <c r="C1653" s="206"/>
      <c r="D1653" s="207"/>
      <c r="E1653" s="208"/>
      <c r="F1653" s="207"/>
      <c r="G1653" s="208"/>
      <c r="H1653" s="209"/>
      <c r="I1653" s="210"/>
      <c r="J1653" s="152"/>
      <c r="K1653" s="229"/>
      <c r="L1653" s="230"/>
      <c r="M1653" s="362">
        <f t="shared" si="50"/>
        <v>0</v>
      </c>
      <c r="N1653" s="339"/>
    </row>
    <row r="1654" spans="1:14" ht="30" customHeight="1" x14ac:dyDescent="0.25">
      <c r="A1654" s="223" t="str">
        <f t="shared" si="51"/>
        <v xml:space="preserve"> </v>
      </c>
      <c r="B1654" s="205"/>
      <c r="C1654" s="206"/>
      <c r="D1654" s="207"/>
      <c r="E1654" s="208"/>
      <c r="F1654" s="207"/>
      <c r="G1654" s="208"/>
      <c r="H1654" s="209"/>
      <c r="I1654" s="210"/>
      <c r="J1654" s="152"/>
      <c r="K1654" s="229"/>
      <c r="L1654" s="230"/>
      <c r="M1654" s="362">
        <f t="shared" si="50"/>
        <v>0</v>
      </c>
      <c r="N1654" s="339"/>
    </row>
    <row r="1655" spans="1:14" ht="30" customHeight="1" x14ac:dyDescent="0.25">
      <c r="A1655" s="223" t="str">
        <f t="shared" si="51"/>
        <v xml:space="preserve"> </v>
      </c>
      <c r="B1655" s="205"/>
      <c r="C1655" s="206"/>
      <c r="D1655" s="207"/>
      <c r="E1655" s="208"/>
      <c r="F1655" s="207"/>
      <c r="G1655" s="208"/>
      <c r="H1655" s="209"/>
      <c r="I1655" s="210"/>
      <c r="J1655" s="152"/>
      <c r="K1655" s="229"/>
      <c r="L1655" s="230"/>
      <c r="M1655" s="362">
        <f t="shared" si="50"/>
        <v>0</v>
      </c>
      <c r="N1655" s="339"/>
    </row>
    <row r="1656" spans="1:14" ht="30" customHeight="1" x14ac:dyDescent="0.25">
      <c r="A1656" s="223" t="str">
        <f t="shared" si="51"/>
        <v xml:space="preserve"> </v>
      </c>
      <c r="B1656" s="205"/>
      <c r="C1656" s="206"/>
      <c r="D1656" s="207"/>
      <c r="E1656" s="208"/>
      <c r="F1656" s="207"/>
      <c r="G1656" s="208"/>
      <c r="H1656" s="209"/>
      <c r="I1656" s="210"/>
      <c r="J1656" s="152"/>
      <c r="K1656" s="229"/>
      <c r="L1656" s="230"/>
      <c r="M1656" s="362">
        <f t="shared" si="50"/>
        <v>0</v>
      </c>
      <c r="N1656" s="339"/>
    </row>
    <row r="1657" spans="1:14" ht="30" customHeight="1" x14ac:dyDescent="0.25">
      <c r="A1657" s="223" t="str">
        <f t="shared" si="51"/>
        <v xml:space="preserve"> </v>
      </c>
      <c r="B1657" s="205"/>
      <c r="C1657" s="206"/>
      <c r="D1657" s="207"/>
      <c r="E1657" s="208"/>
      <c r="F1657" s="207"/>
      <c r="G1657" s="208"/>
      <c r="H1657" s="209"/>
      <c r="I1657" s="210"/>
      <c r="J1657" s="152"/>
      <c r="K1657" s="229"/>
      <c r="L1657" s="230"/>
      <c r="M1657" s="362">
        <f t="shared" si="50"/>
        <v>0</v>
      </c>
      <c r="N1657" s="339"/>
    </row>
    <row r="1658" spans="1:14" ht="30" customHeight="1" x14ac:dyDescent="0.25">
      <c r="A1658" s="223" t="str">
        <f t="shared" si="51"/>
        <v xml:space="preserve"> </v>
      </c>
      <c r="B1658" s="205"/>
      <c r="C1658" s="206"/>
      <c r="D1658" s="207"/>
      <c r="E1658" s="208"/>
      <c r="F1658" s="207"/>
      <c r="G1658" s="208"/>
      <c r="H1658" s="209"/>
      <c r="I1658" s="210"/>
      <c r="J1658" s="152"/>
      <c r="K1658" s="229"/>
      <c r="L1658" s="230"/>
      <c r="M1658" s="362">
        <f t="shared" si="50"/>
        <v>0</v>
      </c>
      <c r="N1658" s="339"/>
    </row>
    <row r="1659" spans="1:14" ht="30" customHeight="1" x14ac:dyDescent="0.25">
      <c r="A1659" s="223" t="str">
        <f t="shared" si="51"/>
        <v xml:space="preserve"> </v>
      </c>
      <c r="B1659" s="205"/>
      <c r="C1659" s="206"/>
      <c r="D1659" s="207"/>
      <c r="E1659" s="208"/>
      <c r="F1659" s="207"/>
      <c r="G1659" s="208"/>
      <c r="H1659" s="209"/>
      <c r="I1659" s="210"/>
      <c r="J1659" s="152"/>
      <c r="K1659" s="229"/>
      <c r="L1659" s="230"/>
      <c r="M1659" s="362">
        <f t="shared" si="50"/>
        <v>0</v>
      </c>
      <c r="N1659" s="339"/>
    </row>
    <row r="1660" spans="1:14" ht="30" customHeight="1" x14ac:dyDescent="0.25">
      <c r="A1660" s="223" t="str">
        <f t="shared" si="51"/>
        <v xml:space="preserve"> </v>
      </c>
      <c r="B1660" s="205"/>
      <c r="C1660" s="206"/>
      <c r="D1660" s="207"/>
      <c r="E1660" s="208"/>
      <c r="F1660" s="207"/>
      <c r="G1660" s="208"/>
      <c r="H1660" s="209"/>
      <c r="I1660" s="210"/>
      <c r="J1660" s="152"/>
      <c r="K1660" s="229"/>
      <c r="L1660" s="230"/>
      <c r="M1660" s="362">
        <f t="shared" si="50"/>
        <v>0</v>
      </c>
      <c r="N1660" s="339"/>
    </row>
    <row r="1661" spans="1:14" ht="30" customHeight="1" x14ac:dyDescent="0.25">
      <c r="A1661" s="223" t="str">
        <f t="shared" si="51"/>
        <v xml:space="preserve"> </v>
      </c>
      <c r="B1661" s="205"/>
      <c r="C1661" s="206"/>
      <c r="D1661" s="207"/>
      <c r="E1661" s="208"/>
      <c r="F1661" s="207"/>
      <c r="G1661" s="208"/>
      <c r="H1661" s="209"/>
      <c r="I1661" s="210"/>
      <c r="J1661" s="152"/>
      <c r="K1661" s="229"/>
      <c r="L1661" s="230"/>
      <c r="M1661" s="362">
        <f t="shared" si="50"/>
        <v>0</v>
      </c>
      <c r="N1661" s="339"/>
    </row>
    <row r="1662" spans="1:14" ht="30" customHeight="1" x14ac:dyDescent="0.25">
      <c r="A1662" s="223" t="str">
        <f t="shared" si="51"/>
        <v xml:space="preserve"> </v>
      </c>
      <c r="B1662" s="205"/>
      <c r="C1662" s="206"/>
      <c r="D1662" s="207"/>
      <c r="E1662" s="208"/>
      <c r="F1662" s="207"/>
      <c r="G1662" s="208"/>
      <c r="H1662" s="209"/>
      <c r="I1662" s="210"/>
      <c r="J1662" s="152"/>
      <c r="K1662" s="229"/>
      <c r="L1662" s="230"/>
      <c r="M1662" s="362">
        <f t="shared" si="50"/>
        <v>0</v>
      </c>
      <c r="N1662" s="339"/>
    </row>
    <row r="1663" spans="1:14" ht="30" customHeight="1" x14ac:dyDescent="0.25">
      <c r="A1663" s="223" t="str">
        <f t="shared" si="51"/>
        <v xml:space="preserve"> </v>
      </c>
      <c r="B1663" s="205"/>
      <c r="C1663" s="206"/>
      <c r="D1663" s="207"/>
      <c r="E1663" s="208"/>
      <c r="F1663" s="207"/>
      <c r="G1663" s="208"/>
      <c r="H1663" s="209"/>
      <c r="I1663" s="210"/>
      <c r="J1663" s="152"/>
      <c r="K1663" s="229"/>
      <c r="L1663" s="230"/>
      <c r="M1663" s="362">
        <f t="shared" si="50"/>
        <v>0</v>
      </c>
      <c r="N1663" s="339"/>
    </row>
    <row r="1664" spans="1:14" ht="30" customHeight="1" x14ac:dyDescent="0.25">
      <c r="A1664" s="223" t="str">
        <f t="shared" si="51"/>
        <v xml:space="preserve"> </v>
      </c>
      <c r="B1664" s="205"/>
      <c r="C1664" s="206"/>
      <c r="D1664" s="207"/>
      <c r="E1664" s="208"/>
      <c r="F1664" s="207"/>
      <c r="G1664" s="208"/>
      <c r="H1664" s="209"/>
      <c r="I1664" s="210"/>
      <c r="J1664" s="152"/>
      <c r="K1664" s="229"/>
      <c r="L1664" s="230"/>
      <c r="M1664" s="362">
        <f t="shared" si="50"/>
        <v>0</v>
      </c>
      <c r="N1664" s="339"/>
    </row>
    <row r="1665" spans="1:14" ht="30" customHeight="1" x14ac:dyDescent="0.25">
      <c r="A1665" s="223" t="str">
        <f t="shared" si="51"/>
        <v xml:space="preserve"> </v>
      </c>
      <c r="B1665" s="205"/>
      <c r="C1665" s="206"/>
      <c r="D1665" s="207"/>
      <c r="E1665" s="208"/>
      <c r="F1665" s="207"/>
      <c r="G1665" s="208"/>
      <c r="H1665" s="209"/>
      <c r="I1665" s="210"/>
      <c r="J1665" s="152"/>
      <c r="K1665" s="229"/>
      <c r="L1665" s="230"/>
      <c r="M1665" s="362">
        <f t="shared" si="50"/>
        <v>0</v>
      </c>
      <c r="N1665" s="339"/>
    </row>
    <row r="1666" spans="1:14" ht="30" customHeight="1" x14ac:dyDescent="0.25">
      <c r="A1666" s="223" t="str">
        <f t="shared" si="51"/>
        <v xml:space="preserve"> </v>
      </c>
      <c r="B1666" s="205"/>
      <c r="C1666" s="206"/>
      <c r="D1666" s="207"/>
      <c r="E1666" s="208"/>
      <c r="F1666" s="207"/>
      <c r="G1666" s="208"/>
      <c r="H1666" s="209"/>
      <c r="I1666" s="210"/>
      <c r="J1666" s="152"/>
      <c r="K1666" s="229"/>
      <c r="L1666" s="230"/>
      <c r="M1666" s="362">
        <f t="shared" si="50"/>
        <v>0</v>
      </c>
      <c r="N1666" s="339"/>
    </row>
    <row r="1667" spans="1:14" ht="30" customHeight="1" x14ac:dyDescent="0.25">
      <c r="A1667" s="223" t="str">
        <f t="shared" si="51"/>
        <v xml:space="preserve"> </v>
      </c>
      <c r="B1667" s="205"/>
      <c r="C1667" s="206"/>
      <c r="D1667" s="207"/>
      <c r="E1667" s="208"/>
      <c r="F1667" s="207"/>
      <c r="G1667" s="208"/>
      <c r="H1667" s="209"/>
      <c r="I1667" s="210"/>
      <c r="J1667" s="152"/>
      <c r="K1667" s="229"/>
      <c r="L1667" s="230"/>
      <c r="M1667" s="362">
        <f t="shared" si="50"/>
        <v>0</v>
      </c>
      <c r="N1667" s="339"/>
    </row>
    <row r="1668" spans="1:14" ht="30" customHeight="1" x14ac:dyDescent="0.25">
      <c r="A1668" s="223" t="str">
        <f t="shared" si="51"/>
        <v xml:space="preserve"> </v>
      </c>
      <c r="B1668" s="205"/>
      <c r="C1668" s="206"/>
      <c r="D1668" s="207"/>
      <c r="E1668" s="208"/>
      <c r="F1668" s="207"/>
      <c r="G1668" s="208"/>
      <c r="H1668" s="209"/>
      <c r="I1668" s="210"/>
      <c r="J1668" s="152"/>
      <c r="K1668" s="229"/>
      <c r="L1668" s="230"/>
      <c r="M1668" s="362">
        <f t="shared" si="50"/>
        <v>0</v>
      </c>
      <c r="N1668" s="339"/>
    </row>
    <row r="1669" spans="1:14" ht="30" customHeight="1" x14ac:dyDescent="0.25">
      <c r="A1669" s="223" t="str">
        <f t="shared" si="51"/>
        <v xml:space="preserve"> </v>
      </c>
      <c r="B1669" s="205"/>
      <c r="C1669" s="206"/>
      <c r="D1669" s="207"/>
      <c r="E1669" s="208"/>
      <c r="F1669" s="207"/>
      <c r="G1669" s="208"/>
      <c r="H1669" s="209"/>
      <c r="I1669" s="210"/>
      <c r="J1669" s="152"/>
      <c r="K1669" s="229"/>
      <c r="L1669" s="230"/>
      <c r="M1669" s="362">
        <f t="shared" si="50"/>
        <v>0</v>
      </c>
      <c r="N1669" s="339"/>
    </row>
    <row r="1670" spans="1:14" ht="30" customHeight="1" x14ac:dyDescent="0.25">
      <c r="A1670" s="223" t="str">
        <f t="shared" si="51"/>
        <v xml:space="preserve"> </v>
      </c>
      <c r="B1670" s="205"/>
      <c r="C1670" s="206"/>
      <c r="D1670" s="207"/>
      <c r="E1670" s="208"/>
      <c r="F1670" s="207"/>
      <c r="G1670" s="208"/>
      <c r="H1670" s="209"/>
      <c r="I1670" s="210"/>
      <c r="J1670" s="152"/>
      <c r="K1670" s="229"/>
      <c r="L1670" s="230"/>
      <c r="M1670" s="362">
        <f t="shared" si="50"/>
        <v>0</v>
      </c>
      <c r="N1670" s="339"/>
    </row>
    <row r="1671" spans="1:14" ht="30" customHeight="1" x14ac:dyDescent="0.25">
      <c r="A1671" s="223" t="str">
        <f t="shared" si="51"/>
        <v xml:space="preserve"> </v>
      </c>
      <c r="B1671" s="205"/>
      <c r="C1671" s="206"/>
      <c r="D1671" s="207"/>
      <c r="E1671" s="208"/>
      <c r="F1671" s="207"/>
      <c r="G1671" s="208"/>
      <c r="H1671" s="209"/>
      <c r="I1671" s="210"/>
      <c r="J1671" s="152"/>
      <c r="K1671" s="229"/>
      <c r="L1671" s="230"/>
      <c r="M1671" s="362">
        <f t="shared" si="50"/>
        <v>0</v>
      </c>
      <c r="N1671" s="339"/>
    </row>
    <row r="1672" spans="1:14" ht="30" customHeight="1" x14ac:dyDescent="0.25">
      <c r="A1672" s="223" t="str">
        <f t="shared" si="51"/>
        <v xml:space="preserve"> </v>
      </c>
      <c r="B1672" s="205"/>
      <c r="C1672" s="206"/>
      <c r="D1672" s="207"/>
      <c r="E1672" s="208"/>
      <c r="F1672" s="207"/>
      <c r="G1672" s="208"/>
      <c r="H1672" s="209"/>
      <c r="I1672" s="210"/>
      <c r="J1672" s="152"/>
      <c r="K1672" s="229"/>
      <c r="L1672" s="230"/>
      <c r="M1672" s="362">
        <f t="shared" si="50"/>
        <v>0</v>
      </c>
      <c r="N1672" s="339"/>
    </row>
    <row r="1673" spans="1:14" ht="30" customHeight="1" x14ac:dyDescent="0.25">
      <c r="A1673" s="223" t="str">
        <f t="shared" si="51"/>
        <v xml:space="preserve"> </v>
      </c>
      <c r="B1673" s="205"/>
      <c r="C1673" s="206"/>
      <c r="D1673" s="207"/>
      <c r="E1673" s="208"/>
      <c r="F1673" s="207"/>
      <c r="G1673" s="208"/>
      <c r="H1673" s="209"/>
      <c r="I1673" s="210"/>
      <c r="J1673" s="152"/>
      <c r="K1673" s="229"/>
      <c r="L1673" s="230"/>
      <c r="M1673" s="362">
        <f t="shared" si="50"/>
        <v>0</v>
      </c>
      <c r="N1673" s="339"/>
    </row>
    <row r="1674" spans="1:14" ht="30" customHeight="1" x14ac:dyDescent="0.25">
      <c r="A1674" s="223" t="str">
        <f t="shared" si="51"/>
        <v xml:space="preserve"> </v>
      </c>
      <c r="B1674" s="205"/>
      <c r="C1674" s="206"/>
      <c r="D1674" s="207"/>
      <c r="E1674" s="208"/>
      <c r="F1674" s="207"/>
      <c r="G1674" s="208"/>
      <c r="H1674" s="209"/>
      <c r="I1674" s="210"/>
      <c r="J1674" s="152"/>
      <c r="K1674" s="229"/>
      <c r="L1674" s="230"/>
      <c r="M1674" s="362">
        <f t="shared" si="50"/>
        <v>0</v>
      </c>
      <c r="N1674" s="339"/>
    </row>
    <row r="1675" spans="1:14" ht="30" customHeight="1" x14ac:dyDescent="0.25">
      <c r="A1675" s="223" t="str">
        <f t="shared" si="51"/>
        <v xml:space="preserve"> </v>
      </c>
      <c r="B1675" s="205"/>
      <c r="C1675" s="206"/>
      <c r="D1675" s="207"/>
      <c r="E1675" s="208"/>
      <c r="F1675" s="207"/>
      <c r="G1675" s="208"/>
      <c r="H1675" s="209"/>
      <c r="I1675" s="210"/>
      <c r="J1675" s="152"/>
      <c r="K1675" s="229"/>
      <c r="L1675" s="230"/>
      <c r="M1675" s="362">
        <f t="shared" si="50"/>
        <v>0</v>
      </c>
      <c r="N1675" s="339"/>
    </row>
    <row r="1676" spans="1:14" ht="30" customHeight="1" x14ac:dyDescent="0.25">
      <c r="A1676" s="223" t="str">
        <f t="shared" si="51"/>
        <v xml:space="preserve"> </v>
      </c>
      <c r="B1676" s="205"/>
      <c r="C1676" s="206"/>
      <c r="D1676" s="207"/>
      <c r="E1676" s="208"/>
      <c r="F1676" s="207"/>
      <c r="G1676" s="208"/>
      <c r="H1676" s="209"/>
      <c r="I1676" s="210"/>
      <c r="J1676" s="152"/>
      <c r="K1676" s="229"/>
      <c r="L1676" s="230"/>
      <c r="M1676" s="362">
        <f t="shared" ref="M1676:M1739" si="52">K1676+L1676</f>
        <v>0</v>
      </c>
      <c r="N1676" s="339"/>
    </row>
    <row r="1677" spans="1:14" ht="30" customHeight="1" x14ac:dyDescent="0.25">
      <c r="A1677" s="223" t="str">
        <f t="shared" si="51"/>
        <v xml:space="preserve"> </v>
      </c>
      <c r="B1677" s="205"/>
      <c r="C1677" s="206"/>
      <c r="D1677" s="207"/>
      <c r="E1677" s="208"/>
      <c r="F1677" s="207"/>
      <c r="G1677" s="208"/>
      <c r="H1677" s="209"/>
      <c r="I1677" s="210"/>
      <c r="J1677" s="152"/>
      <c r="K1677" s="229"/>
      <c r="L1677" s="230"/>
      <c r="M1677" s="362">
        <f t="shared" si="52"/>
        <v>0</v>
      </c>
      <c r="N1677" s="339"/>
    </row>
    <row r="1678" spans="1:14" ht="30" customHeight="1" x14ac:dyDescent="0.25">
      <c r="A1678" s="223" t="str">
        <f t="shared" ref="A1678:A1741" si="53">IF(M1678=0," ","Cap.8. Cheltuieli indirecte")</f>
        <v xml:space="preserve"> </v>
      </c>
      <c r="B1678" s="205"/>
      <c r="C1678" s="206"/>
      <c r="D1678" s="207"/>
      <c r="E1678" s="208"/>
      <c r="F1678" s="207"/>
      <c r="G1678" s="208"/>
      <c r="H1678" s="209"/>
      <c r="I1678" s="210"/>
      <c r="J1678" s="152"/>
      <c r="K1678" s="229"/>
      <c r="L1678" s="230"/>
      <c r="M1678" s="362">
        <f t="shared" si="52"/>
        <v>0</v>
      </c>
      <c r="N1678" s="339"/>
    </row>
    <row r="1679" spans="1:14" ht="30" customHeight="1" x14ac:dyDescent="0.25">
      <c r="A1679" s="223" t="str">
        <f t="shared" si="53"/>
        <v xml:space="preserve"> </v>
      </c>
      <c r="B1679" s="205"/>
      <c r="C1679" s="206"/>
      <c r="D1679" s="207"/>
      <c r="E1679" s="208"/>
      <c r="F1679" s="207"/>
      <c r="G1679" s="208"/>
      <c r="H1679" s="209"/>
      <c r="I1679" s="210"/>
      <c r="J1679" s="152"/>
      <c r="K1679" s="229"/>
      <c r="L1679" s="230"/>
      <c r="M1679" s="362">
        <f t="shared" si="52"/>
        <v>0</v>
      </c>
      <c r="N1679" s="339"/>
    </row>
    <row r="1680" spans="1:14" ht="30" customHeight="1" x14ac:dyDescent="0.25">
      <c r="A1680" s="223" t="str">
        <f t="shared" si="53"/>
        <v xml:space="preserve"> </v>
      </c>
      <c r="B1680" s="205"/>
      <c r="C1680" s="206"/>
      <c r="D1680" s="207"/>
      <c r="E1680" s="208"/>
      <c r="F1680" s="207"/>
      <c r="G1680" s="208"/>
      <c r="H1680" s="209"/>
      <c r="I1680" s="210"/>
      <c r="J1680" s="152"/>
      <c r="K1680" s="229"/>
      <c r="L1680" s="230"/>
      <c r="M1680" s="362">
        <f t="shared" si="52"/>
        <v>0</v>
      </c>
      <c r="N1680" s="339"/>
    </row>
    <row r="1681" spans="1:14" ht="30" customHeight="1" x14ac:dyDescent="0.25">
      <c r="A1681" s="223" t="str">
        <f t="shared" si="53"/>
        <v xml:space="preserve"> </v>
      </c>
      <c r="B1681" s="205"/>
      <c r="C1681" s="206"/>
      <c r="D1681" s="207"/>
      <c r="E1681" s="208"/>
      <c r="F1681" s="207"/>
      <c r="G1681" s="208"/>
      <c r="H1681" s="209"/>
      <c r="I1681" s="210"/>
      <c r="J1681" s="152"/>
      <c r="K1681" s="229"/>
      <c r="L1681" s="230"/>
      <c r="M1681" s="362">
        <f t="shared" si="52"/>
        <v>0</v>
      </c>
      <c r="N1681" s="339"/>
    </row>
    <row r="1682" spans="1:14" ht="30" customHeight="1" x14ac:dyDescent="0.25">
      <c r="A1682" s="223" t="str">
        <f t="shared" si="53"/>
        <v xml:space="preserve"> </v>
      </c>
      <c r="B1682" s="205"/>
      <c r="C1682" s="206"/>
      <c r="D1682" s="207"/>
      <c r="E1682" s="208"/>
      <c r="F1682" s="207"/>
      <c r="G1682" s="208"/>
      <c r="H1682" s="209"/>
      <c r="I1682" s="210"/>
      <c r="J1682" s="152"/>
      <c r="K1682" s="229"/>
      <c r="L1682" s="230"/>
      <c r="M1682" s="362">
        <f t="shared" si="52"/>
        <v>0</v>
      </c>
      <c r="N1682" s="339"/>
    </row>
    <row r="1683" spans="1:14" ht="30" customHeight="1" x14ac:dyDescent="0.25">
      <c r="A1683" s="223" t="str">
        <f t="shared" si="53"/>
        <v xml:space="preserve"> </v>
      </c>
      <c r="B1683" s="205"/>
      <c r="C1683" s="206"/>
      <c r="D1683" s="207"/>
      <c r="E1683" s="208"/>
      <c r="F1683" s="207"/>
      <c r="G1683" s="208"/>
      <c r="H1683" s="209"/>
      <c r="I1683" s="210"/>
      <c r="J1683" s="152"/>
      <c r="K1683" s="229"/>
      <c r="L1683" s="230"/>
      <c r="M1683" s="362">
        <f t="shared" si="52"/>
        <v>0</v>
      </c>
      <c r="N1683" s="339"/>
    </row>
    <row r="1684" spans="1:14" ht="30" customHeight="1" x14ac:dyDescent="0.25">
      <c r="A1684" s="223" t="str">
        <f t="shared" si="53"/>
        <v xml:space="preserve"> </v>
      </c>
      <c r="B1684" s="205"/>
      <c r="C1684" s="206"/>
      <c r="D1684" s="207"/>
      <c r="E1684" s="208"/>
      <c r="F1684" s="207"/>
      <c r="G1684" s="208"/>
      <c r="H1684" s="209"/>
      <c r="I1684" s="210"/>
      <c r="J1684" s="152"/>
      <c r="K1684" s="229"/>
      <c r="L1684" s="230"/>
      <c r="M1684" s="362">
        <f t="shared" si="52"/>
        <v>0</v>
      </c>
      <c r="N1684" s="339"/>
    </row>
    <row r="1685" spans="1:14" ht="30" customHeight="1" x14ac:dyDescent="0.25">
      <c r="A1685" s="223" t="str">
        <f t="shared" si="53"/>
        <v xml:space="preserve"> </v>
      </c>
      <c r="B1685" s="205"/>
      <c r="C1685" s="206"/>
      <c r="D1685" s="207"/>
      <c r="E1685" s="208"/>
      <c r="F1685" s="207"/>
      <c r="G1685" s="208"/>
      <c r="H1685" s="209"/>
      <c r="I1685" s="210"/>
      <c r="J1685" s="152"/>
      <c r="K1685" s="229"/>
      <c r="L1685" s="230"/>
      <c r="M1685" s="362">
        <f t="shared" si="52"/>
        <v>0</v>
      </c>
      <c r="N1685" s="339"/>
    </row>
    <row r="1686" spans="1:14" ht="30" customHeight="1" x14ac:dyDescent="0.25">
      <c r="A1686" s="223" t="str">
        <f t="shared" si="53"/>
        <v xml:space="preserve"> </v>
      </c>
      <c r="B1686" s="205"/>
      <c r="C1686" s="206"/>
      <c r="D1686" s="207"/>
      <c r="E1686" s="208"/>
      <c r="F1686" s="207"/>
      <c r="G1686" s="208"/>
      <c r="H1686" s="209"/>
      <c r="I1686" s="210"/>
      <c r="J1686" s="152"/>
      <c r="K1686" s="229"/>
      <c r="L1686" s="230"/>
      <c r="M1686" s="362">
        <f t="shared" si="52"/>
        <v>0</v>
      </c>
      <c r="N1686" s="339"/>
    </row>
    <row r="1687" spans="1:14" ht="30" customHeight="1" x14ac:dyDescent="0.25">
      <c r="A1687" s="223" t="str">
        <f t="shared" si="53"/>
        <v xml:space="preserve"> </v>
      </c>
      <c r="B1687" s="205"/>
      <c r="C1687" s="206"/>
      <c r="D1687" s="207"/>
      <c r="E1687" s="208"/>
      <c r="F1687" s="207"/>
      <c r="G1687" s="208"/>
      <c r="H1687" s="209"/>
      <c r="I1687" s="210"/>
      <c r="J1687" s="152"/>
      <c r="K1687" s="229"/>
      <c r="L1687" s="230"/>
      <c r="M1687" s="362">
        <f t="shared" si="52"/>
        <v>0</v>
      </c>
      <c r="N1687" s="339"/>
    </row>
    <row r="1688" spans="1:14" ht="30" customHeight="1" x14ac:dyDescent="0.25">
      <c r="A1688" s="223" t="str">
        <f t="shared" si="53"/>
        <v xml:space="preserve"> </v>
      </c>
      <c r="B1688" s="205"/>
      <c r="C1688" s="206"/>
      <c r="D1688" s="207"/>
      <c r="E1688" s="208"/>
      <c r="F1688" s="207"/>
      <c r="G1688" s="208"/>
      <c r="H1688" s="209"/>
      <c r="I1688" s="210"/>
      <c r="J1688" s="152"/>
      <c r="K1688" s="229"/>
      <c r="L1688" s="230"/>
      <c r="M1688" s="362">
        <f t="shared" si="52"/>
        <v>0</v>
      </c>
      <c r="N1688" s="339"/>
    </row>
    <row r="1689" spans="1:14" ht="30" customHeight="1" x14ac:dyDescent="0.25">
      <c r="A1689" s="223" t="str">
        <f t="shared" si="53"/>
        <v xml:space="preserve"> </v>
      </c>
      <c r="B1689" s="205"/>
      <c r="C1689" s="206"/>
      <c r="D1689" s="207"/>
      <c r="E1689" s="208"/>
      <c r="F1689" s="207"/>
      <c r="G1689" s="208"/>
      <c r="H1689" s="209"/>
      <c r="I1689" s="210"/>
      <c r="J1689" s="152"/>
      <c r="K1689" s="229"/>
      <c r="L1689" s="230"/>
      <c r="M1689" s="362">
        <f t="shared" si="52"/>
        <v>0</v>
      </c>
      <c r="N1689" s="339"/>
    </row>
    <row r="1690" spans="1:14" ht="30" customHeight="1" x14ac:dyDescent="0.25">
      <c r="A1690" s="223" t="str">
        <f t="shared" si="53"/>
        <v xml:space="preserve"> </v>
      </c>
      <c r="B1690" s="205"/>
      <c r="C1690" s="206"/>
      <c r="D1690" s="207"/>
      <c r="E1690" s="208"/>
      <c r="F1690" s="207"/>
      <c r="G1690" s="208"/>
      <c r="H1690" s="209"/>
      <c r="I1690" s="210"/>
      <c r="J1690" s="152"/>
      <c r="K1690" s="229"/>
      <c r="L1690" s="230"/>
      <c r="M1690" s="362">
        <f t="shared" si="52"/>
        <v>0</v>
      </c>
      <c r="N1690" s="339"/>
    </row>
    <row r="1691" spans="1:14" ht="30" customHeight="1" x14ac:dyDescent="0.25">
      <c r="A1691" s="223" t="str">
        <f t="shared" si="53"/>
        <v xml:space="preserve"> </v>
      </c>
      <c r="B1691" s="205"/>
      <c r="C1691" s="206"/>
      <c r="D1691" s="207"/>
      <c r="E1691" s="208"/>
      <c r="F1691" s="207"/>
      <c r="G1691" s="208"/>
      <c r="H1691" s="209"/>
      <c r="I1691" s="210"/>
      <c r="J1691" s="152"/>
      <c r="K1691" s="229"/>
      <c r="L1691" s="230"/>
      <c r="M1691" s="362">
        <f t="shared" si="52"/>
        <v>0</v>
      </c>
      <c r="N1691" s="339"/>
    </row>
    <row r="1692" spans="1:14" ht="30" customHeight="1" x14ac:dyDescent="0.25">
      <c r="A1692" s="223" t="str">
        <f t="shared" si="53"/>
        <v xml:space="preserve"> </v>
      </c>
      <c r="B1692" s="205"/>
      <c r="C1692" s="206"/>
      <c r="D1692" s="207"/>
      <c r="E1692" s="208"/>
      <c r="F1692" s="207"/>
      <c r="G1692" s="208"/>
      <c r="H1692" s="209"/>
      <c r="I1692" s="210"/>
      <c r="J1692" s="152"/>
      <c r="K1692" s="229"/>
      <c r="L1692" s="230"/>
      <c r="M1692" s="362">
        <f t="shared" si="52"/>
        <v>0</v>
      </c>
      <c r="N1692" s="339"/>
    </row>
    <row r="1693" spans="1:14" ht="30" customHeight="1" x14ac:dyDescent="0.25">
      <c r="A1693" s="223" t="str">
        <f t="shared" si="53"/>
        <v xml:space="preserve"> </v>
      </c>
      <c r="B1693" s="205"/>
      <c r="C1693" s="206"/>
      <c r="D1693" s="207"/>
      <c r="E1693" s="208"/>
      <c r="F1693" s="207"/>
      <c r="G1693" s="208"/>
      <c r="H1693" s="209"/>
      <c r="I1693" s="210"/>
      <c r="J1693" s="152"/>
      <c r="K1693" s="229"/>
      <c r="L1693" s="230"/>
      <c r="M1693" s="362">
        <f t="shared" si="52"/>
        <v>0</v>
      </c>
      <c r="N1693" s="339"/>
    </row>
    <row r="1694" spans="1:14" ht="30" customHeight="1" x14ac:dyDescent="0.25">
      <c r="A1694" s="223" t="str">
        <f t="shared" si="53"/>
        <v xml:space="preserve"> </v>
      </c>
      <c r="B1694" s="205"/>
      <c r="C1694" s="206"/>
      <c r="D1694" s="207"/>
      <c r="E1694" s="208"/>
      <c r="F1694" s="207"/>
      <c r="G1694" s="208"/>
      <c r="H1694" s="209"/>
      <c r="I1694" s="210"/>
      <c r="J1694" s="152"/>
      <c r="K1694" s="229"/>
      <c r="L1694" s="230"/>
      <c r="M1694" s="362">
        <f t="shared" si="52"/>
        <v>0</v>
      </c>
      <c r="N1694" s="339"/>
    </row>
    <row r="1695" spans="1:14" ht="30" customHeight="1" x14ac:dyDescent="0.25">
      <c r="A1695" s="223" t="str">
        <f t="shared" si="53"/>
        <v xml:space="preserve"> </v>
      </c>
      <c r="B1695" s="205"/>
      <c r="C1695" s="206"/>
      <c r="D1695" s="207"/>
      <c r="E1695" s="208"/>
      <c r="F1695" s="207"/>
      <c r="G1695" s="208"/>
      <c r="H1695" s="209"/>
      <c r="I1695" s="210"/>
      <c r="J1695" s="152"/>
      <c r="K1695" s="229"/>
      <c r="L1695" s="230"/>
      <c r="M1695" s="362">
        <f t="shared" si="52"/>
        <v>0</v>
      </c>
      <c r="N1695" s="339"/>
    </row>
    <row r="1696" spans="1:14" ht="30" customHeight="1" x14ac:dyDescent="0.25">
      <c r="A1696" s="223" t="str">
        <f t="shared" si="53"/>
        <v xml:space="preserve"> </v>
      </c>
      <c r="B1696" s="205"/>
      <c r="C1696" s="206"/>
      <c r="D1696" s="207"/>
      <c r="E1696" s="208"/>
      <c r="F1696" s="207"/>
      <c r="G1696" s="208"/>
      <c r="H1696" s="209"/>
      <c r="I1696" s="210"/>
      <c r="J1696" s="152"/>
      <c r="K1696" s="229"/>
      <c r="L1696" s="230"/>
      <c r="M1696" s="362">
        <f t="shared" si="52"/>
        <v>0</v>
      </c>
      <c r="N1696" s="339"/>
    </row>
    <row r="1697" spans="1:14" ht="30" customHeight="1" x14ac:dyDescent="0.25">
      <c r="A1697" s="223" t="str">
        <f t="shared" si="53"/>
        <v xml:space="preserve"> </v>
      </c>
      <c r="B1697" s="205"/>
      <c r="C1697" s="206"/>
      <c r="D1697" s="207"/>
      <c r="E1697" s="208"/>
      <c r="F1697" s="207"/>
      <c r="G1697" s="208"/>
      <c r="H1697" s="209"/>
      <c r="I1697" s="210"/>
      <c r="J1697" s="152"/>
      <c r="K1697" s="229"/>
      <c r="L1697" s="230"/>
      <c r="M1697" s="362">
        <f t="shared" si="52"/>
        <v>0</v>
      </c>
      <c r="N1697" s="339"/>
    </row>
    <row r="1698" spans="1:14" ht="30" customHeight="1" x14ac:dyDescent="0.25">
      <c r="A1698" s="223" t="str">
        <f t="shared" si="53"/>
        <v xml:space="preserve"> </v>
      </c>
      <c r="B1698" s="205"/>
      <c r="C1698" s="206"/>
      <c r="D1698" s="207"/>
      <c r="E1698" s="208"/>
      <c r="F1698" s="207"/>
      <c r="G1698" s="208"/>
      <c r="H1698" s="209"/>
      <c r="I1698" s="210"/>
      <c r="J1698" s="152"/>
      <c r="K1698" s="229"/>
      <c r="L1698" s="230"/>
      <c r="M1698" s="362">
        <f t="shared" si="52"/>
        <v>0</v>
      </c>
      <c r="N1698" s="339"/>
    </row>
    <row r="1699" spans="1:14" ht="30" customHeight="1" x14ac:dyDescent="0.25">
      <c r="A1699" s="223" t="str">
        <f t="shared" si="53"/>
        <v xml:space="preserve"> </v>
      </c>
      <c r="B1699" s="205"/>
      <c r="C1699" s="206"/>
      <c r="D1699" s="207"/>
      <c r="E1699" s="208"/>
      <c r="F1699" s="207"/>
      <c r="G1699" s="208"/>
      <c r="H1699" s="209"/>
      <c r="I1699" s="210"/>
      <c r="J1699" s="152"/>
      <c r="K1699" s="229"/>
      <c r="L1699" s="230"/>
      <c r="M1699" s="362">
        <f t="shared" si="52"/>
        <v>0</v>
      </c>
      <c r="N1699" s="339"/>
    </row>
    <row r="1700" spans="1:14" ht="30" customHeight="1" x14ac:dyDescent="0.25">
      <c r="A1700" s="223" t="str">
        <f t="shared" si="53"/>
        <v xml:space="preserve"> </v>
      </c>
      <c r="B1700" s="205"/>
      <c r="C1700" s="206"/>
      <c r="D1700" s="207"/>
      <c r="E1700" s="208"/>
      <c r="F1700" s="207"/>
      <c r="G1700" s="208"/>
      <c r="H1700" s="209"/>
      <c r="I1700" s="210"/>
      <c r="J1700" s="152"/>
      <c r="K1700" s="229"/>
      <c r="L1700" s="230"/>
      <c r="M1700" s="362">
        <f t="shared" si="52"/>
        <v>0</v>
      </c>
      <c r="N1700" s="339"/>
    </row>
    <row r="1701" spans="1:14" ht="30" customHeight="1" x14ac:dyDescent="0.25">
      <c r="A1701" s="223" t="str">
        <f t="shared" si="53"/>
        <v xml:space="preserve"> </v>
      </c>
      <c r="B1701" s="205"/>
      <c r="C1701" s="206"/>
      <c r="D1701" s="207"/>
      <c r="E1701" s="208"/>
      <c r="F1701" s="207"/>
      <c r="G1701" s="208"/>
      <c r="H1701" s="209"/>
      <c r="I1701" s="210"/>
      <c r="J1701" s="152"/>
      <c r="K1701" s="229"/>
      <c r="L1701" s="230"/>
      <c r="M1701" s="362">
        <f t="shared" si="52"/>
        <v>0</v>
      </c>
      <c r="N1701" s="339"/>
    </row>
    <row r="1702" spans="1:14" ht="30" customHeight="1" x14ac:dyDescent="0.25">
      <c r="A1702" s="223" t="str">
        <f t="shared" si="53"/>
        <v xml:space="preserve"> </v>
      </c>
      <c r="B1702" s="205"/>
      <c r="C1702" s="206"/>
      <c r="D1702" s="207"/>
      <c r="E1702" s="208"/>
      <c r="F1702" s="207"/>
      <c r="G1702" s="208"/>
      <c r="H1702" s="209"/>
      <c r="I1702" s="210"/>
      <c r="J1702" s="152"/>
      <c r="K1702" s="229"/>
      <c r="L1702" s="230"/>
      <c r="M1702" s="362">
        <f t="shared" si="52"/>
        <v>0</v>
      </c>
      <c r="N1702" s="339"/>
    </row>
    <row r="1703" spans="1:14" ht="30" customHeight="1" x14ac:dyDescent="0.25">
      <c r="A1703" s="223" t="str">
        <f t="shared" si="53"/>
        <v xml:space="preserve"> </v>
      </c>
      <c r="B1703" s="205"/>
      <c r="C1703" s="206"/>
      <c r="D1703" s="207"/>
      <c r="E1703" s="208"/>
      <c r="F1703" s="207"/>
      <c r="G1703" s="208"/>
      <c r="H1703" s="209"/>
      <c r="I1703" s="210"/>
      <c r="J1703" s="152"/>
      <c r="K1703" s="229"/>
      <c r="L1703" s="230"/>
      <c r="M1703" s="362">
        <f t="shared" si="52"/>
        <v>0</v>
      </c>
      <c r="N1703" s="339"/>
    </row>
    <row r="1704" spans="1:14" ht="30" customHeight="1" x14ac:dyDescent="0.25">
      <c r="A1704" s="223" t="str">
        <f t="shared" si="53"/>
        <v xml:space="preserve"> </v>
      </c>
      <c r="B1704" s="205"/>
      <c r="C1704" s="206"/>
      <c r="D1704" s="207"/>
      <c r="E1704" s="208"/>
      <c r="F1704" s="207"/>
      <c r="G1704" s="208"/>
      <c r="H1704" s="209"/>
      <c r="I1704" s="210"/>
      <c r="J1704" s="152"/>
      <c r="K1704" s="229"/>
      <c r="L1704" s="230"/>
      <c r="M1704" s="362">
        <f t="shared" si="52"/>
        <v>0</v>
      </c>
      <c r="N1704" s="339"/>
    </row>
    <row r="1705" spans="1:14" ht="30" customHeight="1" x14ac:dyDescent="0.25">
      <c r="A1705" s="223" t="str">
        <f t="shared" si="53"/>
        <v xml:space="preserve"> </v>
      </c>
      <c r="B1705" s="205"/>
      <c r="C1705" s="206"/>
      <c r="D1705" s="207"/>
      <c r="E1705" s="208"/>
      <c r="F1705" s="207"/>
      <c r="G1705" s="208"/>
      <c r="H1705" s="209"/>
      <c r="I1705" s="210"/>
      <c r="J1705" s="152"/>
      <c r="K1705" s="229"/>
      <c r="L1705" s="230"/>
      <c r="M1705" s="362">
        <f t="shared" si="52"/>
        <v>0</v>
      </c>
      <c r="N1705" s="339"/>
    </row>
    <row r="1706" spans="1:14" ht="30" customHeight="1" x14ac:dyDescent="0.25">
      <c r="A1706" s="223" t="str">
        <f t="shared" si="53"/>
        <v xml:space="preserve"> </v>
      </c>
      <c r="B1706" s="205"/>
      <c r="C1706" s="206"/>
      <c r="D1706" s="207"/>
      <c r="E1706" s="208"/>
      <c r="F1706" s="207"/>
      <c r="G1706" s="208"/>
      <c r="H1706" s="209"/>
      <c r="I1706" s="210"/>
      <c r="J1706" s="152"/>
      <c r="K1706" s="229"/>
      <c r="L1706" s="230"/>
      <c r="M1706" s="362">
        <f t="shared" si="52"/>
        <v>0</v>
      </c>
      <c r="N1706" s="339"/>
    </row>
    <row r="1707" spans="1:14" ht="30" customHeight="1" x14ac:dyDescent="0.25">
      <c r="A1707" s="223" t="str">
        <f t="shared" si="53"/>
        <v xml:space="preserve"> </v>
      </c>
      <c r="B1707" s="205"/>
      <c r="C1707" s="206"/>
      <c r="D1707" s="207"/>
      <c r="E1707" s="208"/>
      <c r="F1707" s="207"/>
      <c r="G1707" s="208"/>
      <c r="H1707" s="209"/>
      <c r="I1707" s="210"/>
      <c r="J1707" s="152"/>
      <c r="K1707" s="229"/>
      <c r="L1707" s="230"/>
      <c r="M1707" s="362">
        <f t="shared" si="52"/>
        <v>0</v>
      </c>
      <c r="N1707" s="339"/>
    </row>
    <row r="1708" spans="1:14" ht="30" customHeight="1" x14ac:dyDescent="0.25">
      <c r="A1708" s="223" t="str">
        <f t="shared" si="53"/>
        <v xml:space="preserve"> </v>
      </c>
      <c r="B1708" s="205"/>
      <c r="C1708" s="206"/>
      <c r="D1708" s="207"/>
      <c r="E1708" s="208"/>
      <c r="F1708" s="207"/>
      <c r="G1708" s="208"/>
      <c r="H1708" s="209"/>
      <c r="I1708" s="210"/>
      <c r="J1708" s="152"/>
      <c r="K1708" s="229"/>
      <c r="L1708" s="230"/>
      <c r="M1708" s="362">
        <f t="shared" si="52"/>
        <v>0</v>
      </c>
      <c r="N1708" s="339"/>
    </row>
    <row r="1709" spans="1:14" ht="30" customHeight="1" x14ac:dyDescent="0.25">
      <c r="A1709" s="223" t="str">
        <f t="shared" si="53"/>
        <v xml:space="preserve"> </v>
      </c>
      <c r="B1709" s="205"/>
      <c r="C1709" s="206"/>
      <c r="D1709" s="207"/>
      <c r="E1709" s="208"/>
      <c r="F1709" s="207"/>
      <c r="G1709" s="208"/>
      <c r="H1709" s="209"/>
      <c r="I1709" s="210"/>
      <c r="J1709" s="152"/>
      <c r="K1709" s="229"/>
      <c r="L1709" s="230"/>
      <c r="M1709" s="362">
        <f t="shared" si="52"/>
        <v>0</v>
      </c>
      <c r="N1709" s="339"/>
    </row>
    <row r="1710" spans="1:14" ht="30" customHeight="1" x14ac:dyDescent="0.25">
      <c r="A1710" s="223" t="str">
        <f t="shared" si="53"/>
        <v xml:space="preserve"> </v>
      </c>
      <c r="B1710" s="205"/>
      <c r="C1710" s="206"/>
      <c r="D1710" s="207"/>
      <c r="E1710" s="208"/>
      <c r="F1710" s="207"/>
      <c r="G1710" s="208"/>
      <c r="H1710" s="209"/>
      <c r="I1710" s="210"/>
      <c r="J1710" s="152"/>
      <c r="K1710" s="229"/>
      <c r="L1710" s="230"/>
      <c r="M1710" s="362">
        <f t="shared" si="52"/>
        <v>0</v>
      </c>
      <c r="N1710" s="339"/>
    </row>
    <row r="1711" spans="1:14" ht="30" customHeight="1" x14ac:dyDescent="0.25">
      <c r="A1711" s="223" t="str">
        <f t="shared" si="53"/>
        <v xml:space="preserve"> </v>
      </c>
      <c r="B1711" s="205"/>
      <c r="C1711" s="206"/>
      <c r="D1711" s="207"/>
      <c r="E1711" s="208"/>
      <c r="F1711" s="207"/>
      <c r="G1711" s="208"/>
      <c r="H1711" s="209"/>
      <c r="I1711" s="210"/>
      <c r="J1711" s="152"/>
      <c r="K1711" s="229"/>
      <c r="L1711" s="230"/>
      <c r="M1711" s="362">
        <f t="shared" si="52"/>
        <v>0</v>
      </c>
      <c r="N1711" s="339"/>
    </row>
    <row r="1712" spans="1:14" ht="30" customHeight="1" x14ac:dyDescent="0.25">
      <c r="A1712" s="223" t="str">
        <f t="shared" si="53"/>
        <v xml:space="preserve"> </v>
      </c>
      <c r="B1712" s="205"/>
      <c r="C1712" s="206"/>
      <c r="D1712" s="207"/>
      <c r="E1712" s="208"/>
      <c r="F1712" s="207"/>
      <c r="G1712" s="208"/>
      <c r="H1712" s="209"/>
      <c r="I1712" s="210"/>
      <c r="J1712" s="152"/>
      <c r="K1712" s="229"/>
      <c r="L1712" s="230"/>
      <c r="M1712" s="362">
        <f t="shared" si="52"/>
        <v>0</v>
      </c>
      <c r="N1712" s="339"/>
    </row>
    <row r="1713" spans="1:14" ht="30" customHeight="1" x14ac:dyDescent="0.25">
      <c r="A1713" s="223" t="str">
        <f t="shared" si="53"/>
        <v xml:space="preserve"> </v>
      </c>
      <c r="B1713" s="205"/>
      <c r="C1713" s="206"/>
      <c r="D1713" s="207"/>
      <c r="E1713" s="208"/>
      <c r="F1713" s="207"/>
      <c r="G1713" s="208"/>
      <c r="H1713" s="209"/>
      <c r="I1713" s="210"/>
      <c r="J1713" s="152"/>
      <c r="K1713" s="229"/>
      <c r="L1713" s="230"/>
      <c r="M1713" s="362">
        <f t="shared" si="52"/>
        <v>0</v>
      </c>
      <c r="N1713" s="339"/>
    </row>
    <row r="1714" spans="1:14" ht="30" customHeight="1" x14ac:dyDescent="0.25">
      <c r="A1714" s="223" t="str">
        <f t="shared" si="53"/>
        <v xml:space="preserve"> </v>
      </c>
      <c r="B1714" s="205"/>
      <c r="C1714" s="206"/>
      <c r="D1714" s="207"/>
      <c r="E1714" s="208"/>
      <c r="F1714" s="207"/>
      <c r="G1714" s="208"/>
      <c r="H1714" s="209"/>
      <c r="I1714" s="210"/>
      <c r="J1714" s="152"/>
      <c r="K1714" s="229"/>
      <c r="L1714" s="230"/>
      <c r="M1714" s="362">
        <f t="shared" si="52"/>
        <v>0</v>
      </c>
      <c r="N1714" s="339"/>
    </row>
    <row r="1715" spans="1:14" ht="30" customHeight="1" x14ac:dyDescent="0.25">
      <c r="A1715" s="223" t="str">
        <f t="shared" si="53"/>
        <v xml:space="preserve"> </v>
      </c>
      <c r="B1715" s="205"/>
      <c r="C1715" s="206"/>
      <c r="D1715" s="207"/>
      <c r="E1715" s="208"/>
      <c r="F1715" s="207"/>
      <c r="G1715" s="208"/>
      <c r="H1715" s="209"/>
      <c r="I1715" s="210"/>
      <c r="J1715" s="152"/>
      <c r="K1715" s="229"/>
      <c r="L1715" s="230"/>
      <c r="M1715" s="362">
        <f t="shared" si="52"/>
        <v>0</v>
      </c>
      <c r="N1715" s="339"/>
    </row>
    <row r="1716" spans="1:14" ht="30" customHeight="1" x14ac:dyDescent="0.25">
      <c r="A1716" s="223" t="str">
        <f t="shared" si="53"/>
        <v xml:space="preserve"> </v>
      </c>
      <c r="B1716" s="205"/>
      <c r="C1716" s="206"/>
      <c r="D1716" s="207"/>
      <c r="E1716" s="208"/>
      <c r="F1716" s="207"/>
      <c r="G1716" s="208"/>
      <c r="H1716" s="209"/>
      <c r="I1716" s="210"/>
      <c r="J1716" s="152"/>
      <c r="K1716" s="229"/>
      <c r="L1716" s="230"/>
      <c r="M1716" s="362">
        <f t="shared" si="52"/>
        <v>0</v>
      </c>
      <c r="N1716" s="339"/>
    </row>
    <row r="1717" spans="1:14" ht="30" customHeight="1" x14ac:dyDescent="0.25">
      <c r="A1717" s="223" t="str">
        <f t="shared" si="53"/>
        <v xml:space="preserve"> </v>
      </c>
      <c r="B1717" s="205"/>
      <c r="C1717" s="206"/>
      <c r="D1717" s="207"/>
      <c r="E1717" s="208"/>
      <c r="F1717" s="207"/>
      <c r="G1717" s="208"/>
      <c r="H1717" s="209"/>
      <c r="I1717" s="210"/>
      <c r="J1717" s="152"/>
      <c r="K1717" s="229"/>
      <c r="L1717" s="230"/>
      <c r="M1717" s="362">
        <f t="shared" si="52"/>
        <v>0</v>
      </c>
      <c r="N1717" s="339"/>
    </row>
    <row r="1718" spans="1:14" ht="30" customHeight="1" x14ac:dyDescent="0.25">
      <c r="A1718" s="223" t="str">
        <f t="shared" si="53"/>
        <v xml:space="preserve"> </v>
      </c>
      <c r="B1718" s="205"/>
      <c r="C1718" s="206"/>
      <c r="D1718" s="207"/>
      <c r="E1718" s="208"/>
      <c r="F1718" s="207"/>
      <c r="G1718" s="208"/>
      <c r="H1718" s="209"/>
      <c r="I1718" s="210"/>
      <c r="J1718" s="152"/>
      <c r="K1718" s="229"/>
      <c r="L1718" s="230"/>
      <c r="M1718" s="362">
        <f t="shared" si="52"/>
        <v>0</v>
      </c>
      <c r="N1718" s="339"/>
    </row>
    <row r="1719" spans="1:14" ht="30" customHeight="1" x14ac:dyDescent="0.25">
      <c r="A1719" s="223" t="str">
        <f t="shared" si="53"/>
        <v xml:space="preserve"> </v>
      </c>
      <c r="B1719" s="205"/>
      <c r="C1719" s="206"/>
      <c r="D1719" s="207"/>
      <c r="E1719" s="208"/>
      <c r="F1719" s="207"/>
      <c r="G1719" s="208"/>
      <c r="H1719" s="209"/>
      <c r="I1719" s="210"/>
      <c r="J1719" s="152"/>
      <c r="K1719" s="229"/>
      <c r="L1719" s="230"/>
      <c r="M1719" s="362">
        <f t="shared" si="52"/>
        <v>0</v>
      </c>
      <c r="N1719" s="339"/>
    </row>
    <row r="1720" spans="1:14" ht="30" customHeight="1" x14ac:dyDescent="0.25">
      <c r="A1720" s="223" t="str">
        <f t="shared" si="53"/>
        <v xml:space="preserve"> </v>
      </c>
      <c r="B1720" s="205"/>
      <c r="C1720" s="206"/>
      <c r="D1720" s="207"/>
      <c r="E1720" s="208"/>
      <c r="F1720" s="207"/>
      <c r="G1720" s="208"/>
      <c r="H1720" s="209"/>
      <c r="I1720" s="210"/>
      <c r="J1720" s="152"/>
      <c r="K1720" s="229"/>
      <c r="L1720" s="230"/>
      <c r="M1720" s="362">
        <f t="shared" si="52"/>
        <v>0</v>
      </c>
      <c r="N1720" s="339"/>
    </row>
    <row r="1721" spans="1:14" ht="30" customHeight="1" x14ac:dyDescent="0.25">
      <c r="A1721" s="223" t="str">
        <f t="shared" si="53"/>
        <v xml:space="preserve"> </v>
      </c>
      <c r="B1721" s="205"/>
      <c r="C1721" s="206"/>
      <c r="D1721" s="207"/>
      <c r="E1721" s="208"/>
      <c r="F1721" s="207"/>
      <c r="G1721" s="208"/>
      <c r="H1721" s="209"/>
      <c r="I1721" s="210"/>
      <c r="J1721" s="152"/>
      <c r="K1721" s="229"/>
      <c r="L1721" s="230"/>
      <c r="M1721" s="362">
        <f t="shared" si="52"/>
        <v>0</v>
      </c>
      <c r="N1721" s="339"/>
    </row>
    <row r="1722" spans="1:14" ht="30" customHeight="1" x14ac:dyDescent="0.25">
      <c r="A1722" s="223" t="str">
        <f t="shared" si="53"/>
        <v xml:space="preserve"> </v>
      </c>
      <c r="B1722" s="205"/>
      <c r="C1722" s="206"/>
      <c r="D1722" s="207"/>
      <c r="E1722" s="208"/>
      <c r="F1722" s="207"/>
      <c r="G1722" s="208"/>
      <c r="H1722" s="209"/>
      <c r="I1722" s="210"/>
      <c r="J1722" s="152"/>
      <c r="K1722" s="229"/>
      <c r="L1722" s="230"/>
      <c r="M1722" s="362">
        <f t="shared" si="52"/>
        <v>0</v>
      </c>
      <c r="N1722" s="339"/>
    </row>
    <row r="1723" spans="1:14" ht="30" customHeight="1" x14ac:dyDescent="0.25">
      <c r="A1723" s="223" t="str">
        <f t="shared" si="53"/>
        <v xml:space="preserve"> </v>
      </c>
      <c r="B1723" s="205"/>
      <c r="C1723" s="206"/>
      <c r="D1723" s="207"/>
      <c r="E1723" s="208"/>
      <c r="F1723" s="207"/>
      <c r="G1723" s="208"/>
      <c r="H1723" s="209"/>
      <c r="I1723" s="210"/>
      <c r="J1723" s="152"/>
      <c r="K1723" s="229"/>
      <c r="L1723" s="230"/>
      <c r="M1723" s="362">
        <f t="shared" si="52"/>
        <v>0</v>
      </c>
      <c r="N1723" s="339"/>
    </row>
    <row r="1724" spans="1:14" ht="30" customHeight="1" x14ac:dyDescent="0.25">
      <c r="A1724" s="223" t="str">
        <f t="shared" si="53"/>
        <v xml:space="preserve"> </v>
      </c>
      <c r="B1724" s="205"/>
      <c r="C1724" s="206"/>
      <c r="D1724" s="207"/>
      <c r="E1724" s="208"/>
      <c r="F1724" s="207"/>
      <c r="G1724" s="208"/>
      <c r="H1724" s="209"/>
      <c r="I1724" s="210"/>
      <c r="J1724" s="152"/>
      <c r="K1724" s="229"/>
      <c r="L1724" s="230"/>
      <c r="M1724" s="362">
        <f t="shared" si="52"/>
        <v>0</v>
      </c>
      <c r="N1724" s="339"/>
    </row>
    <row r="1725" spans="1:14" ht="30" customHeight="1" x14ac:dyDescent="0.25">
      <c r="A1725" s="223" t="str">
        <f t="shared" si="53"/>
        <v xml:space="preserve"> </v>
      </c>
      <c r="B1725" s="205"/>
      <c r="C1725" s="206"/>
      <c r="D1725" s="207"/>
      <c r="E1725" s="208"/>
      <c r="F1725" s="207"/>
      <c r="G1725" s="208"/>
      <c r="H1725" s="209"/>
      <c r="I1725" s="210"/>
      <c r="J1725" s="152"/>
      <c r="K1725" s="229"/>
      <c r="L1725" s="230"/>
      <c r="M1725" s="362">
        <f t="shared" si="52"/>
        <v>0</v>
      </c>
      <c r="N1725" s="339"/>
    </row>
    <row r="1726" spans="1:14" ht="30" customHeight="1" x14ac:dyDescent="0.25">
      <c r="A1726" s="223" t="str">
        <f t="shared" si="53"/>
        <v xml:space="preserve"> </v>
      </c>
      <c r="B1726" s="205"/>
      <c r="C1726" s="206"/>
      <c r="D1726" s="207"/>
      <c r="E1726" s="208"/>
      <c r="F1726" s="207"/>
      <c r="G1726" s="208"/>
      <c r="H1726" s="209"/>
      <c r="I1726" s="210"/>
      <c r="J1726" s="152"/>
      <c r="K1726" s="229"/>
      <c r="L1726" s="230"/>
      <c r="M1726" s="362">
        <f t="shared" si="52"/>
        <v>0</v>
      </c>
      <c r="N1726" s="339"/>
    </row>
    <row r="1727" spans="1:14" ht="30" customHeight="1" x14ac:dyDescent="0.25">
      <c r="A1727" s="223" t="str">
        <f t="shared" si="53"/>
        <v xml:space="preserve"> </v>
      </c>
      <c r="B1727" s="205"/>
      <c r="C1727" s="206"/>
      <c r="D1727" s="207"/>
      <c r="E1727" s="208"/>
      <c r="F1727" s="207"/>
      <c r="G1727" s="208"/>
      <c r="H1727" s="209"/>
      <c r="I1727" s="210"/>
      <c r="J1727" s="152"/>
      <c r="K1727" s="229"/>
      <c r="L1727" s="230"/>
      <c r="M1727" s="362">
        <f t="shared" si="52"/>
        <v>0</v>
      </c>
      <c r="N1727" s="339"/>
    </row>
    <row r="1728" spans="1:14" ht="30" customHeight="1" x14ac:dyDescent="0.25">
      <c r="A1728" s="223" t="str">
        <f t="shared" si="53"/>
        <v xml:space="preserve"> </v>
      </c>
      <c r="B1728" s="205"/>
      <c r="C1728" s="206"/>
      <c r="D1728" s="207"/>
      <c r="E1728" s="208"/>
      <c r="F1728" s="207"/>
      <c r="G1728" s="208"/>
      <c r="H1728" s="209"/>
      <c r="I1728" s="210"/>
      <c r="J1728" s="152"/>
      <c r="K1728" s="229"/>
      <c r="L1728" s="230"/>
      <c r="M1728" s="362">
        <f t="shared" si="52"/>
        <v>0</v>
      </c>
      <c r="N1728" s="339"/>
    </row>
    <row r="1729" spans="1:14" ht="30" customHeight="1" x14ac:dyDescent="0.25">
      <c r="A1729" s="223" t="str">
        <f t="shared" si="53"/>
        <v xml:space="preserve"> </v>
      </c>
      <c r="B1729" s="205"/>
      <c r="C1729" s="206"/>
      <c r="D1729" s="207"/>
      <c r="E1729" s="208"/>
      <c r="F1729" s="207"/>
      <c r="G1729" s="208"/>
      <c r="H1729" s="209"/>
      <c r="I1729" s="210"/>
      <c r="J1729" s="152"/>
      <c r="K1729" s="229"/>
      <c r="L1729" s="230"/>
      <c r="M1729" s="362">
        <f t="shared" si="52"/>
        <v>0</v>
      </c>
      <c r="N1729" s="339"/>
    </row>
    <row r="1730" spans="1:14" ht="30" customHeight="1" x14ac:dyDescent="0.25">
      <c r="A1730" s="223" t="str">
        <f t="shared" si="53"/>
        <v xml:space="preserve"> </v>
      </c>
      <c r="B1730" s="205"/>
      <c r="C1730" s="206"/>
      <c r="D1730" s="207"/>
      <c r="E1730" s="208"/>
      <c r="F1730" s="207"/>
      <c r="G1730" s="208"/>
      <c r="H1730" s="209"/>
      <c r="I1730" s="210"/>
      <c r="J1730" s="152"/>
      <c r="K1730" s="229"/>
      <c r="L1730" s="230"/>
      <c r="M1730" s="362">
        <f t="shared" si="52"/>
        <v>0</v>
      </c>
      <c r="N1730" s="339"/>
    </row>
    <row r="1731" spans="1:14" ht="30" customHeight="1" x14ac:dyDescent="0.25">
      <c r="A1731" s="223" t="str">
        <f t="shared" si="53"/>
        <v xml:space="preserve"> </v>
      </c>
      <c r="B1731" s="205"/>
      <c r="C1731" s="206"/>
      <c r="D1731" s="207"/>
      <c r="E1731" s="208"/>
      <c r="F1731" s="207"/>
      <c r="G1731" s="208"/>
      <c r="H1731" s="209"/>
      <c r="I1731" s="210"/>
      <c r="J1731" s="152"/>
      <c r="K1731" s="229"/>
      <c r="L1731" s="230"/>
      <c r="M1731" s="362">
        <f t="shared" si="52"/>
        <v>0</v>
      </c>
      <c r="N1731" s="339"/>
    </row>
    <row r="1732" spans="1:14" ht="30" customHeight="1" x14ac:dyDescent="0.25">
      <c r="A1732" s="223" t="str">
        <f t="shared" si="53"/>
        <v xml:space="preserve"> </v>
      </c>
      <c r="B1732" s="205"/>
      <c r="C1732" s="206"/>
      <c r="D1732" s="207"/>
      <c r="E1732" s="208"/>
      <c r="F1732" s="207"/>
      <c r="G1732" s="208"/>
      <c r="H1732" s="209"/>
      <c r="I1732" s="210"/>
      <c r="J1732" s="152"/>
      <c r="K1732" s="229"/>
      <c r="L1732" s="230"/>
      <c r="M1732" s="362">
        <f t="shared" si="52"/>
        <v>0</v>
      </c>
      <c r="N1732" s="339"/>
    </row>
    <row r="1733" spans="1:14" ht="30" customHeight="1" x14ac:dyDescent="0.25">
      <c r="A1733" s="223" t="str">
        <f t="shared" si="53"/>
        <v xml:space="preserve"> </v>
      </c>
      <c r="B1733" s="205"/>
      <c r="C1733" s="206"/>
      <c r="D1733" s="207"/>
      <c r="E1733" s="208"/>
      <c r="F1733" s="207"/>
      <c r="G1733" s="208"/>
      <c r="H1733" s="209"/>
      <c r="I1733" s="210"/>
      <c r="J1733" s="152"/>
      <c r="K1733" s="229"/>
      <c r="L1733" s="230"/>
      <c r="M1733" s="362">
        <f t="shared" si="52"/>
        <v>0</v>
      </c>
      <c r="N1733" s="339"/>
    </row>
    <row r="1734" spans="1:14" ht="30" customHeight="1" x14ac:dyDescent="0.25">
      <c r="A1734" s="223" t="str">
        <f t="shared" si="53"/>
        <v xml:space="preserve"> </v>
      </c>
      <c r="B1734" s="205"/>
      <c r="C1734" s="206"/>
      <c r="D1734" s="207"/>
      <c r="E1734" s="208"/>
      <c r="F1734" s="207"/>
      <c r="G1734" s="208"/>
      <c r="H1734" s="209"/>
      <c r="I1734" s="210"/>
      <c r="J1734" s="152"/>
      <c r="K1734" s="229"/>
      <c r="L1734" s="230"/>
      <c r="M1734" s="362">
        <f t="shared" si="52"/>
        <v>0</v>
      </c>
      <c r="N1734" s="339"/>
    </row>
    <row r="1735" spans="1:14" ht="30" customHeight="1" x14ac:dyDescent="0.25">
      <c r="A1735" s="223" t="str">
        <f t="shared" si="53"/>
        <v xml:space="preserve"> </v>
      </c>
      <c r="B1735" s="205"/>
      <c r="C1735" s="206"/>
      <c r="D1735" s="207"/>
      <c r="E1735" s="208"/>
      <c r="F1735" s="207"/>
      <c r="G1735" s="208"/>
      <c r="H1735" s="209"/>
      <c r="I1735" s="210"/>
      <c r="J1735" s="152"/>
      <c r="K1735" s="229"/>
      <c r="L1735" s="230"/>
      <c r="M1735" s="362">
        <f t="shared" si="52"/>
        <v>0</v>
      </c>
      <c r="N1735" s="339"/>
    </row>
    <row r="1736" spans="1:14" ht="30" customHeight="1" x14ac:dyDescent="0.25">
      <c r="A1736" s="223" t="str">
        <f t="shared" si="53"/>
        <v xml:space="preserve"> </v>
      </c>
      <c r="B1736" s="205"/>
      <c r="C1736" s="206"/>
      <c r="D1736" s="207"/>
      <c r="E1736" s="208"/>
      <c r="F1736" s="207"/>
      <c r="G1736" s="208"/>
      <c r="H1736" s="209"/>
      <c r="I1736" s="210"/>
      <c r="J1736" s="152"/>
      <c r="K1736" s="229"/>
      <c r="L1736" s="230"/>
      <c r="M1736" s="362">
        <f t="shared" si="52"/>
        <v>0</v>
      </c>
      <c r="N1736" s="339"/>
    </row>
    <row r="1737" spans="1:14" ht="30" customHeight="1" x14ac:dyDescent="0.25">
      <c r="A1737" s="223" t="str">
        <f t="shared" si="53"/>
        <v xml:space="preserve"> </v>
      </c>
      <c r="B1737" s="205"/>
      <c r="C1737" s="206"/>
      <c r="D1737" s="207"/>
      <c r="E1737" s="208"/>
      <c r="F1737" s="207"/>
      <c r="G1737" s="208"/>
      <c r="H1737" s="209"/>
      <c r="I1737" s="210"/>
      <c r="J1737" s="152"/>
      <c r="K1737" s="229"/>
      <c r="L1737" s="230"/>
      <c r="M1737" s="362">
        <f t="shared" si="52"/>
        <v>0</v>
      </c>
      <c r="N1737" s="339"/>
    </row>
    <row r="1738" spans="1:14" ht="30" customHeight="1" x14ac:dyDescent="0.25">
      <c r="A1738" s="223" t="str">
        <f t="shared" si="53"/>
        <v xml:space="preserve"> </v>
      </c>
      <c r="B1738" s="205"/>
      <c r="C1738" s="206"/>
      <c r="D1738" s="207"/>
      <c r="E1738" s="208"/>
      <c r="F1738" s="207"/>
      <c r="G1738" s="208"/>
      <c r="H1738" s="209"/>
      <c r="I1738" s="210"/>
      <c r="J1738" s="152"/>
      <c r="K1738" s="229"/>
      <c r="L1738" s="230"/>
      <c r="M1738" s="362">
        <f t="shared" si="52"/>
        <v>0</v>
      </c>
      <c r="N1738" s="339"/>
    </row>
    <row r="1739" spans="1:14" ht="30" customHeight="1" x14ac:dyDescent="0.25">
      <c r="A1739" s="223" t="str">
        <f t="shared" si="53"/>
        <v xml:space="preserve"> </v>
      </c>
      <c r="B1739" s="205"/>
      <c r="C1739" s="206"/>
      <c r="D1739" s="207"/>
      <c r="E1739" s="208"/>
      <c r="F1739" s="207"/>
      <c r="G1739" s="208"/>
      <c r="H1739" s="209"/>
      <c r="I1739" s="210"/>
      <c r="J1739" s="152"/>
      <c r="K1739" s="229"/>
      <c r="L1739" s="230"/>
      <c r="M1739" s="362">
        <f t="shared" si="52"/>
        <v>0</v>
      </c>
      <c r="N1739" s="339"/>
    </row>
    <row r="1740" spans="1:14" ht="30" customHeight="1" x14ac:dyDescent="0.25">
      <c r="A1740" s="223" t="str">
        <f t="shared" si="53"/>
        <v xml:space="preserve"> </v>
      </c>
      <c r="B1740" s="205"/>
      <c r="C1740" s="206"/>
      <c r="D1740" s="207"/>
      <c r="E1740" s="208"/>
      <c r="F1740" s="207"/>
      <c r="G1740" s="208"/>
      <c r="H1740" s="209"/>
      <c r="I1740" s="210"/>
      <c r="J1740" s="152"/>
      <c r="K1740" s="229"/>
      <c r="L1740" s="230"/>
      <c r="M1740" s="362">
        <f t="shared" ref="M1740:M1803" si="54">K1740+L1740</f>
        <v>0</v>
      </c>
      <c r="N1740" s="339"/>
    </row>
    <row r="1741" spans="1:14" ht="30" customHeight="1" x14ac:dyDescent="0.25">
      <c r="A1741" s="223" t="str">
        <f t="shared" si="53"/>
        <v xml:space="preserve"> </v>
      </c>
      <c r="B1741" s="205"/>
      <c r="C1741" s="206"/>
      <c r="D1741" s="207"/>
      <c r="E1741" s="208"/>
      <c r="F1741" s="207"/>
      <c r="G1741" s="208"/>
      <c r="H1741" s="209"/>
      <c r="I1741" s="210"/>
      <c r="J1741" s="152"/>
      <c r="K1741" s="229"/>
      <c r="L1741" s="230"/>
      <c r="M1741" s="362">
        <f t="shared" si="54"/>
        <v>0</v>
      </c>
      <c r="N1741" s="339"/>
    </row>
    <row r="1742" spans="1:14" ht="30" customHeight="1" x14ac:dyDescent="0.25">
      <c r="A1742" s="223" t="str">
        <f t="shared" ref="A1742:A1805" si="55">IF(M1742=0," ","Cap.8. Cheltuieli indirecte")</f>
        <v xml:space="preserve"> </v>
      </c>
      <c r="B1742" s="205"/>
      <c r="C1742" s="206"/>
      <c r="D1742" s="207"/>
      <c r="E1742" s="208"/>
      <c r="F1742" s="207"/>
      <c r="G1742" s="208"/>
      <c r="H1742" s="209"/>
      <c r="I1742" s="210"/>
      <c r="J1742" s="152"/>
      <c r="K1742" s="229"/>
      <c r="L1742" s="230"/>
      <c r="M1742" s="362">
        <f t="shared" si="54"/>
        <v>0</v>
      </c>
      <c r="N1742" s="339"/>
    </row>
    <row r="1743" spans="1:14" ht="30" customHeight="1" x14ac:dyDescent="0.25">
      <c r="A1743" s="223" t="str">
        <f t="shared" si="55"/>
        <v xml:space="preserve"> </v>
      </c>
      <c r="B1743" s="205"/>
      <c r="C1743" s="206"/>
      <c r="D1743" s="207"/>
      <c r="E1743" s="208"/>
      <c r="F1743" s="207"/>
      <c r="G1743" s="208"/>
      <c r="H1743" s="209"/>
      <c r="I1743" s="210"/>
      <c r="J1743" s="152"/>
      <c r="K1743" s="229"/>
      <c r="L1743" s="230"/>
      <c r="M1743" s="362">
        <f t="shared" si="54"/>
        <v>0</v>
      </c>
      <c r="N1743" s="339"/>
    </row>
    <row r="1744" spans="1:14" ht="30" customHeight="1" x14ac:dyDescent="0.25">
      <c r="A1744" s="223" t="str">
        <f t="shared" si="55"/>
        <v xml:space="preserve"> </v>
      </c>
      <c r="B1744" s="205"/>
      <c r="C1744" s="206"/>
      <c r="D1744" s="207"/>
      <c r="E1744" s="208"/>
      <c r="F1744" s="207"/>
      <c r="G1744" s="208"/>
      <c r="H1744" s="209"/>
      <c r="I1744" s="210"/>
      <c r="J1744" s="152"/>
      <c r="K1744" s="229"/>
      <c r="L1744" s="230"/>
      <c r="M1744" s="362">
        <f t="shared" si="54"/>
        <v>0</v>
      </c>
      <c r="N1744" s="339"/>
    </row>
    <row r="1745" spans="1:14" ht="30" customHeight="1" x14ac:dyDescent="0.25">
      <c r="A1745" s="223" t="str">
        <f t="shared" si="55"/>
        <v xml:space="preserve"> </v>
      </c>
      <c r="B1745" s="205"/>
      <c r="C1745" s="206"/>
      <c r="D1745" s="207"/>
      <c r="E1745" s="208"/>
      <c r="F1745" s="207"/>
      <c r="G1745" s="208"/>
      <c r="H1745" s="209"/>
      <c r="I1745" s="210"/>
      <c r="J1745" s="152"/>
      <c r="K1745" s="229"/>
      <c r="L1745" s="230"/>
      <c r="M1745" s="362">
        <f t="shared" si="54"/>
        <v>0</v>
      </c>
      <c r="N1745" s="339"/>
    </row>
    <row r="1746" spans="1:14" ht="30" customHeight="1" x14ac:dyDescent="0.25">
      <c r="A1746" s="223" t="str">
        <f t="shared" si="55"/>
        <v xml:space="preserve"> </v>
      </c>
      <c r="B1746" s="205"/>
      <c r="C1746" s="206"/>
      <c r="D1746" s="207"/>
      <c r="E1746" s="208"/>
      <c r="F1746" s="207"/>
      <c r="G1746" s="208"/>
      <c r="H1746" s="209"/>
      <c r="I1746" s="210"/>
      <c r="J1746" s="152"/>
      <c r="K1746" s="229"/>
      <c r="L1746" s="230"/>
      <c r="M1746" s="362">
        <f t="shared" si="54"/>
        <v>0</v>
      </c>
      <c r="N1746" s="339"/>
    </row>
    <row r="1747" spans="1:14" ht="30" customHeight="1" x14ac:dyDescent="0.25">
      <c r="A1747" s="223" t="str">
        <f t="shared" si="55"/>
        <v xml:space="preserve"> </v>
      </c>
      <c r="B1747" s="205"/>
      <c r="C1747" s="206"/>
      <c r="D1747" s="207"/>
      <c r="E1747" s="208"/>
      <c r="F1747" s="207"/>
      <c r="G1747" s="208"/>
      <c r="H1747" s="209"/>
      <c r="I1747" s="210"/>
      <c r="J1747" s="152"/>
      <c r="K1747" s="229"/>
      <c r="L1747" s="230"/>
      <c r="M1747" s="362">
        <f t="shared" si="54"/>
        <v>0</v>
      </c>
      <c r="N1747" s="339"/>
    </row>
    <row r="1748" spans="1:14" ht="30" customHeight="1" x14ac:dyDescent="0.25">
      <c r="A1748" s="223" t="str">
        <f t="shared" si="55"/>
        <v xml:space="preserve"> </v>
      </c>
      <c r="B1748" s="205"/>
      <c r="C1748" s="206"/>
      <c r="D1748" s="207"/>
      <c r="E1748" s="208"/>
      <c r="F1748" s="207"/>
      <c r="G1748" s="208"/>
      <c r="H1748" s="209"/>
      <c r="I1748" s="210"/>
      <c r="J1748" s="152"/>
      <c r="K1748" s="229"/>
      <c r="L1748" s="230"/>
      <c r="M1748" s="362">
        <f t="shared" si="54"/>
        <v>0</v>
      </c>
      <c r="N1748" s="339"/>
    </row>
    <row r="1749" spans="1:14" ht="30" customHeight="1" x14ac:dyDescent="0.25">
      <c r="A1749" s="223" t="str">
        <f t="shared" si="55"/>
        <v xml:space="preserve"> </v>
      </c>
      <c r="B1749" s="205"/>
      <c r="C1749" s="206"/>
      <c r="D1749" s="207"/>
      <c r="E1749" s="208"/>
      <c r="F1749" s="207"/>
      <c r="G1749" s="208"/>
      <c r="H1749" s="209"/>
      <c r="I1749" s="210"/>
      <c r="J1749" s="152"/>
      <c r="K1749" s="229"/>
      <c r="L1749" s="230"/>
      <c r="M1749" s="362">
        <f t="shared" si="54"/>
        <v>0</v>
      </c>
      <c r="N1749" s="339"/>
    </row>
    <row r="1750" spans="1:14" ht="30" customHeight="1" x14ac:dyDescent="0.25">
      <c r="A1750" s="223" t="str">
        <f t="shared" si="55"/>
        <v xml:space="preserve"> </v>
      </c>
      <c r="B1750" s="205"/>
      <c r="C1750" s="206"/>
      <c r="D1750" s="207"/>
      <c r="E1750" s="208"/>
      <c r="F1750" s="207"/>
      <c r="G1750" s="208"/>
      <c r="H1750" s="209"/>
      <c r="I1750" s="210"/>
      <c r="J1750" s="152"/>
      <c r="K1750" s="229"/>
      <c r="L1750" s="230"/>
      <c r="M1750" s="362">
        <f t="shared" si="54"/>
        <v>0</v>
      </c>
      <c r="N1750" s="339"/>
    </row>
    <row r="1751" spans="1:14" ht="30" customHeight="1" x14ac:dyDescent="0.25">
      <c r="A1751" s="223" t="str">
        <f t="shared" si="55"/>
        <v xml:space="preserve"> </v>
      </c>
      <c r="B1751" s="205"/>
      <c r="C1751" s="206"/>
      <c r="D1751" s="207"/>
      <c r="E1751" s="208"/>
      <c r="F1751" s="207"/>
      <c r="G1751" s="208"/>
      <c r="H1751" s="209"/>
      <c r="I1751" s="210"/>
      <c r="J1751" s="152"/>
      <c r="K1751" s="229"/>
      <c r="L1751" s="230"/>
      <c r="M1751" s="362">
        <f t="shared" si="54"/>
        <v>0</v>
      </c>
      <c r="N1751" s="339"/>
    </row>
    <row r="1752" spans="1:14" ht="30" customHeight="1" x14ac:dyDescent="0.25">
      <c r="A1752" s="223" t="str">
        <f t="shared" si="55"/>
        <v xml:space="preserve"> </v>
      </c>
      <c r="B1752" s="205"/>
      <c r="C1752" s="206"/>
      <c r="D1752" s="207"/>
      <c r="E1752" s="208"/>
      <c r="F1752" s="207"/>
      <c r="G1752" s="208"/>
      <c r="H1752" s="209"/>
      <c r="I1752" s="210"/>
      <c r="J1752" s="152"/>
      <c r="K1752" s="229"/>
      <c r="L1752" s="230"/>
      <c r="M1752" s="362">
        <f t="shared" si="54"/>
        <v>0</v>
      </c>
      <c r="N1752" s="339"/>
    </row>
    <row r="1753" spans="1:14" ht="30" customHeight="1" x14ac:dyDescent="0.25">
      <c r="A1753" s="223" t="str">
        <f t="shared" si="55"/>
        <v xml:space="preserve"> </v>
      </c>
      <c r="B1753" s="205"/>
      <c r="C1753" s="206"/>
      <c r="D1753" s="207"/>
      <c r="E1753" s="208"/>
      <c r="F1753" s="207"/>
      <c r="G1753" s="208"/>
      <c r="H1753" s="209"/>
      <c r="I1753" s="210"/>
      <c r="J1753" s="152"/>
      <c r="K1753" s="229"/>
      <c r="L1753" s="230"/>
      <c r="M1753" s="362">
        <f t="shared" si="54"/>
        <v>0</v>
      </c>
      <c r="N1753" s="339"/>
    </row>
    <row r="1754" spans="1:14" ht="30" customHeight="1" x14ac:dyDescent="0.25">
      <c r="A1754" s="223" t="str">
        <f t="shared" si="55"/>
        <v xml:space="preserve"> </v>
      </c>
      <c r="B1754" s="205"/>
      <c r="C1754" s="206"/>
      <c r="D1754" s="207"/>
      <c r="E1754" s="208"/>
      <c r="F1754" s="207"/>
      <c r="G1754" s="208"/>
      <c r="H1754" s="209"/>
      <c r="I1754" s="210"/>
      <c r="J1754" s="152"/>
      <c r="K1754" s="229"/>
      <c r="L1754" s="230"/>
      <c r="M1754" s="362">
        <f t="shared" si="54"/>
        <v>0</v>
      </c>
      <c r="N1754" s="339"/>
    </row>
    <row r="1755" spans="1:14" ht="30" customHeight="1" x14ac:dyDescent="0.25">
      <c r="A1755" s="223" t="str">
        <f t="shared" si="55"/>
        <v xml:space="preserve"> </v>
      </c>
      <c r="B1755" s="205"/>
      <c r="C1755" s="206"/>
      <c r="D1755" s="207"/>
      <c r="E1755" s="208"/>
      <c r="F1755" s="207"/>
      <c r="G1755" s="208"/>
      <c r="H1755" s="209"/>
      <c r="I1755" s="210"/>
      <c r="J1755" s="152"/>
      <c r="K1755" s="229"/>
      <c r="L1755" s="230"/>
      <c r="M1755" s="362">
        <f t="shared" si="54"/>
        <v>0</v>
      </c>
      <c r="N1755" s="339"/>
    </row>
    <row r="1756" spans="1:14" ht="30" customHeight="1" x14ac:dyDescent="0.25">
      <c r="A1756" s="223" t="str">
        <f t="shared" si="55"/>
        <v xml:space="preserve"> </v>
      </c>
      <c r="B1756" s="205"/>
      <c r="C1756" s="206"/>
      <c r="D1756" s="207"/>
      <c r="E1756" s="208"/>
      <c r="F1756" s="207"/>
      <c r="G1756" s="208"/>
      <c r="H1756" s="209"/>
      <c r="I1756" s="210"/>
      <c r="J1756" s="152"/>
      <c r="K1756" s="229"/>
      <c r="L1756" s="230"/>
      <c r="M1756" s="362">
        <f t="shared" si="54"/>
        <v>0</v>
      </c>
      <c r="N1756" s="339"/>
    </row>
    <row r="1757" spans="1:14" ht="30" customHeight="1" x14ac:dyDescent="0.25">
      <c r="A1757" s="223" t="str">
        <f t="shared" si="55"/>
        <v xml:space="preserve"> </v>
      </c>
      <c r="B1757" s="205"/>
      <c r="C1757" s="206"/>
      <c r="D1757" s="207"/>
      <c r="E1757" s="208"/>
      <c r="F1757" s="207"/>
      <c r="G1757" s="208"/>
      <c r="H1757" s="209"/>
      <c r="I1757" s="210"/>
      <c r="J1757" s="152"/>
      <c r="K1757" s="229"/>
      <c r="L1757" s="230"/>
      <c r="M1757" s="362">
        <f t="shared" si="54"/>
        <v>0</v>
      </c>
      <c r="N1757" s="339"/>
    </row>
    <row r="1758" spans="1:14" ht="30" customHeight="1" x14ac:dyDescent="0.25">
      <c r="A1758" s="223" t="str">
        <f t="shared" si="55"/>
        <v xml:space="preserve"> </v>
      </c>
      <c r="B1758" s="205"/>
      <c r="C1758" s="206"/>
      <c r="D1758" s="207"/>
      <c r="E1758" s="208"/>
      <c r="F1758" s="207"/>
      <c r="G1758" s="208"/>
      <c r="H1758" s="209"/>
      <c r="I1758" s="210"/>
      <c r="J1758" s="152"/>
      <c r="K1758" s="229"/>
      <c r="L1758" s="230"/>
      <c r="M1758" s="362">
        <f t="shared" si="54"/>
        <v>0</v>
      </c>
      <c r="N1758" s="339"/>
    </row>
    <row r="1759" spans="1:14" ht="30" customHeight="1" x14ac:dyDescent="0.25">
      <c r="A1759" s="223" t="str">
        <f t="shared" si="55"/>
        <v xml:space="preserve"> </v>
      </c>
      <c r="B1759" s="205"/>
      <c r="C1759" s="206"/>
      <c r="D1759" s="207"/>
      <c r="E1759" s="208"/>
      <c r="F1759" s="207"/>
      <c r="G1759" s="208"/>
      <c r="H1759" s="209"/>
      <c r="I1759" s="210"/>
      <c r="J1759" s="152"/>
      <c r="K1759" s="229"/>
      <c r="L1759" s="230"/>
      <c r="M1759" s="362">
        <f t="shared" si="54"/>
        <v>0</v>
      </c>
      <c r="N1759" s="339"/>
    </row>
    <row r="1760" spans="1:14" ht="30" customHeight="1" x14ac:dyDescent="0.25">
      <c r="A1760" s="223" t="str">
        <f t="shared" si="55"/>
        <v xml:space="preserve"> </v>
      </c>
      <c r="B1760" s="205"/>
      <c r="C1760" s="206"/>
      <c r="D1760" s="207"/>
      <c r="E1760" s="208"/>
      <c r="F1760" s="207"/>
      <c r="G1760" s="208"/>
      <c r="H1760" s="209"/>
      <c r="I1760" s="210"/>
      <c r="J1760" s="152"/>
      <c r="K1760" s="229"/>
      <c r="L1760" s="230"/>
      <c r="M1760" s="362">
        <f t="shared" si="54"/>
        <v>0</v>
      </c>
      <c r="N1760" s="339"/>
    </row>
    <row r="1761" spans="1:14" ht="30" customHeight="1" x14ac:dyDescent="0.25">
      <c r="A1761" s="223" t="str">
        <f t="shared" si="55"/>
        <v xml:space="preserve"> </v>
      </c>
      <c r="B1761" s="205"/>
      <c r="C1761" s="206"/>
      <c r="D1761" s="207"/>
      <c r="E1761" s="208"/>
      <c r="F1761" s="207"/>
      <c r="G1761" s="208"/>
      <c r="H1761" s="209"/>
      <c r="I1761" s="210"/>
      <c r="J1761" s="152"/>
      <c r="K1761" s="229"/>
      <c r="L1761" s="230"/>
      <c r="M1761" s="362">
        <f t="shared" si="54"/>
        <v>0</v>
      </c>
      <c r="N1761" s="339"/>
    </row>
    <row r="1762" spans="1:14" ht="30" customHeight="1" x14ac:dyDescent="0.25">
      <c r="A1762" s="223" t="str">
        <f t="shared" si="55"/>
        <v xml:space="preserve"> </v>
      </c>
      <c r="B1762" s="205"/>
      <c r="C1762" s="206"/>
      <c r="D1762" s="207"/>
      <c r="E1762" s="208"/>
      <c r="F1762" s="207"/>
      <c r="G1762" s="208"/>
      <c r="H1762" s="209"/>
      <c r="I1762" s="210"/>
      <c r="J1762" s="152"/>
      <c r="K1762" s="229"/>
      <c r="L1762" s="230"/>
      <c r="M1762" s="362">
        <f t="shared" si="54"/>
        <v>0</v>
      </c>
      <c r="N1762" s="339"/>
    </row>
    <row r="1763" spans="1:14" ht="30" customHeight="1" x14ac:dyDescent="0.25">
      <c r="A1763" s="223" t="str">
        <f t="shared" si="55"/>
        <v xml:space="preserve"> </v>
      </c>
      <c r="B1763" s="205"/>
      <c r="C1763" s="206"/>
      <c r="D1763" s="207"/>
      <c r="E1763" s="208"/>
      <c r="F1763" s="207"/>
      <c r="G1763" s="208"/>
      <c r="H1763" s="209"/>
      <c r="I1763" s="210"/>
      <c r="J1763" s="152"/>
      <c r="K1763" s="229"/>
      <c r="L1763" s="230"/>
      <c r="M1763" s="362">
        <f t="shared" si="54"/>
        <v>0</v>
      </c>
      <c r="N1763" s="339"/>
    </row>
    <row r="1764" spans="1:14" ht="30" customHeight="1" x14ac:dyDescent="0.25">
      <c r="A1764" s="223" t="str">
        <f t="shared" si="55"/>
        <v xml:space="preserve"> </v>
      </c>
      <c r="B1764" s="205"/>
      <c r="C1764" s="206"/>
      <c r="D1764" s="207"/>
      <c r="E1764" s="208"/>
      <c r="F1764" s="207"/>
      <c r="G1764" s="208"/>
      <c r="H1764" s="209"/>
      <c r="I1764" s="210"/>
      <c r="J1764" s="152"/>
      <c r="K1764" s="229"/>
      <c r="L1764" s="230"/>
      <c r="M1764" s="362">
        <f t="shared" si="54"/>
        <v>0</v>
      </c>
      <c r="N1764" s="339"/>
    </row>
    <row r="1765" spans="1:14" ht="30" customHeight="1" x14ac:dyDescent="0.25">
      <c r="A1765" s="223" t="str">
        <f t="shared" si="55"/>
        <v xml:space="preserve"> </v>
      </c>
      <c r="B1765" s="205"/>
      <c r="C1765" s="206"/>
      <c r="D1765" s="207"/>
      <c r="E1765" s="208"/>
      <c r="F1765" s="207"/>
      <c r="G1765" s="208"/>
      <c r="H1765" s="209"/>
      <c r="I1765" s="210"/>
      <c r="J1765" s="152"/>
      <c r="K1765" s="229"/>
      <c r="L1765" s="230"/>
      <c r="M1765" s="362">
        <f t="shared" si="54"/>
        <v>0</v>
      </c>
      <c r="N1765" s="339"/>
    </row>
    <row r="1766" spans="1:14" ht="30" customHeight="1" x14ac:dyDescent="0.25">
      <c r="A1766" s="223" t="str">
        <f t="shared" si="55"/>
        <v xml:space="preserve"> </v>
      </c>
      <c r="B1766" s="205"/>
      <c r="C1766" s="206"/>
      <c r="D1766" s="207"/>
      <c r="E1766" s="208"/>
      <c r="F1766" s="207"/>
      <c r="G1766" s="208"/>
      <c r="H1766" s="209"/>
      <c r="I1766" s="210"/>
      <c r="J1766" s="152"/>
      <c r="K1766" s="229"/>
      <c r="L1766" s="230"/>
      <c r="M1766" s="362">
        <f t="shared" si="54"/>
        <v>0</v>
      </c>
      <c r="N1766" s="339"/>
    </row>
    <row r="1767" spans="1:14" ht="30" customHeight="1" x14ac:dyDescent="0.25">
      <c r="A1767" s="223" t="str">
        <f t="shared" si="55"/>
        <v xml:space="preserve"> </v>
      </c>
      <c r="B1767" s="205"/>
      <c r="C1767" s="206"/>
      <c r="D1767" s="207"/>
      <c r="E1767" s="208"/>
      <c r="F1767" s="207"/>
      <c r="G1767" s="208"/>
      <c r="H1767" s="209"/>
      <c r="I1767" s="210"/>
      <c r="J1767" s="152"/>
      <c r="K1767" s="229"/>
      <c r="L1767" s="230"/>
      <c r="M1767" s="362">
        <f t="shared" si="54"/>
        <v>0</v>
      </c>
      <c r="N1767" s="339"/>
    </row>
    <row r="1768" spans="1:14" ht="30" customHeight="1" x14ac:dyDescent="0.25">
      <c r="A1768" s="223" t="str">
        <f t="shared" si="55"/>
        <v xml:space="preserve"> </v>
      </c>
      <c r="B1768" s="205"/>
      <c r="C1768" s="206"/>
      <c r="D1768" s="207"/>
      <c r="E1768" s="208"/>
      <c r="F1768" s="207"/>
      <c r="G1768" s="208"/>
      <c r="H1768" s="209"/>
      <c r="I1768" s="210"/>
      <c r="J1768" s="152"/>
      <c r="K1768" s="229"/>
      <c r="L1768" s="230"/>
      <c r="M1768" s="362">
        <f t="shared" si="54"/>
        <v>0</v>
      </c>
      <c r="N1768" s="339"/>
    </row>
    <row r="1769" spans="1:14" ht="30" customHeight="1" x14ac:dyDescent="0.25">
      <c r="A1769" s="223" t="str">
        <f t="shared" si="55"/>
        <v xml:space="preserve"> </v>
      </c>
      <c r="B1769" s="205"/>
      <c r="C1769" s="206"/>
      <c r="D1769" s="207"/>
      <c r="E1769" s="208"/>
      <c r="F1769" s="207"/>
      <c r="G1769" s="208"/>
      <c r="H1769" s="209"/>
      <c r="I1769" s="210"/>
      <c r="J1769" s="152"/>
      <c r="K1769" s="229"/>
      <c r="L1769" s="230"/>
      <c r="M1769" s="362">
        <f t="shared" si="54"/>
        <v>0</v>
      </c>
      <c r="N1769" s="339"/>
    </row>
    <row r="1770" spans="1:14" ht="30" customHeight="1" x14ac:dyDescent="0.25">
      <c r="A1770" s="223" t="str">
        <f t="shared" si="55"/>
        <v xml:space="preserve"> </v>
      </c>
      <c r="B1770" s="205"/>
      <c r="C1770" s="206"/>
      <c r="D1770" s="207"/>
      <c r="E1770" s="208"/>
      <c r="F1770" s="207"/>
      <c r="G1770" s="208"/>
      <c r="H1770" s="209"/>
      <c r="I1770" s="210"/>
      <c r="J1770" s="152"/>
      <c r="K1770" s="229"/>
      <c r="L1770" s="230"/>
      <c r="M1770" s="362">
        <f t="shared" si="54"/>
        <v>0</v>
      </c>
      <c r="N1770" s="339"/>
    </row>
    <row r="1771" spans="1:14" ht="30" customHeight="1" x14ac:dyDescent="0.25">
      <c r="A1771" s="223" t="str">
        <f t="shared" si="55"/>
        <v xml:space="preserve"> </v>
      </c>
      <c r="B1771" s="205"/>
      <c r="C1771" s="206"/>
      <c r="D1771" s="207"/>
      <c r="E1771" s="208"/>
      <c r="F1771" s="207"/>
      <c r="G1771" s="208"/>
      <c r="H1771" s="209"/>
      <c r="I1771" s="210"/>
      <c r="J1771" s="152"/>
      <c r="K1771" s="229"/>
      <c r="L1771" s="230"/>
      <c r="M1771" s="362">
        <f t="shared" si="54"/>
        <v>0</v>
      </c>
      <c r="N1771" s="339"/>
    </row>
    <row r="1772" spans="1:14" ht="30" customHeight="1" x14ac:dyDescent="0.25">
      <c r="A1772" s="223" t="str">
        <f t="shared" si="55"/>
        <v xml:space="preserve"> </v>
      </c>
      <c r="B1772" s="205"/>
      <c r="C1772" s="206"/>
      <c r="D1772" s="207"/>
      <c r="E1772" s="208"/>
      <c r="F1772" s="207"/>
      <c r="G1772" s="208"/>
      <c r="H1772" s="209"/>
      <c r="I1772" s="210"/>
      <c r="J1772" s="152"/>
      <c r="K1772" s="229"/>
      <c r="L1772" s="230"/>
      <c r="M1772" s="362">
        <f t="shared" si="54"/>
        <v>0</v>
      </c>
      <c r="N1772" s="339"/>
    </row>
    <row r="1773" spans="1:14" ht="30" customHeight="1" x14ac:dyDescent="0.25">
      <c r="A1773" s="223" t="str">
        <f t="shared" si="55"/>
        <v xml:space="preserve"> </v>
      </c>
      <c r="B1773" s="205"/>
      <c r="C1773" s="206"/>
      <c r="D1773" s="207"/>
      <c r="E1773" s="208"/>
      <c r="F1773" s="207"/>
      <c r="G1773" s="208"/>
      <c r="H1773" s="209"/>
      <c r="I1773" s="210"/>
      <c r="J1773" s="152"/>
      <c r="K1773" s="229"/>
      <c r="L1773" s="230"/>
      <c r="M1773" s="362">
        <f t="shared" si="54"/>
        <v>0</v>
      </c>
      <c r="N1773" s="339"/>
    </row>
    <row r="1774" spans="1:14" ht="30" customHeight="1" x14ac:dyDescent="0.25">
      <c r="A1774" s="223" t="str">
        <f t="shared" si="55"/>
        <v xml:space="preserve"> </v>
      </c>
      <c r="B1774" s="205"/>
      <c r="C1774" s="206"/>
      <c r="D1774" s="207"/>
      <c r="E1774" s="208"/>
      <c r="F1774" s="207"/>
      <c r="G1774" s="208"/>
      <c r="H1774" s="209"/>
      <c r="I1774" s="210"/>
      <c r="J1774" s="152"/>
      <c r="K1774" s="229"/>
      <c r="L1774" s="230"/>
      <c r="M1774" s="362">
        <f t="shared" si="54"/>
        <v>0</v>
      </c>
      <c r="N1774" s="339"/>
    </row>
    <row r="1775" spans="1:14" ht="30" customHeight="1" x14ac:dyDescent="0.25">
      <c r="A1775" s="223" t="str">
        <f t="shared" si="55"/>
        <v xml:space="preserve"> </v>
      </c>
      <c r="B1775" s="205"/>
      <c r="C1775" s="206"/>
      <c r="D1775" s="207"/>
      <c r="E1775" s="208"/>
      <c r="F1775" s="207"/>
      <c r="G1775" s="208"/>
      <c r="H1775" s="209"/>
      <c r="I1775" s="210"/>
      <c r="J1775" s="152"/>
      <c r="K1775" s="229"/>
      <c r="L1775" s="230"/>
      <c r="M1775" s="362">
        <f t="shared" si="54"/>
        <v>0</v>
      </c>
      <c r="N1775" s="339"/>
    </row>
    <row r="1776" spans="1:14" ht="30" customHeight="1" x14ac:dyDescent="0.25">
      <c r="A1776" s="223" t="str">
        <f t="shared" si="55"/>
        <v xml:space="preserve"> </v>
      </c>
      <c r="B1776" s="205"/>
      <c r="C1776" s="206"/>
      <c r="D1776" s="207"/>
      <c r="E1776" s="208"/>
      <c r="F1776" s="207"/>
      <c r="G1776" s="208"/>
      <c r="H1776" s="209"/>
      <c r="I1776" s="210"/>
      <c r="J1776" s="152"/>
      <c r="K1776" s="229"/>
      <c r="L1776" s="230"/>
      <c r="M1776" s="362">
        <f t="shared" si="54"/>
        <v>0</v>
      </c>
      <c r="N1776" s="339"/>
    </row>
    <row r="1777" spans="1:14" ht="30" customHeight="1" x14ac:dyDescent="0.25">
      <c r="A1777" s="223" t="str">
        <f t="shared" si="55"/>
        <v xml:space="preserve"> </v>
      </c>
      <c r="B1777" s="205"/>
      <c r="C1777" s="206"/>
      <c r="D1777" s="207"/>
      <c r="E1777" s="208"/>
      <c r="F1777" s="207"/>
      <c r="G1777" s="208"/>
      <c r="H1777" s="209"/>
      <c r="I1777" s="210"/>
      <c r="J1777" s="152"/>
      <c r="K1777" s="229"/>
      <c r="L1777" s="230"/>
      <c r="M1777" s="362">
        <f t="shared" si="54"/>
        <v>0</v>
      </c>
      <c r="N1777" s="339"/>
    </row>
    <row r="1778" spans="1:14" ht="30" customHeight="1" x14ac:dyDescent="0.25">
      <c r="A1778" s="223" t="str">
        <f t="shared" si="55"/>
        <v xml:space="preserve"> </v>
      </c>
      <c r="B1778" s="205"/>
      <c r="C1778" s="206"/>
      <c r="D1778" s="207"/>
      <c r="E1778" s="208"/>
      <c r="F1778" s="207"/>
      <c r="G1778" s="208"/>
      <c r="H1778" s="209"/>
      <c r="I1778" s="210"/>
      <c r="J1778" s="152"/>
      <c r="K1778" s="229"/>
      <c r="L1778" s="230"/>
      <c r="M1778" s="362">
        <f t="shared" si="54"/>
        <v>0</v>
      </c>
      <c r="N1778" s="339"/>
    </row>
    <row r="1779" spans="1:14" ht="30" customHeight="1" x14ac:dyDescent="0.25">
      <c r="A1779" s="223" t="str">
        <f t="shared" si="55"/>
        <v xml:space="preserve"> </v>
      </c>
      <c r="B1779" s="205"/>
      <c r="C1779" s="206"/>
      <c r="D1779" s="207"/>
      <c r="E1779" s="208"/>
      <c r="F1779" s="207"/>
      <c r="G1779" s="208"/>
      <c r="H1779" s="209"/>
      <c r="I1779" s="210"/>
      <c r="J1779" s="152"/>
      <c r="K1779" s="229"/>
      <c r="L1779" s="230"/>
      <c r="M1779" s="362">
        <f t="shared" si="54"/>
        <v>0</v>
      </c>
      <c r="N1779" s="339"/>
    </row>
    <row r="1780" spans="1:14" ht="30" customHeight="1" x14ac:dyDescent="0.25">
      <c r="A1780" s="223" t="str">
        <f t="shared" si="55"/>
        <v xml:space="preserve"> </v>
      </c>
      <c r="B1780" s="205"/>
      <c r="C1780" s="206"/>
      <c r="D1780" s="207"/>
      <c r="E1780" s="208"/>
      <c r="F1780" s="207"/>
      <c r="G1780" s="208"/>
      <c r="H1780" s="209"/>
      <c r="I1780" s="210"/>
      <c r="J1780" s="152"/>
      <c r="K1780" s="229"/>
      <c r="L1780" s="230"/>
      <c r="M1780" s="362">
        <f t="shared" si="54"/>
        <v>0</v>
      </c>
      <c r="N1780" s="339"/>
    </row>
    <row r="1781" spans="1:14" ht="30" customHeight="1" x14ac:dyDescent="0.25">
      <c r="A1781" s="223" t="str">
        <f t="shared" si="55"/>
        <v xml:space="preserve"> </v>
      </c>
      <c r="B1781" s="205"/>
      <c r="C1781" s="206"/>
      <c r="D1781" s="207"/>
      <c r="E1781" s="208"/>
      <c r="F1781" s="207"/>
      <c r="G1781" s="208"/>
      <c r="H1781" s="209"/>
      <c r="I1781" s="210"/>
      <c r="J1781" s="152"/>
      <c r="K1781" s="229"/>
      <c r="L1781" s="230"/>
      <c r="M1781" s="362">
        <f t="shared" si="54"/>
        <v>0</v>
      </c>
      <c r="N1781" s="339"/>
    </row>
    <row r="1782" spans="1:14" ht="30" customHeight="1" x14ac:dyDescent="0.25">
      <c r="A1782" s="223" t="str">
        <f t="shared" si="55"/>
        <v xml:space="preserve"> </v>
      </c>
      <c r="B1782" s="205"/>
      <c r="C1782" s="206"/>
      <c r="D1782" s="207"/>
      <c r="E1782" s="208"/>
      <c r="F1782" s="207"/>
      <c r="G1782" s="208"/>
      <c r="H1782" s="209"/>
      <c r="I1782" s="210"/>
      <c r="J1782" s="152"/>
      <c r="K1782" s="229"/>
      <c r="L1782" s="230"/>
      <c r="M1782" s="362">
        <f t="shared" si="54"/>
        <v>0</v>
      </c>
      <c r="N1782" s="339"/>
    </row>
    <row r="1783" spans="1:14" ht="30" customHeight="1" x14ac:dyDescent="0.25">
      <c r="A1783" s="223" t="str">
        <f t="shared" si="55"/>
        <v xml:space="preserve"> </v>
      </c>
      <c r="B1783" s="205"/>
      <c r="C1783" s="206"/>
      <c r="D1783" s="207"/>
      <c r="E1783" s="208"/>
      <c r="F1783" s="207"/>
      <c r="G1783" s="208"/>
      <c r="H1783" s="209"/>
      <c r="I1783" s="210"/>
      <c r="J1783" s="152"/>
      <c r="K1783" s="229"/>
      <c r="L1783" s="230"/>
      <c r="M1783" s="362">
        <f t="shared" si="54"/>
        <v>0</v>
      </c>
      <c r="N1783" s="339"/>
    </row>
    <row r="1784" spans="1:14" ht="30" customHeight="1" x14ac:dyDescent="0.25">
      <c r="A1784" s="223" t="str">
        <f t="shared" si="55"/>
        <v xml:space="preserve"> </v>
      </c>
      <c r="B1784" s="205"/>
      <c r="C1784" s="206"/>
      <c r="D1784" s="207"/>
      <c r="E1784" s="208"/>
      <c r="F1784" s="207"/>
      <c r="G1784" s="208"/>
      <c r="H1784" s="209"/>
      <c r="I1784" s="210"/>
      <c r="J1784" s="152"/>
      <c r="K1784" s="229"/>
      <c r="L1784" s="230"/>
      <c r="M1784" s="362">
        <f t="shared" si="54"/>
        <v>0</v>
      </c>
      <c r="N1784" s="339"/>
    </row>
    <row r="1785" spans="1:14" ht="30" customHeight="1" x14ac:dyDescent="0.25">
      <c r="A1785" s="223" t="str">
        <f t="shared" si="55"/>
        <v xml:space="preserve"> </v>
      </c>
      <c r="B1785" s="205"/>
      <c r="C1785" s="206"/>
      <c r="D1785" s="207"/>
      <c r="E1785" s="208"/>
      <c r="F1785" s="207"/>
      <c r="G1785" s="208"/>
      <c r="H1785" s="209"/>
      <c r="I1785" s="210"/>
      <c r="J1785" s="152"/>
      <c r="K1785" s="229"/>
      <c r="L1785" s="230"/>
      <c r="M1785" s="362">
        <f t="shared" si="54"/>
        <v>0</v>
      </c>
      <c r="N1785" s="339"/>
    </row>
    <row r="1786" spans="1:14" ht="30" customHeight="1" x14ac:dyDescent="0.25">
      <c r="A1786" s="223" t="str">
        <f t="shared" si="55"/>
        <v xml:space="preserve"> </v>
      </c>
      <c r="B1786" s="205"/>
      <c r="C1786" s="206"/>
      <c r="D1786" s="207"/>
      <c r="E1786" s="208"/>
      <c r="F1786" s="207"/>
      <c r="G1786" s="208"/>
      <c r="H1786" s="209"/>
      <c r="I1786" s="210"/>
      <c r="J1786" s="152"/>
      <c r="K1786" s="229"/>
      <c r="L1786" s="230"/>
      <c r="M1786" s="362">
        <f t="shared" si="54"/>
        <v>0</v>
      </c>
      <c r="N1786" s="339"/>
    </row>
    <row r="1787" spans="1:14" ht="30" customHeight="1" x14ac:dyDescent="0.25">
      <c r="A1787" s="223" t="str">
        <f t="shared" si="55"/>
        <v xml:space="preserve"> </v>
      </c>
      <c r="B1787" s="205"/>
      <c r="C1787" s="206"/>
      <c r="D1787" s="207"/>
      <c r="E1787" s="208"/>
      <c r="F1787" s="207"/>
      <c r="G1787" s="208"/>
      <c r="H1787" s="209"/>
      <c r="I1787" s="210"/>
      <c r="J1787" s="152"/>
      <c r="K1787" s="229"/>
      <c r="L1787" s="230"/>
      <c r="M1787" s="362">
        <f t="shared" si="54"/>
        <v>0</v>
      </c>
      <c r="N1787" s="339"/>
    </row>
    <row r="1788" spans="1:14" ht="30" customHeight="1" x14ac:dyDescent="0.25">
      <c r="A1788" s="223" t="str">
        <f t="shared" si="55"/>
        <v xml:space="preserve"> </v>
      </c>
      <c r="B1788" s="205"/>
      <c r="C1788" s="206"/>
      <c r="D1788" s="207"/>
      <c r="E1788" s="208"/>
      <c r="F1788" s="207"/>
      <c r="G1788" s="208"/>
      <c r="H1788" s="209"/>
      <c r="I1788" s="210"/>
      <c r="J1788" s="152"/>
      <c r="K1788" s="229"/>
      <c r="L1788" s="230"/>
      <c r="M1788" s="362">
        <f t="shared" si="54"/>
        <v>0</v>
      </c>
      <c r="N1788" s="339"/>
    </row>
    <row r="1789" spans="1:14" ht="30" customHeight="1" x14ac:dyDescent="0.25">
      <c r="A1789" s="223" t="str">
        <f t="shared" si="55"/>
        <v xml:space="preserve"> </v>
      </c>
      <c r="B1789" s="205"/>
      <c r="C1789" s="206"/>
      <c r="D1789" s="207"/>
      <c r="E1789" s="208"/>
      <c r="F1789" s="207"/>
      <c r="G1789" s="208"/>
      <c r="H1789" s="209"/>
      <c r="I1789" s="210"/>
      <c r="J1789" s="152"/>
      <c r="K1789" s="229"/>
      <c r="L1789" s="230"/>
      <c r="M1789" s="362">
        <f t="shared" si="54"/>
        <v>0</v>
      </c>
      <c r="N1789" s="339"/>
    </row>
    <row r="1790" spans="1:14" ht="30" customHeight="1" x14ac:dyDescent="0.25">
      <c r="A1790" s="223" t="str">
        <f t="shared" si="55"/>
        <v xml:space="preserve"> </v>
      </c>
      <c r="B1790" s="205"/>
      <c r="C1790" s="206"/>
      <c r="D1790" s="207"/>
      <c r="E1790" s="208"/>
      <c r="F1790" s="207"/>
      <c r="G1790" s="208"/>
      <c r="H1790" s="209"/>
      <c r="I1790" s="210"/>
      <c r="J1790" s="152"/>
      <c r="K1790" s="229"/>
      <c r="L1790" s="230"/>
      <c r="M1790" s="362">
        <f t="shared" si="54"/>
        <v>0</v>
      </c>
      <c r="N1790" s="339"/>
    </row>
    <row r="1791" spans="1:14" ht="30" customHeight="1" x14ac:dyDescent="0.25">
      <c r="A1791" s="223" t="str">
        <f t="shared" si="55"/>
        <v xml:space="preserve"> </v>
      </c>
      <c r="B1791" s="205"/>
      <c r="C1791" s="206"/>
      <c r="D1791" s="207"/>
      <c r="E1791" s="208"/>
      <c r="F1791" s="207"/>
      <c r="G1791" s="208"/>
      <c r="H1791" s="209"/>
      <c r="I1791" s="210"/>
      <c r="J1791" s="152"/>
      <c r="K1791" s="229"/>
      <c r="L1791" s="230"/>
      <c r="M1791" s="362">
        <f t="shared" si="54"/>
        <v>0</v>
      </c>
      <c r="N1791" s="339"/>
    </row>
    <row r="1792" spans="1:14" ht="30" customHeight="1" x14ac:dyDescent="0.25">
      <c r="A1792" s="223" t="str">
        <f t="shared" si="55"/>
        <v xml:space="preserve"> </v>
      </c>
      <c r="B1792" s="205"/>
      <c r="C1792" s="206"/>
      <c r="D1792" s="207"/>
      <c r="E1792" s="208"/>
      <c r="F1792" s="207"/>
      <c r="G1792" s="208"/>
      <c r="H1792" s="209"/>
      <c r="I1792" s="210"/>
      <c r="J1792" s="152"/>
      <c r="K1792" s="229"/>
      <c r="L1792" s="230"/>
      <c r="M1792" s="362">
        <f t="shared" si="54"/>
        <v>0</v>
      </c>
      <c r="N1792" s="339"/>
    </row>
    <row r="1793" spans="1:14" ht="30" customHeight="1" x14ac:dyDescent="0.25">
      <c r="A1793" s="223" t="str">
        <f t="shared" si="55"/>
        <v xml:space="preserve"> </v>
      </c>
      <c r="B1793" s="205"/>
      <c r="C1793" s="206"/>
      <c r="D1793" s="207"/>
      <c r="E1793" s="208"/>
      <c r="F1793" s="207"/>
      <c r="G1793" s="208"/>
      <c r="H1793" s="209"/>
      <c r="I1793" s="210"/>
      <c r="J1793" s="152"/>
      <c r="K1793" s="229"/>
      <c r="L1793" s="230"/>
      <c r="M1793" s="362">
        <f t="shared" si="54"/>
        <v>0</v>
      </c>
      <c r="N1793" s="339"/>
    </row>
    <row r="1794" spans="1:14" ht="30" customHeight="1" x14ac:dyDescent="0.25">
      <c r="A1794" s="223" t="str">
        <f t="shared" si="55"/>
        <v xml:space="preserve"> </v>
      </c>
      <c r="B1794" s="205"/>
      <c r="C1794" s="206"/>
      <c r="D1794" s="207"/>
      <c r="E1794" s="208"/>
      <c r="F1794" s="207"/>
      <c r="G1794" s="208"/>
      <c r="H1794" s="209"/>
      <c r="I1794" s="210"/>
      <c r="J1794" s="152"/>
      <c r="K1794" s="229"/>
      <c r="L1794" s="230"/>
      <c r="M1794" s="362">
        <f t="shared" si="54"/>
        <v>0</v>
      </c>
      <c r="N1794" s="339"/>
    </row>
    <row r="1795" spans="1:14" ht="30" customHeight="1" x14ac:dyDescent="0.25">
      <c r="A1795" s="223" t="str">
        <f t="shared" si="55"/>
        <v xml:space="preserve"> </v>
      </c>
      <c r="B1795" s="205"/>
      <c r="C1795" s="206"/>
      <c r="D1795" s="207"/>
      <c r="E1795" s="208"/>
      <c r="F1795" s="207"/>
      <c r="G1795" s="208"/>
      <c r="H1795" s="209"/>
      <c r="I1795" s="210"/>
      <c r="J1795" s="152"/>
      <c r="K1795" s="229"/>
      <c r="L1795" s="230"/>
      <c r="M1795" s="362">
        <f t="shared" si="54"/>
        <v>0</v>
      </c>
      <c r="N1795" s="339"/>
    </row>
    <row r="1796" spans="1:14" ht="30" customHeight="1" x14ac:dyDescent="0.25">
      <c r="A1796" s="223" t="str">
        <f t="shared" si="55"/>
        <v xml:space="preserve"> </v>
      </c>
      <c r="B1796" s="205"/>
      <c r="C1796" s="206"/>
      <c r="D1796" s="207"/>
      <c r="E1796" s="208"/>
      <c r="F1796" s="207"/>
      <c r="G1796" s="208"/>
      <c r="H1796" s="209"/>
      <c r="I1796" s="210"/>
      <c r="J1796" s="152"/>
      <c r="K1796" s="229"/>
      <c r="L1796" s="230"/>
      <c r="M1796" s="362">
        <f t="shared" si="54"/>
        <v>0</v>
      </c>
      <c r="N1796" s="339"/>
    </row>
    <row r="1797" spans="1:14" ht="30" customHeight="1" x14ac:dyDescent="0.25">
      <c r="A1797" s="223" t="str">
        <f t="shared" si="55"/>
        <v xml:space="preserve"> </v>
      </c>
      <c r="B1797" s="205"/>
      <c r="C1797" s="206"/>
      <c r="D1797" s="207"/>
      <c r="E1797" s="208"/>
      <c r="F1797" s="207"/>
      <c r="G1797" s="208"/>
      <c r="H1797" s="209"/>
      <c r="I1797" s="210"/>
      <c r="J1797" s="152"/>
      <c r="K1797" s="229"/>
      <c r="L1797" s="230"/>
      <c r="M1797" s="362">
        <f t="shared" si="54"/>
        <v>0</v>
      </c>
      <c r="N1797" s="339"/>
    </row>
    <row r="1798" spans="1:14" ht="30" customHeight="1" x14ac:dyDescent="0.25">
      <c r="A1798" s="223" t="str">
        <f t="shared" si="55"/>
        <v xml:space="preserve"> </v>
      </c>
      <c r="B1798" s="205"/>
      <c r="C1798" s="206"/>
      <c r="D1798" s="207"/>
      <c r="E1798" s="208"/>
      <c r="F1798" s="207"/>
      <c r="G1798" s="208"/>
      <c r="H1798" s="209"/>
      <c r="I1798" s="210"/>
      <c r="J1798" s="152"/>
      <c r="K1798" s="229"/>
      <c r="L1798" s="230"/>
      <c r="M1798" s="362">
        <f t="shared" si="54"/>
        <v>0</v>
      </c>
      <c r="N1798" s="339"/>
    </row>
    <row r="1799" spans="1:14" ht="30" customHeight="1" x14ac:dyDescent="0.25">
      <c r="A1799" s="223" t="str">
        <f t="shared" si="55"/>
        <v xml:space="preserve"> </v>
      </c>
      <c r="B1799" s="205"/>
      <c r="C1799" s="206"/>
      <c r="D1799" s="207"/>
      <c r="E1799" s="208"/>
      <c r="F1799" s="207"/>
      <c r="G1799" s="208"/>
      <c r="H1799" s="209"/>
      <c r="I1799" s="210"/>
      <c r="J1799" s="152"/>
      <c r="K1799" s="229"/>
      <c r="L1799" s="230"/>
      <c r="M1799" s="362">
        <f t="shared" si="54"/>
        <v>0</v>
      </c>
      <c r="N1799" s="339"/>
    </row>
    <row r="1800" spans="1:14" ht="30" customHeight="1" x14ac:dyDescent="0.25">
      <c r="A1800" s="223" t="str">
        <f t="shared" si="55"/>
        <v xml:space="preserve"> </v>
      </c>
      <c r="B1800" s="205"/>
      <c r="C1800" s="206"/>
      <c r="D1800" s="207"/>
      <c r="E1800" s="208"/>
      <c r="F1800" s="207"/>
      <c r="G1800" s="208"/>
      <c r="H1800" s="209"/>
      <c r="I1800" s="210"/>
      <c r="J1800" s="152"/>
      <c r="K1800" s="229"/>
      <c r="L1800" s="230"/>
      <c r="M1800" s="362">
        <f t="shared" si="54"/>
        <v>0</v>
      </c>
      <c r="N1800" s="339"/>
    </row>
    <row r="1801" spans="1:14" ht="30" customHeight="1" x14ac:dyDescent="0.25">
      <c r="A1801" s="223" t="str">
        <f t="shared" si="55"/>
        <v xml:space="preserve"> </v>
      </c>
      <c r="B1801" s="205"/>
      <c r="C1801" s="206"/>
      <c r="D1801" s="207"/>
      <c r="E1801" s="208"/>
      <c r="F1801" s="207"/>
      <c r="G1801" s="208"/>
      <c r="H1801" s="209"/>
      <c r="I1801" s="210"/>
      <c r="J1801" s="152"/>
      <c r="K1801" s="229"/>
      <c r="L1801" s="230"/>
      <c r="M1801" s="362">
        <f t="shared" si="54"/>
        <v>0</v>
      </c>
      <c r="N1801" s="339"/>
    </row>
    <row r="1802" spans="1:14" ht="30" customHeight="1" x14ac:dyDescent="0.25">
      <c r="A1802" s="223" t="str">
        <f t="shared" si="55"/>
        <v xml:space="preserve"> </v>
      </c>
      <c r="B1802" s="205"/>
      <c r="C1802" s="206"/>
      <c r="D1802" s="207"/>
      <c r="E1802" s="208"/>
      <c r="F1802" s="207"/>
      <c r="G1802" s="208"/>
      <c r="H1802" s="209"/>
      <c r="I1802" s="210"/>
      <c r="J1802" s="152"/>
      <c r="K1802" s="229"/>
      <c r="L1802" s="230"/>
      <c r="M1802" s="362">
        <f t="shared" si="54"/>
        <v>0</v>
      </c>
      <c r="N1802" s="339"/>
    </row>
    <row r="1803" spans="1:14" ht="30" customHeight="1" x14ac:dyDescent="0.25">
      <c r="A1803" s="223" t="str">
        <f t="shared" si="55"/>
        <v xml:space="preserve"> </v>
      </c>
      <c r="B1803" s="205"/>
      <c r="C1803" s="206"/>
      <c r="D1803" s="207"/>
      <c r="E1803" s="208"/>
      <c r="F1803" s="207"/>
      <c r="G1803" s="208"/>
      <c r="H1803" s="209"/>
      <c r="I1803" s="210"/>
      <c r="J1803" s="152"/>
      <c r="K1803" s="229"/>
      <c r="L1803" s="230"/>
      <c r="M1803" s="362">
        <f t="shared" si="54"/>
        <v>0</v>
      </c>
      <c r="N1803" s="339"/>
    </row>
    <row r="1804" spans="1:14" ht="30" customHeight="1" x14ac:dyDescent="0.25">
      <c r="A1804" s="223" t="str">
        <f t="shared" si="55"/>
        <v xml:space="preserve"> </v>
      </c>
      <c r="B1804" s="205"/>
      <c r="C1804" s="206"/>
      <c r="D1804" s="207"/>
      <c r="E1804" s="208"/>
      <c r="F1804" s="207"/>
      <c r="G1804" s="208"/>
      <c r="H1804" s="209"/>
      <c r="I1804" s="210"/>
      <c r="J1804" s="152"/>
      <c r="K1804" s="229"/>
      <c r="L1804" s="230"/>
      <c r="M1804" s="362">
        <f t="shared" ref="M1804:M1867" si="56">K1804+L1804</f>
        <v>0</v>
      </c>
      <c r="N1804" s="339"/>
    </row>
    <row r="1805" spans="1:14" ht="30" customHeight="1" x14ac:dyDescent="0.25">
      <c r="A1805" s="223" t="str">
        <f t="shared" si="55"/>
        <v xml:space="preserve"> </v>
      </c>
      <c r="B1805" s="205"/>
      <c r="C1805" s="206"/>
      <c r="D1805" s="207"/>
      <c r="E1805" s="208"/>
      <c r="F1805" s="207"/>
      <c r="G1805" s="208"/>
      <c r="H1805" s="209"/>
      <c r="I1805" s="210"/>
      <c r="J1805" s="152"/>
      <c r="K1805" s="229"/>
      <c r="L1805" s="230"/>
      <c r="M1805" s="362">
        <f t="shared" si="56"/>
        <v>0</v>
      </c>
      <c r="N1805" s="339"/>
    </row>
    <row r="1806" spans="1:14" ht="30" customHeight="1" x14ac:dyDescent="0.25">
      <c r="A1806" s="223" t="str">
        <f t="shared" ref="A1806:A1869" si="57">IF(M1806=0," ","Cap.8. Cheltuieli indirecte")</f>
        <v xml:space="preserve"> </v>
      </c>
      <c r="B1806" s="205"/>
      <c r="C1806" s="206"/>
      <c r="D1806" s="207"/>
      <c r="E1806" s="208"/>
      <c r="F1806" s="207"/>
      <c r="G1806" s="208"/>
      <c r="H1806" s="209"/>
      <c r="I1806" s="210"/>
      <c r="J1806" s="152"/>
      <c r="K1806" s="229"/>
      <c r="L1806" s="230"/>
      <c r="M1806" s="362">
        <f t="shared" si="56"/>
        <v>0</v>
      </c>
      <c r="N1806" s="339"/>
    </row>
    <row r="1807" spans="1:14" ht="30" customHeight="1" x14ac:dyDescent="0.25">
      <c r="A1807" s="223" t="str">
        <f t="shared" si="57"/>
        <v xml:space="preserve"> </v>
      </c>
      <c r="B1807" s="205"/>
      <c r="C1807" s="206"/>
      <c r="D1807" s="207"/>
      <c r="E1807" s="208"/>
      <c r="F1807" s="207"/>
      <c r="G1807" s="208"/>
      <c r="H1807" s="209"/>
      <c r="I1807" s="210"/>
      <c r="J1807" s="152"/>
      <c r="K1807" s="229"/>
      <c r="L1807" s="230"/>
      <c r="M1807" s="362">
        <f t="shared" si="56"/>
        <v>0</v>
      </c>
      <c r="N1807" s="339"/>
    </row>
    <row r="1808" spans="1:14" ht="30" customHeight="1" x14ac:dyDescent="0.25">
      <c r="A1808" s="223" t="str">
        <f t="shared" si="57"/>
        <v xml:space="preserve"> </v>
      </c>
      <c r="B1808" s="205"/>
      <c r="C1808" s="206"/>
      <c r="D1808" s="207"/>
      <c r="E1808" s="208"/>
      <c r="F1808" s="207"/>
      <c r="G1808" s="208"/>
      <c r="H1808" s="209"/>
      <c r="I1808" s="210"/>
      <c r="J1808" s="152"/>
      <c r="K1808" s="229"/>
      <c r="L1808" s="230"/>
      <c r="M1808" s="362">
        <f t="shared" si="56"/>
        <v>0</v>
      </c>
      <c r="N1808" s="339"/>
    </row>
    <row r="1809" spans="1:14" ht="30" customHeight="1" x14ac:dyDescent="0.25">
      <c r="A1809" s="223" t="str">
        <f t="shared" si="57"/>
        <v xml:space="preserve"> </v>
      </c>
      <c r="B1809" s="205"/>
      <c r="C1809" s="206"/>
      <c r="D1809" s="207"/>
      <c r="E1809" s="208"/>
      <c r="F1809" s="207"/>
      <c r="G1809" s="208"/>
      <c r="H1809" s="209"/>
      <c r="I1809" s="210"/>
      <c r="J1809" s="152"/>
      <c r="K1809" s="229"/>
      <c r="L1809" s="230"/>
      <c r="M1809" s="362">
        <f t="shared" si="56"/>
        <v>0</v>
      </c>
      <c r="N1809" s="339"/>
    </row>
    <row r="1810" spans="1:14" ht="30" customHeight="1" x14ac:dyDescent="0.25">
      <c r="A1810" s="223" t="str">
        <f t="shared" si="57"/>
        <v xml:space="preserve"> </v>
      </c>
      <c r="B1810" s="205"/>
      <c r="C1810" s="206"/>
      <c r="D1810" s="207"/>
      <c r="E1810" s="208"/>
      <c r="F1810" s="207"/>
      <c r="G1810" s="208"/>
      <c r="H1810" s="209"/>
      <c r="I1810" s="210"/>
      <c r="J1810" s="152"/>
      <c r="K1810" s="229"/>
      <c r="L1810" s="230"/>
      <c r="M1810" s="362">
        <f t="shared" si="56"/>
        <v>0</v>
      </c>
      <c r="N1810" s="339"/>
    </row>
    <row r="1811" spans="1:14" ht="30" customHeight="1" x14ac:dyDescent="0.25">
      <c r="A1811" s="223" t="str">
        <f t="shared" si="57"/>
        <v xml:space="preserve"> </v>
      </c>
      <c r="B1811" s="205"/>
      <c r="C1811" s="206"/>
      <c r="D1811" s="207"/>
      <c r="E1811" s="208"/>
      <c r="F1811" s="207"/>
      <c r="G1811" s="208"/>
      <c r="H1811" s="209"/>
      <c r="I1811" s="210"/>
      <c r="J1811" s="152"/>
      <c r="K1811" s="229"/>
      <c r="L1811" s="230"/>
      <c r="M1811" s="362">
        <f t="shared" si="56"/>
        <v>0</v>
      </c>
      <c r="N1811" s="339"/>
    </row>
    <row r="1812" spans="1:14" ht="30" customHeight="1" x14ac:dyDescent="0.25">
      <c r="A1812" s="223" t="str">
        <f t="shared" si="57"/>
        <v xml:space="preserve"> </v>
      </c>
      <c r="B1812" s="205"/>
      <c r="C1812" s="206"/>
      <c r="D1812" s="207"/>
      <c r="E1812" s="208"/>
      <c r="F1812" s="207"/>
      <c r="G1812" s="208"/>
      <c r="H1812" s="209"/>
      <c r="I1812" s="210"/>
      <c r="J1812" s="152"/>
      <c r="K1812" s="229"/>
      <c r="L1812" s="230"/>
      <c r="M1812" s="362">
        <f t="shared" si="56"/>
        <v>0</v>
      </c>
      <c r="N1812" s="339"/>
    </row>
    <row r="1813" spans="1:14" ht="30" customHeight="1" x14ac:dyDescent="0.25">
      <c r="A1813" s="223" t="str">
        <f t="shared" si="57"/>
        <v xml:space="preserve"> </v>
      </c>
      <c r="B1813" s="205"/>
      <c r="C1813" s="206"/>
      <c r="D1813" s="207"/>
      <c r="E1813" s="208"/>
      <c r="F1813" s="207"/>
      <c r="G1813" s="208"/>
      <c r="H1813" s="209"/>
      <c r="I1813" s="210"/>
      <c r="J1813" s="152"/>
      <c r="K1813" s="229"/>
      <c r="L1813" s="230"/>
      <c r="M1813" s="362">
        <f t="shared" si="56"/>
        <v>0</v>
      </c>
      <c r="N1813" s="339"/>
    </row>
    <row r="1814" spans="1:14" ht="30" customHeight="1" x14ac:dyDescent="0.25">
      <c r="A1814" s="223" t="str">
        <f t="shared" si="57"/>
        <v xml:space="preserve"> </v>
      </c>
      <c r="B1814" s="205"/>
      <c r="C1814" s="206"/>
      <c r="D1814" s="207"/>
      <c r="E1814" s="208"/>
      <c r="F1814" s="207"/>
      <c r="G1814" s="208"/>
      <c r="H1814" s="209"/>
      <c r="I1814" s="210"/>
      <c r="J1814" s="152"/>
      <c r="K1814" s="229"/>
      <c r="L1814" s="230"/>
      <c r="M1814" s="362">
        <f t="shared" si="56"/>
        <v>0</v>
      </c>
      <c r="N1814" s="339"/>
    </row>
    <row r="1815" spans="1:14" ht="30" customHeight="1" x14ac:dyDescent="0.25">
      <c r="A1815" s="223" t="str">
        <f t="shared" si="57"/>
        <v xml:space="preserve"> </v>
      </c>
      <c r="B1815" s="205"/>
      <c r="C1815" s="206"/>
      <c r="D1815" s="207"/>
      <c r="E1815" s="208"/>
      <c r="F1815" s="207"/>
      <c r="G1815" s="208"/>
      <c r="H1815" s="209"/>
      <c r="I1815" s="210"/>
      <c r="J1815" s="152"/>
      <c r="K1815" s="229"/>
      <c r="L1815" s="230"/>
      <c r="M1815" s="362">
        <f t="shared" si="56"/>
        <v>0</v>
      </c>
      <c r="N1815" s="339"/>
    </row>
    <row r="1816" spans="1:14" ht="30" customHeight="1" x14ac:dyDescent="0.25">
      <c r="A1816" s="223" t="str">
        <f t="shared" si="57"/>
        <v xml:space="preserve"> </v>
      </c>
      <c r="B1816" s="205"/>
      <c r="C1816" s="206"/>
      <c r="D1816" s="207"/>
      <c r="E1816" s="208"/>
      <c r="F1816" s="207"/>
      <c r="G1816" s="208"/>
      <c r="H1816" s="209"/>
      <c r="I1816" s="210"/>
      <c r="J1816" s="152"/>
      <c r="K1816" s="229"/>
      <c r="L1816" s="230"/>
      <c r="M1816" s="362">
        <f t="shared" si="56"/>
        <v>0</v>
      </c>
      <c r="N1816" s="339"/>
    </row>
    <row r="1817" spans="1:14" ht="30" customHeight="1" x14ac:dyDescent="0.25">
      <c r="A1817" s="223" t="str">
        <f t="shared" si="57"/>
        <v xml:space="preserve"> </v>
      </c>
      <c r="B1817" s="205"/>
      <c r="C1817" s="206"/>
      <c r="D1817" s="207"/>
      <c r="E1817" s="208"/>
      <c r="F1817" s="207"/>
      <c r="G1817" s="208"/>
      <c r="H1817" s="209"/>
      <c r="I1817" s="210"/>
      <c r="J1817" s="152"/>
      <c r="K1817" s="229"/>
      <c r="L1817" s="230"/>
      <c r="M1817" s="362">
        <f t="shared" si="56"/>
        <v>0</v>
      </c>
      <c r="N1817" s="339"/>
    </row>
    <row r="1818" spans="1:14" ht="30" customHeight="1" x14ac:dyDescent="0.25">
      <c r="A1818" s="223" t="str">
        <f t="shared" si="57"/>
        <v xml:space="preserve"> </v>
      </c>
      <c r="B1818" s="205"/>
      <c r="C1818" s="206"/>
      <c r="D1818" s="207"/>
      <c r="E1818" s="208"/>
      <c r="F1818" s="207"/>
      <c r="G1818" s="208"/>
      <c r="H1818" s="209"/>
      <c r="I1818" s="210"/>
      <c r="J1818" s="152"/>
      <c r="K1818" s="229"/>
      <c r="L1818" s="230"/>
      <c r="M1818" s="362">
        <f t="shared" si="56"/>
        <v>0</v>
      </c>
      <c r="N1818" s="339"/>
    </row>
    <row r="1819" spans="1:14" ht="30" customHeight="1" x14ac:dyDescent="0.25">
      <c r="A1819" s="223" t="str">
        <f t="shared" si="57"/>
        <v xml:space="preserve"> </v>
      </c>
      <c r="B1819" s="205"/>
      <c r="C1819" s="206"/>
      <c r="D1819" s="207"/>
      <c r="E1819" s="208"/>
      <c r="F1819" s="207"/>
      <c r="G1819" s="208"/>
      <c r="H1819" s="209"/>
      <c r="I1819" s="210"/>
      <c r="J1819" s="152"/>
      <c r="K1819" s="229"/>
      <c r="L1819" s="230"/>
      <c r="M1819" s="362">
        <f t="shared" si="56"/>
        <v>0</v>
      </c>
      <c r="N1819" s="339"/>
    </row>
    <row r="1820" spans="1:14" ht="30" customHeight="1" x14ac:dyDescent="0.25">
      <c r="A1820" s="223" t="str">
        <f t="shared" si="57"/>
        <v xml:space="preserve"> </v>
      </c>
      <c r="B1820" s="205"/>
      <c r="C1820" s="206"/>
      <c r="D1820" s="207"/>
      <c r="E1820" s="208"/>
      <c r="F1820" s="207"/>
      <c r="G1820" s="208"/>
      <c r="H1820" s="209"/>
      <c r="I1820" s="210"/>
      <c r="J1820" s="152"/>
      <c r="K1820" s="229"/>
      <c r="L1820" s="230"/>
      <c r="M1820" s="362">
        <f t="shared" si="56"/>
        <v>0</v>
      </c>
      <c r="N1820" s="339"/>
    </row>
    <row r="1821" spans="1:14" ht="30" customHeight="1" x14ac:dyDescent="0.25">
      <c r="A1821" s="223" t="str">
        <f t="shared" si="57"/>
        <v xml:space="preserve"> </v>
      </c>
      <c r="B1821" s="205"/>
      <c r="C1821" s="206"/>
      <c r="D1821" s="207"/>
      <c r="E1821" s="208"/>
      <c r="F1821" s="207"/>
      <c r="G1821" s="208"/>
      <c r="H1821" s="209"/>
      <c r="I1821" s="210"/>
      <c r="J1821" s="152"/>
      <c r="K1821" s="229"/>
      <c r="L1821" s="230"/>
      <c r="M1821" s="362">
        <f t="shared" si="56"/>
        <v>0</v>
      </c>
      <c r="N1821" s="339"/>
    </row>
    <row r="1822" spans="1:14" ht="30" customHeight="1" x14ac:dyDescent="0.25">
      <c r="A1822" s="223" t="str">
        <f t="shared" si="57"/>
        <v xml:space="preserve"> </v>
      </c>
      <c r="B1822" s="205"/>
      <c r="C1822" s="206"/>
      <c r="D1822" s="207"/>
      <c r="E1822" s="208"/>
      <c r="F1822" s="207"/>
      <c r="G1822" s="208"/>
      <c r="H1822" s="209"/>
      <c r="I1822" s="210"/>
      <c r="J1822" s="152"/>
      <c r="K1822" s="229"/>
      <c r="L1822" s="230"/>
      <c r="M1822" s="362">
        <f t="shared" si="56"/>
        <v>0</v>
      </c>
      <c r="N1822" s="339"/>
    </row>
    <row r="1823" spans="1:14" ht="30" customHeight="1" x14ac:dyDescent="0.25">
      <c r="A1823" s="223" t="str">
        <f t="shared" si="57"/>
        <v xml:space="preserve"> </v>
      </c>
      <c r="B1823" s="205"/>
      <c r="C1823" s="206"/>
      <c r="D1823" s="207"/>
      <c r="E1823" s="208"/>
      <c r="F1823" s="207"/>
      <c r="G1823" s="208"/>
      <c r="H1823" s="209"/>
      <c r="I1823" s="210"/>
      <c r="J1823" s="152"/>
      <c r="K1823" s="229"/>
      <c r="L1823" s="230"/>
      <c r="M1823" s="362">
        <f t="shared" si="56"/>
        <v>0</v>
      </c>
      <c r="N1823" s="339"/>
    </row>
    <row r="1824" spans="1:14" ht="30" customHeight="1" x14ac:dyDescent="0.25">
      <c r="A1824" s="223" t="str">
        <f t="shared" si="57"/>
        <v xml:space="preserve"> </v>
      </c>
      <c r="B1824" s="205"/>
      <c r="C1824" s="206"/>
      <c r="D1824" s="207"/>
      <c r="E1824" s="208"/>
      <c r="F1824" s="207"/>
      <c r="G1824" s="208"/>
      <c r="H1824" s="209"/>
      <c r="I1824" s="210"/>
      <c r="J1824" s="152"/>
      <c r="K1824" s="229"/>
      <c r="L1824" s="230"/>
      <c r="M1824" s="362">
        <f t="shared" si="56"/>
        <v>0</v>
      </c>
      <c r="N1824" s="339"/>
    </row>
    <row r="1825" spans="1:14" ht="30" customHeight="1" x14ac:dyDescent="0.25">
      <c r="A1825" s="223" t="str">
        <f t="shared" si="57"/>
        <v xml:space="preserve"> </v>
      </c>
      <c r="B1825" s="205"/>
      <c r="C1825" s="206"/>
      <c r="D1825" s="207"/>
      <c r="E1825" s="208"/>
      <c r="F1825" s="207"/>
      <c r="G1825" s="208"/>
      <c r="H1825" s="209"/>
      <c r="I1825" s="210"/>
      <c r="J1825" s="152"/>
      <c r="K1825" s="229"/>
      <c r="L1825" s="230"/>
      <c r="M1825" s="362">
        <f t="shared" si="56"/>
        <v>0</v>
      </c>
      <c r="N1825" s="339"/>
    </row>
    <row r="1826" spans="1:14" ht="30" customHeight="1" x14ac:dyDescent="0.25">
      <c r="A1826" s="223" t="str">
        <f t="shared" si="57"/>
        <v xml:space="preserve"> </v>
      </c>
      <c r="B1826" s="205"/>
      <c r="C1826" s="206"/>
      <c r="D1826" s="207"/>
      <c r="E1826" s="208"/>
      <c r="F1826" s="207"/>
      <c r="G1826" s="208"/>
      <c r="H1826" s="209"/>
      <c r="I1826" s="210"/>
      <c r="J1826" s="152"/>
      <c r="K1826" s="229"/>
      <c r="L1826" s="230"/>
      <c r="M1826" s="362">
        <f t="shared" si="56"/>
        <v>0</v>
      </c>
      <c r="N1826" s="339"/>
    </row>
    <row r="1827" spans="1:14" ht="30" customHeight="1" x14ac:dyDescent="0.25">
      <c r="A1827" s="223" t="str">
        <f t="shared" si="57"/>
        <v xml:space="preserve"> </v>
      </c>
      <c r="B1827" s="205"/>
      <c r="C1827" s="206"/>
      <c r="D1827" s="207"/>
      <c r="E1827" s="208"/>
      <c r="F1827" s="207"/>
      <c r="G1827" s="208"/>
      <c r="H1827" s="209"/>
      <c r="I1827" s="210"/>
      <c r="J1827" s="152"/>
      <c r="K1827" s="229"/>
      <c r="L1827" s="230"/>
      <c r="M1827" s="362">
        <f t="shared" si="56"/>
        <v>0</v>
      </c>
      <c r="N1827" s="339"/>
    </row>
    <row r="1828" spans="1:14" ht="30" customHeight="1" x14ac:dyDescent="0.25">
      <c r="A1828" s="223" t="str">
        <f t="shared" si="57"/>
        <v xml:space="preserve"> </v>
      </c>
      <c r="B1828" s="205"/>
      <c r="C1828" s="206"/>
      <c r="D1828" s="207"/>
      <c r="E1828" s="208"/>
      <c r="F1828" s="207"/>
      <c r="G1828" s="208"/>
      <c r="H1828" s="209"/>
      <c r="I1828" s="210"/>
      <c r="J1828" s="152"/>
      <c r="K1828" s="229"/>
      <c r="L1828" s="230"/>
      <c r="M1828" s="362">
        <f t="shared" si="56"/>
        <v>0</v>
      </c>
      <c r="N1828" s="339"/>
    </row>
    <row r="1829" spans="1:14" ht="30" customHeight="1" x14ac:dyDescent="0.25">
      <c r="A1829" s="223" t="str">
        <f t="shared" si="57"/>
        <v xml:space="preserve"> </v>
      </c>
      <c r="B1829" s="205"/>
      <c r="C1829" s="206"/>
      <c r="D1829" s="207"/>
      <c r="E1829" s="208"/>
      <c r="F1829" s="207"/>
      <c r="G1829" s="208"/>
      <c r="H1829" s="209"/>
      <c r="I1829" s="210"/>
      <c r="J1829" s="152"/>
      <c r="K1829" s="229"/>
      <c r="L1829" s="230"/>
      <c r="M1829" s="362">
        <f t="shared" si="56"/>
        <v>0</v>
      </c>
      <c r="N1829" s="339"/>
    </row>
    <row r="1830" spans="1:14" ht="30" customHeight="1" x14ac:dyDescent="0.25">
      <c r="A1830" s="223" t="str">
        <f t="shared" si="57"/>
        <v xml:space="preserve"> </v>
      </c>
      <c r="B1830" s="205"/>
      <c r="C1830" s="206"/>
      <c r="D1830" s="207"/>
      <c r="E1830" s="208"/>
      <c r="F1830" s="207"/>
      <c r="G1830" s="208"/>
      <c r="H1830" s="209"/>
      <c r="I1830" s="210"/>
      <c r="J1830" s="152"/>
      <c r="K1830" s="229"/>
      <c r="L1830" s="230"/>
      <c r="M1830" s="362">
        <f t="shared" si="56"/>
        <v>0</v>
      </c>
      <c r="N1830" s="339"/>
    </row>
    <row r="1831" spans="1:14" ht="30" customHeight="1" x14ac:dyDescent="0.25">
      <c r="A1831" s="223" t="str">
        <f t="shared" si="57"/>
        <v xml:space="preserve"> </v>
      </c>
      <c r="B1831" s="205"/>
      <c r="C1831" s="206"/>
      <c r="D1831" s="207"/>
      <c r="E1831" s="208"/>
      <c r="F1831" s="207"/>
      <c r="G1831" s="208"/>
      <c r="H1831" s="209"/>
      <c r="I1831" s="210"/>
      <c r="J1831" s="152"/>
      <c r="K1831" s="229"/>
      <c r="L1831" s="230"/>
      <c r="M1831" s="362">
        <f t="shared" si="56"/>
        <v>0</v>
      </c>
      <c r="N1831" s="339"/>
    </row>
    <row r="1832" spans="1:14" ht="30" customHeight="1" x14ac:dyDescent="0.25">
      <c r="A1832" s="223" t="str">
        <f t="shared" si="57"/>
        <v xml:space="preserve"> </v>
      </c>
      <c r="B1832" s="205"/>
      <c r="C1832" s="206"/>
      <c r="D1832" s="207"/>
      <c r="E1832" s="208"/>
      <c r="F1832" s="207"/>
      <c r="G1832" s="208"/>
      <c r="H1832" s="209"/>
      <c r="I1832" s="210"/>
      <c r="J1832" s="152"/>
      <c r="K1832" s="229"/>
      <c r="L1832" s="230"/>
      <c r="M1832" s="362">
        <f t="shared" si="56"/>
        <v>0</v>
      </c>
      <c r="N1832" s="339"/>
    </row>
    <row r="1833" spans="1:14" ht="30" customHeight="1" x14ac:dyDescent="0.25">
      <c r="A1833" s="223" t="str">
        <f t="shared" si="57"/>
        <v xml:space="preserve"> </v>
      </c>
      <c r="B1833" s="205"/>
      <c r="C1833" s="206"/>
      <c r="D1833" s="207"/>
      <c r="E1833" s="208"/>
      <c r="F1833" s="207"/>
      <c r="G1833" s="208"/>
      <c r="H1833" s="209"/>
      <c r="I1833" s="210"/>
      <c r="J1833" s="152"/>
      <c r="K1833" s="229"/>
      <c r="L1833" s="230"/>
      <c r="M1833" s="362">
        <f t="shared" si="56"/>
        <v>0</v>
      </c>
      <c r="N1833" s="339"/>
    </row>
    <row r="1834" spans="1:14" ht="30" customHeight="1" x14ac:dyDescent="0.25">
      <c r="A1834" s="223" t="str">
        <f t="shared" si="57"/>
        <v xml:space="preserve"> </v>
      </c>
      <c r="B1834" s="205"/>
      <c r="C1834" s="206"/>
      <c r="D1834" s="207"/>
      <c r="E1834" s="208"/>
      <c r="F1834" s="207"/>
      <c r="G1834" s="208"/>
      <c r="H1834" s="209"/>
      <c r="I1834" s="210"/>
      <c r="J1834" s="152"/>
      <c r="K1834" s="229"/>
      <c r="L1834" s="230"/>
      <c r="M1834" s="362">
        <f t="shared" si="56"/>
        <v>0</v>
      </c>
      <c r="N1834" s="339"/>
    </row>
    <row r="1835" spans="1:14" ht="30" customHeight="1" x14ac:dyDescent="0.25">
      <c r="A1835" s="223" t="str">
        <f t="shared" si="57"/>
        <v xml:space="preserve"> </v>
      </c>
      <c r="B1835" s="205"/>
      <c r="C1835" s="206"/>
      <c r="D1835" s="207"/>
      <c r="E1835" s="208"/>
      <c r="F1835" s="207"/>
      <c r="G1835" s="208"/>
      <c r="H1835" s="209"/>
      <c r="I1835" s="210"/>
      <c r="J1835" s="152"/>
      <c r="K1835" s="229"/>
      <c r="L1835" s="230"/>
      <c r="M1835" s="362">
        <f t="shared" si="56"/>
        <v>0</v>
      </c>
      <c r="N1835" s="339"/>
    </row>
    <row r="1836" spans="1:14" ht="30" customHeight="1" x14ac:dyDescent="0.25">
      <c r="A1836" s="223" t="str">
        <f t="shared" si="57"/>
        <v xml:space="preserve"> </v>
      </c>
      <c r="B1836" s="205"/>
      <c r="C1836" s="206"/>
      <c r="D1836" s="207"/>
      <c r="E1836" s="208"/>
      <c r="F1836" s="207"/>
      <c r="G1836" s="208"/>
      <c r="H1836" s="209"/>
      <c r="I1836" s="210"/>
      <c r="J1836" s="152"/>
      <c r="K1836" s="229"/>
      <c r="L1836" s="230"/>
      <c r="M1836" s="362">
        <f t="shared" si="56"/>
        <v>0</v>
      </c>
      <c r="N1836" s="339"/>
    </row>
    <row r="1837" spans="1:14" ht="30" customHeight="1" x14ac:dyDescent="0.25">
      <c r="A1837" s="223" t="str">
        <f t="shared" si="57"/>
        <v xml:space="preserve"> </v>
      </c>
      <c r="B1837" s="205"/>
      <c r="C1837" s="206"/>
      <c r="D1837" s="207"/>
      <c r="E1837" s="208"/>
      <c r="F1837" s="207"/>
      <c r="G1837" s="208"/>
      <c r="H1837" s="209"/>
      <c r="I1837" s="210"/>
      <c r="J1837" s="152"/>
      <c r="K1837" s="229"/>
      <c r="L1837" s="230"/>
      <c r="M1837" s="362">
        <f t="shared" si="56"/>
        <v>0</v>
      </c>
      <c r="N1837" s="339"/>
    </row>
    <row r="1838" spans="1:14" ht="30" customHeight="1" x14ac:dyDescent="0.25">
      <c r="A1838" s="223" t="str">
        <f t="shared" si="57"/>
        <v xml:space="preserve"> </v>
      </c>
      <c r="B1838" s="205"/>
      <c r="C1838" s="206"/>
      <c r="D1838" s="207"/>
      <c r="E1838" s="208"/>
      <c r="F1838" s="207"/>
      <c r="G1838" s="208"/>
      <c r="H1838" s="209"/>
      <c r="I1838" s="210"/>
      <c r="J1838" s="152"/>
      <c r="K1838" s="229"/>
      <c r="L1838" s="230"/>
      <c r="M1838" s="362">
        <f t="shared" si="56"/>
        <v>0</v>
      </c>
      <c r="N1838" s="339"/>
    </row>
    <row r="1839" spans="1:14" ht="30" customHeight="1" x14ac:dyDescent="0.25">
      <c r="A1839" s="223" t="str">
        <f t="shared" si="57"/>
        <v xml:space="preserve"> </v>
      </c>
      <c r="B1839" s="205"/>
      <c r="C1839" s="206"/>
      <c r="D1839" s="207"/>
      <c r="E1839" s="208"/>
      <c r="F1839" s="207"/>
      <c r="G1839" s="208"/>
      <c r="H1839" s="209"/>
      <c r="I1839" s="210"/>
      <c r="J1839" s="152"/>
      <c r="K1839" s="229"/>
      <c r="L1839" s="230"/>
      <c r="M1839" s="362">
        <f t="shared" si="56"/>
        <v>0</v>
      </c>
      <c r="N1839" s="339"/>
    </row>
    <row r="1840" spans="1:14" ht="30" customHeight="1" x14ac:dyDescent="0.25">
      <c r="A1840" s="223" t="str">
        <f t="shared" si="57"/>
        <v xml:space="preserve"> </v>
      </c>
      <c r="B1840" s="205"/>
      <c r="C1840" s="206"/>
      <c r="D1840" s="207"/>
      <c r="E1840" s="208"/>
      <c r="F1840" s="207"/>
      <c r="G1840" s="208"/>
      <c r="H1840" s="209"/>
      <c r="I1840" s="210"/>
      <c r="J1840" s="152"/>
      <c r="K1840" s="229"/>
      <c r="L1840" s="230"/>
      <c r="M1840" s="362">
        <f t="shared" si="56"/>
        <v>0</v>
      </c>
      <c r="N1840" s="339"/>
    </row>
    <row r="1841" spans="1:14" ht="30" customHeight="1" x14ac:dyDescent="0.25">
      <c r="A1841" s="223" t="str">
        <f t="shared" si="57"/>
        <v xml:space="preserve"> </v>
      </c>
      <c r="B1841" s="205"/>
      <c r="C1841" s="206"/>
      <c r="D1841" s="207"/>
      <c r="E1841" s="208"/>
      <c r="F1841" s="207"/>
      <c r="G1841" s="208"/>
      <c r="H1841" s="209"/>
      <c r="I1841" s="210"/>
      <c r="J1841" s="152"/>
      <c r="K1841" s="229"/>
      <c r="L1841" s="230"/>
      <c r="M1841" s="362">
        <f t="shared" si="56"/>
        <v>0</v>
      </c>
      <c r="N1841" s="339"/>
    </row>
    <row r="1842" spans="1:14" ht="30" customHeight="1" x14ac:dyDescent="0.25">
      <c r="A1842" s="223" t="str">
        <f t="shared" si="57"/>
        <v xml:space="preserve"> </v>
      </c>
      <c r="B1842" s="205"/>
      <c r="C1842" s="206"/>
      <c r="D1842" s="207"/>
      <c r="E1842" s="208"/>
      <c r="F1842" s="207"/>
      <c r="G1842" s="208"/>
      <c r="H1842" s="209"/>
      <c r="I1842" s="210"/>
      <c r="J1842" s="152"/>
      <c r="K1842" s="229"/>
      <c r="L1842" s="230"/>
      <c r="M1842" s="362">
        <f t="shared" si="56"/>
        <v>0</v>
      </c>
      <c r="N1842" s="339"/>
    </row>
    <row r="1843" spans="1:14" ht="30" customHeight="1" x14ac:dyDescent="0.25">
      <c r="A1843" s="223" t="str">
        <f t="shared" si="57"/>
        <v xml:space="preserve"> </v>
      </c>
      <c r="B1843" s="205"/>
      <c r="C1843" s="206"/>
      <c r="D1843" s="207"/>
      <c r="E1843" s="208"/>
      <c r="F1843" s="207"/>
      <c r="G1843" s="208"/>
      <c r="H1843" s="209"/>
      <c r="I1843" s="210"/>
      <c r="J1843" s="152"/>
      <c r="K1843" s="229"/>
      <c r="L1843" s="230"/>
      <c r="M1843" s="362">
        <f t="shared" si="56"/>
        <v>0</v>
      </c>
      <c r="N1843" s="339"/>
    </row>
    <row r="1844" spans="1:14" ht="30" customHeight="1" x14ac:dyDescent="0.25">
      <c r="A1844" s="223" t="str">
        <f t="shared" si="57"/>
        <v xml:space="preserve"> </v>
      </c>
      <c r="B1844" s="205"/>
      <c r="C1844" s="206"/>
      <c r="D1844" s="207"/>
      <c r="E1844" s="208"/>
      <c r="F1844" s="207"/>
      <c r="G1844" s="208"/>
      <c r="H1844" s="209"/>
      <c r="I1844" s="210"/>
      <c r="J1844" s="152"/>
      <c r="K1844" s="229"/>
      <c r="L1844" s="230"/>
      <c r="M1844" s="362">
        <f t="shared" si="56"/>
        <v>0</v>
      </c>
      <c r="N1844" s="339"/>
    </row>
    <row r="1845" spans="1:14" ht="30" customHeight="1" x14ac:dyDescent="0.25">
      <c r="A1845" s="223" t="str">
        <f t="shared" si="57"/>
        <v xml:space="preserve"> </v>
      </c>
      <c r="B1845" s="205"/>
      <c r="C1845" s="206"/>
      <c r="D1845" s="207"/>
      <c r="E1845" s="208"/>
      <c r="F1845" s="207"/>
      <c r="G1845" s="208"/>
      <c r="H1845" s="209"/>
      <c r="I1845" s="210"/>
      <c r="J1845" s="152"/>
      <c r="K1845" s="229"/>
      <c r="L1845" s="230"/>
      <c r="M1845" s="362">
        <f t="shared" si="56"/>
        <v>0</v>
      </c>
      <c r="N1845" s="339"/>
    </row>
    <row r="1846" spans="1:14" ht="30" customHeight="1" x14ac:dyDescent="0.25">
      <c r="A1846" s="223" t="str">
        <f t="shared" si="57"/>
        <v xml:space="preserve"> </v>
      </c>
      <c r="B1846" s="205"/>
      <c r="C1846" s="206"/>
      <c r="D1846" s="207"/>
      <c r="E1846" s="208"/>
      <c r="F1846" s="207"/>
      <c r="G1846" s="208"/>
      <c r="H1846" s="209"/>
      <c r="I1846" s="210"/>
      <c r="J1846" s="152"/>
      <c r="K1846" s="229"/>
      <c r="L1846" s="230"/>
      <c r="M1846" s="362">
        <f t="shared" si="56"/>
        <v>0</v>
      </c>
      <c r="N1846" s="339"/>
    </row>
    <row r="1847" spans="1:14" ht="30" customHeight="1" x14ac:dyDescent="0.25">
      <c r="A1847" s="223" t="str">
        <f t="shared" si="57"/>
        <v xml:space="preserve"> </v>
      </c>
      <c r="B1847" s="205"/>
      <c r="C1847" s="206"/>
      <c r="D1847" s="207"/>
      <c r="E1847" s="208"/>
      <c r="F1847" s="207"/>
      <c r="G1847" s="208"/>
      <c r="H1847" s="209"/>
      <c r="I1847" s="210"/>
      <c r="J1847" s="152"/>
      <c r="K1847" s="229"/>
      <c r="L1847" s="230"/>
      <c r="M1847" s="362">
        <f t="shared" si="56"/>
        <v>0</v>
      </c>
      <c r="N1847" s="339"/>
    </row>
    <row r="1848" spans="1:14" ht="30" customHeight="1" x14ac:dyDescent="0.25">
      <c r="A1848" s="223" t="str">
        <f t="shared" si="57"/>
        <v xml:space="preserve"> </v>
      </c>
      <c r="B1848" s="205"/>
      <c r="C1848" s="206"/>
      <c r="D1848" s="207"/>
      <c r="E1848" s="208"/>
      <c r="F1848" s="207"/>
      <c r="G1848" s="208"/>
      <c r="H1848" s="209"/>
      <c r="I1848" s="210"/>
      <c r="J1848" s="152"/>
      <c r="K1848" s="229"/>
      <c r="L1848" s="230"/>
      <c r="M1848" s="362">
        <f t="shared" si="56"/>
        <v>0</v>
      </c>
      <c r="N1848" s="339"/>
    </row>
    <row r="1849" spans="1:14" ht="30" customHeight="1" x14ac:dyDescent="0.25">
      <c r="A1849" s="223" t="str">
        <f t="shared" si="57"/>
        <v xml:space="preserve"> </v>
      </c>
      <c r="B1849" s="205"/>
      <c r="C1849" s="206"/>
      <c r="D1849" s="207"/>
      <c r="E1849" s="208"/>
      <c r="F1849" s="207"/>
      <c r="G1849" s="208"/>
      <c r="H1849" s="209"/>
      <c r="I1849" s="210"/>
      <c r="J1849" s="152"/>
      <c r="K1849" s="229"/>
      <c r="L1849" s="230"/>
      <c r="M1849" s="362">
        <f t="shared" si="56"/>
        <v>0</v>
      </c>
      <c r="N1849" s="339"/>
    </row>
    <row r="1850" spans="1:14" ht="30" customHeight="1" x14ac:dyDescent="0.25">
      <c r="A1850" s="223" t="str">
        <f t="shared" si="57"/>
        <v xml:space="preserve"> </v>
      </c>
      <c r="B1850" s="205"/>
      <c r="C1850" s="206"/>
      <c r="D1850" s="207"/>
      <c r="E1850" s="208"/>
      <c r="F1850" s="207"/>
      <c r="G1850" s="208"/>
      <c r="H1850" s="209"/>
      <c r="I1850" s="210"/>
      <c r="J1850" s="152"/>
      <c r="K1850" s="229"/>
      <c r="L1850" s="230"/>
      <c r="M1850" s="362">
        <f t="shared" si="56"/>
        <v>0</v>
      </c>
      <c r="N1850" s="339"/>
    </row>
    <row r="1851" spans="1:14" ht="30" customHeight="1" x14ac:dyDescent="0.25">
      <c r="A1851" s="223" t="str">
        <f t="shared" si="57"/>
        <v xml:space="preserve"> </v>
      </c>
      <c r="B1851" s="205"/>
      <c r="C1851" s="206"/>
      <c r="D1851" s="207"/>
      <c r="E1851" s="208"/>
      <c r="F1851" s="207"/>
      <c r="G1851" s="208"/>
      <c r="H1851" s="209"/>
      <c r="I1851" s="210"/>
      <c r="J1851" s="152"/>
      <c r="K1851" s="229"/>
      <c r="L1851" s="230"/>
      <c r="M1851" s="362">
        <f t="shared" si="56"/>
        <v>0</v>
      </c>
      <c r="N1851" s="339"/>
    </row>
    <row r="1852" spans="1:14" ht="30" customHeight="1" x14ac:dyDescent="0.25">
      <c r="A1852" s="223" t="str">
        <f t="shared" si="57"/>
        <v xml:space="preserve"> </v>
      </c>
      <c r="B1852" s="205"/>
      <c r="C1852" s="206"/>
      <c r="D1852" s="207"/>
      <c r="E1852" s="208"/>
      <c r="F1852" s="207"/>
      <c r="G1852" s="208"/>
      <c r="H1852" s="209"/>
      <c r="I1852" s="210"/>
      <c r="J1852" s="152"/>
      <c r="K1852" s="229"/>
      <c r="L1852" s="230"/>
      <c r="M1852" s="362">
        <f t="shared" si="56"/>
        <v>0</v>
      </c>
      <c r="N1852" s="339"/>
    </row>
    <row r="1853" spans="1:14" ht="30" customHeight="1" x14ac:dyDescent="0.25">
      <c r="A1853" s="223" t="str">
        <f t="shared" si="57"/>
        <v xml:space="preserve"> </v>
      </c>
      <c r="B1853" s="205"/>
      <c r="C1853" s="206"/>
      <c r="D1853" s="207"/>
      <c r="E1853" s="208"/>
      <c r="F1853" s="207"/>
      <c r="G1853" s="208"/>
      <c r="H1853" s="209"/>
      <c r="I1853" s="210"/>
      <c r="J1853" s="152"/>
      <c r="K1853" s="229"/>
      <c r="L1853" s="230"/>
      <c r="M1853" s="362">
        <f t="shared" si="56"/>
        <v>0</v>
      </c>
      <c r="N1853" s="339"/>
    </row>
    <row r="1854" spans="1:14" ht="30" customHeight="1" x14ac:dyDescent="0.25">
      <c r="A1854" s="223" t="str">
        <f t="shared" si="57"/>
        <v xml:space="preserve"> </v>
      </c>
      <c r="B1854" s="205"/>
      <c r="C1854" s="206"/>
      <c r="D1854" s="207"/>
      <c r="E1854" s="208"/>
      <c r="F1854" s="207"/>
      <c r="G1854" s="208"/>
      <c r="H1854" s="209"/>
      <c r="I1854" s="210"/>
      <c r="J1854" s="152"/>
      <c r="K1854" s="229"/>
      <c r="L1854" s="230"/>
      <c r="M1854" s="362">
        <f t="shared" si="56"/>
        <v>0</v>
      </c>
      <c r="N1854" s="339"/>
    </row>
    <row r="1855" spans="1:14" ht="30" customHeight="1" x14ac:dyDescent="0.25">
      <c r="A1855" s="223" t="str">
        <f t="shared" si="57"/>
        <v xml:space="preserve"> </v>
      </c>
      <c r="B1855" s="205"/>
      <c r="C1855" s="206"/>
      <c r="D1855" s="207"/>
      <c r="E1855" s="208"/>
      <c r="F1855" s="207"/>
      <c r="G1855" s="208"/>
      <c r="H1855" s="209"/>
      <c r="I1855" s="210"/>
      <c r="J1855" s="152"/>
      <c r="K1855" s="229"/>
      <c r="L1855" s="230"/>
      <c r="M1855" s="362">
        <f t="shared" si="56"/>
        <v>0</v>
      </c>
      <c r="N1855" s="339"/>
    </row>
    <row r="1856" spans="1:14" ht="30" customHeight="1" x14ac:dyDescent="0.25">
      <c r="A1856" s="223" t="str">
        <f t="shared" si="57"/>
        <v xml:space="preserve"> </v>
      </c>
      <c r="B1856" s="205"/>
      <c r="C1856" s="206"/>
      <c r="D1856" s="207"/>
      <c r="E1856" s="208"/>
      <c r="F1856" s="207"/>
      <c r="G1856" s="208"/>
      <c r="H1856" s="209"/>
      <c r="I1856" s="210"/>
      <c r="J1856" s="152"/>
      <c r="K1856" s="229"/>
      <c r="L1856" s="230"/>
      <c r="M1856" s="362">
        <f t="shared" si="56"/>
        <v>0</v>
      </c>
      <c r="N1856" s="339"/>
    </row>
    <row r="1857" spans="1:14" ht="30" customHeight="1" x14ac:dyDescent="0.25">
      <c r="A1857" s="223" t="str">
        <f t="shared" si="57"/>
        <v xml:space="preserve"> </v>
      </c>
      <c r="B1857" s="205"/>
      <c r="C1857" s="206"/>
      <c r="D1857" s="207"/>
      <c r="E1857" s="208"/>
      <c r="F1857" s="207"/>
      <c r="G1857" s="208"/>
      <c r="H1857" s="209"/>
      <c r="I1857" s="210"/>
      <c r="J1857" s="152"/>
      <c r="K1857" s="229"/>
      <c r="L1857" s="230"/>
      <c r="M1857" s="362">
        <f t="shared" si="56"/>
        <v>0</v>
      </c>
      <c r="N1857" s="339"/>
    </row>
    <row r="1858" spans="1:14" ht="30" customHeight="1" x14ac:dyDescent="0.25">
      <c r="A1858" s="223" t="str">
        <f t="shared" si="57"/>
        <v xml:space="preserve"> </v>
      </c>
      <c r="B1858" s="205"/>
      <c r="C1858" s="206"/>
      <c r="D1858" s="207"/>
      <c r="E1858" s="208"/>
      <c r="F1858" s="207"/>
      <c r="G1858" s="208"/>
      <c r="H1858" s="209"/>
      <c r="I1858" s="210"/>
      <c r="J1858" s="152"/>
      <c r="K1858" s="229"/>
      <c r="L1858" s="230"/>
      <c r="M1858" s="362">
        <f t="shared" si="56"/>
        <v>0</v>
      </c>
      <c r="N1858" s="339"/>
    </row>
    <row r="1859" spans="1:14" ht="30" customHeight="1" x14ac:dyDescent="0.25">
      <c r="A1859" s="223" t="str">
        <f t="shared" si="57"/>
        <v xml:space="preserve"> </v>
      </c>
      <c r="B1859" s="205"/>
      <c r="C1859" s="206"/>
      <c r="D1859" s="207"/>
      <c r="E1859" s="208"/>
      <c r="F1859" s="207"/>
      <c r="G1859" s="208"/>
      <c r="H1859" s="209"/>
      <c r="I1859" s="210"/>
      <c r="J1859" s="152"/>
      <c r="K1859" s="229"/>
      <c r="L1859" s="230"/>
      <c r="M1859" s="362">
        <f t="shared" si="56"/>
        <v>0</v>
      </c>
      <c r="N1859" s="339"/>
    </row>
    <row r="1860" spans="1:14" ht="30" customHeight="1" x14ac:dyDescent="0.25">
      <c r="A1860" s="223" t="str">
        <f t="shared" si="57"/>
        <v xml:space="preserve"> </v>
      </c>
      <c r="B1860" s="205"/>
      <c r="C1860" s="206"/>
      <c r="D1860" s="207"/>
      <c r="E1860" s="208"/>
      <c r="F1860" s="207"/>
      <c r="G1860" s="208"/>
      <c r="H1860" s="209"/>
      <c r="I1860" s="210"/>
      <c r="J1860" s="152"/>
      <c r="K1860" s="229"/>
      <c r="L1860" s="230"/>
      <c r="M1860" s="362">
        <f t="shared" si="56"/>
        <v>0</v>
      </c>
      <c r="N1860" s="339"/>
    </row>
    <row r="1861" spans="1:14" ht="30" customHeight="1" x14ac:dyDescent="0.25">
      <c r="A1861" s="223" t="str">
        <f t="shared" si="57"/>
        <v xml:space="preserve"> </v>
      </c>
      <c r="B1861" s="205"/>
      <c r="C1861" s="206"/>
      <c r="D1861" s="207"/>
      <c r="E1861" s="208"/>
      <c r="F1861" s="207"/>
      <c r="G1861" s="208"/>
      <c r="H1861" s="209"/>
      <c r="I1861" s="210"/>
      <c r="J1861" s="152"/>
      <c r="K1861" s="229"/>
      <c r="L1861" s="230"/>
      <c r="M1861" s="362">
        <f t="shared" si="56"/>
        <v>0</v>
      </c>
      <c r="N1861" s="339"/>
    </row>
    <row r="1862" spans="1:14" ht="30" customHeight="1" x14ac:dyDescent="0.25">
      <c r="A1862" s="223" t="str">
        <f t="shared" si="57"/>
        <v xml:space="preserve"> </v>
      </c>
      <c r="B1862" s="205"/>
      <c r="C1862" s="206"/>
      <c r="D1862" s="207"/>
      <c r="E1862" s="208"/>
      <c r="F1862" s="207"/>
      <c r="G1862" s="208"/>
      <c r="H1862" s="209"/>
      <c r="I1862" s="210"/>
      <c r="J1862" s="152"/>
      <c r="K1862" s="229"/>
      <c r="L1862" s="230"/>
      <c r="M1862" s="362">
        <f t="shared" si="56"/>
        <v>0</v>
      </c>
      <c r="N1862" s="339"/>
    </row>
    <row r="1863" spans="1:14" ht="30" customHeight="1" x14ac:dyDescent="0.25">
      <c r="A1863" s="223" t="str">
        <f t="shared" si="57"/>
        <v xml:space="preserve"> </v>
      </c>
      <c r="B1863" s="205"/>
      <c r="C1863" s="206"/>
      <c r="D1863" s="207"/>
      <c r="E1863" s="208"/>
      <c r="F1863" s="207"/>
      <c r="G1863" s="208"/>
      <c r="H1863" s="209"/>
      <c r="I1863" s="210"/>
      <c r="J1863" s="152"/>
      <c r="K1863" s="229"/>
      <c r="L1863" s="230"/>
      <c r="M1863" s="362">
        <f t="shared" si="56"/>
        <v>0</v>
      </c>
      <c r="N1863" s="339"/>
    </row>
    <row r="1864" spans="1:14" ht="30" customHeight="1" x14ac:dyDescent="0.25">
      <c r="A1864" s="223" t="str">
        <f t="shared" si="57"/>
        <v xml:space="preserve"> </v>
      </c>
      <c r="B1864" s="205"/>
      <c r="C1864" s="206"/>
      <c r="D1864" s="207"/>
      <c r="E1864" s="208"/>
      <c r="F1864" s="207"/>
      <c r="G1864" s="208"/>
      <c r="H1864" s="209"/>
      <c r="I1864" s="210"/>
      <c r="J1864" s="152"/>
      <c r="K1864" s="229"/>
      <c r="L1864" s="230"/>
      <c r="M1864" s="362">
        <f t="shared" si="56"/>
        <v>0</v>
      </c>
      <c r="N1864" s="339"/>
    </row>
    <row r="1865" spans="1:14" ht="30" customHeight="1" x14ac:dyDescent="0.25">
      <c r="A1865" s="223" t="str">
        <f t="shared" si="57"/>
        <v xml:space="preserve"> </v>
      </c>
      <c r="B1865" s="205"/>
      <c r="C1865" s="206"/>
      <c r="D1865" s="207"/>
      <c r="E1865" s="208"/>
      <c r="F1865" s="207"/>
      <c r="G1865" s="208"/>
      <c r="H1865" s="209"/>
      <c r="I1865" s="210"/>
      <c r="J1865" s="152"/>
      <c r="K1865" s="229"/>
      <c r="L1865" s="230"/>
      <c r="M1865" s="362">
        <f t="shared" si="56"/>
        <v>0</v>
      </c>
      <c r="N1865" s="339"/>
    </row>
    <row r="1866" spans="1:14" ht="30" customHeight="1" x14ac:dyDescent="0.25">
      <c r="A1866" s="223" t="str">
        <f t="shared" si="57"/>
        <v xml:space="preserve"> </v>
      </c>
      <c r="B1866" s="205"/>
      <c r="C1866" s="206"/>
      <c r="D1866" s="207"/>
      <c r="E1866" s="208"/>
      <c r="F1866" s="207"/>
      <c r="G1866" s="208"/>
      <c r="H1866" s="209"/>
      <c r="I1866" s="210"/>
      <c r="J1866" s="152"/>
      <c r="K1866" s="229"/>
      <c r="L1866" s="230"/>
      <c r="M1866" s="362">
        <f t="shared" si="56"/>
        <v>0</v>
      </c>
      <c r="N1866" s="339"/>
    </row>
    <row r="1867" spans="1:14" ht="30" customHeight="1" x14ac:dyDescent="0.25">
      <c r="A1867" s="223" t="str">
        <f t="shared" si="57"/>
        <v xml:space="preserve"> </v>
      </c>
      <c r="B1867" s="205"/>
      <c r="C1867" s="206"/>
      <c r="D1867" s="207"/>
      <c r="E1867" s="208"/>
      <c r="F1867" s="207"/>
      <c r="G1867" s="208"/>
      <c r="H1867" s="209"/>
      <c r="I1867" s="210"/>
      <c r="J1867" s="152"/>
      <c r="K1867" s="229"/>
      <c r="L1867" s="230"/>
      <c r="M1867" s="362">
        <f t="shared" si="56"/>
        <v>0</v>
      </c>
      <c r="N1867" s="339"/>
    </row>
    <row r="1868" spans="1:14" ht="30" customHeight="1" x14ac:dyDescent="0.25">
      <c r="A1868" s="223" t="str">
        <f t="shared" si="57"/>
        <v xml:space="preserve"> </v>
      </c>
      <c r="B1868" s="205"/>
      <c r="C1868" s="206"/>
      <c r="D1868" s="207"/>
      <c r="E1868" s="208"/>
      <c r="F1868" s="207"/>
      <c r="G1868" s="208"/>
      <c r="H1868" s="209"/>
      <c r="I1868" s="210"/>
      <c r="J1868" s="152"/>
      <c r="K1868" s="229"/>
      <c r="L1868" s="230"/>
      <c r="M1868" s="362">
        <f t="shared" ref="M1868:M1931" si="58">K1868+L1868</f>
        <v>0</v>
      </c>
      <c r="N1868" s="339"/>
    </row>
    <row r="1869" spans="1:14" ht="30" customHeight="1" x14ac:dyDescent="0.25">
      <c r="A1869" s="223" t="str">
        <f t="shared" si="57"/>
        <v xml:space="preserve"> </v>
      </c>
      <c r="B1869" s="205"/>
      <c r="C1869" s="206"/>
      <c r="D1869" s="207"/>
      <c r="E1869" s="208"/>
      <c r="F1869" s="207"/>
      <c r="G1869" s="208"/>
      <c r="H1869" s="209"/>
      <c r="I1869" s="210"/>
      <c r="J1869" s="152"/>
      <c r="K1869" s="229"/>
      <c r="L1869" s="230"/>
      <c r="M1869" s="362">
        <f t="shared" si="58"/>
        <v>0</v>
      </c>
      <c r="N1869" s="339"/>
    </row>
    <row r="1870" spans="1:14" ht="30" customHeight="1" x14ac:dyDescent="0.25">
      <c r="A1870" s="223" t="str">
        <f t="shared" ref="A1870:A1933" si="59">IF(M1870=0," ","Cap.8. Cheltuieli indirecte")</f>
        <v xml:space="preserve"> </v>
      </c>
      <c r="B1870" s="205"/>
      <c r="C1870" s="206"/>
      <c r="D1870" s="207"/>
      <c r="E1870" s="208"/>
      <c r="F1870" s="207"/>
      <c r="G1870" s="208"/>
      <c r="H1870" s="209"/>
      <c r="I1870" s="210"/>
      <c r="J1870" s="152"/>
      <c r="K1870" s="229"/>
      <c r="L1870" s="230"/>
      <c r="M1870" s="362">
        <f t="shared" si="58"/>
        <v>0</v>
      </c>
      <c r="N1870" s="339"/>
    </row>
    <row r="1871" spans="1:14" ht="30" customHeight="1" x14ac:dyDescent="0.25">
      <c r="A1871" s="223" t="str">
        <f t="shared" si="59"/>
        <v xml:space="preserve"> </v>
      </c>
      <c r="B1871" s="205"/>
      <c r="C1871" s="206"/>
      <c r="D1871" s="207"/>
      <c r="E1871" s="208"/>
      <c r="F1871" s="207"/>
      <c r="G1871" s="208"/>
      <c r="H1871" s="209"/>
      <c r="I1871" s="210"/>
      <c r="J1871" s="152"/>
      <c r="K1871" s="229"/>
      <c r="L1871" s="230"/>
      <c r="M1871" s="362">
        <f t="shared" si="58"/>
        <v>0</v>
      </c>
      <c r="N1871" s="339"/>
    </row>
    <row r="1872" spans="1:14" ht="30" customHeight="1" x14ac:dyDescent="0.25">
      <c r="A1872" s="223" t="str">
        <f t="shared" si="59"/>
        <v xml:space="preserve"> </v>
      </c>
      <c r="B1872" s="205"/>
      <c r="C1872" s="206"/>
      <c r="D1872" s="207"/>
      <c r="E1872" s="208"/>
      <c r="F1872" s="207"/>
      <c r="G1872" s="208"/>
      <c r="H1872" s="209"/>
      <c r="I1872" s="210"/>
      <c r="J1872" s="152"/>
      <c r="K1872" s="229"/>
      <c r="L1872" s="230"/>
      <c r="M1872" s="362">
        <f t="shared" si="58"/>
        <v>0</v>
      </c>
      <c r="N1872" s="339"/>
    </row>
    <row r="1873" spans="1:14" ht="30" customHeight="1" x14ac:dyDescent="0.25">
      <c r="A1873" s="223" t="str">
        <f t="shared" si="59"/>
        <v xml:space="preserve"> </v>
      </c>
      <c r="B1873" s="205"/>
      <c r="C1873" s="206"/>
      <c r="D1873" s="207"/>
      <c r="E1873" s="208"/>
      <c r="F1873" s="207"/>
      <c r="G1873" s="208"/>
      <c r="H1873" s="209"/>
      <c r="I1873" s="210"/>
      <c r="J1873" s="152"/>
      <c r="K1873" s="229"/>
      <c r="L1873" s="230"/>
      <c r="M1873" s="362">
        <f t="shared" si="58"/>
        <v>0</v>
      </c>
      <c r="N1873" s="339"/>
    </row>
    <row r="1874" spans="1:14" ht="30" customHeight="1" x14ac:dyDescent="0.25">
      <c r="A1874" s="223" t="str">
        <f t="shared" si="59"/>
        <v xml:space="preserve"> </v>
      </c>
      <c r="B1874" s="205"/>
      <c r="C1874" s="206"/>
      <c r="D1874" s="207"/>
      <c r="E1874" s="208"/>
      <c r="F1874" s="207"/>
      <c r="G1874" s="208"/>
      <c r="H1874" s="209"/>
      <c r="I1874" s="210"/>
      <c r="J1874" s="152"/>
      <c r="K1874" s="229"/>
      <c r="L1874" s="230"/>
      <c r="M1874" s="362">
        <f t="shared" si="58"/>
        <v>0</v>
      </c>
      <c r="N1874" s="339"/>
    </row>
    <row r="1875" spans="1:14" ht="30" customHeight="1" x14ac:dyDescent="0.25">
      <c r="A1875" s="223" t="str">
        <f t="shared" si="59"/>
        <v xml:space="preserve"> </v>
      </c>
      <c r="B1875" s="205"/>
      <c r="C1875" s="206"/>
      <c r="D1875" s="207"/>
      <c r="E1875" s="208"/>
      <c r="F1875" s="207"/>
      <c r="G1875" s="208"/>
      <c r="H1875" s="209"/>
      <c r="I1875" s="210"/>
      <c r="J1875" s="152"/>
      <c r="K1875" s="229"/>
      <c r="L1875" s="230"/>
      <c r="M1875" s="362">
        <f t="shared" si="58"/>
        <v>0</v>
      </c>
      <c r="N1875" s="339"/>
    </row>
    <row r="1876" spans="1:14" ht="30" customHeight="1" x14ac:dyDescent="0.25">
      <c r="A1876" s="223" t="str">
        <f t="shared" si="59"/>
        <v xml:space="preserve"> </v>
      </c>
      <c r="B1876" s="205"/>
      <c r="C1876" s="206"/>
      <c r="D1876" s="207"/>
      <c r="E1876" s="208"/>
      <c r="F1876" s="207"/>
      <c r="G1876" s="208"/>
      <c r="H1876" s="209"/>
      <c r="I1876" s="210"/>
      <c r="J1876" s="152"/>
      <c r="K1876" s="229"/>
      <c r="L1876" s="230"/>
      <c r="M1876" s="362">
        <f t="shared" si="58"/>
        <v>0</v>
      </c>
      <c r="N1876" s="339"/>
    </row>
    <row r="1877" spans="1:14" ht="30" customHeight="1" x14ac:dyDescent="0.25">
      <c r="A1877" s="223" t="str">
        <f t="shared" si="59"/>
        <v xml:space="preserve"> </v>
      </c>
      <c r="B1877" s="205"/>
      <c r="C1877" s="206"/>
      <c r="D1877" s="207"/>
      <c r="E1877" s="208"/>
      <c r="F1877" s="207"/>
      <c r="G1877" s="208"/>
      <c r="H1877" s="209"/>
      <c r="I1877" s="210"/>
      <c r="J1877" s="152"/>
      <c r="K1877" s="229"/>
      <c r="L1877" s="230"/>
      <c r="M1877" s="362">
        <f t="shared" si="58"/>
        <v>0</v>
      </c>
      <c r="N1877" s="339"/>
    </row>
    <row r="1878" spans="1:14" ht="30" customHeight="1" x14ac:dyDescent="0.25">
      <c r="A1878" s="223" t="str">
        <f t="shared" si="59"/>
        <v xml:space="preserve"> </v>
      </c>
      <c r="B1878" s="205"/>
      <c r="C1878" s="206"/>
      <c r="D1878" s="207"/>
      <c r="E1878" s="208"/>
      <c r="F1878" s="207"/>
      <c r="G1878" s="208"/>
      <c r="H1878" s="209"/>
      <c r="I1878" s="210"/>
      <c r="J1878" s="152"/>
      <c r="K1878" s="229"/>
      <c r="L1878" s="230"/>
      <c r="M1878" s="362">
        <f t="shared" si="58"/>
        <v>0</v>
      </c>
      <c r="N1878" s="339"/>
    </row>
    <row r="1879" spans="1:14" ht="30" customHeight="1" x14ac:dyDescent="0.25">
      <c r="A1879" s="223" t="str">
        <f t="shared" si="59"/>
        <v xml:space="preserve"> </v>
      </c>
      <c r="B1879" s="205"/>
      <c r="C1879" s="206"/>
      <c r="D1879" s="207"/>
      <c r="E1879" s="208"/>
      <c r="F1879" s="207"/>
      <c r="G1879" s="208"/>
      <c r="H1879" s="209"/>
      <c r="I1879" s="210"/>
      <c r="J1879" s="152"/>
      <c r="K1879" s="229"/>
      <c r="L1879" s="230"/>
      <c r="M1879" s="362">
        <f t="shared" si="58"/>
        <v>0</v>
      </c>
      <c r="N1879" s="339"/>
    </row>
    <row r="1880" spans="1:14" ht="30" customHeight="1" x14ac:dyDescent="0.25">
      <c r="A1880" s="223" t="str">
        <f t="shared" si="59"/>
        <v xml:space="preserve"> </v>
      </c>
      <c r="B1880" s="205"/>
      <c r="C1880" s="206"/>
      <c r="D1880" s="207"/>
      <c r="E1880" s="208"/>
      <c r="F1880" s="207"/>
      <c r="G1880" s="208"/>
      <c r="H1880" s="209"/>
      <c r="I1880" s="210"/>
      <c r="J1880" s="152"/>
      <c r="K1880" s="229"/>
      <c r="L1880" s="230"/>
      <c r="M1880" s="362">
        <f t="shared" si="58"/>
        <v>0</v>
      </c>
      <c r="N1880" s="339"/>
    </row>
    <row r="1881" spans="1:14" ht="30" customHeight="1" x14ac:dyDescent="0.25">
      <c r="A1881" s="223" t="str">
        <f t="shared" si="59"/>
        <v xml:space="preserve"> </v>
      </c>
      <c r="B1881" s="205"/>
      <c r="C1881" s="206"/>
      <c r="D1881" s="207"/>
      <c r="E1881" s="208"/>
      <c r="F1881" s="207"/>
      <c r="G1881" s="208"/>
      <c r="H1881" s="209"/>
      <c r="I1881" s="210"/>
      <c r="J1881" s="152"/>
      <c r="K1881" s="229"/>
      <c r="L1881" s="230"/>
      <c r="M1881" s="362">
        <f t="shared" si="58"/>
        <v>0</v>
      </c>
      <c r="N1881" s="339"/>
    </row>
    <row r="1882" spans="1:14" ht="30" customHeight="1" x14ac:dyDescent="0.25">
      <c r="A1882" s="223" t="str">
        <f t="shared" si="59"/>
        <v xml:space="preserve"> </v>
      </c>
      <c r="B1882" s="205"/>
      <c r="C1882" s="206"/>
      <c r="D1882" s="207"/>
      <c r="E1882" s="208"/>
      <c r="F1882" s="207"/>
      <c r="G1882" s="208"/>
      <c r="H1882" s="209"/>
      <c r="I1882" s="210"/>
      <c r="J1882" s="152"/>
      <c r="K1882" s="229"/>
      <c r="L1882" s="230"/>
      <c r="M1882" s="362">
        <f t="shared" si="58"/>
        <v>0</v>
      </c>
      <c r="N1882" s="339"/>
    </row>
    <row r="1883" spans="1:14" ht="30" customHeight="1" x14ac:dyDescent="0.25">
      <c r="A1883" s="223" t="str">
        <f t="shared" si="59"/>
        <v xml:space="preserve"> </v>
      </c>
      <c r="B1883" s="205"/>
      <c r="C1883" s="206"/>
      <c r="D1883" s="207"/>
      <c r="E1883" s="208"/>
      <c r="F1883" s="207"/>
      <c r="G1883" s="208"/>
      <c r="H1883" s="209"/>
      <c r="I1883" s="210"/>
      <c r="J1883" s="152"/>
      <c r="K1883" s="229"/>
      <c r="L1883" s="230"/>
      <c r="M1883" s="362">
        <f t="shared" si="58"/>
        <v>0</v>
      </c>
      <c r="N1883" s="339"/>
    </row>
    <row r="1884" spans="1:14" ht="30" customHeight="1" x14ac:dyDescent="0.25">
      <c r="A1884" s="223" t="str">
        <f t="shared" si="59"/>
        <v xml:space="preserve"> </v>
      </c>
      <c r="B1884" s="205"/>
      <c r="C1884" s="206"/>
      <c r="D1884" s="207"/>
      <c r="E1884" s="208"/>
      <c r="F1884" s="207"/>
      <c r="G1884" s="208"/>
      <c r="H1884" s="209"/>
      <c r="I1884" s="210"/>
      <c r="J1884" s="152"/>
      <c r="K1884" s="229"/>
      <c r="L1884" s="230"/>
      <c r="M1884" s="362">
        <f t="shared" si="58"/>
        <v>0</v>
      </c>
      <c r="N1884" s="339"/>
    </row>
    <row r="1885" spans="1:14" ht="30" customHeight="1" x14ac:dyDescent="0.25">
      <c r="A1885" s="223" t="str">
        <f t="shared" si="59"/>
        <v xml:space="preserve"> </v>
      </c>
      <c r="B1885" s="205"/>
      <c r="C1885" s="206"/>
      <c r="D1885" s="207"/>
      <c r="E1885" s="208"/>
      <c r="F1885" s="207"/>
      <c r="G1885" s="208"/>
      <c r="H1885" s="209"/>
      <c r="I1885" s="210"/>
      <c r="J1885" s="152"/>
      <c r="K1885" s="229"/>
      <c r="L1885" s="230"/>
      <c r="M1885" s="362">
        <f t="shared" si="58"/>
        <v>0</v>
      </c>
      <c r="N1885" s="339"/>
    </row>
    <row r="1886" spans="1:14" ht="30" customHeight="1" x14ac:dyDescent="0.25">
      <c r="A1886" s="223" t="str">
        <f t="shared" si="59"/>
        <v xml:space="preserve"> </v>
      </c>
      <c r="B1886" s="205"/>
      <c r="C1886" s="206"/>
      <c r="D1886" s="207"/>
      <c r="E1886" s="208"/>
      <c r="F1886" s="207"/>
      <c r="G1886" s="208"/>
      <c r="H1886" s="209"/>
      <c r="I1886" s="210"/>
      <c r="J1886" s="152"/>
      <c r="K1886" s="229"/>
      <c r="L1886" s="230"/>
      <c r="M1886" s="362">
        <f t="shared" si="58"/>
        <v>0</v>
      </c>
      <c r="N1886" s="339"/>
    </row>
    <row r="1887" spans="1:14" ht="30" customHeight="1" x14ac:dyDescent="0.25">
      <c r="A1887" s="223" t="str">
        <f t="shared" si="59"/>
        <v xml:space="preserve"> </v>
      </c>
      <c r="B1887" s="205"/>
      <c r="C1887" s="206"/>
      <c r="D1887" s="207"/>
      <c r="E1887" s="208"/>
      <c r="F1887" s="207"/>
      <c r="G1887" s="208"/>
      <c r="H1887" s="209"/>
      <c r="I1887" s="210"/>
      <c r="J1887" s="152"/>
      <c r="K1887" s="229"/>
      <c r="L1887" s="230"/>
      <c r="M1887" s="362">
        <f t="shared" si="58"/>
        <v>0</v>
      </c>
      <c r="N1887" s="339"/>
    </row>
    <row r="1888" spans="1:14" ht="30" customHeight="1" x14ac:dyDescent="0.25">
      <c r="A1888" s="223" t="str">
        <f t="shared" si="59"/>
        <v xml:space="preserve"> </v>
      </c>
      <c r="B1888" s="205"/>
      <c r="C1888" s="206"/>
      <c r="D1888" s="207"/>
      <c r="E1888" s="208"/>
      <c r="F1888" s="207"/>
      <c r="G1888" s="208"/>
      <c r="H1888" s="209"/>
      <c r="I1888" s="210"/>
      <c r="J1888" s="152"/>
      <c r="K1888" s="229"/>
      <c r="L1888" s="230"/>
      <c r="M1888" s="362">
        <f t="shared" si="58"/>
        <v>0</v>
      </c>
      <c r="N1888" s="339"/>
    </row>
    <row r="1889" spans="1:14" ht="30" customHeight="1" x14ac:dyDescent="0.25">
      <c r="A1889" s="223" t="str">
        <f t="shared" si="59"/>
        <v xml:space="preserve"> </v>
      </c>
      <c r="B1889" s="205"/>
      <c r="C1889" s="206"/>
      <c r="D1889" s="207"/>
      <c r="E1889" s="208"/>
      <c r="F1889" s="207"/>
      <c r="G1889" s="208"/>
      <c r="H1889" s="209"/>
      <c r="I1889" s="210"/>
      <c r="J1889" s="152"/>
      <c r="K1889" s="229"/>
      <c r="L1889" s="230"/>
      <c r="M1889" s="362">
        <f t="shared" si="58"/>
        <v>0</v>
      </c>
      <c r="N1889" s="339"/>
    </row>
    <row r="1890" spans="1:14" ht="30" customHeight="1" x14ac:dyDescent="0.25">
      <c r="A1890" s="223" t="str">
        <f t="shared" si="59"/>
        <v xml:space="preserve"> </v>
      </c>
      <c r="B1890" s="205"/>
      <c r="C1890" s="206"/>
      <c r="D1890" s="207"/>
      <c r="E1890" s="208"/>
      <c r="F1890" s="207"/>
      <c r="G1890" s="208"/>
      <c r="H1890" s="209"/>
      <c r="I1890" s="210"/>
      <c r="J1890" s="152"/>
      <c r="K1890" s="229"/>
      <c r="L1890" s="230"/>
      <c r="M1890" s="362">
        <f t="shared" si="58"/>
        <v>0</v>
      </c>
      <c r="N1890" s="339"/>
    </row>
    <row r="1891" spans="1:14" ht="30" customHeight="1" x14ac:dyDescent="0.25">
      <c r="A1891" s="223" t="str">
        <f t="shared" si="59"/>
        <v xml:space="preserve"> </v>
      </c>
      <c r="B1891" s="205"/>
      <c r="C1891" s="206"/>
      <c r="D1891" s="207"/>
      <c r="E1891" s="208"/>
      <c r="F1891" s="207"/>
      <c r="G1891" s="208"/>
      <c r="H1891" s="209"/>
      <c r="I1891" s="210"/>
      <c r="J1891" s="152"/>
      <c r="K1891" s="229"/>
      <c r="L1891" s="230"/>
      <c r="M1891" s="362">
        <f t="shared" si="58"/>
        <v>0</v>
      </c>
      <c r="N1891" s="339"/>
    </row>
    <row r="1892" spans="1:14" ht="30" customHeight="1" x14ac:dyDescent="0.25">
      <c r="A1892" s="223" t="str">
        <f t="shared" si="59"/>
        <v xml:space="preserve"> </v>
      </c>
      <c r="B1892" s="205"/>
      <c r="C1892" s="206"/>
      <c r="D1892" s="207"/>
      <c r="E1892" s="208"/>
      <c r="F1892" s="207"/>
      <c r="G1892" s="208"/>
      <c r="H1892" s="209"/>
      <c r="I1892" s="210"/>
      <c r="J1892" s="152"/>
      <c r="K1892" s="229"/>
      <c r="L1892" s="230"/>
      <c r="M1892" s="362">
        <f t="shared" si="58"/>
        <v>0</v>
      </c>
      <c r="N1892" s="339"/>
    </row>
    <row r="1893" spans="1:14" ht="30" customHeight="1" x14ac:dyDescent="0.25">
      <c r="A1893" s="223" t="str">
        <f t="shared" si="59"/>
        <v xml:space="preserve"> </v>
      </c>
      <c r="B1893" s="205"/>
      <c r="C1893" s="206"/>
      <c r="D1893" s="207"/>
      <c r="E1893" s="208"/>
      <c r="F1893" s="207"/>
      <c r="G1893" s="208"/>
      <c r="H1893" s="209"/>
      <c r="I1893" s="210"/>
      <c r="J1893" s="152"/>
      <c r="K1893" s="229"/>
      <c r="L1893" s="230"/>
      <c r="M1893" s="362">
        <f t="shared" si="58"/>
        <v>0</v>
      </c>
      <c r="N1893" s="339"/>
    </row>
    <row r="1894" spans="1:14" ht="30" customHeight="1" x14ac:dyDescent="0.25">
      <c r="A1894" s="223" t="str">
        <f t="shared" si="59"/>
        <v xml:space="preserve"> </v>
      </c>
      <c r="B1894" s="205"/>
      <c r="C1894" s="206"/>
      <c r="D1894" s="207"/>
      <c r="E1894" s="208"/>
      <c r="F1894" s="207"/>
      <c r="G1894" s="208"/>
      <c r="H1894" s="209"/>
      <c r="I1894" s="210"/>
      <c r="J1894" s="152"/>
      <c r="K1894" s="229"/>
      <c r="L1894" s="230"/>
      <c r="M1894" s="362">
        <f t="shared" si="58"/>
        <v>0</v>
      </c>
      <c r="N1894" s="339"/>
    </row>
    <row r="1895" spans="1:14" ht="30" customHeight="1" x14ac:dyDescent="0.25">
      <c r="A1895" s="223" t="str">
        <f t="shared" si="59"/>
        <v xml:space="preserve"> </v>
      </c>
      <c r="B1895" s="205"/>
      <c r="C1895" s="206"/>
      <c r="D1895" s="207"/>
      <c r="E1895" s="208"/>
      <c r="F1895" s="207"/>
      <c r="G1895" s="208"/>
      <c r="H1895" s="209"/>
      <c r="I1895" s="210"/>
      <c r="J1895" s="152"/>
      <c r="K1895" s="229"/>
      <c r="L1895" s="230"/>
      <c r="M1895" s="362">
        <f t="shared" si="58"/>
        <v>0</v>
      </c>
      <c r="N1895" s="339"/>
    </row>
    <row r="1896" spans="1:14" ht="30" customHeight="1" x14ac:dyDescent="0.25">
      <c r="A1896" s="223" t="str">
        <f t="shared" si="59"/>
        <v xml:space="preserve"> </v>
      </c>
      <c r="B1896" s="205"/>
      <c r="C1896" s="206"/>
      <c r="D1896" s="207"/>
      <c r="E1896" s="208"/>
      <c r="F1896" s="207"/>
      <c r="G1896" s="208"/>
      <c r="H1896" s="209"/>
      <c r="I1896" s="210"/>
      <c r="J1896" s="152"/>
      <c r="K1896" s="229"/>
      <c r="L1896" s="230"/>
      <c r="M1896" s="362">
        <f t="shared" si="58"/>
        <v>0</v>
      </c>
      <c r="N1896" s="339"/>
    </row>
    <row r="1897" spans="1:14" ht="30" customHeight="1" x14ac:dyDescent="0.25">
      <c r="A1897" s="223" t="str">
        <f t="shared" si="59"/>
        <v xml:space="preserve"> </v>
      </c>
      <c r="B1897" s="205"/>
      <c r="C1897" s="206"/>
      <c r="D1897" s="207"/>
      <c r="E1897" s="208"/>
      <c r="F1897" s="207"/>
      <c r="G1897" s="208"/>
      <c r="H1897" s="209"/>
      <c r="I1897" s="210"/>
      <c r="J1897" s="152"/>
      <c r="K1897" s="229"/>
      <c r="L1897" s="230"/>
      <c r="M1897" s="362">
        <f t="shared" si="58"/>
        <v>0</v>
      </c>
      <c r="N1897" s="339"/>
    </row>
    <row r="1898" spans="1:14" ht="30" customHeight="1" x14ac:dyDescent="0.25">
      <c r="A1898" s="223" t="str">
        <f t="shared" si="59"/>
        <v xml:space="preserve"> </v>
      </c>
      <c r="B1898" s="205"/>
      <c r="C1898" s="206"/>
      <c r="D1898" s="207"/>
      <c r="E1898" s="208"/>
      <c r="F1898" s="207"/>
      <c r="G1898" s="208"/>
      <c r="H1898" s="209"/>
      <c r="I1898" s="210"/>
      <c r="J1898" s="152"/>
      <c r="K1898" s="229"/>
      <c r="L1898" s="230"/>
      <c r="M1898" s="362">
        <f t="shared" si="58"/>
        <v>0</v>
      </c>
      <c r="N1898" s="339"/>
    </row>
    <row r="1899" spans="1:14" ht="30" customHeight="1" x14ac:dyDescent="0.25">
      <c r="A1899" s="223" t="str">
        <f t="shared" si="59"/>
        <v xml:space="preserve"> </v>
      </c>
      <c r="B1899" s="205"/>
      <c r="C1899" s="206"/>
      <c r="D1899" s="207"/>
      <c r="E1899" s="208"/>
      <c r="F1899" s="207"/>
      <c r="G1899" s="208"/>
      <c r="H1899" s="209"/>
      <c r="I1899" s="210"/>
      <c r="J1899" s="152"/>
      <c r="K1899" s="229"/>
      <c r="L1899" s="230"/>
      <c r="M1899" s="362">
        <f t="shared" si="58"/>
        <v>0</v>
      </c>
      <c r="N1899" s="339"/>
    </row>
    <row r="1900" spans="1:14" ht="30" customHeight="1" x14ac:dyDescent="0.25">
      <c r="A1900" s="223" t="str">
        <f t="shared" si="59"/>
        <v xml:space="preserve"> </v>
      </c>
      <c r="B1900" s="205"/>
      <c r="C1900" s="206"/>
      <c r="D1900" s="207"/>
      <c r="E1900" s="208"/>
      <c r="F1900" s="207"/>
      <c r="G1900" s="208"/>
      <c r="H1900" s="209"/>
      <c r="I1900" s="210"/>
      <c r="J1900" s="152"/>
      <c r="K1900" s="229"/>
      <c r="L1900" s="230"/>
      <c r="M1900" s="362">
        <f t="shared" si="58"/>
        <v>0</v>
      </c>
      <c r="N1900" s="339"/>
    </row>
    <row r="1901" spans="1:14" ht="30" customHeight="1" x14ac:dyDescent="0.25">
      <c r="A1901" s="223" t="str">
        <f t="shared" si="59"/>
        <v xml:space="preserve"> </v>
      </c>
      <c r="B1901" s="205"/>
      <c r="C1901" s="206"/>
      <c r="D1901" s="207"/>
      <c r="E1901" s="208"/>
      <c r="F1901" s="207"/>
      <c r="G1901" s="208"/>
      <c r="H1901" s="209"/>
      <c r="I1901" s="210"/>
      <c r="J1901" s="152"/>
      <c r="K1901" s="229"/>
      <c r="L1901" s="230"/>
      <c r="M1901" s="362">
        <f t="shared" si="58"/>
        <v>0</v>
      </c>
      <c r="N1901" s="339"/>
    </row>
    <row r="1902" spans="1:14" ht="30" customHeight="1" x14ac:dyDescent="0.25">
      <c r="A1902" s="223" t="str">
        <f t="shared" si="59"/>
        <v xml:space="preserve"> </v>
      </c>
      <c r="B1902" s="205"/>
      <c r="C1902" s="206"/>
      <c r="D1902" s="207"/>
      <c r="E1902" s="208"/>
      <c r="F1902" s="207"/>
      <c r="G1902" s="208"/>
      <c r="H1902" s="209"/>
      <c r="I1902" s="210"/>
      <c r="J1902" s="152"/>
      <c r="K1902" s="229"/>
      <c r="L1902" s="230"/>
      <c r="M1902" s="362">
        <f t="shared" si="58"/>
        <v>0</v>
      </c>
      <c r="N1902" s="339"/>
    </row>
    <row r="1903" spans="1:14" ht="30" customHeight="1" x14ac:dyDescent="0.25">
      <c r="A1903" s="223" t="str">
        <f t="shared" si="59"/>
        <v xml:space="preserve"> </v>
      </c>
      <c r="B1903" s="205"/>
      <c r="C1903" s="206"/>
      <c r="D1903" s="207"/>
      <c r="E1903" s="208"/>
      <c r="F1903" s="207"/>
      <c r="G1903" s="208"/>
      <c r="H1903" s="209"/>
      <c r="I1903" s="210"/>
      <c r="J1903" s="152"/>
      <c r="K1903" s="229"/>
      <c r="L1903" s="230"/>
      <c r="M1903" s="362">
        <f t="shared" si="58"/>
        <v>0</v>
      </c>
      <c r="N1903" s="339"/>
    </row>
    <row r="1904" spans="1:14" ht="30" customHeight="1" x14ac:dyDescent="0.25">
      <c r="A1904" s="223" t="str">
        <f t="shared" si="59"/>
        <v xml:space="preserve"> </v>
      </c>
      <c r="B1904" s="205"/>
      <c r="C1904" s="206"/>
      <c r="D1904" s="207"/>
      <c r="E1904" s="208"/>
      <c r="F1904" s="207"/>
      <c r="G1904" s="208"/>
      <c r="H1904" s="209"/>
      <c r="I1904" s="210"/>
      <c r="J1904" s="152"/>
      <c r="K1904" s="229"/>
      <c r="L1904" s="230"/>
      <c r="M1904" s="362">
        <f t="shared" si="58"/>
        <v>0</v>
      </c>
      <c r="N1904" s="339"/>
    </row>
    <row r="1905" spans="1:14" ht="30" customHeight="1" x14ac:dyDescent="0.25">
      <c r="A1905" s="223" t="str">
        <f t="shared" si="59"/>
        <v xml:space="preserve"> </v>
      </c>
      <c r="B1905" s="205"/>
      <c r="C1905" s="206"/>
      <c r="D1905" s="207"/>
      <c r="E1905" s="208"/>
      <c r="F1905" s="207"/>
      <c r="G1905" s="208"/>
      <c r="H1905" s="209"/>
      <c r="I1905" s="210"/>
      <c r="J1905" s="152"/>
      <c r="K1905" s="229"/>
      <c r="L1905" s="230"/>
      <c r="M1905" s="362">
        <f t="shared" si="58"/>
        <v>0</v>
      </c>
      <c r="N1905" s="339"/>
    </row>
    <row r="1906" spans="1:14" ht="30" customHeight="1" x14ac:dyDescent="0.25">
      <c r="A1906" s="223" t="str">
        <f t="shared" si="59"/>
        <v xml:space="preserve"> </v>
      </c>
      <c r="B1906" s="205"/>
      <c r="C1906" s="206"/>
      <c r="D1906" s="207"/>
      <c r="E1906" s="208"/>
      <c r="F1906" s="207"/>
      <c r="G1906" s="208"/>
      <c r="H1906" s="209"/>
      <c r="I1906" s="210"/>
      <c r="J1906" s="152"/>
      <c r="K1906" s="229"/>
      <c r="L1906" s="230"/>
      <c r="M1906" s="362">
        <f t="shared" si="58"/>
        <v>0</v>
      </c>
      <c r="N1906" s="339"/>
    </row>
    <row r="1907" spans="1:14" ht="30" customHeight="1" x14ac:dyDescent="0.25">
      <c r="A1907" s="223" t="str">
        <f t="shared" si="59"/>
        <v xml:space="preserve"> </v>
      </c>
      <c r="B1907" s="205"/>
      <c r="C1907" s="206"/>
      <c r="D1907" s="207"/>
      <c r="E1907" s="208"/>
      <c r="F1907" s="207"/>
      <c r="G1907" s="208"/>
      <c r="H1907" s="209"/>
      <c r="I1907" s="210"/>
      <c r="J1907" s="152"/>
      <c r="K1907" s="229"/>
      <c r="L1907" s="230"/>
      <c r="M1907" s="362">
        <f t="shared" si="58"/>
        <v>0</v>
      </c>
      <c r="N1907" s="339"/>
    </row>
    <row r="1908" spans="1:14" ht="30" customHeight="1" x14ac:dyDescent="0.25">
      <c r="A1908" s="223" t="str">
        <f t="shared" si="59"/>
        <v xml:space="preserve"> </v>
      </c>
      <c r="B1908" s="205"/>
      <c r="C1908" s="206"/>
      <c r="D1908" s="207"/>
      <c r="E1908" s="208"/>
      <c r="F1908" s="207"/>
      <c r="G1908" s="208"/>
      <c r="H1908" s="209"/>
      <c r="I1908" s="210"/>
      <c r="J1908" s="152"/>
      <c r="K1908" s="229"/>
      <c r="L1908" s="230"/>
      <c r="M1908" s="362">
        <f t="shared" si="58"/>
        <v>0</v>
      </c>
      <c r="N1908" s="339"/>
    </row>
    <row r="1909" spans="1:14" ht="30" customHeight="1" x14ac:dyDescent="0.25">
      <c r="A1909" s="223" t="str">
        <f t="shared" si="59"/>
        <v xml:space="preserve"> </v>
      </c>
      <c r="B1909" s="205"/>
      <c r="C1909" s="206"/>
      <c r="D1909" s="207"/>
      <c r="E1909" s="208"/>
      <c r="F1909" s="207"/>
      <c r="G1909" s="208"/>
      <c r="H1909" s="209"/>
      <c r="I1909" s="210"/>
      <c r="J1909" s="152"/>
      <c r="K1909" s="229"/>
      <c r="L1909" s="230"/>
      <c r="M1909" s="362">
        <f t="shared" si="58"/>
        <v>0</v>
      </c>
      <c r="N1909" s="339"/>
    </row>
    <row r="1910" spans="1:14" ht="30" customHeight="1" x14ac:dyDescent="0.25">
      <c r="A1910" s="223" t="str">
        <f t="shared" si="59"/>
        <v xml:space="preserve"> </v>
      </c>
      <c r="B1910" s="205"/>
      <c r="C1910" s="206"/>
      <c r="D1910" s="207"/>
      <c r="E1910" s="208"/>
      <c r="F1910" s="207"/>
      <c r="G1910" s="208"/>
      <c r="H1910" s="209"/>
      <c r="I1910" s="210"/>
      <c r="J1910" s="152"/>
      <c r="K1910" s="229"/>
      <c r="L1910" s="230"/>
      <c r="M1910" s="362">
        <f t="shared" si="58"/>
        <v>0</v>
      </c>
      <c r="N1910" s="339"/>
    </row>
    <row r="1911" spans="1:14" ht="30" customHeight="1" x14ac:dyDescent="0.25">
      <c r="A1911" s="223" t="str">
        <f t="shared" si="59"/>
        <v xml:space="preserve"> </v>
      </c>
      <c r="B1911" s="205"/>
      <c r="C1911" s="206"/>
      <c r="D1911" s="207"/>
      <c r="E1911" s="208"/>
      <c r="F1911" s="207"/>
      <c r="G1911" s="208"/>
      <c r="H1911" s="209"/>
      <c r="I1911" s="210"/>
      <c r="J1911" s="152"/>
      <c r="K1911" s="229"/>
      <c r="L1911" s="230"/>
      <c r="M1911" s="362">
        <f t="shared" si="58"/>
        <v>0</v>
      </c>
      <c r="N1911" s="339"/>
    </row>
    <row r="1912" spans="1:14" ht="30" customHeight="1" x14ac:dyDescent="0.25">
      <c r="A1912" s="223" t="str">
        <f t="shared" si="59"/>
        <v xml:space="preserve"> </v>
      </c>
      <c r="B1912" s="205"/>
      <c r="C1912" s="206"/>
      <c r="D1912" s="207"/>
      <c r="E1912" s="208"/>
      <c r="F1912" s="207"/>
      <c r="G1912" s="208"/>
      <c r="H1912" s="209"/>
      <c r="I1912" s="210"/>
      <c r="J1912" s="152"/>
      <c r="K1912" s="229"/>
      <c r="L1912" s="230"/>
      <c r="M1912" s="362">
        <f t="shared" si="58"/>
        <v>0</v>
      </c>
      <c r="N1912" s="339"/>
    </row>
    <row r="1913" spans="1:14" ht="30" customHeight="1" x14ac:dyDescent="0.25">
      <c r="A1913" s="223" t="str">
        <f t="shared" si="59"/>
        <v xml:space="preserve"> </v>
      </c>
      <c r="B1913" s="205"/>
      <c r="C1913" s="206"/>
      <c r="D1913" s="207"/>
      <c r="E1913" s="208"/>
      <c r="F1913" s="207"/>
      <c r="G1913" s="208"/>
      <c r="H1913" s="209"/>
      <c r="I1913" s="210"/>
      <c r="J1913" s="152"/>
      <c r="K1913" s="229"/>
      <c r="L1913" s="230"/>
      <c r="M1913" s="362">
        <f t="shared" si="58"/>
        <v>0</v>
      </c>
      <c r="N1913" s="339"/>
    </row>
    <row r="1914" spans="1:14" ht="30" customHeight="1" x14ac:dyDescent="0.25">
      <c r="A1914" s="223" t="str">
        <f t="shared" si="59"/>
        <v xml:space="preserve"> </v>
      </c>
      <c r="B1914" s="205"/>
      <c r="C1914" s="206"/>
      <c r="D1914" s="207"/>
      <c r="E1914" s="208"/>
      <c r="F1914" s="207"/>
      <c r="G1914" s="208"/>
      <c r="H1914" s="209"/>
      <c r="I1914" s="210"/>
      <c r="J1914" s="152"/>
      <c r="K1914" s="229"/>
      <c r="L1914" s="230"/>
      <c r="M1914" s="362">
        <f t="shared" si="58"/>
        <v>0</v>
      </c>
      <c r="N1914" s="339"/>
    </row>
    <row r="1915" spans="1:14" ht="30" customHeight="1" x14ac:dyDescent="0.25">
      <c r="A1915" s="223" t="str">
        <f t="shared" si="59"/>
        <v xml:space="preserve"> </v>
      </c>
      <c r="B1915" s="205"/>
      <c r="C1915" s="206"/>
      <c r="D1915" s="207"/>
      <c r="E1915" s="208"/>
      <c r="F1915" s="207"/>
      <c r="G1915" s="208"/>
      <c r="H1915" s="209"/>
      <c r="I1915" s="210"/>
      <c r="J1915" s="152"/>
      <c r="K1915" s="229"/>
      <c r="L1915" s="230"/>
      <c r="M1915" s="362">
        <f t="shared" si="58"/>
        <v>0</v>
      </c>
      <c r="N1915" s="339"/>
    </row>
    <row r="1916" spans="1:14" ht="30" customHeight="1" x14ac:dyDescent="0.25">
      <c r="A1916" s="223" t="str">
        <f t="shared" si="59"/>
        <v xml:space="preserve"> </v>
      </c>
      <c r="B1916" s="205"/>
      <c r="C1916" s="206"/>
      <c r="D1916" s="207"/>
      <c r="E1916" s="208"/>
      <c r="F1916" s="207"/>
      <c r="G1916" s="208"/>
      <c r="H1916" s="209"/>
      <c r="I1916" s="210"/>
      <c r="J1916" s="152"/>
      <c r="K1916" s="229"/>
      <c r="L1916" s="230"/>
      <c r="M1916" s="362">
        <f t="shared" si="58"/>
        <v>0</v>
      </c>
      <c r="N1916" s="339"/>
    </row>
    <row r="1917" spans="1:14" ht="30" customHeight="1" x14ac:dyDescent="0.25">
      <c r="A1917" s="223" t="str">
        <f t="shared" si="59"/>
        <v xml:space="preserve"> </v>
      </c>
      <c r="B1917" s="205"/>
      <c r="C1917" s="206"/>
      <c r="D1917" s="207"/>
      <c r="E1917" s="208"/>
      <c r="F1917" s="207"/>
      <c r="G1917" s="208"/>
      <c r="H1917" s="209"/>
      <c r="I1917" s="210"/>
      <c r="J1917" s="152"/>
      <c r="K1917" s="229"/>
      <c r="L1917" s="230"/>
      <c r="M1917" s="362">
        <f t="shared" si="58"/>
        <v>0</v>
      </c>
      <c r="N1917" s="339"/>
    </row>
    <row r="1918" spans="1:14" ht="30" customHeight="1" x14ac:dyDescent="0.25">
      <c r="A1918" s="223" t="str">
        <f t="shared" si="59"/>
        <v xml:space="preserve"> </v>
      </c>
      <c r="B1918" s="205"/>
      <c r="C1918" s="206"/>
      <c r="D1918" s="207"/>
      <c r="E1918" s="208"/>
      <c r="F1918" s="207"/>
      <c r="G1918" s="208"/>
      <c r="H1918" s="209"/>
      <c r="I1918" s="210"/>
      <c r="J1918" s="152"/>
      <c r="K1918" s="229"/>
      <c r="L1918" s="230"/>
      <c r="M1918" s="362">
        <f t="shared" si="58"/>
        <v>0</v>
      </c>
      <c r="N1918" s="339"/>
    </row>
    <row r="1919" spans="1:14" ht="30" customHeight="1" x14ac:dyDescent="0.25">
      <c r="A1919" s="223" t="str">
        <f t="shared" si="59"/>
        <v xml:space="preserve"> </v>
      </c>
      <c r="B1919" s="205"/>
      <c r="C1919" s="206"/>
      <c r="D1919" s="207"/>
      <c r="E1919" s="208"/>
      <c r="F1919" s="207"/>
      <c r="G1919" s="208"/>
      <c r="H1919" s="209"/>
      <c r="I1919" s="210"/>
      <c r="J1919" s="152"/>
      <c r="K1919" s="229"/>
      <c r="L1919" s="230"/>
      <c r="M1919" s="362">
        <f t="shared" si="58"/>
        <v>0</v>
      </c>
      <c r="N1919" s="339"/>
    </row>
    <row r="1920" spans="1:14" ht="30" customHeight="1" x14ac:dyDescent="0.25">
      <c r="A1920" s="223" t="str">
        <f t="shared" si="59"/>
        <v xml:space="preserve"> </v>
      </c>
      <c r="B1920" s="205"/>
      <c r="C1920" s="206"/>
      <c r="D1920" s="207"/>
      <c r="E1920" s="208"/>
      <c r="F1920" s="207"/>
      <c r="G1920" s="208"/>
      <c r="H1920" s="209"/>
      <c r="I1920" s="210"/>
      <c r="J1920" s="152"/>
      <c r="K1920" s="229"/>
      <c r="L1920" s="230"/>
      <c r="M1920" s="362">
        <f t="shared" si="58"/>
        <v>0</v>
      </c>
      <c r="N1920" s="339"/>
    </row>
    <row r="1921" spans="1:14" ht="30" customHeight="1" x14ac:dyDescent="0.25">
      <c r="A1921" s="223" t="str">
        <f t="shared" si="59"/>
        <v xml:space="preserve"> </v>
      </c>
      <c r="B1921" s="205"/>
      <c r="C1921" s="206"/>
      <c r="D1921" s="207"/>
      <c r="E1921" s="208"/>
      <c r="F1921" s="207"/>
      <c r="G1921" s="208"/>
      <c r="H1921" s="209"/>
      <c r="I1921" s="210"/>
      <c r="J1921" s="152"/>
      <c r="K1921" s="229"/>
      <c r="L1921" s="230"/>
      <c r="M1921" s="362">
        <f t="shared" si="58"/>
        <v>0</v>
      </c>
      <c r="N1921" s="339"/>
    </row>
    <row r="1922" spans="1:14" ht="30" customHeight="1" x14ac:dyDescent="0.25">
      <c r="A1922" s="223" t="str">
        <f t="shared" si="59"/>
        <v xml:space="preserve"> </v>
      </c>
      <c r="B1922" s="205"/>
      <c r="C1922" s="206"/>
      <c r="D1922" s="207"/>
      <c r="E1922" s="208"/>
      <c r="F1922" s="207"/>
      <c r="G1922" s="208"/>
      <c r="H1922" s="209"/>
      <c r="I1922" s="210"/>
      <c r="J1922" s="152"/>
      <c r="K1922" s="229"/>
      <c r="L1922" s="230"/>
      <c r="M1922" s="362">
        <f t="shared" si="58"/>
        <v>0</v>
      </c>
      <c r="N1922" s="339"/>
    </row>
    <row r="1923" spans="1:14" ht="30" customHeight="1" x14ac:dyDescent="0.25">
      <c r="A1923" s="223" t="str">
        <f t="shared" si="59"/>
        <v xml:space="preserve"> </v>
      </c>
      <c r="B1923" s="205"/>
      <c r="C1923" s="206"/>
      <c r="D1923" s="207"/>
      <c r="E1923" s="208"/>
      <c r="F1923" s="207"/>
      <c r="G1923" s="208"/>
      <c r="H1923" s="209"/>
      <c r="I1923" s="210"/>
      <c r="J1923" s="152"/>
      <c r="K1923" s="229"/>
      <c r="L1923" s="230"/>
      <c r="M1923" s="362">
        <f t="shared" si="58"/>
        <v>0</v>
      </c>
      <c r="N1923" s="339"/>
    </row>
    <row r="1924" spans="1:14" ht="30" customHeight="1" x14ac:dyDescent="0.25">
      <c r="A1924" s="223" t="str">
        <f t="shared" si="59"/>
        <v xml:space="preserve"> </v>
      </c>
      <c r="B1924" s="205"/>
      <c r="C1924" s="206"/>
      <c r="D1924" s="207"/>
      <c r="E1924" s="208"/>
      <c r="F1924" s="207"/>
      <c r="G1924" s="208"/>
      <c r="H1924" s="209"/>
      <c r="I1924" s="210"/>
      <c r="J1924" s="152"/>
      <c r="K1924" s="229"/>
      <c r="L1924" s="230"/>
      <c r="M1924" s="362">
        <f t="shared" si="58"/>
        <v>0</v>
      </c>
      <c r="N1924" s="339"/>
    </row>
    <row r="1925" spans="1:14" ht="30" customHeight="1" x14ac:dyDescent="0.25">
      <c r="A1925" s="223" t="str">
        <f t="shared" si="59"/>
        <v xml:space="preserve"> </v>
      </c>
      <c r="B1925" s="205"/>
      <c r="C1925" s="206"/>
      <c r="D1925" s="207"/>
      <c r="E1925" s="208"/>
      <c r="F1925" s="207"/>
      <c r="G1925" s="208"/>
      <c r="H1925" s="209"/>
      <c r="I1925" s="210"/>
      <c r="J1925" s="152"/>
      <c r="K1925" s="229"/>
      <c r="L1925" s="230"/>
      <c r="M1925" s="362">
        <f t="shared" si="58"/>
        <v>0</v>
      </c>
      <c r="N1925" s="339"/>
    </row>
    <row r="1926" spans="1:14" ht="30" customHeight="1" x14ac:dyDescent="0.25">
      <c r="A1926" s="223" t="str">
        <f t="shared" si="59"/>
        <v xml:space="preserve"> </v>
      </c>
      <c r="B1926" s="205"/>
      <c r="C1926" s="206"/>
      <c r="D1926" s="207"/>
      <c r="E1926" s="208"/>
      <c r="F1926" s="207"/>
      <c r="G1926" s="208"/>
      <c r="H1926" s="209"/>
      <c r="I1926" s="210"/>
      <c r="J1926" s="152"/>
      <c r="K1926" s="229"/>
      <c r="L1926" s="230"/>
      <c r="M1926" s="362">
        <f t="shared" si="58"/>
        <v>0</v>
      </c>
      <c r="N1926" s="339"/>
    </row>
    <row r="1927" spans="1:14" ht="30" customHeight="1" x14ac:dyDescent="0.25">
      <c r="A1927" s="223" t="str">
        <f t="shared" si="59"/>
        <v xml:space="preserve"> </v>
      </c>
      <c r="B1927" s="205"/>
      <c r="C1927" s="206"/>
      <c r="D1927" s="207"/>
      <c r="E1927" s="208"/>
      <c r="F1927" s="207"/>
      <c r="G1927" s="208"/>
      <c r="H1927" s="209"/>
      <c r="I1927" s="210"/>
      <c r="J1927" s="152"/>
      <c r="K1927" s="229"/>
      <c r="L1927" s="230"/>
      <c r="M1927" s="362">
        <f t="shared" si="58"/>
        <v>0</v>
      </c>
      <c r="N1927" s="339"/>
    </row>
    <row r="1928" spans="1:14" ht="30" customHeight="1" x14ac:dyDescent="0.25">
      <c r="A1928" s="223" t="str">
        <f t="shared" si="59"/>
        <v xml:space="preserve"> </v>
      </c>
      <c r="B1928" s="205"/>
      <c r="C1928" s="206"/>
      <c r="D1928" s="207"/>
      <c r="E1928" s="208"/>
      <c r="F1928" s="207"/>
      <c r="G1928" s="208"/>
      <c r="H1928" s="209"/>
      <c r="I1928" s="210"/>
      <c r="J1928" s="152"/>
      <c r="K1928" s="229"/>
      <c r="L1928" s="230"/>
      <c r="M1928" s="362">
        <f t="shared" si="58"/>
        <v>0</v>
      </c>
      <c r="N1928" s="339"/>
    </row>
    <row r="1929" spans="1:14" ht="30" customHeight="1" x14ac:dyDescent="0.25">
      <c r="A1929" s="223" t="str">
        <f t="shared" si="59"/>
        <v xml:space="preserve"> </v>
      </c>
      <c r="B1929" s="205"/>
      <c r="C1929" s="206"/>
      <c r="D1929" s="207"/>
      <c r="E1929" s="208"/>
      <c r="F1929" s="207"/>
      <c r="G1929" s="208"/>
      <c r="H1929" s="209"/>
      <c r="I1929" s="210"/>
      <c r="J1929" s="152"/>
      <c r="K1929" s="229"/>
      <c r="L1929" s="230"/>
      <c r="M1929" s="362">
        <f t="shared" si="58"/>
        <v>0</v>
      </c>
      <c r="N1929" s="339"/>
    </row>
    <row r="1930" spans="1:14" ht="30" customHeight="1" x14ac:dyDescent="0.25">
      <c r="A1930" s="223" t="str">
        <f t="shared" si="59"/>
        <v xml:space="preserve"> </v>
      </c>
      <c r="B1930" s="205"/>
      <c r="C1930" s="206"/>
      <c r="D1930" s="207"/>
      <c r="E1930" s="208"/>
      <c r="F1930" s="207"/>
      <c r="G1930" s="208"/>
      <c r="H1930" s="209"/>
      <c r="I1930" s="210"/>
      <c r="J1930" s="152"/>
      <c r="K1930" s="229"/>
      <c r="L1930" s="230"/>
      <c r="M1930" s="362">
        <f t="shared" si="58"/>
        <v>0</v>
      </c>
      <c r="N1930" s="339"/>
    </row>
    <row r="1931" spans="1:14" ht="30" customHeight="1" x14ac:dyDescent="0.25">
      <c r="A1931" s="223" t="str">
        <f t="shared" si="59"/>
        <v xml:space="preserve"> </v>
      </c>
      <c r="B1931" s="205"/>
      <c r="C1931" s="206"/>
      <c r="D1931" s="207"/>
      <c r="E1931" s="208"/>
      <c r="F1931" s="207"/>
      <c r="G1931" s="208"/>
      <c r="H1931" s="209"/>
      <c r="I1931" s="210"/>
      <c r="J1931" s="152"/>
      <c r="K1931" s="229"/>
      <c r="L1931" s="230"/>
      <c r="M1931" s="362">
        <f t="shared" si="58"/>
        <v>0</v>
      </c>
      <c r="N1931" s="339"/>
    </row>
    <row r="1932" spans="1:14" ht="30" customHeight="1" x14ac:dyDescent="0.25">
      <c r="A1932" s="223" t="str">
        <f t="shared" si="59"/>
        <v xml:space="preserve"> </v>
      </c>
      <c r="B1932" s="205"/>
      <c r="C1932" s="206"/>
      <c r="D1932" s="207"/>
      <c r="E1932" s="208"/>
      <c r="F1932" s="207"/>
      <c r="G1932" s="208"/>
      <c r="H1932" s="209"/>
      <c r="I1932" s="210"/>
      <c r="J1932" s="152"/>
      <c r="K1932" s="229"/>
      <c r="L1932" s="230"/>
      <c r="M1932" s="362">
        <f t="shared" ref="M1932:M1995" si="60">K1932+L1932</f>
        <v>0</v>
      </c>
      <c r="N1932" s="339"/>
    </row>
    <row r="1933" spans="1:14" ht="30" customHeight="1" x14ac:dyDescent="0.25">
      <c r="A1933" s="223" t="str">
        <f t="shared" si="59"/>
        <v xml:space="preserve"> </v>
      </c>
      <c r="B1933" s="205"/>
      <c r="C1933" s="206"/>
      <c r="D1933" s="207"/>
      <c r="E1933" s="208"/>
      <c r="F1933" s="207"/>
      <c r="G1933" s="208"/>
      <c r="H1933" s="209"/>
      <c r="I1933" s="210"/>
      <c r="J1933" s="152"/>
      <c r="K1933" s="229"/>
      <c r="L1933" s="230"/>
      <c r="M1933" s="362">
        <f t="shared" si="60"/>
        <v>0</v>
      </c>
      <c r="N1933" s="339"/>
    </row>
    <row r="1934" spans="1:14" ht="30" customHeight="1" x14ac:dyDescent="0.25">
      <c r="A1934" s="223" t="str">
        <f t="shared" ref="A1934:A1997" si="61">IF(M1934=0," ","Cap.8. Cheltuieli indirecte")</f>
        <v xml:space="preserve"> </v>
      </c>
      <c r="B1934" s="205"/>
      <c r="C1934" s="206"/>
      <c r="D1934" s="207"/>
      <c r="E1934" s="208"/>
      <c r="F1934" s="207"/>
      <c r="G1934" s="208"/>
      <c r="H1934" s="209"/>
      <c r="I1934" s="210"/>
      <c r="J1934" s="152"/>
      <c r="K1934" s="229"/>
      <c r="L1934" s="230"/>
      <c r="M1934" s="362">
        <f t="shared" si="60"/>
        <v>0</v>
      </c>
      <c r="N1934" s="339"/>
    </row>
    <row r="1935" spans="1:14" ht="30" customHeight="1" x14ac:dyDescent="0.25">
      <c r="A1935" s="223" t="str">
        <f t="shared" si="61"/>
        <v xml:space="preserve"> </v>
      </c>
      <c r="B1935" s="205"/>
      <c r="C1935" s="206"/>
      <c r="D1935" s="207"/>
      <c r="E1935" s="208"/>
      <c r="F1935" s="207"/>
      <c r="G1935" s="208"/>
      <c r="H1935" s="209"/>
      <c r="I1935" s="210"/>
      <c r="J1935" s="152"/>
      <c r="K1935" s="229"/>
      <c r="L1935" s="230"/>
      <c r="M1935" s="362">
        <f t="shared" si="60"/>
        <v>0</v>
      </c>
      <c r="N1935" s="339"/>
    </row>
    <row r="1936" spans="1:14" ht="30" customHeight="1" x14ac:dyDescent="0.25">
      <c r="A1936" s="223" t="str">
        <f t="shared" si="61"/>
        <v xml:space="preserve"> </v>
      </c>
      <c r="B1936" s="205"/>
      <c r="C1936" s="206"/>
      <c r="D1936" s="207"/>
      <c r="E1936" s="208"/>
      <c r="F1936" s="207"/>
      <c r="G1936" s="208"/>
      <c r="H1936" s="209"/>
      <c r="I1936" s="210"/>
      <c r="J1936" s="152"/>
      <c r="K1936" s="229"/>
      <c r="L1936" s="230"/>
      <c r="M1936" s="362">
        <f t="shared" si="60"/>
        <v>0</v>
      </c>
      <c r="N1936" s="339"/>
    </row>
    <row r="1937" spans="1:14" ht="30" customHeight="1" x14ac:dyDescent="0.25">
      <c r="A1937" s="223" t="str">
        <f t="shared" si="61"/>
        <v xml:space="preserve"> </v>
      </c>
      <c r="B1937" s="205"/>
      <c r="C1937" s="206"/>
      <c r="D1937" s="207"/>
      <c r="E1937" s="208"/>
      <c r="F1937" s="207"/>
      <c r="G1937" s="208"/>
      <c r="H1937" s="209"/>
      <c r="I1937" s="210"/>
      <c r="J1937" s="152"/>
      <c r="K1937" s="229"/>
      <c r="L1937" s="230"/>
      <c r="M1937" s="362">
        <f t="shared" si="60"/>
        <v>0</v>
      </c>
      <c r="N1937" s="339"/>
    </row>
    <row r="1938" spans="1:14" ht="30" customHeight="1" x14ac:dyDescent="0.25">
      <c r="A1938" s="223" t="str">
        <f t="shared" si="61"/>
        <v xml:space="preserve"> </v>
      </c>
      <c r="B1938" s="205"/>
      <c r="C1938" s="206"/>
      <c r="D1938" s="207"/>
      <c r="E1938" s="208"/>
      <c r="F1938" s="207"/>
      <c r="G1938" s="208"/>
      <c r="H1938" s="209"/>
      <c r="I1938" s="210"/>
      <c r="J1938" s="152"/>
      <c r="K1938" s="229"/>
      <c r="L1938" s="230"/>
      <c r="M1938" s="362">
        <f t="shared" si="60"/>
        <v>0</v>
      </c>
      <c r="N1938" s="339"/>
    </row>
    <row r="1939" spans="1:14" ht="30" customHeight="1" x14ac:dyDescent="0.25">
      <c r="A1939" s="223" t="str">
        <f t="shared" si="61"/>
        <v xml:space="preserve"> </v>
      </c>
      <c r="B1939" s="205"/>
      <c r="C1939" s="206"/>
      <c r="D1939" s="207"/>
      <c r="E1939" s="208"/>
      <c r="F1939" s="207"/>
      <c r="G1939" s="208"/>
      <c r="H1939" s="209"/>
      <c r="I1939" s="210"/>
      <c r="J1939" s="152"/>
      <c r="K1939" s="229"/>
      <c r="L1939" s="230"/>
      <c r="M1939" s="362">
        <f t="shared" si="60"/>
        <v>0</v>
      </c>
      <c r="N1939" s="339"/>
    </row>
    <row r="1940" spans="1:14" ht="30" customHeight="1" x14ac:dyDescent="0.25">
      <c r="A1940" s="223" t="str">
        <f t="shared" si="61"/>
        <v xml:space="preserve"> </v>
      </c>
      <c r="B1940" s="205"/>
      <c r="C1940" s="206"/>
      <c r="D1940" s="207"/>
      <c r="E1940" s="208"/>
      <c r="F1940" s="207"/>
      <c r="G1940" s="208"/>
      <c r="H1940" s="209"/>
      <c r="I1940" s="210"/>
      <c r="J1940" s="152"/>
      <c r="K1940" s="229"/>
      <c r="L1940" s="230"/>
      <c r="M1940" s="362">
        <f t="shared" si="60"/>
        <v>0</v>
      </c>
      <c r="N1940" s="339"/>
    </row>
    <row r="1941" spans="1:14" ht="30" customHeight="1" x14ac:dyDescent="0.25">
      <c r="A1941" s="223" t="str">
        <f t="shared" si="61"/>
        <v xml:space="preserve"> </v>
      </c>
      <c r="B1941" s="205"/>
      <c r="C1941" s="206"/>
      <c r="D1941" s="207"/>
      <c r="E1941" s="208"/>
      <c r="F1941" s="207"/>
      <c r="G1941" s="208"/>
      <c r="H1941" s="209"/>
      <c r="I1941" s="210"/>
      <c r="J1941" s="152"/>
      <c r="K1941" s="229"/>
      <c r="L1941" s="230"/>
      <c r="M1941" s="362">
        <f t="shared" si="60"/>
        <v>0</v>
      </c>
      <c r="N1941" s="339"/>
    </row>
    <row r="1942" spans="1:14" ht="30" customHeight="1" x14ac:dyDescent="0.25">
      <c r="A1942" s="223" t="str">
        <f t="shared" si="61"/>
        <v xml:space="preserve"> </v>
      </c>
      <c r="B1942" s="205"/>
      <c r="C1942" s="206"/>
      <c r="D1942" s="207"/>
      <c r="E1942" s="208"/>
      <c r="F1942" s="207"/>
      <c r="G1942" s="208"/>
      <c r="H1942" s="209"/>
      <c r="I1942" s="210"/>
      <c r="J1942" s="152"/>
      <c r="K1942" s="229"/>
      <c r="L1942" s="230"/>
      <c r="M1942" s="362">
        <f t="shared" si="60"/>
        <v>0</v>
      </c>
      <c r="N1942" s="339"/>
    </row>
    <row r="1943" spans="1:14" ht="30" customHeight="1" x14ac:dyDescent="0.25">
      <c r="A1943" s="223" t="str">
        <f t="shared" si="61"/>
        <v xml:space="preserve"> </v>
      </c>
      <c r="B1943" s="205"/>
      <c r="C1943" s="206"/>
      <c r="D1943" s="207"/>
      <c r="E1943" s="208"/>
      <c r="F1943" s="207"/>
      <c r="G1943" s="208"/>
      <c r="H1943" s="209"/>
      <c r="I1943" s="210"/>
      <c r="J1943" s="152"/>
      <c r="K1943" s="229"/>
      <c r="L1943" s="230"/>
      <c r="M1943" s="362">
        <f t="shared" si="60"/>
        <v>0</v>
      </c>
      <c r="N1943" s="339"/>
    </row>
    <row r="1944" spans="1:14" ht="30" customHeight="1" x14ac:dyDescent="0.25">
      <c r="A1944" s="223" t="str">
        <f t="shared" si="61"/>
        <v xml:space="preserve"> </v>
      </c>
      <c r="B1944" s="205"/>
      <c r="C1944" s="206"/>
      <c r="D1944" s="207"/>
      <c r="E1944" s="208"/>
      <c r="F1944" s="207"/>
      <c r="G1944" s="208"/>
      <c r="H1944" s="209"/>
      <c r="I1944" s="210"/>
      <c r="J1944" s="152"/>
      <c r="K1944" s="229"/>
      <c r="L1944" s="230"/>
      <c r="M1944" s="362">
        <f t="shared" si="60"/>
        <v>0</v>
      </c>
      <c r="N1944" s="339"/>
    </row>
    <row r="1945" spans="1:14" ht="30" customHeight="1" x14ac:dyDescent="0.25">
      <c r="A1945" s="223" t="str">
        <f t="shared" si="61"/>
        <v xml:space="preserve"> </v>
      </c>
      <c r="B1945" s="205"/>
      <c r="C1945" s="206"/>
      <c r="D1945" s="207"/>
      <c r="E1945" s="208"/>
      <c r="F1945" s="207"/>
      <c r="G1945" s="208"/>
      <c r="H1945" s="209"/>
      <c r="I1945" s="210"/>
      <c r="J1945" s="152"/>
      <c r="K1945" s="229"/>
      <c r="L1945" s="230"/>
      <c r="M1945" s="362">
        <f t="shared" si="60"/>
        <v>0</v>
      </c>
      <c r="N1945" s="339"/>
    </row>
    <row r="1946" spans="1:14" ht="30" customHeight="1" x14ac:dyDescent="0.25">
      <c r="A1946" s="223" t="str">
        <f t="shared" si="61"/>
        <v xml:space="preserve"> </v>
      </c>
      <c r="B1946" s="205"/>
      <c r="C1946" s="206"/>
      <c r="D1946" s="207"/>
      <c r="E1946" s="208"/>
      <c r="F1946" s="207"/>
      <c r="G1946" s="208"/>
      <c r="H1946" s="209"/>
      <c r="I1946" s="210"/>
      <c r="J1946" s="152"/>
      <c r="K1946" s="229"/>
      <c r="L1946" s="230"/>
      <c r="M1946" s="362">
        <f t="shared" si="60"/>
        <v>0</v>
      </c>
      <c r="N1946" s="339"/>
    </row>
    <row r="1947" spans="1:14" ht="30" customHeight="1" x14ac:dyDescent="0.25">
      <c r="A1947" s="223" t="str">
        <f t="shared" si="61"/>
        <v xml:space="preserve"> </v>
      </c>
      <c r="B1947" s="205"/>
      <c r="C1947" s="206"/>
      <c r="D1947" s="207"/>
      <c r="E1947" s="208"/>
      <c r="F1947" s="207"/>
      <c r="G1947" s="208"/>
      <c r="H1947" s="209"/>
      <c r="I1947" s="210"/>
      <c r="J1947" s="152"/>
      <c r="K1947" s="229"/>
      <c r="L1947" s="230"/>
      <c r="M1947" s="362">
        <f t="shared" si="60"/>
        <v>0</v>
      </c>
      <c r="N1947" s="339"/>
    </row>
    <row r="1948" spans="1:14" ht="30" customHeight="1" x14ac:dyDescent="0.25">
      <c r="A1948" s="223" t="str">
        <f t="shared" si="61"/>
        <v xml:space="preserve"> </v>
      </c>
      <c r="B1948" s="205"/>
      <c r="C1948" s="206"/>
      <c r="D1948" s="207"/>
      <c r="E1948" s="208"/>
      <c r="F1948" s="207"/>
      <c r="G1948" s="208"/>
      <c r="H1948" s="209"/>
      <c r="I1948" s="210"/>
      <c r="J1948" s="152"/>
      <c r="K1948" s="229"/>
      <c r="L1948" s="230"/>
      <c r="M1948" s="362">
        <f t="shared" si="60"/>
        <v>0</v>
      </c>
      <c r="N1948" s="339"/>
    </row>
    <row r="1949" spans="1:14" ht="30" customHeight="1" x14ac:dyDescent="0.25">
      <c r="A1949" s="223" t="str">
        <f t="shared" si="61"/>
        <v xml:space="preserve"> </v>
      </c>
      <c r="B1949" s="205"/>
      <c r="C1949" s="206"/>
      <c r="D1949" s="207"/>
      <c r="E1949" s="208"/>
      <c r="F1949" s="207"/>
      <c r="G1949" s="208"/>
      <c r="H1949" s="209"/>
      <c r="I1949" s="210"/>
      <c r="J1949" s="152"/>
      <c r="K1949" s="229"/>
      <c r="L1949" s="230"/>
      <c r="M1949" s="362">
        <f t="shared" si="60"/>
        <v>0</v>
      </c>
      <c r="N1949" s="339"/>
    </row>
    <row r="1950" spans="1:14" ht="30" customHeight="1" x14ac:dyDescent="0.25">
      <c r="A1950" s="223" t="str">
        <f t="shared" si="61"/>
        <v xml:space="preserve"> </v>
      </c>
      <c r="B1950" s="205"/>
      <c r="C1950" s="206"/>
      <c r="D1950" s="207"/>
      <c r="E1950" s="208"/>
      <c r="F1950" s="207"/>
      <c r="G1950" s="208"/>
      <c r="H1950" s="209"/>
      <c r="I1950" s="210"/>
      <c r="J1950" s="152"/>
      <c r="K1950" s="229"/>
      <c r="L1950" s="230"/>
      <c r="M1950" s="362">
        <f t="shared" si="60"/>
        <v>0</v>
      </c>
      <c r="N1950" s="339"/>
    </row>
    <row r="1951" spans="1:14" ht="30" customHeight="1" x14ac:dyDescent="0.25">
      <c r="A1951" s="223" t="str">
        <f t="shared" si="61"/>
        <v xml:space="preserve"> </v>
      </c>
      <c r="B1951" s="205"/>
      <c r="C1951" s="206"/>
      <c r="D1951" s="207"/>
      <c r="E1951" s="208"/>
      <c r="F1951" s="207"/>
      <c r="G1951" s="208"/>
      <c r="H1951" s="209"/>
      <c r="I1951" s="210"/>
      <c r="J1951" s="152"/>
      <c r="K1951" s="229"/>
      <c r="L1951" s="230"/>
      <c r="M1951" s="362">
        <f t="shared" si="60"/>
        <v>0</v>
      </c>
      <c r="N1951" s="339"/>
    </row>
    <row r="1952" spans="1:14" ht="30" customHeight="1" x14ac:dyDescent="0.25">
      <c r="A1952" s="223" t="str">
        <f t="shared" si="61"/>
        <v xml:space="preserve"> </v>
      </c>
      <c r="B1952" s="205"/>
      <c r="C1952" s="206"/>
      <c r="D1952" s="207"/>
      <c r="E1952" s="208"/>
      <c r="F1952" s="207"/>
      <c r="G1952" s="208"/>
      <c r="H1952" s="209"/>
      <c r="I1952" s="210"/>
      <c r="J1952" s="152"/>
      <c r="K1952" s="229"/>
      <c r="L1952" s="230"/>
      <c r="M1952" s="362">
        <f t="shared" si="60"/>
        <v>0</v>
      </c>
      <c r="N1952" s="339"/>
    </row>
    <row r="1953" spans="1:14" ht="30" customHeight="1" x14ac:dyDescent="0.25">
      <c r="A1953" s="223" t="str">
        <f t="shared" si="61"/>
        <v xml:space="preserve"> </v>
      </c>
      <c r="B1953" s="205"/>
      <c r="C1953" s="206"/>
      <c r="D1953" s="207"/>
      <c r="E1953" s="208"/>
      <c r="F1953" s="207"/>
      <c r="G1953" s="208"/>
      <c r="H1953" s="209"/>
      <c r="I1953" s="210"/>
      <c r="J1953" s="152"/>
      <c r="K1953" s="229"/>
      <c r="L1953" s="230"/>
      <c r="M1953" s="362">
        <f t="shared" si="60"/>
        <v>0</v>
      </c>
      <c r="N1953" s="339"/>
    </row>
    <row r="1954" spans="1:14" ht="30" customHeight="1" x14ac:dyDescent="0.25">
      <c r="A1954" s="223" t="str">
        <f t="shared" si="61"/>
        <v xml:space="preserve"> </v>
      </c>
      <c r="B1954" s="205"/>
      <c r="C1954" s="206"/>
      <c r="D1954" s="207"/>
      <c r="E1954" s="208"/>
      <c r="F1954" s="207"/>
      <c r="G1954" s="208"/>
      <c r="H1954" s="209"/>
      <c r="I1954" s="210"/>
      <c r="J1954" s="152"/>
      <c r="K1954" s="229"/>
      <c r="L1954" s="230"/>
      <c r="M1954" s="362">
        <f t="shared" si="60"/>
        <v>0</v>
      </c>
      <c r="N1954" s="339"/>
    </row>
    <row r="1955" spans="1:14" ht="30" customHeight="1" x14ac:dyDescent="0.25">
      <c r="A1955" s="223" t="str">
        <f t="shared" si="61"/>
        <v xml:space="preserve"> </v>
      </c>
      <c r="B1955" s="205"/>
      <c r="C1955" s="206"/>
      <c r="D1955" s="207"/>
      <c r="E1955" s="208"/>
      <c r="F1955" s="207"/>
      <c r="G1955" s="208"/>
      <c r="H1955" s="209"/>
      <c r="I1955" s="210"/>
      <c r="J1955" s="152"/>
      <c r="K1955" s="229"/>
      <c r="L1955" s="230"/>
      <c r="M1955" s="362">
        <f t="shared" si="60"/>
        <v>0</v>
      </c>
      <c r="N1955" s="339"/>
    </row>
    <row r="1956" spans="1:14" ht="30" customHeight="1" x14ac:dyDescent="0.25">
      <c r="A1956" s="223" t="str">
        <f t="shared" si="61"/>
        <v xml:space="preserve"> </v>
      </c>
      <c r="B1956" s="205"/>
      <c r="C1956" s="206"/>
      <c r="D1956" s="207"/>
      <c r="E1956" s="208"/>
      <c r="F1956" s="207"/>
      <c r="G1956" s="208"/>
      <c r="H1956" s="209"/>
      <c r="I1956" s="210"/>
      <c r="J1956" s="152"/>
      <c r="K1956" s="229"/>
      <c r="L1956" s="230"/>
      <c r="M1956" s="362">
        <f t="shared" si="60"/>
        <v>0</v>
      </c>
      <c r="N1956" s="339"/>
    </row>
    <row r="1957" spans="1:14" ht="30" customHeight="1" x14ac:dyDescent="0.25">
      <c r="A1957" s="223" t="str">
        <f t="shared" si="61"/>
        <v xml:space="preserve"> </v>
      </c>
      <c r="B1957" s="205"/>
      <c r="C1957" s="206"/>
      <c r="D1957" s="207"/>
      <c r="E1957" s="208"/>
      <c r="F1957" s="207"/>
      <c r="G1957" s="208"/>
      <c r="H1957" s="209"/>
      <c r="I1957" s="210"/>
      <c r="J1957" s="152"/>
      <c r="K1957" s="229"/>
      <c r="L1957" s="230"/>
      <c r="M1957" s="362">
        <f t="shared" si="60"/>
        <v>0</v>
      </c>
      <c r="N1957" s="339"/>
    </row>
    <row r="1958" spans="1:14" ht="30" customHeight="1" x14ac:dyDescent="0.25">
      <c r="A1958" s="223" t="str">
        <f t="shared" si="61"/>
        <v xml:space="preserve"> </v>
      </c>
      <c r="B1958" s="205"/>
      <c r="C1958" s="206"/>
      <c r="D1958" s="207"/>
      <c r="E1958" s="208"/>
      <c r="F1958" s="207"/>
      <c r="G1958" s="208"/>
      <c r="H1958" s="209"/>
      <c r="I1958" s="210"/>
      <c r="J1958" s="152"/>
      <c r="K1958" s="229"/>
      <c r="L1958" s="230"/>
      <c r="M1958" s="362">
        <f t="shared" si="60"/>
        <v>0</v>
      </c>
      <c r="N1958" s="339"/>
    </row>
    <row r="1959" spans="1:14" ht="30" customHeight="1" x14ac:dyDescent="0.25">
      <c r="A1959" s="223" t="str">
        <f t="shared" si="61"/>
        <v xml:space="preserve"> </v>
      </c>
      <c r="B1959" s="205"/>
      <c r="C1959" s="206"/>
      <c r="D1959" s="207"/>
      <c r="E1959" s="208"/>
      <c r="F1959" s="207"/>
      <c r="G1959" s="208"/>
      <c r="H1959" s="209"/>
      <c r="I1959" s="210"/>
      <c r="J1959" s="152"/>
      <c r="K1959" s="229"/>
      <c r="L1959" s="230"/>
      <c r="M1959" s="362">
        <f t="shared" si="60"/>
        <v>0</v>
      </c>
      <c r="N1959" s="339"/>
    </row>
    <row r="1960" spans="1:14" ht="30" customHeight="1" x14ac:dyDescent="0.25">
      <c r="A1960" s="223" t="str">
        <f t="shared" si="61"/>
        <v xml:space="preserve"> </v>
      </c>
      <c r="B1960" s="205"/>
      <c r="C1960" s="206"/>
      <c r="D1960" s="207"/>
      <c r="E1960" s="208"/>
      <c r="F1960" s="207"/>
      <c r="G1960" s="208"/>
      <c r="H1960" s="209"/>
      <c r="I1960" s="210"/>
      <c r="J1960" s="152"/>
      <c r="K1960" s="229"/>
      <c r="L1960" s="230"/>
      <c r="M1960" s="362">
        <f t="shared" si="60"/>
        <v>0</v>
      </c>
      <c r="N1960" s="339"/>
    </row>
    <row r="1961" spans="1:14" ht="30" customHeight="1" x14ac:dyDescent="0.25">
      <c r="A1961" s="223" t="str">
        <f t="shared" si="61"/>
        <v xml:space="preserve"> </v>
      </c>
      <c r="B1961" s="205"/>
      <c r="C1961" s="206"/>
      <c r="D1961" s="207"/>
      <c r="E1961" s="208"/>
      <c r="F1961" s="207"/>
      <c r="G1961" s="208"/>
      <c r="H1961" s="209"/>
      <c r="I1961" s="210"/>
      <c r="J1961" s="152"/>
      <c r="K1961" s="229"/>
      <c r="L1961" s="230"/>
      <c r="M1961" s="362">
        <f t="shared" si="60"/>
        <v>0</v>
      </c>
      <c r="N1961" s="339"/>
    </row>
    <row r="1962" spans="1:14" ht="30" customHeight="1" x14ac:dyDescent="0.25">
      <c r="A1962" s="223" t="str">
        <f t="shared" si="61"/>
        <v xml:space="preserve"> </v>
      </c>
      <c r="B1962" s="205"/>
      <c r="C1962" s="206"/>
      <c r="D1962" s="207"/>
      <c r="E1962" s="208"/>
      <c r="F1962" s="207"/>
      <c r="G1962" s="208"/>
      <c r="H1962" s="209"/>
      <c r="I1962" s="210"/>
      <c r="J1962" s="152"/>
      <c r="K1962" s="229"/>
      <c r="L1962" s="230"/>
      <c r="M1962" s="362">
        <f t="shared" si="60"/>
        <v>0</v>
      </c>
      <c r="N1962" s="339"/>
    </row>
    <row r="1963" spans="1:14" ht="30" customHeight="1" x14ac:dyDescent="0.25">
      <c r="A1963" s="223" t="str">
        <f t="shared" si="61"/>
        <v xml:space="preserve"> </v>
      </c>
      <c r="B1963" s="205"/>
      <c r="C1963" s="206"/>
      <c r="D1963" s="207"/>
      <c r="E1963" s="208"/>
      <c r="F1963" s="207"/>
      <c r="G1963" s="208"/>
      <c r="H1963" s="209"/>
      <c r="I1963" s="210"/>
      <c r="J1963" s="152"/>
      <c r="K1963" s="229"/>
      <c r="L1963" s="230"/>
      <c r="M1963" s="362">
        <f t="shared" si="60"/>
        <v>0</v>
      </c>
      <c r="N1963" s="339"/>
    </row>
    <row r="1964" spans="1:14" ht="30" customHeight="1" x14ac:dyDescent="0.25">
      <c r="A1964" s="223" t="str">
        <f t="shared" si="61"/>
        <v xml:space="preserve"> </v>
      </c>
      <c r="B1964" s="205"/>
      <c r="C1964" s="206"/>
      <c r="D1964" s="207"/>
      <c r="E1964" s="208"/>
      <c r="F1964" s="207"/>
      <c r="G1964" s="208"/>
      <c r="H1964" s="209"/>
      <c r="I1964" s="210"/>
      <c r="J1964" s="152"/>
      <c r="K1964" s="229"/>
      <c r="L1964" s="230"/>
      <c r="M1964" s="362">
        <f t="shared" si="60"/>
        <v>0</v>
      </c>
      <c r="N1964" s="339"/>
    </row>
    <row r="1965" spans="1:14" ht="30" customHeight="1" x14ac:dyDescent="0.25">
      <c r="A1965" s="223" t="str">
        <f t="shared" si="61"/>
        <v xml:space="preserve"> </v>
      </c>
      <c r="B1965" s="205"/>
      <c r="C1965" s="206"/>
      <c r="D1965" s="207"/>
      <c r="E1965" s="208"/>
      <c r="F1965" s="207"/>
      <c r="G1965" s="208"/>
      <c r="H1965" s="209"/>
      <c r="I1965" s="210"/>
      <c r="J1965" s="152"/>
      <c r="K1965" s="229"/>
      <c r="L1965" s="230"/>
      <c r="M1965" s="362">
        <f t="shared" si="60"/>
        <v>0</v>
      </c>
      <c r="N1965" s="339"/>
    </row>
    <row r="1966" spans="1:14" ht="30" customHeight="1" x14ac:dyDescent="0.25">
      <c r="A1966" s="223" t="str">
        <f t="shared" si="61"/>
        <v xml:space="preserve"> </v>
      </c>
      <c r="B1966" s="205"/>
      <c r="C1966" s="206"/>
      <c r="D1966" s="207"/>
      <c r="E1966" s="208"/>
      <c r="F1966" s="207"/>
      <c r="G1966" s="208"/>
      <c r="H1966" s="209"/>
      <c r="I1966" s="210"/>
      <c r="J1966" s="152"/>
      <c r="K1966" s="229"/>
      <c r="L1966" s="230"/>
      <c r="M1966" s="362">
        <f t="shared" si="60"/>
        <v>0</v>
      </c>
      <c r="N1966" s="339"/>
    </row>
    <row r="1967" spans="1:14" ht="30" customHeight="1" x14ac:dyDescent="0.25">
      <c r="A1967" s="223" t="str">
        <f t="shared" si="61"/>
        <v xml:space="preserve"> </v>
      </c>
      <c r="B1967" s="205"/>
      <c r="C1967" s="206"/>
      <c r="D1967" s="207"/>
      <c r="E1967" s="208"/>
      <c r="F1967" s="207"/>
      <c r="G1967" s="208"/>
      <c r="H1967" s="209"/>
      <c r="I1967" s="210"/>
      <c r="J1967" s="152"/>
      <c r="K1967" s="229"/>
      <c r="L1967" s="230"/>
      <c r="M1967" s="362">
        <f t="shared" si="60"/>
        <v>0</v>
      </c>
      <c r="N1967" s="339"/>
    </row>
    <row r="1968" spans="1:14" ht="30" customHeight="1" x14ac:dyDescent="0.25">
      <c r="A1968" s="223" t="str">
        <f t="shared" si="61"/>
        <v xml:space="preserve"> </v>
      </c>
      <c r="B1968" s="205"/>
      <c r="C1968" s="206"/>
      <c r="D1968" s="207"/>
      <c r="E1968" s="208"/>
      <c r="F1968" s="207"/>
      <c r="G1968" s="208"/>
      <c r="H1968" s="209"/>
      <c r="I1968" s="210"/>
      <c r="J1968" s="152"/>
      <c r="K1968" s="229"/>
      <c r="L1968" s="230"/>
      <c r="M1968" s="362">
        <f t="shared" si="60"/>
        <v>0</v>
      </c>
      <c r="N1968" s="339"/>
    </row>
    <row r="1969" spans="1:14" ht="30" customHeight="1" x14ac:dyDescent="0.25">
      <c r="A1969" s="223" t="str">
        <f t="shared" si="61"/>
        <v xml:space="preserve"> </v>
      </c>
      <c r="B1969" s="205"/>
      <c r="C1969" s="206"/>
      <c r="D1969" s="207"/>
      <c r="E1969" s="208"/>
      <c r="F1969" s="207"/>
      <c r="G1969" s="208"/>
      <c r="H1969" s="209"/>
      <c r="I1969" s="210"/>
      <c r="J1969" s="152"/>
      <c r="K1969" s="229"/>
      <c r="L1969" s="230"/>
      <c r="M1969" s="362">
        <f t="shared" si="60"/>
        <v>0</v>
      </c>
      <c r="N1969" s="339"/>
    </row>
    <row r="1970" spans="1:14" ht="30" customHeight="1" x14ac:dyDescent="0.25">
      <c r="A1970" s="223" t="str">
        <f t="shared" si="61"/>
        <v xml:space="preserve"> </v>
      </c>
      <c r="B1970" s="205"/>
      <c r="C1970" s="206"/>
      <c r="D1970" s="207"/>
      <c r="E1970" s="208"/>
      <c r="F1970" s="207"/>
      <c r="G1970" s="208"/>
      <c r="H1970" s="209"/>
      <c r="I1970" s="210"/>
      <c r="J1970" s="152"/>
      <c r="K1970" s="229"/>
      <c r="L1970" s="230"/>
      <c r="M1970" s="362">
        <f t="shared" si="60"/>
        <v>0</v>
      </c>
      <c r="N1970" s="339"/>
    </row>
    <row r="1971" spans="1:14" ht="30" customHeight="1" x14ac:dyDescent="0.25">
      <c r="A1971" s="223" t="str">
        <f t="shared" si="61"/>
        <v xml:space="preserve"> </v>
      </c>
      <c r="B1971" s="205"/>
      <c r="C1971" s="206"/>
      <c r="D1971" s="207"/>
      <c r="E1971" s="208"/>
      <c r="F1971" s="207"/>
      <c r="G1971" s="208"/>
      <c r="H1971" s="209"/>
      <c r="I1971" s="210"/>
      <c r="J1971" s="152"/>
      <c r="K1971" s="229"/>
      <c r="L1971" s="230"/>
      <c r="M1971" s="362">
        <f t="shared" si="60"/>
        <v>0</v>
      </c>
      <c r="N1971" s="339"/>
    </row>
    <row r="1972" spans="1:14" ht="30" customHeight="1" x14ac:dyDescent="0.25">
      <c r="A1972" s="223" t="str">
        <f t="shared" si="61"/>
        <v xml:space="preserve"> </v>
      </c>
      <c r="B1972" s="205"/>
      <c r="C1972" s="206"/>
      <c r="D1972" s="207"/>
      <c r="E1972" s="208"/>
      <c r="F1972" s="207"/>
      <c r="G1972" s="208"/>
      <c r="H1972" s="209"/>
      <c r="I1972" s="210"/>
      <c r="J1972" s="152"/>
      <c r="K1972" s="229"/>
      <c r="L1972" s="230"/>
      <c r="M1972" s="362">
        <f t="shared" si="60"/>
        <v>0</v>
      </c>
      <c r="N1972" s="339"/>
    </row>
    <row r="1973" spans="1:14" ht="30" customHeight="1" x14ac:dyDescent="0.25">
      <c r="A1973" s="223" t="str">
        <f t="shared" si="61"/>
        <v xml:space="preserve"> </v>
      </c>
      <c r="B1973" s="205"/>
      <c r="C1973" s="206"/>
      <c r="D1973" s="207"/>
      <c r="E1973" s="208"/>
      <c r="F1973" s="207"/>
      <c r="G1973" s="208"/>
      <c r="H1973" s="209"/>
      <c r="I1973" s="210"/>
      <c r="J1973" s="152"/>
      <c r="K1973" s="229"/>
      <c r="L1973" s="230"/>
      <c r="M1973" s="362">
        <f t="shared" si="60"/>
        <v>0</v>
      </c>
      <c r="N1973" s="339"/>
    </row>
    <row r="1974" spans="1:14" ht="30" customHeight="1" x14ac:dyDescent="0.25">
      <c r="A1974" s="223" t="str">
        <f t="shared" si="61"/>
        <v xml:space="preserve"> </v>
      </c>
      <c r="B1974" s="205"/>
      <c r="C1974" s="206"/>
      <c r="D1974" s="207"/>
      <c r="E1974" s="208"/>
      <c r="F1974" s="207"/>
      <c r="G1974" s="208"/>
      <c r="H1974" s="209"/>
      <c r="I1974" s="210"/>
      <c r="J1974" s="152"/>
      <c r="K1974" s="229"/>
      <c r="L1974" s="230"/>
      <c r="M1974" s="362">
        <f t="shared" si="60"/>
        <v>0</v>
      </c>
      <c r="N1974" s="339"/>
    </row>
    <row r="1975" spans="1:14" ht="30" customHeight="1" x14ac:dyDescent="0.25">
      <c r="A1975" s="223" t="str">
        <f t="shared" si="61"/>
        <v xml:space="preserve"> </v>
      </c>
      <c r="B1975" s="205"/>
      <c r="C1975" s="206"/>
      <c r="D1975" s="207"/>
      <c r="E1975" s="208"/>
      <c r="F1975" s="207"/>
      <c r="G1975" s="208"/>
      <c r="H1975" s="209"/>
      <c r="I1975" s="210"/>
      <c r="J1975" s="152"/>
      <c r="K1975" s="229"/>
      <c r="L1975" s="230"/>
      <c r="M1975" s="362">
        <f t="shared" si="60"/>
        <v>0</v>
      </c>
      <c r="N1975" s="339"/>
    </row>
    <row r="1976" spans="1:14" ht="30" customHeight="1" x14ac:dyDescent="0.25">
      <c r="A1976" s="223" t="str">
        <f t="shared" si="61"/>
        <v xml:space="preserve"> </v>
      </c>
      <c r="B1976" s="205"/>
      <c r="C1976" s="206"/>
      <c r="D1976" s="207"/>
      <c r="E1976" s="208"/>
      <c r="F1976" s="207"/>
      <c r="G1976" s="208"/>
      <c r="H1976" s="209"/>
      <c r="I1976" s="210"/>
      <c r="J1976" s="152"/>
      <c r="K1976" s="229"/>
      <c r="L1976" s="230"/>
      <c r="M1976" s="362">
        <f t="shared" si="60"/>
        <v>0</v>
      </c>
      <c r="N1976" s="339"/>
    </row>
    <row r="1977" spans="1:14" ht="30" customHeight="1" x14ac:dyDescent="0.25">
      <c r="A1977" s="223" t="str">
        <f t="shared" si="61"/>
        <v xml:space="preserve"> </v>
      </c>
      <c r="B1977" s="205"/>
      <c r="C1977" s="206"/>
      <c r="D1977" s="207"/>
      <c r="E1977" s="208"/>
      <c r="F1977" s="207"/>
      <c r="G1977" s="208"/>
      <c r="H1977" s="209"/>
      <c r="I1977" s="210"/>
      <c r="J1977" s="152"/>
      <c r="K1977" s="229"/>
      <c r="L1977" s="230"/>
      <c r="M1977" s="362">
        <f t="shared" si="60"/>
        <v>0</v>
      </c>
      <c r="N1977" s="339"/>
    </row>
    <row r="1978" spans="1:14" ht="30" customHeight="1" x14ac:dyDescent="0.25">
      <c r="A1978" s="223" t="str">
        <f t="shared" si="61"/>
        <v xml:space="preserve"> </v>
      </c>
      <c r="B1978" s="205"/>
      <c r="C1978" s="206"/>
      <c r="D1978" s="207"/>
      <c r="E1978" s="208"/>
      <c r="F1978" s="207"/>
      <c r="G1978" s="208"/>
      <c r="H1978" s="209"/>
      <c r="I1978" s="210"/>
      <c r="J1978" s="152"/>
      <c r="K1978" s="229"/>
      <c r="L1978" s="230"/>
      <c r="M1978" s="362">
        <f t="shared" si="60"/>
        <v>0</v>
      </c>
      <c r="N1978" s="339"/>
    </row>
    <row r="1979" spans="1:14" ht="30" customHeight="1" x14ac:dyDescent="0.25">
      <c r="A1979" s="223" t="str">
        <f t="shared" si="61"/>
        <v xml:space="preserve"> </v>
      </c>
      <c r="B1979" s="205"/>
      <c r="C1979" s="206"/>
      <c r="D1979" s="207"/>
      <c r="E1979" s="208"/>
      <c r="F1979" s="207"/>
      <c r="G1979" s="208"/>
      <c r="H1979" s="209"/>
      <c r="I1979" s="210"/>
      <c r="J1979" s="152"/>
      <c r="K1979" s="229"/>
      <c r="L1979" s="230"/>
      <c r="M1979" s="362">
        <f t="shared" si="60"/>
        <v>0</v>
      </c>
      <c r="N1979" s="339"/>
    </row>
    <row r="1980" spans="1:14" ht="30" customHeight="1" x14ac:dyDescent="0.25">
      <c r="A1980" s="223" t="str">
        <f t="shared" si="61"/>
        <v xml:space="preserve"> </v>
      </c>
      <c r="B1980" s="205"/>
      <c r="C1980" s="206"/>
      <c r="D1980" s="207"/>
      <c r="E1980" s="208"/>
      <c r="F1980" s="207"/>
      <c r="G1980" s="208"/>
      <c r="H1980" s="209"/>
      <c r="I1980" s="210"/>
      <c r="J1980" s="152"/>
      <c r="K1980" s="229"/>
      <c r="L1980" s="230"/>
      <c r="M1980" s="362">
        <f t="shared" si="60"/>
        <v>0</v>
      </c>
      <c r="N1980" s="339"/>
    </row>
    <row r="1981" spans="1:14" ht="30" customHeight="1" x14ac:dyDescent="0.25">
      <c r="A1981" s="223" t="str">
        <f t="shared" si="61"/>
        <v xml:space="preserve"> </v>
      </c>
      <c r="B1981" s="205"/>
      <c r="C1981" s="206"/>
      <c r="D1981" s="207"/>
      <c r="E1981" s="208"/>
      <c r="F1981" s="207"/>
      <c r="G1981" s="208"/>
      <c r="H1981" s="209"/>
      <c r="I1981" s="210"/>
      <c r="J1981" s="152"/>
      <c r="K1981" s="229"/>
      <c r="L1981" s="230"/>
      <c r="M1981" s="362">
        <f t="shared" si="60"/>
        <v>0</v>
      </c>
      <c r="N1981" s="339"/>
    </row>
    <row r="1982" spans="1:14" ht="30" customHeight="1" x14ac:dyDescent="0.25">
      <c r="A1982" s="223" t="str">
        <f t="shared" si="61"/>
        <v xml:space="preserve"> </v>
      </c>
      <c r="B1982" s="205"/>
      <c r="C1982" s="206"/>
      <c r="D1982" s="207"/>
      <c r="E1982" s="208"/>
      <c r="F1982" s="207"/>
      <c r="G1982" s="208"/>
      <c r="H1982" s="209"/>
      <c r="I1982" s="210"/>
      <c r="J1982" s="152"/>
      <c r="K1982" s="229"/>
      <c r="L1982" s="230"/>
      <c r="M1982" s="362">
        <f t="shared" si="60"/>
        <v>0</v>
      </c>
      <c r="N1982" s="339"/>
    </row>
    <row r="1983" spans="1:14" ht="30" customHeight="1" x14ac:dyDescent="0.25">
      <c r="A1983" s="223" t="str">
        <f t="shared" si="61"/>
        <v xml:space="preserve"> </v>
      </c>
      <c r="B1983" s="205"/>
      <c r="C1983" s="206"/>
      <c r="D1983" s="207"/>
      <c r="E1983" s="208"/>
      <c r="F1983" s="207"/>
      <c r="G1983" s="208"/>
      <c r="H1983" s="209"/>
      <c r="I1983" s="210"/>
      <c r="J1983" s="152"/>
      <c r="K1983" s="229"/>
      <c r="L1983" s="230"/>
      <c r="M1983" s="362">
        <f t="shared" si="60"/>
        <v>0</v>
      </c>
      <c r="N1983" s="339"/>
    </row>
    <row r="1984" spans="1:14" ht="30" customHeight="1" x14ac:dyDescent="0.25">
      <c r="A1984" s="223" t="str">
        <f t="shared" si="61"/>
        <v xml:space="preserve"> </v>
      </c>
      <c r="B1984" s="205"/>
      <c r="C1984" s="206"/>
      <c r="D1984" s="207"/>
      <c r="E1984" s="208"/>
      <c r="F1984" s="207"/>
      <c r="G1984" s="208"/>
      <c r="H1984" s="209"/>
      <c r="I1984" s="210"/>
      <c r="J1984" s="152"/>
      <c r="K1984" s="229"/>
      <c r="L1984" s="230"/>
      <c r="M1984" s="362">
        <f t="shared" si="60"/>
        <v>0</v>
      </c>
      <c r="N1984" s="339"/>
    </row>
    <row r="1985" spans="1:14" ht="30" customHeight="1" x14ac:dyDescent="0.25">
      <c r="A1985" s="223" t="str">
        <f t="shared" si="61"/>
        <v xml:space="preserve"> </v>
      </c>
      <c r="B1985" s="205"/>
      <c r="C1985" s="206"/>
      <c r="D1985" s="207"/>
      <c r="E1985" s="208"/>
      <c r="F1985" s="207"/>
      <c r="G1985" s="208"/>
      <c r="H1985" s="209"/>
      <c r="I1985" s="210"/>
      <c r="J1985" s="152"/>
      <c r="K1985" s="229"/>
      <c r="L1985" s="230"/>
      <c r="M1985" s="362">
        <f t="shared" si="60"/>
        <v>0</v>
      </c>
      <c r="N1985" s="339"/>
    </row>
    <row r="1986" spans="1:14" ht="30" customHeight="1" x14ac:dyDescent="0.25">
      <c r="A1986" s="223" t="str">
        <f t="shared" si="61"/>
        <v xml:space="preserve"> </v>
      </c>
      <c r="B1986" s="205"/>
      <c r="C1986" s="206"/>
      <c r="D1986" s="207"/>
      <c r="E1986" s="208"/>
      <c r="F1986" s="207"/>
      <c r="G1986" s="208"/>
      <c r="H1986" s="209"/>
      <c r="I1986" s="210"/>
      <c r="J1986" s="152"/>
      <c r="K1986" s="229"/>
      <c r="L1986" s="230"/>
      <c r="M1986" s="362">
        <f t="shared" si="60"/>
        <v>0</v>
      </c>
      <c r="N1986" s="339"/>
    </row>
    <row r="1987" spans="1:14" ht="30" customHeight="1" x14ac:dyDescent="0.25">
      <c r="A1987" s="223" t="str">
        <f t="shared" si="61"/>
        <v xml:space="preserve"> </v>
      </c>
      <c r="B1987" s="205"/>
      <c r="C1987" s="206"/>
      <c r="D1987" s="207"/>
      <c r="E1987" s="208"/>
      <c r="F1987" s="207"/>
      <c r="G1987" s="208"/>
      <c r="H1987" s="209"/>
      <c r="I1987" s="210"/>
      <c r="J1987" s="152"/>
      <c r="K1987" s="229"/>
      <c r="L1987" s="230"/>
      <c r="M1987" s="362">
        <f t="shared" si="60"/>
        <v>0</v>
      </c>
      <c r="N1987" s="339"/>
    </row>
    <row r="1988" spans="1:14" ht="30" customHeight="1" x14ac:dyDescent="0.25">
      <c r="A1988" s="223" t="str">
        <f t="shared" si="61"/>
        <v xml:space="preserve"> </v>
      </c>
      <c r="B1988" s="205"/>
      <c r="C1988" s="206"/>
      <c r="D1988" s="207"/>
      <c r="E1988" s="208"/>
      <c r="F1988" s="207"/>
      <c r="G1988" s="208"/>
      <c r="H1988" s="209"/>
      <c r="I1988" s="210"/>
      <c r="J1988" s="152"/>
      <c r="K1988" s="229"/>
      <c r="L1988" s="230"/>
      <c r="M1988" s="362">
        <f t="shared" si="60"/>
        <v>0</v>
      </c>
      <c r="N1988" s="339"/>
    </row>
    <row r="1989" spans="1:14" ht="30" customHeight="1" x14ac:dyDescent="0.25">
      <c r="A1989" s="223" t="str">
        <f t="shared" si="61"/>
        <v xml:space="preserve"> </v>
      </c>
      <c r="B1989" s="205"/>
      <c r="C1989" s="206"/>
      <c r="D1989" s="207"/>
      <c r="E1989" s="208"/>
      <c r="F1989" s="207"/>
      <c r="G1989" s="208"/>
      <c r="H1989" s="209"/>
      <c r="I1989" s="210"/>
      <c r="J1989" s="152"/>
      <c r="K1989" s="229"/>
      <c r="L1989" s="230"/>
      <c r="M1989" s="362">
        <f t="shared" si="60"/>
        <v>0</v>
      </c>
      <c r="N1989" s="339"/>
    </row>
    <row r="1990" spans="1:14" ht="30" customHeight="1" x14ac:dyDescent="0.25">
      <c r="A1990" s="223" t="str">
        <f t="shared" si="61"/>
        <v xml:space="preserve"> </v>
      </c>
      <c r="B1990" s="205"/>
      <c r="C1990" s="206"/>
      <c r="D1990" s="207"/>
      <c r="E1990" s="208"/>
      <c r="F1990" s="207"/>
      <c r="G1990" s="208"/>
      <c r="H1990" s="209"/>
      <c r="I1990" s="210"/>
      <c r="J1990" s="152"/>
      <c r="K1990" s="229"/>
      <c r="L1990" s="230"/>
      <c r="M1990" s="362">
        <f t="shared" si="60"/>
        <v>0</v>
      </c>
      <c r="N1990" s="339"/>
    </row>
    <row r="1991" spans="1:14" ht="30" customHeight="1" x14ac:dyDescent="0.25">
      <c r="A1991" s="223" t="str">
        <f t="shared" si="61"/>
        <v xml:space="preserve"> </v>
      </c>
      <c r="B1991" s="205"/>
      <c r="C1991" s="206"/>
      <c r="D1991" s="207"/>
      <c r="E1991" s="208"/>
      <c r="F1991" s="207"/>
      <c r="G1991" s="208"/>
      <c r="H1991" s="209"/>
      <c r="I1991" s="210"/>
      <c r="J1991" s="152"/>
      <c r="K1991" s="229"/>
      <c r="L1991" s="230"/>
      <c r="M1991" s="362">
        <f t="shared" si="60"/>
        <v>0</v>
      </c>
      <c r="N1991" s="339"/>
    </row>
    <row r="1992" spans="1:14" ht="30" customHeight="1" x14ac:dyDescent="0.25">
      <c r="A1992" s="223" t="str">
        <f t="shared" si="61"/>
        <v xml:space="preserve"> </v>
      </c>
      <c r="B1992" s="205"/>
      <c r="C1992" s="206"/>
      <c r="D1992" s="207"/>
      <c r="E1992" s="208"/>
      <c r="F1992" s="207"/>
      <c r="G1992" s="208"/>
      <c r="H1992" s="209"/>
      <c r="I1992" s="210"/>
      <c r="J1992" s="152"/>
      <c r="K1992" s="229"/>
      <c r="L1992" s="230"/>
      <c r="M1992" s="362">
        <f t="shared" si="60"/>
        <v>0</v>
      </c>
      <c r="N1992" s="339"/>
    </row>
    <row r="1993" spans="1:14" ht="30" customHeight="1" x14ac:dyDescent="0.25">
      <c r="A1993" s="223" t="str">
        <f t="shared" si="61"/>
        <v xml:space="preserve"> </v>
      </c>
      <c r="B1993" s="205"/>
      <c r="C1993" s="206"/>
      <c r="D1993" s="207"/>
      <c r="E1993" s="208"/>
      <c r="F1993" s="207"/>
      <c r="G1993" s="208"/>
      <c r="H1993" s="209"/>
      <c r="I1993" s="210"/>
      <c r="J1993" s="152"/>
      <c r="K1993" s="229"/>
      <c r="L1993" s="230"/>
      <c r="M1993" s="362">
        <f t="shared" si="60"/>
        <v>0</v>
      </c>
      <c r="N1993" s="339"/>
    </row>
    <row r="1994" spans="1:14" ht="30" customHeight="1" x14ac:dyDescent="0.25">
      <c r="A1994" s="223" t="str">
        <f t="shared" si="61"/>
        <v xml:space="preserve"> </v>
      </c>
      <c r="B1994" s="205"/>
      <c r="C1994" s="206"/>
      <c r="D1994" s="207"/>
      <c r="E1994" s="208"/>
      <c r="F1994" s="207"/>
      <c r="G1994" s="208"/>
      <c r="H1994" s="209"/>
      <c r="I1994" s="210"/>
      <c r="J1994" s="152"/>
      <c r="K1994" s="229"/>
      <c r="L1994" s="230"/>
      <c r="M1994" s="362">
        <f t="shared" si="60"/>
        <v>0</v>
      </c>
      <c r="N1994" s="339"/>
    </row>
    <row r="1995" spans="1:14" ht="30" customHeight="1" x14ac:dyDescent="0.25">
      <c r="A1995" s="223" t="str">
        <f t="shared" si="61"/>
        <v xml:space="preserve"> </v>
      </c>
      <c r="B1995" s="205"/>
      <c r="C1995" s="206"/>
      <c r="D1995" s="207"/>
      <c r="E1995" s="208"/>
      <c r="F1995" s="207"/>
      <c r="G1995" s="208"/>
      <c r="H1995" s="209"/>
      <c r="I1995" s="210"/>
      <c r="J1995" s="152"/>
      <c r="K1995" s="229"/>
      <c r="L1995" s="230"/>
      <c r="M1995" s="362">
        <f t="shared" si="60"/>
        <v>0</v>
      </c>
      <c r="N1995" s="339"/>
    </row>
    <row r="1996" spans="1:14" ht="30" customHeight="1" x14ac:dyDescent="0.25">
      <c r="A1996" s="223" t="str">
        <f t="shared" si="61"/>
        <v xml:space="preserve"> </v>
      </c>
      <c r="B1996" s="205"/>
      <c r="C1996" s="206"/>
      <c r="D1996" s="207"/>
      <c r="E1996" s="208"/>
      <c r="F1996" s="207"/>
      <c r="G1996" s="208"/>
      <c r="H1996" s="209"/>
      <c r="I1996" s="210"/>
      <c r="J1996" s="152"/>
      <c r="K1996" s="229"/>
      <c r="L1996" s="230"/>
      <c r="M1996" s="362">
        <f t="shared" ref="M1996:M2059" si="62">K1996+L1996</f>
        <v>0</v>
      </c>
      <c r="N1996" s="339"/>
    </row>
    <row r="1997" spans="1:14" ht="30" customHeight="1" x14ac:dyDescent="0.25">
      <c r="A1997" s="223" t="str">
        <f t="shared" si="61"/>
        <v xml:space="preserve"> </v>
      </c>
      <c r="B1997" s="205"/>
      <c r="C1997" s="206"/>
      <c r="D1997" s="207"/>
      <c r="E1997" s="208"/>
      <c r="F1997" s="207"/>
      <c r="G1997" s="208"/>
      <c r="H1997" s="209"/>
      <c r="I1997" s="210"/>
      <c r="J1997" s="152"/>
      <c r="K1997" s="229"/>
      <c r="L1997" s="230"/>
      <c r="M1997" s="362">
        <f t="shared" si="62"/>
        <v>0</v>
      </c>
      <c r="N1997" s="339"/>
    </row>
    <row r="1998" spans="1:14" ht="30" customHeight="1" x14ac:dyDescent="0.25">
      <c r="A1998" s="223" t="str">
        <f t="shared" ref="A1998:A2061" si="63">IF(M1998=0," ","Cap.8. Cheltuieli indirecte")</f>
        <v xml:space="preserve"> </v>
      </c>
      <c r="B1998" s="205"/>
      <c r="C1998" s="206"/>
      <c r="D1998" s="207"/>
      <c r="E1998" s="208"/>
      <c r="F1998" s="207"/>
      <c r="G1998" s="208"/>
      <c r="H1998" s="209"/>
      <c r="I1998" s="210"/>
      <c r="J1998" s="152"/>
      <c r="K1998" s="229"/>
      <c r="L1998" s="230"/>
      <c r="M1998" s="362">
        <f t="shared" si="62"/>
        <v>0</v>
      </c>
      <c r="N1998" s="339"/>
    </row>
    <row r="1999" spans="1:14" ht="30" customHeight="1" x14ac:dyDescent="0.25">
      <c r="A1999" s="223" t="str">
        <f t="shared" si="63"/>
        <v xml:space="preserve"> </v>
      </c>
      <c r="B1999" s="205"/>
      <c r="C1999" s="206"/>
      <c r="D1999" s="207"/>
      <c r="E1999" s="208"/>
      <c r="F1999" s="207"/>
      <c r="G1999" s="208"/>
      <c r="H1999" s="209"/>
      <c r="I1999" s="210"/>
      <c r="J1999" s="152"/>
      <c r="K1999" s="229"/>
      <c r="L1999" s="230"/>
      <c r="M1999" s="362">
        <f t="shared" si="62"/>
        <v>0</v>
      </c>
      <c r="N1999" s="339"/>
    </row>
    <row r="2000" spans="1:14" ht="30" customHeight="1" x14ac:dyDescent="0.25">
      <c r="A2000" s="223" t="str">
        <f t="shared" si="63"/>
        <v xml:space="preserve"> </v>
      </c>
      <c r="B2000" s="205"/>
      <c r="C2000" s="206"/>
      <c r="D2000" s="207"/>
      <c r="E2000" s="208"/>
      <c r="F2000" s="207"/>
      <c r="G2000" s="208"/>
      <c r="H2000" s="209"/>
      <c r="I2000" s="210"/>
      <c r="J2000" s="152"/>
      <c r="K2000" s="229"/>
      <c r="L2000" s="230"/>
      <c r="M2000" s="362">
        <f t="shared" si="62"/>
        <v>0</v>
      </c>
      <c r="N2000" s="339"/>
    </row>
    <row r="2001" spans="1:14" ht="30" customHeight="1" x14ac:dyDescent="0.25">
      <c r="A2001" s="223" t="str">
        <f t="shared" si="63"/>
        <v xml:space="preserve"> </v>
      </c>
      <c r="B2001" s="205"/>
      <c r="C2001" s="206"/>
      <c r="D2001" s="207"/>
      <c r="E2001" s="208"/>
      <c r="F2001" s="207"/>
      <c r="G2001" s="208"/>
      <c r="H2001" s="209"/>
      <c r="I2001" s="210"/>
      <c r="J2001" s="152"/>
      <c r="K2001" s="229"/>
      <c r="L2001" s="230"/>
      <c r="M2001" s="362">
        <f t="shared" si="62"/>
        <v>0</v>
      </c>
      <c r="N2001" s="339"/>
    </row>
    <row r="2002" spans="1:14" ht="30" customHeight="1" x14ac:dyDescent="0.25">
      <c r="A2002" s="223" t="str">
        <f t="shared" si="63"/>
        <v xml:space="preserve"> </v>
      </c>
      <c r="B2002" s="205"/>
      <c r="C2002" s="206"/>
      <c r="D2002" s="207"/>
      <c r="E2002" s="208"/>
      <c r="F2002" s="207"/>
      <c r="G2002" s="208"/>
      <c r="H2002" s="209"/>
      <c r="I2002" s="210"/>
      <c r="J2002" s="152"/>
      <c r="K2002" s="229"/>
      <c r="L2002" s="230"/>
      <c r="M2002" s="362">
        <f t="shared" si="62"/>
        <v>0</v>
      </c>
      <c r="N2002" s="339"/>
    </row>
    <row r="2003" spans="1:14" ht="30" customHeight="1" x14ac:dyDescent="0.25">
      <c r="A2003" s="223" t="str">
        <f t="shared" si="63"/>
        <v xml:space="preserve"> </v>
      </c>
      <c r="B2003" s="205"/>
      <c r="C2003" s="206"/>
      <c r="D2003" s="207"/>
      <c r="E2003" s="208"/>
      <c r="F2003" s="207"/>
      <c r="G2003" s="208"/>
      <c r="H2003" s="209"/>
      <c r="I2003" s="210"/>
      <c r="J2003" s="152"/>
      <c r="K2003" s="229"/>
      <c r="L2003" s="230"/>
      <c r="M2003" s="362">
        <f t="shared" si="62"/>
        <v>0</v>
      </c>
      <c r="N2003" s="339"/>
    </row>
    <row r="2004" spans="1:14" ht="30" customHeight="1" x14ac:dyDescent="0.25">
      <c r="A2004" s="223" t="str">
        <f t="shared" si="63"/>
        <v xml:space="preserve"> </v>
      </c>
      <c r="B2004" s="205"/>
      <c r="C2004" s="206"/>
      <c r="D2004" s="207"/>
      <c r="E2004" s="208"/>
      <c r="F2004" s="207"/>
      <c r="G2004" s="208"/>
      <c r="H2004" s="209"/>
      <c r="I2004" s="210"/>
      <c r="J2004" s="152"/>
      <c r="K2004" s="229"/>
      <c r="L2004" s="230"/>
      <c r="M2004" s="362">
        <f t="shared" si="62"/>
        <v>0</v>
      </c>
      <c r="N2004" s="339"/>
    </row>
    <row r="2005" spans="1:14" ht="30" customHeight="1" x14ac:dyDescent="0.25">
      <c r="A2005" s="223" t="str">
        <f t="shared" si="63"/>
        <v xml:space="preserve"> </v>
      </c>
      <c r="B2005" s="205"/>
      <c r="C2005" s="206"/>
      <c r="D2005" s="207"/>
      <c r="E2005" s="208"/>
      <c r="F2005" s="207"/>
      <c r="G2005" s="208"/>
      <c r="H2005" s="209"/>
      <c r="I2005" s="210"/>
      <c r="J2005" s="152"/>
      <c r="K2005" s="229"/>
      <c r="L2005" s="230"/>
      <c r="M2005" s="362">
        <f t="shared" si="62"/>
        <v>0</v>
      </c>
      <c r="N2005" s="339"/>
    </row>
    <row r="2006" spans="1:14" ht="30" customHeight="1" x14ac:dyDescent="0.25">
      <c r="A2006" s="223" t="str">
        <f t="shared" si="63"/>
        <v xml:space="preserve"> </v>
      </c>
      <c r="B2006" s="205"/>
      <c r="C2006" s="206"/>
      <c r="D2006" s="207"/>
      <c r="E2006" s="208"/>
      <c r="F2006" s="207"/>
      <c r="G2006" s="208"/>
      <c r="H2006" s="209"/>
      <c r="I2006" s="210"/>
      <c r="J2006" s="152"/>
      <c r="K2006" s="229"/>
      <c r="L2006" s="230"/>
      <c r="M2006" s="362">
        <f t="shared" si="62"/>
        <v>0</v>
      </c>
      <c r="N2006" s="339"/>
    </row>
    <row r="2007" spans="1:14" ht="30" customHeight="1" x14ac:dyDescent="0.25">
      <c r="A2007" s="223" t="str">
        <f t="shared" si="63"/>
        <v xml:space="preserve"> </v>
      </c>
      <c r="B2007" s="205"/>
      <c r="C2007" s="206"/>
      <c r="D2007" s="207"/>
      <c r="E2007" s="208"/>
      <c r="F2007" s="207"/>
      <c r="G2007" s="208"/>
      <c r="H2007" s="209"/>
      <c r="I2007" s="210"/>
      <c r="J2007" s="152"/>
      <c r="K2007" s="229"/>
      <c r="L2007" s="230"/>
      <c r="M2007" s="362">
        <f t="shared" si="62"/>
        <v>0</v>
      </c>
      <c r="N2007" s="339"/>
    </row>
    <row r="2008" spans="1:14" ht="30" customHeight="1" x14ac:dyDescent="0.25">
      <c r="A2008" s="223" t="str">
        <f t="shared" si="63"/>
        <v xml:space="preserve"> </v>
      </c>
      <c r="B2008" s="205"/>
      <c r="C2008" s="206"/>
      <c r="D2008" s="207"/>
      <c r="E2008" s="208"/>
      <c r="F2008" s="207"/>
      <c r="G2008" s="208"/>
      <c r="H2008" s="209"/>
      <c r="I2008" s="210"/>
      <c r="J2008" s="152"/>
      <c r="K2008" s="229"/>
      <c r="L2008" s="230"/>
      <c r="M2008" s="362">
        <f t="shared" si="62"/>
        <v>0</v>
      </c>
      <c r="N2008" s="339"/>
    </row>
    <row r="2009" spans="1:14" ht="30" customHeight="1" x14ac:dyDescent="0.25">
      <c r="A2009" s="223" t="str">
        <f t="shared" si="63"/>
        <v xml:space="preserve"> </v>
      </c>
      <c r="B2009" s="205"/>
      <c r="C2009" s="206"/>
      <c r="D2009" s="207"/>
      <c r="E2009" s="208"/>
      <c r="F2009" s="207"/>
      <c r="G2009" s="208"/>
      <c r="H2009" s="209"/>
      <c r="I2009" s="210"/>
      <c r="J2009" s="152"/>
      <c r="K2009" s="229"/>
      <c r="L2009" s="230"/>
      <c r="M2009" s="362">
        <f t="shared" si="62"/>
        <v>0</v>
      </c>
      <c r="N2009" s="339"/>
    </row>
    <row r="2010" spans="1:14" ht="30" customHeight="1" x14ac:dyDescent="0.25">
      <c r="A2010" s="223" t="str">
        <f t="shared" si="63"/>
        <v xml:space="preserve"> </v>
      </c>
      <c r="B2010" s="205"/>
      <c r="C2010" s="206"/>
      <c r="D2010" s="207"/>
      <c r="E2010" s="208"/>
      <c r="F2010" s="207"/>
      <c r="G2010" s="208"/>
      <c r="H2010" s="209"/>
      <c r="I2010" s="210"/>
      <c r="J2010" s="152"/>
      <c r="K2010" s="229"/>
      <c r="L2010" s="230"/>
      <c r="M2010" s="362">
        <f t="shared" si="62"/>
        <v>0</v>
      </c>
      <c r="N2010" s="339"/>
    </row>
    <row r="2011" spans="1:14" ht="30" customHeight="1" x14ac:dyDescent="0.25">
      <c r="A2011" s="223" t="str">
        <f t="shared" si="63"/>
        <v xml:space="preserve"> </v>
      </c>
      <c r="B2011" s="205"/>
      <c r="C2011" s="206"/>
      <c r="D2011" s="207"/>
      <c r="E2011" s="208"/>
      <c r="F2011" s="207"/>
      <c r="G2011" s="208"/>
      <c r="H2011" s="209"/>
      <c r="I2011" s="210"/>
      <c r="J2011" s="152"/>
      <c r="K2011" s="229"/>
      <c r="L2011" s="230"/>
      <c r="M2011" s="362">
        <f t="shared" si="62"/>
        <v>0</v>
      </c>
      <c r="N2011" s="339"/>
    </row>
    <row r="2012" spans="1:14" ht="30" customHeight="1" x14ac:dyDescent="0.25">
      <c r="A2012" s="223" t="str">
        <f t="shared" si="63"/>
        <v xml:space="preserve"> </v>
      </c>
      <c r="B2012" s="205"/>
      <c r="C2012" s="206"/>
      <c r="D2012" s="207"/>
      <c r="E2012" s="208"/>
      <c r="F2012" s="207"/>
      <c r="G2012" s="208"/>
      <c r="H2012" s="209"/>
      <c r="I2012" s="210"/>
      <c r="J2012" s="152"/>
      <c r="K2012" s="229"/>
      <c r="L2012" s="230"/>
      <c r="M2012" s="362">
        <f t="shared" si="62"/>
        <v>0</v>
      </c>
      <c r="N2012" s="339"/>
    </row>
    <row r="2013" spans="1:14" ht="30" customHeight="1" x14ac:dyDescent="0.25">
      <c r="A2013" s="223" t="str">
        <f t="shared" si="63"/>
        <v xml:space="preserve"> </v>
      </c>
      <c r="B2013" s="205"/>
      <c r="C2013" s="206"/>
      <c r="D2013" s="207"/>
      <c r="E2013" s="208"/>
      <c r="F2013" s="207"/>
      <c r="G2013" s="208"/>
      <c r="H2013" s="209"/>
      <c r="I2013" s="210"/>
      <c r="J2013" s="152"/>
      <c r="K2013" s="229"/>
      <c r="L2013" s="230"/>
      <c r="M2013" s="362">
        <f t="shared" si="62"/>
        <v>0</v>
      </c>
      <c r="N2013" s="339"/>
    </row>
    <row r="2014" spans="1:14" ht="30" customHeight="1" x14ac:dyDescent="0.25">
      <c r="A2014" s="223" t="str">
        <f t="shared" si="63"/>
        <v xml:space="preserve"> </v>
      </c>
      <c r="B2014" s="205"/>
      <c r="C2014" s="206"/>
      <c r="D2014" s="207"/>
      <c r="E2014" s="208"/>
      <c r="F2014" s="207"/>
      <c r="G2014" s="208"/>
      <c r="H2014" s="209"/>
      <c r="I2014" s="210"/>
      <c r="J2014" s="152"/>
      <c r="K2014" s="229"/>
      <c r="L2014" s="230"/>
      <c r="M2014" s="362">
        <f t="shared" si="62"/>
        <v>0</v>
      </c>
      <c r="N2014" s="339"/>
    </row>
    <row r="2015" spans="1:14" ht="30" customHeight="1" x14ac:dyDescent="0.25">
      <c r="A2015" s="223" t="str">
        <f t="shared" si="63"/>
        <v xml:space="preserve"> </v>
      </c>
      <c r="B2015" s="205"/>
      <c r="C2015" s="206"/>
      <c r="D2015" s="207"/>
      <c r="E2015" s="208"/>
      <c r="F2015" s="207"/>
      <c r="G2015" s="208"/>
      <c r="H2015" s="209"/>
      <c r="I2015" s="210"/>
      <c r="J2015" s="152"/>
      <c r="K2015" s="229"/>
      <c r="L2015" s="230"/>
      <c r="M2015" s="362">
        <f t="shared" si="62"/>
        <v>0</v>
      </c>
      <c r="N2015" s="339"/>
    </row>
    <row r="2016" spans="1:14" ht="30" customHeight="1" x14ac:dyDescent="0.25">
      <c r="A2016" s="223" t="str">
        <f t="shared" si="63"/>
        <v xml:space="preserve"> </v>
      </c>
      <c r="B2016" s="205"/>
      <c r="C2016" s="206"/>
      <c r="D2016" s="207"/>
      <c r="E2016" s="208"/>
      <c r="F2016" s="207"/>
      <c r="G2016" s="208"/>
      <c r="H2016" s="209"/>
      <c r="I2016" s="210"/>
      <c r="J2016" s="152"/>
      <c r="K2016" s="229"/>
      <c r="L2016" s="230"/>
      <c r="M2016" s="362">
        <f t="shared" si="62"/>
        <v>0</v>
      </c>
      <c r="N2016" s="339"/>
    </row>
    <row r="2017" spans="1:14" ht="30" customHeight="1" x14ac:dyDescent="0.25">
      <c r="A2017" s="223" t="str">
        <f t="shared" si="63"/>
        <v xml:space="preserve"> </v>
      </c>
      <c r="B2017" s="205"/>
      <c r="C2017" s="206"/>
      <c r="D2017" s="207"/>
      <c r="E2017" s="208"/>
      <c r="F2017" s="207"/>
      <c r="G2017" s="208"/>
      <c r="H2017" s="209"/>
      <c r="I2017" s="210"/>
      <c r="J2017" s="152"/>
      <c r="K2017" s="229"/>
      <c r="L2017" s="230"/>
      <c r="M2017" s="362">
        <f t="shared" si="62"/>
        <v>0</v>
      </c>
      <c r="N2017" s="339"/>
    </row>
    <row r="2018" spans="1:14" ht="30" customHeight="1" x14ac:dyDescent="0.25">
      <c r="A2018" s="223" t="str">
        <f t="shared" si="63"/>
        <v xml:space="preserve"> </v>
      </c>
      <c r="B2018" s="205"/>
      <c r="C2018" s="206"/>
      <c r="D2018" s="207"/>
      <c r="E2018" s="208"/>
      <c r="F2018" s="207"/>
      <c r="G2018" s="208"/>
      <c r="H2018" s="209"/>
      <c r="I2018" s="210"/>
      <c r="J2018" s="152"/>
      <c r="K2018" s="229"/>
      <c r="L2018" s="230"/>
      <c r="M2018" s="362">
        <f t="shared" si="62"/>
        <v>0</v>
      </c>
      <c r="N2018" s="339"/>
    </row>
    <row r="2019" spans="1:14" ht="30" customHeight="1" x14ac:dyDescent="0.25">
      <c r="A2019" s="223" t="str">
        <f t="shared" si="63"/>
        <v xml:space="preserve"> </v>
      </c>
      <c r="B2019" s="205"/>
      <c r="C2019" s="206"/>
      <c r="D2019" s="207"/>
      <c r="E2019" s="208"/>
      <c r="F2019" s="207"/>
      <c r="G2019" s="208"/>
      <c r="H2019" s="209"/>
      <c r="I2019" s="210"/>
      <c r="J2019" s="152"/>
      <c r="K2019" s="229"/>
      <c r="L2019" s="230"/>
      <c r="M2019" s="362">
        <f t="shared" si="62"/>
        <v>0</v>
      </c>
      <c r="N2019" s="339"/>
    </row>
    <row r="2020" spans="1:14" ht="30" customHeight="1" x14ac:dyDescent="0.25">
      <c r="A2020" s="223" t="str">
        <f t="shared" si="63"/>
        <v xml:space="preserve"> </v>
      </c>
      <c r="B2020" s="205"/>
      <c r="C2020" s="206"/>
      <c r="D2020" s="207"/>
      <c r="E2020" s="208"/>
      <c r="F2020" s="207"/>
      <c r="G2020" s="208"/>
      <c r="H2020" s="209"/>
      <c r="I2020" s="210"/>
      <c r="J2020" s="152"/>
      <c r="K2020" s="229"/>
      <c r="L2020" s="230"/>
      <c r="M2020" s="362">
        <f t="shared" si="62"/>
        <v>0</v>
      </c>
      <c r="N2020" s="339"/>
    </row>
    <row r="2021" spans="1:14" ht="30" customHeight="1" x14ac:dyDescent="0.25">
      <c r="A2021" s="223" t="str">
        <f t="shared" si="63"/>
        <v xml:space="preserve"> </v>
      </c>
      <c r="B2021" s="205"/>
      <c r="C2021" s="206"/>
      <c r="D2021" s="207"/>
      <c r="E2021" s="208"/>
      <c r="F2021" s="207"/>
      <c r="G2021" s="208"/>
      <c r="H2021" s="209"/>
      <c r="I2021" s="210"/>
      <c r="J2021" s="152"/>
      <c r="K2021" s="229"/>
      <c r="L2021" s="230"/>
      <c r="M2021" s="362">
        <f t="shared" si="62"/>
        <v>0</v>
      </c>
      <c r="N2021" s="339"/>
    </row>
    <row r="2022" spans="1:14" ht="30" customHeight="1" x14ac:dyDescent="0.25">
      <c r="A2022" s="223" t="str">
        <f t="shared" si="63"/>
        <v xml:space="preserve"> </v>
      </c>
      <c r="B2022" s="205"/>
      <c r="C2022" s="206"/>
      <c r="D2022" s="207"/>
      <c r="E2022" s="208"/>
      <c r="F2022" s="207"/>
      <c r="G2022" s="208"/>
      <c r="H2022" s="209"/>
      <c r="I2022" s="210"/>
      <c r="J2022" s="152"/>
      <c r="K2022" s="229"/>
      <c r="L2022" s="230"/>
      <c r="M2022" s="362">
        <f t="shared" si="62"/>
        <v>0</v>
      </c>
      <c r="N2022" s="339"/>
    </row>
    <row r="2023" spans="1:14" ht="30" customHeight="1" x14ac:dyDescent="0.25">
      <c r="A2023" s="223" t="str">
        <f t="shared" si="63"/>
        <v xml:space="preserve"> </v>
      </c>
      <c r="B2023" s="205"/>
      <c r="C2023" s="206"/>
      <c r="D2023" s="207"/>
      <c r="E2023" s="208"/>
      <c r="F2023" s="207"/>
      <c r="G2023" s="208"/>
      <c r="H2023" s="209"/>
      <c r="I2023" s="210"/>
      <c r="J2023" s="152"/>
      <c r="K2023" s="229"/>
      <c r="L2023" s="230"/>
      <c r="M2023" s="362">
        <f t="shared" si="62"/>
        <v>0</v>
      </c>
      <c r="N2023" s="339"/>
    </row>
    <row r="2024" spans="1:14" ht="30" customHeight="1" x14ac:dyDescent="0.25">
      <c r="A2024" s="223" t="str">
        <f t="shared" si="63"/>
        <v xml:space="preserve"> </v>
      </c>
      <c r="B2024" s="205"/>
      <c r="C2024" s="206"/>
      <c r="D2024" s="207"/>
      <c r="E2024" s="208"/>
      <c r="F2024" s="207"/>
      <c r="G2024" s="208"/>
      <c r="H2024" s="209"/>
      <c r="I2024" s="210"/>
      <c r="J2024" s="152"/>
      <c r="K2024" s="229"/>
      <c r="L2024" s="230"/>
      <c r="M2024" s="362">
        <f t="shared" si="62"/>
        <v>0</v>
      </c>
      <c r="N2024" s="339"/>
    </row>
    <row r="2025" spans="1:14" ht="30" customHeight="1" x14ac:dyDescent="0.25">
      <c r="A2025" s="223" t="str">
        <f t="shared" si="63"/>
        <v xml:space="preserve"> </v>
      </c>
      <c r="B2025" s="205"/>
      <c r="C2025" s="206"/>
      <c r="D2025" s="207"/>
      <c r="E2025" s="208"/>
      <c r="F2025" s="207"/>
      <c r="G2025" s="208"/>
      <c r="H2025" s="209"/>
      <c r="I2025" s="210"/>
      <c r="J2025" s="152"/>
      <c r="K2025" s="229"/>
      <c r="L2025" s="230"/>
      <c r="M2025" s="362">
        <f t="shared" si="62"/>
        <v>0</v>
      </c>
      <c r="N2025" s="339"/>
    </row>
    <row r="2026" spans="1:14" ht="30" customHeight="1" x14ac:dyDescent="0.25">
      <c r="A2026" s="223" t="str">
        <f t="shared" si="63"/>
        <v xml:space="preserve"> </v>
      </c>
      <c r="B2026" s="205"/>
      <c r="C2026" s="206"/>
      <c r="D2026" s="207"/>
      <c r="E2026" s="208"/>
      <c r="F2026" s="207"/>
      <c r="G2026" s="208"/>
      <c r="H2026" s="209"/>
      <c r="I2026" s="210"/>
      <c r="J2026" s="152"/>
      <c r="K2026" s="229"/>
      <c r="L2026" s="230"/>
      <c r="M2026" s="362">
        <f t="shared" si="62"/>
        <v>0</v>
      </c>
      <c r="N2026" s="339"/>
    </row>
    <row r="2027" spans="1:14" ht="30" customHeight="1" x14ac:dyDescent="0.25">
      <c r="A2027" s="223" t="str">
        <f t="shared" si="63"/>
        <v xml:space="preserve"> </v>
      </c>
      <c r="B2027" s="205"/>
      <c r="C2027" s="206"/>
      <c r="D2027" s="207"/>
      <c r="E2027" s="208"/>
      <c r="F2027" s="207"/>
      <c r="G2027" s="208"/>
      <c r="H2027" s="209"/>
      <c r="I2027" s="210"/>
      <c r="J2027" s="152"/>
      <c r="K2027" s="229"/>
      <c r="L2027" s="230"/>
      <c r="M2027" s="362">
        <f t="shared" si="62"/>
        <v>0</v>
      </c>
      <c r="N2027" s="339"/>
    </row>
    <row r="2028" spans="1:14" ht="30" customHeight="1" x14ac:dyDescent="0.25">
      <c r="A2028" s="223" t="str">
        <f t="shared" si="63"/>
        <v xml:space="preserve"> </v>
      </c>
      <c r="B2028" s="205"/>
      <c r="C2028" s="206"/>
      <c r="D2028" s="207"/>
      <c r="E2028" s="208"/>
      <c r="F2028" s="207"/>
      <c r="G2028" s="208"/>
      <c r="H2028" s="209"/>
      <c r="I2028" s="210"/>
      <c r="J2028" s="152"/>
      <c r="K2028" s="229"/>
      <c r="L2028" s="230"/>
      <c r="M2028" s="362">
        <f t="shared" si="62"/>
        <v>0</v>
      </c>
      <c r="N2028" s="339"/>
    </row>
    <row r="2029" spans="1:14" ht="30" customHeight="1" x14ac:dyDescent="0.25">
      <c r="A2029" s="223" t="str">
        <f t="shared" si="63"/>
        <v xml:space="preserve"> </v>
      </c>
      <c r="B2029" s="205"/>
      <c r="C2029" s="206"/>
      <c r="D2029" s="207"/>
      <c r="E2029" s="208"/>
      <c r="F2029" s="207"/>
      <c r="G2029" s="208"/>
      <c r="H2029" s="209"/>
      <c r="I2029" s="210"/>
      <c r="J2029" s="152"/>
      <c r="K2029" s="229"/>
      <c r="L2029" s="230"/>
      <c r="M2029" s="362">
        <f t="shared" si="62"/>
        <v>0</v>
      </c>
      <c r="N2029" s="339"/>
    </row>
    <row r="2030" spans="1:14" ht="30" customHeight="1" x14ac:dyDescent="0.25">
      <c r="A2030" s="223" t="str">
        <f t="shared" si="63"/>
        <v xml:space="preserve"> </v>
      </c>
      <c r="B2030" s="205"/>
      <c r="C2030" s="206"/>
      <c r="D2030" s="207"/>
      <c r="E2030" s="208"/>
      <c r="F2030" s="207"/>
      <c r="G2030" s="208"/>
      <c r="H2030" s="209"/>
      <c r="I2030" s="210"/>
      <c r="J2030" s="152"/>
      <c r="K2030" s="229"/>
      <c r="L2030" s="230"/>
      <c r="M2030" s="362">
        <f t="shared" si="62"/>
        <v>0</v>
      </c>
      <c r="N2030" s="339"/>
    </row>
    <row r="2031" spans="1:14" ht="30" customHeight="1" x14ac:dyDescent="0.25">
      <c r="A2031" s="223" t="str">
        <f t="shared" si="63"/>
        <v xml:space="preserve"> </v>
      </c>
      <c r="B2031" s="205"/>
      <c r="C2031" s="206"/>
      <c r="D2031" s="207"/>
      <c r="E2031" s="208"/>
      <c r="F2031" s="207"/>
      <c r="G2031" s="208"/>
      <c r="H2031" s="209"/>
      <c r="I2031" s="210"/>
      <c r="J2031" s="152"/>
      <c r="K2031" s="229"/>
      <c r="L2031" s="230"/>
      <c r="M2031" s="362">
        <f t="shared" si="62"/>
        <v>0</v>
      </c>
      <c r="N2031" s="339"/>
    </row>
    <row r="2032" spans="1:14" ht="30" customHeight="1" x14ac:dyDescent="0.25">
      <c r="A2032" s="223" t="str">
        <f t="shared" si="63"/>
        <v xml:space="preserve"> </v>
      </c>
      <c r="B2032" s="205"/>
      <c r="C2032" s="206"/>
      <c r="D2032" s="207"/>
      <c r="E2032" s="208"/>
      <c r="F2032" s="207"/>
      <c r="G2032" s="208"/>
      <c r="H2032" s="209"/>
      <c r="I2032" s="210"/>
      <c r="J2032" s="152"/>
      <c r="K2032" s="229"/>
      <c r="L2032" s="230"/>
      <c r="M2032" s="362">
        <f t="shared" si="62"/>
        <v>0</v>
      </c>
      <c r="N2032" s="339"/>
    </row>
    <row r="2033" spans="1:14" ht="30" customHeight="1" x14ac:dyDescent="0.25">
      <c r="A2033" s="223" t="str">
        <f t="shared" si="63"/>
        <v xml:space="preserve"> </v>
      </c>
      <c r="B2033" s="205"/>
      <c r="C2033" s="206"/>
      <c r="D2033" s="207"/>
      <c r="E2033" s="208"/>
      <c r="F2033" s="207"/>
      <c r="G2033" s="208"/>
      <c r="H2033" s="209"/>
      <c r="I2033" s="210"/>
      <c r="J2033" s="152"/>
      <c r="K2033" s="229"/>
      <c r="L2033" s="230"/>
      <c r="M2033" s="362">
        <f t="shared" si="62"/>
        <v>0</v>
      </c>
      <c r="N2033" s="339"/>
    </row>
    <row r="2034" spans="1:14" ht="30" customHeight="1" x14ac:dyDescent="0.25">
      <c r="A2034" s="223" t="str">
        <f t="shared" si="63"/>
        <v xml:space="preserve"> </v>
      </c>
      <c r="B2034" s="205"/>
      <c r="C2034" s="206"/>
      <c r="D2034" s="207"/>
      <c r="E2034" s="208"/>
      <c r="F2034" s="207"/>
      <c r="G2034" s="208"/>
      <c r="H2034" s="209"/>
      <c r="I2034" s="210"/>
      <c r="J2034" s="152"/>
      <c r="K2034" s="229"/>
      <c r="L2034" s="230"/>
      <c r="M2034" s="362">
        <f t="shared" si="62"/>
        <v>0</v>
      </c>
      <c r="N2034" s="339"/>
    </row>
    <row r="2035" spans="1:14" ht="30" customHeight="1" x14ac:dyDescent="0.25">
      <c r="A2035" s="223" t="str">
        <f t="shared" si="63"/>
        <v xml:space="preserve"> </v>
      </c>
      <c r="B2035" s="205"/>
      <c r="C2035" s="206"/>
      <c r="D2035" s="207"/>
      <c r="E2035" s="208"/>
      <c r="F2035" s="207"/>
      <c r="G2035" s="208"/>
      <c r="H2035" s="209"/>
      <c r="I2035" s="210"/>
      <c r="J2035" s="152"/>
      <c r="K2035" s="229"/>
      <c r="L2035" s="230"/>
      <c r="M2035" s="362">
        <f t="shared" si="62"/>
        <v>0</v>
      </c>
      <c r="N2035" s="339"/>
    </row>
    <row r="2036" spans="1:14" ht="30" customHeight="1" x14ac:dyDescent="0.25">
      <c r="A2036" s="223" t="str">
        <f t="shared" si="63"/>
        <v xml:space="preserve"> </v>
      </c>
      <c r="B2036" s="205"/>
      <c r="C2036" s="206"/>
      <c r="D2036" s="207"/>
      <c r="E2036" s="208"/>
      <c r="F2036" s="207"/>
      <c r="G2036" s="208"/>
      <c r="H2036" s="209"/>
      <c r="I2036" s="210"/>
      <c r="J2036" s="152"/>
      <c r="K2036" s="229"/>
      <c r="L2036" s="230"/>
      <c r="M2036" s="362">
        <f t="shared" si="62"/>
        <v>0</v>
      </c>
      <c r="N2036" s="339"/>
    </row>
    <row r="2037" spans="1:14" ht="30" customHeight="1" x14ac:dyDescent="0.25">
      <c r="A2037" s="223" t="str">
        <f t="shared" si="63"/>
        <v xml:space="preserve"> </v>
      </c>
      <c r="B2037" s="205"/>
      <c r="C2037" s="206"/>
      <c r="D2037" s="207"/>
      <c r="E2037" s="208"/>
      <c r="F2037" s="207"/>
      <c r="G2037" s="208"/>
      <c r="H2037" s="209"/>
      <c r="I2037" s="210"/>
      <c r="J2037" s="152"/>
      <c r="K2037" s="229"/>
      <c r="L2037" s="230"/>
      <c r="M2037" s="362">
        <f t="shared" si="62"/>
        <v>0</v>
      </c>
      <c r="N2037" s="339"/>
    </row>
    <row r="2038" spans="1:14" ht="30" customHeight="1" x14ac:dyDescent="0.25">
      <c r="A2038" s="223" t="str">
        <f t="shared" si="63"/>
        <v xml:space="preserve"> </v>
      </c>
      <c r="B2038" s="205"/>
      <c r="C2038" s="206"/>
      <c r="D2038" s="207"/>
      <c r="E2038" s="208"/>
      <c r="F2038" s="207"/>
      <c r="G2038" s="208"/>
      <c r="H2038" s="209"/>
      <c r="I2038" s="210"/>
      <c r="J2038" s="152"/>
      <c r="K2038" s="229"/>
      <c r="L2038" s="230"/>
      <c r="M2038" s="362">
        <f t="shared" si="62"/>
        <v>0</v>
      </c>
      <c r="N2038" s="339"/>
    </row>
    <row r="2039" spans="1:14" ht="30" customHeight="1" x14ac:dyDescent="0.25">
      <c r="A2039" s="223" t="str">
        <f t="shared" si="63"/>
        <v xml:space="preserve"> </v>
      </c>
      <c r="B2039" s="205"/>
      <c r="C2039" s="206"/>
      <c r="D2039" s="207"/>
      <c r="E2039" s="208"/>
      <c r="F2039" s="207"/>
      <c r="G2039" s="208"/>
      <c r="H2039" s="209"/>
      <c r="I2039" s="210"/>
      <c r="J2039" s="152"/>
      <c r="K2039" s="229"/>
      <c r="L2039" s="230"/>
      <c r="M2039" s="362">
        <f t="shared" si="62"/>
        <v>0</v>
      </c>
      <c r="N2039" s="339"/>
    </row>
    <row r="2040" spans="1:14" ht="30" customHeight="1" x14ac:dyDescent="0.25">
      <c r="A2040" s="223" t="str">
        <f t="shared" si="63"/>
        <v xml:space="preserve"> </v>
      </c>
      <c r="B2040" s="205"/>
      <c r="C2040" s="206"/>
      <c r="D2040" s="207"/>
      <c r="E2040" s="208"/>
      <c r="F2040" s="207"/>
      <c r="G2040" s="208"/>
      <c r="H2040" s="209"/>
      <c r="I2040" s="210"/>
      <c r="J2040" s="152"/>
      <c r="K2040" s="229"/>
      <c r="L2040" s="230"/>
      <c r="M2040" s="362">
        <f t="shared" si="62"/>
        <v>0</v>
      </c>
      <c r="N2040" s="339"/>
    </row>
    <row r="2041" spans="1:14" ht="30" customHeight="1" x14ac:dyDescent="0.25">
      <c r="A2041" s="223" t="str">
        <f t="shared" si="63"/>
        <v xml:space="preserve"> </v>
      </c>
      <c r="B2041" s="205"/>
      <c r="C2041" s="206"/>
      <c r="D2041" s="207"/>
      <c r="E2041" s="208"/>
      <c r="F2041" s="207"/>
      <c r="G2041" s="208"/>
      <c r="H2041" s="209"/>
      <c r="I2041" s="210"/>
      <c r="J2041" s="152"/>
      <c r="K2041" s="229"/>
      <c r="L2041" s="230"/>
      <c r="M2041" s="362">
        <f t="shared" si="62"/>
        <v>0</v>
      </c>
      <c r="N2041" s="339"/>
    </row>
    <row r="2042" spans="1:14" ht="30" customHeight="1" x14ac:dyDescent="0.25">
      <c r="A2042" s="223" t="str">
        <f t="shared" si="63"/>
        <v xml:space="preserve"> </v>
      </c>
      <c r="B2042" s="205"/>
      <c r="C2042" s="206"/>
      <c r="D2042" s="207"/>
      <c r="E2042" s="208"/>
      <c r="F2042" s="207"/>
      <c r="G2042" s="208"/>
      <c r="H2042" s="209"/>
      <c r="I2042" s="210"/>
      <c r="J2042" s="152"/>
      <c r="K2042" s="229"/>
      <c r="L2042" s="230"/>
      <c r="M2042" s="362">
        <f t="shared" si="62"/>
        <v>0</v>
      </c>
      <c r="N2042" s="339"/>
    </row>
    <row r="2043" spans="1:14" ht="30" customHeight="1" x14ac:dyDescent="0.25">
      <c r="A2043" s="223" t="str">
        <f t="shared" si="63"/>
        <v xml:space="preserve"> </v>
      </c>
      <c r="B2043" s="205"/>
      <c r="C2043" s="206"/>
      <c r="D2043" s="207"/>
      <c r="E2043" s="208"/>
      <c r="F2043" s="207"/>
      <c r="G2043" s="208"/>
      <c r="H2043" s="209"/>
      <c r="I2043" s="210"/>
      <c r="J2043" s="152"/>
      <c r="K2043" s="229"/>
      <c r="L2043" s="230"/>
      <c r="M2043" s="362">
        <f t="shared" si="62"/>
        <v>0</v>
      </c>
      <c r="N2043" s="339"/>
    </row>
    <row r="2044" spans="1:14" ht="30" customHeight="1" x14ac:dyDescent="0.25">
      <c r="A2044" s="223" t="str">
        <f t="shared" si="63"/>
        <v xml:space="preserve"> </v>
      </c>
      <c r="B2044" s="205"/>
      <c r="C2044" s="206"/>
      <c r="D2044" s="207"/>
      <c r="E2044" s="208"/>
      <c r="F2044" s="207"/>
      <c r="G2044" s="208"/>
      <c r="H2044" s="209"/>
      <c r="I2044" s="210"/>
      <c r="J2044" s="152"/>
      <c r="K2044" s="229"/>
      <c r="L2044" s="230"/>
      <c r="M2044" s="362">
        <f t="shared" si="62"/>
        <v>0</v>
      </c>
      <c r="N2044" s="339"/>
    </row>
    <row r="2045" spans="1:14" ht="30" customHeight="1" x14ac:dyDescent="0.25">
      <c r="A2045" s="223" t="str">
        <f t="shared" si="63"/>
        <v xml:space="preserve"> </v>
      </c>
      <c r="B2045" s="205"/>
      <c r="C2045" s="206"/>
      <c r="D2045" s="207"/>
      <c r="E2045" s="208"/>
      <c r="F2045" s="207"/>
      <c r="G2045" s="208"/>
      <c r="H2045" s="209"/>
      <c r="I2045" s="210"/>
      <c r="J2045" s="152"/>
      <c r="K2045" s="229"/>
      <c r="L2045" s="230"/>
      <c r="M2045" s="362">
        <f t="shared" si="62"/>
        <v>0</v>
      </c>
      <c r="N2045" s="339"/>
    </row>
    <row r="2046" spans="1:14" ht="30" customHeight="1" x14ac:dyDescent="0.25">
      <c r="A2046" s="223" t="str">
        <f t="shared" si="63"/>
        <v xml:space="preserve"> </v>
      </c>
      <c r="B2046" s="205"/>
      <c r="C2046" s="206"/>
      <c r="D2046" s="207"/>
      <c r="E2046" s="208"/>
      <c r="F2046" s="207"/>
      <c r="G2046" s="208"/>
      <c r="H2046" s="209"/>
      <c r="I2046" s="210"/>
      <c r="J2046" s="152"/>
      <c r="K2046" s="229"/>
      <c r="L2046" s="230"/>
      <c r="M2046" s="362">
        <f t="shared" si="62"/>
        <v>0</v>
      </c>
      <c r="N2046" s="339"/>
    </row>
    <row r="2047" spans="1:14" ht="30" customHeight="1" x14ac:dyDescent="0.25">
      <c r="A2047" s="223" t="str">
        <f t="shared" si="63"/>
        <v xml:space="preserve"> </v>
      </c>
      <c r="B2047" s="205"/>
      <c r="C2047" s="206"/>
      <c r="D2047" s="207"/>
      <c r="E2047" s="208"/>
      <c r="F2047" s="207"/>
      <c r="G2047" s="208"/>
      <c r="H2047" s="209"/>
      <c r="I2047" s="210"/>
      <c r="J2047" s="152"/>
      <c r="K2047" s="229"/>
      <c r="L2047" s="230"/>
      <c r="M2047" s="362">
        <f t="shared" si="62"/>
        <v>0</v>
      </c>
      <c r="N2047" s="339"/>
    </row>
    <row r="2048" spans="1:14" ht="30" customHeight="1" x14ac:dyDescent="0.25">
      <c r="A2048" s="223" t="str">
        <f t="shared" si="63"/>
        <v xml:space="preserve"> </v>
      </c>
      <c r="B2048" s="205"/>
      <c r="C2048" s="206"/>
      <c r="D2048" s="207"/>
      <c r="E2048" s="208"/>
      <c r="F2048" s="207"/>
      <c r="G2048" s="208"/>
      <c r="H2048" s="209"/>
      <c r="I2048" s="210"/>
      <c r="J2048" s="152"/>
      <c r="K2048" s="229"/>
      <c r="L2048" s="230"/>
      <c r="M2048" s="362">
        <f t="shared" si="62"/>
        <v>0</v>
      </c>
      <c r="N2048" s="339"/>
    </row>
    <row r="2049" spans="1:14" ht="30" customHeight="1" x14ac:dyDescent="0.25">
      <c r="A2049" s="223" t="str">
        <f t="shared" si="63"/>
        <v xml:space="preserve"> </v>
      </c>
      <c r="B2049" s="205"/>
      <c r="C2049" s="206"/>
      <c r="D2049" s="207"/>
      <c r="E2049" s="208"/>
      <c r="F2049" s="207"/>
      <c r="G2049" s="208"/>
      <c r="H2049" s="209"/>
      <c r="I2049" s="210"/>
      <c r="J2049" s="152"/>
      <c r="K2049" s="229"/>
      <c r="L2049" s="230"/>
      <c r="M2049" s="362">
        <f t="shared" si="62"/>
        <v>0</v>
      </c>
      <c r="N2049" s="339"/>
    </row>
    <row r="2050" spans="1:14" ht="30" customHeight="1" x14ac:dyDescent="0.25">
      <c r="A2050" s="223" t="str">
        <f t="shared" si="63"/>
        <v xml:space="preserve"> </v>
      </c>
      <c r="B2050" s="205"/>
      <c r="C2050" s="206"/>
      <c r="D2050" s="207"/>
      <c r="E2050" s="208"/>
      <c r="F2050" s="207"/>
      <c r="G2050" s="208"/>
      <c r="H2050" s="209"/>
      <c r="I2050" s="210"/>
      <c r="J2050" s="152"/>
      <c r="K2050" s="229"/>
      <c r="L2050" s="230"/>
      <c r="M2050" s="362">
        <f t="shared" si="62"/>
        <v>0</v>
      </c>
      <c r="N2050" s="339"/>
    </row>
    <row r="2051" spans="1:14" ht="30" customHeight="1" x14ac:dyDescent="0.25">
      <c r="A2051" s="223" t="str">
        <f t="shared" si="63"/>
        <v xml:space="preserve"> </v>
      </c>
      <c r="B2051" s="205"/>
      <c r="C2051" s="206"/>
      <c r="D2051" s="207"/>
      <c r="E2051" s="208"/>
      <c r="F2051" s="207"/>
      <c r="G2051" s="208"/>
      <c r="H2051" s="209"/>
      <c r="I2051" s="210"/>
      <c r="J2051" s="152"/>
      <c r="K2051" s="229"/>
      <c r="L2051" s="230"/>
      <c r="M2051" s="362">
        <f t="shared" si="62"/>
        <v>0</v>
      </c>
      <c r="N2051" s="339"/>
    </row>
    <row r="2052" spans="1:14" ht="30" customHeight="1" x14ac:dyDescent="0.25">
      <c r="A2052" s="223" t="str">
        <f t="shared" si="63"/>
        <v xml:space="preserve"> </v>
      </c>
      <c r="B2052" s="205"/>
      <c r="C2052" s="206"/>
      <c r="D2052" s="207"/>
      <c r="E2052" s="208"/>
      <c r="F2052" s="207"/>
      <c r="G2052" s="208"/>
      <c r="H2052" s="209"/>
      <c r="I2052" s="210"/>
      <c r="J2052" s="152"/>
      <c r="K2052" s="229"/>
      <c r="L2052" s="230"/>
      <c r="M2052" s="362">
        <f t="shared" si="62"/>
        <v>0</v>
      </c>
      <c r="N2052" s="339"/>
    </row>
    <row r="2053" spans="1:14" ht="30" customHeight="1" x14ac:dyDescent="0.25">
      <c r="A2053" s="223" t="str">
        <f t="shared" si="63"/>
        <v xml:space="preserve"> </v>
      </c>
      <c r="B2053" s="205"/>
      <c r="C2053" s="206"/>
      <c r="D2053" s="207"/>
      <c r="E2053" s="208"/>
      <c r="F2053" s="207"/>
      <c r="G2053" s="208"/>
      <c r="H2053" s="209"/>
      <c r="I2053" s="210"/>
      <c r="J2053" s="152"/>
      <c r="K2053" s="229"/>
      <c r="L2053" s="230"/>
      <c r="M2053" s="362">
        <f t="shared" si="62"/>
        <v>0</v>
      </c>
      <c r="N2053" s="339"/>
    </row>
    <row r="2054" spans="1:14" ht="30" customHeight="1" x14ac:dyDescent="0.25">
      <c r="A2054" s="223" t="str">
        <f t="shared" si="63"/>
        <v xml:space="preserve"> </v>
      </c>
      <c r="B2054" s="205"/>
      <c r="C2054" s="206"/>
      <c r="D2054" s="207"/>
      <c r="E2054" s="208"/>
      <c r="F2054" s="207"/>
      <c r="G2054" s="208"/>
      <c r="H2054" s="209"/>
      <c r="I2054" s="210"/>
      <c r="J2054" s="152"/>
      <c r="K2054" s="229"/>
      <c r="L2054" s="230"/>
      <c r="M2054" s="362">
        <f t="shared" si="62"/>
        <v>0</v>
      </c>
      <c r="N2054" s="339"/>
    </row>
    <row r="2055" spans="1:14" ht="30" customHeight="1" x14ac:dyDescent="0.25">
      <c r="A2055" s="223" t="str">
        <f t="shared" si="63"/>
        <v xml:space="preserve"> </v>
      </c>
      <c r="B2055" s="205"/>
      <c r="C2055" s="206"/>
      <c r="D2055" s="207"/>
      <c r="E2055" s="208"/>
      <c r="F2055" s="207"/>
      <c r="G2055" s="208"/>
      <c r="H2055" s="209"/>
      <c r="I2055" s="210"/>
      <c r="J2055" s="152"/>
      <c r="K2055" s="229"/>
      <c r="L2055" s="230"/>
      <c r="M2055" s="362">
        <f t="shared" si="62"/>
        <v>0</v>
      </c>
      <c r="N2055" s="339"/>
    </row>
    <row r="2056" spans="1:14" ht="30" customHeight="1" x14ac:dyDescent="0.25">
      <c r="A2056" s="223" t="str">
        <f t="shared" si="63"/>
        <v xml:space="preserve"> </v>
      </c>
      <c r="B2056" s="205"/>
      <c r="C2056" s="206"/>
      <c r="D2056" s="207"/>
      <c r="E2056" s="208"/>
      <c r="F2056" s="207"/>
      <c r="G2056" s="208"/>
      <c r="H2056" s="209"/>
      <c r="I2056" s="210"/>
      <c r="J2056" s="152"/>
      <c r="K2056" s="229"/>
      <c r="L2056" s="230"/>
      <c r="M2056" s="362">
        <f t="shared" si="62"/>
        <v>0</v>
      </c>
      <c r="N2056" s="339"/>
    </row>
    <row r="2057" spans="1:14" ht="30" customHeight="1" x14ac:dyDescent="0.25">
      <c r="A2057" s="223" t="str">
        <f t="shared" si="63"/>
        <v xml:space="preserve"> </v>
      </c>
      <c r="B2057" s="205"/>
      <c r="C2057" s="206"/>
      <c r="D2057" s="207"/>
      <c r="E2057" s="208"/>
      <c r="F2057" s="207"/>
      <c r="G2057" s="208"/>
      <c r="H2057" s="209"/>
      <c r="I2057" s="210"/>
      <c r="J2057" s="152"/>
      <c r="K2057" s="229"/>
      <c r="L2057" s="230"/>
      <c r="M2057" s="362">
        <f t="shared" si="62"/>
        <v>0</v>
      </c>
      <c r="N2057" s="339"/>
    </row>
    <row r="2058" spans="1:14" ht="30" customHeight="1" x14ac:dyDescent="0.25">
      <c r="A2058" s="223" t="str">
        <f t="shared" si="63"/>
        <v xml:space="preserve"> </v>
      </c>
      <c r="B2058" s="205"/>
      <c r="C2058" s="206"/>
      <c r="D2058" s="207"/>
      <c r="E2058" s="208"/>
      <c r="F2058" s="207"/>
      <c r="G2058" s="208"/>
      <c r="H2058" s="209"/>
      <c r="I2058" s="210"/>
      <c r="J2058" s="152"/>
      <c r="K2058" s="229"/>
      <c r="L2058" s="230"/>
      <c r="M2058" s="362">
        <f t="shared" si="62"/>
        <v>0</v>
      </c>
      <c r="N2058" s="339"/>
    </row>
    <row r="2059" spans="1:14" ht="30" customHeight="1" x14ac:dyDescent="0.25">
      <c r="A2059" s="223" t="str">
        <f t="shared" si="63"/>
        <v xml:space="preserve"> </v>
      </c>
      <c r="B2059" s="205"/>
      <c r="C2059" s="206"/>
      <c r="D2059" s="207"/>
      <c r="E2059" s="208"/>
      <c r="F2059" s="207"/>
      <c r="G2059" s="208"/>
      <c r="H2059" s="209"/>
      <c r="I2059" s="210"/>
      <c r="J2059" s="152"/>
      <c r="K2059" s="229"/>
      <c r="L2059" s="230"/>
      <c r="M2059" s="362">
        <f t="shared" si="62"/>
        <v>0</v>
      </c>
      <c r="N2059" s="339"/>
    </row>
    <row r="2060" spans="1:14" ht="30" customHeight="1" x14ac:dyDescent="0.25">
      <c r="A2060" s="223" t="str">
        <f t="shared" si="63"/>
        <v xml:space="preserve"> </v>
      </c>
      <c r="B2060" s="205"/>
      <c r="C2060" s="206"/>
      <c r="D2060" s="207"/>
      <c r="E2060" s="208"/>
      <c r="F2060" s="207"/>
      <c r="G2060" s="208"/>
      <c r="H2060" s="209"/>
      <c r="I2060" s="210"/>
      <c r="J2060" s="152"/>
      <c r="K2060" s="229"/>
      <c r="L2060" s="230"/>
      <c r="M2060" s="362">
        <f t="shared" ref="M2060:M2123" si="64">K2060+L2060</f>
        <v>0</v>
      </c>
      <c r="N2060" s="339"/>
    </row>
    <row r="2061" spans="1:14" ht="30" customHeight="1" x14ac:dyDescent="0.25">
      <c r="A2061" s="223" t="str">
        <f t="shared" si="63"/>
        <v xml:space="preserve"> </v>
      </c>
      <c r="B2061" s="205"/>
      <c r="C2061" s="206"/>
      <c r="D2061" s="207"/>
      <c r="E2061" s="208"/>
      <c r="F2061" s="207"/>
      <c r="G2061" s="208"/>
      <c r="H2061" s="209"/>
      <c r="I2061" s="210"/>
      <c r="J2061" s="152"/>
      <c r="K2061" s="229"/>
      <c r="L2061" s="230"/>
      <c r="M2061" s="362">
        <f t="shared" si="64"/>
        <v>0</v>
      </c>
      <c r="N2061" s="339"/>
    </row>
    <row r="2062" spans="1:14" ht="30" customHeight="1" x14ac:dyDescent="0.25">
      <c r="A2062" s="223" t="str">
        <f t="shared" ref="A2062:A2125" si="65">IF(M2062=0," ","Cap.8. Cheltuieli indirecte")</f>
        <v xml:space="preserve"> </v>
      </c>
      <c r="B2062" s="205"/>
      <c r="C2062" s="206"/>
      <c r="D2062" s="207"/>
      <c r="E2062" s="208"/>
      <c r="F2062" s="207"/>
      <c r="G2062" s="208"/>
      <c r="H2062" s="209"/>
      <c r="I2062" s="210"/>
      <c r="J2062" s="152"/>
      <c r="K2062" s="229"/>
      <c r="L2062" s="230"/>
      <c r="M2062" s="362">
        <f t="shared" si="64"/>
        <v>0</v>
      </c>
      <c r="N2062" s="339"/>
    </row>
    <row r="2063" spans="1:14" ht="30" customHeight="1" x14ac:dyDescent="0.25">
      <c r="A2063" s="223" t="str">
        <f t="shared" si="65"/>
        <v xml:space="preserve"> </v>
      </c>
      <c r="B2063" s="205"/>
      <c r="C2063" s="206"/>
      <c r="D2063" s="207"/>
      <c r="E2063" s="208"/>
      <c r="F2063" s="207"/>
      <c r="G2063" s="208"/>
      <c r="H2063" s="209"/>
      <c r="I2063" s="210"/>
      <c r="J2063" s="152"/>
      <c r="K2063" s="229"/>
      <c r="L2063" s="230"/>
      <c r="M2063" s="362">
        <f t="shared" si="64"/>
        <v>0</v>
      </c>
      <c r="N2063" s="339"/>
    </row>
    <row r="2064" spans="1:14" ht="30" customHeight="1" x14ac:dyDescent="0.25">
      <c r="A2064" s="223" t="str">
        <f t="shared" si="65"/>
        <v xml:space="preserve"> </v>
      </c>
      <c r="B2064" s="205"/>
      <c r="C2064" s="206"/>
      <c r="D2064" s="207"/>
      <c r="E2064" s="208"/>
      <c r="F2064" s="207"/>
      <c r="G2064" s="208"/>
      <c r="H2064" s="209"/>
      <c r="I2064" s="210"/>
      <c r="J2064" s="152"/>
      <c r="K2064" s="229"/>
      <c r="L2064" s="230"/>
      <c r="M2064" s="362">
        <f t="shared" si="64"/>
        <v>0</v>
      </c>
      <c r="N2064" s="339"/>
    </row>
    <row r="2065" spans="1:14" ht="30" customHeight="1" x14ac:dyDescent="0.25">
      <c r="A2065" s="223" t="str">
        <f t="shared" si="65"/>
        <v xml:space="preserve"> </v>
      </c>
      <c r="B2065" s="205"/>
      <c r="C2065" s="206"/>
      <c r="D2065" s="207"/>
      <c r="E2065" s="208"/>
      <c r="F2065" s="207"/>
      <c r="G2065" s="208"/>
      <c r="H2065" s="209"/>
      <c r="I2065" s="210"/>
      <c r="J2065" s="152"/>
      <c r="K2065" s="229"/>
      <c r="L2065" s="230"/>
      <c r="M2065" s="362">
        <f t="shared" si="64"/>
        <v>0</v>
      </c>
      <c r="N2065" s="339"/>
    </row>
    <row r="2066" spans="1:14" ht="30" customHeight="1" x14ac:dyDescent="0.25">
      <c r="A2066" s="223" t="str">
        <f t="shared" si="65"/>
        <v xml:space="preserve"> </v>
      </c>
      <c r="B2066" s="205"/>
      <c r="C2066" s="206"/>
      <c r="D2066" s="207"/>
      <c r="E2066" s="208"/>
      <c r="F2066" s="207"/>
      <c r="G2066" s="208"/>
      <c r="H2066" s="209"/>
      <c r="I2066" s="210"/>
      <c r="J2066" s="152"/>
      <c r="K2066" s="229"/>
      <c r="L2066" s="230"/>
      <c r="M2066" s="362">
        <f t="shared" si="64"/>
        <v>0</v>
      </c>
      <c r="N2066" s="339"/>
    </row>
    <row r="2067" spans="1:14" ht="30" customHeight="1" x14ac:dyDescent="0.25">
      <c r="A2067" s="223" t="str">
        <f t="shared" si="65"/>
        <v xml:space="preserve"> </v>
      </c>
      <c r="B2067" s="205"/>
      <c r="C2067" s="206"/>
      <c r="D2067" s="207"/>
      <c r="E2067" s="208"/>
      <c r="F2067" s="207"/>
      <c r="G2067" s="208"/>
      <c r="H2067" s="209"/>
      <c r="I2067" s="210"/>
      <c r="J2067" s="152"/>
      <c r="K2067" s="229"/>
      <c r="L2067" s="230"/>
      <c r="M2067" s="362">
        <f t="shared" si="64"/>
        <v>0</v>
      </c>
      <c r="N2067" s="339"/>
    </row>
    <row r="2068" spans="1:14" ht="30" customHeight="1" x14ac:dyDescent="0.25">
      <c r="A2068" s="223" t="str">
        <f t="shared" si="65"/>
        <v xml:space="preserve"> </v>
      </c>
      <c r="B2068" s="205"/>
      <c r="C2068" s="206"/>
      <c r="D2068" s="207"/>
      <c r="E2068" s="208"/>
      <c r="F2068" s="207"/>
      <c r="G2068" s="208"/>
      <c r="H2068" s="209"/>
      <c r="I2068" s="210"/>
      <c r="J2068" s="152"/>
      <c r="K2068" s="229"/>
      <c r="L2068" s="230"/>
      <c r="M2068" s="362">
        <f t="shared" si="64"/>
        <v>0</v>
      </c>
      <c r="N2068" s="339"/>
    </row>
    <row r="2069" spans="1:14" ht="30" customHeight="1" x14ac:dyDescent="0.25">
      <c r="A2069" s="223" t="str">
        <f t="shared" si="65"/>
        <v xml:space="preserve"> </v>
      </c>
      <c r="B2069" s="205"/>
      <c r="C2069" s="206"/>
      <c r="D2069" s="207"/>
      <c r="E2069" s="208"/>
      <c r="F2069" s="207"/>
      <c r="G2069" s="208"/>
      <c r="H2069" s="209"/>
      <c r="I2069" s="210"/>
      <c r="J2069" s="152"/>
      <c r="K2069" s="229"/>
      <c r="L2069" s="230"/>
      <c r="M2069" s="362">
        <f t="shared" si="64"/>
        <v>0</v>
      </c>
      <c r="N2069" s="339"/>
    </row>
    <row r="2070" spans="1:14" ht="30" customHeight="1" x14ac:dyDescent="0.25">
      <c r="A2070" s="223" t="str">
        <f t="shared" si="65"/>
        <v xml:space="preserve"> </v>
      </c>
      <c r="B2070" s="205"/>
      <c r="C2070" s="206"/>
      <c r="D2070" s="207"/>
      <c r="E2070" s="208"/>
      <c r="F2070" s="207"/>
      <c r="G2070" s="208"/>
      <c r="H2070" s="209"/>
      <c r="I2070" s="210"/>
      <c r="J2070" s="152"/>
      <c r="K2070" s="229"/>
      <c r="L2070" s="230"/>
      <c r="M2070" s="362">
        <f t="shared" si="64"/>
        <v>0</v>
      </c>
      <c r="N2070" s="339"/>
    </row>
    <row r="2071" spans="1:14" ht="30" customHeight="1" x14ac:dyDescent="0.25">
      <c r="A2071" s="223" t="str">
        <f t="shared" si="65"/>
        <v xml:space="preserve"> </v>
      </c>
      <c r="B2071" s="205"/>
      <c r="C2071" s="206"/>
      <c r="D2071" s="207"/>
      <c r="E2071" s="208"/>
      <c r="F2071" s="207"/>
      <c r="G2071" s="208"/>
      <c r="H2071" s="209"/>
      <c r="I2071" s="210"/>
      <c r="J2071" s="152"/>
      <c r="K2071" s="229"/>
      <c r="L2071" s="230"/>
      <c r="M2071" s="362">
        <f t="shared" si="64"/>
        <v>0</v>
      </c>
      <c r="N2071" s="339"/>
    </row>
    <row r="2072" spans="1:14" ht="30" customHeight="1" x14ac:dyDescent="0.25">
      <c r="A2072" s="223" t="str">
        <f t="shared" si="65"/>
        <v xml:space="preserve"> </v>
      </c>
      <c r="B2072" s="205"/>
      <c r="C2072" s="206"/>
      <c r="D2072" s="207"/>
      <c r="E2072" s="208"/>
      <c r="F2072" s="207"/>
      <c r="G2072" s="208"/>
      <c r="H2072" s="209"/>
      <c r="I2072" s="210"/>
      <c r="J2072" s="152"/>
      <c r="K2072" s="229"/>
      <c r="L2072" s="230"/>
      <c r="M2072" s="362">
        <f t="shared" si="64"/>
        <v>0</v>
      </c>
      <c r="N2072" s="339"/>
    </row>
    <row r="2073" spans="1:14" ht="30" customHeight="1" x14ac:dyDescent="0.25">
      <c r="A2073" s="223" t="str">
        <f t="shared" si="65"/>
        <v xml:space="preserve"> </v>
      </c>
      <c r="B2073" s="205"/>
      <c r="C2073" s="206"/>
      <c r="D2073" s="207"/>
      <c r="E2073" s="208"/>
      <c r="F2073" s="207"/>
      <c r="G2073" s="208"/>
      <c r="H2073" s="209"/>
      <c r="I2073" s="210"/>
      <c r="J2073" s="152"/>
      <c r="K2073" s="229"/>
      <c r="L2073" s="230"/>
      <c r="M2073" s="362">
        <f t="shared" si="64"/>
        <v>0</v>
      </c>
      <c r="N2073" s="339"/>
    </row>
    <row r="2074" spans="1:14" ht="30" customHeight="1" x14ac:dyDescent="0.25">
      <c r="A2074" s="223" t="str">
        <f t="shared" si="65"/>
        <v xml:space="preserve"> </v>
      </c>
      <c r="B2074" s="205"/>
      <c r="C2074" s="206"/>
      <c r="D2074" s="207"/>
      <c r="E2074" s="208"/>
      <c r="F2074" s="207"/>
      <c r="G2074" s="208"/>
      <c r="H2074" s="209"/>
      <c r="I2074" s="210"/>
      <c r="J2074" s="152"/>
      <c r="K2074" s="229"/>
      <c r="L2074" s="230"/>
      <c r="M2074" s="362">
        <f t="shared" si="64"/>
        <v>0</v>
      </c>
      <c r="N2074" s="339"/>
    </row>
    <row r="2075" spans="1:14" ht="30" customHeight="1" x14ac:dyDescent="0.25">
      <c r="A2075" s="223" t="str">
        <f t="shared" si="65"/>
        <v xml:space="preserve"> </v>
      </c>
      <c r="B2075" s="205"/>
      <c r="C2075" s="206"/>
      <c r="D2075" s="207"/>
      <c r="E2075" s="208"/>
      <c r="F2075" s="207"/>
      <c r="G2075" s="208"/>
      <c r="H2075" s="209"/>
      <c r="I2075" s="210"/>
      <c r="J2075" s="152"/>
      <c r="K2075" s="229"/>
      <c r="L2075" s="230"/>
      <c r="M2075" s="362">
        <f t="shared" si="64"/>
        <v>0</v>
      </c>
      <c r="N2075" s="339"/>
    </row>
    <row r="2076" spans="1:14" ht="30" customHeight="1" x14ac:dyDescent="0.25">
      <c r="A2076" s="223" t="str">
        <f t="shared" si="65"/>
        <v xml:space="preserve"> </v>
      </c>
      <c r="B2076" s="205"/>
      <c r="C2076" s="206"/>
      <c r="D2076" s="207"/>
      <c r="E2076" s="208"/>
      <c r="F2076" s="207"/>
      <c r="G2076" s="208"/>
      <c r="H2076" s="209"/>
      <c r="I2076" s="210"/>
      <c r="J2076" s="152"/>
      <c r="K2076" s="229"/>
      <c r="L2076" s="230"/>
      <c r="M2076" s="362">
        <f t="shared" si="64"/>
        <v>0</v>
      </c>
      <c r="N2076" s="339"/>
    </row>
    <row r="2077" spans="1:14" ht="30" customHeight="1" x14ac:dyDescent="0.25">
      <c r="A2077" s="223" t="str">
        <f t="shared" si="65"/>
        <v xml:space="preserve"> </v>
      </c>
      <c r="B2077" s="205"/>
      <c r="C2077" s="206"/>
      <c r="D2077" s="207"/>
      <c r="E2077" s="208"/>
      <c r="F2077" s="207"/>
      <c r="G2077" s="208"/>
      <c r="H2077" s="209"/>
      <c r="I2077" s="210"/>
      <c r="J2077" s="152"/>
      <c r="K2077" s="229"/>
      <c r="L2077" s="230"/>
      <c r="M2077" s="362">
        <f t="shared" si="64"/>
        <v>0</v>
      </c>
      <c r="N2077" s="339"/>
    </row>
    <row r="2078" spans="1:14" ht="30" customHeight="1" x14ac:dyDescent="0.25">
      <c r="A2078" s="223" t="str">
        <f t="shared" si="65"/>
        <v xml:space="preserve"> </v>
      </c>
      <c r="B2078" s="205"/>
      <c r="C2078" s="206"/>
      <c r="D2078" s="207"/>
      <c r="E2078" s="208"/>
      <c r="F2078" s="207"/>
      <c r="G2078" s="208"/>
      <c r="H2078" s="209"/>
      <c r="I2078" s="210"/>
      <c r="J2078" s="152"/>
      <c r="K2078" s="229"/>
      <c r="L2078" s="230"/>
      <c r="M2078" s="362">
        <f t="shared" si="64"/>
        <v>0</v>
      </c>
      <c r="N2078" s="339"/>
    </row>
    <row r="2079" spans="1:14" ht="30" customHeight="1" x14ac:dyDescent="0.25">
      <c r="A2079" s="223" t="str">
        <f t="shared" si="65"/>
        <v xml:space="preserve"> </v>
      </c>
      <c r="B2079" s="205"/>
      <c r="C2079" s="206"/>
      <c r="D2079" s="207"/>
      <c r="E2079" s="208"/>
      <c r="F2079" s="207"/>
      <c r="G2079" s="208"/>
      <c r="H2079" s="209"/>
      <c r="I2079" s="210"/>
      <c r="J2079" s="152"/>
      <c r="K2079" s="229"/>
      <c r="L2079" s="230"/>
      <c r="M2079" s="362">
        <f t="shared" si="64"/>
        <v>0</v>
      </c>
      <c r="N2079" s="339"/>
    </row>
    <row r="2080" spans="1:14" ht="30" customHeight="1" x14ac:dyDescent="0.25">
      <c r="A2080" s="223" t="str">
        <f t="shared" si="65"/>
        <v xml:space="preserve"> </v>
      </c>
      <c r="B2080" s="205"/>
      <c r="C2080" s="206"/>
      <c r="D2080" s="207"/>
      <c r="E2080" s="208"/>
      <c r="F2080" s="207"/>
      <c r="G2080" s="208"/>
      <c r="H2080" s="209"/>
      <c r="I2080" s="210"/>
      <c r="J2080" s="152"/>
      <c r="K2080" s="229"/>
      <c r="L2080" s="230"/>
      <c r="M2080" s="362">
        <f t="shared" si="64"/>
        <v>0</v>
      </c>
      <c r="N2080" s="339"/>
    </row>
    <row r="2081" spans="1:14" ht="30" customHeight="1" x14ac:dyDescent="0.25">
      <c r="A2081" s="223" t="str">
        <f t="shared" si="65"/>
        <v xml:space="preserve"> </v>
      </c>
      <c r="B2081" s="205"/>
      <c r="C2081" s="206"/>
      <c r="D2081" s="207"/>
      <c r="E2081" s="208"/>
      <c r="F2081" s="207"/>
      <c r="G2081" s="208"/>
      <c r="H2081" s="209"/>
      <c r="I2081" s="210"/>
      <c r="J2081" s="152"/>
      <c r="K2081" s="229"/>
      <c r="L2081" s="230"/>
      <c r="M2081" s="362">
        <f t="shared" si="64"/>
        <v>0</v>
      </c>
      <c r="N2081" s="339"/>
    </row>
    <row r="2082" spans="1:14" ht="30" customHeight="1" x14ac:dyDescent="0.25">
      <c r="A2082" s="223" t="str">
        <f t="shared" si="65"/>
        <v xml:space="preserve"> </v>
      </c>
      <c r="B2082" s="205"/>
      <c r="C2082" s="206"/>
      <c r="D2082" s="207"/>
      <c r="E2082" s="208"/>
      <c r="F2082" s="207"/>
      <c r="G2082" s="208"/>
      <c r="H2082" s="209"/>
      <c r="I2082" s="210"/>
      <c r="J2082" s="152"/>
      <c r="K2082" s="229"/>
      <c r="L2082" s="230"/>
      <c r="M2082" s="362">
        <f t="shared" si="64"/>
        <v>0</v>
      </c>
      <c r="N2082" s="339"/>
    </row>
    <row r="2083" spans="1:14" ht="30" customHeight="1" x14ac:dyDescent="0.25">
      <c r="A2083" s="223" t="str">
        <f t="shared" si="65"/>
        <v xml:space="preserve"> </v>
      </c>
      <c r="B2083" s="205"/>
      <c r="C2083" s="206"/>
      <c r="D2083" s="207"/>
      <c r="E2083" s="208"/>
      <c r="F2083" s="207"/>
      <c r="G2083" s="208"/>
      <c r="H2083" s="209"/>
      <c r="I2083" s="210"/>
      <c r="J2083" s="152"/>
      <c r="K2083" s="229"/>
      <c r="L2083" s="230"/>
      <c r="M2083" s="362">
        <f t="shared" si="64"/>
        <v>0</v>
      </c>
      <c r="N2083" s="339"/>
    </row>
    <row r="2084" spans="1:14" ht="30" customHeight="1" x14ac:dyDescent="0.25">
      <c r="A2084" s="223" t="str">
        <f t="shared" si="65"/>
        <v xml:space="preserve"> </v>
      </c>
      <c r="B2084" s="205"/>
      <c r="C2084" s="206"/>
      <c r="D2084" s="207"/>
      <c r="E2084" s="208"/>
      <c r="F2084" s="207"/>
      <c r="G2084" s="208"/>
      <c r="H2084" s="209"/>
      <c r="I2084" s="210"/>
      <c r="J2084" s="152"/>
      <c r="K2084" s="229"/>
      <c r="L2084" s="230"/>
      <c r="M2084" s="362">
        <f t="shared" si="64"/>
        <v>0</v>
      </c>
      <c r="N2084" s="339"/>
    </row>
    <row r="2085" spans="1:14" ht="30" customHeight="1" x14ac:dyDescent="0.25">
      <c r="A2085" s="223" t="str">
        <f t="shared" si="65"/>
        <v xml:space="preserve"> </v>
      </c>
      <c r="B2085" s="205"/>
      <c r="C2085" s="206"/>
      <c r="D2085" s="207"/>
      <c r="E2085" s="208"/>
      <c r="F2085" s="207"/>
      <c r="G2085" s="208"/>
      <c r="H2085" s="209"/>
      <c r="I2085" s="210"/>
      <c r="J2085" s="152"/>
      <c r="K2085" s="229"/>
      <c r="L2085" s="230"/>
      <c r="M2085" s="362">
        <f t="shared" si="64"/>
        <v>0</v>
      </c>
      <c r="N2085" s="339"/>
    </row>
    <row r="2086" spans="1:14" ht="30" customHeight="1" x14ac:dyDescent="0.25">
      <c r="A2086" s="223" t="str">
        <f t="shared" si="65"/>
        <v xml:space="preserve"> </v>
      </c>
      <c r="B2086" s="205"/>
      <c r="C2086" s="206"/>
      <c r="D2086" s="207"/>
      <c r="E2086" s="208"/>
      <c r="F2086" s="207"/>
      <c r="G2086" s="208"/>
      <c r="H2086" s="209"/>
      <c r="I2086" s="210"/>
      <c r="J2086" s="152"/>
      <c r="K2086" s="229"/>
      <c r="L2086" s="230"/>
      <c r="M2086" s="362">
        <f t="shared" si="64"/>
        <v>0</v>
      </c>
      <c r="N2086" s="339"/>
    </row>
    <row r="2087" spans="1:14" ht="30" customHeight="1" x14ac:dyDescent="0.25">
      <c r="A2087" s="223" t="str">
        <f t="shared" si="65"/>
        <v xml:space="preserve"> </v>
      </c>
      <c r="B2087" s="205"/>
      <c r="C2087" s="206"/>
      <c r="D2087" s="207"/>
      <c r="E2087" s="208"/>
      <c r="F2087" s="207"/>
      <c r="G2087" s="208"/>
      <c r="H2087" s="209"/>
      <c r="I2087" s="210"/>
      <c r="J2087" s="152"/>
      <c r="K2087" s="229"/>
      <c r="L2087" s="230"/>
      <c r="M2087" s="362">
        <f t="shared" si="64"/>
        <v>0</v>
      </c>
      <c r="N2087" s="339"/>
    </row>
    <row r="2088" spans="1:14" ht="30" customHeight="1" x14ac:dyDescent="0.25">
      <c r="A2088" s="223" t="str">
        <f t="shared" si="65"/>
        <v xml:space="preserve"> </v>
      </c>
      <c r="B2088" s="205"/>
      <c r="C2088" s="206"/>
      <c r="D2088" s="207"/>
      <c r="E2088" s="208"/>
      <c r="F2088" s="207"/>
      <c r="G2088" s="208"/>
      <c r="H2088" s="209"/>
      <c r="I2088" s="210"/>
      <c r="J2088" s="152"/>
      <c r="K2088" s="229"/>
      <c r="L2088" s="230"/>
      <c r="M2088" s="362">
        <f t="shared" si="64"/>
        <v>0</v>
      </c>
      <c r="N2088" s="339"/>
    </row>
    <row r="2089" spans="1:14" ht="30" customHeight="1" x14ac:dyDescent="0.25">
      <c r="A2089" s="223" t="str">
        <f t="shared" si="65"/>
        <v xml:space="preserve"> </v>
      </c>
      <c r="B2089" s="205"/>
      <c r="C2089" s="206"/>
      <c r="D2089" s="207"/>
      <c r="E2089" s="208"/>
      <c r="F2089" s="207"/>
      <c r="G2089" s="208"/>
      <c r="H2089" s="209"/>
      <c r="I2089" s="210"/>
      <c r="J2089" s="152"/>
      <c r="K2089" s="229"/>
      <c r="L2089" s="230"/>
      <c r="M2089" s="362">
        <f t="shared" si="64"/>
        <v>0</v>
      </c>
      <c r="N2089" s="339"/>
    </row>
    <row r="2090" spans="1:14" ht="30" customHeight="1" x14ac:dyDescent="0.25">
      <c r="A2090" s="223" t="str">
        <f t="shared" si="65"/>
        <v xml:space="preserve"> </v>
      </c>
      <c r="B2090" s="205"/>
      <c r="C2090" s="206"/>
      <c r="D2090" s="207"/>
      <c r="E2090" s="208"/>
      <c r="F2090" s="207"/>
      <c r="G2090" s="208"/>
      <c r="H2090" s="209"/>
      <c r="I2090" s="210"/>
      <c r="J2090" s="152"/>
      <c r="K2090" s="229"/>
      <c r="L2090" s="230"/>
      <c r="M2090" s="362">
        <f t="shared" si="64"/>
        <v>0</v>
      </c>
      <c r="N2090" s="339"/>
    </row>
    <row r="2091" spans="1:14" ht="30" customHeight="1" x14ac:dyDescent="0.25">
      <c r="A2091" s="223" t="str">
        <f t="shared" si="65"/>
        <v xml:space="preserve"> </v>
      </c>
      <c r="B2091" s="205"/>
      <c r="C2091" s="206"/>
      <c r="D2091" s="207"/>
      <c r="E2091" s="208"/>
      <c r="F2091" s="207"/>
      <c r="G2091" s="208"/>
      <c r="H2091" s="209"/>
      <c r="I2091" s="210"/>
      <c r="J2091" s="152"/>
      <c r="K2091" s="229"/>
      <c r="L2091" s="230"/>
      <c r="M2091" s="362">
        <f t="shared" si="64"/>
        <v>0</v>
      </c>
      <c r="N2091" s="339"/>
    </row>
    <row r="2092" spans="1:14" ht="30" customHeight="1" x14ac:dyDescent="0.25">
      <c r="A2092" s="223" t="str">
        <f t="shared" si="65"/>
        <v xml:space="preserve"> </v>
      </c>
      <c r="B2092" s="205"/>
      <c r="C2092" s="206"/>
      <c r="D2092" s="207"/>
      <c r="E2092" s="208"/>
      <c r="F2092" s="207"/>
      <c r="G2092" s="208"/>
      <c r="H2092" s="209"/>
      <c r="I2092" s="210"/>
      <c r="J2092" s="152"/>
      <c r="K2092" s="229"/>
      <c r="L2092" s="230"/>
      <c r="M2092" s="362">
        <f t="shared" si="64"/>
        <v>0</v>
      </c>
      <c r="N2092" s="339"/>
    </row>
    <row r="2093" spans="1:14" ht="30" customHeight="1" x14ac:dyDescent="0.25">
      <c r="A2093" s="223" t="str">
        <f t="shared" si="65"/>
        <v xml:space="preserve"> </v>
      </c>
      <c r="B2093" s="205"/>
      <c r="C2093" s="206"/>
      <c r="D2093" s="207"/>
      <c r="E2093" s="208"/>
      <c r="F2093" s="207"/>
      <c r="G2093" s="208"/>
      <c r="H2093" s="209"/>
      <c r="I2093" s="210"/>
      <c r="J2093" s="152"/>
      <c r="K2093" s="229"/>
      <c r="L2093" s="230"/>
      <c r="M2093" s="362">
        <f t="shared" si="64"/>
        <v>0</v>
      </c>
      <c r="N2093" s="339"/>
    </row>
    <row r="2094" spans="1:14" ht="30" customHeight="1" x14ac:dyDescent="0.25">
      <c r="A2094" s="223" t="str">
        <f t="shared" si="65"/>
        <v xml:space="preserve"> </v>
      </c>
      <c r="B2094" s="205"/>
      <c r="C2094" s="206"/>
      <c r="D2094" s="207"/>
      <c r="E2094" s="208"/>
      <c r="F2094" s="207"/>
      <c r="G2094" s="208"/>
      <c r="H2094" s="209"/>
      <c r="I2094" s="210"/>
      <c r="J2094" s="152"/>
      <c r="K2094" s="229"/>
      <c r="L2094" s="230"/>
      <c r="M2094" s="362">
        <f t="shared" si="64"/>
        <v>0</v>
      </c>
      <c r="N2094" s="339"/>
    </row>
    <row r="2095" spans="1:14" ht="30" customHeight="1" x14ac:dyDescent="0.25">
      <c r="A2095" s="223" t="str">
        <f t="shared" si="65"/>
        <v xml:space="preserve"> </v>
      </c>
      <c r="B2095" s="205"/>
      <c r="C2095" s="206"/>
      <c r="D2095" s="207"/>
      <c r="E2095" s="208"/>
      <c r="F2095" s="207"/>
      <c r="G2095" s="208"/>
      <c r="H2095" s="209"/>
      <c r="I2095" s="210"/>
      <c r="J2095" s="152"/>
      <c r="K2095" s="229"/>
      <c r="L2095" s="230"/>
      <c r="M2095" s="362">
        <f t="shared" si="64"/>
        <v>0</v>
      </c>
      <c r="N2095" s="339"/>
    </row>
    <row r="2096" spans="1:14" ht="30" customHeight="1" x14ac:dyDescent="0.25">
      <c r="A2096" s="223" t="str">
        <f t="shared" si="65"/>
        <v xml:space="preserve"> </v>
      </c>
      <c r="B2096" s="205"/>
      <c r="C2096" s="206"/>
      <c r="D2096" s="207"/>
      <c r="E2096" s="208"/>
      <c r="F2096" s="207"/>
      <c r="G2096" s="208"/>
      <c r="H2096" s="209"/>
      <c r="I2096" s="210"/>
      <c r="J2096" s="152"/>
      <c r="K2096" s="229"/>
      <c r="L2096" s="230"/>
      <c r="M2096" s="362">
        <f t="shared" si="64"/>
        <v>0</v>
      </c>
      <c r="N2096" s="339"/>
    </row>
    <row r="2097" spans="1:14" ht="30" customHeight="1" x14ac:dyDescent="0.25">
      <c r="A2097" s="223" t="str">
        <f t="shared" si="65"/>
        <v xml:space="preserve"> </v>
      </c>
      <c r="B2097" s="205"/>
      <c r="C2097" s="206"/>
      <c r="D2097" s="207"/>
      <c r="E2097" s="208"/>
      <c r="F2097" s="207"/>
      <c r="G2097" s="208"/>
      <c r="H2097" s="209"/>
      <c r="I2097" s="210"/>
      <c r="J2097" s="152"/>
      <c r="K2097" s="229"/>
      <c r="L2097" s="230"/>
      <c r="M2097" s="362">
        <f t="shared" si="64"/>
        <v>0</v>
      </c>
      <c r="N2097" s="339"/>
    </row>
    <row r="2098" spans="1:14" ht="30" customHeight="1" x14ac:dyDescent="0.25">
      <c r="A2098" s="223" t="str">
        <f t="shared" si="65"/>
        <v xml:space="preserve"> </v>
      </c>
      <c r="B2098" s="205"/>
      <c r="C2098" s="206"/>
      <c r="D2098" s="207"/>
      <c r="E2098" s="208"/>
      <c r="F2098" s="207"/>
      <c r="G2098" s="208"/>
      <c r="H2098" s="209"/>
      <c r="I2098" s="210"/>
      <c r="J2098" s="152"/>
      <c r="K2098" s="229"/>
      <c r="L2098" s="230"/>
      <c r="M2098" s="362">
        <f t="shared" si="64"/>
        <v>0</v>
      </c>
      <c r="N2098" s="339"/>
    </row>
    <row r="2099" spans="1:14" ht="30" customHeight="1" x14ac:dyDescent="0.25">
      <c r="A2099" s="223" t="str">
        <f t="shared" si="65"/>
        <v xml:space="preserve"> </v>
      </c>
      <c r="B2099" s="205"/>
      <c r="C2099" s="206"/>
      <c r="D2099" s="207"/>
      <c r="E2099" s="208"/>
      <c r="F2099" s="207"/>
      <c r="G2099" s="208"/>
      <c r="H2099" s="209"/>
      <c r="I2099" s="210"/>
      <c r="J2099" s="152"/>
      <c r="K2099" s="229"/>
      <c r="L2099" s="230"/>
      <c r="M2099" s="362">
        <f t="shared" si="64"/>
        <v>0</v>
      </c>
      <c r="N2099" s="339"/>
    </row>
    <row r="2100" spans="1:14" ht="30" customHeight="1" x14ac:dyDescent="0.25">
      <c r="A2100" s="223" t="str">
        <f t="shared" si="65"/>
        <v xml:space="preserve"> </v>
      </c>
      <c r="B2100" s="205"/>
      <c r="C2100" s="206"/>
      <c r="D2100" s="207"/>
      <c r="E2100" s="208"/>
      <c r="F2100" s="207"/>
      <c r="G2100" s="208"/>
      <c r="H2100" s="209"/>
      <c r="I2100" s="210"/>
      <c r="J2100" s="152"/>
      <c r="K2100" s="229"/>
      <c r="L2100" s="230"/>
      <c r="M2100" s="362">
        <f t="shared" si="64"/>
        <v>0</v>
      </c>
      <c r="N2100" s="339"/>
    </row>
    <row r="2101" spans="1:14" ht="30" customHeight="1" x14ac:dyDescent="0.25">
      <c r="A2101" s="223" t="str">
        <f t="shared" si="65"/>
        <v xml:space="preserve"> </v>
      </c>
      <c r="B2101" s="205"/>
      <c r="C2101" s="206"/>
      <c r="D2101" s="207"/>
      <c r="E2101" s="208"/>
      <c r="F2101" s="207"/>
      <c r="G2101" s="208"/>
      <c r="H2101" s="209"/>
      <c r="I2101" s="210"/>
      <c r="J2101" s="152"/>
      <c r="K2101" s="229"/>
      <c r="L2101" s="230"/>
      <c r="M2101" s="362">
        <f t="shared" si="64"/>
        <v>0</v>
      </c>
      <c r="N2101" s="339"/>
    </row>
    <row r="2102" spans="1:14" ht="30" customHeight="1" x14ac:dyDescent="0.25">
      <c r="A2102" s="223" t="str">
        <f t="shared" si="65"/>
        <v xml:space="preserve"> </v>
      </c>
      <c r="B2102" s="205"/>
      <c r="C2102" s="206"/>
      <c r="D2102" s="207"/>
      <c r="E2102" s="208"/>
      <c r="F2102" s="207"/>
      <c r="G2102" s="208"/>
      <c r="H2102" s="209"/>
      <c r="I2102" s="210"/>
      <c r="J2102" s="152"/>
      <c r="K2102" s="229"/>
      <c r="L2102" s="230"/>
      <c r="M2102" s="362">
        <f t="shared" si="64"/>
        <v>0</v>
      </c>
      <c r="N2102" s="339"/>
    </row>
    <row r="2103" spans="1:14" ht="30" customHeight="1" x14ac:dyDescent="0.25">
      <c r="A2103" s="223" t="str">
        <f t="shared" si="65"/>
        <v xml:space="preserve"> </v>
      </c>
      <c r="B2103" s="205"/>
      <c r="C2103" s="206"/>
      <c r="D2103" s="207"/>
      <c r="E2103" s="208"/>
      <c r="F2103" s="207"/>
      <c r="G2103" s="208"/>
      <c r="H2103" s="209"/>
      <c r="I2103" s="210"/>
      <c r="J2103" s="152"/>
      <c r="K2103" s="229"/>
      <c r="L2103" s="230"/>
      <c r="M2103" s="362">
        <f t="shared" si="64"/>
        <v>0</v>
      </c>
      <c r="N2103" s="339"/>
    </row>
    <row r="2104" spans="1:14" ht="30" customHeight="1" x14ac:dyDescent="0.25">
      <c r="A2104" s="223" t="str">
        <f t="shared" si="65"/>
        <v xml:space="preserve"> </v>
      </c>
      <c r="B2104" s="205"/>
      <c r="C2104" s="206"/>
      <c r="D2104" s="207"/>
      <c r="E2104" s="208"/>
      <c r="F2104" s="207"/>
      <c r="G2104" s="208"/>
      <c r="H2104" s="209"/>
      <c r="I2104" s="210"/>
      <c r="J2104" s="152"/>
      <c r="K2104" s="229"/>
      <c r="L2104" s="230"/>
      <c r="M2104" s="362">
        <f t="shared" si="64"/>
        <v>0</v>
      </c>
      <c r="N2104" s="339"/>
    </row>
    <row r="2105" spans="1:14" ht="30" customHeight="1" x14ac:dyDescent="0.25">
      <c r="A2105" s="223" t="str">
        <f t="shared" si="65"/>
        <v xml:space="preserve"> </v>
      </c>
      <c r="B2105" s="205"/>
      <c r="C2105" s="206"/>
      <c r="D2105" s="207"/>
      <c r="E2105" s="208"/>
      <c r="F2105" s="207"/>
      <c r="G2105" s="208"/>
      <c r="H2105" s="209"/>
      <c r="I2105" s="210"/>
      <c r="J2105" s="152"/>
      <c r="K2105" s="229"/>
      <c r="L2105" s="230"/>
      <c r="M2105" s="362">
        <f t="shared" si="64"/>
        <v>0</v>
      </c>
      <c r="N2105" s="339"/>
    </row>
    <row r="2106" spans="1:14" ht="30" customHeight="1" x14ac:dyDescent="0.25">
      <c r="A2106" s="223" t="str">
        <f t="shared" si="65"/>
        <v xml:space="preserve"> </v>
      </c>
      <c r="B2106" s="205"/>
      <c r="C2106" s="206"/>
      <c r="D2106" s="207"/>
      <c r="E2106" s="208"/>
      <c r="F2106" s="207"/>
      <c r="G2106" s="208"/>
      <c r="H2106" s="209"/>
      <c r="I2106" s="210"/>
      <c r="J2106" s="152"/>
      <c r="K2106" s="229"/>
      <c r="L2106" s="230"/>
      <c r="M2106" s="362">
        <f t="shared" si="64"/>
        <v>0</v>
      </c>
      <c r="N2106" s="339"/>
    </row>
    <row r="2107" spans="1:14" ht="30" customHeight="1" x14ac:dyDescent="0.25">
      <c r="A2107" s="223" t="str">
        <f t="shared" si="65"/>
        <v xml:space="preserve"> </v>
      </c>
      <c r="B2107" s="205"/>
      <c r="C2107" s="206"/>
      <c r="D2107" s="207"/>
      <c r="E2107" s="208"/>
      <c r="F2107" s="207"/>
      <c r="G2107" s="208"/>
      <c r="H2107" s="209"/>
      <c r="I2107" s="210"/>
      <c r="J2107" s="152"/>
      <c r="K2107" s="229"/>
      <c r="L2107" s="230"/>
      <c r="M2107" s="362">
        <f t="shared" si="64"/>
        <v>0</v>
      </c>
      <c r="N2107" s="339"/>
    </row>
    <row r="2108" spans="1:14" ht="30" customHeight="1" x14ac:dyDescent="0.25">
      <c r="A2108" s="223" t="str">
        <f t="shared" si="65"/>
        <v xml:space="preserve"> </v>
      </c>
      <c r="B2108" s="205"/>
      <c r="C2108" s="206"/>
      <c r="D2108" s="207"/>
      <c r="E2108" s="208"/>
      <c r="F2108" s="207"/>
      <c r="G2108" s="208"/>
      <c r="H2108" s="209"/>
      <c r="I2108" s="210"/>
      <c r="J2108" s="152"/>
      <c r="K2108" s="229"/>
      <c r="L2108" s="230"/>
      <c r="M2108" s="362">
        <f t="shared" si="64"/>
        <v>0</v>
      </c>
      <c r="N2108" s="339"/>
    </row>
    <row r="2109" spans="1:14" ht="30" customHeight="1" x14ac:dyDescent="0.25">
      <c r="A2109" s="223" t="str">
        <f t="shared" si="65"/>
        <v xml:space="preserve"> </v>
      </c>
      <c r="B2109" s="205"/>
      <c r="C2109" s="206"/>
      <c r="D2109" s="207"/>
      <c r="E2109" s="208"/>
      <c r="F2109" s="207"/>
      <c r="G2109" s="208"/>
      <c r="H2109" s="209"/>
      <c r="I2109" s="210"/>
      <c r="J2109" s="152"/>
      <c r="K2109" s="229"/>
      <c r="L2109" s="230"/>
      <c r="M2109" s="362">
        <f t="shared" si="64"/>
        <v>0</v>
      </c>
      <c r="N2109" s="339"/>
    </row>
    <row r="2110" spans="1:14" ht="30" customHeight="1" x14ac:dyDescent="0.25">
      <c r="A2110" s="223" t="str">
        <f t="shared" si="65"/>
        <v xml:space="preserve"> </v>
      </c>
      <c r="B2110" s="205"/>
      <c r="C2110" s="206"/>
      <c r="D2110" s="207"/>
      <c r="E2110" s="208"/>
      <c r="F2110" s="207"/>
      <c r="G2110" s="208"/>
      <c r="H2110" s="209"/>
      <c r="I2110" s="210"/>
      <c r="J2110" s="152"/>
      <c r="K2110" s="229"/>
      <c r="L2110" s="230"/>
      <c r="M2110" s="362">
        <f t="shared" si="64"/>
        <v>0</v>
      </c>
      <c r="N2110" s="339"/>
    </row>
    <row r="2111" spans="1:14" ht="30" customHeight="1" x14ac:dyDescent="0.25">
      <c r="A2111" s="223" t="str">
        <f t="shared" si="65"/>
        <v xml:space="preserve"> </v>
      </c>
      <c r="B2111" s="205"/>
      <c r="C2111" s="206"/>
      <c r="D2111" s="207"/>
      <c r="E2111" s="208"/>
      <c r="F2111" s="207"/>
      <c r="G2111" s="208"/>
      <c r="H2111" s="209"/>
      <c r="I2111" s="210"/>
      <c r="J2111" s="152"/>
      <c r="K2111" s="229"/>
      <c r="L2111" s="230"/>
      <c r="M2111" s="362">
        <f t="shared" si="64"/>
        <v>0</v>
      </c>
      <c r="N2111" s="339"/>
    </row>
    <row r="2112" spans="1:14" ht="30" customHeight="1" x14ac:dyDescent="0.25">
      <c r="A2112" s="223" t="str">
        <f t="shared" si="65"/>
        <v xml:space="preserve"> </v>
      </c>
      <c r="B2112" s="205"/>
      <c r="C2112" s="206"/>
      <c r="D2112" s="207"/>
      <c r="E2112" s="208"/>
      <c r="F2112" s="207"/>
      <c r="G2112" s="208"/>
      <c r="H2112" s="209"/>
      <c r="I2112" s="210"/>
      <c r="J2112" s="152"/>
      <c r="K2112" s="229"/>
      <c r="L2112" s="230"/>
      <c r="M2112" s="362">
        <f t="shared" si="64"/>
        <v>0</v>
      </c>
      <c r="N2112" s="339"/>
    </row>
    <row r="2113" spans="1:14" ht="30" customHeight="1" x14ac:dyDescent="0.25">
      <c r="A2113" s="223" t="str">
        <f t="shared" si="65"/>
        <v xml:space="preserve"> </v>
      </c>
      <c r="B2113" s="205"/>
      <c r="C2113" s="206"/>
      <c r="D2113" s="207"/>
      <c r="E2113" s="208"/>
      <c r="F2113" s="207"/>
      <c r="G2113" s="208"/>
      <c r="H2113" s="209"/>
      <c r="I2113" s="210"/>
      <c r="J2113" s="152"/>
      <c r="K2113" s="229"/>
      <c r="L2113" s="230"/>
      <c r="M2113" s="362">
        <f t="shared" si="64"/>
        <v>0</v>
      </c>
      <c r="N2113" s="339"/>
    </row>
    <row r="2114" spans="1:14" ht="30" customHeight="1" x14ac:dyDescent="0.25">
      <c r="A2114" s="223" t="str">
        <f t="shared" si="65"/>
        <v xml:space="preserve"> </v>
      </c>
      <c r="B2114" s="205"/>
      <c r="C2114" s="206"/>
      <c r="D2114" s="207"/>
      <c r="E2114" s="208"/>
      <c r="F2114" s="207"/>
      <c r="G2114" s="208"/>
      <c r="H2114" s="209"/>
      <c r="I2114" s="210"/>
      <c r="J2114" s="152"/>
      <c r="K2114" s="229"/>
      <c r="L2114" s="230"/>
      <c r="M2114" s="362">
        <f t="shared" si="64"/>
        <v>0</v>
      </c>
      <c r="N2114" s="339"/>
    </row>
    <row r="2115" spans="1:14" ht="30" customHeight="1" x14ac:dyDescent="0.25">
      <c r="A2115" s="223" t="str">
        <f t="shared" si="65"/>
        <v xml:space="preserve"> </v>
      </c>
      <c r="B2115" s="205"/>
      <c r="C2115" s="206"/>
      <c r="D2115" s="207"/>
      <c r="E2115" s="208"/>
      <c r="F2115" s="207"/>
      <c r="G2115" s="208"/>
      <c r="H2115" s="209"/>
      <c r="I2115" s="210"/>
      <c r="J2115" s="152"/>
      <c r="K2115" s="229"/>
      <c r="L2115" s="230"/>
      <c r="M2115" s="362">
        <f t="shared" si="64"/>
        <v>0</v>
      </c>
      <c r="N2115" s="339"/>
    </row>
    <row r="2116" spans="1:14" ht="30" customHeight="1" x14ac:dyDescent="0.25">
      <c r="A2116" s="223" t="str">
        <f t="shared" si="65"/>
        <v xml:space="preserve"> </v>
      </c>
      <c r="B2116" s="205"/>
      <c r="C2116" s="206"/>
      <c r="D2116" s="207"/>
      <c r="E2116" s="208"/>
      <c r="F2116" s="207"/>
      <c r="G2116" s="208"/>
      <c r="H2116" s="209"/>
      <c r="I2116" s="210"/>
      <c r="J2116" s="152"/>
      <c r="K2116" s="229"/>
      <c r="L2116" s="230"/>
      <c r="M2116" s="362">
        <f t="shared" si="64"/>
        <v>0</v>
      </c>
      <c r="N2116" s="339"/>
    </row>
    <row r="2117" spans="1:14" ht="30" customHeight="1" x14ac:dyDescent="0.25">
      <c r="A2117" s="223" t="str">
        <f t="shared" si="65"/>
        <v xml:space="preserve"> </v>
      </c>
      <c r="B2117" s="205"/>
      <c r="C2117" s="206"/>
      <c r="D2117" s="207"/>
      <c r="E2117" s="208"/>
      <c r="F2117" s="207"/>
      <c r="G2117" s="208"/>
      <c r="H2117" s="209"/>
      <c r="I2117" s="210"/>
      <c r="J2117" s="152"/>
      <c r="K2117" s="229"/>
      <c r="L2117" s="230"/>
      <c r="M2117" s="362">
        <f t="shared" si="64"/>
        <v>0</v>
      </c>
      <c r="N2117" s="339"/>
    </row>
    <row r="2118" spans="1:14" ht="30" customHeight="1" x14ac:dyDescent="0.25">
      <c r="A2118" s="223" t="str">
        <f t="shared" si="65"/>
        <v xml:space="preserve"> </v>
      </c>
      <c r="B2118" s="205"/>
      <c r="C2118" s="206"/>
      <c r="D2118" s="207"/>
      <c r="E2118" s="208"/>
      <c r="F2118" s="207"/>
      <c r="G2118" s="208"/>
      <c r="H2118" s="209"/>
      <c r="I2118" s="210"/>
      <c r="J2118" s="152"/>
      <c r="K2118" s="229"/>
      <c r="L2118" s="230"/>
      <c r="M2118" s="362">
        <f t="shared" si="64"/>
        <v>0</v>
      </c>
      <c r="N2118" s="339"/>
    </row>
    <row r="2119" spans="1:14" ht="30" customHeight="1" x14ac:dyDescent="0.25">
      <c r="A2119" s="223" t="str">
        <f t="shared" si="65"/>
        <v xml:space="preserve"> </v>
      </c>
      <c r="B2119" s="205"/>
      <c r="C2119" s="206"/>
      <c r="D2119" s="207"/>
      <c r="E2119" s="208"/>
      <c r="F2119" s="207"/>
      <c r="G2119" s="208"/>
      <c r="H2119" s="209"/>
      <c r="I2119" s="210"/>
      <c r="J2119" s="152"/>
      <c r="K2119" s="229"/>
      <c r="L2119" s="230"/>
      <c r="M2119" s="362">
        <f t="shared" si="64"/>
        <v>0</v>
      </c>
      <c r="N2119" s="339"/>
    </row>
    <row r="2120" spans="1:14" ht="30" customHeight="1" x14ac:dyDescent="0.25">
      <c r="A2120" s="223" t="str">
        <f t="shared" si="65"/>
        <v xml:space="preserve"> </v>
      </c>
      <c r="B2120" s="205"/>
      <c r="C2120" s="206"/>
      <c r="D2120" s="207"/>
      <c r="E2120" s="208"/>
      <c r="F2120" s="207"/>
      <c r="G2120" s="208"/>
      <c r="H2120" s="209"/>
      <c r="I2120" s="210"/>
      <c r="J2120" s="152"/>
      <c r="K2120" s="229"/>
      <c r="L2120" s="230"/>
      <c r="M2120" s="362">
        <f t="shared" si="64"/>
        <v>0</v>
      </c>
      <c r="N2120" s="339"/>
    </row>
    <row r="2121" spans="1:14" ht="30" customHeight="1" x14ac:dyDescent="0.25">
      <c r="A2121" s="223" t="str">
        <f t="shared" si="65"/>
        <v xml:space="preserve"> </v>
      </c>
      <c r="B2121" s="205"/>
      <c r="C2121" s="206"/>
      <c r="D2121" s="207"/>
      <c r="E2121" s="208"/>
      <c r="F2121" s="207"/>
      <c r="G2121" s="208"/>
      <c r="H2121" s="209"/>
      <c r="I2121" s="210"/>
      <c r="J2121" s="152"/>
      <c r="K2121" s="229"/>
      <c r="L2121" s="230"/>
      <c r="M2121" s="362">
        <f t="shared" si="64"/>
        <v>0</v>
      </c>
      <c r="N2121" s="339"/>
    </row>
    <row r="2122" spans="1:14" ht="30" customHeight="1" x14ac:dyDescent="0.25">
      <c r="A2122" s="223" t="str">
        <f t="shared" si="65"/>
        <v xml:space="preserve"> </v>
      </c>
      <c r="B2122" s="205"/>
      <c r="C2122" s="206"/>
      <c r="D2122" s="207"/>
      <c r="E2122" s="208"/>
      <c r="F2122" s="207"/>
      <c r="G2122" s="208"/>
      <c r="H2122" s="209"/>
      <c r="I2122" s="210"/>
      <c r="J2122" s="152"/>
      <c r="K2122" s="229"/>
      <c r="L2122" s="230"/>
      <c r="M2122" s="362">
        <f t="shared" si="64"/>
        <v>0</v>
      </c>
      <c r="N2122" s="339"/>
    </row>
    <row r="2123" spans="1:14" ht="30" customHeight="1" x14ac:dyDescent="0.25">
      <c r="A2123" s="223" t="str">
        <f t="shared" si="65"/>
        <v xml:space="preserve"> </v>
      </c>
      <c r="B2123" s="205"/>
      <c r="C2123" s="206"/>
      <c r="D2123" s="207"/>
      <c r="E2123" s="208"/>
      <c r="F2123" s="207"/>
      <c r="G2123" s="208"/>
      <c r="H2123" s="209"/>
      <c r="I2123" s="210"/>
      <c r="J2123" s="152"/>
      <c r="K2123" s="229"/>
      <c r="L2123" s="230"/>
      <c r="M2123" s="362">
        <f t="shared" si="64"/>
        <v>0</v>
      </c>
      <c r="N2123" s="339"/>
    </row>
    <row r="2124" spans="1:14" ht="30" customHeight="1" x14ac:dyDescent="0.25">
      <c r="A2124" s="223" t="str">
        <f t="shared" si="65"/>
        <v xml:space="preserve"> </v>
      </c>
      <c r="B2124" s="205"/>
      <c r="C2124" s="206"/>
      <c r="D2124" s="207"/>
      <c r="E2124" s="208"/>
      <c r="F2124" s="207"/>
      <c r="G2124" s="208"/>
      <c r="H2124" s="209"/>
      <c r="I2124" s="210"/>
      <c r="J2124" s="152"/>
      <c r="K2124" s="229"/>
      <c r="L2124" s="230"/>
      <c r="M2124" s="362">
        <f t="shared" ref="M2124:M2187" si="66">K2124+L2124</f>
        <v>0</v>
      </c>
      <c r="N2124" s="339"/>
    </row>
    <row r="2125" spans="1:14" ht="30" customHeight="1" x14ac:dyDescent="0.25">
      <c r="A2125" s="223" t="str">
        <f t="shared" si="65"/>
        <v xml:space="preserve"> </v>
      </c>
      <c r="B2125" s="205"/>
      <c r="C2125" s="206"/>
      <c r="D2125" s="207"/>
      <c r="E2125" s="208"/>
      <c r="F2125" s="207"/>
      <c r="G2125" s="208"/>
      <c r="H2125" s="209"/>
      <c r="I2125" s="210"/>
      <c r="J2125" s="152"/>
      <c r="K2125" s="229"/>
      <c r="L2125" s="230"/>
      <c r="M2125" s="362">
        <f t="shared" si="66"/>
        <v>0</v>
      </c>
      <c r="N2125" s="339"/>
    </row>
    <row r="2126" spans="1:14" ht="30" customHeight="1" x14ac:dyDescent="0.25">
      <c r="A2126" s="223" t="str">
        <f t="shared" ref="A2126:A2189" si="67">IF(M2126=0," ","Cap.8. Cheltuieli indirecte")</f>
        <v xml:space="preserve"> </v>
      </c>
      <c r="B2126" s="205"/>
      <c r="C2126" s="206"/>
      <c r="D2126" s="207"/>
      <c r="E2126" s="208"/>
      <c r="F2126" s="207"/>
      <c r="G2126" s="208"/>
      <c r="H2126" s="209"/>
      <c r="I2126" s="210"/>
      <c r="J2126" s="152"/>
      <c r="K2126" s="229"/>
      <c r="L2126" s="230"/>
      <c r="M2126" s="362">
        <f t="shared" si="66"/>
        <v>0</v>
      </c>
      <c r="N2126" s="339"/>
    </row>
    <row r="2127" spans="1:14" ht="30" customHeight="1" x14ac:dyDescent="0.25">
      <c r="A2127" s="223" t="str">
        <f t="shared" si="67"/>
        <v xml:space="preserve"> </v>
      </c>
      <c r="B2127" s="205"/>
      <c r="C2127" s="206"/>
      <c r="D2127" s="207"/>
      <c r="E2127" s="208"/>
      <c r="F2127" s="207"/>
      <c r="G2127" s="208"/>
      <c r="H2127" s="209"/>
      <c r="I2127" s="210"/>
      <c r="J2127" s="152"/>
      <c r="K2127" s="229"/>
      <c r="L2127" s="230"/>
      <c r="M2127" s="362">
        <f t="shared" si="66"/>
        <v>0</v>
      </c>
      <c r="N2127" s="339"/>
    </row>
    <row r="2128" spans="1:14" ht="30" customHeight="1" x14ac:dyDescent="0.25">
      <c r="A2128" s="223" t="str">
        <f t="shared" si="67"/>
        <v xml:space="preserve"> </v>
      </c>
      <c r="B2128" s="205"/>
      <c r="C2128" s="206"/>
      <c r="D2128" s="207"/>
      <c r="E2128" s="208"/>
      <c r="F2128" s="207"/>
      <c r="G2128" s="208"/>
      <c r="H2128" s="209"/>
      <c r="I2128" s="210"/>
      <c r="J2128" s="152"/>
      <c r="K2128" s="229"/>
      <c r="L2128" s="230"/>
      <c r="M2128" s="362">
        <f t="shared" si="66"/>
        <v>0</v>
      </c>
      <c r="N2128" s="339"/>
    </row>
    <row r="2129" spans="1:14" ht="30" customHeight="1" x14ac:dyDescent="0.25">
      <c r="A2129" s="223" t="str">
        <f t="shared" si="67"/>
        <v xml:space="preserve"> </v>
      </c>
      <c r="B2129" s="205"/>
      <c r="C2129" s="206"/>
      <c r="D2129" s="207"/>
      <c r="E2129" s="208"/>
      <c r="F2129" s="207"/>
      <c r="G2129" s="208"/>
      <c r="H2129" s="209"/>
      <c r="I2129" s="210"/>
      <c r="J2129" s="152"/>
      <c r="K2129" s="229"/>
      <c r="L2129" s="230"/>
      <c r="M2129" s="362">
        <f t="shared" si="66"/>
        <v>0</v>
      </c>
      <c r="N2129" s="339"/>
    </row>
    <row r="2130" spans="1:14" ht="30" customHeight="1" x14ac:dyDescent="0.25">
      <c r="A2130" s="223" t="str">
        <f t="shared" si="67"/>
        <v xml:space="preserve"> </v>
      </c>
      <c r="B2130" s="205"/>
      <c r="C2130" s="206"/>
      <c r="D2130" s="207"/>
      <c r="E2130" s="208"/>
      <c r="F2130" s="207"/>
      <c r="G2130" s="208"/>
      <c r="H2130" s="209"/>
      <c r="I2130" s="210"/>
      <c r="J2130" s="152"/>
      <c r="K2130" s="229"/>
      <c r="L2130" s="230"/>
      <c r="M2130" s="362">
        <f t="shared" si="66"/>
        <v>0</v>
      </c>
      <c r="N2130" s="339"/>
    </row>
    <row r="2131" spans="1:14" ht="30" customHeight="1" x14ac:dyDescent="0.25">
      <c r="A2131" s="223" t="str">
        <f t="shared" si="67"/>
        <v xml:space="preserve"> </v>
      </c>
      <c r="B2131" s="205"/>
      <c r="C2131" s="206"/>
      <c r="D2131" s="207"/>
      <c r="E2131" s="208"/>
      <c r="F2131" s="207"/>
      <c r="G2131" s="208"/>
      <c r="H2131" s="209"/>
      <c r="I2131" s="210"/>
      <c r="J2131" s="152"/>
      <c r="K2131" s="229"/>
      <c r="L2131" s="230"/>
      <c r="M2131" s="362">
        <f t="shared" si="66"/>
        <v>0</v>
      </c>
      <c r="N2131" s="339"/>
    </row>
    <row r="2132" spans="1:14" ht="30" customHeight="1" x14ac:dyDescent="0.25">
      <c r="A2132" s="223" t="str">
        <f t="shared" si="67"/>
        <v xml:space="preserve"> </v>
      </c>
      <c r="B2132" s="205"/>
      <c r="C2132" s="206"/>
      <c r="D2132" s="207"/>
      <c r="E2132" s="208"/>
      <c r="F2132" s="207"/>
      <c r="G2132" s="208"/>
      <c r="H2132" s="209"/>
      <c r="I2132" s="210"/>
      <c r="J2132" s="152"/>
      <c r="K2132" s="229"/>
      <c r="L2132" s="230"/>
      <c r="M2132" s="362">
        <f t="shared" si="66"/>
        <v>0</v>
      </c>
      <c r="N2132" s="339"/>
    </row>
    <row r="2133" spans="1:14" ht="30" customHeight="1" x14ac:dyDescent="0.25">
      <c r="A2133" s="223" t="str">
        <f t="shared" si="67"/>
        <v xml:space="preserve"> </v>
      </c>
      <c r="B2133" s="205"/>
      <c r="C2133" s="206"/>
      <c r="D2133" s="207"/>
      <c r="E2133" s="208"/>
      <c r="F2133" s="207"/>
      <c r="G2133" s="208"/>
      <c r="H2133" s="209"/>
      <c r="I2133" s="210"/>
      <c r="J2133" s="152"/>
      <c r="K2133" s="229"/>
      <c r="L2133" s="230"/>
      <c r="M2133" s="362">
        <f t="shared" si="66"/>
        <v>0</v>
      </c>
      <c r="N2133" s="339"/>
    </row>
    <row r="2134" spans="1:14" ht="30" customHeight="1" x14ac:dyDescent="0.25">
      <c r="A2134" s="223" t="str">
        <f t="shared" si="67"/>
        <v xml:space="preserve"> </v>
      </c>
      <c r="B2134" s="205"/>
      <c r="C2134" s="206"/>
      <c r="D2134" s="207"/>
      <c r="E2134" s="208"/>
      <c r="F2134" s="207"/>
      <c r="G2134" s="208"/>
      <c r="H2134" s="209"/>
      <c r="I2134" s="210"/>
      <c r="J2134" s="152"/>
      <c r="K2134" s="229"/>
      <c r="L2134" s="230"/>
      <c r="M2134" s="362">
        <f t="shared" si="66"/>
        <v>0</v>
      </c>
      <c r="N2134" s="339"/>
    </row>
    <row r="2135" spans="1:14" ht="30" customHeight="1" x14ac:dyDescent="0.25">
      <c r="A2135" s="223" t="str">
        <f t="shared" si="67"/>
        <v xml:space="preserve"> </v>
      </c>
      <c r="B2135" s="205"/>
      <c r="C2135" s="206"/>
      <c r="D2135" s="207"/>
      <c r="E2135" s="208"/>
      <c r="F2135" s="207"/>
      <c r="G2135" s="208"/>
      <c r="H2135" s="209"/>
      <c r="I2135" s="210"/>
      <c r="J2135" s="152"/>
      <c r="K2135" s="229"/>
      <c r="L2135" s="230"/>
      <c r="M2135" s="362">
        <f t="shared" si="66"/>
        <v>0</v>
      </c>
      <c r="N2135" s="339"/>
    </row>
    <row r="2136" spans="1:14" ht="30" customHeight="1" x14ac:dyDescent="0.25">
      <c r="A2136" s="223" t="str">
        <f t="shared" si="67"/>
        <v xml:space="preserve"> </v>
      </c>
      <c r="B2136" s="205"/>
      <c r="C2136" s="206"/>
      <c r="D2136" s="207"/>
      <c r="E2136" s="208"/>
      <c r="F2136" s="207"/>
      <c r="G2136" s="208"/>
      <c r="H2136" s="209"/>
      <c r="I2136" s="210"/>
      <c r="J2136" s="152"/>
      <c r="K2136" s="229"/>
      <c r="L2136" s="230"/>
      <c r="M2136" s="362">
        <f t="shared" si="66"/>
        <v>0</v>
      </c>
      <c r="N2136" s="339"/>
    </row>
    <row r="2137" spans="1:14" ht="30" customHeight="1" x14ac:dyDescent="0.25">
      <c r="A2137" s="223" t="str">
        <f t="shared" si="67"/>
        <v xml:space="preserve"> </v>
      </c>
      <c r="B2137" s="205"/>
      <c r="C2137" s="206"/>
      <c r="D2137" s="207"/>
      <c r="E2137" s="208"/>
      <c r="F2137" s="207"/>
      <c r="G2137" s="208"/>
      <c r="H2137" s="209"/>
      <c r="I2137" s="210"/>
      <c r="J2137" s="152"/>
      <c r="K2137" s="229"/>
      <c r="L2137" s="230"/>
      <c r="M2137" s="362">
        <f t="shared" si="66"/>
        <v>0</v>
      </c>
      <c r="N2137" s="339"/>
    </row>
    <row r="2138" spans="1:14" ht="30" customHeight="1" x14ac:dyDescent="0.25">
      <c r="A2138" s="223" t="str">
        <f t="shared" si="67"/>
        <v xml:space="preserve"> </v>
      </c>
      <c r="B2138" s="205"/>
      <c r="C2138" s="206"/>
      <c r="D2138" s="207"/>
      <c r="E2138" s="208"/>
      <c r="F2138" s="207"/>
      <c r="G2138" s="208"/>
      <c r="H2138" s="209"/>
      <c r="I2138" s="210"/>
      <c r="J2138" s="152"/>
      <c r="K2138" s="229"/>
      <c r="L2138" s="230"/>
      <c r="M2138" s="362">
        <f t="shared" si="66"/>
        <v>0</v>
      </c>
      <c r="N2138" s="339"/>
    </row>
    <row r="2139" spans="1:14" ht="30" customHeight="1" x14ac:dyDescent="0.25">
      <c r="A2139" s="223" t="str">
        <f t="shared" si="67"/>
        <v xml:space="preserve"> </v>
      </c>
      <c r="B2139" s="205"/>
      <c r="C2139" s="206"/>
      <c r="D2139" s="207"/>
      <c r="E2139" s="208"/>
      <c r="F2139" s="207"/>
      <c r="G2139" s="208"/>
      <c r="H2139" s="209"/>
      <c r="I2139" s="210"/>
      <c r="J2139" s="152"/>
      <c r="K2139" s="229"/>
      <c r="L2139" s="230"/>
      <c r="M2139" s="362">
        <f t="shared" si="66"/>
        <v>0</v>
      </c>
      <c r="N2139" s="339"/>
    </row>
    <row r="2140" spans="1:14" ht="30" customHeight="1" x14ac:dyDescent="0.25">
      <c r="A2140" s="223" t="str">
        <f t="shared" si="67"/>
        <v xml:space="preserve"> </v>
      </c>
      <c r="B2140" s="205"/>
      <c r="C2140" s="206"/>
      <c r="D2140" s="207"/>
      <c r="E2140" s="208"/>
      <c r="F2140" s="207"/>
      <c r="G2140" s="208"/>
      <c r="H2140" s="209"/>
      <c r="I2140" s="210"/>
      <c r="J2140" s="152"/>
      <c r="K2140" s="229"/>
      <c r="L2140" s="230"/>
      <c r="M2140" s="362">
        <f t="shared" si="66"/>
        <v>0</v>
      </c>
      <c r="N2140" s="339"/>
    </row>
    <row r="2141" spans="1:14" ht="30" customHeight="1" x14ac:dyDescent="0.25">
      <c r="A2141" s="223" t="str">
        <f t="shared" si="67"/>
        <v xml:space="preserve"> </v>
      </c>
      <c r="B2141" s="205"/>
      <c r="C2141" s="206"/>
      <c r="D2141" s="207"/>
      <c r="E2141" s="208"/>
      <c r="F2141" s="207"/>
      <c r="G2141" s="208"/>
      <c r="H2141" s="209"/>
      <c r="I2141" s="210"/>
      <c r="J2141" s="152"/>
      <c r="K2141" s="229"/>
      <c r="L2141" s="230"/>
      <c r="M2141" s="362">
        <f t="shared" si="66"/>
        <v>0</v>
      </c>
      <c r="N2141" s="339"/>
    </row>
    <row r="2142" spans="1:14" ht="30" customHeight="1" x14ac:dyDescent="0.25">
      <c r="A2142" s="223" t="str">
        <f t="shared" si="67"/>
        <v xml:space="preserve"> </v>
      </c>
      <c r="B2142" s="205"/>
      <c r="C2142" s="206"/>
      <c r="D2142" s="207"/>
      <c r="E2142" s="208"/>
      <c r="F2142" s="207"/>
      <c r="G2142" s="208"/>
      <c r="H2142" s="209"/>
      <c r="I2142" s="210"/>
      <c r="J2142" s="152"/>
      <c r="K2142" s="229"/>
      <c r="L2142" s="230"/>
      <c r="M2142" s="362">
        <f t="shared" si="66"/>
        <v>0</v>
      </c>
      <c r="N2142" s="339"/>
    </row>
    <row r="2143" spans="1:14" ht="30" customHeight="1" x14ac:dyDescent="0.25">
      <c r="A2143" s="223" t="str">
        <f t="shared" si="67"/>
        <v xml:space="preserve"> </v>
      </c>
      <c r="B2143" s="205"/>
      <c r="C2143" s="206"/>
      <c r="D2143" s="207"/>
      <c r="E2143" s="208"/>
      <c r="F2143" s="207"/>
      <c r="G2143" s="208"/>
      <c r="H2143" s="209"/>
      <c r="I2143" s="210"/>
      <c r="J2143" s="152"/>
      <c r="K2143" s="229"/>
      <c r="L2143" s="230"/>
      <c r="M2143" s="362">
        <f t="shared" si="66"/>
        <v>0</v>
      </c>
      <c r="N2143" s="339"/>
    </row>
    <row r="2144" spans="1:14" ht="30" customHeight="1" x14ac:dyDescent="0.25">
      <c r="A2144" s="223" t="str">
        <f t="shared" si="67"/>
        <v xml:space="preserve"> </v>
      </c>
      <c r="B2144" s="205"/>
      <c r="C2144" s="206"/>
      <c r="D2144" s="207"/>
      <c r="E2144" s="208"/>
      <c r="F2144" s="207"/>
      <c r="G2144" s="208"/>
      <c r="H2144" s="209"/>
      <c r="I2144" s="210"/>
      <c r="J2144" s="152"/>
      <c r="K2144" s="229"/>
      <c r="L2144" s="230"/>
      <c r="M2144" s="362">
        <f t="shared" si="66"/>
        <v>0</v>
      </c>
      <c r="N2144" s="339"/>
    </row>
    <row r="2145" spans="1:14" ht="30" customHeight="1" x14ac:dyDescent="0.25">
      <c r="A2145" s="223" t="str">
        <f t="shared" si="67"/>
        <v xml:space="preserve"> </v>
      </c>
      <c r="B2145" s="205"/>
      <c r="C2145" s="206"/>
      <c r="D2145" s="207"/>
      <c r="E2145" s="208"/>
      <c r="F2145" s="207"/>
      <c r="G2145" s="208"/>
      <c r="H2145" s="209"/>
      <c r="I2145" s="210"/>
      <c r="J2145" s="152"/>
      <c r="K2145" s="229"/>
      <c r="L2145" s="230"/>
      <c r="M2145" s="362">
        <f t="shared" si="66"/>
        <v>0</v>
      </c>
      <c r="N2145" s="339"/>
    </row>
    <row r="2146" spans="1:14" ht="30" customHeight="1" x14ac:dyDescent="0.25">
      <c r="A2146" s="223" t="str">
        <f t="shared" si="67"/>
        <v xml:space="preserve"> </v>
      </c>
      <c r="B2146" s="205"/>
      <c r="C2146" s="206"/>
      <c r="D2146" s="207"/>
      <c r="E2146" s="208"/>
      <c r="F2146" s="207"/>
      <c r="G2146" s="208"/>
      <c r="H2146" s="209"/>
      <c r="I2146" s="210"/>
      <c r="J2146" s="152"/>
      <c r="K2146" s="229"/>
      <c r="L2146" s="230"/>
      <c r="M2146" s="362">
        <f t="shared" si="66"/>
        <v>0</v>
      </c>
      <c r="N2146" s="339"/>
    </row>
    <row r="2147" spans="1:14" ht="30" customHeight="1" x14ac:dyDescent="0.25">
      <c r="A2147" s="223" t="str">
        <f t="shared" si="67"/>
        <v xml:space="preserve"> </v>
      </c>
      <c r="B2147" s="205"/>
      <c r="C2147" s="206"/>
      <c r="D2147" s="207"/>
      <c r="E2147" s="208"/>
      <c r="F2147" s="207"/>
      <c r="G2147" s="208"/>
      <c r="H2147" s="209"/>
      <c r="I2147" s="210"/>
      <c r="J2147" s="152"/>
      <c r="K2147" s="229"/>
      <c r="L2147" s="230"/>
      <c r="M2147" s="362">
        <f t="shared" si="66"/>
        <v>0</v>
      </c>
      <c r="N2147" s="339"/>
    </row>
    <row r="2148" spans="1:14" ht="30" customHeight="1" x14ac:dyDescent="0.25">
      <c r="A2148" s="223" t="str">
        <f t="shared" si="67"/>
        <v xml:space="preserve"> </v>
      </c>
      <c r="B2148" s="205"/>
      <c r="C2148" s="206"/>
      <c r="D2148" s="207"/>
      <c r="E2148" s="208"/>
      <c r="F2148" s="207"/>
      <c r="G2148" s="208"/>
      <c r="H2148" s="209"/>
      <c r="I2148" s="210"/>
      <c r="J2148" s="152"/>
      <c r="K2148" s="229"/>
      <c r="L2148" s="230"/>
      <c r="M2148" s="362">
        <f t="shared" si="66"/>
        <v>0</v>
      </c>
      <c r="N2148" s="339"/>
    </row>
    <row r="2149" spans="1:14" ht="30" customHeight="1" x14ac:dyDescent="0.25">
      <c r="A2149" s="223" t="str">
        <f t="shared" si="67"/>
        <v xml:space="preserve"> </v>
      </c>
      <c r="B2149" s="205"/>
      <c r="C2149" s="206"/>
      <c r="D2149" s="207"/>
      <c r="E2149" s="208"/>
      <c r="F2149" s="207"/>
      <c r="G2149" s="208"/>
      <c r="H2149" s="209"/>
      <c r="I2149" s="210"/>
      <c r="J2149" s="152"/>
      <c r="K2149" s="229"/>
      <c r="L2149" s="230"/>
      <c r="M2149" s="362">
        <f t="shared" si="66"/>
        <v>0</v>
      </c>
      <c r="N2149" s="339"/>
    </row>
    <row r="2150" spans="1:14" ht="30" customHeight="1" x14ac:dyDescent="0.25">
      <c r="A2150" s="223" t="str">
        <f t="shared" si="67"/>
        <v xml:space="preserve"> </v>
      </c>
      <c r="B2150" s="205"/>
      <c r="C2150" s="206"/>
      <c r="D2150" s="207"/>
      <c r="E2150" s="208"/>
      <c r="F2150" s="207"/>
      <c r="G2150" s="208"/>
      <c r="H2150" s="209"/>
      <c r="I2150" s="210"/>
      <c r="J2150" s="152"/>
      <c r="K2150" s="229"/>
      <c r="L2150" s="230"/>
      <c r="M2150" s="362">
        <f t="shared" si="66"/>
        <v>0</v>
      </c>
      <c r="N2150" s="339"/>
    </row>
    <row r="2151" spans="1:14" ht="30" customHeight="1" x14ac:dyDescent="0.25">
      <c r="A2151" s="223" t="str">
        <f t="shared" si="67"/>
        <v xml:space="preserve"> </v>
      </c>
      <c r="B2151" s="205"/>
      <c r="C2151" s="206"/>
      <c r="D2151" s="207"/>
      <c r="E2151" s="208"/>
      <c r="F2151" s="207"/>
      <c r="G2151" s="208"/>
      <c r="H2151" s="209"/>
      <c r="I2151" s="210"/>
      <c r="J2151" s="152"/>
      <c r="K2151" s="229"/>
      <c r="L2151" s="230"/>
      <c r="M2151" s="362">
        <f t="shared" si="66"/>
        <v>0</v>
      </c>
      <c r="N2151" s="339"/>
    </row>
    <row r="2152" spans="1:14" ht="30" customHeight="1" x14ac:dyDescent="0.25">
      <c r="A2152" s="223" t="str">
        <f t="shared" si="67"/>
        <v xml:space="preserve"> </v>
      </c>
      <c r="B2152" s="205"/>
      <c r="C2152" s="206"/>
      <c r="D2152" s="207"/>
      <c r="E2152" s="208"/>
      <c r="F2152" s="207"/>
      <c r="G2152" s="208"/>
      <c r="H2152" s="209"/>
      <c r="I2152" s="210"/>
      <c r="J2152" s="152"/>
      <c r="K2152" s="229"/>
      <c r="L2152" s="230"/>
      <c r="M2152" s="362">
        <f t="shared" si="66"/>
        <v>0</v>
      </c>
      <c r="N2152" s="339"/>
    </row>
    <row r="2153" spans="1:14" ht="30" customHeight="1" x14ac:dyDescent="0.25">
      <c r="A2153" s="223" t="str">
        <f t="shared" si="67"/>
        <v xml:space="preserve"> </v>
      </c>
      <c r="B2153" s="205"/>
      <c r="C2153" s="206"/>
      <c r="D2153" s="207"/>
      <c r="E2153" s="208"/>
      <c r="F2153" s="207"/>
      <c r="G2153" s="208"/>
      <c r="H2153" s="209"/>
      <c r="I2153" s="210"/>
      <c r="J2153" s="152"/>
      <c r="K2153" s="229"/>
      <c r="L2153" s="230"/>
      <c r="M2153" s="362">
        <f t="shared" si="66"/>
        <v>0</v>
      </c>
      <c r="N2153" s="339"/>
    </row>
    <row r="2154" spans="1:14" ht="30" customHeight="1" x14ac:dyDescent="0.25">
      <c r="A2154" s="223" t="str">
        <f t="shared" si="67"/>
        <v xml:space="preserve"> </v>
      </c>
      <c r="B2154" s="205"/>
      <c r="C2154" s="206"/>
      <c r="D2154" s="207"/>
      <c r="E2154" s="208"/>
      <c r="F2154" s="207"/>
      <c r="G2154" s="208"/>
      <c r="H2154" s="209"/>
      <c r="I2154" s="210"/>
      <c r="J2154" s="152"/>
      <c r="K2154" s="229"/>
      <c r="L2154" s="230"/>
      <c r="M2154" s="362">
        <f t="shared" si="66"/>
        <v>0</v>
      </c>
      <c r="N2154" s="339"/>
    </row>
    <row r="2155" spans="1:14" ht="30" customHeight="1" x14ac:dyDescent="0.25">
      <c r="A2155" s="223" t="str">
        <f t="shared" si="67"/>
        <v xml:space="preserve"> </v>
      </c>
      <c r="B2155" s="205"/>
      <c r="C2155" s="206"/>
      <c r="D2155" s="207"/>
      <c r="E2155" s="208"/>
      <c r="F2155" s="207"/>
      <c r="G2155" s="208"/>
      <c r="H2155" s="209"/>
      <c r="I2155" s="210"/>
      <c r="J2155" s="152"/>
      <c r="K2155" s="229"/>
      <c r="L2155" s="230"/>
      <c r="M2155" s="362">
        <f t="shared" si="66"/>
        <v>0</v>
      </c>
      <c r="N2155" s="339"/>
    </row>
    <row r="2156" spans="1:14" ht="30" customHeight="1" x14ac:dyDescent="0.25">
      <c r="A2156" s="223" t="str">
        <f t="shared" si="67"/>
        <v xml:space="preserve"> </v>
      </c>
      <c r="B2156" s="205"/>
      <c r="C2156" s="206"/>
      <c r="D2156" s="207"/>
      <c r="E2156" s="208"/>
      <c r="F2156" s="207"/>
      <c r="G2156" s="208"/>
      <c r="H2156" s="209"/>
      <c r="I2156" s="210"/>
      <c r="J2156" s="152"/>
      <c r="K2156" s="229"/>
      <c r="L2156" s="230"/>
      <c r="M2156" s="362">
        <f t="shared" si="66"/>
        <v>0</v>
      </c>
      <c r="N2156" s="339"/>
    </row>
    <row r="2157" spans="1:14" ht="30" customHeight="1" x14ac:dyDescent="0.25">
      <c r="A2157" s="223" t="str">
        <f t="shared" si="67"/>
        <v xml:space="preserve"> </v>
      </c>
      <c r="B2157" s="205"/>
      <c r="C2157" s="206"/>
      <c r="D2157" s="207"/>
      <c r="E2157" s="208"/>
      <c r="F2157" s="207"/>
      <c r="G2157" s="208"/>
      <c r="H2157" s="209"/>
      <c r="I2157" s="210"/>
      <c r="J2157" s="152"/>
      <c r="K2157" s="229"/>
      <c r="L2157" s="230"/>
      <c r="M2157" s="362">
        <f t="shared" si="66"/>
        <v>0</v>
      </c>
      <c r="N2157" s="339"/>
    </row>
    <row r="2158" spans="1:14" ht="30" customHeight="1" x14ac:dyDescent="0.25">
      <c r="A2158" s="223" t="str">
        <f t="shared" si="67"/>
        <v xml:space="preserve"> </v>
      </c>
      <c r="B2158" s="205"/>
      <c r="C2158" s="206"/>
      <c r="D2158" s="207"/>
      <c r="E2158" s="208"/>
      <c r="F2158" s="207"/>
      <c r="G2158" s="208"/>
      <c r="H2158" s="209"/>
      <c r="I2158" s="210"/>
      <c r="J2158" s="152"/>
      <c r="K2158" s="229"/>
      <c r="L2158" s="230"/>
      <c r="M2158" s="362">
        <f t="shared" si="66"/>
        <v>0</v>
      </c>
      <c r="N2158" s="339"/>
    </row>
    <row r="2159" spans="1:14" ht="30" customHeight="1" x14ac:dyDescent="0.25">
      <c r="A2159" s="223" t="str">
        <f t="shared" si="67"/>
        <v xml:space="preserve"> </v>
      </c>
      <c r="B2159" s="205"/>
      <c r="C2159" s="206"/>
      <c r="D2159" s="207"/>
      <c r="E2159" s="208"/>
      <c r="F2159" s="207"/>
      <c r="G2159" s="208"/>
      <c r="H2159" s="209"/>
      <c r="I2159" s="210"/>
      <c r="J2159" s="152"/>
      <c r="K2159" s="229"/>
      <c r="L2159" s="230"/>
      <c r="M2159" s="362">
        <f t="shared" si="66"/>
        <v>0</v>
      </c>
      <c r="N2159" s="339"/>
    </row>
    <row r="2160" spans="1:14" ht="30" customHeight="1" x14ac:dyDescent="0.25">
      <c r="A2160" s="223" t="str">
        <f t="shared" si="67"/>
        <v xml:space="preserve"> </v>
      </c>
      <c r="B2160" s="205"/>
      <c r="C2160" s="206"/>
      <c r="D2160" s="207"/>
      <c r="E2160" s="208"/>
      <c r="F2160" s="207"/>
      <c r="G2160" s="208"/>
      <c r="H2160" s="209"/>
      <c r="I2160" s="210"/>
      <c r="J2160" s="152"/>
      <c r="K2160" s="229"/>
      <c r="L2160" s="230"/>
      <c r="M2160" s="362">
        <f t="shared" si="66"/>
        <v>0</v>
      </c>
      <c r="N2160" s="339"/>
    </row>
    <row r="2161" spans="1:14" ht="30" customHeight="1" x14ac:dyDescent="0.25">
      <c r="A2161" s="223" t="str">
        <f t="shared" si="67"/>
        <v xml:space="preserve"> </v>
      </c>
      <c r="B2161" s="205"/>
      <c r="C2161" s="206"/>
      <c r="D2161" s="207"/>
      <c r="E2161" s="208"/>
      <c r="F2161" s="207"/>
      <c r="G2161" s="208"/>
      <c r="H2161" s="209"/>
      <c r="I2161" s="210"/>
      <c r="J2161" s="152"/>
      <c r="K2161" s="229"/>
      <c r="L2161" s="230"/>
      <c r="M2161" s="362">
        <f t="shared" si="66"/>
        <v>0</v>
      </c>
      <c r="N2161" s="339"/>
    </row>
    <row r="2162" spans="1:14" ht="30" customHeight="1" x14ac:dyDescent="0.25">
      <c r="A2162" s="223" t="str">
        <f t="shared" si="67"/>
        <v xml:space="preserve"> </v>
      </c>
      <c r="B2162" s="205"/>
      <c r="C2162" s="206"/>
      <c r="D2162" s="207"/>
      <c r="E2162" s="208"/>
      <c r="F2162" s="207"/>
      <c r="G2162" s="208"/>
      <c r="H2162" s="209"/>
      <c r="I2162" s="210"/>
      <c r="J2162" s="152"/>
      <c r="K2162" s="229"/>
      <c r="L2162" s="230"/>
      <c r="M2162" s="362">
        <f t="shared" si="66"/>
        <v>0</v>
      </c>
      <c r="N2162" s="339"/>
    </row>
    <row r="2163" spans="1:14" ht="30" customHeight="1" x14ac:dyDescent="0.25">
      <c r="A2163" s="223" t="str">
        <f t="shared" si="67"/>
        <v xml:space="preserve"> </v>
      </c>
      <c r="B2163" s="205"/>
      <c r="C2163" s="206"/>
      <c r="D2163" s="207"/>
      <c r="E2163" s="208"/>
      <c r="F2163" s="207"/>
      <c r="G2163" s="208"/>
      <c r="H2163" s="209"/>
      <c r="I2163" s="210"/>
      <c r="J2163" s="152"/>
      <c r="K2163" s="229"/>
      <c r="L2163" s="230"/>
      <c r="M2163" s="362">
        <f t="shared" si="66"/>
        <v>0</v>
      </c>
      <c r="N2163" s="339"/>
    </row>
    <row r="2164" spans="1:14" ht="30" customHeight="1" x14ac:dyDescent="0.25">
      <c r="A2164" s="223" t="str">
        <f t="shared" si="67"/>
        <v xml:space="preserve"> </v>
      </c>
      <c r="B2164" s="205"/>
      <c r="C2164" s="206"/>
      <c r="D2164" s="207"/>
      <c r="E2164" s="208"/>
      <c r="F2164" s="207"/>
      <c r="G2164" s="208"/>
      <c r="H2164" s="209"/>
      <c r="I2164" s="210"/>
      <c r="J2164" s="152"/>
      <c r="K2164" s="229"/>
      <c r="L2164" s="230"/>
      <c r="M2164" s="362">
        <f t="shared" si="66"/>
        <v>0</v>
      </c>
      <c r="N2164" s="339"/>
    </row>
    <row r="2165" spans="1:14" ht="30" customHeight="1" x14ac:dyDescent="0.25">
      <c r="A2165" s="223" t="str">
        <f t="shared" si="67"/>
        <v xml:space="preserve"> </v>
      </c>
      <c r="B2165" s="205"/>
      <c r="C2165" s="206"/>
      <c r="D2165" s="207"/>
      <c r="E2165" s="208"/>
      <c r="F2165" s="207"/>
      <c r="G2165" s="208"/>
      <c r="H2165" s="209"/>
      <c r="I2165" s="210"/>
      <c r="J2165" s="152"/>
      <c r="K2165" s="229"/>
      <c r="L2165" s="230"/>
      <c r="M2165" s="362">
        <f t="shared" si="66"/>
        <v>0</v>
      </c>
      <c r="N2165" s="339"/>
    </row>
    <row r="2166" spans="1:14" ht="30" customHeight="1" x14ac:dyDescent="0.25">
      <c r="A2166" s="223" t="str">
        <f t="shared" si="67"/>
        <v xml:space="preserve"> </v>
      </c>
      <c r="B2166" s="205"/>
      <c r="C2166" s="206"/>
      <c r="D2166" s="207"/>
      <c r="E2166" s="208"/>
      <c r="F2166" s="207"/>
      <c r="G2166" s="208"/>
      <c r="H2166" s="209"/>
      <c r="I2166" s="210"/>
      <c r="J2166" s="152"/>
      <c r="K2166" s="229"/>
      <c r="L2166" s="230"/>
      <c r="M2166" s="362">
        <f t="shared" si="66"/>
        <v>0</v>
      </c>
      <c r="N2166" s="339"/>
    </row>
    <row r="2167" spans="1:14" ht="30" customHeight="1" x14ac:dyDescent="0.25">
      <c r="A2167" s="223" t="str">
        <f t="shared" si="67"/>
        <v xml:space="preserve"> </v>
      </c>
      <c r="B2167" s="205"/>
      <c r="C2167" s="206"/>
      <c r="D2167" s="207"/>
      <c r="E2167" s="208"/>
      <c r="F2167" s="207"/>
      <c r="G2167" s="208"/>
      <c r="H2167" s="209"/>
      <c r="I2167" s="210"/>
      <c r="J2167" s="152"/>
      <c r="K2167" s="229"/>
      <c r="L2167" s="230"/>
      <c r="M2167" s="362">
        <f t="shared" si="66"/>
        <v>0</v>
      </c>
      <c r="N2167" s="339"/>
    </row>
    <row r="2168" spans="1:14" ht="30" customHeight="1" x14ac:dyDescent="0.25">
      <c r="A2168" s="223" t="str">
        <f t="shared" si="67"/>
        <v xml:space="preserve"> </v>
      </c>
      <c r="B2168" s="205"/>
      <c r="C2168" s="206"/>
      <c r="D2168" s="207"/>
      <c r="E2168" s="208"/>
      <c r="F2168" s="207"/>
      <c r="G2168" s="208"/>
      <c r="H2168" s="209"/>
      <c r="I2168" s="210"/>
      <c r="J2168" s="152"/>
      <c r="K2168" s="229"/>
      <c r="L2168" s="230"/>
      <c r="M2168" s="362">
        <f t="shared" si="66"/>
        <v>0</v>
      </c>
      <c r="N2168" s="339"/>
    </row>
    <row r="2169" spans="1:14" ht="30" customHeight="1" x14ac:dyDescent="0.25">
      <c r="A2169" s="223" t="str">
        <f t="shared" si="67"/>
        <v xml:space="preserve"> </v>
      </c>
      <c r="B2169" s="205"/>
      <c r="C2169" s="206"/>
      <c r="D2169" s="207"/>
      <c r="E2169" s="208"/>
      <c r="F2169" s="207"/>
      <c r="G2169" s="208"/>
      <c r="H2169" s="209"/>
      <c r="I2169" s="210"/>
      <c r="J2169" s="152"/>
      <c r="K2169" s="229"/>
      <c r="L2169" s="230"/>
      <c r="M2169" s="362">
        <f t="shared" si="66"/>
        <v>0</v>
      </c>
      <c r="N2169" s="339"/>
    </row>
    <row r="2170" spans="1:14" ht="30" customHeight="1" x14ac:dyDescent="0.25">
      <c r="A2170" s="223" t="str">
        <f t="shared" si="67"/>
        <v xml:space="preserve"> </v>
      </c>
      <c r="B2170" s="205"/>
      <c r="C2170" s="206"/>
      <c r="D2170" s="207"/>
      <c r="E2170" s="208"/>
      <c r="F2170" s="207"/>
      <c r="G2170" s="208"/>
      <c r="H2170" s="209"/>
      <c r="I2170" s="210"/>
      <c r="J2170" s="152"/>
      <c r="K2170" s="229"/>
      <c r="L2170" s="230"/>
      <c r="M2170" s="362">
        <f t="shared" si="66"/>
        <v>0</v>
      </c>
      <c r="N2170" s="339"/>
    </row>
    <row r="2171" spans="1:14" ht="30" customHeight="1" x14ac:dyDescent="0.25">
      <c r="A2171" s="223" t="str">
        <f t="shared" si="67"/>
        <v xml:space="preserve"> </v>
      </c>
      <c r="B2171" s="205"/>
      <c r="C2171" s="206"/>
      <c r="D2171" s="207"/>
      <c r="E2171" s="208"/>
      <c r="F2171" s="207"/>
      <c r="G2171" s="208"/>
      <c r="H2171" s="209"/>
      <c r="I2171" s="210"/>
      <c r="J2171" s="152"/>
      <c r="K2171" s="229"/>
      <c r="L2171" s="230"/>
      <c r="M2171" s="362">
        <f t="shared" si="66"/>
        <v>0</v>
      </c>
      <c r="N2171" s="339"/>
    </row>
    <row r="2172" spans="1:14" ht="30" customHeight="1" x14ac:dyDescent="0.25">
      <c r="A2172" s="223" t="str">
        <f t="shared" si="67"/>
        <v xml:space="preserve"> </v>
      </c>
      <c r="B2172" s="205"/>
      <c r="C2172" s="206"/>
      <c r="D2172" s="207"/>
      <c r="E2172" s="208"/>
      <c r="F2172" s="207"/>
      <c r="G2172" s="208"/>
      <c r="H2172" s="209"/>
      <c r="I2172" s="210"/>
      <c r="J2172" s="152"/>
      <c r="K2172" s="229"/>
      <c r="L2172" s="230"/>
      <c r="M2172" s="362">
        <f t="shared" si="66"/>
        <v>0</v>
      </c>
      <c r="N2172" s="339"/>
    </row>
    <row r="2173" spans="1:14" ht="30" customHeight="1" x14ac:dyDescent="0.25">
      <c r="A2173" s="223" t="str">
        <f t="shared" si="67"/>
        <v xml:space="preserve"> </v>
      </c>
      <c r="B2173" s="205"/>
      <c r="C2173" s="206"/>
      <c r="D2173" s="207"/>
      <c r="E2173" s="208"/>
      <c r="F2173" s="207"/>
      <c r="G2173" s="208"/>
      <c r="H2173" s="209"/>
      <c r="I2173" s="210"/>
      <c r="J2173" s="152"/>
      <c r="K2173" s="229"/>
      <c r="L2173" s="230"/>
      <c r="M2173" s="362">
        <f t="shared" si="66"/>
        <v>0</v>
      </c>
      <c r="N2173" s="339"/>
    </row>
    <row r="2174" spans="1:14" ht="30" customHeight="1" x14ac:dyDescent="0.25">
      <c r="A2174" s="223" t="str">
        <f t="shared" si="67"/>
        <v xml:space="preserve"> </v>
      </c>
      <c r="B2174" s="205"/>
      <c r="C2174" s="206"/>
      <c r="D2174" s="207"/>
      <c r="E2174" s="208"/>
      <c r="F2174" s="207"/>
      <c r="G2174" s="208"/>
      <c r="H2174" s="209"/>
      <c r="I2174" s="210"/>
      <c r="J2174" s="152"/>
      <c r="K2174" s="229"/>
      <c r="L2174" s="230"/>
      <c r="M2174" s="362">
        <f t="shared" si="66"/>
        <v>0</v>
      </c>
      <c r="N2174" s="339"/>
    </row>
    <row r="2175" spans="1:14" ht="30" customHeight="1" x14ac:dyDescent="0.25">
      <c r="A2175" s="223" t="str">
        <f t="shared" si="67"/>
        <v xml:space="preserve"> </v>
      </c>
      <c r="B2175" s="205"/>
      <c r="C2175" s="206"/>
      <c r="D2175" s="207"/>
      <c r="E2175" s="208"/>
      <c r="F2175" s="207"/>
      <c r="G2175" s="208"/>
      <c r="H2175" s="209"/>
      <c r="I2175" s="210"/>
      <c r="J2175" s="152"/>
      <c r="K2175" s="229"/>
      <c r="L2175" s="230"/>
      <c r="M2175" s="362">
        <f t="shared" si="66"/>
        <v>0</v>
      </c>
      <c r="N2175" s="339"/>
    </row>
    <row r="2176" spans="1:14" ht="30" customHeight="1" x14ac:dyDescent="0.25">
      <c r="A2176" s="223" t="str">
        <f t="shared" si="67"/>
        <v xml:space="preserve"> </v>
      </c>
      <c r="B2176" s="205"/>
      <c r="C2176" s="206"/>
      <c r="D2176" s="207"/>
      <c r="E2176" s="208"/>
      <c r="F2176" s="207"/>
      <c r="G2176" s="208"/>
      <c r="H2176" s="209"/>
      <c r="I2176" s="210"/>
      <c r="J2176" s="152"/>
      <c r="K2176" s="229"/>
      <c r="L2176" s="230"/>
      <c r="M2176" s="362">
        <f t="shared" si="66"/>
        <v>0</v>
      </c>
      <c r="N2176" s="339"/>
    </row>
    <row r="2177" spans="1:14" ht="30" customHeight="1" x14ac:dyDescent="0.25">
      <c r="A2177" s="223" t="str">
        <f t="shared" si="67"/>
        <v xml:space="preserve"> </v>
      </c>
      <c r="B2177" s="205"/>
      <c r="C2177" s="206"/>
      <c r="D2177" s="207"/>
      <c r="E2177" s="208"/>
      <c r="F2177" s="207"/>
      <c r="G2177" s="208"/>
      <c r="H2177" s="209"/>
      <c r="I2177" s="210"/>
      <c r="J2177" s="152"/>
      <c r="K2177" s="229"/>
      <c r="L2177" s="230"/>
      <c r="M2177" s="362">
        <f t="shared" si="66"/>
        <v>0</v>
      </c>
      <c r="N2177" s="339"/>
    </row>
    <row r="2178" spans="1:14" ht="30" customHeight="1" x14ac:dyDescent="0.25">
      <c r="A2178" s="223" t="str">
        <f t="shared" si="67"/>
        <v xml:space="preserve"> </v>
      </c>
      <c r="B2178" s="205"/>
      <c r="C2178" s="206"/>
      <c r="D2178" s="207"/>
      <c r="E2178" s="208"/>
      <c r="F2178" s="207"/>
      <c r="G2178" s="208"/>
      <c r="H2178" s="209"/>
      <c r="I2178" s="210"/>
      <c r="J2178" s="152"/>
      <c r="K2178" s="229"/>
      <c r="L2178" s="230"/>
      <c r="M2178" s="362">
        <f t="shared" si="66"/>
        <v>0</v>
      </c>
      <c r="N2178" s="339"/>
    </row>
    <row r="2179" spans="1:14" ht="30" customHeight="1" x14ac:dyDescent="0.25">
      <c r="A2179" s="223" t="str">
        <f t="shared" si="67"/>
        <v xml:space="preserve"> </v>
      </c>
      <c r="B2179" s="205"/>
      <c r="C2179" s="206"/>
      <c r="D2179" s="207"/>
      <c r="E2179" s="208"/>
      <c r="F2179" s="207"/>
      <c r="G2179" s="208"/>
      <c r="H2179" s="209"/>
      <c r="I2179" s="210"/>
      <c r="J2179" s="152"/>
      <c r="K2179" s="229"/>
      <c r="L2179" s="230"/>
      <c r="M2179" s="362">
        <f t="shared" si="66"/>
        <v>0</v>
      </c>
      <c r="N2179" s="339"/>
    </row>
    <row r="2180" spans="1:14" ht="30" customHeight="1" x14ac:dyDescent="0.25">
      <c r="A2180" s="223" t="str">
        <f t="shared" si="67"/>
        <v xml:space="preserve"> </v>
      </c>
      <c r="B2180" s="205"/>
      <c r="C2180" s="206"/>
      <c r="D2180" s="207"/>
      <c r="E2180" s="208"/>
      <c r="F2180" s="207"/>
      <c r="G2180" s="208"/>
      <c r="H2180" s="209"/>
      <c r="I2180" s="210"/>
      <c r="J2180" s="152"/>
      <c r="K2180" s="229"/>
      <c r="L2180" s="230"/>
      <c r="M2180" s="362">
        <f t="shared" si="66"/>
        <v>0</v>
      </c>
      <c r="N2180" s="339"/>
    </row>
    <row r="2181" spans="1:14" ht="30" customHeight="1" x14ac:dyDescent="0.25">
      <c r="A2181" s="223" t="str">
        <f t="shared" si="67"/>
        <v xml:space="preserve"> </v>
      </c>
      <c r="B2181" s="205"/>
      <c r="C2181" s="206"/>
      <c r="D2181" s="207"/>
      <c r="E2181" s="208"/>
      <c r="F2181" s="207"/>
      <c r="G2181" s="208"/>
      <c r="H2181" s="209"/>
      <c r="I2181" s="210"/>
      <c r="J2181" s="152"/>
      <c r="K2181" s="229"/>
      <c r="L2181" s="230"/>
      <c r="M2181" s="362">
        <f t="shared" si="66"/>
        <v>0</v>
      </c>
      <c r="N2181" s="339"/>
    </row>
    <row r="2182" spans="1:14" ht="30" customHeight="1" x14ac:dyDescent="0.25">
      <c r="A2182" s="223" t="str">
        <f t="shared" si="67"/>
        <v xml:space="preserve"> </v>
      </c>
      <c r="B2182" s="205"/>
      <c r="C2182" s="206"/>
      <c r="D2182" s="207"/>
      <c r="E2182" s="208"/>
      <c r="F2182" s="207"/>
      <c r="G2182" s="208"/>
      <c r="H2182" s="209"/>
      <c r="I2182" s="210"/>
      <c r="J2182" s="152"/>
      <c r="K2182" s="229"/>
      <c r="L2182" s="230"/>
      <c r="M2182" s="362">
        <f t="shared" si="66"/>
        <v>0</v>
      </c>
      <c r="N2182" s="339"/>
    </row>
    <row r="2183" spans="1:14" ht="30" customHeight="1" x14ac:dyDescent="0.25">
      <c r="A2183" s="223" t="str">
        <f t="shared" si="67"/>
        <v xml:space="preserve"> </v>
      </c>
      <c r="B2183" s="205"/>
      <c r="C2183" s="206"/>
      <c r="D2183" s="207"/>
      <c r="E2183" s="208"/>
      <c r="F2183" s="207"/>
      <c r="G2183" s="208"/>
      <c r="H2183" s="209"/>
      <c r="I2183" s="210"/>
      <c r="J2183" s="152"/>
      <c r="K2183" s="229"/>
      <c r="L2183" s="230"/>
      <c r="M2183" s="362">
        <f t="shared" si="66"/>
        <v>0</v>
      </c>
      <c r="N2183" s="339"/>
    </row>
    <row r="2184" spans="1:14" ht="30" customHeight="1" x14ac:dyDescent="0.25">
      <c r="A2184" s="223" t="str">
        <f t="shared" si="67"/>
        <v xml:space="preserve"> </v>
      </c>
      <c r="B2184" s="205"/>
      <c r="C2184" s="206"/>
      <c r="D2184" s="207"/>
      <c r="E2184" s="208"/>
      <c r="F2184" s="207"/>
      <c r="G2184" s="208"/>
      <c r="H2184" s="209"/>
      <c r="I2184" s="210"/>
      <c r="J2184" s="152"/>
      <c r="K2184" s="229"/>
      <c r="L2184" s="230"/>
      <c r="M2184" s="362">
        <f t="shared" si="66"/>
        <v>0</v>
      </c>
      <c r="N2184" s="339"/>
    </row>
    <row r="2185" spans="1:14" ht="30" customHeight="1" x14ac:dyDescent="0.25">
      <c r="A2185" s="223" t="str">
        <f t="shared" si="67"/>
        <v xml:space="preserve"> </v>
      </c>
      <c r="B2185" s="205"/>
      <c r="C2185" s="206"/>
      <c r="D2185" s="207"/>
      <c r="E2185" s="208"/>
      <c r="F2185" s="207"/>
      <c r="G2185" s="208"/>
      <c r="H2185" s="209"/>
      <c r="I2185" s="210"/>
      <c r="J2185" s="152"/>
      <c r="K2185" s="229"/>
      <c r="L2185" s="230"/>
      <c r="M2185" s="362">
        <f t="shared" si="66"/>
        <v>0</v>
      </c>
      <c r="N2185" s="339"/>
    </row>
    <row r="2186" spans="1:14" ht="30" customHeight="1" x14ac:dyDescent="0.25">
      <c r="A2186" s="223" t="str">
        <f t="shared" si="67"/>
        <v xml:space="preserve"> </v>
      </c>
      <c r="B2186" s="205"/>
      <c r="C2186" s="206"/>
      <c r="D2186" s="207"/>
      <c r="E2186" s="208"/>
      <c r="F2186" s="207"/>
      <c r="G2186" s="208"/>
      <c r="H2186" s="209"/>
      <c r="I2186" s="210"/>
      <c r="J2186" s="152"/>
      <c r="K2186" s="229"/>
      <c r="L2186" s="230"/>
      <c r="M2186" s="362">
        <f t="shared" si="66"/>
        <v>0</v>
      </c>
      <c r="N2186" s="339"/>
    </row>
    <row r="2187" spans="1:14" ht="30" customHeight="1" x14ac:dyDescent="0.25">
      <c r="A2187" s="223" t="str">
        <f t="shared" si="67"/>
        <v xml:space="preserve"> </v>
      </c>
      <c r="B2187" s="205"/>
      <c r="C2187" s="206"/>
      <c r="D2187" s="207"/>
      <c r="E2187" s="208"/>
      <c r="F2187" s="207"/>
      <c r="G2187" s="208"/>
      <c r="H2187" s="209"/>
      <c r="I2187" s="210"/>
      <c r="J2187" s="152"/>
      <c r="K2187" s="229"/>
      <c r="L2187" s="230"/>
      <c r="M2187" s="362">
        <f t="shared" si="66"/>
        <v>0</v>
      </c>
      <c r="N2187" s="339"/>
    </row>
    <row r="2188" spans="1:14" ht="30" customHeight="1" x14ac:dyDescent="0.25">
      <c r="A2188" s="223" t="str">
        <f t="shared" si="67"/>
        <v xml:space="preserve"> </v>
      </c>
      <c r="B2188" s="205"/>
      <c r="C2188" s="206"/>
      <c r="D2188" s="207"/>
      <c r="E2188" s="208"/>
      <c r="F2188" s="207"/>
      <c r="G2188" s="208"/>
      <c r="H2188" s="209"/>
      <c r="I2188" s="210"/>
      <c r="J2188" s="152"/>
      <c r="K2188" s="229"/>
      <c r="L2188" s="230"/>
      <c r="M2188" s="362">
        <f t="shared" ref="M2188:M2251" si="68">K2188+L2188</f>
        <v>0</v>
      </c>
      <c r="N2188" s="339"/>
    </row>
    <row r="2189" spans="1:14" ht="30" customHeight="1" x14ac:dyDescent="0.25">
      <c r="A2189" s="223" t="str">
        <f t="shared" si="67"/>
        <v xml:space="preserve"> </v>
      </c>
      <c r="B2189" s="205"/>
      <c r="C2189" s="206"/>
      <c r="D2189" s="207"/>
      <c r="E2189" s="208"/>
      <c r="F2189" s="207"/>
      <c r="G2189" s="208"/>
      <c r="H2189" s="209"/>
      <c r="I2189" s="210"/>
      <c r="J2189" s="152"/>
      <c r="K2189" s="229"/>
      <c r="L2189" s="230"/>
      <c r="M2189" s="362">
        <f t="shared" si="68"/>
        <v>0</v>
      </c>
      <c r="N2189" s="339"/>
    </row>
    <row r="2190" spans="1:14" ht="30" customHeight="1" x14ac:dyDescent="0.25">
      <c r="A2190" s="223" t="str">
        <f t="shared" ref="A2190:A2253" si="69">IF(M2190=0," ","Cap.8. Cheltuieli indirecte")</f>
        <v xml:space="preserve"> </v>
      </c>
      <c r="B2190" s="205"/>
      <c r="C2190" s="206"/>
      <c r="D2190" s="207"/>
      <c r="E2190" s="208"/>
      <c r="F2190" s="207"/>
      <c r="G2190" s="208"/>
      <c r="H2190" s="209"/>
      <c r="I2190" s="210"/>
      <c r="J2190" s="152"/>
      <c r="K2190" s="229"/>
      <c r="L2190" s="230"/>
      <c r="M2190" s="362">
        <f t="shared" si="68"/>
        <v>0</v>
      </c>
      <c r="N2190" s="339"/>
    </row>
    <row r="2191" spans="1:14" ht="30" customHeight="1" x14ac:dyDescent="0.25">
      <c r="A2191" s="223" t="str">
        <f t="shared" si="69"/>
        <v xml:space="preserve"> </v>
      </c>
      <c r="B2191" s="205"/>
      <c r="C2191" s="206"/>
      <c r="D2191" s="207"/>
      <c r="E2191" s="208"/>
      <c r="F2191" s="207"/>
      <c r="G2191" s="208"/>
      <c r="H2191" s="209"/>
      <c r="I2191" s="210"/>
      <c r="J2191" s="152"/>
      <c r="K2191" s="229"/>
      <c r="L2191" s="230"/>
      <c r="M2191" s="362">
        <f t="shared" si="68"/>
        <v>0</v>
      </c>
      <c r="N2191" s="339"/>
    </row>
    <row r="2192" spans="1:14" ht="30" customHeight="1" x14ac:dyDescent="0.25">
      <c r="A2192" s="223" t="str">
        <f t="shared" si="69"/>
        <v xml:space="preserve"> </v>
      </c>
      <c r="B2192" s="205"/>
      <c r="C2192" s="206"/>
      <c r="D2192" s="207"/>
      <c r="E2192" s="208"/>
      <c r="F2192" s="207"/>
      <c r="G2192" s="208"/>
      <c r="H2192" s="209"/>
      <c r="I2192" s="210"/>
      <c r="J2192" s="152"/>
      <c r="K2192" s="229"/>
      <c r="L2192" s="230"/>
      <c r="M2192" s="362">
        <f t="shared" si="68"/>
        <v>0</v>
      </c>
      <c r="N2192" s="339"/>
    </row>
    <row r="2193" spans="1:14" ht="30" customHeight="1" x14ac:dyDescent="0.25">
      <c r="A2193" s="223" t="str">
        <f t="shared" si="69"/>
        <v xml:space="preserve"> </v>
      </c>
      <c r="B2193" s="205"/>
      <c r="C2193" s="206"/>
      <c r="D2193" s="207"/>
      <c r="E2193" s="208"/>
      <c r="F2193" s="207"/>
      <c r="G2193" s="208"/>
      <c r="H2193" s="209"/>
      <c r="I2193" s="210"/>
      <c r="J2193" s="152"/>
      <c r="K2193" s="229"/>
      <c r="L2193" s="230"/>
      <c r="M2193" s="362">
        <f t="shared" si="68"/>
        <v>0</v>
      </c>
      <c r="N2193" s="339"/>
    </row>
    <row r="2194" spans="1:14" ht="30" customHeight="1" x14ac:dyDescent="0.25">
      <c r="A2194" s="223" t="str">
        <f t="shared" si="69"/>
        <v xml:space="preserve"> </v>
      </c>
      <c r="B2194" s="205"/>
      <c r="C2194" s="206"/>
      <c r="D2194" s="207"/>
      <c r="E2194" s="208"/>
      <c r="F2194" s="207"/>
      <c r="G2194" s="208"/>
      <c r="H2194" s="209"/>
      <c r="I2194" s="210"/>
      <c r="J2194" s="152"/>
      <c r="K2194" s="229"/>
      <c r="L2194" s="230"/>
      <c r="M2194" s="362">
        <f t="shared" si="68"/>
        <v>0</v>
      </c>
      <c r="N2194" s="339"/>
    </row>
    <row r="2195" spans="1:14" ht="30" customHeight="1" x14ac:dyDescent="0.25">
      <c r="A2195" s="223" t="str">
        <f t="shared" si="69"/>
        <v xml:space="preserve"> </v>
      </c>
      <c r="B2195" s="205"/>
      <c r="C2195" s="206"/>
      <c r="D2195" s="207"/>
      <c r="E2195" s="208"/>
      <c r="F2195" s="207"/>
      <c r="G2195" s="208"/>
      <c r="H2195" s="209"/>
      <c r="I2195" s="210"/>
      <c r="J2195" s="152"/>
      <c r="K2195" s="229"/>
      <c r="L2195" s="230"/>
      <c r="M2195" s="362">
        <f t="shared" si="68"/>
        <v>0</v>
      </c>
      <c r="N2195" s="339"/>
    </row>
    <row r="2196" spans="1:14" ht="30" customHeight="1" x14ac:dyDescent="0.25">
      <c r="A2196" s="223" t="str">
        <f t="shared" si="69"/>
        <v xml:space="preserve"> </v>
      </c>
      <c r="B2196" s="205"/>
      <c r="C2196" s="206"/>
      <c r="D2196" s="207"/>
      <c r="E2196" s="208"/>
      <c r="F2196" s="207"/>
      <c r="G2196" s="208"/>
      <c r="H2196" s="209"/>
      <c r="I2196" s="210"/>
      <c r="J2196" s="152"/>
      <c r="K2196" s="229"/>
      <c r="L2196" s="230"/>
      <c r="M2196" s="362">
        <f t="shared" si="68"/>
        <v>0</v>
      </c>
      <c r="N2196" s="339"/>
    </row>
    <row r="2197" spans="1:14" ht="30" customHeight="1" x14ac:dyDescent="0.25">
      <c r="A2197" s="223" t="str">
        <f t="shared" si="69"/>
        <v xml:space="preserve"> </v>
      </c>
      <c r="B2197" s="205"/>
      <c r="C2197" s="206"/>
      <c r="D2197" s="207"/>
      <c r="E2197" s="208"/>
      <c r="F2197" s="207"/>
      <c r="G2197" s="208"/>
      <c r="H2197" s="209"/>
      <c r="I2197" s="210"/>
      <c r="J2197" s="152"/>
      <c r="K2197" s="229"/>
      <c r="L2197" s="230"/>
      <c r="M2197" s="362">
        <f t="shared" si="68"/>
        <v>0</v>
      </c>
      <c r="N2197" s="339"/>
    </row>
    <row r="2198" spans="1:14" ht="30" customHeight="1" x14ac:dyDescent="0.25">
      <c r="A2198" s="223" t="str">
        <f t="shared" si="69"/>
        <v xml:space="preserve"> </v>
      </c>
      <c r="B2198" s="205"/>
      <c r="C2198" s="206"/>
      <c r="D2198" s="207"/>
      <c r="E2198" s="208"/>
      <c r="F2198" s="207"/>
      <c r="G2198" s="208"/>
      <c r="H2198" s="209"/>
      <c r="I2198" s="210"/>
      <c r="J2198" s="152"/>
      <c r="K2198" s="229"/>
      <c r="L2198" s="230"/>
      <c r="M2198" s="362">
        <f t="shared" si="68"/>
        <v>0</v>
      </c>
      <c r="N2198" s="339"/>
    </row>
    <row r="2199" spans="1:14" ht="30" customHeight="1" x14ac:dyDescent="0.25">
      <c r="A2199" s="223" t="str">
        <f t="shared" si="69"/>
        <v xml:space="preserve"> </v>
      </c>
      <c r="B2199" s="205"/>
      <c r="C2199" s="206"/>
      <c r="D2199" s="207"/>
      <c r="E2199" s="208"/>
      <c r="F2199" s="207"/>
      <c r="G2199" s="208"/>
      <c r="H2199" s="209"/>
      <c r="I2199" s="210"/>
      <c r="J2199" s="152"/>
      <c r="K2199" s="229"/>
      <c r="L2199" s="230"/>
      <c r="M2199" s="362">
        <f t="shared" si="68"/>
        <v>0</v>
      </c>
      <c r="N2199" s="339"/>
    </row>
    <row r="2200" spans="1:14" ht="30" customHeight="1" x14ac:dyDescent="0.25">
      <c r="A2200" s="223" t="str">
        <f t="shared" si="69"/>
        <v xml:space="preserve"> </v>
      </c>
      <c r="B2200" s="205"/>
      <c r="C2200" s="206"/>
      <c r="D2200" s="207"/>
      <c r="E2200" s="208"/>
      <c r="F2200" s="207"/>
      <c r="G2200" s="208"/>
      <c r="H2200" s="209"/>
      <c r="I2200" s="210"/>
      <c r="J2200" s="152"/>
      <c r="K2200" s="229"/>
      <c r="L2200" s="230"/>
      <c r="M2200" s="362">
        <f t="shared" si="68"/>
        <v>0</v>
      </c>
      <c r="N2200" s="339"/>
    </row>
    <row r="2201" spans="1:14" ht="30" customHeight="1" x14ac:dyDescent="0.25">
      <c r="A2201" s="223" t="str">
        <f t="shared" si="69"/>
        <v xml:space="preserve"> </v>
      </c>
      <c r="B2201" s="205"/>
      <c r="C2201" s="206"/>
      <c r="D2201" s="207"/>
      <c r="E2201" s="208"/>
      <c r="F2201" s="207"/>
      <c r="G2201" s="208"/>
      <c r="H2201" s="209"/>
      <c r="I2201" s="210"/>
      <c r="J2201" s="152"/>
      <c r="K2201" s="229"/>
      <c r="L2201" s="230"/>
      <c r="M2201" s="362">
        <f t="shared" si="68"/>
        <v>0</v>
      </c>
      <c r="N2201" s="339"/>
    </row>
    <row r="2202" spans="1:14" ht="30" customHeight="1" x14ac:dyDescent="0.25">
      <c r="A2202" s="223" t="str">
        <f t="shared" si="69"/>
        <v xml:space="preserve"> </v>
      </c>
      <c r="B2202" s="205"/>
      <c r="C2202" s="206"/>
      <c r="D2202" s="207"/>
      <c r="E2202" s="208"/>
      <c r="F2202" s="207"/>
      <c r="G2202" s="208"/>
      <c r="H2202" s="209"/>
      <c r="I2202" s="210"/>
      <c r="J2202" s="152"/>
      <c r="K2202" s="229"/>
      <c r="L2202" s="230"/>
      <c r="M2202" s="362">
        <f t="shared" si="68"/>
        <v>0</v>
      </c>
      <c r="N2202" s="339"/>
    </row>
    <row r="2203" spans="1:14" ht="30" customHeight="1" x14ac:dyDescent="0.25">
      <c r="A2203" s="223" t="str">
        <f t="shared" si="69"/>
        <v xml:space="preserve"> </v>
      </c>
      <c r="B2203" s="205"/>
      <c r="C2203" s="206"/>
      <c r="D2203" s="207"/>
      <c r="E2203" s="208"/>
      <c r="F2203" s="207"/>
      <c r="G2203" s="208"/>
      <c r="H2203" s="209"/>
      <c r="I2203" s="210"/>
      <c r="J2203" s="152"/>
      <c r="K2203" s="229"/>
      <c r="L2203" s="230"/>
      <c r="M2203" s="362">
        <f t="shared" si="68"/>
        <v>0</v>
      </c>
      <c r="N2203" s="339"/>
    </row>
    <row r="2204" spans="1:14" ht="30" customHeight="1" x14ac:dyDescent="0.25">
      <c r="A2204" s="223" t="str">
        <f t="shared" si="69"/>
        <v xml:space="preserve"> </v>
      </c>
      <c r="B2204" s="205"/>
      <c r="C2204" s="206"/>
      <c r="D2204" s="207"/>
      <c r="E2204" s="208"/>
      <c r="F2204" s="207"/>
      <c r="G2204" s="208"/>
      <c r="H2204" s="209"/>
      <c r="I2204" s="210"/>
      <c r="J2204" s="152"/>
      <c r="K2204" s="229"/>
      <c r="L2204" s="230"/>
      <c r="M2204" s="362">
        <f t="shared" si="68"/>
        <v>0</v>
      </c>
      <c r="N2204" s="339"/>
    </row>
    <row r="2205" spans="1:14" ht="30" customHeight="1" x14ac:dyDescent="0.25">
      <c r="A2205" s="223" t="str">
        <f t="shared" si="69"/>
        <v xml:space="preserve"> </v>
      </c>
      <c r="B2205" s="205"/>
      <c r="C2205" s="206"/>
      <c r="D2205" s="207"/>
      <c r="E2205" s="208"/>
      <c r="F2205" s="207"/>
      <c r="G2205" s="208"/>
      <c r="H2205" s="209"/>
      <c r="I2205" s="210"/>
      <c r="J2205" s="152"/>
      <c r="K2205" s="229"/>
      <c r="L2205" s="230"/>
      <c r="M2205" s="362">
        <f t="shared" si="68"/>
        <v>0</v>
      </c>
      <c r="N2205" s="339"/>
    </row>
    <row r="2206" spans="1:14" ht="30" customHeight="1" x14ac:dyDescent="0.25">
      <c r="A2206" s="223" t="str">
        <f t="shared" si="69"/>
        <v xml:space="preserve"> </v>
      </c>
      <c r="B2206" s="205"/>
      <c r="C2206" s="206"/>
      <c r="D2206" s="207"/>
      <c r="E2206" s="208"/>
      <c r="F2206" s="207"/>
      <c r="G2206" s="208"/>
      <c r="H2206" s="209"/>
      <c r="I2206" s="210"/>
      <c r="J2206" s="152"/>
      <c r="K2206" s="229"/>
      <c r="L2206" s="230"/>
      <c r="M2206" s="362">
        <f t="shared" si="68"/>
        <v>0</v>
      </c>
      <c r="N2206" s="339"/>
    </row>
    <row r="2207" spans="1:14" ht="30" customHeight="1" x14ac:dyDescent="0.25">
      <c r="A2207" s="223" t="str">
        <f t="shared" si="69"/>
        <v xml:space="preserve"> </v>
      </c>
      <c r="B2207" s="205"/>
      <c r="C2207" s="206"/>
      <c r="D2207" s="207"/>
      <c r="E2207" s="208"/>
      <c r="F2207" s="207"/>
      <c r="G2207" s="208"/>
      <c r="H2207" s="209"/>
      <c r="I2207" s="210"/>
      <c r="J2207" s="152"/>
      <c r="K2207" s="229"/>
      <c r="L2207" s="230"/>
      <c r="M2207" s="362">
        <f t="shared" si="68"/>
        <v>0</v>
      </c>
      <c r="N2207" s="339"/>
    </row>
    <row r="2208" spans="1:14" ht="30" customHeight="1" x14ac:dyDescent="0.25">
      <c r="A2208" s="223" t="str">
        <f t="shared" si="69"/>
        <v xml:space="preserve"> </v>
      </c>
      <c r="B2208" s="205"/>
      <c r="C2208" s="206"/>
      <c r="D2208" s="207"/>
      <c r="E2208" s="208"/>
      <c r="F2208" s="207"/>
      <c r="G2208" s="208"/>
      <c r="H2208" s="209"/>
      <c r="I2208" s="210"/>
      <c r="J2208" s="152"/>
      <c r="K2208" s="229"/>
      <c r="L2208" s="230"/>
      <c r="M2208" s="362">
        <f t="shared" si="68"/>
        <v>0</v>
      </c>
      <c r="N2208" s="339"/>
    </row>
    <row r="2209" spans="1:14" ht="30" customHeight="1" x14ac:dyDescent="0.25">
      <c r="A2209" s="223" t="str">
        <f t="shared" si="69"/>
        <v xml:space="preserve"> </v>
      </c>
      <c r="B2209" s="205"/>
      <c r="C2209" s="206"/>
      <c r="D2209" s="207"/>
      <c r="E2209" s="208"/>
      <c r="F2209" s="207"/>
      <c r="G2209" s="208"/>
      <c r="H2209" s="209"/>
      <c r="I2209" s="210"/>
      <c r="J2209" s="152"/>
      <c r="K2209" s="229"/>
      <c r="L2209" s="230"/>
      <c r="M2209" s="362">
        <f t="shared" si="68"/>
        <v>0</v>
      </c>
      <c r="N2209" s="339"/>
    </row>
    <row r="2210" spans="1:14" ht="30" customHeight="1" x14ac:dyDescent="0.25">
      <c r="A2210" s="223" t="str">
        <f t="shared" si="69"/>
        <v xml:space="preserve"> </v>
      </c>
      <c r="B2210" s="205"/>
      <c r="C2210" s="206"/>
      <c r="D2210" s="207"/>
      <c r="E2210" s="208"/>
      <c r="F2210" s="207"/>
      <c r="G2210" s="208"/>
      <c r="H2210" s="209"/>
      <c r="I2210" s="210"/>
      <c r="J2210" s="152"/>
      <c r="K2210" s="229"/>
      <c r="L2210" s="230"/>
      <c r="M2210" s="362">
        <f t="shared" si="68"/>
        <v>0</v>
      </c>
      <c r="N2210" s="339"/>
    </row>
    <row r="2211" spans="1:14" ht="30" customHeight="1" x14ac:dyDescent="0.25">
      <c r="A2211" s="223" t="str">
        <f t="shared" si="69"/>
        <v xml:space="preserve"> </v>
      </c>
      <c r="B2211" s="205"/>
      <c r="C2211" s="206"/>
      <c r="D2211" s="207"/>
      <c r="E2211" s="208"/>
      <c r="F2211" s="207"/>
      <c r="G2211" s="208"/>
      <c r="H2211" s="209"/>
      <c r="I2211" s="210"/>
      <c r="J2211" s="152"/>
      <c r="K2211" s="229"/>
      <c r="L2211" s="230"/>
      <c r="M2211" s="362">
        <f t="shared" si="68"/>
        <v>0</v>
      </c>
      <c r="N2211" s="339"/>
    </row>
    <row r="2212" spans="1:14" ht="30" customHeight="1" x14ac:dyDescent="0.25">
      <c r="A2212" s="223" t="str">
        <f t="shared" si="69"/>
        <v xml:space="preserve"> </v>
      </c>
      <c r="B2212" s="205"/>
      <c r="C2212" s="206"/>
      <c r="D2212" s="207"/>
      <c r="E2212" s="208"/>
      <c r="F2212" s="207"/>
      <c r="G2212" s="208"/>
      <c r="H2212" s="209"/>
      <c r="I2212" s="210"/>
      <c r="J2212" s="152"/>
      <c r="K2212" s="229"/>
      <c r="L2212" s="230"/>
      <c r="M2212" s="362">
        <f t="shared" si="68"/>
        <v>0</v>
      </c>
      <c r="N2212" s="339"/>
    </row>
    <row r="2213" spans="1:14" ht="30" customHeight="1" x14ac:dyDescent="0.25">
      <c r="A2213" s="223" t="str">
        <f t="shared" si="69"/>
        <v xml:space="preserve"> </v>
      </c>
      <c r="B2213" s="205"/>
      <c r="C2213" s="206"/>
      <c r="D2213" s="207"/>
      <c r="E2213" s="208"/>
      <c r="F2213" s="207"/>
      <c r="G2213" s="208"/>
      <c r="H2213" s="209"/>
      <c r="I2213" s="210"/>
      <c r="J2213" s="152"/>
      <c r="K2213" s="229"/>
      <c r="L2213" s="230"/>
      <c r="M2213" s="362">
        <f t="shared" si="68"/>
        <v>0</v>
      </c>
      <c r="N2213" s="339"/>
    </row>
    <row r="2214" spans="1:14" ht="30" customHeight="1" x14ac:dyDescent="0.25">
      <c r="A2214" s="223" t="str">
        <f t="shared" si="69"/>
        <v xml:space="preserve"> </v>
      </c>
      <c r="B2214" s="205"/>
      <c r="C2214" s="206"/>
      <c r="D2214" s="207"/>
      <c r="E2214" s="208"/>
      <c r="F2214" s="207"/>
      <c r="G2214" s="208"/>
      <c r="H2214" s="209"/>
      <c r="I2214" s="210"/>
      <c r="J2214" s="152"/>
      <c r="K2214" s="229"/>
      <c r="L2214" s="230"/>
      <c r="M2214" s="362">
        <f t="shared" si="68"/>
        <v>0</v>
      </c>
      <c r="N2214" s="339"/>
    </row>
    <row r="2215" spans="1:14" ht="30" customHeight="1" x14ac:dyDescent="0.25">
      <c r="A2215" s="223" t="str">
        <f t="shared" si="69"/>
        <v xml:space="preserve"> </v>
      </c>
      <c r="B2215" s="205"/>
      <c r="C2215" s="206"/>
      <c r="D2215" s="207"/>
      <c r="E2215" s="208"/>
      <c r="F2215" s="207"/>
      <c r="G2215" s="208"/>
      <c r="H2215" s="209"/>
      <c r="I2215" s="210"/>
      <c r="J2215" s="152"/>
      <c r="K2215" s="229"/>
      <c r="L2215" s="230"/>
      <c r="M2215" s="362">
        <f t="shared" si="68"/>
        <v>0</v>
      </c>
      <c r="N2215" s="339"/>
    </row>
    <row r="2216" spans="1:14" ht="30" customHeight="1" x14ac:dyDescent="0.25">
      <c r="A2216" s="223" t="str">
        <f t="shared" si="69"/>
        <v xml:space="preserve"> </v>
      </c>
      <c r="B2216" s="205"/>
      <c r="C2216" s="206"/>
      <c r="D2216" s="207"/>
      <c r="E2216" s="208"/>
      <c r="F2216" s="207"/>
      <c r="G2216" s="208"/>
      <c r="H2216" s="209"/>
      <c r="I2216" s="210"/>
      <c r="J2216" s="152"/>
      <c r="K2216" s="229"/>
      <c r="L2216" s="230"/>
      <c r="M2216" s="362">
        <f t="shared" si="68"/>
        <v>0</v>
      </c>
      <c r="N2216" s="339"/>
    </row>
    <row r="2217" spans="1:14" ht="30" customHeight="1" x14ac:dyDescent="0.25">
      <c r="A2217" s="223" t="str">
        <f t="shared" si="69"/>
        <v xml:space="preserve"> </v>
      </c>
      <c r="B2217" s="205"/>
      <c r="C2217" s="206"/>
      <c r="D2217" s="207"/>
      <c r="E2217" s="208"/>
      <c r="F2217" s="207"/>
      <c r="G2217" s="208"/>
      <c r="H2217" s="209"/>
      <c r="I2217" s="210"/>
      <c r="J2217" s="152"/>
      <c r="K2217" s="229"/>
      <c r="L2217" s="230"/>
      <c r="M2217" s="362">
        <f t="shared" si="68"/>
        <v>0</v>
      </c>
      <c r="N2217" s="339"/>
    </row>
    <row r="2218" spans="1:14" ht="30" customHeight="1" x14ac:dyDescent="0.25">
      <c r="A2218" s="223" t="str">
        <f t="shared" si="69"/>
        <v xml:space="preserve"> </v>
      </c>
      <c r="B2218" s="205"/>
      <c r="C2218" s="206"/>
      <c r="D2218" s="207"/>
      <c r="E2218" s="208"/>
      <c r="F2218" s="207"/>
      <c r="G2218" s="208"/>
      <c r="H2218" s="209"/>
      <c r="I2218" s="210"/>
      <c r="J2218" s="152"/>
      <c r="K2218" s="229"/>
      <c r="L2218" s="230"/>
      <c r="M2218" s="362">
        <f t="shared" si="68"/>
        <v>0</v>
      </c>
      <c r="N2218" s="339"/>
    </row>
    <row r="2219" spans="1:14" ht="30" customHeight="1" x14ac:dyDescent="0.25">
      <c r="A2219" s="223" t="str">
        <f t="shared" si="69"/>
        <v xml:space="preserve"> </v>
      </c>
      <c r="B2219" s="205"/>
      <c r="C2219" s="206"/>
      <c r="D2219" s="207"/>
      <c r="E2219" s="208"/>
      <c r="F2219" s="207"/>
      <c r="G2219" s="208"/>
      <c r="H2219" s="209"/>
      <c r="I2219" s="210"/>
      <c r="J2219" s="152"/>
      <c r="K2219" s="229"/>
      <c r="L2219" s="230"/>
      <c r="M2219" s="362">
        <f t="shared" si="68"/>
        <v>0</v>
      </c>
      <c r="N2219" s="339"/>
    </row>
    <row r="2220" spans="1:14" ht="30" customHeight="1" x14ac:dyDescent="0.25">
      <c r="A2220" s="223" t="str">
        <f t="shared" si="69"/>
        <v xml:space="preserve"> </v>
      </c>
      <c r="B2220" s="205"/>
      <c r="C2220" s="206"/>
      <c r="D2220" s="207"/>
      <c r="E2220" s="208"/>
      <c r="F2220" s="207"/>
      <c r="G2220" s="208"/>
      <c r="H2220" s="209"/>
      <c r="I2220" s="210"/>
      <c r="J2220" s="152"/>
      <c r="K2220" s="229"/>
      <c r="L2220" s="230"/>
      <c r="M2220" s="362">
        <f t="shared" si="68"/>
        <v>0</v>
      </c>
      <c r="N2220" s="339"/>
    </row>
    <row r="2221" spans="1:14" ht="30" customHeight="1" x14ac:dyDescent="0.25">
      <c r="A2221" s="223" t="str">
        <f t="shared" si="69"/>
        <v xml:space="preserve"> </v>
      </c>
      <c r="B2221" s="205"/>
      <c r="C2221" s="206"/>
      <c r="D2221" s="207"/>
      <c r="E2221" s="208"/>
      <c r="F2221" s="207"/>
      <c r="G2221" s="208"/>
      <c r="H2221" s="209"/>
      <c r="I2221" s="210"/>
      <c r="J2221" s="152"/>
      <c r="K2221" s="229"/>
      <c r="L2221" s="230"/>
      <c r="M2221" s="362">
        <f t="shared" si="68"/>
        <v>0</v>
      </c>
      <c r="N2221" s="339"/>
    </row>
    <row r="2222" spans="1:14" ht="30" customHeight="1" x14ac:dyDescent="0.25">
      <c r="A2222" s="223" t="str">
        <f t="shared" si="69"/>
        <v xml:space="preserve"> </v>
      </c>
      <c r="B2222" s="205"/>
      <c r="C2222" s="206"/>
      <c r="D2222" s="207"/>
      <c r="E2222" s="208"/>
      <c r="F2222" s="207"/>
      <c r="G2222" s="208"/>
      <c r="H2222" s="209"/>
      <c r="I2222" s="210"/>
      <c r="J2222" s="152"/>
      <c r="K2222" s="229"/>
      <c r="L2222" s="230"/>
      <c r="M2222" s="362">
        <f t="shared" si="68"/>
        <v>0</v>
      </c>
      <c r="N2222" s="339"/>
    </row>
    <row r="2223" spans="1:14" ht="30" customHeight="1" x14ac:dyDescent="0.25">
      <c r="A2223" s="223" t="str">
        <f t="shared" si="69"/>
        <v xml:space="preserve"> </v>
      </c>
      <c r="B2223" s="205"/>
      <c r="C2223" s="206"/>
      <c r="D2223" s="207"/>
      <c r="E2223" s="208"/>
      <c r="F2223" s="207"/>
      <c r="G2223" s="208"/>
      <c r="H2223" s="209"/>
      <c r="I2223" s="210"/>
      <c r="J2223" s="152"/>
      <c r="K2223" s="229"/>
      <c r="L2223" s="230"/>
      <c r="M2223" s="362">
        <f t="shared" si="68"/>
        <v>0</v>
      </c>
      <c r="N2223" s="339"/>
    </row>
    <row r="2224" spans="1:14" ht="30" customHeight="1" x14ac:dyDescent="0.25">
      <c r="A2224" s="223" t="str">
        <f t="shared" si="69"/>
        <v xml:space="preserve"> </v>
      </c>
      <c r="B2224" s="205"/>
      <c r="C2224" s="206"/>
      <c r="D2224" s="207"/>
      <c r="E2224" s="208"/>
      <c r="F2224" s="207"/>
      <c r="G2224" s="208"/>
      <c r="H2224" s="209"/>
      <c r="I2224" s="210"/>
      <c r="J2224" s="152"/>
      <c r="K2224" s="229"/>
      <c r="L2224" s="230"/>
      <c r="M2224" s="362">
        <f t="shared" si="68"/>
        <v>0</v>
      </c>
      <c r="N2224" s="339"/>
    </row>
    <row r="2225" spans="1:14" ht="30" customHeight="1" x14ac:dyDescent="0.25">
      <c r="A2225" s="223" t="str">
        <f t="shared" si="69"/>
        <v xml:space="preserve"> </v>
      </c>
      <c r="B2225" s="205"/>
      <c r="C2225" s="206"/>
      <c r="D2225" s="207"/>
      <c r="E2225" s="208"/>
      <c r="F2225" s="207"/>
      <c r="G2225" s="208"/>
      <c r="H2225" s="209"/>
      <c r="I2225" s="210"/>
      <c r="J2225" s="152"/>
      <c r="K2225" s="229"/>
      <c r="L2225" s="230"/>
      <c r="M2225" s="362">
        <f t="shared" si="68"/>
        <v>0</v>
      </c>
      <c r="N2225" s="339"/>
    </row>
    <row r="2226" spans="1:14" ht="30" customHeight="1" x14ac:dyDescent="0.25">
      <c r="A2226" s="223" t="str">
        <f t="shared" si="69"/>
        <v xml:space="preserve"> </v>
      </c>
      <c r="B2226" s="205"/>
      <c r="C2226" s="206"/>
      <c r="D2226" s="207"/>
      <c r="E2226" s="208"/>
      <c r="F2226" s="207"/>
      <c r="G2226" s="208"/>
      <c r="H2226" s="209"/>
      <c r="I2226" s="210"/>
      <c r="J2226" s="152"/>
      <c r="K2226" s="229"/>
      <c r="L2226" s="230"/>
      <c r="M2226" s="362">
        <f t="shared" si="68"/>
        <v>0</v>
      </c>
      <c r="N2226" s="339"/>
    </row>
    <row r="2227" spans="1:14" ht="30" customHeight="1" x14ac:dyDescent="0.25">
      <c r="A2227" s="223" t="str">
        <f t="shared" si="69"/>
        <v xml:space="preserve"> </v>
      </c>
      <c r="B2227" s="205"/>
      <c r="C2227" s="206"/>
      <c r="D2227" s="207"/>
      <c r="E2227" s="208"/>
      <c r="F2227" s="207"/>
      <c r="G2227" s="208"/>
      <c r="H2227" s="209"/>
      <c r="I2227" s="210"/>
      <c r="J2227" s="152"/>
      <c r="K2227" s="229"/>
      <c r="L2227" s="230"/>
      <c r="M2227" s="362">
        <f t="shared" si="68"/>
        <v>0</v>
      </c>
      <c r="N2227" s="339"/>
    </row>
    <row r="2228" spans="1:14" ht="30" customHeight="1" x14ac:dyDescent="0.25">
      <c r="A2228" s="223" t="str">
        <f t="shared" si="69"/>
        <v xml:space="preserve"> </v>
      </c>
      <c r="B2228" s="205"/>
      <c r="C2228" s="206"/>
      <c r="D2228" s="207"/>
      <c r="E2228" s="208"/>
      <c r="F2228" s="207"/>
      <c r="G2228" s="208"/>
      <c r="H2228" s="209"/>
      <c r="I2228" s="210"/>
      <c r="J2228" s="152"/>
      <c r="K2228" s="229"/>
      <c r="L2228" s="230"/>
      <c r="M2228" s="362">
        <f t="shared" si="68"/>
        <v>0</v>
      </c>
      <c r="N2228" s="339"/>
    </row>
    <row r="2229" spans="1:14" ht="30" customHeight="1" x14ac:dyDescent="0.25">
      <c r="A2229" s="223" t="str">
        <f t="shared" si="69"/>
        <v xml:space="preserve"> </v>
      </c>
      <c r="B2229" s="205"/>
      <c r="C2229" s="206"/>
      <c r="D2229" s="207"/>
      <c r="E2229" s="208"/>
      <c r="F2229" s="207"/>
      <c r="G2229" s="208"/>
      <c r="H2229" s="209"/>
      <c r="I2229" s="210"/>
      <c r="J2229" s="152"/>
      <c r="K2229" s="229"/>
      <c r="L2229" s="230"/>
      <c r="M2229" s="362">
        <f t="shared" si="68"/>
        <v>0</v>
      </c>
      <c r="N2229" s="339"/>
    </row>
    <row r="2230" spans="1:14" ht="30" customHeight="1" x14ac:dyDescent="0.25">
      <c r="A2230" s="223" t="str">
        <f t="shared" si="69"/>
        <v xml:space="preserve"> </v>
      </c>
      <c r="B2230" s="205"/>
      <c r="C2230" s="206"/>
      <c r="D2230" s="207"/>
      <c r="E2230" s="208"/>
      <c r="F2230" s="207"/>
      <c r="G2230" s="208"/>
      <c r="H2230" s="209"/>
      <c r="I2230" s="210"/>
      <c r="J2230" s="152"/>
      <c r="K2230" s="229"/>
      <c r="L2230" s="230"/>
      <c r="M2230" s="362">
        <f t="shared" si="68"/>
        <v>0</v>
      </c>
      <c r="N2230" s="339"/>
    </row>
    <row r="2231" spans="1:14" ht="30" customHeight="1" x14ac:dyDescent="0.25">
      <c r="A2231" s="223" t="str">
        <f t="shared" si="69"/>
        <v xml:space="preserve"> </v>
      </c>
      <c r="B2231" s="205"/>
      <c r="C2231" s="206"/>
      <c r="D2231" s="207"/>
      <c r="E2231" s="208"/>
      <c r="F2231" s="207"/>
      <c r="G2231" s="208"/>
      <c r="H2231" s="209"/>
      <c r="I2231" s="210"/>
      <c r="J2231" s="152"/>
      <c r="K2231" s="229"/>
      <c r="L2231" s="230"/>
      <c r="M2231" s="362">
        <f t="shared" si="68"/>
        <v>0</v>
      </c>
      <c r="N2231" s="339"/>
    </row>
    <row r="2232" spans="1:14" ht="30" customHeight="1" x14ac:dyDescent="0.25">
      <c r="A2232" s="223" t="str">
        <f t="shared" si="69"/>
        <v xml:space="preserve"> </v>
      </c>
      <c r="B2232" s="205"/>
      <c r="C2232" s="206"/>
      <c r="D2232" s="207"/>
      <c r="E2232" s="208"/>
      <c r="F2232" s="207"/>
      <c r="G2232" s="208"/>
      <c r="H2232" s="209"/>
      <c r="I2232" s="210"/>
      <c r="J2232" s="152"/>
      <c r="K2232" s="229"/>
      <c r="L2232" s="230"/>
      <c r="M2232" s="362">
        <f t="shared" si="68"/>
        <v>0</v>
      </c>
      <c r="N2232" s="339"/>
    </row>
    <row r="2233" spans="1:14" ht="30" customHeight="1" x14ac:dyDescent="0.25">
      <c r="A2233" s="223" t="str">
        <f t="shared" si="69"/>
        <v xml:space="preserve"> </v>
      </c>
      <c r="B2233" s="205"/>
      <c r="C2233" s="206"/>
      <c r="D2233" s="207"/>
      <c r="E2233" s="208"/>
      <c r="F2233" s="207"/>
      <c r="G2233" s="208"/>
      <c r="H2233" s="209"/>
      <c r="I2233" s="210"/>
      <c r="J2233" s="152"/>
      <c r="K2233" s="229"/>
      <c r="L2233" s="230"/>
      <c r="M2233" s="362">
        <f t="shared" si="68"/>
        <v>0</v>
      </c>
      <c r="N2233" s="339"/>
    </row>
    <row r="2234" spans="1:14" ht="30" customHeight="1" x14ac:dyDescent="0.25">
      <c r="A2234" s="223" t="str">
        <f t="shared" si="69"/>
        <v xml:space="preserve"> </v>
      </c>
      <c r="B2234" s="205"/>
      <c r="C2234" s="206"/>
      <c r="D2234" s="207"/>
      <c r="E2234" s="208"/>
      <c r="F2234" s="207"/>
      <c r="G2234" s="208"/>
      <c r="H2234" s="209"/>
      <c r="I2234" s="210"/>
      <c r="J2234" s="152"/>
      <c r="K2234" s="229"/>
      <c r="L2234" s="230"/>
      <c r="M2234" s="362">
        <f t="shared" si="68"/>
        <v>0</v>
      </c>
      <c r="N2234" s="339"/>
    </row>
    <row r="2235" spans="1:14" ht="30" customHeight="1" x14ac:dyDescent="0.25">
      <c r="A2235" s="223" t="str">
        <f t="shared" si="69"/>
        <v xml:space="preserve"> </v>
      </c>
      <c r="B2235" s="205"/>
      <c r="C2235" s="206"/>
      <c r="D2235" s="207"/>
      <c r="E2235" s="208"/>
      <c r="F2235" s="207"/>
      <c r="G2235" s="208"/>
      <c r="H2235" s="209"/>
      <c r="I2235" s="210"/>
      <c r="J2235" s="152"/>
      <c r="K2235" s="229"/>
      <c r="L2235" s="230"/>
      <c r="M2235" s="362">
        <f t="shared" si="68"/>
        <v>0</v>
      </c>
      <c r="N2235" s="339"/>
    </row>
    <row r="2236" spans="1:14" ht="30" customHeight="1" x14ac:dyDescent="0.25">
      <c r="A2236" s="223" t="str">
        <f t="shared" si="69"/>
        <v xml:space="preserve"> </v>
      </c>
      <c r="B2236" s="205"/>
      <c r="C2236" s="206"/>
      <c r="D2236" s="207"/>
      <c r="E2236" s="208"/>
      <c r="F2236" s="207"/>
      <c r="G2236" s="208"/>
      <c r="H2236" s="209"/>
      <c r="I2236" s="210"/>
      <c r="J2236" s="152"/>
      <c r="K2236" s="229"/>
      <c r="L2236" s="230"/>
      <c r="M2236" s="362">
        <f t="shared" si="68"/>
        <v>0</v>
      </c>
      <c r="N2236" s="339"/>
    </row>
    <row r="2237" spans="1:14" ht="30" customHeight="1" x14ac:dyDescent="0.25">
      <c r="A2237" s="223" t="str">
        <f t="shared" si="69"/>
        <v xml:space="preserve"> </v>
      </c>
      <c r="B2237" s="205"/>
      <c r="C2237" s="206"/>
      <c r="D2237" s="207"/>
      <c r="E2237" s="208"/>
      <c r="F2237" s="207"/>
      <c r="G2237" s="208"/>
      <c r="H2237" s="209"/>
      <c r="I2237" s="210"/>
      <c r="J2237" s="152"/>
      <c r="K2237" s="229"/>
      <c r="L2237" s="230"/>
      <c r="M2237" s="362">
        <f t="shared" si="68"/>
        <v>0</v>
      </c>
      <c r="N2237" s="339"/>
    </row>
    <row r="2238" spans="1:14" ht="30" customHeight="1" x14ac:dyDescent="0.25">
      <c r="A2238" s="223" t="str">
        <f t="shared" si="69"/>
        <v xml:space="preserve"> </v>
      </c>
      <c r="B2238" s="205"/>
      <c r="C2238" s="206"/>
      <c r="D2238" s="207"/>
      <c r="E2238" s="208"/>
      <c r="F2238" s="207"/>
      <c r="G2238" s="208"/>
      <c r="H2238" s="209"/>
      <c r="I2238" s="210"/>
      <c r="J2238" s="152"/>
      <c r="K2238" s="229"/>
      <c r="L2238" s="230"/>
      <c r="M2238" s="362">
        <f t="shared" si="68"/>
        <v>0</v>
      </c>
      <c r="N2238" s="339"/>
    </row>
    <row r="2239" spans="1:14" ht="30" customHeight="1" x14ac:dyDescent="0.25">
      <c r="A2239" s="223" t="str">
        <f t="shared" si="69"/>
        <v xml:space="preserve"> </v>
      </c>
      <c r="B2239" s="205"/>
      <c r="C2239" s="206"/>
      <c r="D2239" s="207"/>
      <c r="E2239" s="208"/>
      <c r="F2239" s="207"/>
      <c r="G2239" s="208"/>
      <c r="H2239" s="209"/>
      <c r="I2239" s="210"/>
      <c r="J2239" s="152"/>
      <c r="K2239" s="229"/>
      <c r="L2239" s="230"/>
      <c r="M2239" s="362">
        <f t="shared" si="68"/>
        <v>0</v>
      </c>
      <c r="N2239" s="339"/>
    </row>
    <row r="2240" spans="1:14" ht="30" customHeight="1" x14ac:dyDescent="0.25">
      <c r="A2240" s="223" t="str">
        <f t="shared" si="69"/>
        <v xml:space="preserve"> </v>
      </c>
      <c r="B2240" s="205"/>
      <c r="C2240" s="206"/>
      <c r="D2240" s="207"/>
      <c r="E2240" s="208"/>
      <c r="F2240" s="207"/>
      <c r="G2240" s="208"/>
      <c r="H2240" s="209"/>
      <c r="I2240" s="210"/>
      <c r="J2240" s="152"/>
      <c r="K2240" s="229"/>
      <c r="L2240" s="230"/>
      <c r="M2240" s="362">
        <f t="shared" si="68"/>
        <v>0</v>
      </c>
      <c r="N2240" s="339"/>
    </row>
    <row r="2241" spans="1:14" ht="30" customHeight="1" x14ac:dyDescent="0.25">
      <c r="A2241" s="223" t="str">
        <f t="shared" si="69"/>
        <v xml:space="preserve"> </v>
      </c>
      <c r="B2241" s="205"/>
      <c r="C2241" s="206"/>
      <c r="D2241" s="207"/>
      <c r="E2241" s="208"/>
      <c r="F2241" s="207"/>
      <c r="G2241" s="208"/>
      <c r="H2241" s="209"/>
      <c r="I2241" s="210"/>
      <c r="J2241" s="152"/>
      <c r="K2241" s="229"/>
      <c r="L2241" s="230"/>
      <c r="M2241" s="362">
        <f t="shared" si="68"/>
        <v>0</v>
      </c>
      <c r="N2241" s="339"/>
    </row>
    <row r="2242" spans="1:14" ht="30" customHeight="1" x14ac:dyDescent="0.25">
      <c r="A2242" s="223" t="str">
        <f t="shared" si="69"/>
        <v xml:space="preserve"> </v>
      </c>
      <c r="B2242" s="205"/>
      <c r="C2242" s="206"/>
      <c r="D2242" s="207"/>
      <c r="E2242" s="208"/>
      <c r="F2242" s="207"/>
      <c r="G2242" s="208"/>
      <c r="H2242" s="209"/>
      <c r="I2242" s="210"/>
      <c r="J2242" s="152"/>
      <c r="K2242" s="229"/>
      <c r="L2242" s="230"/>
      <c r="M2242" s="362">
        <f t="shared" si="68"/>
        <v>0</v>
      </c>
      <c r="N2242" s="339"/>
    </row>
    <row r="2243" spans="1:14" ht="30" customHeight="1" x14ac:dyDescent="0.25">
      <c r="A2243" s="223" t="str">
        <f t="shared" si="69"/>
        <v xml:space="preserve"> </v>
      </c>
      <c r="B2243" s="205"/>
      <c r="C2243" s="206"/>
      <c r="D2243" s="207"/>
      <c r="E2243" s="208"/>
      <c r="F2243" s="207"/>
      <c r="G2243" s="208"/>
      <c r="H2243" s="209"/>
      <c r="I2243" s="210"/>
      <c r="J2243" s="152"/>
      <c r="K2243" s="229"/>
      <c r="L2243" s="230"/>
      <c r="M2243" s="362">
        <f t="shared" si="68"/>
        <v>0</v>
      </c>
      <c r="N2243" s="339"/>
    </row>
    <row r="2244" spans="1:14" ht="30" customHeight="1" x14ac:dyDescent="0.25">
      <c r="A2244" s="223" t="str">
        <f t="shared" si="69"/>
        <v xml:space="preserve"> </v>
      </c>
      <c r="B2244" s="205"/>
      <c r="C2244" s="206"/>
      <c r="D2244" s="207"/>
      <c r="E2244" s="208"/>
      <c r="F2244" s="207"/>
      <c r="G2244" s="208"/>
      <c r="H2244" s="209"/>
      <c r="I2244" s="210"/>
      <c r="J2244" s="152"/>
      <c r="K2244" s="229"/>
      <c r="L2244" s="230"/>
      <c r="M2244" s="362">
        <f t="shared" si="68"/>
        <v>0</v>
      </c>
      <c r="N2244" s="339"/>
    </row>
    <row r="2245" spans="1:14" ht="30" customHeight="1" x14ac:dyDescent="0.25">
      <c r="A2245" s="223" t="str">
        <f t="shared" si="69"/>
        <v xml:space="preserve"> </v>
      </c>
      <c r="B2245" s="205"/>
      <c r="C2245" s="206"/>
      <c r="D2245" s="207"/>
      <c r="E2245" s="208"/>
      <c r="F2245" s="207"/>
      <c r="G2245" s="208"/>
      <c r="H2245" s="209"/>
      <c r="I2245" s="210"/>
      <c r="J2245" s="152"/>
      <c r="K2245" s="229"/>
      <c r="L2245" s="230"/>
      <c r="M2245" s="362">
        <f t="shared" si="68"/>
        <v>0</v>
      </c>
      <c r="N2245" s="339"/>
    </row>
    <row r="2246" spans="1:14" ht="30" customHeight="1" x14ac:dyDescent="0.25">
      <c r="A2246" s="223" t="str">
        <f t="shared" si="69"/>
        <v xml:space="preserve"> </v>
      </c>
      <c r="B2246" s="205"/>
      <c r="C2246" s="206"/>
      <c r="D2246" s="207"/>
      <c r="E2246" s="208"/>
      <c r="F2246" s="207"/>
      <c r="G2246" s="208"/>
      <c r="H2246" s="209"/>
      <c r="I2246" s="210"/>
      <c r="J2246" s="152"/>
      <c r="K2246" s="229"/>
      <c r="L2246" s="230"/>
      <c r="M2246" s="362">
        <f t="shared" si="68"/>
        <v>0</v>
      </c>
      <c r="N2246" s="339"/>
    </row>
    <row r="2247" spans="1:14" ht="30" customHeight="1" x14ac:dyDescent="0.25">
      <c r="A2247" s="223" t="str">
        <f t="shared" si="69"/>
        <v xml:space="preserve"> </v>
      </c>
      <c r="B2247" s="205"/>
      <c r="C2247" s="206"/>
      <c r="D2247" s="207"/>
      <c r="E2247" s="208"/>
      <c r="F2247" s="207"/>
      <c r="G2247" s="208"/>
      <c r="H2247" s="209"/>
      <c r="I2247" s="210"/>
      <c r="J2247" s="152"/>
      <c r="K2247" s="229"/>
      <c r="L2247" s="230"/>
      <c r="M2247" s="362">
        <f t="shared" si="68"/>
        <v>0</v>
      </c>
      <c r="N2247" s="339"/>
    </row>
    <row r="2248" spans="1:14" ht="30" customHeight="1" x14ac:dyDescent="0.25">
      <c r="A2248" s="223" t="str">
        <f t="shared" si="69"/>
        <v xml:space="preserve"> </v>
      </c>
      <c r="B2248" s="205"/>
      <c r="C2248" s="206"/>
      <c r="D2248" s="207"/>
      <c r="E2248" s="208"/>
      <c r="F2248" s="207"/>
      <c r="G2248" s="208"/>
      <c r="H2248" s="209"/>
      <c r="I2248" s="210"/>
      <c r="J2248" s="152"/>
      <c r="K2248" s="229"/>
      <c r="L2248" s="230"/>
      <c r="M2248" s="362">
        <f t="shared" si="68"/>
        <v>0</v>
      </c>
      <c r="N2248" s="339"/>
    </row>
    <row r="2249" spans="1:14" ht="30" customHeight="1" x14ac:dyDescent="0.25">
      <c r="A2249" s="223" t="str">
        <f t="shared" si="69"/>
        <v xml:space="preserve"> </v>
      </c>
      <c r="B2249" s="205"/>
      <c r="C2249" s="206"/>
      <c r="D2249" s="207"/>
      <c r="E2249" s="208"/>
      <c r="F2249" s="207"/>
      <c r="G2249" s="208"/>
      <c r="H2249" s="209"/>
      <c r="I2249" s="210"/>
      <c r="J2249" s="152"/>
      <c r="K2249" s="229"/>
      <c r="L2249" s="230"/>
      <c r="M2249" s="362">
        <f t="shared" si="68"/>
        <v>0</v>
      </c>
      <c r="N2249" s="339"/>
    </row>
    <row r="2250" spans="1:14" ht="30" customHeight="1" x14ac:dyDescent="0.25">
      <c r="A2250" s="223" t="str">
        <f t="shared" si="69"/>
        <v xml:space="preserve"> </v>
      </c>
      <c r="B2250" s="205"/>
      <c r="C2250" s="206"/>
      <c r="D2250" s="207"/>
      <c r="E2250" s="208"/>
      <c r="F2250" s="207"/>
      <c r="G2250" s="208"/>
      <c r="H2250" s="209"/>
      <c r="I2250" s="210"/>
      <c r="J2250" s="152"/>
      <c r="K2250" s="229"/>
      <c r="L2250" s="230"/>
      <c r="M2250" s="362">
        <f t="shared" si="68"/>
        <v>0</v>
      </c>
      <c r="N2250" s="339"/>
    </row>
    <row r="2251" spans="1:14" ht="30" customHeight="1" x14ac:dyDescent="0.25">
      <c r="A2251" s="223" t="str">
        <f t="shared" si="69"/>
        <v xml:space="preserve"> </v>
      </c>
      <c r="B2251" s="205"/>
      <c r="C2251" s="206"/>
      <c r="D2251" s="207"/>
      <c r="E2251" s="208"/>
      <c r="F2251" s="207"/>
      <c r="G2251" s="208"/>
      <c r="H2251" s="209"/>
      <c r="I2251" s="210"/>
      <c r="J2251" s="152"/>
      <c r="K2251" s="229"/>
      <c r="L2251" s="230"/>
      <c r="M2251" s="362">
        <f t="shared" si="68"/>
        <v>0</v>
      </c>
      <c r="N2251" s="339"/>
    </row>
    <row r="2252" spans="1:14" ht="30" customHeight="1" x14ac:dyDescent="0.25">
      <c r="A2252" s="223" t="str">
        <f t="shared" si="69"/>
        <v xml:space="preserve"> </v>
      </c>
      <c r="B2252" s="205"/>
      <c r="C2252" s="206"/>
      <c r="D2252" s="207"/>
      <c r="E2252" s="208"/>
      <c r="F2252" s="207"/>
      <c r="G2252" s="208"/>
      <c r="H2252" s="209"/>
      <c r="I2252" s="210"/>
      <c r="J2252" s="152"/>
      <c r="K2252" s="229"/>
      <c r="L2252" s="230"/>
      <c r="M2252" s="362">
        <f t="shared" ref="M2252:M2315" si="70">K2252+L2252</f>
        <v>0</v>
      </c>
      <c r="N2252" s="339"/>
    </row>
    <row r="2253" spans="1:14" ht="30" customHeight="1" x14ac:dyDescent="0.25">
      <c r="A2253" s="223" t="str">
        <f t="shared" si="69"/>
        <v xml:space="preserve"> </v>
      </c>
      <c r="B2253" s="205"/>
      <c r="C2253" s="206"/>
      <c r="D2253" s="207"/>
      <c r="E2253" s="208"/>
      <c r="F2253" s="207"/>
      <c r="G2253" s="208"/>
      <c r="H2253" s="209"/>
      <c r="I2253" s="210"/>
      <c r="J2253" s="152"/>
      <c r="K2253" s="229"/>
      <c r="L2253" s="230"/>
      <c r="M2253" s="362">
        <f t="shared" si="70"/>
        <v>0</v>
      </c>
      <c r="N2253" s="339"/>
    </row>
    <row r="2254" spans="1:14" ht="30" customHeight="1" x14ac:dyDescent="0.25">
      <c r="A2254" s="223" t="str">
        <f t="shared" ref="A2254:A2317" si="71">IF(M2254=0," ","Cap.8. Cheltuieli indirecte")</f>
        <v xml:space="preserve"> </v>
      </c>
      <c r="B2254" s="205"/>
      <c r="C2254" s="206"/>
      <c r="D2254" s="207"/>
      <c r="E2254" s="208"/>
      <c r="F2254" s="207"/>
      <c r="G2254" s="208"/>
      <c r="H2254" s="209"/>
      <c r="I2254" s="210"/>
      <c r="J2254" s="152"/>
      <c r="K2254" s="229"/>
      <c r="L2254" s="230"/>
      <c r="M2254" s="362">
        <f t="shared" si="70"/>
        <v>0</v>
      </c>
      <c r="N2254" s="339"/>
    </row>
    <row r="2255" spans="1:14" ht="30" customHeight="1" x14ac:dyDescent="0.25">
      <c r="A2255" s="223" t="str">
        <f t="shared" si="71"/>
        <v xml:space="preserve"> </v>
      </c>
      <c r="B2255" s="205"/>
      <c r="C2255" s="206"/>
      <c r="D2255" s="207"/>
      <c r="E2255" s="208"/>
      <c r="F2255" s="207"/>
      <c r="G2255" s="208"/>
      <c r="H2255" s="209"/>
      <c r="I2255" s="210"/>
      <c r="J2255" s="152"/>
      <c r="K2255" s="229"/>
      <c r="L2255" s="230"/>
      <c r="M2255" s="362">
        <f t="shared" si="70"/>
        <v>0</v>
      </c>
      <c r="N2255" s="339"/>
    </row>
    <row r="2256" spans="1:14" ht="30" customHeight="1" x14ac:dyDescent="0.25">
      <c r="A2256" s="223" t="str">
        <f t="shared" si="71"/>
        <v xml:space="preserve"> </v>
      </c>
      <c r="B2256" s="205"/>
      <c r="C2256" s="206"/>
      <c r="D2256" s="207"/>
      <c r="E2256" s="208"/>
      <c r="F2256" s="207"/>
      <c r="G2256" s="208"/>
      <c r="H2256" s="209"/>
      <c r="I2256" s="210"/>
      <c r="J2256" s="152"/>
      <c r="K2256" s="229"/>
      <c r="L2256" s="230"/>
      <c r="M2256" s="362">
        <f t="shared" si="70"/>
        <v>0</v>
      </c>
      <c r="N2256" s="339"/>
    </row>
    <row r="2257" spans="1:14" ht="30" customHeight="1" x14ac:dyDescent="0.25">
      <c r="A2257" s="223" t="str">
        <f t="shared" si="71"/>
        <v xml:space="preserve"> </v>
      </c>
      <c r="B2257" s="205"/>
      <c r="C2257" s="206"/>
      <c r="D2257" s="207"/>
      <c r="E2257" s="208"/>
      <c r="F2257" s="207"/>
      <c r="G2257" s="208"/>
      <c r="H2257" s="209"/>
      <c r="I2257" s="210"/>
      <c r="J2257" s="152"/>
      <c r="K2257" s="229"/>
      <c r="L2257" s="230"/>
      <c r="M2257" s="362">
        <f t="shared" si="70"/>
        <v>0</v>
      </c>
      <c r="N2257" s="339"/>
    </row>
    <row r="2258" spans="1:14" ht="30" customHeight="1" x14ac:dyDescent="0.25">
      <c r="A2258" s="223" t="str">
        <f t="shared" si="71"/>
        <v xml:space="preserve"> </v>
      </c>
      <c r="B2258" s="205"/>
      <c r="C2258" s="206"/>
      <c r="D2258" s="207"/>
      <c r="E2258" s="208"/>
      <c r="F2258" s="207"/>
      <c r="G2258" s="208"/>
      <c r="H2258" s="209"/>
      <c r="I2258" s="210"/>
      <c r="J2258" s="152"/>
      <c r="K2258" s="229"/>
      <c r="L2258" s="230"/>
      <c r="M2258" s="362">
        <f t="shared" si="70"/>
        <v>0</v>
      </c>
      <c r="N2258" s="339"/>
    </row>
    <row r="2259" spans="1:14" ht="30" customHeight="1" x14ac:dyDescent="0.25">
      <c r="A2259" s="223" t="str">
        <f t="shared" si="71"/>
        <v xml:space="preserve"> </v>
      </c>
      <c r="B2259" s="205"/>
      <c r="C2259" s="206"/>
      <c r="D2259" s="207"/>
      <c r="E2259" s="208"/>
      <c r="F2259" s="207"/>
      <c r="G2259" s="208"/>
      <c r="H2259" s="209"/>
      <c r="I2259" s="210"/>
      <c r="J2259" s="152"/>
      <c r="K2259" s="229"/>
      <c r="L2259" s="230"/>
      <c r="M2259" s="362">
        <f t="shared" si="70"/>
        <v>0</v>
      </c>
      <c r="N2259" s="339"/>
    </row>
    <row r="2260" spans="1:14" ht="30" customHeight="1" x14ac:dyDescent="0.25">
      <c r="A2260" s="223" t="str">
        <f t="shared" si="71"/>
        <v xml:space="preserve"> </v>
      </c>
      <c r="B2260" s="205"/>
      <c r="C2260" s="206"/>
      <c r="D2260" s="207"/>
      <c r="E2260" s="208"/>
      <c r="F2260" s="207"/>
      <c r="G2260" s="208"/>
      <c r="H2260" s="209"/>
      <c r="I2260" s="210"/>
      <c r="J2260" s="152"/>
      <c r="K2260" s="229"/>
      <c r="L2260" s="230"/>
      <c r="M2260" s="362">
        <f t="shared" si="70"/>
        <v>0</v>
      </c>
      <c r="N2260" s="339"/>
    </row>
    <row r="2261" spans="1:14" ht="30" customHeight="1" x14ac:dyDescent="0.25">
      <c r="A2261" s="223" t="str">
        <f t="shared" si="71"/>
        <v xml:space="preserve"> </v>
      </c>
      <c r="B2261" s="205"/>
      <c r="C2261" s="206"/>
      <c r="D2261" s="207"/>
      <c r="E2261" s="208"/>
      <c r="F2261" s="207"/>
      <c r="G2261" s="208"/>
      <c r="H2261" s="209"/>
      <c r="I2261" s="210"/>
      <c r="J2261" s="152"/>
      <c r="K2261" s="229"/>
      <c r="L2261" s="230"/>
      <c r="M2261" s="362">
        <f t="shared" si="70"/>
        <v>0</v>
      </c>
      <c r="N2261" s="339"/>
    </row>
    <row r="2262" spans="1:14" ht="30" customHeight="1" x14ac:dyDescent="0.25">
      <c r="A2262" s="223" t="str">
        <f t="shared" si="71"/>
        <v xml:space="preserve"> </v>
      </c>
      <c r="B2262" s="205"/>
      <c r="C2262" s="206"/>
      <c r="D2262" s="207"/>
      <c r="E2262" s="208"/>
      <c r="F2262" s="207"/>
      <c r="G2262" s="208"/>
      <c r="H2262" s="209"/>
      <c r="I2262" s="210"/>
      <c r="J2262" s="152"/>
      <c r="K2262" s="229"/>
      <c r="L2262" s="230"/>
      <c r="M2262" s="362">
        <f t="shared" si="70"/>
        <v>0</v>
      </c>
      <c r="N2262" s="339"/>
    </row>
    <row r="2263" spans="1:14" ht="30" customHeight="1" x14ac:dyDescent="0.25">
      <c r="A2263" s="223" t="str">
        <f t="shared" si="71"/>
        <v xml:space="preserve"> </v>
      </c>
      <c r="B2263" s="205"/>
      <c r="C2263" s="206"/>
      <c r="D2263" s="207"/>
      <c r="E2263" s="208"/>
      <c r="F2263" s="207"/>
      <c r="G2263" s="208"/>
      <c r="H2263" s="209"/>
      <c r="I2263" s="210"/>
      <c r="J2263" s="152"/>
      <c r="K2263" s="229"/>
      <c r="L2263" s="230"/>
      <c r="M2263" s="362">
        <f t="shared" si="70"/>
        <v>0</v>
      </c>
      <c r="N2263" s="339"/>
    </row>
    <row r="2264" spans="1:14" ht="30" customHeight="1" x14ac:dyDescent="0.25">
      <c r="A2264" s="223" t="str">
        <f t="shared" si="71"/>
        <v xml:space="preserve"> </v>
      </c>
      <c r="B2264" s="205"/>
      <c r="C2264" s="206"/>
      <c r="D2264" s="207"/>
      <c r="E2264" s="208"/>
      <c r="F2264" s="207"/>
      <c r="G2264" s="208"/>
      <c r="H2264" s="209"/>
      <c r="I2264" s="210"/>
      <c r="J2264" s="152"/>
      <c r="K2264" s="229"/>
      <c r="L2264" s="230"/>
      <c r="M2264" s="362">
        <f t="shared" si="70"/>
        <v>0</v>
      </c>
      <c r="N2264" s="339"/>
    </row>
    <row r="2265" spans="1:14" ht="30" customHeight="1" x14ac:dyDescent="0.25">
      <c r="A2265" s="223" t="str">
        <f t="shared" si="71"/>
        <v xml:space="preserve"> </v>
      </c>
      <c r="B2265" s="205"/>
      <c r="C2265" s="206"/>
      <c r="D2265" s="207"/>
      <c r="E2265" s="208"/>
      <c r="F2265" s="207"/>
      <c r="G2265" s="208"/>
      <c r="H2265" s="209"/>
      <c r="I2265" s="210"/>
      <c r="J2265" s="152"/>
      <c r="K2265" s="229"/>
      <c r="L2265" s="230"/>
      <c r="M2265" s="362">
        <f t="shared" si="70"/>
        <v>0</v>
      </c>
      <c r="N2265" s="339"/>
    </row>
    <row r="2266" spans="1:14" ht="30" customHeight="1" x14ac:dyDescent="0.25">
      <c r="A2266" s="223" t="str">
        <f t="shared" si="71"/>
        <v xml:space="preserve"> </v>
      </c>
      <c r="B2266" s="205"/>
      <c r="C2266" s="206"/>
      <c r="D2266" s="207"/>
      <c r="E2266" s="208"/>
      <c r="F2266" s="207"/>
      <c r="G2266" s="208"/>
      <c r="H2266" s="209"/>
      <c r="I2266" s="210"/>
      <c r="J2266" s="152"/>
      <c r="K2266" s="229"/>
      <c r="L2266" s="230"/>
      <c r="M2266" s="362">
        <f t="shared" si="70"/>
        <v>0</v>
      </c>
      <c r="N2266" s="339"/>
    </row>
    <row r="2267" spans="1:14" ht="30" customHeight="1" x14ac:dyDescent="0.25">
      <c r="A2267" s="223" t="str">
        <f t="shared" si="71"/>
        <v xml:space="preserve"> </v>
      </c>
      <c r="B2267" s="205"/>
      <c r="C2267" s="206"/>
      <c r="D2267" s="207"/>
      <c r="E2267" s="208"/>
      <c r="F2267" s="207"/>
      <c r="G2267" s="208"/>
      <c r="H2267" s="209"/>
      <c r="I2267" s="210"/>
      <c r="J2267" s="152"/>
      <c r="K2267" s="229"/>
      <c r="L2267" s="230"/>
      <c r="M2267" s="362">
        <f t="shared" si="70"/>
        <v>0</v>
      </c>
      <c r="N2267" s="339"/>
    </row>
    <row r="2268" spans="1:14" ht="30" customHeight="1" x14ac:dyDescent="0.25">
      <c r="A2268" s="223" t="str">
        <f t="shared" si="71"/>
        <v xml:space="preserve"> </v>
      </c>
      <c r="B2268" s="205"/>
      <c r="C2268" s="206"/>
      <c r="D2268" s="207"/>
      <c r="E2268" s="208"/>
      <c r="F2268" s="207"/>
      <c r="G2268" s="208"/>
      <c r="H2268" s="209"/>
      <c r="I2268" s="210"/>
      <c r="J2268" s="152"/>
      <c r="K2268" s="229"/>
      <c r="L2268" s="230"/>
      <c r="M2268" s="362">
        <f t="shared" si="70"/>
        <v>0</v>
      </c>
      <c r="N2268" s="339"/>
    </row>
    <row r="2269" spans="1:14" ht="30" customHeight="1" x14ac:dyDescent="0.25">
      <c r="A2269" s="223" t="str">
        <f t="shared" si="71"/>
        <v xml:space="preserve"> </v>
      </c>
      <c r="B2269" s="205"/>
      <c r="C2269" s="206"/>
      <c r="D2269" s="207"/>
      <c r="E2269" s="208"/>
      <c r="F2269" s="207"/>
      <c r="G2269" s="208"/>
      <c r="H2269" s="209"/>
      <c r="I2269" s="210"/>
      <c r="J2269" s="152"/>
      <c r="K2269" s="229"/>
      <c r="L2269" s="230"/>
      <c r="M2269" s="362">
        <f t="shared" si="70"/>
        <v>0</v>
      </c>
      <c r="N2269" s="339"/>
    </row>
    <row r="2270" spans="1:14" ht="30" customHeight="1" x14ac:dyDescent="0.25">
      <c r="A2270" s="223" t="str">
        <f t="shared" si="71"/>
        <v xml:space="preserve"> </v>
      </c>
      <c r="B2270" s="205"/>
      <c r="C2270" s="206"/>
      <c r="D2270" s="207"/>
      <c r="E2270" s="208"/>
      <c r="F2270" s="207"/>
      <c r="G2270" s="208"/>
      <c r="H2270" s="209"/>
      <c r="I2270" s="210"/>
      <c r="J2270" s="152"/>
      <c r="K2270" s="229"/>
      <c r="L2270" s="230"/>
      <c r="M2270" s="362">
        <f t="shared" si="70"/>
        <v>0</v>
      </c>
      <c r="N2270" s="339"/>
    </row>
    <row r="2271" spans="1:14" ht="30" customHeight="1" x14ac:dyDescent="0.25">
      <c r="A2271" s="223" t="str">
        <f t="shared" si="71"/>
        <v xml:space="preserve"> </v>
      </c>
      <c r="B2271" s="205"/>
      <c r="C2271" s="206"/>
      <c r="D2271" s="207"/>
      <c r="E2271" s="208"/>
      <c r="F2271" s="207"/>
      <c r="G2271" s="208"/>
      <c r="H2271" s="209"/>
      <c r="I2271" s="210"/>
      <c r="J2271" s="152"/>
      <c r="K2271" s="229"/>
      <c r="L2271" s="230"/>
      <c r="M2271" s="362">
        <f t="shared" si="70"/>
        <v>0</v>
      </c>
      <c r="N2271" s="339"/>
    </row>
    <row r="2272" spans="1:14" ht="30" customHeight="1" x14ac:dyDescent="0.25">
      <c r="A2272" s="223" t="str">
        <f t="shared" si="71"/>
        <v xml:space="preserve"> </v>
      </c>
      <c r="B2272" s="205"/>
      <c r="C2272" s="206"/>
      <c r="D2272" s="207"/>
      <c r="E2272" s="208"/>
      <c r="F2272" s="207"/>
      <c r="G2272" s="208"/>
      <c r="H2272" s="209"/>
      <c r="I2272" s="210"/>
      <c r="J2272" s="152"/>
      <c r="K2272" s="229"/>
      <c r="L2272" s="230"/>
      <c r="M2272" s="362">
        <f t="shared" si="70"/>
        <v>0</v>
      </c>
      <c r="N2272" s="339"/>
    </row>
    <row r="2273" spans="1:14" ht="30" customHeight="1" x14ac:dyDescent="0.25">
      <c r="A2273" s="223" t="str">
        <f t="shared" si="71"/>
        <v xml:space="preserve"> </v>
      </c>
      <c r="B2273" s="205"/>
      <c r="C2273" s="206"/>
      <c r="D2273" s="207"/>
      <c r="E2273" s="208"/>
      <c r="F2273" s="207"/>
      <c r="G2273" s="208"/>
      <c r="H2273" s="209"/>
      <c r="I2273" s="210"/>
      <c r="J2273" s="152"/>
      <c r="K2273" s="229"/>
      <c r="L2273" s="230"/>
      <c r="M2273" s="362">
        <f t="shared" si="70"/>
        <v>0</v>
      </c>
      <c r="N2273" s="339"/>
    </row>
    <row r="2274" spans="1:14" ht="30" customHeight="1" x14ac:dyDescent="0.25">
      <c r="A2274" s="223" t="str">
        <f t="shared" si="71"/>
        <v xml:space="preserve"> </v>
      </c>
      <c r="B2274" s="205"/>
      <c r="C2274" s="206"/>
      <c r="D2274" s="207"/>
      <c r="E2274" s="208"/>
      <c r="F2274" s="207"/>
      <c r="G2274" s="208"/>
      <c r="H2274" s="209"/>
      <c r="I2274" s="210"/>
      <c r="J2274" s="152"/>
      <c r="K2274" s="229"/>
      <c r="L2274" s="230"/>
      <c r="M2274" s="362">
        <f t="shared" si="70"/>
        <v>0</v>
      </c>
      <c r="N2274" s="339"/>
    </row>
    <row r="2275" spans="1:14" ht="30" customHeight="1" x14ac:dyDescent="0.25">
      <c r="A2275" s="223" t="str">
        <f t="shared" si="71"/>
        <v xml:space="preserve"> </v>
      </c>
      <c r="B2275" s="205"/>
      <c r="C2275" s="206"/>
      <c r="D2275" s="207"/>
      <c r="E2275" s="208"/>
      <c r="F2275" s="207"/>
      <c r="G2275" s="208"/>
      <c r="H2275" s="209"/>
      <c r="I2275" s="210"/>
      <c r="J2275" s="152"/>
      <c r="K2275" s="229"/>
      <c r="L2275" s="230"/>
      <c r="M2275" s="362">
        <f t="shared" si="70"/>
        <v>0</v>
      </c>
      <c r="N2275" s="339"/>
    </row>
    <row r="2276" spans="1:14" ht="30" customHeight="1" x14ac:dyDescent="0.25">
      <c r="A2276" s="223" t="str">
        <f t="shared" si="71"/>
        <v xml:space="preserve"> </v>
      </c>
      <c r="B2276" s="205"/>
      <c r="C2276" s="206"/>
      <c r="D2276" s="207"/>
      <c r="E2276" s="208"/>
      <c r="F2276" s="207"/>
      <c r="G2276" s="208"/>
      <c r="H2276" s="209"/>
      <c r="I2276" s="210"/>
      <c r="J2276" s="152"/>
      <c r="K2276" s="229"/>
      <c r="L2276" s="230"/>
      <c r="M2276" s="362">
        <f t="shared" si="70"/>
        <v>0</v>
      </c>
      <c r="N2276" s="339"/>
    </row>
    <row r="2277" spans="1:14" ht="30" customHeight="1" x14ac:dyDescent="0.25">
      <c r="A2277" s="223" t="str">
        <f t="shared" si="71"/>
        <v xml:space="preserve"> </v>
      </c>
      <c r="B2277" s="205"/>
      <c r="C2277" s="206"/>
      <c r="D2277" s="207"/>
      <c r="E2277" s="208"/>
      <c r="F2277" s="207"/>
      <c r="G2277" s="208"/>
      <c r="H2277" s="209"/>
      <c r="I2277" s="210"/>
      <c r="J2277" s="152"/>
      <c r="K2277" s="229"/>
      <c r="L2277" s="230"/>
      <c r="M2277" s="362">
        <f t="shared" si="70"/>
        <v>0</v>
      </c>
      <c r="N2277" s="339"/>
    </row>
    <row r="2278" spans="1:14" ht="30" customHeight="1" x14ac:dyDescent="0.25">
      <c r="A2278" s="223" t="str">
        <f t="shared" si="71"/>
        <v xml:space="preserve"> </v>
      </c>
      <c r="B2278" s="205"/>
      <c r="C2278" s="206"/>
      <c r="D2278" s="207"/>
      <c r="E2278" s="208"/>
      <c r="F2278" s="207"/>
      <c r="G2278" s="208"/>
      <c r="H2278" s="209"/>
      <c r="I2278" s="210"/>
      <c r="J2278" s="152"/>
      <c r="K2278" s="229"/>
      <c r="L2278" s="230"/>
      <c r="M2278" s="362">
        <f t="shared" si="70"/>
        <v>0</v>
      </c>
      <c r="N2278" s="339"/>
    </row>
    <row r="2279" spans="1:14" ht="30" customHeight="1" x14ac:dyDescent="0.25">
      <c r="A2279" s="223" t="str">
        <f t="shared" si="71"/>
        <v xml:space="preserve"> </v>
      </c>
      <c r="B2279" s="205"/>
      <c r="C2279" s="206"/>
      <c r="D2279" s="207"/>
      <c r="E2279" s="208"/>
      <c r="F2279" s="207"/>
      <c r="G2279" s="208"/>
      <c r="H2279" s="209"/>
      <c r="I2279" s="210"/>
      <c r="J2279" s="152"/>
      <c r="K2279" s="229"/>
      <c r="L2279" s="230"/>
      <c r="M2279" s="362">
        <f t="shared" si="70"/>
        <v>0</v>
      </c>
      <c r="N2279" s="339"/>
    </row>
    <row r="2280" spans="1:14" ht="30" customHeight="1" x14ac:dyDescent="0.25">
      <c r="A2280" s="223" t="str">
        <f t="shared" si="71"/>
        <v xml:space="preserve"> </v>
      </c>
      <c r="B2280" s="205"/>
      <c r="C2280" s="206"/>
      <c r="D2280" s="207"/>
      <c r="E2280" s="208"/>
      <c r="F2280" s="207"/>
      <c r="G2280" s="208"/>
      <c r="H2280" s="209"/>
      <c r="I2280" s="210"/>
      <c r="J2280" s="152"/>
      <c r="K2280" s="229"/>
      <c r="L2280" s="230"/>
      <c r="M2280" s="362">
        <f t="shared" si="70"/>
        <v>0</v>
      </c>
      <c r="N2280" s="339"/>
    </row>
    <row r="2281" spans="1:14" ht="30" customHeight="1" x14ac:dyDescent="0.25">
      <c r="A2281" s="223" t="str">
        <f t="shared" si="71"/>
        <v xml:space="preserve"> </v>
      </c>
      <c r="B2281" s="205"/>
      <c r="C2281" s="206"/>
      <c r="D2281" s="207"/>
      <c r="E2281" s="208"/>
      <c r="F2281" s="207"/>
      <c r="G2281" s="208"/>
      <c r="H2281" s="209"/>
      <c r="I2281" s="210"/>
      <c r="J2281" s="152"/>
      <c r="K2281" s="229"/>
      <c r="L2281" s="230"/>
      <c r="M2281" s="362">
        <f t="shared" si="70"/>
        <v>0</v>
      </c>
      <c r="N2281" s="339"/>
    </row>
    <row r="2282" spans="1:14" ht="30" customHeight="1" x14ac:dyDescent="0.25">
      <c r="A2282" s="223" t="str">
        <f t="shared" si="71"/>
        <v xml:space="preserve"> </v>
      </c>
      <c r="B2282" s="205"/>
      <c r="C2282" s="206"/>
      <c r="D2282" s="207"/>
      <c r="E2282" s="208"/>
      <c r="F2282" s="207"/>
      <c r="G2282" s="208"/>
      <c r="H2282" s="209"/>
      <c r="I2282" s="210"/>
      <c r="J2282" s="152"/>
      <c r="K2282" s="229"/>
      <c r="L2282" s="230"/>
      <c r="M2282" s="362">
        <f t="shared" si="70"/>
        <v>0</v>
      </c>
      <c r="N2282" s="339"/>
    </row>
    <row r="2283" spans="1:14" ht="30" customHeight="1" x14ac:dyDescent="0.25">
      <c r="A2283" s="223" t="str">
        <f t="shared" si="71"/>
        <v xml:space="preserve"> </v>
      </c>
      <c r="B2283" s="205"/>
      <c r="C2283" s="206"/>
      <c r="D2283" s="207"/>
      <c r="E2283" s="208"/>
      <c r="F2283" s="207"/>
      <c r="G2283" s="208"/>
      <c r="H2283" s="209"/>
      <c r="I2283" s="210"/>
      <c r="J2283" s="152"/>
      <c r="K2283" s="229"/>
      <c r="L2283" s="230"/>
      <c r="M2283" s="362">
        <f t="shared" si="70"/>
        <v>0</v>
      </c>
      <c r="N2283" s="339"/>
    </row>
    <row r="2284" spans="1:14" ht="30" customHeight="1" x14ac:dyDescent="0.25">
      <c r="A2284" s="223" t="str">
        <f t="shared" si="71"/>
        <v xml:space="preserve"> </v>
      </c>
      <c r="B2284" s="205"/>
      <c r="C2284" s="206"/>
      <c r="D2284" s="207"/>
      <c r="E2284" s="208"/>
      <c r="F2284" s="207"/>
      <c r="G2284" s="208"/>
      <c r="H2284" s="209"/>
      <c r="I2284" s="210"/>
      <c r="J2284" s="152"/>
      <c r="K2284" s="229"/>
      <c r="L2284" s="230"/>
      <c r="M2284" s="362">
        <f t="shared" si="70"/>
        <v>0</v>
      </c>
      <c r="N2284" s="339"/>
    </row>
    <row r="2285" spans="1:14" ht="30" customHeight="1" x14ac:dyDescent="0.25">
      <c r="A2285" s="223" t="str">
        <f t="shared" si="71"/>
        <v xml:space="preserve"> </v>
      </c>
      <c r="B2285" s="205"/>
      <c r="C2285" s="206"/>
      <c r="D2285" s="207"/>
      <c r="E2285" s="208"/>
      <c r="F2285" s="207"/>
      <c r="G2285" s="208"/>
      <c r="H2285" s="209"/>
      <c r="I2285" s="210"/>
      <c r="J2285" s="152"/>
      <c r="K2285" s="229"/>
      <c r="L2285" s="230"/>
      <c r="M2285" s="362">
        <f t="shared" si="70"/>
        <v>0</v>
      </c>
      <c r="N2285" s="339"/>
    </row>
    <row r="2286" spans="1:14" ht="30" customHeight="1" x14ac:dyDescent="0.25">
      <c r="A2286" s="223" t="str">
        <f t="shared" si="71"/>
        <v xml:space="preserve"> </v>
      </c>
      <c r="B2286" s="205"/>
      <c r="C2286" s="206"/>
      <c r="D2286" s="207"/>
      <c r="E2286" s="208"/>
      <c r="F2286" s="207"/>
      <c r="G2286" s="208"/>
      <c r="H2286" s="209"/>
      <c r="I2286" s="210"/>
      <c r="J2286" s="152"/>
      <c r="K2286" s="229"/>
      <c r="L2286" s="230"/>
      <c r="M2286" s="362">
        <f t="shared" si="70"/>
        <v>0</v>
      </c>
      <c r="N2286" s="339"/>
    </row>
    <row r="2287" spans="1:14" ht="30" customHeight="1" x14ac:dyDescent="0.25">
      <c r="A2287" s="223" t="str">
        <f t="shared" si="71"/>
        <v xml:space="preserve"> </v>
      </c>
      <c r="B2287" s="205"/>
      <c r="C2287" s="206"/>
      <c r="D2287" s="207"/>
      <c r="E2287" s="208"/>
      <c r="F2287" s="207"/>
      <c r="G2287" s="208"/>
      <c r="H2287" s="209"/>
      <c r="I2287" s="210"/>
      <c r="J2287" s="152"/>
      <c r="K2287" s="229"/>
      <c r="L2287" s="230"/>
      <c r="M2287" s="362">
        <f t="shared" si="70"/>
        <v>0</v>
      </c>
      <c r="N2287" s="339"/>
    </row>
    <row r="2288" spans="1:14" ht="30" customHeight="1" x14ac:dyDescent="0.25">
      <c r="A2288" s="223" t="str">
        <f t="shared" si="71"/>
        <v xml:space="preserve"> </v>
      </c>
      <c r="B2288" s="205"/>
      <c r="C2288" s="206"/>
      <c r="D2288" s="207"/>
      <c r="E2288" s="208"/>
      <c r="F2288" s="207"/>
      <c r="G2288" s="208"/>
      <c r="H2288" s="209"/>
      <c r="I2288" s="210"/>
      <c r="J2288" s="152"/>
      <c r="K2288" s="229"/>
      <c r="L2288" s="230"/>
      <c r="M2288" s="362">
        <f t="shared" si="70"/>
        <v>0</v>
      </c>
      <c r="N2288" s="339"/>
    </row>
    <row r="2289" spans="1:14" ht="30" customHeight="1" x14ac:dyDescent="0.25">
      <c r="A2289" s="223" t="str">
        <f t="shared" si="71"/>
        <v xml:space="preserve"> </v>
      </c>
      <c r="B2289" s="205"/>
      <c r="C2289" s="206"/>
      <c r="D2289" s="207"/>
      <c r="E2289" s="208"/>
      <c r="F2289" s="207"/>
      <c r="G2289" s="208"/>
      <c r="H2289" s="209"/>
      <c r="I2289" s="210"/>
      <c r="J2289" s="152"/>
      <c r="K2289" s="229"/>
      <c r="L2289" s="230"/>
      <c r="M2289" s="362">
        <f t="shared" si="70"/>
        <v>0</v>
      </c>
      <c r="N2289" s="339"/>
    </row>
    <row r="2290" spans="1:14" ht="30" customHeight="1" x14ac:dyDescent="0.25">
      <c r="A2290" s="223" t="str">
        <f t="shared" si="71"/>
        <v xml:space="preserve"> </v>
      </c>
      <c r="B2290" s="205"/>
      <c r="C2290" s="206"/>
      <c r="D2290" s="207"/>
      <c r="E2290" s="208"/>
      <c r="F2290" s="207"/>
      <c r="G2290" s="208"/>
      <c r="H2290" s="209"/>
      <c r="I2290" s="210"/>
      <c r="J2290" s="152"/>
      <c r="K2290" s="229"/>
      <c r="L2290" s="230"/>
      <c r="M2290" s="362">
        <f t="shared" si="70"/>
        <v>0</v>
      </c>
      <c r="N2290" s="339"/>
    </row>
    <row r="2291" spans="1:14" ht="30" customHeight="1" x14ac:dyDescent="0.25">
      <c r="A2291" s="223" t="str">
        <f t="shared" si="71"/>
        <v xml:space="preserve"> </v>
      </c>
      <c r="B2291" s="205"/>
      <c r="C2291" s="206"/>
      <c r="D2291" s="207"/>
      <c r="E2291" s="208"/>
      <c r="F2291" s="207"/>
      <c r="G2291" s="208"/>
      <c r="H2291" s="209"/>
      <c r="I2291" s="210"/>
      <c r="J2291" s="152"/>
      <c r="K2291" s="229"/>
      <c r="L2291" s="230"/>
      <c r="M2291" s="362">
        <f t="shared" si="70"/>
        <v>0</v>
      </c>
      <c r="N2291" s="339"/>
    </row>
    <row r="2292" spans="1:14" ht="30" customHeight="1" x14ac:dyDescent="0.25">
      <c r="A2292" s="223" t="str">
        <f t="shared" si="71"/>
        <v xml:space="preserve"> </v>
      </c>
      <c r="B2292" s="205"/>
      <c r="C2292" s="206"/>
      <c r="D2292" s="207"/>
      <c r="E2292" s="208"/>
      <c r="F2292" s="207"/>
      <c r="G2292" s="208"/>
      <c r="H2292" s="209"/>
      <c r="I2292" s="210"/>
      <c r="J2292" s="152"/>
      <c r="K2292" s="229"/>
      <c r="L2292" s="230"/>
      <c r="M2292" s="362">
        <f t="shared" si="70"/>
        <v>0</v>
      </c>
      <c r="N2292" s="339"/>
    </row>
    <row r="2293" spans="1:14" ht="30" customHeight="1" x14ac:dyDescent="0.25">
      <c r="A2293" s="223" t="str">
        <f t="shared" si="71"/>
        <v xml:space="preserve"> </v>
      </c>
      <c r="B2293" s="205"/>
      <c r="C2293" s="206"/>
      <c r="D2293" s="207"/>
      <c r="E2293" s="208"/>
      <c r="F2293" s="207"/>
      <c r="G2293" s="208"/>
      <c r="H2293" s="209"/>
      <c r="I2293" s="210"/>
      <c r="J2293" s="152"/>
      <c r="K2293" s="229"/>
      <c r="L2293" s="230"/>
      <c r="M2293" s="362">
        <f t="shared" si="70"/>
        <v>0</v>
      </c>
      <c r="N2293" s="339"/>
    </row>
    <row r="2294" spans="1:14" ht="30" customHeight="1" x14ac:dyDescent="0.25">
      <c r="A2294" s="223" t="str">
        <f t="shared" si="71"/>
        <v xml:space="preserve"> </v>
      </c>
      <c r="B2294" s="205"/>
      <c r="C2294" s="206"/>
      <c r="D2294" s="207"/>
      <c r="E2294" s="208"/>
      <c r="F2294" s="207"/>
      <c r="G2294" s="208"/>
      <c r="H2294" s="209"/>
      <c r="I2294" s="210"/>
      <c r="J2294" s="152"/>
      <c r="K2294" s="229"/>
      <c r="L2294" s="230"/>
      <c r="M2294" s="362">
        <f t="shared" si="70"/>
        <v>0</v>
      </c>
      <c r="N2294" s="339"/>
    </row>
    <row r="2295" spans="1:14" ht="30" customHeight="1" x14ac:dyDescent="0.25">
      <c r="A2295" s="223" t="str">
        <f t="shared" si="71"/>
        <v xml:space="preserve"> </v>
      </c>
      <c r="B2295" s="205"/>
      <c r="C2295" s="206"/>
      <c r="D2295" s="207"/>
      <c r="E2295" s="208"/>
      <c r="F2295" s="207"/>
      <c r="G2295" s="208"/>
      <c r="H2295" s="209"/>
      <c r="I2295" s="210"/>
      <c r="J2295" s="152"/>
      <c r="K2295" s="229"/>
      <c r="L2295" s="230"/>
      <c r="M2295" s="362">
        <f t="shared" si="70"/>
        <v>0</v>
      </c>
      <c r="N2295" s="339"/>
    </row>
    <row r="2296" spans="1:14" ht="30" customHeight="1" x14ac:dyDescent="0.25">
      <c r="A2296" s="223" t="str">
        <f t="shared" si="71"/>
        <v xml:space="preserve"> </v>
      </c>
      <c r="B2296" s="205"/>
      <c r="C2296" s="206"/>
      <c r="D2296" s="207"/>
      <c r="E2296" s="208"/>
      <c r="F2296" s="207"/>
      <c r="G2296" s="208"/>
      <c r="H2296" s="209"/>
      <c r="I2296" s="210"/>
      <c r="J2296" s="152"/>
      <c r="K2296" s="229"/>
      <c r="L2296" s="230"/>
      <c r="M2296" s="362">
        <f t="shared" si="70"/>
        <v>0</v>
      </c>
      <c r="N2296" s="339"/>
    </row>
    <row r="2297" spans="1:14" ht="30" customHeight="1" x14ac:dyDescent="0.25">
      <c r="A2297" s="223" t="str">
        <f t="shared" si="71"/>
        <v xml:space="preserve"> </v>
      </c>
      <c r="B2297" s="205"/>
      <c r="C2297" s="206"/>
      <c r="D2297" s="207"/>
      <c r="E2297" s="208"/>
      <c r="F2297" s="207"/>
      <c r="G2297" s="208"/>
      <c r="H2297" s="209"/>
      <c r="I2297" s="210"/>
      <c r="J2297" s="152"/>
      <c r="K2297" s="229"/>
      <c r="L2297" s="230"/>
      <c r="M2297" s="362">
        <f t="shared" si="70"/>
        <v>0</v>
      </c>
      <c r="N2297" s="339"/>
    </row>
    <row r="2298" spans="1:14" ht="30" customHeight="1" x14ac:dyDescent="0.25">
      <c r="A2298" s="223" t="str">
        <f t="shared" si="71"/>
        <v xml:space="preserve"> </v>
      </c>
      <c r="B2298" s="205"/>
      <c r="C2298" s="206"/>
      <c r="D2298" s="207"/>
      <c r="E2298" s="208"/>
      <c r="F2298" s="207"/>
      <c r="G2298" s="208"/>
      <c r="H2298" s="209"/>
      <c r="I2298" s="210"/>
      <c r="J2298" s="152"/>
      <c r="K2298" s="229"/>
      <c r="L2298" s="230"/>
      <c r="M2298" s="362">
        <f t="shared" si="70"/>
        <v>0</v>
      </c>
      <c r="N2298" s="339"/>
    </row>
    <row r="2299" spans="1:14" ht="30" customHeight="1" x14ac:dyDescent="0.25">
      <c r="A2299" s="223" t="str">
        <f t="shared" si="71"/>
        <v xml:space="preserve"> </v>
      </c>
      <c r="B2299" s="205"/>
      <c r="C2299" s="206"/>
      <c r="D2299" s="207"/>
      <c r="E2299" s="208"/>
      <c r="F2299" s="207"/>
      <c r="G2299" s="208"/>
      <c r="H2299" s="209"/>
      <c r="I2299" s="210"/>
      <c r="J2299" s="152"/>
      <c r="K2299" s="229"/>
      <c r="L2299" s="230"/>
      <c r="M2299" s="362">
        <f t="shared" si="70"/>
        <v>0</v>
      </c>
      <c r="N2299" s="339"/>
    </row>
    <row r="2300" spans="1:14" ht="30" customHeight="1" x14ac:dyDescent="0.25">
      <c r="A2300" s="223" t="str">
        <f t="shared" si="71"/>
        <v xml:space="preserve"> </v>
      </c>
      <c r="B2300" s="205"/>
      <c r="C2300" s="206"/>
      <c r="D2300" s="207"/>
      <c r="E2300" s="208"/>
      <c r="F2300" s="207"/>
      <c r="G2300" s="208"/>
      <c r="H2300" s="209"/>
      <c r="I2300" s="210"/>
      <c r="J2300" s="152"/>
      <c r="K2300" s="229"/>
      <c r="L2300" s="230"/>
      <c r="M2300" s="362">
        <f t="shared" si="70"/>
        <v>0</v>
      </c>
      <c r="N2300" s="339"/>
    </row>
    <row r="2301" spans="1:14" ht="30" customHeight="1" x14ac:dyDescent="0.25">
      <c r="A2301" s="223" t="str">
        <f t="shared" si="71"/>
        <v xml:space="preserve"> </v>
      </c>
      <c r="B2301" s="205"/>
      <c r="C2301" s="206"/>
      <c r="D2301" s="207"/>
      <c r="E2301" s="208"/>
      <c r="F2301" s="207"/>
      <c r="G2301" s="208"/>
      <c r="H2301" s="209"/>
      <c r="I2301" s="210"/>
      <c r="J2301" s="152"/>
      <c r="K2301" s="229"/>
      <c r="L2301" s="230"/>
      <c r="M2301" s="362">
        <f t="shared" si="70"/>
        <v>0</v>
      </c>
      <c r="N2301" s="339"/>
    </row>
    <row r="2302" spans="1:14" ht="30" customHeight="1" x14ac:dyDescent="0.25">
      <c r="A2302" s="223" t="str">
        <f t="shared" si="71"/>
        <v xml:space="preserve"> </v>
      </c>
      <c r="B2302" s="205"/>
      <c r="C2302" s="206"/>
      <c r="D2302" s="207"/>
      <c r="E2302" s="208"/>
      <c r="F2302" s="207"/>
      <c r="G2302" s="208"/>
      <c r="H2302" s="209"/>
      <c r="I2302" s="210"/>
      <c r="J2302" s="152"/>
      <c r="K2302" s="229"/>
      <c r="L2302" s="230"/>
      <c r="M2302" s="362">
        <f t="shared" si="70"/>
        <v>0</v>
      </c>
      <c r="N2302" s="339"/>
    </row>
    <row r="2303" spans="1:14" ht="30" customHeight="1" x14ac:dyDescent="0.25">
      <c r="A2303" s="223" t="str">
        <f t="shared" si="71"/>
        <v xml:space="preserve"> </v>
      </c>
      <c r="B2303" s="205"/>
      <c r="C2303" s="206"/>
      <c r="D2303" s="207"/>
      <c r="E2303" s="208"/>
      <c r="F2303" s="207"/>
      <c r="G2303" s="208"/>
      <c r="H2303" s="209"/>
      <c r="I2303" s="210"/>
      <c r="J2303" s="152"/>
      <c r="K2303" s="229"/>
      <c r="L2303" s="230"/>
      <c r="M2303" s="362">
        <f t="shared" si="70"/>
        <v>0</v>
      </c>
      <c r="N2303" s="339"/>
    </row>
    <row r="2304" spans="1:14" ht="30" customHeight="1" x14ac:dyDescent="0.25">
      <c r="A2304" s="223" t="str">
        <f t="shared" si="71"/>
        <v xml:space="preserve"> </v>
      </c>
      <c r="B2304" s="205"/>
      <c r="C2304" s="206"/>
      <c r="D2304" s="207"/>
      <c r="E2304" s="208"/>
      <c r="F2304" s="207"/>
      <c r="G2304" s="208"/>
      <c r="H2304" s="209"/>
      <c r="I2304" s="210"/>
      <c r="J2304" s="152"/>
      <c r="K2304" s="229"/>
      <c r="L2304" s="230"/>
      <c r="M2304" s="362">
        <f t="shared" si="70"/>
        <v>0</v>
      </c>
      <c r="N2304" s="339"/>
    </row>
    <row r="2305" spans="1:14" ht="30" customHeight="1" x14ac:dyDescent="0.25">
      <c r="A2305" s="223" t="str">
        <f t="shared" si="71"/>
        <v xml:space="preserve"> </v>
      </c>
      <c r="B2305" s="205"/>
      <c r="C2305" s="206"/>
      <c r="D2305" s="207"/>
      <c r="E2305" s="208"/>
      <c r="F2305" s="207"/>
      <c r="G2305" s="208"/>
      <c r="H2305" s="209"/>
      <c r="I2305" s="210"/>
      <c r="J2305" s="152"/>
      <c r="K2305" s="229"/>
      <c r="L2305" s="230"/>
      <c r="M2305" s="362">
        <f t="shared" si="70"/>
        <v>0</v>
      </c>
      <c r="N2305" s="339"/>
    </row>
    <row r="2306" spans="1:14" ht="30" customHeight="1" x14ac:dyDescent="0.25">
      <c r="A2306" s="223" t="str">
        <f t="shared" si="71"/>
        <v xml:space="preserve"> </v>
      </c>
      <c r="B2306" s="205"/>
      <c r="C2306" s="206"/>
      <c r="D2306" s="207"/>
      <c r="E2306" s="208"/>
      <c r="F2306" s="207"/>
      <c r="G2306" s="208"/>
      <c r="H2306" s="209"/>
      <c r="I2306" s="210"/>
      <c r="J2306" s="152"/>
      <c r="K2306" s="229"/>
      <c r="L2306" s="230"/>
      <c r="M2306" s="362">
        <f t="shared" si="70"/>
        <v>0</v>
      </c>
      <c r="N2306" s="339"/>
    </row>
    <row r="2307" spans="1:14" ht="30" customHeight="1" x14ac:dyDescent="0.25">
      <c r="A2307" s="223" t="str">
        <f t="shared" si="71"/>
        <v xml:space="preserve"> </v>
      </c>
      <c r="B2307" s="205"/>
      <c r="C2307" s="206"/>
      <c r="D2307" s="207"/>
      <c r="E2307" s="208"/>
      <c r="F2307" s="207"/>
      <c r="G2307" s="208"/>
      <c r="H2307" s="209"/>
      <c r="I2307" s="210"/>
      <c r="J2307" s="152"/>
      <c r="K2307" s="229"/>
      <c r="L2307" s="230"/>
      <c r="M2307" s="362">
        <f t="shared" si="70"/>
        <v>0</v>
      </c>
      <c r="N2307" s="339"/>
    </row>
    <row r="2308" spans="1:14" ht="30" customHeight="1" x14ac:dyDescent="0.25">
      <c r="A2308" s="223" t="str">
        <f t="shared" si="71"/>
        <v xml:space="preserve"> </v>
      </c>
      <c r="B2308" s="205"/>
      <c r="C2308" s="206"/>
      <c r="D2308" s="207"/>
      <c r="E2308" s="208"/>
      <c r="F2308" s="207"/>
      <c r="G2308" s="208"/>
      <c r="H2308" s="209"/>
      <c r="I2308" s="210"/>
      <c r="J2308" s="152"/>
      <c r="K2308" s="229"/>
      <c r="L2308" s="230"/>
      <c r="M2308" s="362">
        <f t="shared" si="70"/>
        <v>0</v>
      </c>
      <c r="N2308" s="339"/>
    </row>
    <row r="2309" spans="1:14" ht="30" customHeight="1" x14ac:dyDescent="0.25">
      <c r="A2309" s="223" t="str">
        <f t="shared" si="71"/>
        <v xml:space="preserve"> </v>
      </c>
      <c r="B2309" s="205"/>
      <c r="C2309" s="206"/>
      <c r="D2309" s="207"/>
      <c r="E2309" s="208"/>
      <c r="F2309" s="207"/>
      <c r="G2309" s="208"/>
      <c r="H2309" s="209"/>
      <c r="I2309" s="210"/>
      <c r="J2309" s="152"/>
      <c r="K2309" s="229"/>
      <c r="L2309" s="230"/>
      <c r="M2309" s="362">
        <f t="shared" si="70"/>
        <v>0</v>
      </c>
      <c r="N2309" s="339"/>
    </row>
    <row r="2310" spans="1:14" ht="30" customHeight="1" x14ac:dyDescent="0.25">
      <c r="A2310" s="223" t="str">
        <f t="shared" si="71"/>
        <v xml:space="preserve"> </v>
      </c>
      <c r="B2310" s="205"/>
      <c r="C2310" s="206"/>
      <c r="D2310" s="207"/>
      <c r="E2310" s="208"/>
      <c r="F2310" s="207"/>
      <c r="G2310" s="208"/>
      <c r="H2310" s="209"/>
      <c r="I2310" s="210"/>
      <c r="J2310" s="152"/>
      <c r="K2310" s="229"/>
      <c r="L2310" s="230"/>
      <c r="M2310" s="362">
        <f t="shared" si="70"/>
        <v>0</v>
      </c>
      <c r="N2310" s="339"/>
    </row>
    <row r="2311" spans="1:14" ht="30" customHeight="1" x14ac:dyDescent="0.25">
      <c r="A2311" s="223" t="str">
        <f t="shared" si="71"/>
        <v xml:space="preserve"> </v>
      </c>
      <c r="B2311" s="205"/>
      <c r="C2311" s="206"/>
      <c r="D2311" s="207"/>
      <c r="E2311" s="208"/>
      <c r="F2311" s="207"/>
      <c r="G2311" s="208"/>
      <c r="H2311" s="209"/>
      <c r="I2311" s="210"/>
      <c r="J2311" s="152"/>
      <c r="K2311" s="229"/>
      <c r="L2311" s="230"/>
      <c r="M2311" s="362">
        <f t="shared" si="70"/>
        <v>0</v>
      </c>
      <c r="N2311" s="339"/>
    </row>
    <row r="2312" spans="1:14" ht="30" customHeight="1" x14ac:dyDescent="0.25">
      <c r="A2312" s="223" t="str">
        <f t="shared" si="71"/>
        <v xml:space="preserve"> </v>
      </c>
      <c r="B2312" s="205"/>
      <c r="C2312" s="206"/>
      <c r="D2312" s="207"/>
      <c r="E2312" s="208"/>
      <c r="F2312" s="207"/>
      <c r="G2312" s="208"/>
      <c r="H2312" s="209"/>
      <c r="I2312" s="210"/>
      <c r="J2312" s="152"/>
      <c r="K2312" s="229"/>
      <c r="L2312" s="230"/>
      <c r="M2312" s="362">
        <f t="shared" si="70"/>
        <v>0</v>
      </c>
      <c r="N2312" s="339"/>
    </row>
    <row r="2313" spans="1:14" ht="30" customHeight="1" x14ac:dyDescent="0.25">
      <c r="A2313" s="223" t="str">
        <f t="shared" si="71"/>
        <v xml:space="preserve"> </v>
      </c>
      <c r="B2313" s="205"/>
      <c r="C2313" s="206"/>
      <c r="D2313" s="207"/>
      <c r="E2313" s="208"/>
      <c r="F2313" s="207"/>
      <c r="G2313" s="208"/>
      <c r="H2313" s="209"/>
      <c r="I2313" s="210"/>
      <c r="J2313" s="152"/>
      <c r="K2313" s="229"/>
      <c r="L2313" s="230"/>
      <c r="M2313" s="362">
        <f t="shared" si="70"/>
        <v>0</v>
      </c>
      <c r="N2313" s="339"/>
    </row>
    <row r="2314" spans="1:14" ht="30" customHeight="1" x14ac:dyDescent="0.25">
      <c r="A2314" s="223" t="str">
        <f t="shared" si="71"/>
        <v xml:space="preserve"> </v>
      </c>
      <c r="B2314" s="205"/>
      <c r="C2314" s="206"/>
      <c r="D2314" s="207"/>
      <c r="E2314" s="208"/>
      <c r="F2314" s="207"/>
      <c r="G2314" s="208"/>
      <c r="H2314" s="209"/>
      <c r="I2314" s="210"/>
      <c r="J2314" s="152"/>
      <c r="K2314" s="229"/>
      <c r="L2314" s="230"/>
      <c r="M2314" s="362">
        <f t="shared" si="70"/>
        <v>0</v>
      </c>
      <c r="N2314" s="339"/>
    </row>
    <row r="2315" spans="1:14" ht="30" customHeight="1" x14ac:dyDescent="0.25">
      <c r="A2315" s="223" t="str">
        <f t="shared" si="71"/>
        <v xml:space="preserve"> </v>
      </c>
      <c r="B2315" s="205"/>
      <c r="C2315" s="206"/>
      <c r="D2315" s="207"/>
      <c r="E2315" s="208"/>
      <c r="F2315" s="207"/>
      <c r="G2315" s="208"/>
      <c r="H2315" s="209"/>
      <c r="I2315" s="210"/>
      <c r="J2315" s="152"/>
      <c r="K2315" s="229"/>
      <c r="L2315" s="230"/>
      <c r="M2315" s="362">
        <f t="shared" si="70"/>
        <v>0</v>
      </c>
      <c r="N2315" s="339"/>
    </row>
    <row r="2316" spans="1:14" ht="30" customHeight="1" x14ac:dyDescent="0.25">
      <c r="A2316" s="223" t="str">
        <f t="shared" si="71"/>
        <v xml:space="preserve"> </v>
      </c>
      <c r="B2316" s="205"/>
      <c r="C2316" s="206"/>
      <c r="D2316" s="207"/>
      <c r="E2316" s="208"/>
      <c r="F2316" s="207"/>
      <c r="G2316" s="208"/>
      <c r="H2316" s="209"/>
      <c r="I2316" s="210"/>
      <c r="J2316" s="152"/>
      <c r="K2316" s="229"/>
      <c r="L2316" s="230"/>
      <c r="M2316" s="362">
        <f t="shared" ref="M2316:M2379" si="72">K2316+L2316</f>
        <v>0</v>
      </c>
      <c r="N2316" s="339"/>
    </row>
    <row r="2317" spans="1:14" ht="30" customHeight="1" x14ac:dyDescent="0.25">
      <c r="A2317" s="223" t="str">
        <f t="shared" si="71"/>
        <v xml:space="preserve"> </v>
      </c>
      <c r="B2317" s="205"/>
      <c r="C2317" s="206"/>
      <c r="D2317" s="207"/>
      <c r="E2317" s="208"/>
      <c r="F2317" s="207"/>
      <c r="G2317" s="208"/>
      <c r="H2317" s="209"/>
      <c r="I2317" s="210"/>
      <c r="J2317" s="152"/>
      <c r="K2317" s="229"/>
      <c r="L2317" s="230"/>
      <c r="M2317" s="362">
        <f t="shared" si="72"/>
        <v>0</v>
      </c>
      <c r="N2317" s="339"/>
    </row>
    <row r="2318" spans="1:14" ht="30" customHeight="1" x14ac:dyDescent="0.25">
      <c r="A2318" s="223" t="str">
        <f t="shared" ref="A2318:A2381" si="73">IF(M2318=0," ","Cap.8. Cheltuieli indirecte")</f>
        <v xml:space="preserve"> </v>
      </c>
      <c r="B2318" s="205"/>
      <c r="C2318" s="206"/>
      <c r="D2318" s="207"/>
      <c r="E2318" s="208"/>
      <c r="F2318" s="207"/>
      <c r="G2318" s="208"/>
      <c r="H2318" s="209"/>
      <c r="I2318" s="210"/>
      <c r="J2318" s="152"/>
      <c r="K2318" s="229"/>
      <c r="L2318" s="230"/>
      <c r="M2318" s="362">
        <f t="shared" si="72"/>
        <v>0</v>
      </c>
      <c r="N2318" s="339"/>
    </row>
    <row r="2319" spans="1:14" ht="30" customHeight="1" x14ac:dyDescent="0.25">
      <c r="A2319" s="223" t="str">
        <f t="shared" si="73"/>
        <v xml:space="preserve"> </v>
      </c>
      <c r="B2319" s="205"/>
      <c r="C2319" s="206"/>
      <c r="D2319" s="207"/>
      <c r="E2319" s="208"/>
      <c r="F2319" s="207"/>
      <c r="G2319" s="208"/>
      <c r="H2319" s="209"/>
      <c r="I2319" s="210"/>
      <c r="J2319" s="152"/>
      <c r="K2319" s="229"/>
      <c r="L2319" s="230"/>
      <c r="M2319" s="362">
        <f t="shared" si="72"/>
        <v>0</v>
      </c>
      <c r="N2319" s="339"/>
    </row>
    <row r="2320" spans="1:14" ht="30" customHeight="1" x14ac:dyDescent="0.25">
      <c r="A2320" s="223" t="str">
        <f t="shared" si="73"/>
        <v xml:space="preserve"> </v>
      </c>
      <c r="B2320" s="205"/>
      <c r="C2320" s="206"/>
      <c r="D2320" s="207"/>
      <c r="E2320" s="208"/>
      <c r="F2320" s="207"/>
      <c r="G2320" s="208"/>
      <c r="H2320" s="209"/>
      <c r="I2320" s="210"/>
      <c r="J2320" s="152"/>
      <c r="K2320" s="229"/>
      <c r="L2320" s="230"/>
      <c r="M2320" s="362">
        <f t="shared" si="72"/>
        <v>0</v>
      </c>
      <c r="N2320" s="339"/>
    </row>
    <row r="2321" spans="1:14" ht="30" customHeight="1" x14ac:dyDescent="0.25">
      <c r="A2321" s="223" t="str">
        <f t="shared" si="73"/>
        <v xml:space="preserve"> </v>
      </c>
      <c r="B2321" s="205"/>
      <c r="C2321" s="206"/>
      <c r="D2321" s="207"/>
      <c r="E2321" s="208"/>
      <c r="F2321" s="207"/>
      <c r="G2321" s="208"/>
      <c r="H2321" s="209"/>
      <c r="I2321" s="210"/>
      <c r="J2321" s="152"/>
      <c r="K2321" s="229"/>
      <c r="L2321" s="230"/>
      <c r="M2321" s="362">
        <f t="shared" si="72"/>
        <v>0</v>
      </c>
      <c r="N2321" s="339"/>
    </row>
    <row r="2322" spans="1:14" ht="30" customHeight="1" x14ac:dyDescent="0.25">
      <c r="A2322" s="223" t="str">
        <f t="shared" si="73"/>
        <v xml:space="preserve"> </v>
      </c>
      <c r="B2322" s="205"/>
      <c r="C2322" s="206"/>
      <c r="D2322" s="207"/>
      <c r="E2322" s="208"/>
      <c r="F2322" s="207"/>
      <c r="G2322" s="208"/>
      <c r="H2322" s="209"/>
      <c r="I2322" s="210"/>
      <c r="J2322" s="152"/>
      <c r="K2322" s="229"/>
      <c r="L2322" s="230"/>
      <c r="M2322" s="362">
        <f t="shared" si="72"/>
        <v>0</v>
      </c>
      <c r="N2322" s="339"/>
    </row>
    <row r="2323" spans="1:14" ht="30" customHeight="1" x14ac:dyDescent="0.25">
      <c r="A2323" s="223" t="str">
        <f t="shared" si="73"/>
        <v xml:space="preserve"> </v>
      </c>
      <c r="B2323" s="205"/>
      <c r="C2323" s="206"/>
      <c r="D2323" s="207"/>
      <c r="E2323" s="208"/>
      <c r="F2323" s="207"/>
      <c r="G2323" s="208"/>
      <c r="H2323" s="209"/>
      <c r="I2323" s="210"/>
      <c r="J2323" s="152"/>
      <c r="K2323" s="229"/>
      <c r="L2323" s="230"/>
      <c r="M2323" s="362">
        <f t="shared" si="72"/>
        <v>0</v>
      </c>
      <c r="N2323" s="339"/>
    </row>
    <row r="2324" spans="1:14" ht="30" customHeight="1" x14ac:dyDescent="0.25">
      <c r="A2324" s="223" t="str">
        <f t="shared" si="73"/>
        <v xml:space="preserve"> </v>
      </c>
      <c r="B2324" s="205"/>
      <c r="C2324" s="206"/>
      <c r="D2324" s="207"/>
      <c r="E2324" s="208"/>
      <c r="F2324" s="207"/>
      <c r="G2324" s="208"/>
      <c r="H2324" s="209"/>
      <c r="I2324" s="210"/>
      <c r="J2324" s="152"/>
      <c r="K2324" s="229"/>
      <c r="L2324" s="230"/>
      <c r="M2324" s="362">
        <f t="shared" si="72"/>
        <v>0</v>
      </c>
      <c r="N2324" s="339"/>
    </row>
    <row r="2325" spans="1:14" ht="30" customHeight="1" x14ac:dyDescent="0.25">
      <c r="A2325" s="223" t="str">
        <f t="shared" si="73"/>
        <v xml:space="preserve"> </v>
      </c>
      <c r="B2325" s="205"/>
      <c r="C2325" s="206"/>
      <c r="D2325" s="207"/>
      <c r="E2325" s="208"/>
      <c r="F2325" s="207"/>
      <c r="G2325" s="208"/>
      <c r="H2325" s="209"/>
      <c r="I2325" s="210"/>
      <c r="J2325" s="152"/>
      <c r="K2325" s="229"/>
      <c r="L2325" s="230"/>
      <c r="M2325" s="362">
        <f t="shared" si="72"/>
        <v>0</v>
      </c>
      <c r="N2325" s="339"/>
    </row>
    <row r="2326" spans="1:14" ht="30" customHeight="1" x14ac:dyDescent="0.25">
      <c r="A2326" s="223" t="str">
        <f t="shared" si="73"/>
        <v xml:space="preserve"> </v>
      </c>
      <c r="B2326" s="205"/>
      <c r="C2326" s="206"/>
      <c r="D2326" s="207"/>
      <c r="E2326" s="208"/>
      <c r="F2326" s="207"/>
      <c r="G2326" s="208"/>
      <c r="H2326" s="209"/>
      <c r="I2326" s="210"/>
      <c r="J2326" s="152"/>
      <c r="K2326" s="229"/>
      <c r="L2326" s="230"/>
      <c r="M2326" s="362">
        <f t="shared" si="72"/>
        <v>0</v>
      </c>
      <c r="N2326" s="339"/>
    </row>
    <row r="2327" spans="1:14" ht="30" customHeight="1" x14ac:dyDescent="0.25">
      <c r="A2327" s="223" t="str">
        <f t="shared" si="73"/>
        <v xml:space="preserve"> </v>
      </c>
      <c r="B2327" s="205"/>
      <c r="C2327" s="206"/>
      <c r="D2327" s="207"/>
      <c r="E2327" s="208"/>
      <c r="F2327" s="207"/>
      <c r="G2327" s="208"/>
      <c r="H2327" s="209"/>
      <c r="I2327" s="210"/>
      <c r="J2327" s="152"/>
      <c r="K2327" s="229"/>
      <c r="L2327" s="230"/>
      <c r="M2327" s="362">
        <f t="shared" si="72"/>
        <v>0</v>
      </c>
      <c r="N2327" s="339"/>
    </row>
    <row r="2328" spans="1:14" ht="30" customHeight="1" x14ac:dyDescent="0.25">
      <c r="A2328" s="223" t="str">
        <f t="shared" si="73"/>
        <v xml:space="preserve"> </v>
      </c>
      <c r="B2328" s="205"/>
      <c r="C2328" s="206"/>
      <c r="D2328" s="207"/>
      <c r="E2328" s="208"/>
      <c r="F2328" s="207"/>
      <c r="G2328" s="208"/>
      <c r="H2328" s="209"/>
      <c r="I2328" s="210"/>
      <c r="J2328" s="152"/>
      <c r="K2328" s="229"/>
      <c r="L2328" s="230"/>
      <c r="M2328" s="362">
        <f t="shared" si="72"/>
        <v>0</v>
      </c>
      <c r="N2328" s="339"/>
    </row>
    <row r="2329" spans="1:14" ht="30" customHeight="1" x14ac:dyDescent="0.25">
      <c r="A2329" s="223" t="str">
        <f t="shared" si="73"/>
        <v xml:space="preserve"> </v>
      </c>
      <c r="B2329" s="205"/>
      <c r="C2329" s="206"/>
      <c r="D2329" s="207"/>
      <c r="E2329" s="208"/>
      <c r="F2329" s="207"/>
      <c r="G2329" s="208"/>
      <c r="H2329" s="209"/>
      <c r="I2329" s="210"/>
      <c r="J2329" s="152"/>
      <c r="K2329" s="229"/>
      <c r="L2329" s="230"/>
      <c r="M2329" s="362">
        <f t="shared" si="72"/>
        <v>0</v>
      </c>
      <c r="N2329" s="339"/>
    </row>
    <row r="2330" spans="1:14" ht="30" customHeight="1" x14ac:dyDescent="0.25">
      <c r="A2330" s="223" t="str">
        <f t="shared" si="73"/>
        <v xml:space="preserve"> </v>
      </c>
      <c r="B2330" s="205"/>
      <c r="C2330" s="206"/>
      <c r="D2330" s="207"/>
      <c r="E2330" s="208"/>
      <c r="F2330" s="207"/>
      <c r="G2330" s="208"/>
      <c r="H2330" s="209"/>
      <c r="I2330" s="210"/>
      <c r="J2330" s="152"/>
      <c r="K2330" s="229"/>
      <c r="L2330" s="230"/>
      <c r="M2330" s="362">
        <f t="shared" si="72"/>
        <v>0</v>
      </c>
      <c r="N2330" s="339"/>
    </row>
    <row r="2331" spans="1:14" ht="30" customHeight="1" x14ac:dyDescent="0.25">
      <c r="A2331" s="223" t="str">
        <f t="shared" si="73"/>
        <v xml:space="preserve"> </v>
      </c>
      <c r="B2331" s="205"/>
      <c r="C2331" s="206"/>
      <c r="D2331" s="207"/>
      <c r="E2331" s="208"/>
      <c r="F2331" s="207"/>
      <c r="G2331" s="208"/>
      <c r="H2331" s="209"/>
      <c r="I2331" s="210"/>
      <c r="J2331" s="152"/>
      <c r="K2331" s="229"/>
      <c r="L2331" s="230"/>
      <c r="M2331" s="362">
        <f t="shared" si="72"/>
        <v>0</v>
      </c>
      <c r="N2331" s="339"/>
    </row>
    <row r="2332" spans="1:14" ht="30" customHeight="1" x14ac:dyDescent="0.25">
      <c r="A2332" s="223" t="str">
        <f t="shared" si="73"/>
        <v xml:space="preserve"> </v>
      </c>
      <c r="B2332" s="205"/>
      <c r="C2332" s="206"/>
      <c r="D2332" s="207"/>
      <c r="E2332" s="208"/>
      <c r="F2332" s="207"/>
      <c r="G2332" s="208"/>
      <c r="H2332" s="209"/>
      <c r="I2332" s="210"/>
      <c r="J2332" s="152"/>
      <c r="K2332" s="229"/>
      <c r="L2332" s="230"/>
      <c r="M2332" s="362">
        <f t="shared" si="72"/>
        <v>0</v>
      </c>
      <c r="N2332" s="339"/>
    </row>
    <row r="2333" spans="1:14" ht="30" customHeight="1" x14ac:dyDescent="0.25">
      <c r="A2333" s="223" t="str">
        <f t="shared" si="73"/>
        <v xml:space="preserve"> </v>
      </c>
      <c r="B2333" s="205"/>
      <c r="C2333" s="206"/>
      <c r="D2333" s="207"/>
      <c r="E2333" s="208"/>
      <c r="F2333" s="207"/>
      <c r="G2333" s="208"/>
      <c r="H2333" s="209"/>
      <c r="I2333" s="210"/>
      <c r="J2333" s="152"/>
      <c r="K2333" s="229"/>
      <c r="L2333" s="230"/>
      <c r="M2333" s="362">
        <f t="shared" si="72"/>
        <v>0</v>
      </c>
      <c r="N2333" s="339"/>
    </row>
    <row r="2334" spans="1:14" ht="30" customHeight="1" x14ac:dyDescent="0.25">
      <c r="A2334" s="223" t="str">
        <f t="shared" si="73"/>
        <v xml:space="preserve"> </v>
      </c>
      <c r="B2334" s="205"/>
      <c r="C2334" s="206"/>
      <c r="D2334" s="207"/>
      <c r="E2334" s="208"/>
      <c r="F2334" s="207"/>
      <c r="G2334" s="208"/>
      <c r="H2334" s="209"/>
      <c r="I2334" s="210"/>
      <c r="J2334" s="152"/>
      <c r="K2334" s="229"/>
      <c r="L2334" s="230"/>
      <c r="M2334" s="362">
        <f t="shared" si="72"/>
        <v>0</v>
      </c>
      <c r="N2334" s="339"/>
    </row>
    <row r="2335" spans="1:14" ht="30" customHeight="1" x14ac:dyDescent="0.25">
      <c r="A2335" s="223" t="str">
        <f t="shared" si="73"/>
        <v xml:space="preserve"> </v>
      </c>
      <c r="B2335" s="205"/>
      <c r="C2335" s="206"/>
      <c r="D2335" s="207"/>
      <c r="E2335" s="208"/>
      <c r="F2335" s="207"/>
      <c r="G2335" s="208"/>
      <c r="H2335" s="209"/>
      <c r="I2335" s="210"/>
      <c r="J2335" s="152"/>
      <c r="K2335" s="229"/>
      <c r="L2335" s="230"/>
      <c r="M2335" s="362">
        <f t="shared" si="72"/>
        <v>0</v>
      </c>
      <c r="N2335" s="339"/>
    </row>
    <row r="2336" spans="1:14" ht="30" customHeight="1" x14ac:dyDescent="0.25">
      <c r="A2336" s="223" t="str">
        <f t="shared" si="73"/>
        <v xml:space="preserve"> </v>
      </c>
      <c r="B2336" s="205"/>
      <c r="C2336" s="206"/>
      <c r="D2336" s="207"/>
      <c r="E2336" s="208"/>
      <c r="F2336" s="207"/>
      <c r="G2336" s="208"/>
      <c r="H2336" s="209"/>
      <c r="I2336" s="210"/>
      <c r="J2336" s="152"/>
      <c r="K2336" s="229"/>
      <c r="L2336" s="230"/>
      <c r="M2336" s="362">
        <f t="shared" si="72"/>
        <v>0</v>
      </c>
      <c r="N2336" s="339"/>
    </row>
    <row r="2337" spans="1:14" ht="30" customHeight="1" x14ac:dyDescent="0.25">
      <c r="A2337" s="223" t="str">
        <f t="shared" si="73"/>
        <v xml:space="preserve"> </v>
      </c>
      <c r="B2337" s="205"/>
      <c r="C2337" s="206"/>
      <c r="D2337" s="207"/>
      <c r="E2337" s="208"/>
      <c r="F2337" s="207"/>
      <c r="G2337" s="208"/>
      <c r="H2337" s="209"/>
      <c r="I2337" s="210"/>
      <c r="J2337" s="152"/>
      <c r="K2337" s="229"/>
      <c r="L2337" s="230"/>
      <c r="M2337" s="362">
        <f t="shared" si="72"/>
        <v>0</v>
      </c>
      <c r="N2337" s="339"/>
    </row>
    <row r="2338" spans="1:14" ht="30" customHeight="1" x14ac:dyDescent="0.25">
      <c r="A2338" s="223" t="str">
        <f t="shared" si="73"/>
        <v xml:space="preserve"> </v>
      </c>
      <c r="B2338" s="205"/>
      <c r="C2338" s="206"/>
      <c r="D2338" s="207"/>
      <c r="E2338" s="208"/>
      <c r="F2338" s="207"/>
      <c r="G2338" s="208"/>
      <c r="H2338" s="209"/>
      <c r="I2338" s="210"/>
      <c r="J2338" s="152"/>
      <c r="K2338" s="229"/>
      <c r="L2338" s="230"/>
      <c r="M2338" s="362">
        <f t="shared" si="72"/>
        <v>0</v>
      </c>
      <c r="N2338" s="339"/>
    </row>
    <row r="2339" spans="1:14" ht="30" customHeight="1" x14ac:dyDescent="0.25">
      <c r="A2339" s="223" t="str">
        <f t="shared" si="73"/>
        <v xml:space="preserve"> </v>
      </c>
      <c r="B2339" s="205"/>
      <c r="C2339" s="206"/>
      <c r="D2339" s="207"/>
      <c r="E2339" s="208"/>
      <c r="F2339" s="207"/>
      <c r="G2339" s="208"/>
      <c r="H2339" s="209"/>
      <c r="I2339" s="210"/>
      <c r="J2339" s="152"/>
      <c r="K2339" s="229"/>
      <c r="L2339" s="230"/>
      <c r="M2339" s="362">
        <f t="shared" si="72"/>
        <v>0</v>
      </c>
      <c r="N2339" s="339"/>
    </row>
    <row r="2340" spans="1:14" ht="30" customHeight="1" x14ac:dyDescent="0.25">
      <c r="A2340" s="223" t="str">
        <f t="shared" si="73"/>
        <v xml:space="preserve"> </v>
      </c>
      <c r="B2340" s="205"/>
      <c r="C2340" s="206"/>
      <c r="D2340" s="207"/>
      <c r="E2340" s="208"/>
      <c r="F2340" s="207"/>
      <c r="G2340" s="208"/>
      <c r="H2340" s="209"/>
      <c r="I2340" s="210"/>
      <c r="J2340" s="152"/>
      <c r="K2340" s="229"/>
      <c r="L2340" s="230"/>
      <c r="M2340" s="362">
        <f t="shared" si="72"/>
        <v>0</v>
      </c>
      <c r="N2340" s="339"/>
    </row>
    <row r="2341" spans="1:14" ht="30" customHeight="1" x14ac:dyDescent="0.25">
      <c r="A2341" s="223" t="str">
        <f t="shared" si="73"/>
        <v xml:space="preserve"> </v>
      </c>
      <c r="B2341" s="205"/>
      <c r="C2341" s="206"/>
      <c r="D2341" s="207"/>
      <c r="E2341" s="208"/>
      <c r="F2341" s="207"/>
      <c r="G2341" s="208"/>
      <c r="H2341" s="209"/>
      <c r="I2341" s="210"/>
      <c r="J2341" s="152"/>
      <c r="K2341" s="229"/>
      <c r="L2341" s="230"/>
      <c r="M2341" s="362">
        <f t="shared" si="72"/>
        <v>0</v>
      </c>
      <c r="N2341" s="339"/>
    </row>
    <row r="2342" spans="1:14" ht="30" customHeight="1" x14ac:dyDescent="0.25">
      <c r="A2342" s="223" t="str">
        <f t="shared" si="73"/>
        <v xml:space="preserve"> </v>
      </c>
      <c r="B2342" s="205"/>
      <c r="C2342" s="206"/>
      <c r="D2342" s="207"/>
      <c r="E2342" s="208"/>
      <c r="F2342" s="207"/>
      <c r="G2342" s="208"/>
      <c r="H2342" s="209"/>
      <c r="I2342" s="210"/>
      <c r="J2342" s="152"/>
      <c r="K2342" s="229"/>
      <c r="L2342" s="230"/>
      <c r="M2342" s="362">
        <f t="shared" si="72"/>
        <v>0</v>
      </c>
      <c r="N2342" s="339"/>
    </row>
    <row r="2343" spans="1:14" ht="30" customHeight="1" x14ac:dyDescent="0.25">
      <c r="A2343" s="223" t="str">
        <f t="shared" si="73"/>
        <v xml:space="preserve"> </v>
      </c>
      <c r="B2343" s="205"/>
      <c r="C2343" s="206"/>
      <c r="D2343" s="207"/>
      <c r="E2343" s="208"/>
      <c r="F2343" s="207"/>
      <c r="G2343" s="208"/>
      <c r="H2343" s="209"/>
      <c r="I2343" s="210"/>
      <c r="J2343" s="152"/>
      <c r="K2343" s="229"/>
      <c r="L2343" s="230"/>
      <c r="M2343" s="362">
        <f t="shared" si="72"/>
        <v>0</v>
      </c>
      <c r="N2343" s="339"/>
    </row>
    <row r="2344" spans="1:14" ht="30" customHeight="1" x14ac:dyDescent="0.25">
      <c r="A2344" s="223" t="str">
        <f t="shared" si="73"/>
        <v xml:space="preserve"> </v>
      </c>
      <c r="B2344" s="205"/>
      <c r="C2344" s="206"/>
      <c r="D2344" s="207"/>
      <c r="E2344" s="208"/>
      <c r="F2344" s="207"/>
      <c r="G2344" s="208"/>
      <c r="H2344" s="209"/>
      <c r="I2344" s="210"/>
      <c r="J2344" s="152"/>
      <c r="K2344" s="229"/>
      <c r="L2344" s="230"/>
      <c r="M2344" s="362">
        <f t="shared" si="72"/>
        <v>0</v>
      </c>
      <c r="N2344" s="339"/>
    </row>
    <row r="2345" spans="1:14" ht="30" customHeight="1" x14ac:dyDescent="0.25">
      <c r="A2345" s="223" t="str">
        <f t="shared" si="73"/>
        <v xml:space="preserve"> </v>
      </c>
      <c r="B2345" s="205"/>
      <c r="C2345" s="206"/>
      <c r="D2345" s="207"/>
      <c r="E2345" s="208"/>
      <c r="F2345" s="207"/>
      <c r="G2345" s="208"/>
      <c r="H2345" s="209"/>
      <c r="I2345" s="210"/>
      <c r="J2345" s="152"/>
      <c r="K2345" s="229"/>
      <c r="L2345" s="230"/>
      <c r="M2345" s="362">
        <f t="shared" si="72"/>
        <v>0</v>
      </c>
      <c r="N2345" s="339"/>
    </row>
    <row r="2346" spans="1:14" ht="30" customHeight="1" x14ac:dyDescent="0.25">
      <c r="A2346" s="223" t="str">
        <f t="shared" si="73"/>
        <v xml:space="preserve"> </v>
      </c>
      <c r="B2346" s="205"/>
      <c r="C2346" s="206"/>
      <c r="D2346" s="207"/>
      <c r="E2346" s="208"/>
      <c r="F2346" s="207"/>
      <c r="G2346" s="208"/>
      <c r="H2346" s="209"/>
      <c r="I2346" s="210"/>
      <c r="J2346" s="152"/>
      <c r="K2346" s="229"/>
      <c r="L2346" s="230"/>
      <c r="M2346" s="362">
        <f t="shared" si="72"/>
        <v>0</v>
      </c>
      <c r="N2346" s="339"/>
    </row>
    <row r="2347" spans="1:14" ht="30" customHeight="1" x14ac:dyDescent="0.25">
      <c r="A2347" s="223" t="str">
        <f t="shared" si="73"/>
        <v xml:space="preserve"> </v>
      </c>
      <c r="B2347" s="205"/>
      <c r="C2347" s="206"/>
      <c r="D2347" s="207"/>
      <c r="E2347" s="208"/>
      <c r="F2347" s="207"/>
      <c r="G2347" s="208"/>
      <c r="H2347" s="209"/>
      <c r="I2347" s="210"/>
      <c r="J2347" s="152"/>
      <c r="K2347" s="229"/>
      <c r="L2347" s="230"/>
      <c r="M2347" s="362">
        <f t="shared" si="72"/>
        <v>0</v>
      </c>
      <c r="N2347" s="339"/>
    </row>
    <row r="2348" spans="1:14" ht="30" customHeight="1" x14ac:dyDescent="0.25">
      <c r="A2348" s="223" t="str">
        <f t="shared" si="73"/>
        <v xml:space="preserve"> </v>
      </c>
      <c r="B2348" s="205"/>
      <c r="C2348" s="206"/>
      <c r="D2348" s="207"/>
      <c r="E2348" s="208"/>
      <c r="F2348" s="207"/>
      <c r="G2348" s="208"/>
      <c r="H2348" s="209"/>
      <c r="I2348" s="210"/>
      <c r="J2348" s="152"/>
      <c r="K2348" s="229"/>
      <c r="L2348" s="230"/>
      <c r="M2348" s="362">
        <f t="shared" si="72"/>
        <v>0</v>
      </c>
      <c r="N2348" s="339"/>
    </row>
    <row r="2349" spans="1:14" ht="30" customHeight="1" x14ac:dyDescent="0.25">
      <c r="A2349" s="223" t="str">
        <f t="shared" si="73"/>
        <v xml:space="preserve"> </v>
      </c>
      <c r="B2349" s="205"/>
      <c r="C2349" s="206"/>
      <c r="D2349" s="207"/>
      <c r="E2349" s="208"/>
      <c r="F2349" s="207"/>
      <c r="G2349" s="208"/>
      <c r="H2349" s="209"/>
      <c r="I2349" s="210"/>
      <c r="J2349" s="152"/>
      <c r="K2349" s="229"/>
      <c r="L2349" s="230"/>
      <c r="M2349" s="362">
        <f t="shared" si="72"/>
        <v>0</v>
      </c>
      <c r="N2349" s="339"/>
    </row>
    <row r="2350" spans="1:14" ht="30" customHeight="1" x14ac:dyDescent="0.25">
      <c r="A2350" s="223" t="str">
        <f t="shared" si="73"/>
        <v xml:space="preserve"> </v>
      </c>
      <c r="B2350" s="205"/>
      <c r="C2350" s="206"/>
      <c r="D2350" s="207"/>
      <c r="E2350" s="208"/>
      <c r="F2350" s="207"/>
      <c r="G2350" s="208"/>
      <c r="H2350" s="209"/>
      <c r="I2350" s="210"/>
      <c r="J2350" s="152"/>
      <c r="K2350" s="229"/>
      <c r="L2350" s="230"/>
      <c r="M2350" s="362">
        <f t="shared" si="72"/>
        <v>0</v>
      </c>
      <c r="N2350" s="339"/>
    </row>
    <row r="2351" spans="1:14" ht="30" customHeight="1" x14ac:dyDescent="0.25">
      <c r="A2351" s="223" t="str">
        <f t="shared" si="73"/>
        <v xml:space="preserve"> </v>
      </c>
      <c r="B2351" s="205"/>
      <c r="C2351" s="206"/>
      <c r="D2351" s="207"/>
      <c r="E2351" s="208"/>
      <c r="F2351" s="207"/>
      <c r="G2351" s="208"/>
      <c r="H2351" s="209"/>
      <c r="I2351" s="210"/>
      <c r="J2351" s="152"/>
      <c r="K2351" s="229"/>
      <c r="L2351" s="230"/>
      <c r="M2351" s="362">
        <f t="shared" si="72"/>
        <v>0</v>
      </c>
      <c r="N2351" s="339"/>
    </row>
    <row r="2352" spans="1:14" ht="30" customHeight="1" x14ac:dyDescent="0.25">
      <c r="A2352" s="223" t="str">
        <f t="shared" si="73"/>
        <v xml:space="preserve"> </v>
      </c>
      <c r="B2352" s="205"/>
      <c r="C2352" s="206"/>
      <c r="D2352" s="207"/>
      <c r="E2352" s="208"/>
      <c r="F2352" s="207"/>
      <c r="G2352" s="208"/>
      <c r="H2352" s="209"/>
      <c r="I2352" s="210"/>
      <c r="J2352" s="152"/>
      <c r="K2352" s="229"/>
      <c r="L2352" s="230"/>
      <c r="M2352" s="362">
        <f t="shared" si="72"/>
        <v>0</v>
      </c>
      <c r="N2352" s="339"/>
    </row>
    <row r="2353" spans="1:14" ht="30" customHeight="1" x14ac:dyDescent="0.25">
      <c r="A2353" s="223" t="str">
        <f t="shared" si="73"/>
        <v xml:space="preserve"> </v>
      </c>
      <c r="B2353" s="205"/>
      <c r="C2353" s="206"/>
      <c r="D2353" s="207"/>
      <c r="E2353" s="208"/>
      <c r="F2353" s="207"/>
      <c r="G2353" s="208"/>
      <c r="H2353" s="209"/>
      <c r="I2353" s="210"/>
      <c r="J2353" s="152"/>
      <c r="K2353" s="229"/>
      <c r="L2353" s="230"/>
      <c r="M2353" s="362">
        <f t="shared" si="72"/>
        <v>0</v>
      </c>
      <c r="N2353" s="339"/>
    </row>
    <row r="2354" spans="1:14" ht="30" customHeight="1" x14ac:dyDescent="0.25">
      <c r="A2354" s="223" t="str">
        <f t="shared" si="73"/>
        <v xml:space="preserve"> </v>
      </c>
      <c r="B2354" s="205"/>
      <c r="C2354" s="206"/>
      <c r="D2354" s="207"/>
      <c r="E2354" s="208"/>
      <c r="F2354" s="207"/>
      <c r="G2354" s="208"/>
      <c r="H2354" s="209"/>
      <c r="I2354" s="210"/>
      <c r="J2354" s="152"/>
      <c r="K2354" s="229"/>
      <c r="L2354" s="230"/>
      <c r="M2354" s="362">
        <f t="shared" si="72"/>
        <v>0</v>
      </c>
      <c r="N2354" s="339"/>
    </row>
    <row r="2355" spans="1:14" ht="30" customHeight="1" x14ac:dyDescent="0.25">
      <c r="A2355" s="223" t="str">
        <f t="shared" si="73"/>
        <v xml:space="preserve"> </v>
      </c>
      <c r="B2355" s="205"/>
      <c r="C2355" s="206"/>
      <c r="D2355" s="207"/>
      <c r="E2355" s="208"/>
      <c r="F2355" s="207"/>
      <c r="G2355" s="208"/>
      <c r="H2355" s="209"/>
      <c r="I2355" s="210"/>
      <c r="J2355" s="152"/>
      <c r="K2355" s="229"/>
      <c r="L2355" s="230"/>
      <c r="M2355" s="362">
        <f t="shared" si="72"/>
        <v>0</v>
      </c>
      <c r="N2355" s="339"/>
    </row>
    <row r="2356" spans="1:14" ht="30" customHeight="1" x14ac:dyDescent="0.25">
      <c r="A2356" s="223" t="str">
        <f t="shared" si="73"/>
        <v xml:space="preserve"> </v>
      </c>
      <c r="B2356" s="205"/>
      <c r="C2356" s="206"/>
      <c r="D2356" s="207"/>
      <c r="E2356" s="208"/>
      <c r="F2356" s="207"/>
      <c r="G2356" s="208"/>
      <c r="H2356" s="209"/>
      <c r="I2356" s="210"/>
      <c r="J2356" s="152"/>
      <c r="K2356" s="229"/>
      <c r="L2356" s="230"/>
      <c r="M2356" s="362">
        <f t="shared" si="72"/>
        <v>0</v>
      </c>
      <c r="N2356" s="339"/>
    </row>
    <row r="2357" spans="1:14" ht="30" customHeight="1" x14ac:dyDescent="0.25">
      <c r="A2357" s="223" t="str">
        <f t="shared" si="73"/>
        <v xml:space="preserve"> </v>
      </c>
      <c r="B2357" s="205"/>
      <c r="C2357" s="206"/>
      <c r="D2357" s="207"/>
      <c r="E2357" s="208"/>
      <c r="F2357" s="207"/>
      <c r="G2357" s="208"/>
      <c r="H2357" s="209"/>
      <c r="I2357" s="210"/>
      <c r="J2357" s="152"/>
      <c r="K2357" s="229"/>
      <c r="L2357" s="230"/>
      <c r="M2357" s="362">
        <f t="shared" si="72"/>
        <v>0</v>
      </c>
      <c r="N2357" s="339"/>
    </row>
    <row r="2358" spans="1:14" ht="30" customHeight="1" x14ac:dyDescent="0.25">
      <c r="A2358" s="223" t="str">
        <f t="shared" si="73"/>
        <v xml:space="preserve"> </v>
      </c>
      <c r="B2358" s="205"/>
      <c r="C2358" s="206"/>
      <c r="D2358" s="207"/>
      <c r="E2358" s="208"/>
      <c r="F2358" s="207"/>
      <c r="G2358" s="208"/>
      <c r="H2358" s="209"/>
      <c r="I2358" s="210"/>
      <c r="J2358" s="152"/>
      <c r="K2358" s="229"/>
      <c r="L2358" s="230"/>
      <c r="M2358" s="362">
        <f t="shared" si="72"/>
        <v>0</v>
      </c>
      <c r="N2358" s="339"/>
    </row>
    <row r="2359" spans="1:14" ht="30" customHeight="1" x14ac:dyDescent="0.25">
      <c r="A2359" s="223" t="str">
        <f t="shared" si="73"/>
        <v xml:space="preserve"> </v>
      </c>
      <c r="B2359" s="205"/>
      <c r="C2359" s="206"/>
      <c r="D2359" s="207"/>
      <c r="E2359" s="208"/>
      <c r="F2359" s="207"/>
      <c r="G2359" s="208"/>
      <c r="H2359" s="209"/>
      <c r="I2359" s="210"/>
      <c r="J2359" s="152"/>
      <c r="K2359" s="229"/>
      <c r="L2359" s="230"/>
      <c r="M2359" s="362">
        <f t="shared" si="72"/>
        <v>0</v>
      </c>
      <c r="N2359" s="339"/>
    </row>
    <row r="2360" spans="1:14" ht="30" customHeight="1" x14ac:dyDescent="0.25">
      <c r="A2360" s="223" t="str">
        <f t="shared" si="73"/>
        <v xml:space="preserve"> </v>
      </c>
      <c r="B2360" s="205"/>
      <c r="C2360" s="206"/>
      <c r="D2360" s="207"/>
      <c r="E2360" s="208"/>
      <c r="F2360" s="207"/>
      <c r="G2360" s="208"/>
      <c r="H2360" s="209"/>
      <c r="I2360" s="210"/>
      <c r="J2360" s="152"/>
      <c r="K2360" s="229"/>
      <c r="L2360" s="230"/>
      <c r="M2360" s="362">
        <f t="shared" si="72"/>
        <v>0</v>
      </c>
      <c r="N2360" s="339"/>
    </row>
    <row r="2361" spans="1:14" ht="30" customHeight="1" x14ac:dyDescent="0.25">
      <c r="A2361" s="223" t="str">
        <f t="shared" si="73"/>
        <v xml:space="preserve"> </v>
      </c>
      <c r="B2361" s="205"/>
      <c r="C2361" s="206"/>
      <c r="D2361" s="207"/>
      <c r="E2361" s="208"/>
      <c r="F2361" s="207"/>
      <c r="G2361" s="208"/>
      <c r="H2361" s="209"/>
      <c r="I2361" s="210"/>
      <c r="J2361" s="152"/>
      <c r="K2361" s="229"/>
      <c r="L2361" s="230"/>
      <c r="M2361" s="362">
        <f t="shared" si="72"/>
        <v>0</v>
      </c>
      <c r="N2361" s="339"/>
    </row>
    <row r="2362" spans="1:14" ht="30" customHeight="1" x14ac:dyDescent="0.25">
      <c r="A2362" s="223" t="str">
        <f t="shared" si="73"/>
        <v xml:space="preserve"> </v>
      </c>
      <c r="B2362" s="205"/>
      <c r="C2362" s="206"/>
      <c r="D2362" s="207"/>
      <c r="E2362" s="208"/>
      <c r="F2362" s="207"/>
      <c r="G2362" s="208"/>
      <c r="H2362" s="209"/>
      <c r="I2362" s="210"/>
      <c r="J2362" s="152"/>
      <c r="K2362" s="229"/>
      <c r="L2362" s="230"/>
      <c r="M2362" s="362">
        <f t="shared" si="72"/>
        <v>0</v>
      </c>
      <c r="N2362" s="339"/>
    </row>
    <row r="2363" spans="1:14" ht="30" customHeight="1" x14ac:dyDescent="0.25">
      <c r="A2363" s="223" t="str">
        <f t="shared" si="73"/>
        <v xml:space="preserve"> </v>
      </c>
      <c r="B2363" s="205"/>
      <c r="C2363" s="206"/>
      <c r="D2363" s="207"/>
      <c r="E2363" s="208"/>
      <c r="F2363" s="207"/>
      <c r="G2363" s="208"/>
      <c r="H2363" s="209"/>
      <c r="I2363" s="210"/>
      <c r="J2363" s="152"/>
      <c r="K2363" s="229"/>
      <c r="L2363" s="230"/>
      <c r="M2363" s="362">
        <f t="shared" si="72"/>
        <v>0</v>
      </c>
      <c r="N2363" s="339"/>
    </row>
    <row r="2364" spans="1:14" ht="30" customHeight="1" x14ac:dyDescent="0.25">
      <c r="A2364" s="223" t="str">
        <f t="shared" si="73"/>
        <v xml:space="preserve"> </v>
      </c>
      <c r="B2364" s="205"/>
      <c r="C2364" s="206"/>
      <c r="D2364" s="207"/>
      <c r="E2364" s="208"/>
      <c r="F2364" s="207"/>
      <c r="G2364" s="208"/>
      <c r="H2364" s="209"/>
      <c r="I2364" s="210"/>
      <c r="J2364" s="152"/>
      <c r="K2364" s="229"/>
      <c r="L2364" s="230"/>
      <c r="M2364" s="362">
        <f t="shared" si="72"/>
        <v>0</v>
      </c>
      <c r="N2364" s="339"/>
    </row>
    <row r="2365" spans="1:14" ht="30" customHeight="1" x14ac:dyDescent="0.25">
      <c r="A2365" s="223" t="str">
        <f t="shared" si="73"/>
        <v xml:space="preserve"> </v>
      </c>
      <c r="B2365" s="205"/>
      <c r="C2365" s="206"/>
      <c r="D2365" s="207"/>
      <c r="E2365" s="208"/>
      <c r="F2365" s="207"/>
      <c r="G2365" s="208"/>
      <c r="H2365" s="209"/>
      <c r="I2365" s="210"/>
      <c r="J2365" s="152"/>
      <c r="K2365" s="229"/>
      <c r="L2365" s="230"/>
      <c r="M2365" s="362">
        <f t="shared" si="72"/>
        <v>0</v>
      </c>
      <c r="N2365" s="339"/>
    </row>
    <row r="2366" spans="1:14" ht="30" customHeight="1" x14ac:dyDescent="0.25">
      <c r="A2366" s="223" t="str">
        <f t="shared" si="73"/>
        <v xml:space="preserve"> </v>
      </c>
      <c r="B2366" s="205"/>
      <c r="C2366" s="206"/>
      <c r="D2366" s="207"/>
      <c r="E2366" s="208"/>
      <c r="F2366" s="207"/>
      <c r="G2366" s="208"/>
      <c r="H2366" s="209"/>
      <c r="I2366" s="210"/>
      <c r="J2366" s="152"/>
      <c r="K2366" s="229"/>
      <c r="L2366" s="230"/>
      <c r="M2366" s="362">
        <f t="shared" si="72"/>
        <v>0</v>
      </c>
      <c r="N2366" s="339"/>
    </row>
    <row r="2367" spans="1:14" ht="30" customHeight="1" x14ac:dyDescent="0.25">
      <c r="A2367" s="223" t="str">
        <f t="shared" si="73"/>
        <v xml:space="preserve"> </v>
      </c>
      <c r="B2367" s="205"/>
      <c r="C2367" s="206"/>
      <c r="D2367" s="207"/>
      <c r="E2367" s="208"/>
      <c r="F2367" s="207"/>
      <c r="G2367" s="208"/>
      <c r="H2367" s="209"/>
      <c r="I2367" s="210"/>
      <c r="J2367" s="152"/>
      <c r="K2367" s="229"/>
      <c r="L2367" s="230"/>
      <c r="M2367" s="362">
        <f t="shared" si="72"/>
        <v>0</v>
      </c>
      <c r="N2367" s="339"/>
    </row>
    <row r="2368" spans="1:14" ht="30" customHeight="1" x14ac:dyDescent="0.25">
      <c r="A2368" s="223" t="str">
        <f t="shared" si="73"/>
        <v xml:space="preserve"> </v>
      </c>
      <c r="B2368" s="205"/>
      <c r="C2368" s="206"/>
      <c r="D2368" s="207"/>
      <c r="E2368" s="208"/>
      <c r="F2368" s="207"/>
      <c r="G2368" s="208"/>
      <c r="H2368" s="209"/>
      <c r="I2368" s="210"/>
      <c r="J2368" s="152"/>
      <c r="K2368" s="229"/>
      <c r="L2368" s="230"/>
      <c r="M2368" s="362">
        <f t="shared" si="72"/>
        <v>0</v>
      </c>
      <c r="N2368" s="339"/>
    </row>
    <row r="2369" spans="1:14" ht="30" customHeight="1" x14ac:dyDescent="0.25">
      <c r="A2369" s="223" t="str">
        <f t="shared" si="73"/>
        <v xml:space="preserve"> </v>
      </c>
      <c r="B2369" s="205"/>
      <c r="C2369" s="206"/>
      <c r="D2369" s="207"/>
      <c r="E2369" s="208"/>
      <c r="F2369" s="207"/>
      <c r="G2369" s="208"/>
      <c r="H2369" s="209"/>
      <c r="I2369" s="210"/>
      <c r="J2369" s="152"/>
      <c r="K2369" s="229"/>
      <c r="L2369" s="230"/>
      <c r="M2369" s="362">
        <f t="shared" si="72"/>
        <v>0</v>
      </c>
      <c r="N2369" s="339"/>
    </row>
    <row r="2370" spans="1:14" ht="30" customHeight="1" x14ac:dyDescent="0.25">
      <c r="A2370" s="223" t="str">
        <f t="shared" si="73"/>
        <v xml:space="preserve"> </v>
      </c>
      <c r="B2370" s="205"/>
      <c r="C2370" s="206"/>
      <c r="D2370" s="207"/>
      <c r="E2370" s="208"/>
      <c r="F2370" s="207"/>
      <c r="G2370" s="208"/>
      <c r="H2370" s="209"/>
      <c r="I2370" s="210"/>
      <c r="J2370" s="152"/>
      <c r="K2370" s="229"/>
      <c r="L2370" s="230"/>
      <c r="M2370" s="362">
        <f t="shared" si="72"/>
        <v>0</v>
      </c>
      <c r="N2370" s="339"/>
    </row>
    <row r="2371" spans="1:14" ht="30" customHeight="1" x14ac:dyDescent="0.25">
      <c r="A2371" s="223" t="str">
        <f t="shared" si="73"/>
        <v xml:space="preserve"> </v>
      </c>
      <c r="B2371" s="205"/>
      <c r="C2371" s="206"/>
      <c r="D2371" s="207"/>
      <c r="E2371" s="208"/>
      <c r="F2371" s="207"/>
      <c r="G2371" s="208"/>
      <c r="H2371" s="209"/>
      <c r="I2371" s="210"/>
      <c r="J2371" s="152"/>
      <c r="K2371" s="229"/>
      <c r="L2371" s="230"/>
      <c r="M2371" s="362">
        <f t="shared" si="72"/>
        <v>0</v>
      </c>
      <c r="N2371" s="339"/>
    </row>
    <row r="2372" spans="1:14" ht="30" customHeight="1" x14ac:dyDescent="0.25">
      <c r="A2372" s="223" t="str">
        <f t="shared" si="73"/>
        <v xml:space="preserve"> </v>
      </c>
      <c r="B2372" s="205"/>
      <c r="C2372" s="206"/>
      <c r="D2372" s="207"/>
      <c r="E2372" s="208"/>
      <c r="F2372" s="207"/>
      <c r="G2372" s="208"/>
      <c r="H2372" s="209"/>
      <c r="I2372" s="210"/>
      <c r="J2372" s="152"/>
      <c r="K2372" s="229"/>
      <c r="L2372" s="230"/>
      <c r="M2372" s="362">
        <f t="shared" si="72"/>
        <v>0</v>
      </c>
      <c r="N2372" s="339"/>
    </row>
    <row r="2373" spans="1:14" ht="30" customHeight="1" x14ac:dyDescent="0.25">
      <c r="A2373" s="223" t="str">
        <f t="shared" si="73"/>
        <v xml:space="preserve"> </v>
      </c>
      <c r="B2373" s="205"/>
      <c r="C2373" s="206"/>
      <c r="D2373" s="207"/>
      <c r="E2373" s="208"/>
      <c r="F2373" s="207"/>
      <c r="G2373" s="208"/>
      <c r="H2373" s="209"/>
      <c r="I2373" s="210"/>
      <c r="J2373" s="152"/>
      <c r="K2373" s="229"/>
      <c r="L2373" s="230"/>
      <c r="M2373" s="362">
        <f t="shared" si="72"/>
        <v>0</v>
      </c>
      <c r="N2373" s="339"/>
    </row>
    <row r="2374" spans="1:14" ht="30" customHeight="1" x14ac:dyDescent="0.25">
      <c r="A2374" s="223" t="str">
        <f t="shared" si="73"/>
        <v xml:space="preserve"> </v>
      </c>
      <c r="B2374" s="205"/>
      <c r="C2374" s="206"/>
      <c r="D2374" s="207"/>
      <c r="E2374" s="208"/>
      <c r="F2374" s="207"/>
      <c r="G2374" s="208"/>
      <c r="H2374" s="209"/>
      <c r="I2374" s="210"/>
      <c r="J2374" s="152"/>
      <c r="K2374" s="229"/>
      <c r="L2374" s="230"/>
      <c r="M2374" s="362">
        <f t="shared" si="72"/>
        <v>0</v>
      </c>
      <c r="N2374" s="339"/>
    </row>
    <row r="2375" spans="1:14" ht="30" customHeight="1" x14ac:dyDescent="0.25">
      <c r="A2375" s="223" t="str">
        <f t="shared" si="73"/>
        <v xml:space="preserve"> </v>
      </c>
      <c r="B2375" s="205"/>
      <c r="C2375" s="206"/>
      <c r="D2375" s="207"/>
      <c r="E2375" s="208"/>
      <c r="F2375" s="207"/>
      <c r="G2375" s="208"/>
      <c r="H2375" s="209"/>
      <c r="I2375" s="210"/>
      <c r="J2375" s="152"/>
      <c r="K2375" s="229"/>
      <c r="L2375" s="230"/>
      <c r="M2375" s="362">
        <f t="shared" si="72"/>
        <v>0</v>
      </c>
      <c r="N2375" s="339"/>
    </row>
    <row r="2376" spans="1:14" ht="30" customHeight="1" x14ac:dyDescent="0.25">
      <c r="A2376" s="223" t="str">
        <f t="shared" si="73"/>
        <v xml:space="preserve"> </v>
      </c>
      <c r="B2376" s="205"/>
      <c r="C2376" s="206"/>
      <c r="D2376" s="207"/>
      <c r="E2376" s="208"/>
      <c r="F2376" s="207"/>
      <c r="G2376" s="208"/>
      <c r="H2376" s="209"/>
      <c r="I2376" s="210"/>
      <c r="J2376" s="152"/>
      <c r="K2376" s="229"/>
      <c r="L2376" s="230"/>
      <c r="M2376" s="362">
        <f t="shared" si="72"/>
        <v>0</v>
      </c>
      <c r="N2376" s="339"/>
    </row>
    <row r="2377" spans="1:14" ht="30" customHeight="1" x14ac:dyDescent="0.25">
      <c r="A2377" s="223" t="str">
        <f t="shared" si="73"/>
        <v xml:space="preserve"> </v>
      </c>
      <c r="B2377" s="205"/>
      <c r="C2377" s="206"/>
      <c r="D2377" s="207"/>
      <c r="E2377" s="208"/>
      <c r="F2377" s="207"/>
      <c r="G2377" s="208"/>
      <c r="H2377" s="209"/>
      <c r="I2377" s="210"/>
      <c r="J2377" s="152"/>
      <c r="K2377" s="229"/>
      <c r="L2377" s="230"/>
      <c r="M2377" s="362">
        <f t="shared" si="72"/>
        <v>0</v>
      </c>
      <c r="N2377" s="339"/>
    </row>
    <row r="2378" spans="1:14" ht="30" customHeight="1" x14ac:dyDescent="0.25">
      <c r="A2378" s="223" t="str">
        <f t="shared" si="73"/>
        <v xml:space="preserve"> </v>
      </c>
      <c r="B2378" s="205"/>
      <c r="C2378" s="206"/>
      <c r="D2378" s="207"/>
      <c r="E2378" s="208"/>
      <c r="F2378" s="207"/>
      <c r="G2378" s="208"/>
      <c r="H2378" s="209"/>
      <c r="I2378" s="210"/>
      <c r="J2378" s="152"/>
      <c r="K2378" s="229"/>
      <c r="L2378" s="230"/>
      <c r="M2378" s="362">
        <f t="shared" si="72"/>
        <v>0</v>
      </c>
      <c r="N2378" s="339"/>
    </row>
    <row r="2379" spans="1:14" ht="30" customHeight="1" x14ac:dyDescent="0.25">
      <c r="A2379" s="223" t="str">
        <f t="shared" si="73"/>
        <v xml:space="preserve"> </v>
      </c>
      <c r="B2379" s="205"/>
      <c r="C2379" s="206"/>
      <c r="D2379" s="207"/>
      <c r="E2379" s="208"/>
      <c r="F2379" s="207"/>
      <c r="G2379" s="208"/>
      <c r="H2379" s="209"/>
      <c r="I2379" s="210"/>
      <c r="J2379" s="152"/>
      <c r="K2379" s="229"/>
      <c r="L2379" s="230"/>
      <c r="M2379" s="362">
        <f t="shared" si="72"/>
        <v>0</v>
      </c>
      <c r="N2379" s="339"/>
    </row>
    <row r="2380" spans="1:14" ht="30" customHeight="1" x14ac:dyDescent="0.25">
      <c r="A2380" s="223" t="str">
        <f t="shared" si="73"/>
        <v xml:space="preserve"> </v>
      </c>
      <c r="B2380" s="205"/>
      <c r="C2380" s="206"/>
      <c r="D2380" s="207"/>
      <c r="E2380" s="208"/>
      <c r="F2380" s="207"/>
      <c r="G2380" s="208"/>
      <c r="H2380" s="209"/>
      <c r="I2380" s="210"/>
      <c r="J2380" s="152"/>
      <c r="K2380" s="229"/>
      <c r="L2380" s="230"/>
      <c r="M2380" s="362">
        <f t="shared" ref="M2380:M2443" si="74">K2380+L2380</f>
        <v>0</v>
      </c>
      <c r="N2380" s="339"/>
    </row>
    <row r="2381" spans="1:14" ht="30" customHeight="1" x14ac:dyDescent="0.25">
      <c r="A2381" s="223" t="str">
        <f t="shared" si="73"/>
        <v xml:space="preserve"> </v>
      </c>
      <c r="B2381" s="205"/>
      <c r="C2381" s="206"/>
      <c r="D2381" s="207"/>
      <c r="E2381" s="208"/>
      <c r="F2381" s="207"/>
      <c r="G2381" s="208"/>
      <c r="H2381" s="209"/>
      <c r="I2381" s="210"/>
      <c r="J2381" s="152"/>
      <c r="K2381" s="229"/>
      <c r="L2381" s="230"/>
      <c r="M2381" s="362">
        <f t="shared" si="74"/>
        <v>0</v>
      </c>
      <c r="N2381" s="339"/>
    </row>
    <row r="2382" spans="1:14" ht="30" customHeight="1" x14ac:dyDescent="0.25">
      <c r="A2382" s="223" t="str">
        <f t="shared" ref="A2382:A2445" si="75">IF(M2382=0," ","Cap.8. Cheltuieli indirecte")</f>
        <v xml:space="preserve"> </v>
      </c>
      <c r="B2382" s="205"/>
      <c r="C2382" s="206"/>
      <c r="D2382" s="207"/>
      <c r="E2382" s="208"/>
      <c r="F2382" s="207"/>
      <c r="G2382" s="208"/>
      <c r="H2382" s="209"/>
      <c r="I2382" s="210"/>
      <c r="J2382" s="152"/>
      <c r="K2382" s="229"/>
      <c r="L2382" s="230"/>
      <c r="M2382" s="362">
        <f t="shared" si="74"/>
        <v>0</v>
      </c>
      <c r="N2382" s="339"/>
    </row>
    <row r="2383" spans="1:14" ht="30" customHeight="1" x14ac:dyDescent="0.25">
      <c r="A2383" s="223" t="str">
        <f t="shared" si="75"/>
        <v xml:space="preserve"> </v>
      </c>
      <c r="B2383" s="205"/>
      <c r="C2383" s="206"/>
      <c r="D2383" s="207"/>
      <c r="E2383" s="208"/>
      <c r="F2383" s="207"/>
      <c r="G2383" s="208"/>
      <c r="H2383" s="209"/>
      <c r="I2383" s="210"/>
      <c r="J2383" s="152"/>
      <c r="K2383" s="229"/>
      <c r="L2383" s="230"/>
      <c r="M2383" s="362">
        <f t="shared" si="74"/>
        <v>0</v>
      </c>
      <c r="N2383" s="339"/>
    </row>
    <row r="2384" spans="1:14" ht="30" customHeight="1" x14ac:dyDescent="0.25">
      <c r="A2384" s="223" t="str">
        <f t="shared" si="75"/>
        <v xml:space="preserve"> </v>
      </c>
      <c r="B2384" s="205"/>
      <c r="C2384" s="206"/>
      <c r="D2384" s="207"/>
      <c r="E2384" s="208"/>
      <c r="F2384" s="207"/>
      <c r="G2384" s="208"/>
      <c r="H2384" s="209"/>
      <c r="I2384" s="210"/>
      <c r="J2384" s="152"/>
      <c r="K2384" s="229"/>
      <c r="L2384" s="230"/>
      <c r="M2384" s="362">
        <f t="shared" si="74"/>
        <v>0</v>
      </c>
      <c r="N2384" s="339"/>
    </row>
    <row r="2385" spans="1:14" ht="30" customHeight="1" x14ac:dyDescent="0.25">
      <c r="A2385" s="223" t="str">
        <f t="shared" si="75"/>
        <v xml:space="preserve"> </v>
      </c>
      <c r="B2385" s="205"/>
      <c r="C2385" s="206"/>
      <c r="D2385" s="207"/>
      <c r="E2385" s="208"/>
      <c r="F2385" s="207"/>
      <c r="G2385" s="208"/>
      <c r="H2385" s="209"/>
      <c r="I2385" s="210"/>
      <c r="J2385" s="152"/>
      <c r="K2385" s="229"/>
      <c r="L2385" s="230"/>
      <c r="M2385" s="362">
        <f t="shared" si="74"/>
        <v>0</v>
      </c>
      <c r="N2385" s="339"/>
    </row>
    <row r="2386" spans="1:14" ht="30" customHeight="1" x14ac:dyDescent="0.25">
      <c r="A2386" s="223" t="str">
        <f t="shared" si="75"/>
        <v xml:space="preserve"> </v>
      </c>
      <c r="B2386" s="205"/>
      <c r="C2386" s="206"/>
      <c r="D2386" s="207"/>
      <c r="E2386" s="208"/>
      <c r="F2386" s="207"/>
      <c r="G2386" s="208"/>
      <c r="H2386" s="209"/>
      <c r="I2386" s="210"/>
      <c r="J2386" s="152"/>
      <c r="K2386" s="229"/>
      <c r="L2386" s="230"/>
      <c r="M2386" s="362">
        <f t="shared" si="74"/>
        <v>0</v>
      </c>
      <c r="N2386" s="339"/>
    </row>
    <row r="2387" spans="1:14" ht="30" customHeight="1" x14ac:dyDescent="0.25">
      <c r="A2387" s="223" t="str">
        <f t="shared" si="75"/>
        <v xml:space="preserve"> </v>
      </c>
      <c r="B2387" s="205"/>
      <c r="C2387" s="206"/>
      <c r="D2387" s="207"/>
      <c r="E2387" s="208"/>
      <c r="F2387" s="207"/>
      <c r="G2387" s="208"/>
      <c r="H2387" s="209"/>
      <c r="I2387" s="210"/>
      <c r="J2387" s="152"/>
      <c r="K2387" s="229"/>
      <c r="L2387" s="230"/>
      <c r="M2387" s="362">
        <f t="shared" si="74"/>
        <v>0</v>
      </c>
      <c r="N2387" s="339"/>
    </row>
    <row r="2388" spans="1:14" ht="30" customHeight="1" x14ac:dyDescent="0.25">
      <c r="A2388" s="223" t="str">
        <f t="shared" si="75"/>
        <v xml:space="preserve"> </v>
      </c>
      <c r="B2388" s="205"/>
      <c r="C2388" s="206"/>
      <c r="D2388" s="207"/>
      <c r="E2388" s="208"/>
      <c r="F2388" s="207"/>
      <c r="G2388" s="208"/>
      <c r="H2388" s="209"/>
      <c r="I2388" s="210"/>
      <c r="J2388" s="152"/>
      <c r="K2388" s="229"/>
      <c r="L2388" s="230"/>
      <c r="M2388" s="362">
        <f t="shared" si="74"/>
        <v>0</v>
      </c>
      <c r="N2388" s="339"/>
    </row>
    <row r="2389" spans="1:14" ht="30" customHeight="1" x14ac:dyDescent="0.25">
      <c r="A2389" s="223" t="str">
        <f t="shared" si="75"/>
        <v xml:space="preserve"> </v>
      </c>
      <c r="B2389" s="205"/>
      <c r="C2389" s="206"/>
      <c r="D2389" s="207"/>
      <c r="E2389" s="208"/>
      <c r="F2389" s="207"/>
      <c r="G2389" s="208"/>
      <c r="H2389" s="209"/>
      <c r="I2389" s="210"/>
      <c r="J2389" s="152"/>
      <c r="K2389" s="229"/>
      <c r="L2389" s="230"/>
      <c r="M2389" s="362">
        <f t="shared" si="74"/>
        <v>0</v>
      </c>
      <c r="N2389" s="339"/>
    </row>
    <row r="2390" spans="1:14" ht="30" customHeight="1" x14ac:dyDescent="0.25">
      <c r="A2390" s="223" t="str">
        <f t="shared" si="75"/>
        <v xml:space="preserve"> </v>
      </c>
      <c r="B2390" s="205"/>
      <c r="C2390" s="206"/>
      <c r="D2390" s="207"/>
      <c r="E2390" s="208"/>
      <c r="F2390" s="207"/>
      <c r="G2390" s="208"/>
      <c r="H2390" s="209"/>
      <c r="I2390" s="210"/>
      <c r="J2390" s="152"/>
      <c r="K2390" s="229"/>
      <c r="L2390" s="230"/>
      <c r="M2390" s="362">
        <f t="shared" si="74"/>
        <v>0</v>
      </c>
      <c r="N2390" s="339"/>
    </row>
    <row r="2391" spans="1:14" ht="30" customHeight="1" x14ac:dyDescent="0.25">
      <c r="A2391" s="223" t="str">
        <f t="shared" si="75"/>
        <v xml:space="preserve"> </v>
      </c>
      <c r="B2391" s="205"/>
      <c r="C2391" s="206"/>
      <c r="D2391" s="207"/>
      <c r="E2391" s="208"/>
      <c r="F2391" s="207"/>
      <c r="G2391" s="208"/>
      <c r="H2391" s="209"/>
      <c r="I2391" s="210"/>
      <c r="J2391" s="152"/>
      <c r="K2391" s="229"/>
      <c r="L2391" s="230"/>
      <c r="M2391" s="362">
        <f t="shared" si="74"/>
        <v>0</v>
      </c>
      <c r="N2391" s="339"/>
    </row>
    <row r="2392" spans="1:14" ht="30" customHeight="1" x14ac:dyDescent="0.25">
      <c r="A2392" s="223" t="str">
        <f t="shared" si="75"/>
        <v xml:space="preserve"> </v>
      </c>
      <c r="B2392" s="205"/>
      <c r="C2392" s="206"/>
      <c r="D2392" s="207"/>
      <c r="E2392" s="208"/>
      <c r="F2392" s="207"/>
      <c r="G2392" s="208"/>
      <c r="H2392" s="209"/>
      <c r="I2392" s="210"/>
      <c r="J2392" s="152"/>
      <c r="K2392" s="229"/>
      <c r="L2392" s="230"/>
      <c r="M2392" s="362">
        <f t="shared" si="74"/>
        <v>0</v>
      </c>
      <c r="N2392" s="339"/>
    </row>
    <row r="2393" spans="1:14" ht="30" customHeight="1" x14ac:dyDescent="0.25">
      <c r="A2393" s="223" t="str">
        <f t="shared" si="75"/>
        <v xml:space="preserve"> </v>
      </c>
      <c r="B2393" s="205"/>
      <c r="C2393" s="206"/>
      <c r="D2393" s="207"/>
      <c r="E2393" s="208"/>
      <c r="F2393" s="207"/>
      <c r="G2393" s="208"/>
      <c r="H2393" s="209"/>
      <c r="I2393" s="210"/>
      <c r="J2393" s="152"/>
      <c r="K2393" s="229"/>
      <c r="L2393" s="230"/>
      <c r="M2393" s="362">
        <f t="shared" si="74"/>
        <v>0</v>
      </c>
      <c r="N2393" s="339"/>
    </row>
    <row r="2394" spans="1:14" ht="30" customHeight="1" x14ac:dyDescent="0.25">
      <c r="A2394" s="223" t="str">
        <f t="shared" si="75"/>
        <v xml:space="preserve"> </v>
      </c>
      <c r="B2394" s="205"/>
      <c r="C2394" s="206"/>
      <c r="D2394" s="207"/>
      <c r="E2394" s="208"/>
      <c r="F2394" s="207"/>
      <c r="G2394" s="208"/>
      <c r="H2394" s="209"/>
      <c r="I2394" s="210"/>
      <c r="J2394" s="152"/>
      <c r="K2394" s="229"/>
      <c r="L2394" s="230"/>
      <c r="M2394" s="362">
        <f t="shared" si="74"/>
        <v>0</v>
      </c>
      <c r="N2394" s="339"/>
    </row>
    <row r="2395" spans="1:14" ht="30" customHeight="1" x14ac:dyDescent="0.25">
      <c r="A2395" s="223" t="str">
        <f t="shared" si="75"/>
        <v xml:space="preserve"> </v>
      </c>
      <c r="B2395" s="205"/>
      <c r="C2395" s="206"/>
      <c r="D2395" s="207"/>
      <c r="E2395" s="208"/>
      <c r="F2395" s="207"/>
      <c r="G2395" s="208"/>
      <c r="H2395" s="209"/>
      <c r="I2395" s="210"/>
      <c r="J2395" s="152"/>
      <c r="K2395" s="229"/>
      <c r="L2395" s="230"/>
      <c r="M2395" s="362">
        <f t="shared" si="74"/>
        <v>0</v>
      </c>
      <c r="N2395" s="339"/>
    </row>
    <row r="2396" spans="1:14" ht="30" customHeight="1" x14ac:dyDescent="0.25">
      <c r="A2396" s="223" t="str">
        <f t="shared" si="75"/>
        <v xml:space="preserve"> </v>
      </c>
      <c r="B2396" s="205"/>
      <c r="C2396" s="206"/>
      <c r="D2396" s="207"/>
      <c r="E2396" s="208"/>
      <c r="F2396" s="207"/>
      <c r="G2396" s="208"/>
      <c r="H2396" s="209"/>
      <c r="I2396" s="210"/>
      <c r="J2396" s="152"/>
      <c r="K2396" s="229"/>
      <c r="L2396" s="230"/>
      <c r="M2396" s="362">
        <f t="shared" si="74"/>
        <v>0</v>
      </c>
      <c r="N2396" s="339"/>
    </row>
    <row r="2397" spans="1:14" ht="30" customHeight="1" x14ac:dyDescent="0.25">
      <c r="A2397" s="223" t="str">
        <f t="shared" si="75"/>
        <v xml:space="preserve"> </v>
      </c>
      <c r="B2397" s="205"/>
      <c r="C2397" s="206"/>
      <c r="D2397" s="207"/>
      <c r="E2397" s="208"/>
      <c r="F2397" s="207"/>
      <c r="G2397" s="208"/>
      <c r="H2397" s="209"/>
      <c r="I2397" s="210"/>
      <c r="J2397" s="152"/>
      <c r="K2397" s="229"/>
      <c r="L2397" s="230"/>
      <c r="M2397" s="362">
        <f t="shared" si="74"/>
        <v>0</v>
      </c>
      <c r="N2397" s="339"/>
    </row>
    <row r="2398" spans="1:14" ht="30" customHeight="1" x14ac:dyDescent="0.25">
      <c r="A2398" s="223" t="str">
        <f t="shared" si="75"/>
        <v xml:space="preserve"> </v>
      </c>
      <c r="B2398" s="205"/>
      <c r="C2398" s="206"/>
      <c r="D2398" s="207"/>
      <c r="E2398" s="208"/>
      <c r="F2398" s="207"/>
      <c r="G2398" s="208"/>
      <c r="H2398" s="209"/>
      <c r="I2398" s="210"/>
      <c r="J2398" s="152"/>
      <c r="K2398" s="229"/>
      <c r="L2398" s="230"/>
      <c r="M2398" s="362">
        <f t="shared" si="74"/>
        <v>0</v>
      </c>
      <c r="N2398" s="339"/>
    </row>
    <row r="2399" spans="1:14" ht="30" customHeight="1" x14ac:dyDescent="0.25">
      <c r="A2399" s="223" t="str">
        <f t="shared" si="75"/>
        <v xml:space="preserve"> </v>
      </c>
      <c r="B2399" s="205"/>
      <c r="C2399" s="206"/>
      <c r="D2399" s="207"/>
      <c r="E2399" s="208"/>
      <c r="F2399" s="207"/>
      <c r="G2399" s="208"/>
      <c r="H2399" s="209"/>
      <c r="I2399" s="210"/>
      <c r="J2399" s="152"/>
      <c r="K2399" s="229"/>
      <c r="L2399" s="230"/>
      <c r="M2399" s="362">
        <f t="shared" si="74"/>
        <v>0</v>
      </c>
      <c r="N2399" s="339"/>
    </row>
    <row r="2400" spans="1:14" ht="30" customHeight="1" x14ac:dyDescent="0.25">
      <c r="A2400" s="223" t="str">
        <f t="shared" si="75"/>
        <v xml:space="preserve"> </v>
      </c>
      <c r="B2400" s="205"/>
      <c r="C2400" s="206"/>
      <c r="D2400" s="207"/>
      <c r="E2400" s="208"/>
      <c r="F2400" s="207"/>
      <c r="G2400" s="208"/>
      <c r="H2400" s="209"/>
      <c r="I2400" s="210"/>
      <c r="J2400" s="152"/>
      <c r="K2400" s="229"/>
      <c r="L2400" s="230"/>
      <c r="M2400" s="362">
        <f t="shared" si="74"/>
        <v>0</v>
      </c>
      <c r="N2400" s="339"/>
    </row>
    <row r="2401" spans="1:14" ht="30" customHeight="1" x14ac:dyDescent="0.25">
      <c r="A2401" s="223" t="str">
        <f t="shared" si="75"/>
        <v xml:space="preserve"> </v>
      </c>
      <c r="B2401" s="205"/>
      <c r="C2401" s="206"/>
      <c r="D2401" s="207"/>
      <c r="E2401" s="208"/>
      <c r="F2401" s="207"/>
      <c r="G2401" s="208"/>
      <c r="H2401" s="209"/>
      <c r="I2401" s="210"/>
      <c r="J2401" s="152"/>
      <c r="K2401" s="229"/>
      <c r="L2401" s="230"/>
      <c r="M2401" s="362">
        <f t="shared" si="74"/>
        <v>0</v>
      </c>
      <c r="N2401" s="339"/>
    </row>
    <row r="2402" spans="1:14" ht="30" customHeight="1" x14ac:dyDescent="0.25">
      <c r="A2402" s="223" t="str">
        <f t="shared" si="75"/>
        <v xml:space="preserve"> </v>
      </c>
      <c r="B2402" s="205"/>
      <c r="C2402" s="206"/>
      <c r="D2402" s="207"/>
      <c r="E2402" s="208"/>
      <c r="F2402" s="207"/>
      <c r="G2402" s="208"/>
      <c r="H2402" s="209"/>
      <c r="I2402" s="210"/>
      <c r="J2402" s="152"/>
      <c r="K2402" s="229"/>
      <c r="L2402" s="230"/>
      <c r="M2402" s="362">
        <f t="shared" si="74"/>
        <v>0</v>
      </c>
      <c r="N2402" s="339"/>
    </row>
    <row r="2403" spans="1:14" ht="30" customHeight="1" x14ac:dyDescent="0.25">
      <c r="A2403" s="223" t="str">
        <f t="shared" si="75"/>
        <v xml:space="preserve"> </v>
      </c>
      <c r="B2403" s="205"/>
      <c r="C2403" s="206"/>
      <c r="D2403" s="207"/>
      <c r="E2403" s="208"/>
      <c r="F2403" s="207"/>
      <c r="G2403" s="208"/>
      <c r="H2403" s="209"/>
      <c r="I2403" s="210"/>
      <c r="J2403" s="152"/>
      <c r="K2403" s="229"/>
      <c r="L2403" s="230"/>
      <c r="M2403" s="362">
        <f t="shared" si="74"/>
        <v>0</v>
      </c>
      <c r="N2403" s="339"/>
    </row>
    <row r="2404" spans="1:14" ht="30" customHeight="1" x14ac:dyDescent="0.25">
      <c r="A2404" s="223" t="str">
        <f t="shared" si="75"/>
        <v xml:space="preserve"> </v>
      </c>
      <c r="B2404" s="205"/>
      <c r="C2404" s="206"/>
      <c r="D2404" s="207"/>
      <c r="E2404" s="208"/>
      <c r="F2404" s="207"/>
      <c r="G2404" s="208"/>
      <c r="H2404" s="209"/>
      <c r="I2404" s="210"/>
      <c r="J2404" s="152"/>
      <c r="K2404" s="229"/>
      <c r="L2404" s="230"/>
      <c r="M2404" s="362">
        <f t="shared" si="74"/>
        <v>0</v>
      </c>
      <c r="N2404" s="339"/>
    </row>
    <row r="2405" spans="1:14" ht="30" customHeight="1" x14ac:dyDescent="0.25">
      <c r="A2405" s="223" t="str">
        <f t="shared" si="75"/>
        <v xml:space="preserve"> </v>
      </c>
      <c r="B2405" s="205"/>
      <c r="C2405" s="206"/>
      <c r="D2405" s="207"/>
      <c r="E2405" s="208"/>
      <c r="F2405" s="207"/>
      <c r="G2405" s="208"/>
      <c r="H2405" s="209"/>
      <c r="I2405" s="210"/>
      <c r="J2405" s="152"/>
      <c r="K2405" s="229"/>
      <c r="L2405" s="230"/>
      <c r="M2405" s="362">
        <f t="shared" si="74"/>
        <v>0</v>
      </c>
      <c r="N2405" s="339"/>
    </row>
    <row r="2406" spans="1:14" ht="30" customHeight="1" x14ac:dyDescent="0.25">
      <c r="A2406" s="223" t="str">
        <f t="shared" si="75"/>
        <v xml:space="preserve"> </v>
      </c>
      <c r="B2406" s="205"/>
      <c r="C2406" s="206"/>
      <c r="D2406" s="207"/>
      <c r="E2406" s="208"/>
      <c r="F2406" s="207"/>
      <c r="G2406" s="208"/>
      <c r="H2406" s="209"/>
      <c r="I2406" s="210"/>
      <c r="J2406" s="152"/>
      <c r="K2406" s="229"/>
      <c r="L2406" s="230"/>
      <c r="M2406" s="362">
        <f t="shared" si="74"/>
        <v>0</v>
      </c>
      <c r="N2406" s="339"/>
    </row>
    <row r="2407" spans="1:14" ht="30" customHeight="1" x14ac:dyDescent="0.25">
      <c r="A2407" s="223" t="str">
        <f t="shared" si="75"/>
        <v xml:space="preserve"> </v>
      </c>
      <c r="B2407" s="205"/>
      <c r="C2407" s="206"/>
      <c r="D2407" s="207"/>
      <c r="E2407" s="208"/>
      <c r="F2407" s="207"/>
      <c r="G2407" s="208"/>
      <c r="H2407" s="209"/>
      <c r="I2407" s="210"/>
      <c r="J2407" s="152"/>
      <c r="K2407" s="229"/>
      <c r="L2407" s="230"/>
      <c r="M2407" s="362">
        <f t="shared" si="74"/>
        <v>0</v>
      </c>
      <c r="N2407" s="339"/>
    </row>
    <row r="2408" spans="1:14" ht="30" customHeight="1" x14ac:dyDescent="0.25">
      <c r="A2408" s="223" t="str">
        <f t="shared" si="75"/>
        <v xml:space="preserve"> </v>
      </c>
      <c r="B2408" s="205"/>
      <c r="C2408" s="206"/>
      <c r="D2408" s="207"/>
      <c r="E2408" s="208"/>
      <c r="F2408" s="207"/>
      <c r="G2408" s="208"/>
      <c r="H2408" s="209"/>
      <c r="I2408" s="210"/>
      <c r="J2408" s="152"/>
      <c r="K2408" s="229"/>
      <c r="L2408" s="230"/>
      <c r="M2408" s="362">
        <f t="shared" si="74"/>
        <v>0</v>
      </c>
      <c r="N2408" s="339"/>
    </row>
    <row r="2409" spans="1:14" ht="30" customHeight="1" x14ac:dyDescent="0.25">
      <c r="A2409" s="223" t="str">
        <f t="shared" si="75"/>
        <v xml:space="preserve"> </v>
      </c>
      <c r="B2409" s="205"/>
      <c r="C2409" s="206"/>
      <c r="D2409" s="207"/>
      <c r="E2409" s="208"/>
      <c r="F2409" s="207"/>
      <c r="G2409" s="208"/>
      <c r="H2409" s="209"/>
      <c r="I2409" s="210"/>
      <c r="J2409" s="152"/>
      <c r="K2409" s="229"/>
      <c r="L2409" s="230"/>
      <c r="M2409" s="362">
        <f t="shared" si="74"/>
        <v>0</v>
      </c>
      <c r="N2409" s="339"/>
    </row>
    <row r="2410" spans="1:14" ht="30" customHeight="1" x14ac:dyDescent="0.25">
      <c r="A2410" s="223" t="str">
        <f t="shared" si="75"/>
        <v xml:space="preserve"> </v>
      </c>
      <c r="B2410" s="205"/>
      <c r="C2410" s="206"/>
      <c r="D2410" s="207"/>
      <c r="E2410" s="208"/>
      <c r="F2410" s="207"/>
      <c r="G2410" s="208"/>
      <c r="H2410" s="209"/>
      <c r="I2410" s="210"/>
      <c r="J2410" s="152"/>
      <c r="K2410" s="229"/>
      <c r="L2410" s="230"/>
      <c r="M2410" s="362">
        <f t="shared" si="74"/>
        <v>0</v>
      </c>
      <c r="N2410" s="339"/>
    </row>
    <row r="2411" spans="1:14" ht="30" customHeight="1" x14ac:dyDescent="0.25">
      <c r="A2411" s="223" t="str">
        <f t="shared" si="75"/>
        <v xml:space="preserve"> </v>
      </c>
      <c r="B2411" s="205"/>
      <c r="C2411" s="206"/>
      <c r="D2411" s="207"/>
      <c r="E2411" s="208"/>
      <c r="F2411" s="207"/>
      <c r="G2411" s="208"/>
      <c r="H2411" s="209"/>
      <c r="I2411" s="210"/>
      <c r="J2411" s="152"/>
      <c r="K2411" s="229"/>
      <c r="L2411" s="230"/>
      <c r="M2411" s="362">
        <f t="shared" si="74"/>
        <v>0</v>
      </c>
      <c r="N2411" s="339"/>
    </row>
    <row r="2412" spans="1:14" ht="30" customHeight="1" x14ac:dyDescent="0.25">
      <c r="A2412" s="223" t="str">
        <f t="shared" si="75"/>
        <v xml:space="preserve"> </v>
      </c>
      <c r="B2412" s="205"/>
      <c r="C2412" s="206"/>
      <c r="D2412" s="207"/>
      <c r="E2412" s="208"/>
      <c r="F2412" s="207"/>
      <c r="G2412" s="208"/>
      <c r="H2412" s="209"/>
      <c r="I2412" s="210"/>
      <c r="J2412" s="152"/>
      <c r="K2412" s="229"/>
      <c r="L2412" s="230"/>
      <c r="M2412" s="362">
        <f t="shared" si="74"/>
        <v>0</v>
      </c>
      <c r="N2412" s="339"/>
    </row>
    <row r="2413" spans="1:14" ht="30" customHeight="1" x14ac:dyDescent="0.25">
      <c r="A2413" s="223" t="str">
        <f t="shared" si="75"/>
        <v xml:space="preserve"> </v>
      </c>
      <c r="B2413" s="205"/>
      <c r="C2413" s="206"/>
      <c r="D2413" s="207"/>
      <c r="E2413" s="208"/>
      <c r="F2413" s="207"/>
      <c r="G2413" s="208"/>
      <c r="H2413" s="209"/>
      <c r="I2413" s="210"/>
      <c r="J2413" s="152"/>
      <c r="K2413" s="229"/>
      <c r="L2413" s="230"/>
      <c r="M2413" s="362">
        <f t="shared" si="74"/>
        <v>0</v>
      </c>
      <c r="N2413" s="339"/>
    </row>
    <row r="2414" spans="1:14" ht="30" customHeight="1" x14ac:dyDescent="0.25">
      <c r="A2414" s="223" t="str">
        <f t="shared" si="75"/>
        <v xml:space="preserve"> </v>
      </c>
      <c r="B2414" s="205"/>
      <c r="C2414" s="206"/>
      <c r="D2414" s="207"/>
      <c r="E2414" s="208"/>
      <c r="F2414" s="207"/>
      <c r="G2414" s="208"/>
      <c r="H2414" s="209"/>
      <c r="I2414" s="210"/>
      <c r="J2414" s="152"/>
      <c r="K2414" s="229"/>
      <c r="L2414" s="230"/>
      <c r="M2414" s="362">
        <f t="shared" si="74"/>
        <v>0</v>
      </c>
      <c r="N2414" s="339"/>
    </row>
    <row r="2415" spans="1:14" ht="30" customHeight="1" x14ac:dyDescent="0.25">
      <c r="A2415" s="223" t="str">
        <f t="shared" si="75"/>
        <v xml:space="preserve"> </v>
      </c>
      <c r="B2415" s="205"/>
      <c r="C2415" s="206"/>
      <c r="D2415" s="207"/>
      <c r="E2415" s="208"/>
      <c r="F2415" s="207"/>
      <c r="G2415" s="208"/>
      <c r="H2415" s="209"/>
      <c r="I2415" s="210"/>
      <c r="J2415" s="152"/>
      <c r="K2415" s="229"/>
      <c r="L2415" s="230"/>
      <c r="M2415" s="362">
        <f t="shared" si="74"/>
        <v>0</v>
      </c>
      <c r="N2415" s="339"/>
    </row>
    <row r="2416" spans="1:14" ht="30" customHeight="1" x14ac:dyDescent="0.25">
      <c r="A2416" s="223" t="str">
        <f t="shared" si="75"/>
        <v xml:space="preserve"> </v>
      </c>
      <c r="B2416" s="205"/>
      <c r="C2416" s="206"/>
      <c r="D2416" s="207"/>
      <c r="E2416" s="208"/>
      <c r="F2416" s="207"/>
      <c r="G2416" s="208"/>
      <c r="H2416" s="209"/>
      <c r="I2416" s="210"/>
      <c r="J2416" s="152"/>
      <c r="K2416" s="229"/>
      <c r="L2416" s="230"/>
      <c r="M2416" s="362">
        <f t="shared" si="74"/>
        <v>0</v>
      </c>
      <c r="N2416" s="339"/>
    </row>
    <row r="2417" spans="1:14" ht="30" customHeight="1" x14ac:dyDescent="0.25">
      <c r="A2417" s="223" t="str">
        <f t="shared" si="75"/>
        <v xml:space="preserve"> </v>
      </c>
      <c r="B2417" s="205"/>
      <c r="C2417" s="206"/>
      <c r="D2417" s="207"/>
      <c r="E2417" s="208"/>
      <c r="F2417" s="207"/>
      <c r="G2417" s="208"/>
      <c r="H2417" s="209"/>
      <c r="I2417" s="210"/>
      <c r="J2417" s="152"/>
      <c r="K2417" s="229"/>
      <c r="L2417" s="230"/>
      <c r="M2417" s="362">
        <f t="shared" si="74"/>
        <v>0</v>
      </c>
      <c r="N2417" s="339"/>
    </row>
    <row r="2418" spans="1:14" ht="30" customHeight="1" x14ac:dyDescent="0.25">
      <c r="A2418" s="223" t="str">
        <f t="shared" si="75"/>
        <v xml:space="preserve"> </v>
      </c>
      <c r="B2418" s="205"/>
      <c r="C2418" s="206"/>
      <c r="D2418" s="207"/>
      <c r="E2418" s="208"/>
      <c r="F2418" s="207"/>
      <c r="G2418" s="208"/>
      <c r="H2418" s="209"/>
      <c r="I2418" s="210"/>
      <c r="J2418" s="152"/>
      <c r="K2418" s="229"/>
      <c r="L2418" s="230"/>
      <c r="M2418" s="362">
        <f t="shared" si="74"/>
        <v>0</v>
      </c>
      <c r="N2418" s="339"/>
    </row>
    <row r="2419" spans="1:14" ht="30" customHeight="1" x14ac:dyDescent="0.25">
      <c r="A2419" s="223" t="str">
        <f t="shared" si="75"/>
        <v xml:space="preserve"> </v>
      </c>
      <c r="B2419" s="205"/>
      <c r="C2419" s="206"/>
      <c r="D2419" s="207"/>
      <c r="E2419" s="208"/>
      <c r="F2419" s="207"/>
      <c r="G2419" s="208"/>
      <c r="H2419" s="209"/>
      <c r="I2419" s="210"/>
      <c r="J2419" s="152"/>
      <c r="K2419" s="229"/>
      <c r="L2419" s="230"/>
      <c r="M2419" s="362">
        <f t="shared" si="74"/>
        <v>0</v>
      </c>
      <c r="N2419" s="339"/>
    </row>
    <row r="2420" spans="1:14" ht="30" customHeight="1" x14ac:dyDescent="0.25">
      <c r="A2420" s="223" t="str">
        <f t="shared" si="75"/>
        <v xml:space="preserve"> </v>
      </c>
      <c r="B2420" s="205"/>
      <c r="C2420" s="206"/>
      <c r="D2420" s="207"/>
      <c r="E2420" s="208"/>
      <c r="F2420" s="207"/>
      <c r="G2420" s="208"/>
      <c r="H2420" s="209"/>
      <c r="I2420" s="210"/>
      <c r="J2420" s="152"/>
      <c r="K2420" s="229"/>
      <c r="L2420" s="230"/>
      <c r="M2420" s="362">
        <f t="shared" si="74"/>
        <v>0</v>
      </c>
      <c r="N2420" s="339"/>
    </row>
    <row r="2421" spans="1:14" ht="30" customHeight="1" x14ac:dyDescent="0.25">
      <c r="A2421" s="223" t="str">
        <f t="shared" si="75"/>
        <v xml:space="preserve"> </v>
      </c>
      <c r="B2421" s="205"/>
      <c r="C2421" s="206"/>
      <c r="D2421" s="207"/>
      <c r="E2421" s="208"/>
      <c r="F2421" s="207"/>
      <c r="G2421" s="208"/>
      <c r="H2421" s="209"/>
      <c r="I2421" s="210"/>
      <c r="J2421" s="152"/>
      <c r="K2421" s="229"/>
      <c r="L2421" s="230"/>
      <c r="M2421" s="362">
        <f t="shared" si="74"/>
        <v>0</v>
      </c>
      <c r="N2421" s="339"/>
    </row>
    <row r="2422" spans="1:14" ht="30" customHeight="1" x14ac:dyDescent="0.25">
      <c r="A2422" s="223" t="str">
        <f t="shared" si="75"/>
        <v xml:space="preserve"> </v>
      </c>
      <c r="B2422" s="205"/>
      <c r="C2422" s="206"/>
      <c r="D2422" s="207"/>
      <c r="E2422" s="208"/>
      <c r="F2422" s="207"/>
      <c r="G2422" s="208"/>
      <c r="H2422" s="209"/>
      <c r="I2422" s="210"/>
      <c r="J2422" s="152"/>
      <c r="K2422" s="229"/>
      <c r="L2422" s="230"/>
      <c r="M2422" s="362">
        <f t="shared" si="74"/>
        <v>0</v>
      </c>
      <c r="N2422" s="339"/>
    </row>
    <row r="2423" spans="1:14" ht="30" customHeight="1" x14ac:dyDescent="0.25">
      <c r="A2423" s="223" t="str">
        <f t="shared" si="75"/>
        <v xml:space="preserve"> </v>
      </c>
      <c r="B2423" s="205"/>
      <c r="C2423" s="206"/>
      <c r="D2423" s="207"/>
      <c r="E2423" s="208"/>
      <c r="F2423" s="207"/>
      <c r="G2423" s="208"/>
      <c r="H2423" s="209"/>
      <c r="I2423" s="210"/>
      <c r="J2423" s="152"/>
      <c r="K2423" s="229"/>
      <c r="L2423" s="230"/>
      <c r="M2423" s="362">
        <f t="shared" si="74"/>
        <v>0</v>
      </c>
      <c r="N2423" s="339"/>
    </row>
    <row r="2424" spans="1:14" ht="30" customHeight="1" x14ac:dyDescent="0.25">
      <c r="A2424" s="223" t="str">
        <f t="shared" si="75"/>
        <v xml:space="preserve"> </v>
      </c>
      <c r="B2424" s="205"/>
      <c r="C2424" s="206"/>
      <c r="D2424" s="207"/>
      <c r="E2424" s="208"/>
      <c r="F2424" s="207"/>
      <c r="G2424" s="208"/>
      <c r="H2424" s="209"/>
      <c r="I2424" s="210"/>
      <c r="J2424" s="152"/>
      <c r="K2424" s="229"/>
      <c r="L2424" s="230"/>
      <c r="M2424" s="362">
        <f t="shared" si="74"/>
        <v>0</v>
      </c>
      <c r="N2424" s="339"/>
    </row>
    <row r="2425" spans="1:14" ht="30" customHeight="1" x14ac:dyDescent="0.25">
      <c r="A2425" s="223" t="str">
        <f t="shared" si="75"/>
        <v xml:space="preserve"> </v>
      </c>
      <c r="B2425" s="205"/>
      <c r="C2425" s="206"/>
      <c r="D2425" s="207"/>
      <c r="E2425" s="208"/>
      <c r="F2425" s="207"/>
      <c r="G2425" s="208"/>
      <c r="H2425" s="209"/>
      <c r="I2425" s="210"/>
      <c r="J2425" s="152"/>
      <c r="K2425" s="229"/>
      <c r="L2425" s="230"/>
      <c r="M2425" s="362">
        <f t="shared" si="74"/>
        <v>0</v>
      </c>
      <c r="N2425" s="339"/>
    </row>
    <row r="2426" spans="1:14" ht="30" customHeight="1" x14ac:dyDescent="0.25">
      <c r="A2426" s="223" t="str">
        <f t="shared" si="75"/>
        <v xml:space="preserve"> </v>
      </c>
      <c r="B2426" s="205"/>
      <c r="C2426" s="206"/>
      <c r="D2426" s="207"/>
      <c r="E2426" s="208"/>
      <c r="F2426" s="207"/>
      <c r="G2426" s="208"/>
      <c r="H2426" s="209"/>
      <c r="I2426" s="210"/>
      <c r="J2426" s="152"/>
      <c r="K2426" s="229"/>
      <c r="L2426" s="230"/>
      <c r="M2426" s="362">
        <f t="shared" si="74"/>
        <v>0</v>
      </c>
      <c r="N2426" s="339"/>
    </row>
    <row r="2427" spans="1:14" ht="30" customHeight="1" x14ac:dyDescent="0.25">
      <c r="A2427" s="223" t="str">
        <f t="shared" si="75"/>
        <v xml:space="preserve"> </v>
      </c>
      <c r="B2427" s="205"/>
      <c r="C2427" s="206"/>
      <c r="D2427" s="207"/>
      <c r="E2427" s="208"/>
      <c r="F2427" s="207"/>
      <c r="G2427" s="208"/>
      <c r="H2427" s="209"/>
      <c r="I2427" s="210"/>
      <c r="J2427" s="152"/>
      <c r="K2427" s="229"/>
      <c r="L2427" s="230"/>
      <c r="M2427" s="362">
        <f t="shared" si="74"/>
        <v>0</v>
      </c>
      <c r="N2427" s="339"/>
    </row>
    <row r="2428" spans="1:14" ht="30" customHeight="1" x14ac:dyDescent="0.25">
      <c r="A2428" s="223" t="str">
        <f t="shared" si="75"/>
        <v xml:space="preserve"> </v>
      </c>
      <c r="B2428" s="205"/>
      <c r="C2428" s="206"/>
      <c r="D2428" s="207"/>
      <c r="E2428" s="208"/>
      <c r="F2428" s="207"/>
      <c r="G2428" s="208"/>
      <c r="H2428" s="209"/>
      <c r="I2428" s="210"/>
      <c r="J2428" s="152"/>
      <c r="K2428" s="229"/>
      <c r="L2428" s="230"/>
      <c r="M2428" s="362">
        <f t="shared" si="74"/>
        <v>0</v>
      </c>
      <c r="N2428" s="339"/>
    </row>
    <row r="2429" spans="1:14" ht="30" customHeight="1" x14ac:dyDescent="0.25">
      <c r="A2429" s="223" t="str">
        <f t="shared" si="75"/>
        <v xml:space="preserve"> </v>
      </c>
      <c r="B2429" s="205"/>
      <c r="C2429" s="206"/>
      <c r="D2429" s="207"/>
      <c r="E2429" s="208"/>
      <c r="F2429" s="207"/>
      <c r="G2429" s="208"/>
      <c r="H2429" s="209"/>
      <c r="I2429" s="210"/>
      <c r="J2429" s="152"/>
      <c r="K2429" s="229"/>
      <c r="L2429" s="230"/>
      <c r="M2429" s="362">
        <f t="shared" si="74"/>
        <v>0</v>
      </c>
      <c r="N2429" s="339"/>
    </row>
    <row r="2430" spans="1:14" ht="30" customHeight="1" x14ac:dyDescent="0.25">
      <c r="A2430" s="223" t="str">
        <f t="shared" si="75"/>
        <v xml:space="preserve"> </v>
      </c>
      <c r="B2430" s="205"/>
      <c r="C2430" s="206"/>
      <c r="D2430" s="207"/>
      <c r="E2430" s="208"/>
      <c r="F2430" s="207"/>
      <c r="G2430" s="208"/>
      <c r="H2430" s="209"/>
      <c r="I2430" s="210"/>
      <c r="J2430" s="152"/>
      <c r="K2430" s="229"/>
      <c r="L2430" s="230"/>
      <c r="M2430" s="362">
        <f t="shared" si="74"/>
        <v>0</v>
      </c>
      <c r="N2430" s="339"/>
    </row>
    <row r="2431" spans="1:14" ht="30" customHeight="1" x14ac:dyDescent="0.25">
      <c r="A2431" s="223" t="str">
        <f t="shared" si="75"/>
        <v xml:space="preserve"> </v>
      </c>
      <c r="B2431" s="205"/>
      <c r="C2431" s="206"/>
      <c r="D2431" s="207"/>
      <c r="E2431" s="208"/>
      <c r="F2431" s="207"/>
      <c r="G2431" s="208"/>
      <c r="H2431" s="209"/>
      <c r="I2431" s="210"/>
      <c r="J2431" s="152"/>
      <c r="K2431" s="229"/>
      <c r="L2431" s="230"/>
      <c r="M2431" s="362">
        <f t="shared" si="74"/>
        <v>0</v>
      </c>
      <c r="N2431" s="339"/>
    </row>
    <row r="2432" spans="1:14" ht="30" customHeight="1" x14ac:dyDescent="0.25">
      <c r="A2432" s="223" t="str">
        <f t="shared" si="75"/>
        <v xml:space="preserve"> </v>
      </c>
      <c r="B2432" s="205"/>
      <c r="C2432" s="206"/>
      <c r="D2432" s="207"/>
      <c r="E2432" s="208"/>
      <c r="F2432" s="207"/>
      <c r="G2432" s="208"/>
      <c r="H2432" s="209"/>
      <c r="I2432" s="210"/>
      <c r="J2432" s="152"/>
      <c r="K2432" s="229"/>
      <c r="L2432" s="230"/>
      <c r="M2432" s="362">
        <f t="shared" si="74"/>
        <v>0</v>
      </c>
      <c r="N2432" s="339"/>
    </row>
    <row r="2433" spans="1:14" ht="30" customHeight="1" x14ac:dyDescent="0.25">
      <c r="A2433" s="223" t="str">
        <f t="shared" si="75"/>
        <v xml:space="preserve"> </v>
      </c>
      <c r="B2433" s="205"/>
      <c r="C2433" s="206"/>
      <c r="D2433" s="207"/>
      <c r="E2433" s="208"/>
      <c r="F2433" s="207"/>
      <c r="G2433" s="208"/>
      <c r="H2433" s="209"/>
      <c r="I2433" s="210"/>
      <c r="J2433" s="152"/>
      <c r="K2433" s="229"/>
      <c r="L2433" s="230"/>
      <c r="M2433" s="362">
        <f t="shared" si="74"/>
        <v>0</v>
      </c>
      <c r="N2433" s="339"/>
    </row>
    <row r="2434" spans="1:14" ht="30" customHeight="1" x14ac:dyDescent="0.25">
      <c r="A2434" s="223" t="str">
        <f t="shared" si="75"/>
        <v xml:space="preserve"> </v>
      </c>
      <c r="B2434" s="205"/>
      <c r="C2434" s="206"/>
      <c r="D2434" s="207"/>
      <c r="E2434" s="208"/>
      <c r="F2434" s="207"/>
      <c r="G2434" s="208"/>
      <c r="H2434" s="209"/>
      <c r="I2434" s="210"/>
      <c r="J2434" s="152"/>
      <c r="K2434" s="229"/>
      <c r="L2434" s="230"/>
      <c r="M2434" s="362">
        <f t="shared" si="74"/>
        <v>0</v>
      </c>
      <c r="N2434" s="339"/>
    </row>
    <row r="2435" spans="1:14" ht="30" customHeight="1" x14ac:dyDescent="0.25">
      <c r="A2435" s="223" t="str">
        <f t="shared" si="75"/>
        <v xml:space="preserve"> </v>
      </c>
      <c r="B2435" s="205"/>
      <c r="C2435" s="206"/>
      <c r="D2435" s="207"/>
      <c r="E2435" s="208"/>
      <c r="F2435" s="207"/>
      <c r="G2435" s="208"/>
      <c r="H2435" s="209"/>
      <c r="I2435" s="210"/>
      <c r="J2435" s="152"/>
      <c r="K2435" s="229"/>
      <c r="L2435" s="230"/>
      <c r="M2435" s="362">
        <f t="shared" si="74"/>
        <v>0</v>
      </c>
      <c r="N2435" s="339"/>
    </row>
    <row r="2436" spans="1:14" ht="30" customHeight="1" x14ac:dyDescent="0.25">
      <c r="A2436" s="223" t="str">
        <f t="shared" si="75"/>
        <v xml:space="preserve"> </v>
      </c>
      <c r="B2436" s="205"/>
      <c r="C2436" s="206"/>
      <c r="D2436" s="207"/>
      <c r="E2436" s="208"/>
      <c r="F2436" s="207"/>
      <c r="G2436" s="208"/>
      <c r="H2436" s="209"/>
      <c r="I2436" s="210"/>
      <c r="J2436" s="152"/>
      <c r="K2436" s="229"/>
      <c r="L2436" s="230"/>
      <c r="M2436" s="362">
        <f t="shared" si="74"/>
        <v>0</v>
      </c>
      <c r="N2436" s="339"/>
    </row>
    <row r="2437" spans="1:14" ht="30" customHeight="1" x14ac:dyDescent="0.25">
      <c r="A2437" s="223" t="str">
        <f t="shared" si="75"/>
        <v xml:space="preserve"> </v>
      </c>
      <c r="B2437" s="205"/>
      <c r="C2437" s="206"/>
      <c r="D2437" s="207"/>
      <c r="E2437" s="208"/>
      <c r="F2437" s="207"/>
      <c r="G2437" s="208"/>
      <c r="H2437" s="209"/>
      <c r="I2437" s="210"/>
      <c r="J2437" s="152"/>
      <c r="K2437" s="229"/>
      <c r="L2437" s="230"/>
      <c r="M2437" s="362">
        <f t="shared" si="74"/>
        <v>0</v>
      </c>
      <c r="N2437" s="339"/>
    </row>
    <row r="2438" spans="1:14" ht="30" customHeight="1" x14ac:dyDescent="0.25">
      <c r="A2438" s="223" t="str">
        <f t="shared" si="75"/>
        <v xml:space="preserve"> </v>
      </c>
      <c r="B2438" s="205"/>
      <c r="C2438" s="206"/>
      <c r="D2438" s="207"/>
      <c r="E2438" s="208"/>
      <c r="F2438" s="207"/>
      <c r="G2438" s="208"/>
      <c r="H2438" s="209"/>
      <c r="I2438" s="210"/>
      <c r="J2438" s="152"/>
      <c r="K2438" s="229"/>
      <c r="L2438" s="230"/>
      <c r="M2438" s="362">
        <f t="shared" si="74"/>
        <v>0</v>
      </c>
      <c r="N2438" s="339"/>
    </row>
    <row r="2439" spans="1:14" ht="30" customHeight="1" x14ac:dyDescent="0.25">
      <c r="A2439" s="223" t="str">
        <f t="shared" si="75"/>
        <v xml:space="preserve"> </v>
      </c>
      <c r="B2439" s="205"/>
      <c r="C2439" s="206"/>
      <c r="D2439" s="207"/>
      <c r="E2439" s="208"/>
      <c r="F2439" s="207"/>
      <c r="G2439" s="208"/>
      <c r="H2439" s="209"/>
      <c r="I2439" s="210"/>
      <c r="J2439" s="152"/>
      <c r="K2439" s="229"/>
      <c r="L2439" s="230"/>
      <c r="M2439" s="362">
        <f t="shared" si="74"/>
        <v>0</v>
      </c>
      <c r="N2439" s="339"/>
    </row>
    <row r="2440" spans="1:14" ht="30" customHeight="1" x14ac:dyDescent="0.25">
      <c r="A2440" s="223" t="str">
        <f t="shared" si="75"/>
        <v xml:space="preserve"> </v>
      </c>
      <c r="B2440" s="205"/>
      <c r="C2440" s="206"/>
      <c r="D2440" s="207"/>
      <c r="E2440" s="208"/>
      <c r="F2440" s="207"/>
      <c r="G2440" s="208"/>
      <c r="H2440" s="209"/>
      <c r="I2440" s="210"/>
      <c r="J2440" s="152"/>
      <c r="K2440" s="229"/>
      <c r="L2440" s="230"/>
      <c r="M2440" s="362">
        <f t="shared" si="74"/>
        <v>0</v>
      </c>
      <c r="N2440" s="339"/>
    </row>
    <row r="2441" spans="1:14" ht="30" customHeight="1" x14ac:dyDescent="0.25">
      <c r="A2441" s="223" t="str">
        <f t="shared" si="75"/>
        <v xml:space="preserve"> </v>
      </c>
      <c r="B2441" s="205"/>
      <c r="C2441" s="206"/>
      <c r="D2441" s="207"/>
      <c r="E2441" s="208"/>
      <c r="F2441" s="207"/>
      <c r="G2441" s="208"/>
      <c r="H2441" s="209"/>
      <c r="I2441" s="210"/>
      <c r="J2441" s="152"/>
      <c r="K2441" s="229"/>
      <c r="L2441" s="230"/>
      <c r="M2441" s="362">
        <f t="shared" si="74"/>
        <v>0</v>
      </c>
      <c r="N2441" s="339"/>
    </row>
    <row r="2442" spans="1:14" ht="30" customHeight="1" x14ac:dyDescent="0.25">
      <c r="A2442" s="223" t="str">
        <f t="shared" si="75"/>
        <v xml:space="preserve"> </v>
      </c>
      <c r="B2442" s="205"/>
      <c r="C2442" s="206"/>
      <c r="D2442" s="207"/>
      <c r="E2442" s="208"/>
      <c r="F2442" s="207"/>
      <c r="G2442" s="208"/>
      <c r="H2442" s="209"/>
      <c r="I2442" s="210"/>
      <c r="J2442" s="152"/>
      <c r="K2442" s="229"/>
      <c r="L2442" s="230"/>
      <c r="M2442" s="362">
        <f t="shared" si="74"/>
        <v>0</v>
      </c>
      <c r="N2442" s="339"/>
    </row>
    <row r="2443" spans="1:14" ht="30" customHeight="1" x14ac:dyDescent="0.25">
      <c r="A2443" s="223" t="str">
        <f t="shared" si="75"/>
        <v xml:space="preserve"> </v>
      </c>
      <c r="B2443" s="205"/>
      <c r="C2443" s="206"/>
      <c r="D2443" s="207"/>
      <c r="E2443" s="208"/>
      <c r="F2443" s="207"/>
      <c r="G2443" s="208"/>
      <c r="H2443" s="209"/>
      <c r="I2443" s="210"/>
      <c r="J2443" s="152"/>
      <c r="K2443" s="229"/>
      <c r="L2443" s="230"/>
      <c r="M2443" s="362">
        <f t="shared" si="74"/>
        <v>0</v>
      </c>
      <c r="N2443" s="339"/>
    </row>
    <row r="2444" spans="1:14" ht="30" customHeight="1" x14ac:dyDescent="0.25">
      <c r="A2444" s="223" t="str">
        <f t="shared" si="75"/>
        <v xml:space="preserve"> </v>
      </c>
      <c r="B2444" s="205"/>
      <c r="C2444" s="206"/>
      <c r="D2444" s="207"/>
      <c r="E2444" s="208"/>
      <c r="F2444" s="207"/>
      <c r="G2444" s="208"/>
      <c r="H2444" s="209"/>
      <c r="I2444" s="210"/>
      <c r="J2444" s="152"/>
      <c r="K2444" s="229"/>
      <c r="L2444" s="230"/>
      <c r="M2444" s="362">
        <f t="shared" ref="M2444:M2507" si="76">K2444+L2444</f>
        <v>0</v>
      </c>
      <c r="N2444" s="339"/>
    </row>
    <row r="2445" spans="1:14" ht="30" customHeight="1" x14ac:dyDescent="0.25">
      <c r="A2445" s="223" t="str">
        <f t="shared" si="75"/>
        <v xml:space="preserve"> </v>
      </c>
      <c r="B2445" s="205"/>
      <c r="C2445" s="206"/>
      <c r="D2445" s="207"/>
      <c r="E2445" s="208"/>
      <c r="F2445" s="207"/>
      <c r="G2445" s="208"/>
      <c r="H2445" s="209"/>
      <c r="I2445" s="210"/>
      <c r="J2445" s="152"/>
      <c r="K2445" s="229"/>
      <c r="L2445" s="230"/>
      <c r="M2445" s="362">
        <f t="shared" si="76"/>
        <v>0</v>
      </c>
      <c r="N2445" s="339"/>
    </row>
    <row r="2446" spans="1:14" ht="30" customHeight="1" x14ac:dyDescent="0.25">
      <c r="A2446" s="223" t="str">
        <f t="shared" ref="A2446:A2509" si="77">IF(M2446=0," ","Cap.8. Cheltuieli indirecte")</f>
        <v xml:space="preserve"> </v>
      </c>
      <c r="B2446" s="205"/>
      <c r="C2446" s="206"/>
      <c r="D2446" s="207"/>
      <c r="E2446" s="208"/>
      <c r="F2446" s="207"/>
      <c r="G2446" s="208"/>
      <c r="H2446" s="209"/>
      <c r="I2446" s="210"/>
      <c r="J2446" s="152"/>
      <c r="K2446" s="229"/>
      <c r="L2446" s="230"/>
      <c r="M2446" s="362">
        <f t="shared" si="76"/>
        <v>0</v>
      </c>
      <c r="N2446" s="339"/>
    </row>
    <row r="2447" spans="1:14" ht="30" customHeight="1" x14ac:dyDescent="0.25">
      <c r="A2447" s="223" t="str">
        <f t="shared" si="77"/>
        <v xml:space="preserve"> </v>
      </c>
      <c r="B2447" s="205"/>
      <c r="C2447" s="206"/>
      <c r="D2447" s="207"/>
      <c r="E2447" s="208"/>
      <c r="F2447" s="207"/>
      <c r="G2447" s="208"/>
      <c r="H2447" s="209"/>
      <c r="I2447" s="210"/>
      <c r="J2447" s="152"/>
      <c r="K2447" s="229"/>
      <c r="L2447" s="230"/>
      <c r="M2447" s="362">
        <f t="shared" si="76"/>
        <v>0</v>
      </c>
      <c r="N2447" s="339"/>
    </row>
    <row r="2448" spans="1:14" ht="30" customHeight="1" x14ac:dyDescent="0.25">
      <c r="A2448" s="223" t="str">
        <f t="shared" si="77"/>
        <v xml:space="preserve"> </v>
      </c>
      <c r="B2448" s="205"/>
      <c r="C2448" s="206"/>
      <c r="D2448" s="207"/>
      <c r="E2448" s="208"/>
      <c r="F2448" s="207"/>
      <c r="G2448" s="208"/>
      <c r="H2448" s="209"/>
      <c r="I2448" s="210"/>
      <c r="J2448" s="152"/>
      <c r="K2448" s="229"/>
      <c r="L2448" s="230"/>
      <c r="M2448" s="362">
        <f t="shared" si="76"/>
        <v>0</v>
      </c>
      <c r="N2448" s="339"/>
    </row>
    <row r="2449" spans="1:14" ht="30" customHeight="1" x14ac:dyDescent="0.25">
      <c r="A2449" s="223" t="str">
        <f t="shared" si="77"/>
        <v xml:space="preserve"> </v>
      </c>
      <c r="B2449" s="205"/>
      <c r="C2449" s="206"/>
      <c r="D2449" s="207"/>
      <c r="E2449" s="208"/>
      <c r="F2449" s="207"/>
      <c r="G2449" s="208"/>
      <c r="H2449" s="209"/>
      <c r="I2449" s="210"/>
      <c r="J2449" s="152"/>
      <c r="K2449" s="229"/>
      <c r="L2449" s="230"/>
      <c r="M2449" s="362">
        <f t="shared" si="76"/>
        <v>0</v>
      </c>
      <c r="N2449" s="339"/>
    </row>
    <row r="2450" spans="1:14" ht="30" customHeight="1" x14ac:dyDescent="0.25">
      <c r="A2450" s="223" t="str">
        <f t="shared" si="77"/>
        <v xml:space="preserve"> </v>
      </c>
      <c r="B2450" s="205"/>
      <c r="C2450" s="206"/>
      <c r="D2450" s="207"/>
      <c r="E2450" s="208"/>
      <c r="F2450" s="207"/>
      <c r="G2450" s="208"/>
      <c r="H2450" s="209"/>
      <c r="I2450" s="210"/>
      <c r="J2450" s="152"/>
      <c r="K2450" s="229"/>
      <c r="L2450" s="230"/>
      <c r="M2450" s="362">
        <f t="shared" si="76"/>
        <v>0</v>
      </c>
      <c r="N2450" s="339"/>
    </row>
    <row r="2451" spans="1:14" ht="30" customHeight="1" x14ac:dyDescent="0.25">
      <c r="A2451" s="223" t="str">
        <f t="shared" si="77"/>
        <v xml:space="preserve"> </v>
      </c>
      <c r="B2451" s="205"/>
      <c r="C2451" s="206"/>
      <c r="D2451" s="207"/>
      <c r="E2451" s="208"/>
      <c r="F2451" s="207"/>
      <c r="G2451" s="208"/>
      <c r="H2451" s="209"/>
      <c r="I2451" s="210"/>
      <c r="J2451" s="152"/>
      <c r="K2451" s="229"/>
      <c r="L2451" s="230"/>
      <c r="M2451" s="362">
        <f t="shared" si="76"/>
        <v>0</v>
      </c>
      <c r="N2451" s="339"/>
    </row>
    <row r="2452" spans="1:14" ht="30" customHeight="1" x14ac:dyDescent="0.25">
      <c r="A2452" s="223" t="str">
        <f t="shared" si="77"/>
        <v xml:space="preserve"> </v>
      </c>
      <c r="B2452" s="205"/>
      <c r="C2452" s="206"/>
      <c r="D2452" s="207"/>
      <c r="E2452" s="208"/>
      <c r="F2452" s="207"/>
      <c r="G2452" s="208"/>
      <c r="H2452" s="209"/>
      <c r="I2452" s="210"/>
      <c r="J2452" s="152"/>
      <c r="K2452" s="229"/>
      <c r="L2452" s="230"/>
      <c r="M2452" s="362">
        <f t="shared" si="76"/>
        <v>0</v>
      </c>
      <c r="N2452" s="339"/>
    </row>
    <row r="2453" spans="1:14" ht="30" customHeight="1" x14ac:dyDescent="0.25">
      <c r="A2453" s="223" t="str">
        <f t="shared" si="77"/>
        <v xml:space="preserve"> </v>
      </c>
      <c r="B2453" s="205"/>
      <c r="C2453" s="206"/>
      <c r="D2453" s="207"/>
      <c r="E2453" s="208"/>
      <c r="F2453" s="207"/>
      <c r="G2453" s="208"/>
      <c r="H2453" s="209"/>
      <c r="I2453" s="210"/>
      <c r="J2453" s="152"/>
      <c r="K2453" s="229"/>
      <c r="L2453" s="230"/>
      <c r="M2453" s="362">
        <f t="shared" si="76"/>
        <v>0</v>
      </c>
      <c r="N2453" s="339"/>
    </row>
    <row r="2454" spans="1:14" ht="30" customHeight="1" x14ac:dyDescent="0.25">
      <c r="A2454" s="223" t="str">
        <f t="shared" si="77"/>
        <v xml:space="preserve"> </v>
      </c>
      <c r="B2454" s="205"/>
      <c r="C2454" s="206"/>
      <c r="D2454" s="207"/>
      <c r="E2454" s="208"/>
      <c r="F2454" s="207"/>
      <c r="G2454" s="208"/>
      <c r="H2454" s="209"/>
      <c r="I2454" s="210"/>
      <c r="J2454" s="152"/>
      <c r="K2454" s="229"/>
      <c r="L2454" s="230"/>
      <c r="M2454" s="362">
        <f t="shared" si="76"/>
        <v>0</v>
      </c>
      <c r="N2454" s="339"/>
    </row>
    <row r="2455" spans="1:14" ht="30" customHeight="1" x14ac:dyDescent="0.25">
      <c r="A2455" s="223" t="str">
        <f t="shared" si="77"/>
        <v xml:space="preserve"> </v>
      </c>
      <c r="B2455" s="205"/>
      <c r="C2455" s="206"/>
      <c r="D2455" s="207"/>
      <c r="E2455" s="208"/>
      <c r="F2455" s="207"/>
      <c r="G2455" s="208"/>
      <c r="H2455" s="209"/>
      <c r="I2455" s="210"/>
      <c r="J2455" s="152"/>
      <c r="K2455" s="229"/>
      <c r="L2455" s="230"/>
      <c r="M2455" s="362">
        <f t="shared" si="76"/>
        <v>0</v>
      </c>
      <c r="N2455" s="339"/>
    </row>
    <row r="2456" spans="1:14" ht="30" customHeight="1" x14ac:dyDescent="0.25">
      <c r="A2456" s="223" t="str">
        <f t="shared" si="77"/>
        <v xml:space="preserve"> </v>
      </c>
      <c r="B2456" s="205"/>
      <c r="C2456" s="206"/>
      <c r="D2456" s="207"/>
      <c r="E2456" s="208"/>
      <c r="F2456" s="207"/>
      <c r="G2456" s="208"/>
      <c r="H2456" s="209"/>
      <c r="I2456" s="210"/>
      <c r="J2456" s="152"/>
      <c r="K2456" s="229"/>
      <c r="L2456" s="230"/>
      <c r="M2456" s="362">
        <f t="shared" si="76"/>
        <v>0</v>
      </c>
      <c r="N2456" s="339"/>
    </row>
    <row r="2457" spans="1:14" ht="30" customHeight="1" x14ac:dyDescent="0.25">
      <c r="A2457" s="223" t="str">
        <f t="shared" si="77"/>
        <v xml:space="preserve"> </v>
      </c>
      <c r="B2457" s="205"/>
      <c r="C2457" s="206"/>
      <c r="D2457" s="207"/>
      <c r="E2457" s="208"/>
      <c r="F2457" s="207"/>
      <c r="G2457" s="208"/>
      <c r="H2457" s="209"/>
      <c r="I2457" s="210"/>
      <c r="J2457" s="152"/>
      <c r="K2457" s="229"/>
      <c r="L2457" s="230"/>
      <c r="M2457" s="362">
        <f t="shared" si="76"/>
        <v>0</v>
      </c>
      <c r="N2457" s="339"/>
    </row>
    <row r="2458" spans="1:14" ht="30" customHeight="1" x14ac:dyDescent="0.25">
      <c r="A2458" s="223" t="str">
        <f t="shared" si="77"/>
        <v xml:space="preserve"> </v>
      </c>
      <c r="B2458" s="205"/>
      <c r="C2458" s="206"/>
      <c r="D2458" s="207"/>
      <c r="E2458" s="208"/>
      <c r="F2458" s="207"/>
      <c r="G2458" s="208"/>
      <c r="H2458" s="209"/>
      <c r="I2458" s="210"/>
      <c r="J2458" s="152"/>
      <c r="K2458" s="229"/>
      <c r="L2458" s="230"/>
      <c r="M2458" s="362">
        <f t="shared" si="76"/>
        <v>0</v>
      </c>
      <c r="N2458" s="339"/>
    </row>
    <row r="2459" spans="1:14" ht="30" customHeight="1" x14ac:dyDescent="0.25">
      <c r="A2459" s="223" t="str">
        <f t="shared" si="77"/>
        <v xml:space="preserve"> </v>
      </c>
      <c r="B2459" s="205"/>
      <c r="C2459" s="206"/>
      <c r="D2459" s="207"/>
      <c r="E2459" s="208"/>
      <c r="F2459" s="207"/>
      <c r="G2459" s="208"/>
      <c r="H2459" s="209"/>
      <c r="I2459" s="210"/>
      <c r="J2459" s="152"/>
      <c r="K2459" s="229"/>
      <c r="L2459" s="230"/>
      <c r="M2459" s="362">
        <f t="shared" si="76"/>
        <v>0</v>
      </c>
      <c r="N2459" s="339"/>
    </row>
    <row r="2460" spans="1:14" ht="30" customHeight="1" x14ac:dyDescent="0.25">
      <c r="A2460" s="223" t="str">
        <f t="shared" si="77"/>
        <v xml:space="preserve"> </v>
      </c>
      <c r="B2460" s="205"/>
      <c r="C2460" s="206"/>
      <c r="D2460" s="207"/>
      <c r="E2460" s="208"/>
      <c r="F2460" s="207"/>
      <c r="G2460" s="208"/>
      <c r="H2460" s="209"/>
      <c r="I2460" s="210"/>
      <c r="J2460" s="152"/>
      <c r="K2460" s="229"/>
      <c r="L2460" s="230"/>
      <c r="M2460" s="362">
        <f t="shared" si="76"/>
        <v>0</v>
      </c>
      <c r="N2460" s="339"/>
    </row>
    <row r="2461" spans="1:14" ht="30" customHeight="1" x14ac:dyDescent="0.25">
      <c r="A2461" s="223" t="str">
        <f t="shared" si="77"/>
        <v xml:space="preserve"> </v>
      </c>
      <c r="B2461" s="205"/>
      <c r="C2461" s="206"/>
      <c r="D2461" s="207"/>
      <c r="E2461" s="208"/>
      <c r="F2461" s="207"/>
      <c r="G2461" s="208"/>
      <c r="H2461" s="209"/>
      <c r="I2461" s="210"/>
      <c r="J2461" s="152"/>
      <c r="K2461" s="229"/>
      <c r="L2461" s="230"/>
      <c r="M2461" s="362">
        <f t="shared" si="76"/>
        <v>0</v>
      </c>
      <c r="N2461" s="339"/>
    </row>
    <row r="2462" spans="1:14" ht="30" customHeight="1" x14ac:dyDescent="0.25">
      <c r="A2462" s="223" t="str">
        <f t="shared" si="77"/>
        <v xml:space="preserve"> </v>
      </c>
      <c r="B2462" s="205"/>
      <c r="C2462" s="206"/>
      <c r="D2462" s="207"/>
      <c r="E2462" s="208"/>
      <c r="F2462" s="207"/>
      <c r="G2462" s="208"/>
      <c r="H2462" s="209"/>
      <c r="I2462" s="210"/>
      <c r="J2462" s="152"/>
      <c r="K2462" s="229"/>
      <c r="L2462" s="230"/>
      <c r="M2462" s="362">
        <f t="shared" si="76"/>
        <v>0</v>
      </c>
      <c r="N2462" s="339"/>
    </row>
    <row r="2463" spans="1:14" ht="30" customHeight="1" x14ac:dyDescent="0.25">
      <c r="A2463" s="223" t="str">
        <f t="shared" si="77"/>
        <v xml:space="preserve"> </v>
      </c>
      <c r="B2463" s="205"/>
      <c r="C2463" s="206"/>
      <c r="D2463" s="207"/>
      <c r="E2463" s="208"/>
      <c r="F2463" s="207"/>
      <c r="G2463" s="208"/>
      <c r="H2463" s="209"/>
      <c r="I2463" s="210"/>
      <c r="J2463" s="152"/>
      <c r="K2463" s="229"/>
      <c r="L2463" s="230"/>
      <c r="M2463" s="362">
        <f t="shared" si="76"/>
        <v>0</v>
      </c>
      <c r="N2463" s="339"/>
    </row>
    <row r="2464" spans="1:14" ht="30" customHeight="1" x14ac:dyDescent="0.25">
      <c r="A2464" s="223" t="str">
        <f t="shared" si="77"/>
        <v xml:space="preserve"> </v>
      </c>
      <c r="B2464" s="205"/>
      <c r="C2464" s="206"/>
      <c r="D2464" s="207"/>
      <c r="E2464" s="208"/>
      <c r="F2464" s="207"/>
      <c r="G2464" s="208"/>
      <c r="H2464" s="209"/>
      <c r="I2464" s="210"/>
      <c r="J2464" s="152"/>
      <c r="K2464" s="229"/>
      <c r="L2464" s="230"/>
      <c r="M2464" s="362">
        <f t="shared" si="76"/>
        <v>0</v>
      </c>
      <c r="N2464" s="339"/>
    </row>
    <row r="2465" spans="1:14" ht="30" customHeight="1" x14ac:dyDescent="0.25">
      <c r="A2465" s="223" t="str">
        <f t="shared" si="77"/>
        <v xml:space="preserve"> </v>
      </c>
      <c r="B2465" s="205"/>
      <c r="C2465" s="206"/>
      <c r="D2465" s="207"/>
      <c r="E2465" s="208"/>
      <c r="F2465" s="207"/>
      <c r="G2465" s="208"/>
      <c r="H2465" s="209"/>
      <c r="I2465" s="210"/>
      <c r="J2465" s="152"/>
      <c r="K2465" s="229"/>
      <c r="L2465" s="230"/>
      <c r="M2465" s="362">
        <f t="shared" si="76"/>
        <v>0</v>
      </c>
      <c r="N2465" s="339"/>
    </row>
    <row r="2466" spans="1:14" ht="30" customHeight="1" x14ac:dyDescent="0.25">
      <c r="A2466" s="223" t="str">
        <f t="shared" si="77"/>
        <v xml:space="preserve"> </v>
      </c>
      <c r="B2466" s="205"/>
      <c r="C2466" s="206"/>
      <c r="D2466" s="207"/>
      <c r="E2466" s="208"/>
      <c r="F2466" s="207"/>
      <c r="G2466" s="208"/>
      <c r="H2466" s="209"/>
      <c r="I2466" s="210"/>
      <c r="J2466" s="152"/>
      <c r="K2466" s="229"/>
      <c r="L2466" s="230"/>
      <c r="M2466" s="362">
        <f t="shared" si="76"/>
        <v>0</v>
      </c>
      <c r="N2466" s="339"/>
    </row>
    <row r="2467" spans="1:14" ht="30" customHeight="1" x14ac:dyDescent="0.25">
      <c r="A2467" s="223" t="str">
        <f t="shared" si="77"/>
        <v xml:space="preserve"> </v>
      </c>
      <c r="B2467" s="205"/>
      <c r="C2467" s="206"/>
      <c r="D2467" s="207"/>
      <c r="E2467" s="208"/>
      <c r="F2467" s="207"/>
      <c r="G2467" s="208"/>
      <c r="H2467" s="209"/>
      <c r="I2467" s="210"/>
      <c r="J2467" s="152"/>
      <c r="K2467" s="229"/>
      <c r="L2467" s="230"/>
      <c r="M2467" s="362">
        <f t="shared" si="76"/>
        <v>0</v>
      </c>
      <c r="N2467" s="339"/>
    </row>
    <row r="2468" spans="1:14" ht="30" customHeight="1" x14ac:dyDescent="0.25">
      <c r="A2468" s="223" t="str">
        <f t="shared" si="77"/>
        <v xml:space="preserve"> </v>
      </c>
      <c r="B2468" s="205"/>
      <c r="C2468" s="206"/>
      <c r="D2468" s="207"/>
      <c r="E2468" s="208"/>
      <c r="F2468" s="207"/>
      <c r="G2468" s="208"/>
      <c r="H2468" s="209"/>
      <c r="I2468" s="210"/>
      <c r="J2468" s="152"/>
      <c r="K2468" s="229"/>
      <c r="L2468" s="230"/>
      <c r="M2468" s="362">
        <f t="shared" si="76"/>
        <v>0</v>
      </c>
      <c r="N2468" s="339"/>
    </row>
    <row r="2469" spans="1:14" ht="30" customHeight="1" x14ac:dyDescent="0.25">
      <c r="A2469" s="223" t="str">
        <f t="shared" si="77"/>
        <v xml:space="preserve"> </v>
      </c>
      <c r="B2469" s="205"/>
      <c r="C2469" s="206"/>
      <c r="D2469" s="207"/>
      <c r="E2469" s="208"/>
      <c r="F2469" s="207"/>
      <c r="G2469" s="208"/>
      <c r="H2469" s="209"/>
      <c r="I2469" s="210"/>
      <c r="J2469" s="152"/>
      <c r="K2469" s="229"/>
      <c r="L2469" s="230"/>
      <c r="M2469" s="362">
        <f t="shared" si="76"/>
        <v>0</v>
      </c>
      <c r="N2469" s="339"/>
    </row>
    <row r="2470" spans="1:14" ht="30" customHeight="1" x14ac:dyDescent="0.25">
      <c r="A2470" s="223" t="str">
        <f t="shared" si="77"/>
        <v xml:space="preserve"> </v>
      </c>
      <c r="B2470" s="205"/>
      <c r="C2470" s="206"/>
      <c r="D2470" s="207"/>
      <c r="E2470" s="208"/>
      <c r="F2470" s="207"/>
      <c r="G2470" s="208"/>
      <c r="H2470" s="209"/>
      <c r="I2470" s="210"/>
      <c r="J2470" s="152"/>
      <c r="K2470" s="229"/>
      <c r="L2470" s="230"/>
      <c r="M2470" s="362">
        <f t="shared" si="76"/>
        <v>0</v>
      </c>
      <c r="N2470" s="339"/>
    </row>
    <row r="2471" spans="1:14" ht="30" customHeight="1" x14ac:dyDescent="0.25">
      <c r="A2471" s="223" t="str">
        <f t="shared" si="77"/>
        <v xml:space="preserve"> </v>
      </c>
      <c r="B2471" s="205"/>
      <c r="C2471" s="206"/>
      <c r="D2471" s="207"/>
      <c r="E2471" s="208"/>
      <c r="F2471" s="207"/>
      <c r="G2471" s="208"/>
      <c r="H2471" s="209"/>
      <c r="I2471" s="210"/>
      <c r="J2471" s="152"/>
      <c r="K2471" s="229"/>
      <c r="L2471" s="230"/>
      <c r="M2471" s="362">
        <f t="shared" si="76"/>
        <v>0</v>
      </c>
      <c r="N2471" s="339"/>
    </row>
    <row r="2472" spans="1:14" ht="30" customHeight="1" x14ac:dyDescent="0.25">
      <c r="A2472" s="223" t="str">
        <f t="shared" si="77"/>
        <v xml:space="preserve"> </v>
      </c>
      <c r="B2472" s="205"/>
      <c r="C2472" s="206"/>
      <c r="D2472" s="207"/>
      <c r="E2472" s="208"/>
      <c r="F2472" s="207"/>
      <c r="G2472" s="208"/>
      <c r="H2472" s="209"/>
      <c r="I2472" s="210"/>
      <c r="J2472" s="152"/>
      <c r="K2472" s="229"/>
      <c r="L2472" s="230"/>
      <c r="M2472" s="362">
        <f t="shared" si="76"/>
        <v>0</v>
      </c>
      <c r="N2472" s="339"/>
    </row>
    <row r="2473" spans="1:14" ht="30" customHeight="1" x14ac:dyDescent="0.25">
      <c r="A2473" s="223" t="str">
        <f t="shared" si="77"/>
        <v xml:space="preserve"> </v>
      </c>
      <c r="B2473" s="205"/>
      <c r="C2473" s="206"/>
      <c r="D2473" s="207"/>
      <c r="E2473" s="208"/>
      <c r="F2473" s="207"/>
      <c r="G2473" s="208"/>
      <c r="H2473" s="209"/>
      <c r="I2473" s="210"/>
      <c r="J2473" s="152"/>
      <c r="K2473" s="229"/>
      <c r="L2473" s="230"/>
      <c r="M2473" s="362">
        <f t="shared" si="76"/>
        <v>0</v>
      </c>
      <c r="N2473" s="339"/>
    </row>
    <row r="2474" spans="1:14" ht="30" customHeight="1" x14ac:dyDescent="0.25">
      <c r="A2474" s="223" t="str">
        <f t="shared" si="77"/>
        <v xml:space="preserve"> </v>
      </c>
      <c r="B2474" s="205"/>
      <c r="C2474" s="206"/>
      <c r="D2474" s="207"/>
      <c r="E2474" s="208"/>
      <c r="F2474" s="207"/>
      <c r="G2474" s="208"/>
      <c r="H2474" s="209"/>
      <c r="I2474" s="210"/>
      <c r="J2474" s="152"/>
      <c r="K2474" s="229"/>
      <c r="L2474" s="230"/>
      <c r="M2474" s="362">
        <f t="shared" si="76"/>
        <v>0</v>
      </c>
      <c r="N2474" s="339"/>
    </row>
    <row r="2475" spans="1:14" ht="30" customHeight="1" x14ac:dyDescent="0.25">
      <c r="A2475" s="223" t="str">
        <f t="shared" si="77"/>
        <v xml:space="preserve"> </v>
      </c>
      <c r="B2475" s="205"/>
      <c r="C2475" s="206"/>
      <c r="D2475" s="207"/>
      <c r="E2475" s="208"/>
      <c r="F2475" s="207"/>
      <c r="G2475" s="208"/>
      <c r="H2475" s="209"/>
      <c r="I2475" s="210"/>
      <c r="J2475" s="152"/>
      <c r="K2475" s="229"/>
      <c r="L2475" s="230"/>
      <c r="M2475" s="362">
        <f t="shared" si="76"/>
        <v>0</v>
      </c>
      <c r="N2475" s="339"/>
    </row>
    <row r="2476" spans="1:14" ht="30" customHeight="1" x14ac:dyDescent="0.25">
      <c r="A2476" s="223" t="str">
        <f t="shared" si="77"/>
        <v xml:space="preserve"> </v>
      </c>
      <c r="B2476" s="205"/>
      <c r="C2476" s="206"/>
      <c r="D2476" s="207"/>
      <c r="E2476" s="208"/>
      <c r="F2476" s="207"/>
      <c r="G2476" s="208"/>
      <c r="H2476" s="209"/>
      <c r="I2476" s="210"/>
      <c r="J2476" s="152"/>
      <c r="K2476" s="229"/>
      <c r="L2476" s="230"/>
      <c r="M2476" s="362">
        <f t="shared" si="76"/>
        <v>0</v>
      </c>
      <c r="N2476" s="339"/>
    </row>
    <row r="2477" spans="1:14" ht="30" customHeight="1" x14ac:dyDescent="0.25">
      <c r="A2477" s="223" t="str">
        <f t="shared" si="77"/>
        <v xml:space="preserve"> </v>
      </c>
      <c r="B2477" s="205"/>
      <c r="C2477" s="206"/>
      <c r="D2477" s="207"/>
      <c r="E2477" s="208"/>
      <c r="F2477" s="207"/>
      <c r="G2477" s="208"/>
      <c r="H2477" s="209"/>
      <c r="I2477" s="210"/>
      <c r="J2477" s="152"/>
      <c r="K2477" s="229"/>
      <c r="L2477" s="230"/>
      <c r="M2477" s="362">
        <f t="shared" si="76"/>
        <v>0</v>
      </c>
      <c r="N2477" s="339"/>
    </row>
    <row r="2478" spans="1:14" ht="30" customHeight="1" x14ac:dyDescent="0.25">
      <c r="A2478" s="223" t="str">
        <f t="shared" si="77"/>
        <v xml:space="preserve"> </v>
      </c>
      <c r="B2478" s="205"/>
      <c r="C2478" s="206"/>
      <c r="D2478" s="207"/>
      <c r="E2478" s="208"/>
      <c r="F2478" s="207"/>
      <c r="G2478" s="208"/>
      <c r="H2478" s="209"/>
      <c r="I2478" s="210"/>
      <c r="J2478" s="152"/>
      <c r="K2478" s="229"/>
      <c r="L2478" s="230"/>
      <c r="M2478" s="362">
        <f t="shared" si="76"/>
        <v>0</v>
      </c>
      <c r="N2478" s="339"/>
    </row>
    <row r="2479" spans="1:14" ht="30" customHeight="1" x14ac:dyDescent="0.25">
      <c r="A2479" s="223" t="str">
        <f t="shared" si="77"/>
        <v xml:space="preserve"> </v>
      </c>
      <c r="B2479" s="205"/>
      <c r="C2479" s="206"/>
      <c r="D2479" s="207"/>
      <c r="E2479" s="208"/>
      <c r="F2479" s="207"/>
      <c r="G2479" s="208"/>
      <c r="H2479" s="209"/>
      <c r="I2479" s="210"/>
      <c r="J2479" s="152"/>
      <c r="K2479" s="229"/>
      <c r="L2479" s="230"/>
      <c r="M2479" s="362">
        <f t="shared" si="76"/>
        <v>0</v>
      </c>
      <c r="N2479" s="339"/>
    </row>
    <row r="2480" spans="1:14" ht="30" customHeight="1" x14ac:dyDescent="0.25">
      <c r="A2480" s="223" t="str">
        <f t="shared" si="77"/>
        <v xml:space="preserve"> </v>
      </c>
      <c r="B2480" s="205"/>
      <c r="C2480" s="206"/>
      <c r="D2480" s="207"/>
      <c r="E2480" s="208"/>
      <c r="F2480" s="207"/>
      <c r="G2480" s="208"/>
      <c r="H2480" s="209"/>
      <c r="I2480" s="210"/>
      <c r="J2480" s="152"/>
      <c r="K2480" s="229"/>
      <c r="L2480" s="230"/>
      <c r="M2480" s="362">
        <f t="shared" si="76"/>
        <v>0</v>
      </c>
      <c r="N2480" s="339"/>
    </row>
    <row r="2481" spans="1:14" ht="30" customHeight="1" x14ac:dyDescent="0.25">
      <c r="A2481" s="223" t="str">
        <f t="shared" si="77"/>
        <v xml:space="preserve"> </v>
      </c>
      <c r="B2481" s="205"/>
      <c r="C2481" s="206"/>
      <c r="D2481" s="207"/>
      <c r="E2481" s="208"/>
      <c r="F2481" s="207"/>
      <c r="G2481" s="208"/>
      <c r="H2481" s="209"/>
      <c r="I2481" s="210"/>
      <c r="J2481" s="152"/>
      <c r="K2481" s="229"/>
      <c r="L2481" s="230"/>
      <c r="M2481" s="362">
        <f t="shared" si="76"/>
        <v>0</v>
      </c>
      <c r="N2481" s="339"/>
    </row>
    <row r="2482" spans="1:14" ht="30" customHeight="1" x14ac:dyDescent="0.25">
      <c r="A2482" s="223" t="str">
        <f t="shared" si="77"/>
        <v xml:space="preserve"> </v>
      </c>
      <c r="B2482" s="205"/>
      <c r="C2482" s="206"/>
      <c r="D2482" s="207"/>
      <c r="E2482" s="208"/>
      <c r="F2482" s="207"/>
      <c r="G2482" s="208"/>
      <c r="H2482" s="209"/>
      <c r="I2482" s="210"/>
      <c r="J2482" s="152"/>
      <c r="K2482" s="229"/>
      <c r="L2482" s="230"/>
      <c r="M2482" s="362">
        <f t="shared" si="76"/>
        <v>0</v>
      </c>
      <c r="N2482" s="339"/>
    </row>
    <row r="2483" spans="1:14" ht="30" customHeight="1" x14ac:dyDescent="0.25">
      <c r="A2483" s="223" t="str">
        <f t="shared" si="77"/>
        <v xml:space="preserve"> </v>
      </c>
      <c r="B2483" s="205"/>
      <c r="C2483" s="206"/>
      <c r="D2483" s="207"/>
      <c r="E2483" s="208"/>
      <c r="F2483" s="207"/>
      <c r="G2483" s="208"/>
      <c r="H2483" s="209"/>
      <c r="I2483" s="210"/>
      <c r="J2483" s="152"/>
      <c r="K2483" s="229"/>
      <c r="L2483" s="230"/>
      <c r="M2483" s="362">
        <f t="shared" si="76"/>
        <v>0</v>
      </c>
      <c r="N2483" s="339"/>
    </row>
    <row r="2484" spans="1:14" ht="30" customHeight="1" x14ac:dyDescent="0.25">
      <c r="A2484" s="223" t="str">
        <f t="shared" si="77"/>
        <v xml:space="preserve"> </v>
      </c>
      <c r="B2484" s="205"/>
      <c r="C2484" s="206"/>
      <c r="D2484" s="207"/>
      <c r="E2484" s="208"/>
      <c r="F2484" s="207"/>
      <c r="G2484" s="208"/>
      <c r="H2484" s="209"/>
      <c r="I2484" s="210"/>
      <c r="J2484" s="152"/>
      <c r="K2484" s="229"/>
      <c r="L2484" s="230"/>
      <c r="M2484" s="362">
        <f t="shared" si="76"/>
        <v>0</v>
      </c>
      <c r="N2484" s="339"/>
    </row>
    <row r="2485" spans="1:14" ht="30" customHeight="1" x14ac:dyDescent="0.25">
      <c r="A2485" s="223" t="str">
        <f t="shared" si="77"/>
        <v xml:space="preserve"> </v>
      </c>
      <c r="B2485" s="205"/>
      <c r="C2485" s="206"/>
      <c r="D2485" s="207"/>
      <c r="E2485" s="208"/>
      <c r="F2485" s="207"/>
      <c r="G2485" s="208"/>
      <c r="H2485" s="209"/>
      <c r="I2485" s="210"/>
      <c r="J2485" s="152"/>
      <c r="K2485" s="229"/>
      <c r="L2485" s="230"/>
      <c r="M2485" s="362">
        <f t="shared" si="76"/>
        <v>0</v>
      </c>
      <c r="N2485" s="339"/>
    </row>
    <row r="2486" spans="1:14" ht="30" customHeight="1" x14ac:dyDescent="0.25">
      <c r="A2486" s="223" t="str">
        <f t="shared" si="77"/>
        <v xml:space="preserve"> </v>
      </c>
      <c r="B2486" s="205"/>
      <c r="C2486" s="206"/>
      <c r="D2486" s="207"/>
      <c r="E2486" s="208"/>
      <c r="F2486" s="207"/>
      <c r="G2486" s="208"/>
      <c r="H2486" s="209"/>
      <c r="I2486" s="210"/>
      <c r="J2486" s="152"/>
      <c r="K2486" s="229"/>
      <c r="L2486" s="230"/>
      <c r="M2486" s="362">
        <f t="shared" si="76"/>
        <v>0</v>
      </c>
      <c r="N2486" s="339"/>
    </row>
    <row r="2487" spans="1:14" ht="30" customHeight="1" x14ac:dyDescent="0.25">
      <c r="A2487" s="223" t="str">
        <f t="shared" si="77"/>
        <v xml:space="preserve"> </v>
      </c>
      <c r="B2487" s="205"/>
      <c r="C2487" s="206"/>
      <c r="D2487" s="207"/>
      <c r="E2487" s="208"/>
      <c r="F2487" s="207"/>
      <c r="G2487" s="208"/>
      <c r="H2487" s="209"/>
      <c r="I2487" s="210"/>
      <c r="J2487" s="152"/>
      <c r="K2487" s="229"/>
      <c r="L2487" s="230"/>
      <c r="M2487" s="362">
        <f t="shared" si="76"/>
        <v>0</v>
      </c>
      <c r="N2487" s="339"/>
    </row>
    <row r="2488" spans="1:14" ht="30" customHeight="1" x14ac:dyDescent="0.25">
      <c r="A2488" s="223" t="str">
        <f t="shared" si="77"/>
        <v xml:space="preserve"> </v>
      </c>
      <c r="B2488" s="205"/>
      <c r="C2488" s="206"/>
      <c r="D2488" s="207"/>
      <c r="E2488" s="208"/>
      <c r="F2488" s="207"/>
      <c r="G2488" s="208"/>
      <c r="H2488" s="209"/>
      <c r="I2488" s="210"/>
      <c r="J2488" s="152"/>
      <c r="K2488" s="229"/>
      <c r="L2488" s="230"/>
      <c r="M2488" s="362">
        <f t="shared" si="76"/>
        <v>0</v>
      </c>
      <c r="N2488" s="339"/>
    </row>
    <row r="2489" spans="1:14" ht="30" customHeight="1" x14ac:dyDescent="0.25">
      <c r="A2489" s="223" t="str">
        <f t="shared" si="77"/>
        <v xml:space="preserve"> </v>
      </c>
      <c r="B2489" s="205"/>
      <c r="C2489" s="206"/>
      <c r="D2489" s="207"/>
      <c r="E2489" s="208"/>
      <c r="F2489" s="207"/>
      <c r="G2489" s="208"/>
      <c r="H2489" s="209"/>
      <c r="I2489" s="210"/>
      <c r="J2489" s="152"/>
      <c r="K2489" s="229"/>
      <c r="L2489" s="230"/>
      <c r="M2489" s="362">
        <f t="shared" si="76"/>
        <v>0</v>
      </c>
      <c r="N2489" s="339"/>
    </row>
    <row r="2490" spans="1:14" ht="30" customHeight="1" x14ac:dyDescent="0.25">
      <c r="A2490" s="223" t="str">
        <f t="shared" si="77"/>
        <v xml:space="preserve"> </v>
      </c>
      <c r="B2490" s="205"/>
      <c r="C2490" s="206"/>
      <c r="D2490" s="207"/>
      <c r="E2490" s="208"/>
      <c r="F2490" s="207"/>
      <c r="G2490" s="208"/>
      <c r="H2490" s="209"/>
      <c r="I2490" s="210"/>
      <c r="J2490" s="152"/>
      <c r="K2490" s="229"/>
      <c r="L2490" s="230"/>
      <c r="M2490" s="362">
        <f t="shared" si="76"/>
        <v>0</v>
      </c>
      <c r="N2490" s="339"/>
    </row>
    <row r="2491" spans="1:14" ht="30" customHeight="1" x14ac:dyDescent="0.25">
      <c r="A2491" s="223" t="str">
        <f t="shared" si="77"/>
        <v xml:space="preserve"> </v>
      </c>
      <c r="B2491" s="205"/>
      <c r="C2491" s="206"/>
      <c r="D2491" s="207"/>
      <c r="E2491" s="208"/>
      <c r="F2491" s="207"/>
      <c r="G2491" s="208"/>
      <c r="H2491" s="209"/>
      <c r="I2491" s="210"/>
      <c r="J2491" s="152"/>
      <c r="K2491" s="229"/>
      <c r="L2491" s="230"/>
      <c r="M2491" s="362">
        <f t="shared" si="76"/>
        <v>0</v>
      </c>
      <c r="N2491" s="339"/>
    </row>
    <row r="2492" spans="1:14" ht="30" customHeight="1" x14ac:dyDescent="0.25">
      <c r="A2492" s="223" t="str">
        <f t="shared" si="77"/>
        <v xml:space="preserve"> </v>
      </c>
      <c r="B2492" s="205"/>
      <c r="C2492" s="206"/>
      <c r="D2492" s="207"/>
      <c r="E2492" s="208"/>
      <c r="F2492" s="207"/>
      <c r="G2492" s="208"/>
      <c r="H2492" s="209"/>
      <c r="I2492" s="210"/>
      <c r="J2492" s="152"/>
      <c r="K2492" s="229"/>
      <c r="L2492" s="230"/>
      <c r="M2492" s="362">
        <f t="shared" si="76"/>
        <v>0</v>
      </c>
      <c r="N2492" s="339"/>
    </row>
    <row r="2493" spans="1:14" ht="30" customHeight="1" x14ac:dyDescent="0.25">
      <c r="A2493" s="223" t="str">
        <f t="shared" si="77"/>
        <v xml:space="preserve"> </v>
      </c>
      <c r="B2493" s="205"/>
      <c r="C2493" s="206"/>
      <c r="D2493" s="207"/>
      <c r="E2493" s="208"/>
      <c r="F2493" s="207"/>
      <c r="G2493" s="208"/>
      <c r="H2493" s="209"/>
      <c r="I2493" s="210"/>
      <c r="J2493" s="152"/>
      <c r="K2493" s="229"/>
      <c r="L2493" s="230"/>
      <c r="M2493" s="362">
        <f t="shared" si="76"/>
        <v>0</v>
      </c>
      <c r="N2493" s="339"/>
    </row>
    <row r="2494" spans="1:14" ht="30" customHeight="1" x14ac:dyDescent="0.25">
      <c r="A2494" s="223" t="str">
        <f t="shared" si="77"/>
        <v xml:space="preserve"> </v>
      </c>
      <c r="B2494" s="205"/>
      <c r="C2494" s="206"/>
      <c r="D2494" s="207"/>
      <c r="E2494" s="208"/>
      <c r="F2494" s="207"/>
      <c r="G2494" s="208"/>
      <c r="H2494" s="209"/>
      <c r="I2494" s="210"/>
      <c r="J2494" s="152"/>
      <c r="K2494" s="229"/>
      <c r="L2494" s="230"/>
      <c r="M2494" s="362">
        <f t="shared" si="76"/>
        <v>0</v>
      </c>
      <c r="N2494" s="339"/>
    </row>
    <row r="2495" spans="1:14" ht="30" customHeight="1" x14ac:dyDescent="0.25">
      <c r="A2495" s="223" t="str">
        <f t="shared" si="77"/>
        <v xml:space="preserve"> </v>
      </c>
      <c r="B2495" s="205"/>
      <c r="C2495" s="206"/>
      <c r="D2495" s="207"/>
      <c r="E2495" s="208"/>
      <c r="F2495" s="207"/>
      <c r="G2495" s="208"/>
      <c r="H2495" s="209"/>
      <c r="I2495" s="210"/>
      <c r="J2495" s="152"/>
      <c r="K2495" s="229"/>
      <c r="L2495" s="230"/>
      <c r="M2495" s="362">
        <f t="shared" si="76"/>
        <v>0</v>
      </c>
      <c r="N2495" s="339"/>
    </row>
    <row r="2496" spans="1:14" ht="30" customHeight="1" x14ac:dyDescent="0.25">
      <c r="A2496" s="223" t="str">
        <f t="shared" si="77"/>
        <v xml:space="preserve"> </v>
      </c>
      <c r="B2496" s="205"/>
      <c r="C2496" s="206"/>
      <c r="D2496" s="207"/>
      <c r="E2496" s="208"/>
      <c r="F2496" s="207"/>
      <c r="G2496" s="208"/>
      <c r="H2496" s="209"/>
      <c r="I2496" s="210"/>
      <c r="J2496" s="152"/>
      <c r="K2496" s="229"/>
      <c r="L2496" s="230"/>
      <c r="M2496" s="362">
        <f t="shared" si="76"/>
        <v>0</v>
      </c>
      <c r="N2496" s="339"/>
    </row>
    <row r="2497" spans="1:14" ht="30" customHeight="1" x14ac:dyDescent="0.25">
      <c r="A2497" s="223" t="str">
        <f t="shared" si="77"/>
        <v xml:space="preserve"> </v>
      </c>
      <c r="B2497" s="205"/>
      <c r="C2497" s="206"/>
      <c r="D2497" s="207"/>
      <c r="E2497" s="208"/>
      <c r="F2497" s="207"/>
      <c r="G2497" s="208"/>
      <c r="H2497" s="209"/>
      <c r="I2497" s="210"/>
      <c r="J2497" s="152"/>
      <c r="K2497" s="229"/>
      <c r="L2497" s="230"/>
      <c r="M2497" s="362">
        <f t="shared" si="76"/>
        <v>0</v>
      </c>
      <c r="N2497" s="339"/>
    </row>
    <row r="2498" spans="1:14" ht="30" customHeight="1" x14ac:dyDescent="0.25">
      <c r="A2498" s="223" t="str">
        <f t="shared" si="77"/>
        <v xml:space="preserve"> </v>
      </c>
      <c r="B2498" s="205"/>
      <c r="C2498" s="206"/>
      <c r="D2498" s="207"/>
      <c r="E2498" s="208"/>
      <c r="F2498" s="207"/>
      <c r="G2498" s="208"/>
      <c r="H2498" s="209"/>
      <c r="I2498" s="210"/>
      <c r="J2498" s="152"/>
      <c r="K2498" s="229"/>
      <c r="L2498" s="230"/>
      <c r="M2498" s="362">
        <f t="shared" si="76"/>
        <v>0</v>
      </c>
      <c r="N2498" s="339"/>
    </row>
    <row r="2499" spans="1:14" ht="30" customHeight="1" x14ac:dyDescent="0.25">
      <c r="A2499" s="223" t="str">
        <f t="shared" si="77"/>
        <v xml:space="preserve"> </v>
      </c>
      <c r="B2499" s="205"/>
      <c r="C2499" s="206"/>
      <c r="D2499" s="207"/>
      <c r="E2499" s="208"/>
      <c r="F2499" s="207"/>
      <c r="G2499" s="208"/>
      <c r="H2499" s="209"/>
      <c r="I2499" s="210"/>
      <c r="J2499" s="152"/>
      <c r="K2499" s="229"/>
      <c r="L2499" s="230"/>
      <c r="M2499" s="362">
        <f t="shared" si="76"/>
        <v>0</v>
      </c>
      <c r="N2499" s="339"/>
    </row>
    <row r="2500" spans="1:14" ht="30" customHeight="1" x14ac:dyDescent="0.25">
      <c r="A2500" s="223" t="str">
        <f t="shared" si="77"/>
        <v xml:space="preserve"> </v>
      </c>
      <c r="B2500" s="205"/>
      <c r="C2500" s="206"/>
      <c r="D2500" s="207"/>
      <c r="E2500" s="208"/>
      <c r="F2500" s="207"/>
      <c r="G2500" s="208"/>
      <c r="H2500" s="209"/>
      <c r="I2500" s="210"/>
      <c r="J2500" s="152"/>
      <c r="K2500" s="229"/>
      <c r="L2500" s="230"/>
      <c r="M2500" s="362">
        <f t="shared" si="76"/>
        <v>0</v>
      </c>
      <c r="N2500" s="339"/>
    </row>
    <row r="2501" spans="1:14" ht="30" customHeight="1" x14ac:dyDescent="0.25">
      <c r="A2501" s="223" t="str">
        <f t="shared" si="77"/>
        <v xml:space="preserve"> </v>
      </c>
      <c r="B2501" s="205"/>
      <c r="C2501" s="206"/>
      <c r="D2501" s="207"/>
      <c r="E2501" s="208"/>
      <c r="F2501" s="207"/>
      <c r="G2501" s="208"/>
      <c r="H2501" s="209"/>
      <c r="I2501" s="210"/>
      <c r="J2501" s="152"/>
      <c r="K2501" s="229"/>
      <c r="L2501" s="230"/>
      <c r="M2501" s="362">
        <f t="shared" si="76"/>
        <v>0</v>
      </c>
      <c r="N2501" s="339"/>
    </row>
    <row r="2502" spans="1:14" ht="30" customHeight="1" x14ac:dyDescent="0.25">
      <c r="A2502" s="223" t="str">
        <f t="shared" si="77"/>
        <v xml:space="preserve"> </v>
      </c>
      <c r="B2502" s="205"/>
      <c r="C2502" s="206"/>
      <c r="D2502" s="207"/>
      <c r="E2502" s="208"/>
      <c r="F2502" s="207"/>
      <c r="G2502" s="208"/>
      <c r="H2502" s="209"/>
      <c r="I2502" s="210"/>
      <c r="J2502" s="152"/>
      <c r="K2502" s="229"/>
      <c r="L2502" s="230"/>
      <c r="M2502" s="362">
        <f t="shared" si="76"/>
        <v>0</v>
      </c>
      <c r="N2502" s="339"/>
    </row>
    <row r="2503" spans="1:14" ht="30" customHeight="1" x14ac:dyDescent="0.25">
      <c r="A2503" s="223" t="str">
        <f t="shared" si="77"/>
        <v xml:space="preserve"> </v>
      </c>
      <c r="B2503" s="205"/>
      <c r="C2503" s="206"/>
      <c r="D2503" s="207"/>
      <c r="E2503" s="208"/>
      <c r="F2503" s="207"/>
      <c r="G2503" s="208"/>
      <c r="H2503" s="209"/>
      <c r="I2503" s="210"/>
      <c r="J2503" s="152"/>
      <c r="K2503" s="229"/>
      <c r="L2503" s="230"/>
      <c r="M2503" s="362">
        <f t="shared" si="76"/>
        <v>0</v>
      </c>
      <c r="N2503" s="339"/>
    </row>
    <row r="2504" spans="1:14" ht="30" customHeight="1" x14ac:dyDescent="0.25">
      <c r="A2504" s="223" t="str">
        <f t="shared" si="77"/>
        <v xml:space="preserve"> </v>
      </c>
      <c r="B2504" s="205"/>
      <c r="C2504" s="206"/>
      <c r="D2504" s="207"/>
      <c r="E2504" s="208"/>
      <c r="F2504" s="207"/>
      <c r="G2504" s="208"/>
      <c r="H2504" s="209"/>
      <c r="I2504" s="210"/>
      <c r="J2504" s="152"/>
      <c r="K2504" s="229"/>
      <c r="L2504" s="230"/>
      <c r="M2504" s="362">
        <f t="shared" si="76"/>
        <v>0</v>
      </c>
      <c r="N2504" s="339"/>
    </row>
    <row r="2505" spans="1:14" ht="30" customHeight="1" x14ac:dyDescent="0.25">
      <c r="A2505" s="223" t="str">
        <f t="shared" si="77"/>
        <v xml:space="preserve"> </v>
      </c>
      <c r="B2505" s="205"/>
      <c r="C2505" s="206"/>
      <c r="D2505" s="207"/>
      <c r="E2505" s="208"/>
      <c r="F2505" s="207"/>
      <c r="G2505" s="208"/>
      <c r="H2505" s="209"/>
      <c r="I2505" s="210"/>
      <c r="J2505" s="152"/>
      <c r="K2505" s="229"/>
      <c r="L2505" s="230"/>
      <c r="M2505" s="362">
        <f t="shared" si="76"/>
        <v>0</v>
      </c>
      <c r="N2505" s="339"/>
    </row>
    <row r="2506" spans="1:14" ht="30" customHeight="1" x14ac:dyDescent="0.25">
      <c r="A2506" s="223" t="str">
        <f t="shared" si="77"/>
        <v xml:space="preserve"> </v>
      </c>
      <c r="B2506" s="205"/>
      <c r="C2506" s="206"/>
      <c r="D2506" s="207"/>
      <c r="E2506" s="208"/>
      <c r="F2506" s="207"/>
      <c r="G2506" s="208"/>
      <c r="H2506" s="209"/>
      <c r="I2506" s="210"/>
      <c r="J2506" s="152"/>
      <c r="K2506" s="229"/>
      <c r="L2506" s="230"/>
      <c r="M2506" s="362">
        <f t="shared" si="76"/>
        <v>0</v>
      </c>
      <c r="N2506" s="339"/>
    </row>
    <row r="2507" spans="1:14" ht="30" customHeight="1" x14ac:dyDescent="0.25">
      <c r="A2507" s="223" t="str">
        <f t="shared" si="77"/>
        <v xml:space="preserve"> </v>
      </c>
      <c r="B2507" s="205"/>
      <c r="C2507" s="206"/>
      <c r="D2507" s="207"/>
      <c r="E2507" s="208"/>
      <c r="F2507" s="207"/>
      <c r="G2507" s="208"/>
      <c r="H2507" s="209"/>
      <c r="I2507" s="210"/>
      <c r="J2507" s="152"/>
      <c r="K2507" s="229"/>
      <c r="L2507" s="230"/>
      <c r="M2507" s="362">
        <f t="shared" si="76"/>
        <v>0</v>
      </c>
      <c r="N2507" s="339"/>
    </row>
    <row r="2508" spans="1:14" ht="30" customHeight="1" x14ac:dyDescent="0.25">
      <c r="A2508" s="223" t="str">
        <f t="shared" si="77"/>
        <v xml:space="preserve"> </v>
      </c>
      <c r="B2508" s="205"/>
      <c r="C2508" s="206"/>
      <c r="D2508" s="207"/>
      <c r="E2508" s="208"/>
      <c r="F2508" s="207"/>
      <c r="G2508" s="208"/>
      <c r="H2508" s="209"/>
      <c r="I2508" s="210"/>
      <c r="J2508" s="152"/>
      <c r="K2508" s="229"/>
      <c r="L2508" s="230"/>
      <c r="M2508" s="362">
        <f t="shared" ref="M2508:M2571" si="78">K2508+L2508</f>
        <v>0</v>
      </c>
      <c r="N2508" s="339"/>
    </row>
    <row r="2509" spans="1:14" ht="30" customHeight="1" x14ac:dyDescent="0.25">
      <c r="A2509" s="223" t="str">
        <f t="shared" si="77"/>
        <v xml:space="preserve"> </v>
      </c>
      <c r="B2509" s="205"/>
      <c r="C2509" s="206"/>
      <c r="D2509" s="207"/>
      <c r="E2509" s="208"/>
      <c r="F2509" s="207"/>
      <c r="G2509" s="208"/>
      <c r="H2509" s="209"/>
      <c r="I2509" s="210"/>
      <c r="J2509" s="152"/>
      <c r="K2509" s="229"/>
      <c r="L2509" s="230"/>
      <c r="M2509" s="362">
        <f t="shared" si="78"/>
        <v>0</v>
      </c>
      <c r="N2509" s="339"/>
    </row>
    <row r="2510" spans="1:14" ht="30" customHeight="1" x14ac:dyDescent="0.25">
      <c r="A2510" s="223" t="str">
        <f t="shared" ref="A2510:A2573" si="79">IF(M2510=0," ","Cap.8. Cheltuieli indirecte")</f>
        <v xml:space="preserve"> </v>
      </c>
      <c r="B2510" s="205"/>
      <c r="C2510" s="206"/>
      <c r="D2510" s="207"/>
      <c r="E2510" s="208"/>
      <c r="F2510" s="207"/>
      <c r="G2510" s="208"/>
      <c r="H2510" s="209"/>
      <c r="I2510" s="210"/>
      <c r="J2510" s="152"/>
      <c r="K2510" s="229"/>
      <c r="L2510" s="230"/>
      <c r="M2510" s="362">
        <f t="shared" si="78"/>
        <v>0</v>
      </c>
      <c r="N2510" s="339"/>
    </row>
    <row r="2511" spans="1:14" ht="30" customHeight="1" x14ac:dyDescent="0.25">
      <c r="A2511" s="223" t="str">
        <f t="shared" si="79"/>
        <v xml:space="preserve"> </v>
      </c>
      <c r="B2511" s="205"/>
      <c r="C2511" s="206"/>
      <c r="D2511" s="207"/>
      <c r="E2511" s="208"/>
      <c r="F2511" s="207"/>
      <c r="G2511" s="208"/>
      <c r="H2511" s="209"/>
      <c r="I2511" s="210"/>
      <c r="J2511" s="152"/>
      <c r="K2511" s="229"/>
      <c r="L2511" s="230"/>
      <c r="M2511" s="362">
        <f t="shared" si="78"/>
        <v>0</v>
      </c>
      <c r="N2511" s="339"/>
    </row>
    <row r="2512" spans="1:14" ht="30" customHeight="1" x14ac:dyDescent="0.25">
      <c r="A2512" s="223" t="str">
        <f t="shared" si="79"/>
        <v xml:space="preserve"> </v>
      </c>
      <c r="B2512" s="205"/>
      <c r="C2512" s="206"/>
      <c r="D2512" s="207"/>
      <c r="E2512" s="208"/>
      <c r="F2512" s="207"/>
      <c r="G2512" s="208"/>
      <c r="H2512" s="209"/>
      <c r="I2512" s="210"/>
      <c r="J2512" s="152"/>
      <c r="K2512" s="229"/>
      <c r="L2512" s="230"/>
      <c r="M2512" s="362">
        <f t="shared" si="78"/>
        <v>0</v>
      </c>
      <c r="N2512" s="339"/>
    </row>
    <row r="2513" spans="1:14" ht="30" customHeight="1" x14ac:dyDescent="0.25">
      <c r="A2513" s="223" t="str">
        <f t="shared" si="79"/>
        <v xml:space="preserve"> </v>
      </c>
      <c r="B2513" s="205"/>
      <c r="C2513" s="206"/>
      <c r="D2513" s="207"/>
      <c r="E2513" s="208"/>
      <c r="F2513" s="207"/>
      <c r="G2513" s="208"/>
      <c r="H2513" s="209"/>
      <c r="I2513" s="210"/>
      <c r="J2513" s="152"/>
      <c r="K2513" s="229"/>
      <c r="L2513" s="230"/>
      <c r="M2513" s="362">
        <f t="shared" si="78"/>
        <v>0</v>
      </c>
      <c r="N2513" s="339"/>
    </row>
    <row r="2514" spans="1:14" ht="30" customHeight="1" x14ac:dyDescent="0.25">
      <c r="A2514" s="223" t="str">
        <f t="shared" si="79"/>
        <v xml:space="preserve"> </v>
      </c>
      <c r="B2514" s="205"/>
      <c r="C2514" s="206"/>
      <c r="D2514" s="207"/>
      <c r="E2514" s="208"/>
      <c r="F2514" s="207"/>
      <c r="G2514" s="208"/>
      <c r="H2514" s="209"/>
      <c r="I2514" s="210"/>
      <c r="J2514" s="152"/>
      <c r="K2514" s="229"/>
      <c r="L2514" s="230"/>
      <c r="M2514" s="362">
        <f t="shared" si="78"/>
        <v>0</v>
      </c>
      <c r="N2514" s="339"/>
    </row>
    <row r="2515" spans="1:14" ht="30" customHeight="1" x14ac:dyDescent="0.25">
      <c r="A2515" s="223" t="str">
        <f t="shared" si="79"/>
        <v xml:space="preserve"> </v>
      </c>
      <c r="B2515" s="205"/>
      <c r="C2515" s="206"/>
      <c r="D2515" s="207"/>
      <c r="E2515" s="208"/>
      <c r="F2515" s="207"/>
      <c r="G2515" s="208"/>
      <c r="H2515" s="209"/>
      <c r="I2515" s="210"/>
      <c r="J2515" s="152"/>
      <c r="K2515" s="229"/>
      <c r="L2515" s="230"/>
      <c r="M2515" s="362">
        <f t="shared" si="78"/>
        <v>0</v>
      </c>
      <c r="N2515" s="339"/>
    </row>
    <row r="2516" spans="1:14" ht="30" customHeight="1" x14ac:dyDescent="0.25">
      <c r="A2516" s="223" t="str">
        <f t="shared" si="79"/>
        <v xml:space="preserve"> </v>
      </c>
      <c r="B2516" s="205"/>
      <c r="C2516" s="206"/>
      <c r="D2516" s="207"/>
      <c r="E2516" s="208"/>
      <c r="F2516" s="207"/>
      <c r="G2516" s="208"/>
      <c r="H2516" s="209"/>
      <c r="I2516" s="210"/>
      <c r="J2516" s="152"/>
      <c r="K2516" s="229"/>
      <c r="L2516" s="230"/>
      <c r="M2516" s="362">
        <f t="shared" si="78"/>
        <v>0</v>
      </c>
      <c r="N2516" s="339"/>
    </row>
    <row r="2517" spans="1:14" ht="30" customHeight="1" x14ac:dyDescent="0.25">
      <c r="A2517" s="223" t="str">
        <f t="shared" si="79"/>
        <v xml:space="preserve"> </v>
      </c>
      <c r="B2517" s="205"/>
      <c r="C2517" s="206"/>
      <c r="D2517" s="207"/>
      <c r="E2517" s="208"/>
      <c r="F2517" s="207"/>
      <c r="G2517" s="208"/>
      <c r="H2517" s="209"/>
      <c r="I2517" s="210"/>
      <c r="J2517" s="152"/>
      <c r="K2517" s="229"/>
      <c r="L2517" s="230"/>
      <c r="M2517" s="362">
        <f t="shared" si="78"/>
        <v>0</v>
      </c>
      <c r="N2517" s="339"/>
    </row>
    <row r="2518" spans="1:14" ht="30" customHeight="1" x14ac:dyDescent="0.25">
      <c r="A2518" s="223" t="str">
        <f t="shared" si="79"/>
        <v xml:space="preserve"> </v>
      </c>
      <c r="B2518" s="205"/>
      <c r="C2518" s="206"/>
      <c r="D2518" s="207"/>
      <c r="E2518" s="208"/>
      <c r="F2518" s="207"/>
      <c r="G2518" s="208"/>
      <c r="H2518" s="209"/>
      <c r="I2518" s="210"/>
      <c r="J2518" s="152"/>
      <c r="K2518" s="229"/>
      <c r="L2518" s="230"/>
      <c r="M2518" s="362">
        <f t="shared" si="78"/>
        <v>0</v>
      </c>
      <c r="N2518" s="339"/>
    </row>
    <row r="2519" spans="1:14" ht="30" customHeight="1" x14ac:dyDescent="0.25">
      <c r="A2519" s="223" t="str">
        <f t="shared" si="79"/>
        <v xml:space="preserve"> </v>
      </c>
      <c r="B2519" s="205"/>
      <c r="C2519" s="206"/>
      <c r="D2519" s="207"/>
      <c r="E2519" s="208"/>
      <c r="F2519" s="207"/>
      <c r="G2519" s="208"/>
      <c r="H2519" s="209"/>
      <c r="I2519" s="210"/>
      <c r="J2519" s="152"/>
      <c r="K2519" s="229"/>
      <c r="L2519" s="230"/>
      <c r="M2519" s="362">
        <f t="shared" si="78"/>
        <v>0</v>
      </c>
      <c r="N2519" s="339"/>
    </row>
    <row r="2520" spans="1:14" ht="30" customHeight="1" x14ac:dyDescent="0.25">
      <c r="A2520" s="223" t="str">
        <f t="shared" si="79"/>
        <v xml:space="preserve"> </v>
      </c>
      <c r="B2520" s="205"/>
      <c r="C2520" s="206"/>
      <c r="D2520" s="207"/>
      <c r="E2520" s="208"/>
      <c r="F2520" s="207"/>
      <c r="G2520" s="208"/>
      <c r="H2520" s="209"/>
      <c r="I2520" s="210"/>
      <c r="J2520" s="152"/>
      <c r="K2520" s="229"/>
      <c r="L2520" s="230"/>
      <c r="M2520" s="362">
        <f t="shared" si="78"/>
        <v>0</v>
      </c>
      <c r="N2520" s="339"/>
    </row>
    <row r="2521" spans="1:14" ht="30" customHeight="1" x14ac:dyDescent="0.25">
      <c r="A2521" s="223" t="str">
        <f t="shared" si="79"/>
        <v xml:space="preserve"> </v>
      </c>
      <c r="B2521" s="205"/>
      <c r="C2521" s="206"/>
      <c r="D2521" s="207"/>
      <c r="E2521" s="208"/>
      <c r="F2521" s="207"/>
      <c r="G2521" s="208"/>
      <c r="H2521" s="209"/>
      <c r="I2521" s="210"/>
      <c r="J2521" s="152"/>
      <c r="K2521" s="229"/>
      <c r="L2521" s="230"/>
      <c r="M2521" s="362">
        <f t="shared" si="78"/>
        <v>0</v>
      </c>
      <c r="N2521" s="339"/>
    </row>
    <row r="2522" spans="1:14" ht="30" customHeight="1" x14ac:dyDescent="0.25">
      <c r="A2522" s="223" t="str">
        <f t="shared" si="79"/>
        <v xml:space="preserve"> </v>
      </c>
      <c r="B2522" s="205"/>
      <c r="C2522" s="206"/>
      <c r="D2522" s="207"/>
      <c r="E2522" s="208"/>
      <c r="F2522" s="207"/>
      <c r="G2522" s="208"/>
      <c r="H2522" s="209"/>
      <c r="I2522" s="210"/>
      <c r="J2522" s="152"/>
      <c r="K2522" s="229"/>
      <c r="L2522" s="230"/>
      <c r="M2522" s="362">
        <f t="shared" si="78"/>
        <v>0</v>
      </c>
      <c r="N2522" s="339"/>
    </row>
    <row r="2523" spans="1:14" ht="30" customHeight="1" x14ac:dyDescent="0.25">
      <c r="A2523" s="223" t="str">
        <f t="shared" si="79"/>
        <v xml:space="preserve"> </v>
      </c>
      <c r="B2523" s="205"/>
      <c r="C2523" s="206"/>
      <c r="D2523" s="207"/>
      <c r="E2523" s="208"/>
      <c r="F2523" s="207"/>
      <c r="G2523" s="208"/>
      <c r="H2523" s="209"/>
      <c r="I2523" s="210"/>
      <c r="J2523" s="152"/>
      <c r="K2523" s="229"/>
      <c r="L2523" s="230"/>
      <c r="M2523" s="362">
        <f t="shared" si="78"/>
        <v>0</v>
      </c>
      <c r="N2523" s="339"/>
    </row>
    <row r="2524" spans="1:14" ht="30" customHeight="1" x14ac:dyDescent="0.25">
      <c r="A2524" s="223" t="str">
        <f t="shared" si="79"/>
        <v xml:space="preserve"> </v>
      </c>
      <c r="B2524" s="205"/>
      <c r="C2524" s="206"/>
      <c r="D2524" s="207"/>
      <c r="E2524" s="208"/>
      <c r="F2524" s="207"/>
      <c r="G2524" s="208"/>
      <c r="H2524" s="209"/>
      <c r="I2524" s="210"/>
      <c r="J2524" s="152"/>
      <c r="K2524" s="229"/>
      <c r="L2524" s="230"/>
      <c r="M2524" s="362">
        <f t="shared" si="78"/>
        <v>0</v>
      </c>
      <c r="N2524" s="339"/>
    </row>
    <row r="2525" spans="1:14" ht="30" customHeight="1" x14ac:dyDescent="0.25">
      <c r="A2525" s="223" t="str">
        <f t="shared" si="79"/>
        <v xml:space="preserve"> </v>
      </c>
      <c r="B2525" s="205"/>
      <c r="C2525" s="206"/>
      <c r="D2525" s="207"/>
      <c r="E2525" s="208"/>
      <c r="F2525" s="207"/>
      <c r="G2525" s="208"/>
      <c r="H2525" s="209"/>
      <c r="I2525" s="210"/>
      <c r="J2525" s="152"/>
      <c r="K2525" s="229"/>
      <c r="L2525" s="230"/>
      <c r="M2525" s="362">
        <f t="shared" si="78"/>
        <v>0</v>
      </c>
      <c r="N2525" s="339"/>
    </row>
    <row r="2526" spans="1:14" ht="30" customHeight="1" x14ac:dyDescent="0.25">
      <c r="A2526" s="223" t="str">
        <f t="shared" si="79"/>
        <v xml:space="preserve"> </v>
      </c>
      <c r="B2526" s="205"/>
      <c r="C2526" s="206"/>
      <c r="D2526" s="207"/>
      <c r="E2526" s="208"/>
      <c r="F2526" s="207"/>
      <c r="G2526" s="208"/>
      <c r="H2526" s="209"/>
      <c r="I2526" s="210"/>
      <c r="J2526" s="152"/>
      <c r="K2526" s="229"/>
      <c r="L2526" s="230"/>
      <c r="M2526" s="362">
        <f t="shared" si="78"/>
        <v>0</v>
      </c>
      <c r="N2526" s="339"/>
    </row>
    <row r="2527" spans="1:14" ht="30" customHeight="1" x14ac:dyDescent="0.25">
      <c r="A2527" s="223" t="str">
        <f t="shared" si="79"/>
        <v xml:space="preserve"> </v>
      </c>
      <c r="B2527" s="205"/>
      <c r="C2527" s="206"/>
      <c r="D2527" s="207"/>
      <c r="E2527" s="208"/>
      <c r="F2527" s="207"/>
      <c r="G2527" s="208"/>
      <c r="H2527" s="209"/>
      <c r="I2527" s="210"/>
      <c r="J2527" s="152"/>
      <c r="K2527" s="229"/>
      <c r="L2527" s="230"/>
      <c r="M2527" s="362">
        <f t="shared" si="78"/>
        <v>0</v>
      </c>
      <c r="N2527" s="339"/>
    </row>
    <row r="2528" spans="1:14" ht="30" customHeight="1" x14ac:dyDescent="0.25">
      <c r="A2528" s="223" t="str">
        <f t="shared" si="79"/>
        <v xml:space="preserve"> </v>
      </c>
      <c r="B2528" s="205"/>
      <c r="C2528" s="206"/>
      <c r="D2528" s="207"/>
      <c r="E2528" s="208"/>
      <c r="F2528" s="207"/>
      <c r="G2528" s="208"/>
      <c r="H2528" s="209"/>
      <c r="I2528" s="210"/>
      <c r="J2528" s="152"/>
      <c r="K2528" s="229"/>
      <c r="L2528" s="230"/>
      <c r="M2528" s="362">
        <f t="shared" si="78"/>
        <v>0</v>
      </c>
      <c r="N2528" s="339"/>
    </row>
    <row r="2529" spans="1:14" ht="30" customHeight="1" x14ac:dyDescent="0.25">
      <c r="A2529" s="223" t="str">
        <f t="shared" si="79"/>
        <v xml:space="preserve"> </v>
      </c>
      <c r="B2529" s="205"/>
      <c r="C2529" s="206"/>
      <c r="D2529" s="207"/>
      <c r="E2529" s="208"/>
      <c r="F2529" s="207"/>
      <c r="G2529" s="208"/>
      <c r="H2529" s="209"/>
      <c r="I2529" s="210"/>
      <c r="J2529" s="152"/>
      <c r="K2529" s="229"/>
      <c r="L2529" s="230"/>
      <c r="M2529" s="362">
        <f t="shared" si="78"/>
        <v>0</v>
      </c>
      <c r="N2529" s="339"/>
    </row>
    <row r="2530" spans="1:14" ht="30" customHeight="1" x14ac:dyDescent="0.25">
      <c r="A2530" s="223" t="str">
        <f t="shared" si="79"/>
        <v xml:space="preserve"> </v>
      </c>
      <c r="B2530" s="205"/>
      <c r="C2530" s="206"/>
      <c r="D2530" s="207"/>
      <c r="E2530" s="208"/>
      <c r="F2530" s="207"/>
      <c r="G2530" s="208"/>
      <c r="H2530" s="209"/>
      <c r="I2530" s="210"/>
      <c r="J2530" s="152"/>
      <c r="K2530" s="229"/>
      <c r="L2530" s="230"/>
      <c r="M2530" s="362">
        <f t="shared" si="78"/>
        <v>0</v>
      </c>
      <c r="N2530" s="339"/>
    </row>
    <row r="2531" spans="1:14" ht="30" customHeight="1" x14ac:dyDescent="0.25">
      <c r="A2531" s="223" t="str">
        <f t="shared" si="79"/>
        <v xml:space="preserve"> </v>
      </c>
      <c r="B2531" s="205"/>
      <c r="C2531" s="206"/>
      <c r="D2531" s="207"/>
      <c r="E2531" s="208"/>
      <c r="F2531" s="207"/>
      <c r="G2531" s="208"/>
      <c r="H2531" s="209"/>
      <c r="I2531" s="210"/>
      <c r="J2531" s="152"/>
      <c r="K2531" s="229"/>
      <c r="L2531" s="230"/>
      <c r="M2531" s="362">
        <f t="shared" si="78"/>
        <v>0</v>
      </c>
      <c r="N2531" s="339"/>
    </row>
    <row r="2532" spans="1:14" ht="30" customHeight="1" x14ac:dyDescent="0.25">
      <c r="A2532" s="223" t="str">
        <f t="shared" si="79"/>
        <v xml:space="preserve"> </v>
      </c>
      <c r="B2532" s="205"/>
      <c r="C2532" s="206"/>
      <c r="D2532" s="207"/>
      <c r="E2532" s="208"/>
      <c r="F2532" s="207"/>
      <c r="G2532" s="208"/>
      <c r="H2532" s="209"/>
      <c r="I2532" s="210"/>
      <c r="J2532" s="152"/>
      <c r="K2532" s="229"/>
      <c r="L2532" s="230"/>
      <c r="M2532" s="362">
        <f t="shared" si="78"/>
        <v>0</v>
      </c>
      <c r="N2532" s="339"/>
    </row>
    <row r="2533" spans="1:14" ht="30" customHeight="1" x14ac:dyDescent="0.25">
      <c r="A2533" s="223" t="str">
        <f t="shared" si="79"/>
        <v xml:space="preserve"> </v>
      </c>
      <c r="B2533" s="205"/>
      <c r="C2533" s="206"/>
      <c r="D2533" s="207"/>
      <c r="E2533" s="208"/>
      <c r="F2533" s="207"/>
      <c r="G2533" s="208"/>
      <c r="H2533" s="209"/>
      <c r="I2533" s="210"/>
      <c r="J2533" s="152"/>
      <c r="K2533" s="229"/>
      <c r="L2533" s="230"/>
      <c r="M2533" s="362">
        <f t="shared" si="78"/>
        <v>0</v>
      </c>
      <c r="N2533" s="339"/>
    </row>
    <row r="2534" spans="1:14" ht="30" customHeight="1" x14ac:dyDescent="0.25">
      <c r="A2534" s="223" t="str">
        <f t="shared" si="79"/>
        <v xml:space="preserve"> </v>
      </c>
      <c r="B2534" s="205"/>
      <c r="C2534" s="206"/>
      <c r="D2534" s="207"/>
      <c r="E2534" s="208"/>
      <c r="F2534" s="207"/>
      <c r="G2534" s="208"/>
      <c r="H2534" s="209"/>
      <c r="I2534" s="210"/>
      <c r="J2534" s="152"/>
      <c r="K2534" s="229"/>
      <c r="L2534" s="230"/>
      <c r="M2534" s="362">
        <f t="shared" si="78"/>
        <v>0</v>
      </c>
      <c r="N2534" s="339"/>
    </row>
    <row r="2535" spans="1:14" ht="30" customHeight="1" x14ac:dyDescent="0.25">
      <c r="A2535" s="223" t="str">
        <f t="shared" si="79"/>
        <v xml:space="preserve"> </v>
      </c>
      <c r="B2535" s="205"/>
      <c r="C2535" s="206"/>
      <c r="D2535" s="207"/>
      <c r="E2535" s="208"/>
      <c r="F2535" s="207"/>
      <c r="G2535" s="208"/>
      <c r="H2535" s="209"/>
      <c r="I2535" s="210"/>
      <c r="J2535" s="152"/>
      <c r="K2535" s="229"/>
      <c r="L2535" s="230"/>
      <c r="M2535" s="362">
        <f t="shared" si="78"/>
        <v>0</v>
      </c>
      <c r="N2535" s="339"/>
    </row>
    <row r="2536" spans="1:14" ht="30" customHeight="1" x14ac:dyDescent="0.25">
      <c r="A2536" s="223" t="str">
        <f t="shared" si="79"/>
        <v xml:space="preserve"> </v>
      </c>
      <c r="B2536" s="205"/>
      <c r="C2536" s="206"/>
      <c r="D2536" s="207"/>
      <c r="E2536" s="208"/>
      <c r="F2536" s="207"/>
      <c r="G2536" s="208"/>
      <c r="H2536" s="209"/>
      <c r="I2536" s="210"/>
      <c r="J2536" s="152"/>
      <c r="K2536" s="229"/>
      <c r="L2536" s="230"/>
      <c r="M2536" s="362">
        <f t="shared" si="78"/>
        <v>0</v>
      </c>
      <c r="N2536" s="339"/>
    </row>
    <row r="2537" spans="1:14" ht="30" customHeight="1" x14ac:dyDescent="0.25">
      <c r="A2537" s="223" t="str">
        <f t="shared" si="79"/>
        <v xml:space="preserve"> </v>
      </c>
      <c r="B2537" s="205"/>
      <c r="C2537" s="206"/>
      <c r="D2537" s="207"/>
      <c r="E2537" s="208"/>
      <c r="F2537" s="207"/>
      <c r="G2537" s="208"/>
      <c r="H2537" s="209"/>
      <c r="I2537" s="210"/>
      <c r="J2537" s="152"/>
      <c r="K2537" s="229"/>
      <c r="L2537" s="230"/>
      <c r="M2537" s="362">
        <f t="shared" si="78"/>
        <v>0</v>
      </c>
      <c r="N2537" s="339"/>
    </row>
    <row r="2538" spans="1:14" ht="30" customHeight="1" x14ac:dyDescent="0.25">
      <c r="A2538" s="223" t="str">
        <f t="shared" si="79"/>
        <v xml:space="preserve"> </v>
      </c>
      <c r="B2538" s="205"/>
      <c r="C2538" s="206"/>
      <c r="D2538" s="207"/>
      <c r="E2538" s="208"/>
      <c r="F2538" s="207"/>
      <c r="G2538" s="208"/>
      <c r="H2538" s="209"/>
      <c r="I2538" s="210"/>
      <c r="J2538" s="152"/>
      <c r="K2538" s="229"/>
      <c r="L2538" s="230"/>
      <c r="M2538" s="362">
        <f t="shared" si="78"/>
        <v>0</v>
      </c>
      <c r="N2538" s="339"/>
    </row>
    <row r="2539" spans="1:14" ht="30" customHeight="1" x14ac:dyDescent="0.25">
      <c r="A2539" s="223" t="str">
        <f t="shared" si="79"/>
        <v xml:space="preserve"> </v>
      </c>
      <c r="B2539" s="205"/>
      <c r="C2539" s="206"/>
      <c r="D2539" s="207"/>
      <c r="E2539" s="208"/>
      <c r="F2539" s="207"/>
      <c r="G2539" s="208"/>
      <c r="H2539" s="209"/>
      <c r="I2539" s="210"/>
      <c r="J2539" s="152"/>
      <c r="K2539" s="229"/>
      <c r="L2539" s="230"/>
      <c r="M2539" s="362">
        <f t="shared" si="78"/>
        <v>0</v>
      </c>
      <c r="N2539" s="339"/>
    </row>
    <row r="2540" spans="1:14" ht="30" customHeight="1" x14ac:dyDescent="0.25">
      <c r="A2540" s="223" t="str">
        <f t="shared" si="79"/>
        <v xml:space="preserve"> </v>
      </c>
      <c r="B2540" s="205"/>
      <c r="C2540" s="206"/>
      <c r="D2540" s="207"/>
      <c r="E2540" s="208"/>
      <c r="F2540" s="207"/>
      <c r="G2540" s="208"/>
      <c r="H2540" s="209"/>
      <c r="I2540" s="210"/>
      <c r="J2540" s="152"/>
      <c r="K2540" s="229"/>
      <c r="L2540" s="230"/>
      <c r="M2540" s="362">
        <f t="shared" si="78"/>
        <v>0</v>
      </c>
      <c r="N2540" s="339"/>
    </row>
    <row r="2541" spans="1:14" ht="30" customHeight="1" x14ac:dyDescent="0.25">
      <c r="A2541" s="223" t="str">
        <f t="shared" si="79"/>
        <v xml:space="preserve"> </v>
      </c>
      <c r="B2541" s="205"/>
      <c r="C2541" s="206"/>
      <c r="D2541" s="207"/>
      <c r="E2541" s="208"/>
      <c r="F2541" s="207"/>
      <c r="G2541" s="208"/>
      <c r="H2541" s="209"/>
      <c r="I2541" s="210"/>
      <c r="J2541" s="152"/>
      <c r="K2541" s="229"/>
      <c r="L2541" s="230"/>
      <c r="M2541" s="362">
        <f t="shared" si="78"/>
        <v>0</v>
      </c>
      <c r="N2541" s="339"/>
    </row>
    <row r="2542" spans="1:14" ht="30" customHeight="1" x14ac:dyDescent="0.25">
      <c r="A2542" s="223" t="str">
        <f t="shared" si="79"/>
        <v xml:space="preserve"> </v>
      </c>
      <c r="B2542" s="205"/>
      <c r="C2542" s="206"/>
      <c r="D2542" s="207"/>
      <c r="E2542" s="208"/>
      <c r="F2542" s="207"/>
      <c r="G2542" s="208"/>
      <c r="H2542" s="209"/>
      <c r="I2542" s="210"/>
      <c r="J2542" s="152"/>
      <c r="K2542" s="229"/>
      <c r="L2542" s="230"/>
      <c r="M2542" s="362">
        <f t="shared" si="78"/>
        <v>0</v>
      </c>
      <c r="N2542" s="339"/>
    </row>
    <row r="2543" spans="1:14" ht="30" customHeight="1" x14ac:dyDescent="0.25">
      <c r="A2543" s="223" t="str">
        <f t="shared" si="79"/>
        <v xml:space="preserve"> </v>
      </c>
      <c r="B2543" s="205"/>
      <c r="C2543" s="206"/>
      <c r="D2543" s="207"/>
      <c r="E2543" s="208"/>
      <c r="F2543" s="207"/>
      <c r="G2543" s="208"/>
      <c r="H2543" s="209"/>
      <c r="I2543" s="210"/>
      <c r="J2543" s="152"/>
      <c r="K2543" s="229"/>
      <c r="L2543" s="230"/>
      <c r="M2543" s="362">
        <f t="shared" si="78"/>
        <v>0</v>
      </c>
      <c r="N2543" s="339"/>
    </row>
    <row r="2544" spans="1:14" ht="30" customHeight="1" x14ac:dyDescent="0.25">
      <c r="A2544" s="223" t="str">
        <f t="shared" si="79"/>
        <v xml:space="preserve"> </v>
      </c>
      <c r="B2544" s="205"/>
      <c r="C2544" s="206"/>
      <c r="D2544" s="207"/>
      <c r="E2544" s="208"/>
      <c r="F2544" s="207"/>
      <c r="G2544" s="208"/>
      <c r="H2544" s="209"/>
      <c r="I2544" s="210"/>
      <c r="J2544" s="152"/>
      <c r="K2544" s="229"/>
      <c r="L2544" s="230"/>
      <c r="M2544" s="362">
        <f t="shared" si="78"/>
        <v>0</v>
      </c>
      <c r="N2544" s="339"/>
    </row>
    <row r="2545" spans="1:14" ht="30" customHeight="1" x14ac:dyDescent="0.25">
      <c r="A2545" s="223" t="str">
        <f t="shared" si="79"/>
        <v xml:space="preserve"> </v>
      </c>
      <c r="B2545" s="205"/>
      <c r="C2545" s="206"/>
      <c r="D2545" s="207"/>
      <c r="E2545" s="208"/>
      <c r="F2545" s="207"/>
      <c r="G2545" s="208"/>
      <c r="H2545" s="209"/>
      <c r="I2545" s="210"/>
      <c r="J2545" s="152"/>
      <c r="K2545" s="229"/>
      <c r="L2545" s="230"/>
      <c r="M2545" s="362">
        <f t="shared" si="78"/>
        <v>0</v>
      </c>
      <c r="N2545" s="339"/>
    </row>
    <row r="2546" spans="1:14" ht="30" customHeight="1" x14ac:dyDescent="0.25">
      <c r="A2546" s="223" t="str">
        <f t="shared" si="79"/>
        <v xml:space="preserve"> </v>
      </c>
      <c r="B2546" s="205"/>
      <c r="C2546" s="206"/>
      <c r="D2546" s="207"/>
      <c r="E2546" s="208"/>
      <c r="F2546" s="207"/>
      <c r="G2546" s="208"/>
      <c r="H2546" s="209"/>
      <c r="I2546" s="210"/>
      <c r="J2546" s="152"/>
      <c r="K2546" s="229"/>
      <c r="L2546" s="230"/>
      <c r="M2546" s="362">
        <f t="shared" si="78"/>
        <v>0</v>
      </c>
      <c r="N2546" s="339"/>
    </row>
    <row r="2547" spans="1:14" ht="30" customHeight="1" x14ac:dyDescent="0.25">
      <c r="A2547" s="223" t="str">
        <f t="shared" si="79"/>
        <v xml:space="preserve"> </v>
      </c>
      <c r="B2547" s="205"/>
      <c r="C2547" s="206"/>
      <c r="D2547" s="207"/>
      <c r="E2547" s="208"/>
      <c r="F2547" s="207"/>
      <c r="G2547" s="208"/>
      <c r="H2547" s="209"/>
      <c r="I2547" s="210"/>
      <c r="J2547" s="152"/>
      <c r="K2547" s="229"/>
      <c r="L2547" s="230"/>
      <c r="M2547" s="362">
        <f t="shared" si="78"/>
        <v>0</v>
      </c>
      <c r="N2547" s="339"/>
    </row>
    <row r="2548" spans="1:14" ht="30" customHeight="1" x14ac:dyDescent="0.25">
      <c r="A2548" s="223" t="str">
        <f t="shared" si="79"/>
        <v xml:space="preserve"> </v>
      </c>
      <c r="B2548" s="205"/>
      <c r="C2548" s="206"/>
      <c r="D2548" s="207"/>
      <c r="E2548" s="208"/>
      <c r="F2548" s="207"/>
      <c r="G2548" s="208"/>
      <c r="H2548" s="209"/>
      <c r="I2548" s="210"/>
      <c r="J2548" s="152"/>
      <c r="K2548" s="229"/>
      <c r="L2548" s="230"/>
      <c r="M2548" s="362">
        <f t="shared" si="78"/>
        <v>0</v>
      </c>
      <c r="N2548" s="339"/>
    </row>
    <row r="2549" spans="1:14" ht="30" customHeight="1" x14ac:dyDescent="0.25">
      <c r="A2549" s="223" t="str">
        <f t="shared" si="79"/>
        <v xml:space="preserve"> </v>
      </c>
      <c r="B2549" s="205"/>
      <c r="C2549" s="206"/>
      <c r="D2549" s="207"/>
      <c r="E2549" s="208"/>
      <c r="F2549" s="207"/>
      <c r="G2549" s="208"/>
      <c r="H2549" s="209"/>
      <c r="I2549" s="210"/>
      <c r="J2549" s="152"/>
      <c r="K2549" s="229"/>
      <c r="L2549" s="230"/>
      <c r="M2549" s="362">
        <f t="shared" si="78"/>
        <v>0</v>
      </c>
      <c r="N2549" s="339"/>
    </row>
    <row r="2550" spans="1:14" ht="30" customHeight="1" x14ac:dyDescent="0.25">
      <c r="A2550" s="223" t="str">
        <f t="shared" si="79"/>
        <v xml:space="preserve"> </v>
      </c>
      <c r="B2550" s="205"/>
      <c r="C2550" s="206"/>
      <c r="D2550" s="207"/>
      <c r="E2550" s="208"/>
      <c r="F2550" s="207"/>
      <c r="G2550" s="208"/>
      <c r="H2550" s="209"/>
      <c r="I2550" s="210"/>
      <c r="J2550" s="152"/>
      <c r="K2550" s="229"/>
      <c r="L2550" s="230"/>
      <c r="M2550" s="362">
        <f t="shared" si="78"/>
        <v>0</v>
      </c>
      <c r="N2550" s="339"/>
    </row>
    <row r="2551" spans="1:14" ht="30" customHeight="1" x14ac:dyDescent="0.25">
      <c r="A2551" s="223" t="str">
        <f t="shared" si="79"/>
        <v xml:space="preserve"> </v>
      </c>
      <c r="B2551" s="205"/>
      <c r="C2551" s="206"/>
      <c r="D2551" s="207"/>
      <c r="E2551" s="208"/>
      <c r="F2551" s="207"/>
      <c r="G2551" s="208"/>
      <c r="H2551" s="209"/>
      <c r="I2551" s="210"/>
      <c r="J2551" s="152"/>
      <c r="K2551" s="229"/>
      <c r="L2551" s="230"/>
      <c r="M2551" s="362">
        <f t="shared" si="78"/>
        <v>0</v>
      </c>
      <c r="N2551" s="339"/>
    </row>
    <row r="2552" spans="1:14" ht="30" customHeight="1" x14ac:dyDescent="0.25">
      <c r="A2552" s="223" t="str">
        <f t="shared" si="79"/>
        <v xml:space="preserve"> </v>
      </c>
      <c r="B2552" s="205"/>
      <c r="C2552" s="206"/>
      <c r="D2552" s="207"/>
      <c r="E2552" s="208"/>
      <c r="F2552" s="207"/>
      <c r="G2552" s="208"/>
      <c r="H2552" s="209"/>
      <c r="I2552" s="210"/>
      <c r="J2552" s="152"/>
      <c r="K2552" s="229"/>
      <c r="L2552" s="230"/>
      <c r="M2552" s="362">
        <f t="shared" si="78"/>
        <v>0</v>
      </c>
      <c r="N2552" s="339"/>
    </row>
    <row r="2553" spans="1:14" ht="30" customHeight="1" x14ac:dyDescent="0.25">
      <c r="A2553" s="223" t="str">
        <f t="shared" si="79"/>
        <v xml:space="preserve"> </v>
      </c>
      <c r="B2553" s="205"/>
      <c r="C2553" s="206"/>
      <c r="D2553" s="207"/>
      <c r="E2553" s="208"/>
      <c r="F2553" s="207"/>
      <c r="G2553" s="208"/>
      <c r="H2553" s="209"/>
      <c r="I2553" s="210"/>
      <c r="J2553" s="152"/>
      <c r="K2553" s="229"/>
      <c r="L2553" s="230"/>
      <c r="M2553" s="362">
        <f t="shared" si="78"/>
        <v>0</v>
      </c>
      <c r="N2553" s="339"/>
    </row>
    <row r="2554" spans="1:14" ht="30" customHeight="1" x14ac:dyDescent="0.25">
      <c r="A2554" s="223" t="str">
        <f t="shared" si="79"/>
        <v xml:space="preserve"> </v>
      </c>
      <c r="B2554" s="205"/>
      <c r="C2554" s="206"/>
      <c r="D2554" s="207"/>
      <c r="E2554" s="208"/>
      <c r="F2554" s="207"/>
      <c r="G2554" s="208"/>
      <c r="H2554" s="209"/>
      <c r="I2554" s="210"/>
      <c r="J2554" s="152"/>
      <c r="K2554" s="229"/>
      <c r="L2554" s="230"/>
      <c r="M2554" s="362">
        <f t="shared" si="78"/>
        <v>0</v>
      </c>
      <c r="N2554" s="339"/>
    </row>
    <row r="2555" spans="1:14" ht="30" customHeight="1" x14ac:dyDescent="0.25">
      <c r="A2555" s="223" t="str">
        <f t="shared" si="79"/>
        <v xml:space="preserve"> </v>
      </c>
      <c r="B2555" s="205"/>
      <c r="C2555" s="206"/>
      <c r="D2555" s="207"/>
      <c r="E2555" s="208"/>
      <c r="F2555" s="207"/>
      <c r="G2555" s="208"/>
      <c r="H2555" s="209"/>
      <c r="I2555" s="210"/>
      <c r="J2555" s="152"/>
      <c r="K2555" s="229"/>
      <c r="L2555" s="230"/>
      <c r="M2555" s="362">
        <f t="shared" si="78"/>
        <v>0</v>
      </c>
      <c r="N2555" s="339"/>
    </row>
    <row r="2556" spans="1:14" ht="30" customHeight="1" x14ac:dyDescent="0.25">
      <c r="A2556" s="223" t="str">
        <f t="shared" si="79"/>
        <v xml:space="preserve"> </v>
      </c>
      <c r="B2556" s="205"/>
      <c r="C2556" s="206"/>
      <c r="D2556" s="207"/>
      <c r="E2556" s="208"/>
      <c r="F2556" s="207"/>
      <c r="G2556" s="208"/>
      <c r="H2556" s="209"/>
      <c r="I2556" s="210"/>
      <c r="J2556" s="152"/>
      <c r="K2556" s="229"/>
      <c r="L2556" s="230"/>
      <c r="M2556" s="362">
        <f t="shared" si="78"/>
        <v>0</v>
      </c>
      <c r="N2556" s="339"/>
    </row>
    <row r="2557" spans="1:14" ht="30" customHeight="1" x14ac:dyDescent="0.25">
      <c r="A2557" s="223" t="str">
        <f t="shared" si="79"/>
        <v xml:space="preserve"> </v>
      </c>
      <c r="B2557" s="205"/>
      <c r="C2557" s="206"/>
      <c r="D2557" s="207"/>
      <c r="E2557" s="208"/>
      <c r="F2557" s="207"/>
      <c r="G2557" s="208"/>
      <c r="H2557" s="209"/>
      <c r="I2557" s="210"/>
      <c r="J2557" s="152"/>
      <c r="K2557" s="229"/>
      <c r="L2557" s="230"/>
      <c r="M2557" s="362">
        <f t="shared" si="78"/>
        <v>0</v>
      </c>
      <c r="N2557" s="339"/>
    </row>
    <row r="2558" spans="1:14" ht="30" customHeight="1" x14ac:dyDescent="0.25">
      <c r="A2558" s="223" t="str">
        <f t="shared" si="79"/>
        <v xml:space="preserve"> </v>
      </c>
      <c r="B2558" s="205"/>
      <c r="C2558" s="206"/>
      <c r="D2558" s="207"/>
      <c r="E2558" s="208"/>
      <c r="F2558" s="207"/>
      <c r="G2558" s="208"/>
      <c r="H2558" s="209"/>
      <c r="I2558" s="210"/>
      <c r="J2558" s="152"/>
      <c r="K2558" s="229"/>
      <c r="L2558" s="230"/>
      <c r="M2558" s="362">
        <f t="shared" si="78"/>
        <v>0</v>
      </c>
      <c r="N2558" s="339"/>
    </row>
    <row r="2559" spans="1:14" ht="30" customHeight="1" x14ac:dyDescent="0.25">
      <c r="A2559" s="223" t="str">
        <f t="shared" si="79"/>
        <v xml:space="preserve"> </v>
      </c>
      <c r="B2559" s="205"/>
      <c r="C2559" s="206"/>
      <c r="D2559" s="207"/>
      <c r="E2559" s="208"/>
      <c r="F2559" s="207"/>
      <c r="G2559" s="208"/>
      <c r="H2559" s="209"/>
      <c r="I2559" s="210"/>
      <c r="J2559" s="152"/>
      <c r="K2559" s="229"/>
      <c r="L2559" s="230"/>
      <c r="M2559" s="362">
        <f t="shared" si="78"/>
        <v>0</v>
      </c>
      <c r="N2559" s="339"/>
    </row>
    <row r="2560" spans="1:14" ht="30" customHeight="1" x14ac:dyDescent="0.25">
      <c r="A2560" s="223" t="str">
        <f t="shared" si="79"/>
        <v xml:space="preserve"> </v>
      </c>
      <c r="B2560" s="205"/>
      <c r="C2560" s="206"/>
      <c r="D2560" s="207"/>
      <c r="E2560" s="208"/>
      <c r="F2560" s="207"/>
      <c r="G2560" s="208"/>
      <c r="H2560" s="209"/>
      <c r="I2560" s="210"/>
      <c r="J2560" s="152"/>
      <c r="K2560" s="229"/>
      <c r="L2560" s="230"/>
      <c r="M2560" s="362">
        <f t="shared" si="78"/>
        <v>0</v>
      </c>
      <c r="N2560" s="339"/>
    </row>
    <row r="2561" spans="1:14" ht="30" customHeight="1" x14ac:dyDescent="0.25">
      <c r="A2561" s="223" t="str">
        <f t="shared" si="79"/>
        <v xml:space="preserve"> </v>
      </c>
      <c r="B2561" s="205"/>
      <c r="C2561" s="206"/>
      <c r="D2561" s="207"/>
      <c r="E2561" s="208"/>
      <c r="F2561" s="207"/>
      <c r="G2561" s="208"/>
      <c r="H2561" s="209"/>
      <c r="I2561" s="210"/>
      <c r="J2561" s="152"/>
      <c r="K2561" s="229"/>
      <c r="L2561" s="230"/>
      <c r="M2561" s="362">
        <f t="shared" si="78"/>
        <v>0</v>
      </c>
      <c r="N2561" s="339"/>
    </row>
    <row r="2562" spans="1:14" ht="30" customHeight="1" x14ac:dyDescent="0.25">
      <c r="A2562" s="223" t="str">
        <f t="shared" si="79"/>
        <v xml:space="preserve"> </v>
      </c>
      <c r="B2562" s="205"/>
      <c r="C2562" s="206"/>
      <c r="D2562" s="207"/>
      <c r="E2562" s="208"/>
      <c r="F2562" s="207"/>
      <c r="G2562" s="208"/>
      <c r="H2562" s="209"/>
      <c r="I2562" s="210"/>
      <c r="J2562" s="152"/>
      <c r="K2562" s="229"/>
      <c r="L2562" s="230"/>
      <c r="M2562" s="362">
        <f t="shared" si="78"/>
        <v>0</v>
      </c>
      <c r="N2562" s="339"/>
    </row>
    <row r="2563" spans="1:14" ht="30" customHeight="1" x14ac:dyDescent="0.25">
      <c r="A2563" s="223" t="str">
        <f t="shared" si="79"/>
        <v xml:space="preserve"> </v>
      </c>
      <c r="B2563" s="205"/>
      <c r="C2563" s="206"/>
      <c r="D2563" s="207"/>
      <c r="E2563" s="208"/>
      <c r="F2563" s="207"/>
      <c r="G2563" s="208"/>
      <c r="H2563" s="209"/>
      <c r="I2563" s="210"/>
      <c r="J2563" s="152"/>
      <c r="K2563" s="229"/>
      <c r="L2563" s="230"/>
      <c r="M2563" s="362">
        <f t="shared" si="78"/>
        <v>0</v>
      </c>
      <c r="N2563" s="339"/>
    </row>
    <row r="2564" spans="1:14" ht="30" customHeight="1" x14ac:dyDescent="0.25">
      <c r="A2564" s="223" t="str">
        <f t="shared" si="79"/>
        <v xml:space="preserve"> </v>
      </c>
      <c r="B2564" s="205"/>
      <c r="C2564" s="206"/>
      <c r="D2564" s="207"/>
      <c r="E2564" s="208"/>
      <c r="F2564" s="207"/>
      <c r="G2564" s="208"/>
      <c r="H2564" s="209"/>
      <c r="I2564" s="210"/>
      <c r="J2564" s="152"/>
      <c r="K2564" s="229"/>
      <c r="L2564" s="230"/>
      <c r="M2564" s="362">
        <f t="shared" si="78"/>
        <v>0</v>
      </c>
      <c r="N2564" s="339"/>
    </row>
    <row r="2565" spans="1:14" ht="30" customHeight="1" x14ac:dyDescent="0.25">
      <c r="A2565" s="223" t="str">
        <f t="shared" si="79"/>
        <v xml:space="preserve"> </v>
      </c>
      <c r="B2565" s="205"/>
      <c r="C2565" s="206"/>
      <c r="D2565" s="207"/>
      <c r="E2565" s="208"/>
      <c r="F2565" s="207"/>
      <c r="G2565" s="208"/>
      <c r="H2565" s="209"/>
      <c r="I2565" s="210"/>
      <c r="J2565" s="152"/>
      <c r="K2565" s="229"/>
      <c r="L2565" s="230"/>
      <c r="M2565" s="362">
        <f t="shared" si="78"/>
        <v>0</v>
      </c>
      <c r="N2565" s="339"/>
    </row>
    <row r="2566" spans="1:14" ht="30" customHeight="1" x14ac:dyDescent="0.25">
      <c r="A2566" s="223" t="str">
        <f t="shared" si="79"/>
        <v xml:space="preserve"> </v>
      </c>
      <c r="B2566" s="205"/>
      <c r="C2566" s="206"/>
      <c r="D2566" s="207"/>
      <c r="E2566" s="208"/>
      <c r="F2566" s="207"/>
      <c r="G2566" s="208"/>
      <c r="H2566" s="209"/>
      <c r="I2566" s="210"/>
      <c r="J2566" s="152"/>
      <c r="K2566" s="229"/>
      <c r="L2566" s="230"/>
      <c r="M2566" s="362">
        <f t="shared" si="78"/>
        <v>0</v>
      </c>
      <c r="N2566" s="339"/>
    </row>
    <row r="2567" spans="1:14" ht="30" customHeight="1" x14ac:dyDescent="0.25">
      <c r="A2567" s="223" t="str">
        <f t="shared" si="79"/>
        <v xml:space="preserve"> </v>
      </c>
      <c r="B2567" s="205"/>
      <c r="C2567" s="206"/>
      <c r="D2567" s="207"/>
      <c r="E2567" s="208"/>
      <c r="F2567" s="207"/>
      <c r="G2567" s="208"/>
      <c r="H2567" s="209"/>
      <c r="I2567" s="210"/>
      <c r="J2567" s="152"/>
      <c r="K2567" s="229"/>
      <c r="L2567" s="230"/>
      <c r="M2567" s="362">
        <f t="shared" si="78"/>
        <v>0</v>
      </c>
      <c r="N2567" s="339"/>
    </row>
    <row r="2568" spans="1:14" ht="30" customHeight="1" x14ac:dyDescent="0.25">
      <c r="A2568" s="223" t="str">
        <f t="shared" si="79"/>
        <v xml:space="preserve"> </v>
      </c>
      <c r="B2568" s="205"/>
      <c r="C2568" s="206"/>
      <c r="D2568" s="207"/>
      <c r="E2568" s="208"/>
      <c r="F2568" s="207"/>
      <c r="G2568" s="208"/>
      <c r="H2568" s="209"/>
      <c r="I2568" s="210"/>
      <c r="J2568" s="152"/>
      <c r="K2568" s="229"/>
      <c r="L2568" s="230"/>
      <c r="M2568" s="362">
        <f t="shared" si="78"/>
        <v>0</v>
      </c>
      <c r="N2568" s="339"/>
    </row>
    <row r="2569" spans="1:14" ht="30" customHeight="1" x14ac:dyDescent="0.25">
      <c r="A2569" s="223" t="str">
        <f t="shared" si="79"/>
        <v xml:space="preserve"> </v>
      </c>
      <c r="B2569" s="205"/>
      <c r="C2569" s="206"/>
      <c r="D2569" s="207"/>
      <c r="E2569" s="208"/>
      <c r="F2569" s="207"/>
      <c r="G2569" s="208"/>
      <c r="H2569" s="209"/>
      <c r="I2569" s="210"/>
      <c r="J2569" s="152"/>
      <c r="K2569" s="229"/>
      <c r="L2569" s="230"/>
      <c r="M2569" s="362">
        <f t="shared" si="78"/>
        <v>0</v>
      </c>
      <c r="N2569" s="339"/>
    </row>
    <row r="2570" spans="1:14" ht="30" customHeight="1" x14ac:dyDescent="0.25">
      <c r="A2570" s="223" t="str">
        <f t="shared" si="79"/>
        <v xml:space="preserve"> </v>
      </c>
      <c r="B2570" s="205"/>
      <c r="C2570" s="206"/>
      <c r="D2570" s="207"/>
      <c r="E2570" s="208"/>
      <c r="F2570" s="207"/>
      <c r="G2570" s="208"/>
      <c r="H2570" s="209"/>
      <c r="I2570" s="210"/>
      <c r="J2570" s="152"/>
      <c r="K2570" s="229"/>
      <c r="L2570" s="230"/>
      <c r="M2570" s="362">
        <f t="shared" si="78"/>
        <v>0</v>
      </c>
      <c r="N2570" s="339"/>
    </row>
    <row r="2571" spans="1:14" ht="30" customHeight="1" x14ac:dyDescent="0.25">
      <c r="A2571" s="223" t="str">
        <f t="shared" si="79"/>
        <v xml:space="preserve"> </v>
      </c>
      <c r="B2571" s="205"/>
      <c r="C2571" s="206"/>
      <c r="D2571" s="207"/>
      <c r="E2571" s="208"/>
      <c r="F2571" s="207"/>
      <c r="G2571" s="208"/>
      <c r="H2571" s="209"/>
      <c r="I2571" s="210"/>
      <c r="J2571" s="152"/>
      <c r="K2571" s="229"/>
      <c r="L2571" s="230"/>
      <c r="M2571" s="362">
        <f t="shared" si="78"/>
        <v>0</v>
      </c>
      <c r="N2571" s="339"/>
    </row>
    <row r="2572" spans="1:14" ht="30" customHeight="1" x14ac:dyDescent="0.25">
      <c r="A2572" s="223" t="str">
        <f t="shared" si="79"/>
        <v xml:space="preserve"> </v>
      </c>
      <c r="B2572" s="205"/>
      <c r="C2572" s="206"/>
      <c r="D2572" s="207"/>
      <c r="E2572" s="208"/>
      <c r="F2572" s="207"/>
      <c r="G2572" s="208"/>
      <c r="H2572" s="209"/>
      <c r="I2572" s="210"/>
      <c r="J2572" s="152"/>
      <c r="K2572" s="229"/>
      <c r="L2572" s="230"/>
      <c r="M2572" s="362">
        <f t="shared" ref="M2572:M2635" si="80">K2572+L2572</f>
        <v>0</v>
      </c>
      <c r="N2572" s="339"/>
    </row>
    <row r="2573" spans="1:14" ht="30" customHeight="1" x14ac:dyDescent="0.25">
      <c r="A2573" s="223" t="str">
        <f t="shared" si="79"/>
        <v xml:space="preserve"> </v>
      </c>
      <c r="B2573" s="205"/>
      <c r="C2573" s="206"/>
      <c r="D2573" s="207"/>
      <c r="E2573" s="208"/>
      <c r="F2573" s="207"/>
      <c r="G2573" s="208"/>
      <c r="H2573" s="209"/>
      <c r="I2573" s="210"/>
      <c r="J2573" s="152"/>
      <c r="K2573" s="229"/>
      <c r="L2573" s="230"/>
      <c r="M2573" s="362">
        <f t="shared" si="80"/>
        <v>0</v>
      </c>
      <c r="N2573" s="339"/>
    </row>
    <row r="2574" spans="1:14" ht="30" customHeight="1" x14ac:dyDescent="0.25">
      <c r="A2574" s="223" t="str">
        <f t="shared" ref="A2574:A2637" si="81">IF(M2574=0," ","Cap.8. Cheltuieli indirecte")</f>
        <v xml:space="preserve"> </v>
      </c>
      <c r="B2574" s="205"/>
      <c r="C2574" s="206"/>
      <c r="D2574" s="207"/>
      <c r="E2574" s="208"/>
      <c r="F2574" s="207"/>
      <c r="G2574" s="208"/>
      <c r="H2574" s="209"/>
      <c r="I2574" s="210"/>
      <c r="J2574" s="152"/>
      <c r="K2574" s="229"/>
      <c r="L2574" s="230"/>
      <c r="M2574" s="362">
        <f t="shared" si="80"/>
        <v>0</v>
      </c>
      <c r="N2574" s="339"/>
    </row>
    <row r="2575" spans="1:14" ht="30" customHeight="1" x14ac:dyDescent="0.25">
      <c r="A2575" s="223" t="str">
        <f t="shared" si="81"/>
        <v xml:space="preserve"> </v>
      </c>
      <c r="B2575" s="205"/>
      <c r="C2575" s="206"/>
      <c r="D2575" s="207"/>
      <c r="E2575" s="208"/>
      <c r="F2575" s="207"/>
      <c r="G2575" s="208"/>
      <c r="H2575" s="209"/>
      <c r="I2575" s="210"/>
      <c r="J2575" s="152"/>
      <c r="K2575" s="229"/>
      <c r="L2575" s="230"/>
      <c r="M2575" s="362">
        <f t="shared" si="80"/>
        <v>0</v>
      </c>
      <c r="N2575" s="339"/>
    </row>
    <row r="2576" spans="1:14" ht="30" customHeight="1" x14ac:dyDescent="0.25">
      <c r="A2576" s="223" t="str">
        <f t="shared" si="81"/>
        <v xml:space="preserve"> </v>
      </c>
      <c r="B2576" s="205"/>
      <c r="C2576" s="206"/>
      <c r="D2576" s="207"/>
      <c r="E2576" s="208"/>
      <c r="F2576" s="207"/>
      <c r="G2576" s="208"/>
      <c r="H2576" s="209"/>
      <c r="I2576" s="210"/>
      <c r="J2576" s="152"/>
      <c r="K2576" s="229"/>
      <c r="L2576" s="230"/>
      <c r="M2576" s="362">
        <f t="shared" si="80"/>
        <v>0</v>
      </c>
      <c r="N2576" s="339"/>
    </row>
    <row r="2577" spans="1:14" ht="30" customHeight="1" x14ac:dyDescent="0.25">
      <c r="A2577" s="223" t="str">
        <f t="shared" si="81"/>
        <v xml:space="preserve"> </v>
      </c>
      <c r="B2577" s="205"/>
      <c r="C2577" s="206"/>
      <c r="D2577" s="207"/>
      <c r="E2577" s="208"/>
      <c r="F2577" s="207"/>
      <c r="G2577" s="208"/>
      <c r="H2577" s="209"/>
      <c r="I2577" s="210"/>
      <c r="J2577" s="152"/>
      <c r="K2577" s="229"/>
      <c r="L2577" s="230"/>
      <c r="M2577" s="362">
        <f t="shared" si="80"/>
        <v>0</v>
      </c>
      <c r="N2577" s="339"/>
    </row>
    <row r="2578" spans="1:14" ht="30" customHeight="1" x14ac:dyDescent="0.25">
      <c r="A2578" s="223" t="str">
        <f t="shared" si="81"/>
        <v xml:space="preserve"> </v>
      </c>
      <c r="B2578" s="205"/>
      <c r="C2578" s="206"/>
      <c r="D2578" s="207"/>
      <c r="E2578" s="208"/>
      <c r="F2578" s="207"/>
      <c r="G2578" s="208"/>
      <c r="H2578" s="209"/>
      <c r="I2578" s="210"/>
      <c r="J2578" s="152"/>
      <c r="K2578" s="229"/>
      <c r="L2578" s="230"/>
      <c r="M2578" s="362">
        <f t="shared" si="80"/>
        <v>0</v>
      </c>
      <c r="N2578" s="339"/>
    </row>
    <row r="2579" spans="1:14" ht="30" customHeight="1" x14ac:dyDescent="0.25">
      <c r="A2579" s="223" t="str">
        <f t="shared" si="81"/>
        <v xml:space="preserve"> </v>
      </c>
      <c r="B2579" s="205"/>
      <c r="C2579" s="206"/>
      <c r="D2579" s="207"/>
      <c r="E2579" s="208"/>
      <c r="F2579" s="207"/>
      <c r="G2579" s="208"/>
      <c r="H2579" s="209"/>
      <c r="I2579" s="210"/>
      <c r="J2579" s="152"/>
      <c r="K2579" s="229"/>
      <c r="L2579" s="230"/>
      <c r="M2579" s="362">
        <f t="shared" si="80"/>
        <v>0</v>
      </c>
      <c r="N2579" s="339"/>
    </row>
    <row r="2580" spans="1:14" ht="30" customHeight="1" x14ac:dyDescent="0.25">
      <c r="A2580" s="223" t="str">
        <f t="shared" si="81"/>
        <v xml:space="preserve"> </v>
      </c>
      <c r="B2580" s="205"/>
      <c r="C2580" s="206"/>
      <c r="D2580" s="207"/>
      <c r="E2580" s="208"/>
      <c r="F2580" s="207"/>
      <c r="G2580" s="208"/>
      <c r="H2580" s="209"/>
      <c r="I2580" s="210"/>
      <c r="J2580" s="152"/>
      <c r="K2580" s="229"/>
      <c r="L2580" s="230"/>
      <c r="M2580" s="362">
        <f t="shared" si="80"/>
        <v>0</v>
      </c>
      <c r="N2580" s="339"/>
    </row>
    <row r="2581" spans="1:14" ht="30" customHeight="1" x14ac:dyDescent="0.25">
      <c r="A2581" s="223" t="str">
        <f t="shared" si="81"/>
        <v xml:space="preserve"> </v>
      </c>
      <c r="B2581" s="205"/>
      <c r="C2581" s="206"/>
      <c r="D2581" s="207"/>
      <c r="E2581" s="208"/>
      <c r="F2581" s="207"/>
      <c r="G2581" s="208"/>
      <c r="H2581" s="209"/>
      <c r="I2581" s="210"/>
      <c r="J2581" s="152"/>
      <c r="K2581" s="229"/>
      <c r="L2581" s="230"/>
      <c r="M2581" s="362">
        <f t="shared" si="80"/>
        <v>0</v>
      </c>
      <c r="N2581" s="339"/>
    </row>
    <row r="2582" spans="1:14" ht="30" customHeight="1" x14ac:dyDescent="0.25">
      <c r="A2582" s="223" t="str">
        <f t="shared" si="81"/>
        <v xml:space="preserve"> </v>
      </c>
      <c r="B2582" s="205"/>
      <c r="C2582" s="206"/>
      <c r="D2582" s="207"/>
      <c r="E2582" s="208"/>
      <c r="F2582" s="207"/>
      <c r="G2582" s="208"/>
      <c r="H2582" s="209"/>
      <c r="I2582" s="210"/>
      <c r="J2582" s="152"/>
      <c r="K2582" s="229"/>
      <c r="L2582" s="230"/>
      <c r="M2582" s="362">
        <f t="shared" si="80"/>
        <v>0</v>
      </c>
      <c r="N2582" s="339"/>
    </row>
    <row r="2583" spans="1:14" ht="30" customHeight="1" x14ac:dyDescent="0.25">
      <c r="A2583" s="223" t="str">
        <f t="shared" si="81"/>
        <v xml:space="preserve"> </v>
      </c>
      <c r="B2583" s="205"/>
      <c r="C2583" s="206"/>
      <c r="D2583" s="207"/>
      <c r="E2583" s="208"/>
      <c r="F2583" s="207"/>
      <c r="G2583" s="208"/>
      <c r="H2583" s="209"/>
      <c r="I2583" s="210"/>
      <c r="J2583" s="152"/>
      <c r="K2583" s="229"/>
      <c r="L2583" s="230"/>
      <c r="M2583" s="362">
        <f t="shared" si="80"/>
        <v>0</v>
      </c>
      <c r="N2583" s="339"/>
    </row>
    <row r="2584" spans="1:14" ht="30" customHeight="1" x14ac:dyDescent="0.25">
      <c r="A2584" s="223" t="str">
        <f t="shared" si="81"/>
        <v xml:space="preserve"> </v>
      </c>
      <c r="B2584" s="205"/>
      <c r="C2584" s="206"/>
      <c r="D2584" s="207"/>
      <c r="E2584" s="208"/>
      <c r="F2584" s="207"/>
      <c r="G2584" s="208"/>
      <c r="H2584" s="209"/>
      <c r="I2584" s="210"/>
      <c r="J2584" s="152"/>
      <c r="K2584" s="229"/>
      <c r="L2584" s="230"/>
      <c r="M2584" s="362">
        <f t="shared" si="80"/>
        <v>0</v>
      </c>
      <c r="N2584" s="339"/>
    </row>
    <row r="2585" spans="1:14" ht="30" customHeight="1" x14ac:dyDescent="0.25">
      <c r="A2585" s="223" t="str">
        <f t="shared" si="81"/>
        <v xml:space="preserve"> </v>
      </c>
      <c r="B2585" s="205"/>
      <c r="C2585" s="206"/>
      <c r="D2585" s="207"/>
      <c r="E2585" s="208"/>
      <c r="F2585" s="207"/>
      <c r="G2585" s="208"/>
      <c r="H2585" s="209"/>
      <c r="I2585" s="210"/>
      <c r="J2585" s="152"/>
      <c r="K2585" s="229"/>
      <c r="L2585" s="230"/>
      <c r="M2585" s="362">
        <f t="shared" si="80"/>
        <v>0</v>
      </c>
      <c r="N2585" s="339"/>
    </row>
    <row r="2586" spans="1:14" ht="30" customHeight="1" x14ac:dyDescent="0.25">
      <c r="A2586" s="223" t="str">
        <f t="shared" si="81"/>
        <v xml:space="preserve"> </v>
      </c>
      <c r="B2586" s="205"/>
      <c r="C2586" s="206"/>
      <c r="D2586" s="207"/>
      <c r="E2586" s="208"/>
      <c r="F2586" s="207"/>
      <c r="G2586" s="208"/>
      <c r="H2586" s="209"/>
      <c r="I2586" s="210"/>
      <c r="J2586" s="152"/>
      <c r="K2586" s="229"/>
      <c r="L2586" s="230"/>
      <c r="M2586" s="362">
        <f t="shared" si="80"/>
        <v>0</v>
      </c>
      <c r="N2586" s="339"/>
    </row>
    <row r="2587" spans="1:14" ht="30" customHeight="1" x14ac:dyDescent="0.25">
      <c r="A2587" s="223" t="str">
        <f t="shared" si="81"/>
        <v xml:space="preserve"> </v>
      </c>
      <c r="B2587" s="205"/>
      <c r="C2587" s="206"/>
      <c r="D2587" s="207"/>
      <c r="E2587" s="208"/>
      <c r="F2587" s="207"/>
      <c r="G2587" s="208"/>
      <c r="H2587" s="209"/>
      <c r="I2587" s="210"/>
      <c r="J2587" s="152"/>
      <c r="K2587" s="229"/>
      <c r="L2587" s="230"/>
      <c r="M2587" s="362">
        <f t="shared" si="80"/>
        <v>0</v>
      </c>
      <c r="N2587" s="339"/>
    </row>
    <row r="2588" spans="1:14" ht="30" customHeight="1" x14ac:dyDescent="0.25">
      <c r="A2588" s="223" t="str">
        <f t="shared" si="81"/>
        <v xml:space="preserve"> </v>
      </c>
      <c r="B2588" s="205"/>
      <c r="C2588" s="206"/>
      <c r="D2588" s="207"/>
      <c r="E2588" s="208"/>
      <c r="F2588" s="207"/>
      <c r="G2588" s="208"/>
      <c r="H2588" s="209"/>
      <c r="I2588" s="210"/>
      <c r="J2588" s="152"/>
      <c r="K2588" s="229"/>
      <c r="L2588" s="230"/>
      <c r="M2588" s="362">
        <f t="shared" si="80"/>
        <v>0</v>
      </c>
      <c r="N2588" s="339"/>
    </row>
    <row r="2589" spans="1:14" ht="30" customHeight="1" x14ac:dyDescent="0.25">
      <c r="A2589" s="223" t="str">
        <f t="shared" si="81"/>
        <v xml:space="preserve"> </v>
      </c>
      <c r="B2589" s="205"/>
      <c r="C2589" s="206"/>
      <c r="D2589" s="207"/>
      <c r="E2589" s="208"/>
      <c r="F2589" s="207"/>
      <c r="G2589" s="208"/>
      <c r="H2589" s="209"/>
      <c r="I2589" s="210"/>
      <c r="J2589" s="152"/>
      <c r="K2589" s="229"/>
      <c r="L2589" s="230"/>
      <c r="M2589" s="362">
        <f t="shared" si="80"/>
        <v>0</v>
      </c>
      <c r="N2589" s="339"/>
    </row>
    <row r="2590" spans="1:14" ht="30" customHeight="1" x14ac:dyDescent="0.25">
      <c r="A2590" s="223" t="str">
        <f t="shared" si="81"/>
        <v xml:space="preserve"> </v>
      </c>
      <c r="B2590" s="205"/>
      <c r="C2590" s="206"/>
      <c r="D2590" s="207"/>
      <c r="E2590" s="208"/>
      <c r="F2590" s="207"/>
      <c r="G2590" s="208"/>
      <c r="H2590" s="209"/>
      <c r="I2590" s="210"/>
      <c r="J2590" s="152"/>
      <c r="K2590" s="229"/>
      <c r="L2590" s="230"/>
      <c r="M2590" s="362">
        <f t="shared" si="80"/>
        <v>0</v>
      </c>
      <c r="N2590" s="339"/>
    </row>
    <row r="2591" spans="1:14" ht="30" customHeight="1" x14ac:dyDescent="0.25">
      <c r="A2591" s="223" t="str">
        <f t="shared" si="81"/>
        <v xml:space="preserve"> </v>
      </c>
      <c r="B2591" s="205"/>
      <c r="C2591" s="206"/>
      <c r="D2591" s="207"/>
      <c r="E2591" s="208"/>
      <c r="F2591" s="207"/>
      <c r="G2591" s="208"/>
      <c r="H2591" s="209"/>
      <c r="I2591" s="210"/>
      <c r="J2591" s="152"/>
      <c r="K2591" s="229"/>
      <c r="L2591" s="230"/>
      <c r="M2591" s="362">
        <f t="shared" si="80"/>
        <v>0</v>
      </c>
      <c r="N2591" s="339"/>
    </row>
    <row r="2592" spans="1:14" ht="30" customHeight="1" x14ac:dyDescent="0.25">
      <c r="A2592" s="223" t="str">
        <f t="shared" si="81"/>
        <v xml:space="preserve"> </v>
      </c>
      <c r="B2592" s="205"/>
      <c r="C2592" s="206"/>
      <c r="D2592" s="207"/>
      <c r="E2592" s="208"/>
      <c r="F2592" s="207"/>
      <c r="G2592" s="208"/>
      <c r="H2592" s="209"/>
      <c r="I2592" s="210"/>
      <c r="J2592" s="152"/>
      <c r="K2592" s="229"/>
      <c r="L2592" s="230"/>
      <c r="M2592" s="362">
        <f t="shared" si="80"/>
        <v>0</v>
      </c>
      <c r="N2592" s="339"/>
    </row>
    <row r="2593" spans="1:14" ht="30" customHeight="1" x14ac:dyDescent="0.25">
      <c r="A2593" s="223" t="str">
        <f t="shared" si="81"/>
        <v xml:space="preserve"> </v>
      </c>
      <c r="B2593" s="205"/>
      <c r="C2593" s="206"/>
      <c r="D2593" s="207"/>
      <c r="E2593" s="208"/>
      <c r="F2593" s="207"/>
      <c r="G2593" s="208"/>
      <c r="H2593" s="209"/>
      <c r="I2593" s="210"/>
      <c r="J2593" s="152"/>
      <c r="K2593" s="229"/>
      <c r="L2593" s="230"/>
      <c r="M2593" s="362">
        <f t="shared" si="80"/>
        <v>0</v>
      </c>
      <c r="N2593" s="339"/>
    </row>
    <row r="2594" spans="1:14" ht="30" customHeight="1" x14ac:dyDescent="0.25">
      <c r="A2594" s="223" t="str">
        <f t="shared" si="81"/>
        <v xml:space="preserve"> </v>
      </c>
      <c r="B2594" s="205"/>
      <c r="C2594" s="206"/>
      <c r="D2594" s="207"/>
      <c r="E2594" s="208"/>
      <c r="F2594" s="207"/>
      <c r="G2594" s="208"/>
      <c r="H2594" s="209"/>
      <c r="I2594" s="210"/>
      <c r="J2594" s="152"/>
      <c r="K2594" s="229"/>
      <c r="L2594" s="230"/>
      <c r="M2594" s="362">
        <f t="shared" si="80"/>
        <v>0</v>
      </c>
      <c r="N2594" s="339"/>
    </row>
    <row r="2595" spans="1:14" ht="30" customHeight="1" x14ac:dyDescent="0.25">
      <c r="A2595" s="223" t="str">
        <f t="shared" si="81"/>
        <v xml:space="preserve"> </v>
      </c>
      <c r="B2595" s="205"/>
      <c r="C2595" s="206"/>
      <c r="D2595" s="207"/>
      <c r="E2595" s="208"/>
      <c r="F2595" s="207"/>
      <c r="G2595" s="208"/>
      <c r="H2595" s="209"/>
      <c r="I2595" s="210"/>
      <c r="J2595" s="152"/>
      <c r="K2595" s="229"/>
      <c r="L2595" s="230"/>
      <c r="M2595" s="362">
        <f t="shared" si="80"/>
        <v>0</v>
      </c>
      <c r="N2595" s="339"/>
    </row>
    <row r="2596" spans="1:14" ht="30" customHeight="1" x14ac:dyDescent="0.25">
      <c r="A2596" s="223" t="str">
        <f t="shared" si="81"/>
        <v xml:space="preserve"> </v>
      </c>
      <c r="B2596" s="205"/>
      <c r="C2596" s="206"/>
      <c r="D2596" s="207"/>
      <c r="E2596" s="208"/>
      <c r="F2596" s="207"/>
      <c r="G2596" s="208"/>
      <c r="H2596" s="209"/>
      <c r="I2596" s="210"/>
      <c r="J2596" s="152"/>
      <c r="K2596" s="229"/>
      <c r="L2596" s="230"/>
      <c r="M2596" s="362">
        <f t="shared" si="80"/>
        <v>0</v>
      </c>
      <c r="N2596" s="339"/>
    </row>
    <row r="2597" spans="1:14" ht="30" customHeight="1" x14ac:dyDescent="0.25">
      <c r="A2597" s="223" t="str">
        <f t="shared" si="81"/>
        <v xml:space="preserve"> </v>
      </c>
      <c r="B2597" s="205"/>
      <c r="C2597" s="206"/>
      <c r="D2597" s="207"/>
      <c r="E2597" s="208"/>
      <c r="F2597" s="207"/>
      <c r="G2597" s="208"/>
      <c r="H2597" s="209"/>
      <c r="I2597" s="210"/>
      <c r="J2597" s="152"/>
      <c r="K2597" s="229"/>
      <c r="L2597" s="230"/>
      <c r="M2597" s="362">
        <f t="shared" si="80"/>
        <v>0</v>
      </c>
      <c r="N2597" s="339"/>
    </row>
    <row r="2598" spans="1:14" ht="30" customHeight="1" x14ac:dyDescent="0.25">
      <c r="A2598" s="223" t="str">
        <f t="shared" si="81"/>
        <v xml:space="preserve"> </v>
      </c>
      <c r="B2598" s="205"/>
      <c r="C2598" s="206"/>
      <c r="D2598" s="207"/>
      <c r="E2598" s="208"/>
      <c r="F2598" s="207"/>
      <c r="G2598" s="208"/>
      <c r="H2598" s="209"/>
      <c r="I2598" s="210"/>
      <c r="J2598" s="152"/>
      <c r="K2598" s="229"/>
      <c r="L2598" s="230"/>
      <c r="M2598" s="362">
        <f t="shared" si="80"/>
        <v>0</v>
      </c>
      <c r="N2598" s="339"/>
    </row>
    <row r="2599" spans="1:14" ht="30" customHeight="1" x14ac:dyDescent="0.25">
      <c r="A2599" s="223" t="str">
        <f t="shared" si="81"/>
        <v xml:space="preserve"> </v>
      </c>
      <c r="B2599" s="205"/>
      <c r="C2599" s="206"/>
      <c r="D2599" s="207"/>
      <c r="E2599" s="208"/>
      <c r="F2599" s="207"/>
      <c r="G2599" s="208"/>
      <c r="H2599" s="209"/>
      <c r="I2599" s="210"/>
      <c r="J2599" s="152"/>
      <c r="K2599" s="229"/>
      <c r="L2599" s="230"/>
      <c r="M2599" s="362">
        <f t="shared" si="80"/>
        <v>0</v>
      </c>
      <c r="N2599" s="339"/>
    </row>
    <row r="2600" spans="1:14" ht="30" customHeight="1" x14ac:dyDescent="0.25">
      <c r="A2600" s="223" t="str">
        <f t="shared" si="81"/>
        <v xml:space="preserve"> </v>
      </c>
      <c r="B2600" s="205"/>
      <c r="C2600" s="206"/>
      <c r="D2600" s="207"/>
      <c r="E2600" s="208"/>
      <c r="F2600" s="207"/>
      <c r="G2600" s="208"/>
      <c r="H2600" s="209"/>
      <c r="I2600" s="210"/>
      <c r="J2600" s="152"/>
      <c r="K2600" s="229"/>
      <c r="L2600" s="230"/>
      <c r="M2600" s="362">
        <f t="shared" si="80"/>
        <v>0</v>
      </c>
      <c r="N2600" s="339"/>
    </row>
    <row r="2601" spans="1:14" ht="30" customHeight="1" x14ac:dyDescent="0.25">
      <c r="A2601" s="223" t="str">
        <f t="shared" si="81"/>
        <v xml:space="preserve"> </v>
      </c>
      <c r="B2601" s="205"/>
      <c r="C2601" s="206"/>
      <c r="D2601" s="207"/>
      <c r="E2601" s="208"/>
      <c r="F2601" s="207"/>
      <c r="G2601" s="208"/>
      <c r="H2601" s="209"/>
      <c r="I2601" s="210"/>
      <c r="J2601" s="152"/>
      <c r="K2601" s="229"/>
      <c r="L2601" s="230"/>
      <c r="M2601" s="362">
        <f t="shared" si="80"/>
        <v>0</v>
      </c>
      <c r="N2601" s="339"/>
    </row>
    <row r="2602" spans="1:14" ht="30" customHeight="1" x14ac:dyDescent="0.25">
      <c r="A2602" s="223" t="str">
        <f t="shared" si="81"/>
        <v xml:space="preserve"> </v>
      </c>
      <c r="B2602" s="205"/>
      <c r="C2602" s="206"/>
      <c r="D2602" s="207"/>
      <c r="E2602" s="208"/>
      <c r="F2602" s="207"/>
      <c r="G2602" s="208"/>
      <c r="H2602" s="209"/>
      <c r="I2602" s="210"/>
      <c r="J2602" s="152"/>
      <c r="K2602" s="229"/>
      <c r="L2602" s="230"/>
      <c r="M2602" s="362">
        <f t="shared" si="80"/>
        <v>0</v>
      </c>
      <c r="N2602" s="339"/>
    </row>
    <row r="2603" spans="1:14" ht="30" customHeight="1" x14ac:dyDescent="0.25">
      <c r="A2603" s="223" t="str">
        <f t="shared" si="81"/>
        <v xml:space="preserve"> </v>
      </c>
      <c r="B2603" s="205"/>
      <c r="C2603" s="206"/>
      <c r="D2603" s="207"/>
      <c r="E2603" s="208"/>
      <c r="F2603" s="207"/>
      <c r="G2603" s="208"/>
      <c r="H2603" s="209"/>
      <c r="I2603" s="210"/>
      <c r="J2603" s="152"/>
      <c r="K2603" s="229"/>
      <c r="L2603" s="230"/>
      <c r="M2603" s="362">
        <f t="shared" si="80"/>
        <v>0</v>
      </c>
      <c r="N2603" s="339"/>
    </row>
    <row r="2604" spans="1:14" ht="30" customHeight="1" x14ac:dyDescent="0.25">
      <c r="A2604" s="223" t="str">
        <f t="shared" si="81"/>
        <v xml:space="preserve"> </v>
      </c>
      <c r="B2604" s="205"/>
      <c r="C2604" s="206"/>
      <c r="D2604" s="207"/>
      <c r="E2604" s="208"/>
      <c r="F2604" s="207"/>
      <c r="G2604" s="208"/>
      <c r="H2604" s="209"/>
      <c r="I2604" s="210"/>
      <c r="J2604" s="152"/>
      <c r="K2604" s="229"/>
      <c r="L2604" s="230"/>
      <c r="M2604" s="362">
        <f t="shared" si="80"/>
        <v>0</v>
      </c>
      <c r="N2604" s="339"/>
    </row>
    <row r="2605" spans="1:14" ht="30" customHeight="1" x14ac:dyDescent="0.25">
      <c r="A2605" s="223" t="str">
        <f t="shared" si="81"/>
        <v xml:space="preserve"> </v>
      </c>
      <c r="B2605" s="205"/>
      <c r="C2605" s="206"/>
      <c r="D2605" s="207"/>
      <c r="E2605" s="208"/>
      <c r="F2605" s="207"/>
      <c r="G2605" s="208"/>
      <c r="H2605" s="209"/>
      <c r="I2605" s="210"/>
      <c r="J2605" s="152"/>
      <c r="K2605" s="229"/>
      <c r="L2605" s="230"/>
      <c r="M2605" s="362">
        <f t="shared" si="80"/>
        <v>0</v>
      </c>
      <c r="N2605" s="339"/>
    </row>
    <row r="2606" spans="1:14" ht="30" customHeight="1" x14ac:dyDescent="0.25">
      <c r="A2606" s="223" t="str">
        <f t="shared" si="81"/>
        <v xml:space="preserve"> </v>
      </c>
      <c r="B2606" s="205"/>
      <c r="C2606" s="206"/>
      <c r="D2606" s="207"/>
      <c r="E2606" s="208"/>
      <c r="F2606" s="207"/>
      <c r="G2606" s="208"/>
      <c r="H2606" s="209"/>
      <c r="I2606" s="210"/>
      <c r="J2606" s="152"/>
      <c r="K2606" s="229"/>
      <c r="L2606" s="230"/>
      <c r="M2606" s="362">
        <f t="shared" si="80"/>
        <v>0</v>
      </c>
      <c r="N2606" s="339"/>
    </row>
    <row r="2607" spans="1:14" ht="30" customHeight="1" x14ac:dyDescent="0.25">
      <c r="A2607" s="223" t="str">
        <f t="shared" si="81"/>
        <v xml:space="preserve"> </v>
      </c>
      <c r="B2607" s="205"/>
      <c r="C2607" s="206"/>
      <c r="D2607" s="207"/>
      <c r="E2607" s="208"/>
      <c r="F2607" s="207"/>
      <c r="G2607" s="208"/>
      <c r="H2607" s="209"/>
      <c r="I2607" s="210"/>
      <c r="J2607" s="152"/>
      <c r="K2607" s="229"/>
      <c r="L2607" s="230"/>
      <c r="M2607" s="362">
        <f t="shared" si="80"/>
        <v>0</v>
      </c>
      <c r="N2607" s="339"/>
    </row>
    <row r="2608" spans="1:14" ht="30" customHeight="1" x14ac:dyDescent="0.25">
      <c r="A2608" s="223" t="str">
        <f t="shared" si="81"/>
        <v xml:space="preserve"> </v>
      </c>
      <c r="B2608" s="205"/>
      <c r="C2608" s="206"/>
      <c r="D2608" s="207"/>
      <c r="E2608" s="208"/>
      <c r="F2608" s="207"/>
      <c r="G2608" s="208"/>
      <c r="H2608" s="209"/>
      <c r="I2608" s="210"/>
      <c r="J2608" s="152"/>
      <c r="K2608" s="229"/>
      <c r="L2608" s="230"/>
      <c r="M2608" s="362">
        <f t="shared" si="80"/>
        <v>0</v>
      </c>
      <c r="N2608" s="339"/>
    </row>
    <row r="2609" spans="1:14" ht="30" customHeight="1" x14ac:dyDescent="0.25">
      <c r="A2609" s="223" t="str">
        <f t="shared" si="81"/>
        <v xml:space="preserve"> </v>
      </c>
      <c r="B2609" s="205"/>
      <c r="C2609" s="206"/>
      <c r="D2609" s="207"/>
      <c r="E2609" s="208"/>
      <c r="F2609" s="207"/>
      <c r="G2609" s="208"/>
      <c r="H2609" s="209"/>
      <c r="I2609" s="210"/>
      <c r="J2609" s="152"/>
      <c r="K2609" s="229"/>
      <c r="L2609" s="230"/>
      <c r="M2609" s="362">
        <f t="shared" si="80"/>
        <v>0</v>
      </c>
      <c r="N2609" s="339"/>
    </row>
    <row r="2610" spans="1:14" ht="30" customHeight="1" x14ac:dyDescent="0.25">
      <c r="A2610" s="223" t="str">
        <f t="shared" si="81"/>
        <v xml:space="preserve"> </v>
      </c>
      <c r="B2610" s="205"/>
      <c r="C2610" s="206"/>
      <c r="D2610" s="207"/>
      <c r="E2610" s="208"/>
      <c r="F2610" s="207"/>
      <c r="G2610" s="208"/>
      <c r="H2610" s="209"/>
      <c r="I2610" s="210"/>
      <c r="J2610" s="152"/>
      <c r="K2610" s="229"/>
      <c r="L2610" s="230"/>
      <c r="M2610" s="362">
        <f t="shared" si="80"/>
        <v>0</v>
      </c>
      <c r="N2610" s="339"/>
    </row>
    <row r="2611" spans="1:14" ht="30" customHeight="1" x14ac:dyDescent="0.25">
      <c r="A2611" s="223" t="str">
        <f t="shared" si="81"/>
        <v xml:space="preserve"> </v>
      </c>
      <c r="B2611" s="205"/>
      <c r="C2611" s="206"/>
      <c r="D2611" s="207"/>
      <c r="E2611" s="208"/>
      <c r="F2611" s="207"/>
      <c r="G2611" s="208"/>
      <c r="H2611" s="209"/>
      <c r="I2611" s="210"/>
      <c r="J2611" s="152"/>
      <c r="K2611" s="229"/>
      <c r="L2611" s="230"/>
      <c r="M2611" s="362">
        <f t="shared" si="80"/>
        <v>0</v>
      </c>
      <c r="N2611" s="339"/>
    </row>
    <row r="2612" spans="1:14" ht="30" customHeight="1" x14ac:dyDescent="0.25">
      <c r="A2612" s="223" t="str">
        <f t="shared" si="81"/>
        <v xml:space="preserve"> </v>
      </c>
      <c r="B2612" s="205"/>
      <c r="C2612" s="206"/>
      <c r="D2612" s="207"/>
      <c r="E2612" s="208"/>
      <c r="F2612" s="207"/>
      <c r="G2612" s="208"/>
      <c r="H2612" s="209"/>
      <c r="I2612" s="210"/>
      <c r="J2612" s="152"/>
      <c r="K2612" s="229"/>
      <c r="L2612" s="230"/>
      <c r="M2612" s="362">
        <f t="shared" si="80"/>
        <v>0</v>
      </c>
      <c r="N2612" s="339"/>
    </row>
    <row r="2613" spans="1:14" ht="30" customHeight="1" x14ac:dyDescent="0.25">
      <c r="A2613" s="223" t="str">
        <f t="shared" si="81"/>
        <v xml:space="preserve"> </v>
      </c>
      <c r="B2613" s="205"/>
      <c r="C2613" s="206"/>
      <c r="D2613" s="207"/>
      <c r="E2613" s="208"/>
      <c r="F2613" s="207"/>
      <c r="G2613" s="208"/>
      <c r="H2613" s="209"/>
      <c r="I2613" s="210"/>
      <c r="J2613" s="152"/>
      <c r="K2613" s="229"/>
      <c r="L2613" s="230"/>
      <c r="M2613" s="362">
        <f t="shared" si="80"/>
        <v>0</v>
      </c>
      <c r="N2613" s="339"/>
    </row>
    <row r="2614" spans="1:14" ht="30" customHeight="1" x14ac:dyDescent="0.25">
      <c r="A2614" s="223" t="str">
        <f t="shared" si="81"/>
        <v xml:space="preserve"> </v>
      </c>
      <c r="B2614" s="205"/>
      <c r="C2614" s="206"/>
      <c r="D2614" s="207"/>
      <c r="E2614" s="208"/>
      <c r="F2614" s="207"/>
      <c r="G2614" s="208"/>
      <c r="H2614" s="209"/>
      <c r="I2614" s="210"/>
      <c r="J2614" s="152"/>
      <c r="K2614" s="229"/>
      <c r="L2614" s="230"/>
      <c r="M2614" s="362">
        <f t="shared" si="80"/>
        <v>0</v>
      </c>
      <c r="N2614" s="339"/>
    </row>
    <row r="2615" spans="1:14" ht="30" customHeight="1" x14ac:dyDescent="0.25">
      <c r="A2615" s="223" t="str">
        <f t="shared" si="81"/>
        <v xml:space="preserve"> </v>
      </c>
      <c r="B2615" s="205"/>
      <c r="C2615" s="206"/>
      <c r="D2615" s="207"/>
      <c r="E2615" s="208"/>
      <c r="F2615" s="207"/>
      <c r="G2615" s="208"/>
      <c r="H2615" s="209"/>
      <c r="I2615" s="210"/>
      <c r="J2615" s="152"/>
      <c r="K2615" s="229"/>
      <c r="L2615" s="230"/>
      <c r="M2615" s="362">
        <f t="shared" si="80"/>
        <v>0</v>
      </c>
      <c r="N2615" s="339"/>
    </row>
    <row r="2616" spans="1:14" ht="30" customHeight="1" x14ac:dyDescent="0.25">
      <c r="A2616" s="223" t="str">
        <f t="shared" si="81"/>
        <v xml:space="preserve"> </v>
      </c>
      <c r="B2616" s="205"/>
      <c r="C2616" s="206"/>
      <c r="D2616" s="207"/>
      <c r="E2616" s="208"/>
      <c r="F2616" s="207"/>
      <c r="G2616" s="208"/>
      <c r="H2616" s="209"/>
      <c r="I2616" s="210"/>
      <c r="J2616" s="152"/>
      <c r="K2616" s="229"/>
      <c r="L2616" s="230"/>
      <c r="M2616" s="362">
        <f t="shared" si="80"/>
        <v>0</v>
      </c>
      <c r="N2616" s="339"/>
    </row>
    <row r="2617" spans="1:14" ht="30" customHeight="1" x14ac:dyDescent="0.25">
      <c r="A2617" s="223" t="str">
        <f t="shared" si="81"/>
        <v xml:space="preserve"> </v>
      </c>
      <c r="B2617" s="205"/>
      <c r="C2617" s="206"/>
      <c r="D2617" s="207"/>
      <c r="E2617" s="208"/>
      <c r="F2617" s="207"/>
      <c r="G2617" s="208"/>
      <c r="H2617" s="209"/>
      <c r="I2617" s="210"/>
      <c r="J2617" s="152"/>
      <c r="K2617" s="229"/>
      <c r="L2617" s="230"/>
      <c r="M2617" s="362">
        <f t="shared" si="80"/>
        <v>0</v>
      </c>
      <c r="N2617" s="339"/>
    </row>
    <row r="2618" spans="1:14" ht="30" customHeight="1" x14ac:dyDescent="0.25">
      <c r="A2618" s="223" t="str">
        <f t="shared" si="81"/>
        <v xml:space="preserve"> </v>
      </c>
      <c r="B2618" s="205"/>
      <c r="C2618" s="206"/>
      <c r="D2618" s="207"/>
      <c r="E2618" s="208"/>
      <c r="F2618" s="207"/>
      <c r="G2618" s="208"/>
      <c r="H2618" s="209"/>
      <c r="I2618" s="210"/>
      <c r="J2618" s="152"/>
      <c r="K2618" s="229"/>
      <c r="L2618" s="230"/>
      <c r="M2618" s="362">
        <f t="shared" si="80"/>
        <v>0</v>
      </c>
      <c r="N2618" s="339"/>
    </row>
    <row r="2619" spans="1:14" ht="30" customHeight="1" x14ac:dyDescent="0.25">
      <c r="A2619" s="223" t="str">
        <f t="shared" si="81"/>
        <v xml:space="preserve"> </v>
      </c>
      <c r="B2619" s="205"/>
      <c r="C2619" s="206"/>
      <c r="D2619" s="207"/>
      <c r="E2619" s="208"/>
      <c r="F2619" s="207"/>
      <c r="G2619" s="208"/>
      <c r="H2619" s="209"/>
      <c r="I2619" s="210"/>
      <c r="J2619" s="152"/>
      <c r="K2619" s="229"/>
      <c r="L2619" s="230"/>
      <c r="M2619" s="362">
        <f t="shared" si="80"/>
        <v>0</v>
      </c>
      <c r="N2619" s="339"/>
    </row>
    <row r="2620" spans="1:14" ht="30" customHeight="1" x14ac:dyDescent="0.25">
      <c r="A2620" s="223" t="str">
        <f t="shared" si="81"/>
        <v xml:space="preserve"> </v>
      </c>
      <c r="B2620" s="205"/>
      <c r="C2620" s="206"/>
      <c r="D2620" s="207"/>
      <c r="E2620" s="208"/>
      <c r="F2620" s="207"/>
      <c r="G2620" s="208"/>
      <c r="H2620" s="209"/>
      <c r="I2620" s="210"/>
      <c r="J2620" s="152"/>
      <c r="K2620" s="229"/>
      <c r="L2620" s="230"/>
      <c r="M2620" s="362">
        <f t="shared" si="80"/>
        <v>0</v>
      </c>
      <c r="N2620" s="339"/>
    </row>
    <row r="2621" spans="1:14" ht="30" customHeight="1" x14ac:dyDescent="0.25">
      <c r="A2621" s="223" t="str">
        <f t="shared" si="81"/>
        <v xml:space="preserve"> </v>
      </c>
      <c r="B2621" s="205"/>
      <c r="C2621" s="206"/>
      <c r="D2621" s="207"/>
      <c r="E2621" s="208"/>
      <c r="F2621" s="207"/>
      <c r="G2621" s="208"/>
      <c r="H2621" s="209"/>
      <c r="I2621" s="210"/>
      <c r="J2621" s="152"/>
      <c r="K2621" s="229"/>
      <c r="L2621" s="230"/>
      <c r="M2621" s="362">
        <f t="shared" si="80"/>
        <v>0</v>
      </c>
      <c r="N2621" s="339"/>
    </row>
    <row r="2622" spans="1:14" ht="30" customHeight="1" x14ac:dyDescent="0.25">
      <c r="A2622" s="223" t="str">
        <f t="shared" si="81"/>
        <v xml:space="preserve"> </v>
      </c>
      <c r="B2622" s="205"/>
      <c r="C2622" s="206"/>
      <c r="D2622" s="207"/>
      <c r="E2622" s="208"/>
      <c r="F2622" s="207"/>
      <c r="G2622" s="208"/>
      <c r="H2622" s="209"/>
      <c r="I2622" s="210"/>
      <c r="J2622" s="152"/>
      <c r="K2622" s="229"/>
      <c r="L2622" s="230"/>
      <c r="M2622" s="362">
        <f t="shared" si="80"/>
        <v>0</v>
      </c>
      <c r="N2622" s="339"/>
    </row>
    <row r="2623" spans="1:14" ht="30" customHeight="1" x14ac:dyDescent="0.25">
      <c r="A2623" s="223" t="str">
        <f t="shared" si="81"/>
        <v xml:space="preserve"> </v>
      </c>
      <c r="B2623" s="205"/>
      <c r="C2623" s="206"/>
      <c r="D2623" s="207"/>
      <c r="E2623" s="208"/>
      <c r="F2623" s="207"/>
      <c r="G2623" s="208"/>
      <c r="H2623" s="209"/>
      <c r="I2623" s="210"/>
      <c r="J2623" s="152"/>
      <c r="K2623" s="229"/>
      <c r="L2623" s="230"/>
      <c r="M2623" s="362">
        <f t="shared" si="80"/>
        <v>0</v>
      </c>
      <c r="N2623" s="339"/>
    </row>
    <row r="2624" spans="1:14" ht="30" customHeight="1" x14ac:dyDescent="0.25">
      <c r="A2624" s="223" t="str">
        <f t="shared" si="81"/>
        <v xml:space="preserve"> </v>
      </c>
      <c r="B2624" s="205"/>
      <c r="C2624" s="206"/>
      <c r="D2624" s="207"/>
      <c r="E2624" s="208"/>
      <c r="F2624" s="207"/>
      <c r="G2624" s="208"/>
      <c r="H2624" s="209"/>
      <c r="I2624" s="210"/>
      <c r="J2624" s="152"/>
      <c r="K2624" s="229"/>
      <c r="L2624" s="230"/>
      <c r="M2624" s="362">
        <f t="shared" si="80"/>
        <v>0</v>
      </c>
      <c r="N2624" s="339"/>
    </row>
    <row r="2625" spans="1:14" ht="30" customHeight="1" x14ac:dyDescent="0.25">
      <c r="A2625" s="223" t="str">
        <f t="shared" si="81"/>
        <v xml:space="preserve"> </v>
      </c>
      <c r="B2625" s="205"/>
      <c r="C2625" s="206"/>
      <c r="D2625" s="207"/>
      <c r="E2625" s="208"/>
      <c r="F2625" s="207"/>
      <c r="G2625" s="208"/>
      <c r="H2625" s="209"/>
      <c r="I2625" s="210"/>
      <c r="J2625" s="152"/>
      <c r="K2625" s="229"/>
      <c r="L2625" s="230"/>
      <c r="M2625" s="362">
        <f t="shared" si="80"/>
        <v>0</v>
      </c>
      <c r="N2625" s="339"/>
    </row>
    <row r="2626" spans="1:14" ht="30" customHeight="1" x14ac:dyDescent="0.25">
      <c r="A2626" s="223" t="str">
        <f t="shared" si="81"/>
        <v xml:space="preserve"> </v>
      </c>
      <c r="B2626" s="205"/>
      <c r="C2626" s="206"/>
      <c r="D2626" s="207"/>
      <c r="E2626" s="208"/>
      <c r="F2626" s="207"/>
      <c r="G2626" s="208"/>
      <c r="H2626" s="209"/>
      <c r="I2626" s="210"/>
      <c r="J2626" s="152"/>
      <c r="K2626" s="229"/>
      <c r="L2626" s="230"/>
      <c r="M2626" s="362">
        <f t="shared" si="80"/>
        <v>0</v>
      </c>
      <c r="N2626" s="339"/>
    </row>
    <row r="2627" spans="1:14" ht="30" customHeight="1" x14ac:dyDescent="0.25">
      <c r="A2627" s="223" t="str">
        <f t="shared" si="81"/>
        <v xml:space="preserve"> </v>
      </c>
      <c r="B2627" s="205"/>
      <c r="C2627" s="206"/>
      <c r="D2627" s="207"/>
      <c r="E2627" s="208"/>
      <c r="F2627" s="207"/>
      <c r="G2627" s="208"/>
      <c r="H2627" s="209"/>
      <c r="I2627" s="210"/>
      <c r="J2627" s="152"/>
      <c r="K2627" s="229"/>
      <c r="L2627" s="230"/>
      <c r="M2627" s="362">
        <f t="shared" si="80"/>
        <v>0</v>
      </c>
      <c r="N2627" s="339"/>
    </row>
    <row r="2628" spans="1:14" ht="30" customHeight="1" x14ac:dyDescent="0.25">
      <c r="A2628" s="223" t="str">
        <f t="shared" si="81"/>
        <v xml:space="preserve"> </v>
      </c>
      <c r="B2628" s="205"/>
      <c r="C2628" s="206"/>
      <c r="D2628" s="207"/>
      <c r="E2628" s="208"/>
      <c r="F2628" s="207"/>
      <c r="G2628" s="208"/>
      <c r="H2628" s="209"/>
      <c r="I2628" s="210"/>
      <c r="J2628" s="152"/>
      <c r="K2628" s="229"/>
      <c r="L2628" s="230"/>
      <c r="M2628" s="362">
        <f t="shared" si="80"/>
        <v>0</v>
      </c>
      <c r="N2628" s="339"/>
    </row>
    <row r="2629" spans="1:14" ht="30" customHeight="1" x14ac:dyDescent="0.25">
      <c r="A2629" s="223" t="str">
        <f t="shared" si="81"/>
        <v xml:space="preserve"> </v>
      </c>
      <c r="B2629" s="205"/>
      <c r="C2629" s="206"/>
      <c r="D2629" s="207"/>
      <c r="E2629" s="208"/>
      <c r="F2629" s="207"/>
      <c r="G2629" s="208"/>
      <c r="H2629" s="209"/>
      <c r="I2629" s="210"/>
      <c r="J2629" s="152"/>
      <c r="K2629" s="229"/>
      <c r="L2629" s="230"/>
      <c r="M2629" s="362">
        <f t="shared" si="80"/>
        <v>0</v>
      </c>
      <c r="N2629" s="339"/>
    </row>
    <row r="2630" spans="1:14" ht="30" customHeight="1" x14ac:dyDescent="0.25">
      <c r="A2630" s="223" t="str">
        <f t="shared" si="81"/>
        <v xml:space="preserve"> </v>
      </c>
      <c r="B2630" s="205"/>
      <c r="C2630" s="206"/>
      <c r="D2630" s="207"/>
      <c r="E2630" s="208"/>
      <c r="F2630" s="207"/>
      <c r="G2630" s="208"/>
      <c r="H2630" s="209"/>
      <c r="I2630" s="210"/>
      <c r="J2630" s="152"/>
      <c r="K2630" s="229"/>
      <c r="L2630" s="230"/>
      <c r="M2630" s="362">
        <f t="shared" si="80"/>
        <v>0</v>
      </c>
      <c r="N2630" s="339"/>
    </row>
    <row r="2631" spans="1:14" ht="30" customHeight="1" x14ac:dyDescent="0.25">
      <c r="A2631" s="223" t="str">
        <f t="shared" si="81"/>
        <v xml:space="preserve"> </v>
      </c>
      <c r="B2631" s="205"/>
      <c r="C2631" s="206"/>
      <c r="D2631" s="207"/>
      <c r="E2631" s="208"/>
      <c r="F2631" s="207"/>
      <c r="G2631" s="208"/>
      <c r="H2631" s="209"/>
      <c r="I2631" s="210"/>
      <c r="J2631" s="152"/>
      <c r="K2631" s="229"/>
      <c r="L2631" s="230"/>
      <c r="M2631" s="362">
        <f t="shared" si="80"/>
        <v>0</v>
      </c>
      <c r="N2631" s="339"/>
    </row>
    <row r="2632" spans="1:14" ht="30" customHeight="1" x14ac:dyDescent="0.25">
      <c r="A2632" s="223" t="str">
        <f t="shared" si="81"/>
        <v xml:space="preserve"> </v>
      </c>
      <c r="B2632" s="205"/>
      <c r="C2632" s="206"/>
      <c r="D2632" s="207"/>
      <c r="E2632" s="208"/>
      <c r="F2632" s="207"/>
      <c r="G2632" s="208"/>
      <c r="H2632" s="209"/>
      <c r="I2632" s="210"/>
      <c r="J2632" s="152"/>
      <c r="K2632" s="229"/>
      <c r="L2632" s="230"/>
      <c r="M2632" s="362">
        <f t="shared" si="80"/>
        <v>0</v>
      </c>
      <c r="N2632" s="339"/>
    </row>
    <row r="2633" spans="1:14" ht="30" customHeight="1" x14ac:dyDescent="0.25">
      <c r="A2633" s="223" t="str">
        <f t="shared" si="81"/>
        <v xml:space="preserve"> </v>
      </c>
      <c r="B2633" s="205"/>
      <c r="C2633" s="206"/>
      <c r="D2633" s="207"/>
      <c r="E2633" s="208"/>
      <c r="F2633" s="207"/>
      <c r="G2633" s="208"/>
      <c r="H2633" s="209"/>
      <c r="I2633" s="210"/>
      <c r="J2633" s="152"/>
      <c r="K2633" s="229"/>
      <c r="L2633" s="230"/>
      <c r="M2633" s="362">
        <f t="shared" si="80"/>
        <v>0</v>
      </c>
      <c r="N2633" s="339"/>
    </row>
    <row r="2634" spans="1:14" ht="30" customHeight="1" x14ac:dyDescent="0.25">
      <c r="A2634" s="223" t="str">
        <f t="shared" si="81"/>
        <v xml:space="preserve"> </v>
      </c>
      <c r="B2634" s="205"/>
      <c r="C2634" s="206"/>
      <c r="D2634" s="207"/>
      <c r="E2634" s="208"/>
      <c r="F2634" s="207"/>
      <c r="G2634" s="208"/>
      <c r="H2634" s="209"/>
      <c r="I2634" s="210"/>
      <c r="J2634" s="152"/>
      <c r="K2634" s="229"/>
      <c r="L2634" s="230"/>
      <c r="M2634" s="362">
        <f t="shared" si="80"/>
        <v>0</v>
      </c>
      <c r="N2634" s="339"/>
    </row>
    <row r="2635" spans="1:14" ht="30" customHeight="1" x14ac:dyDescent="0.25">
      <c r="A2635" s="223" t="str">
        <f t="shared" si="81"/>
        <v xml:space="preserve"> </v>
      </c>
      <c r="B2635" s="205"/>
      <c r="C2635" s="206"/>
      <c r="D2635" s="207"/>
      <c r="E2635" s="208"/>
      <c r="F2635" s="207"/>
      <c r="G2635" s="208"/>
      <c r="H2635" s="209"/>
      <c r="I2635" s="210"/>
      <c r="J2635" s="152"/>
      <c r="K2635" s="229"/>
      <c r="L2635" s="230"/>
      <c r="M2635" s="362">
        <f t="shared" si="80"/>
        <v>0</v>
      </c>
      <c r="N2635" s="339"/>
    </row>
    <row r="2636" spans="1:14" ht="30" customHeight="1" x14ac:dyDescent="0.25">
      <c r="A2636" s="223" t="str">
        <f t="shared" si="81"/>
        <v xml:space="preserve"> </v>
      </c>
      <c r="B2636" s="205"/>
      <c r="C2636" s="206"/>
      <c r="D2636" s="207"/>
      <c r="E2636" s="208"/>
      <c r="F2636" s="207"/>
      <c r="G2636" s="208"/>
      <c r="H2636" s="209"/>
      <c r="I2636" s="210"/>
      <c r="J2636" s="152"/>
      <c r="K2636" s="229"/>
      <c r="L2636" s="230"/>
      <c r="M2636" s="362">
        <f t="shared" ref="M2636:M2699" si="82">K2636+L2636</f>
        <v>0</v>
      </c>
      <c r="N2636" s="339"/>
    </row>
    <row r="2637" spans="1:14" ht="30" customHeight="1" x14ac:dyDescent="0.25">
      <c r="A2637" s="223" t="str">
        <f t="shared" si="81"/>
        <v xml:space="preserve"> </v>
      </c>
      <c r="B2637" s="205"/>
      <c r="C2637" s="206"/>
      <c r="D2637" s="207"/>
      <c r="E2637" s="208"/>
      <c r="F2637" s="207"/>
      <c r="G2637" s="208"/>
      <c r="H2637" s="209"/>
      <c r="I2637" s="210"/>
      <c r="J2637" s="152"/>
      <c r="K2637" s="229"/>
      <c r="L2637" s="230"/>
      <c r="M2637" s="362">
        <f t="shared" si="82"/>
        <v>0</v>
      </c>
      <c r="N2637" s="339"/>
    </row>
    <row r="2638" spans="1:14" ht="30" customHeight="1" x14ac:dyDescent="0.25">
      <c r="A2638" s="223" t="str">
        <f t="shared" ref="A2638:A2701" si="83">IF(M2638=0," ","Cap.8. Cheltuieli indirecte")</f>
        <v xml:space="preserve"> </v>
      </c>
      <c r="B2638" s="205"/>
      <c r="C2638" s="206"/>
      <c r="D2638" s="207"/>
      <c r="E2638" s="208"/>
      <c r="F2638" s="207"/>
      <c r="G2638" s="208"/>
      <c r="H2638" s="209"/>
      <c r="I2638" s="210"/>
      <c r="J2638" s="152"/>
      <c r="K2638" s="229"/>
      <c r="L2638" s="230"/>
      <c r="M2638" s="362">
        <f t="shared" si="82"/>
        <v>0</v>
      </c>
      <c r="N2638" s="339"/>
    </row>
    <row r="2639" spans="1:14" ht="30" customHeight="1" x14ac:dyDescent="0.25">
      <c r="A2639" s="223" t="str">
        <f t="shared" si="83"/>
        <v xml:space="preserve"> </v>
      </c>
      <c r="B2639" s="205"/>
      <c r="C2639" s="206"/>
      <c r="D2639" s="207"/>
      <c r="E2639" s="208"/>
      <c r="F2639" s="207"/>
      <c r="G2639" s="208"/>
      <c r="H2639" s="209"/>
      <c r="I2639" s="210"/>
      <c r="J2639" s="152"/>
      <c r="K2639" s="229"/>
      <c r="L2639" s="230"/>
      <c r="M2639" s="362">
        <f t="shared" si="82"/>
        <v>0</v>
      </c>
      <c r="N2639" s="339"/>
    </row>
    <row r="2640" spans="1:14" ht="30" customHeight="1" x14ac:dyDescent="0.25">
      <c r="A2640" s="223" t="str">
        <f t="shared" si="83"/>
        <v xml:space="preserve"> </v>
      </c>
      <c r="B2640" s="205"/>
      <c r="C2640" s="206"/>
      <c r="D2640" s="207"/>
      <c r="E2640" s="208"/>
      <c r="F2640" s="207"/>
      <c r="G2640" s="208"/>
      <c r="H2640" s="209"/>
      <c r="I2640" s="210"/>
      <c r="J2640" s="152"/>
      <c r="K2640" s="229"/>
      <c r="L2640" s="230"/>
      <c r="M2640" s="362">
        <f t="shared" si="82"/>
        <v>0</v>
      </c>
      <c r="N2640" s="339"/>
    </row>
    <row r="2641" spans="1:14" ht="30" customHeight="1" x14ac:dyDescent="0.25">
      <c r="A2641" s="223" t="str">
        <f t="shared" si="83"/>
        <v xml:space="preserve"> </v>
      </c>
      <c r="B2641" s="205"/>
      <c r="C2641" s="206"/>
      <c r="D2641" s="207"/>
      <c r="E2641" s="208"/>
      <c r="F2641" s="207"/>
      <c r="G2641" s="208"/>
      <c r="H2641" s="209"/>
      <c r="I2641" s="210"/>
      <c r="J2641" s="152"/>
      <c r="K2641" s="229"/>
      <c r="L2641" s="230"/>
      <c r="M2641" s="362">
        <f t="shared" si="82"/>
        <v>0</v>
      </c>
      <c r="N2641" s="339"/>
    </row>
    <row r="2642" spans="1:14" ht="30" customHeight="1" x14ac:dyDescent="0.25">
      <c r="A2642" s="223" t="str">
        <f t="shared" si="83"/>
        <v xml:space="preserve"> </v>
      </c>
      <c r="B2642" s="205"/>
      <c r="C2642" s="206"/>
      <c r="D2642" s="207"/>
      <c r="E2642" s="208"/>
      <c r="F2642" s="207"/>
      <c r="G2642" s="208"/>
      <c r="H2642" s="209"/>
      <c r="I2642" s="210"/>
      <c r="J2642" s="152"/>
      <c r="K2642" s="229"/>
      <c r="L2642" s="230"/>
      <c r="M2642" s="362">
        <f t="shared" si="82"/>
        <v>0</v>
      </c>
      <c r="N2642" s="339"/>
    </row>
    <row r="2643" spans="1:14" ht="30" customHeight="1" x14ac:dyDescent="0.25">
      <c r="A2643" s="223" t="str">
        <f t="shared" si="83"/>
        <v xml:space="preserve"> </v>
      </c>
      <c r="B2643" s="205"/>
      <c r="C2643" s="206"/>
      <c r="D2643" s="207"/>
      <c r="E2643" s="208"/>
      <c r="F2643" s="207"/>
      <c r="G2643" s="208"/>
      <c r="H2643" s="209"/>
      <c r="I2643" s="210"/>
      <c r="J2643" s="152"/>
      <c r="K2643" s="229"/>
      <c r="L2643" s="230"/>
      <c r="M2643" s="362">
        <f t="shared" si="82"/>
        <v>0</v>
      </c>
      <c r="N2643" s="339"/>
    </row>
    <row r="2644" spans="1:14" ht="30" customHeight="1" x14ac:dyDescent="0.25">
      <c r="A2644" s="223" t="str">
        <f t="shared" si="83"/>
        <v xml:space="preserve"> </v>
      </c>
      <c r="B2644" s="205"/>
      <c r="C2644" s="206"/>
      <c r="D2644" s="207"/>
      <c r="E2644" s="208"/>
      <c r="F2644" s="207"/>
      <c r="G2644" s="208"/>
      <c r="H2644" s="209"/>
      <c r="I2644" s="210"/>
      <c r="J2644" s="152"/>
      <c r="K2644" s="229"/>
      <c r="L2644" s="230"/>
      <c r="M2644" s="362">
        <f t="shared" si="82"/>
        <v>0</v>
      </c>
      <c r="N2644" s="339"/>
    </row>
    <row r="2645" spans="1:14" ht="30" customHeight="1" x14ac:dyDescent="0.25">
      <c r="A2645" s="223" t="str">
        <f t="shared" si="83"/>
        <v xml:space="preserve"> </v>
      </c>
      <c r="B2645" s="205"/>
      <c r="C2645" s="206"/>
      <c r="D2645" s="207"/>
      <c r="E2645" s="208"/>
      <c r="F2645" s="207"/>
      <c r="G2645" s="208"/>
      <c r="H2645" s="209"/>
      <c r="I2645" s="210"/>
      <c r="J2645" s="152"/>
      <c r="K2645" s="229"/>
      <c r="L2645" s="230"/>
      <c r="M2645" s="362">
        <f t="shared" si="82"/>
        <v>0</v>
      </c>
      <c r="N2645" s="339"/>
    </row>
    <row r="2646" spans="1:14" ht="30" customHeight="1" x14ac:dyDescent="0.25">
      <c r="A2646" s="223" t="str">
        <f t="shared" si="83"/>
        <v xml:space="preserve"> </v>
      </c>
      <c r="B2646" s="205"/>
      <c r="C2646" s="206"/>
      <c r="D2646" s="207"/>
      <c r="E2646" s="208"/>
      <c r="F2646" s="207"/>
      <c r="G2646" s="208"/>
      <c r="H2646" s="209"/>
      <c r="I2646" s="210"/>
      <c r="J2646" s="152"/>
      <c r="K2646" s="229"/>
      <c r="L2646" s="230"/>
      <c r="M2646" s="362">
        <f t="shared" si="82"/>
        <v>0</v>
      </c>
      <c r="N2646" s="339"/>
    </row>
    <row r="2647" spans="1:14" ht="30" customHeight="1" x14ac:dyDescent="0.25">
      <c r="A2647" s="223" t="str">
        <f t="shared" si="83"/>
        <v xml:space="preserve"> </v>
      </c>
      <c r="B2647" s="205"/>
      <c r="C2647" s="206"/>
      <c r="D2647" s="207"/>
      <c r="E2647" s="208"/>
      <c r="F2647" s="207"/>
      <c r="G2647" s="208"/>
      <c r="H2647" s="209"/>
      <c r="I2647" s="210"/>
      <c r="J2647" s="152"/>
      <c r="K2647" s="229"/>
      <c r="L2647" s="230"/>
      <c r="M2647" s="362">
        <f t="shared" si="82"/>
        <v>0</v>
      </c>
      <c r="N2647" s="339"/>
    </row>
    <row r="2648" spans="1:14" ht="30" customHeight="1" x14ac:dyDescent="0.25">
      <c r="A2648" s="223" t="str">
        <f t="shared" si="83"/>
        <v xml:space="preserve"> </v>
      </c>
      <c r="B2648" s="205"/>
      <c r="C2648" s="206"/>
      <c r="D2648" s="207"/>
      <c r="E2648" s="208"/>
      <c r="F2648" s="207"/>
      <c r="G2648" s="208"/>
      <c r="H2648" s="209"/>
      <c r="I2648" s="210"/>
      <c r="J2648" s="152"/>
      <c r="K2648" s="229"/>
      <c r="L2648" s="230"/>
      <c r="M2648" s="362">
        <f t="shared" si="82"/>
        <v>0</v>
      </c>
      <c r="N2648" s="339"/>
    </row>
    <row r="2649" spans="1:14" ht="30" customHeight="1" x14ac:dyDescent="0.25">
      <c r="A2649" s="223" t="str">
        <f t="shared" si="83"/>
        <v xml:space="preserve"> </v>
      </c>
      <c r="B2649" s="205"/>
      <c r="C2649" s="206"/>
      <c r="D2649" s="207"/>
      <c r="E2649" s="208"/>
      <c r="F2649" s="207"/>
      <c r="G2649" s="208"/>
      <c r="H2649" s="209"/>
      <c r="I2649" s="210"/>
      <c r="J2649" s="152"/>
      <c r="K2649" s="229"/>
      <c r="L2649" s="230"/>
      <c r="M2649" s="362">
        <f t="shared" si="82"/>
        <v>0</v>
      </c>
      <c r="N2649" s="339"/>
    </row>
    <row r="2650" spans="1:14" ht="30" customHeight="1" x14ac:dyDescent="0.25">
      <c r="A2650" s="223" t="str">
        <f t="shared" si="83"/>
        <v xml:space="preserve"> </v>
      </c>
      <c r="B2650" s="205"/>
      <c r="C2650" s="206"/>
      <c r="D2650" s="207"/>
      <c r="E2650" s="208"/>
      <c r="F2650" s="207"/>
      <c r="G2650" s="208"/>
      <c r="H2650" s="209"/>
      <c r="I2650" s="210"/>
      <c r="J2650" s="152"/>
      <c r="K2650" s="229"/>
      <c r="L2650" s="230"/>
      <c r="M2650" s="362">
        <f t="shared" si="82"/>
        <v>0</v>
      </c>
      <c r="N2650" s="339"/>
    </row>
    <row r="2651" spans="1:14" ht="30" customHeight="1" x14ac:dyDescent="0.25">
      <c r="A2651" s="223" t="str">
        <f t="shared" si="83"/>
        <v xml:space="preserve"> </v>
      </c>
      <c r="B2651" s="205"/>
      <c r="C2651" s="206"/>
      <c r="D2651" s="207"/>
      <c r="E2651" s="208"/>
      <c r="F2651" s="207"/>
      <c r="G2651" s="208"/>
      <c r="H2651" s="209"/>
      <c r="I2651" s="210"/>
      <c r="J2651" s="152"/>
      <c r="K2651" s="229"/>
      <c r="L2651" s="230"/>
      <c r="M2651" s="362">
        <f t="shared" si="82"/>
        <v>0</v>
      </c>
      <c r="N2651" s="339"/>
    </row>
    <row r="2652" spans="1:14" ht="30" customHeight="1" x14ac:dyDescent="0.25">
      <c r="A2652" s="223" t="str">
        <f t="shared" si="83"/>
        <v xml:space="preserve"> </v>
      </c>
      <c r="B2652" s="205"/>
      <c r="C2652" s="206"/>
      <c r="D2652" s="207"/>
      <c r="E2652" s="208"/>
      <c r="F2652" s="207"/>
      <c r="G2652" s="208"/>
      <c r="H2652" s="209"/>
      <c r="I2652" s="210"/>
      <c r="J2652" s="152"/>
      <c r="K2652" s="229"/>
      <c r="L2652" s="230"/>
      <c r="M2652" s="362">
        <f t="shared" si="82"/>
        <v>0</v>
      </c>
      <c r="N2652" s="339"/>
    </row>
    <row r="2653" spans="1:14" ht="30" customHeight="1" x14ac:dyDescent="0.25">
      <c r="A2653" s="223" t="str">
        <f t="shared" si="83"/>
        <v xml:space="preserve"> </v>
      </c>
      <c r="B2653" s="205"/>
      <c r="C2653" s="206"/>
      <c r="D2653" s="207"/>
      <c r="E2653" s="208"/>
      <c r="F2653" s="207"/>
      <c r="G2653" s="208"/>
      <c r="H2653" s="209"/>
      <c r="I2653" s="210"/>
      <c r="J2653" s="152"/>
      <c r="K2653" s="229"/>
      <c r="L2653" s="230"/>
      <c r="M2653" s="362">
        <f t="shared" si="82"/>
        <v>0</v>
      </c>
      <c r="N2653" s="339"/>
    </row>
    <row r="2654" spans="1:14" ht="30" customHeight="1" x14ac:dyDescent="0.25">
      <c r="A2654" s="223" t="str">
        <f t="shared" si="83"/>
        <v xml:space="preserve"> </v>
      </c>
      <c r="B2654" s="205"/>
      <c r="C2654" s="206"/>
      <c r="D2654" s="207"/>
      <c r="E2654" s="208"/>
      <c r="F2654" s="207"/>
      <c r="G2654" s="208"/>
      <c r="H2654" s="209"/>
      <c r="I2654" s="210"/>
      <c r="J2654" s="152"/>
      <c r="K2654" s="229"/>
      <c r="L2654" s="230"/>
      <c r="M2654" s="362">
        <f t="shared" si="82"/>
        <v>0</v>
      </c>
      <c r="N2654" s="339"/>
    </row>
    <row r="2655" spans="1:14" ht="30" customHeight="1" x14ac:dyDescent="0.25">
      <c r="A2655" s="223" t="str">
        <f t="shared" si="83"/>
        <v xml:space="preserve"> </v>
      </c>
      <c r="B2655" s="205"/>
      <c r="C2655" s="206"/>
      <c r="D2655" s="207"/>
      <c r="E2655" s="208"/>
      <c r="F2655" s="207"/>
      <c r="G2655" s="208"/>
      <c r="H2655" s="209"/>
      <c r="I2655" s="210"/>
      <c r="J2655" s="152"/>
      <c r="K2655" s="229"/>
      <c r="L2655" s="230"/>
      <c r="M2655" s="362">
        <f t="shared" si="82"/>
        <v>0</v>
      </c>
      <c r="N2655" s="339"/>
    </row>
    <row r="2656" spans="1:14" ht="30" customHeight="1" x14ac:dyDescent="0.25">
      <c r="A2656" s="223" t="str">
        <f t="shared" si="83"/>
        <v xml:space="preserve"> </v>
      </c>
      <c r="B2656" s="205"/>
      <c r="C2656" s="206"/>
      <c r="D2656" s="207"/>
      <c r="E2656" s="208"/>
      <c r="F2656" s="207"/>
      <c r="G2656" s="208"/>
      <c r="H2656" s="209"/>
      <c r="I2656" s="210"/>
      <c r="J2656" s="152"/>
      <c r="K2656" s="229"/>
      <c r="L2656" s="230"/>
      <c r="M2656" s="362">
        <f t="shared" si="82"/>
        <v>0</v>
      </c>
      <c r="N2656" s="339"/>
    </row>
    <row r="2657" spans="1:14" ht="30" customHeight="1" x14ac:dyDescent="0.25">
      <c r="A2657" s="223" t="str">
        <f t="shared" si="83"/>
        <v xml:space="preserve"> </v>
      </c>
      <c r="B2657" s="205"/>
      <c r="C2657" s="206"/>
      <c r="D2657" s="207"/>
      <c r="E2657" s="208"/>
      <c r="F2657" s="207"/>
      <c r="G2657" s="208"/>
      <c r="H2657" s="209"/>
      <c r="I2657" s="210"/>
      <c r="J2657" s="152"/>
      <c r="K2657" s="229"/>
      <c r="L2657" s="230"/>
      <c r="M2657" s="362">
        <f t="shared" si="82"/>
        <v>0</v>
      </c>
      <c r="N2657" s="339"/>
    </row>
    <row r="2658" spans="1:14" ht="30" customHeight="1" x14ac:dyDescent="0.25">
      <c r="A2658" s="223" t="str">
        <f t="shared" si="83"/>
        <v xml:space="preserve"> </v>
      </c>
      <c r="B2658" s="205"/>
      <c r="C2658" s="206"/>
      <c r="D2658" s="207"/>
      <c r="E2658" s="208"/>
      <c r="F2658" s="207"/>
      <c r="G2658" s="208"/>
      <c r="H2658" s="209"/>
      <c r="I2658" s="210"/>
      <c r="J2658" s="152"/>
      <c r="K2658" s="229"/>
      <c r="L2658" s="230"/>
      <c r="M2658" s="362">
        <f t="shared" si="82"/>
        <v>0</v>
      </c>
      <c r="N2658" s="339"/>
    </row>
    <row r="2659" spans="1:14" ht="30" customHeight="1" x14ac:dyDescent="0.25">
      <c r="A2659" s="223" t="str">
        <f t="shared" si="83"/>
        <v xml:space="preserve"> </v>
      </c>
      <c r="B2659" s="205"/>
      <c r="C2659" s="206"/>
      <c r="D2659" s="207"/>
      <c r="E2659" s="208"/>
      <c r="F2659" s="207"/>
      <c r="G2659" s="208"/>
      <c r="H2659" s="209"/>
      <c r="I2659" s="210"/>
      <c r="J2659" s="152"/>
      <c r="K2659" s="229"/>
      <c r="L2659" s="230"/>
      <c r="M2659" s="362">
        <f t="shared" si="82"/>
        <v>0</v>
      </c>
      <c r="N2659" s="339"/>
    </row>
    <row r="2660" spans="1:14" ht="30" customHeight="1" x14ac:dyDescent="0.25">
      <c r="A2660" s="223" t="str">
        <f t="shared" si="83"/>
        <v xml:space="preserve"> </v>
      </c>
      <c r="B2660" s="205"/>
      <c r="C2660" s="206"/>
      <c r="D2660" s="207"/>
      <c r="E2660" s="208"/>
      <c r="F2660" s="207"/>
      <c r="G2660" s="208"/>
      <c r="H2660" s="209"/>
      <c r="I2660" s="210"/>
      <c r="J2660" s="152"/>
      <c r="K2660" s="229"/>
      <c r="L2660" s="230"/>
      <c r="M2660" s="362">
        <f t="shared" si="82"/>
        <v>0</v>
      </c>
      <c r="N2660" s="339"/>
    </row>
    <row r="2661" spans="1:14" ht="30" customHeight="1" x14ac:dyDescent="0.25">
      <c r="A2661" s="223" t="str">
        <f t="shared" si="83"/>
        <v xml:space="preserve"> </v>
      </c>
      <c r="B2661" s="205"/>
      <c r="C2661" s="206"/>
      <c r="D2661" s="207"/>
      <c r="E2661" s="208"/>
      <c r="F2661" s="207"/>
      <c r="G2661" s="208"/>
      <c r="H2661" s="209"/>
      <c r="I2661" s="210"/>
      <c r="J2661" s="152"/>
      <c r="K2661" s="229"/>
      <c r="L2661" s="230"/>
      <c r="M2661" s="362">
        <f t="shared" si="82"/>
        <v>0</v>
      </c>
      <c r="N2661" s="339"/>
    </row>
    <row r="2662" spans="1:14" ht="30" customHeight="1" x14ac:dyDescent="0.25">
      <c r="A2662" s="223" t="str">
        <f t="shared" si="83"/>
        <v xml:space="preserve"> </v>
      </c>
      <c r="B2662" s="205"/>
      <c r="C2662" s="206"/>
      <c r="D2662" s="207"/>
      <c r="E2662" s="208"/>
      <c r="F2662" s="207"/>
      <c r="G2662" s="208"/>
      <c r="H2662" s="209"/>
      <c r="I2662" s="210"/>
      <c r="J2662" s="152"/>
      <c r="K2662" s="229"/>
      <c r="L2662" s="230"/>
      <c r="M2662" s="362">
        <f t="shared" si="82"/>
        <v>0</v>
      </c>
      <c r="N2662" s="339"/>
    </row>
    <row r="2663" spans="1:14" ht="30" customHeight="1" x14ac:dyDescent="0.25">
      <c r="A2663" s="223" t="str">
        <f t="shared" si="83"/>
        <v xml:space="preserve"> </v>
      </c>
      <c r="B2663" s="205"/>
      <c r="C2663" s="206"/>
      <c r="D2663" s="207"/>
      <c r="E2663" s="208"/>
      <c r="F2663" s="207"/>
      <c r="G2663" s="208"/>
      <c r="H2663" s="209"/>
      <c r="I2663" s="210"/>
      <c r="J2663" s="152"/>
      <c r="K2663" s="229"/>
      <c r="L2663" s="230"/>
      <c r="M2663" s="362">
        <f t="shared" si="82"/>
        <v>0</v>
      </c>
      <c r="N2663" s="339"/>
    </row>
    <row r="2664" spans="1:14" ht="30" customHeight="1" x14ac:dyDescent="0.25">
      <c r="A2664" s="223" t="str">
        <f t="shared" si="83"/>
        <v xml:space="preserve"> </v>
      </c>
      <c r="B2664" s="205"/>
      <c r="C2664" s="206"/>
      <c r="D2664" s="207"/>
      <c r="E2664" s="208"/>
      <c r="F2664" s="207"/>
      <c r="G2664" s="208"/>
      <c r="H2664" s="209"/>
      <c r="I2664" s="210"/>
      <c r="J2664" s="152"/>
      <c r="K2664" s="229"/>
      <c r="L2664" s="230"/>
      <c r="M2664" s="362">
        <f t="shared" si="82"/>
        <v>0</v>
      </c>
      <c r="N2664" s="339"/>
    </row>
    <row r="2665" spans="1:14" ht="30" customHeight="1" x14ac:dyDescent="0.25">
      <c r="A2665" s="223" t="str">
        <f t="shared" si="83"/>
        <v xml:space="preserve"> </v>
      </c>
      <c r="B2665" s="205"/>
      <c r="C2665" s="206"/>
      <c r="D2665" s="207"/>
      <c r="E2665" s="208"/>
      <c r="F2665" s="207"/>
      <c r="G2665" s="208"/>
      <c r="H2665" s="209"/>
      <c r="I2665" s="210"/>
      <c r="J2665" s="152"/>
      <c r="K2665" s="229"/>
      <c r="L2665" s="230"/>
      <c r="M2665" s="362">
        <f t="shared" si="82"/>
        <v>0</v>
      </c>
      <c r="N2665" s="339"/>
    </row>
    <row r="2666" spans="1:14" ht="30" customHeight="1" x14ac:dyDescent="0.25">
      <c r="A2666" s="223" t="str">
        <f t="shared" si="83"/>
        <v xml:space="preserve"> </v>
      </c>
      <c r="B2666" s="205"/>
      <c r="C2666" s="206"/>
      <c r="D2666" s="207"/>
      <c r="E2666" s="208"/>
      <c r="F2666" s="207"/>
      <c r="G2666" s="208"/>
      <c r="H2666" s="209"/>
      <c r="I2666" s="210"/>
      <c r="J2666" s="152"/>
      <c r="K2666" s="229"/>
      <c r="L2666" s="230"/>
      <c r="M2666" s="362">
        <f t="shared" si="82"/>
        <v>0</v>
      </c>
      <c r="N2666" s="339"/>
    </row>
    <row r="2667" spans="1:14" ht="30" customHeight="1" x14ac:dyDescent="0.25">
      <c r="A2667" s="223" t="str">
        <f t="shared" si="83"/>
        <v xml:space="preserve"> </v>
      </c>
      <c r="B2667" s="205"/>
      <c r="C2667" s="206"/>
      <c r="D2667" s="207"/>
      <c r="E2667" s="208"/>
      <c r="F2667" s="207"/>
      <c r="G2667" s="208"/>
      <c r="H2667" s="209"/>
      <c r="I2667" s="210"/>
      <c r="J2667" s="152"/>
      <c r="K2667" s="229"/>
      <c r="L2667" s="230"/>
      <c r="M2667" s="362">
        <f t="shared" si="82"/>
        <v>0</v>
      </c>
      <c r="N2667" s="339"/>
    </row>
    <row r="2668" spans="1:14" ht="30" customHeight="1" x14ac:dyDescent="0.25">
      <c r="A2668" s="223" t="str">
        <f t="shared" si="83"/>
        <v xml:space="preserve"> </v>
      </c>
      <c r="B2668" s="205"/>
      <c r="C2668" s="206"/>
      <c r="D2668" s="207"/>
      <c r="E2668" s="208"/>
      <c r="F2668" s="207"/>
      <c r="G2668" s="208"/>
      <c r="H2668" s="209"/>
      <c r="I2668" s="210"/>
      <c r="J2668" s="152"/>
      <c r="K2668" s="229"/>
      <c r="L2668" s="230"/>
      <c r="M2668" s="362">
        <f t="shared" si="82"/>
        <v>0</v>
      </c>
      <c r="N2668" s="339"/>
    </row>
    <row r="2669" spans="1:14" ht="30" customHeight="1" x14ac:dyDescent="0.25">
      <c r="A2669" s="223" t="str">
        <f t="shared" si="83"/>
        <v xml:space="preserve"> </v>
      </c>
      <c r="B2669" s="205"/>
      <c r="C2669" s="206"/>
      <c r="D2669" s="207"/>
      <c r="E2669" s="208"/>
      <c r="F2669" s="207"/>
      <c r="G2669" s="208"/>
      <c r="H2669" s="209"/>
      <c r="I2669" s="210"/>
      <c r="J2669" s="152"/>
      <c r="K2669" s="229"/>
      <c r="L2669" s="230"/>
      <c r="M2669" s="362">
        <f t="shared" si="82"/>
        <v>0</v>
      </c>
      <c r="N2669" s="339"/>
    </row>
    <row r="2670" spans="1:14" ht="30" customHeight="1" x14ac:dyDescent="0.25">
      <c r="A2670" s="223" t="str">
        <f t="shared" si="83"/>
        <v xml:space="preserve"> </v>
      </c>
      <c r="B2670" s="205"/>
      <c r="C2670" s="206"/>
      <c r="D2670" s="207"/>
      <c r="E2670" s="208"/>
      <c r="F2670" s="207"/>
      <c r="G2670" s="208"/>
      <c r="H2670" s="209"/>
      <c r="I2670" s="210"/>
      <c r="J2670" s="152"/>
      <c r="K2670" s="229"/>
      <c r="L2670" s="230"/>
      <c r="M2670" s="362">
        <f t="shared" si="82"/>
        <v>0</v>
      </c>
      <c r="N2670" s="339"/>
    </row>
    <row r="2671" spans="1:14" ht="30" customHeight="1" x14ac:dyDescent="0.25">
      <c r="A2671" s="223" t="str">
        <f t="shared" si="83"/>
        <v xml:space="preserve"> </v>
      </c>
      <c r="B2671" s="205"/>
      <c r="C2671" s="206"/>
      <c r="D2671" s="207"/>
      <c r="E2671" s="208"/>
      <c r="F2671" s="207"/>
      <c r="G2671" s="208"/>
      <c r="H2671" s="209"/>
      <c r="I2671" s="210"/>
      <c r="J2671" s="152"/>
      <c r="K2671" s="229"/>
      <c r="L2671" s="230"/>
      <c r="M2671" s="362">
        <f t="shared" si="82"/>
        <v>0</v>
      </c>
      <c r="N2671" s="339"/>
    </row>
    <row r="2672" spans="1:14" ht="30" customHeight="1" x14ac:dyDescent="0.25">
      <c r="A2672" s="223" t="str">
        <f t="shared" si="83"/>
        <v xml:space="preserve"> </v>
      </c>
      <c r="B2672" s="205"/>
      <c r="C2672" s="206"/>
      <c r="D2672" s="207"/>
      <c r="E2672" s="208"/>
      <c r="F2672" s="207"/>
      <c r="G2672" s="208"/>
      <c r="H2672" s="209"/>
      <c r="I2672" s="210"/>
      <c r="J2672" s="152"/>
      <c r="K2672" s="229"/>
      <c r="L2672" s="230"/>
      <c r="M2672" s="362">
        <f t="shared" si="82"/>
        <v>0</v>
      </c>
      <c r="N2672" s="339"/>
    </row>
    <row r="2673" spans="1:14" ht="30" customHeight="1" x14ac:dyDescent="0.25">
      <c r="A2673" s="223" t="str">
        <f t="shared" si="83"/>
        <v xml:space="preserve"> </v>
      </c>
      <c r="B2673" s="205"/>
      <c r="C2673" s="206"/>
      <c r="D2673" s="207"/>
      <c r="E2673" s="208"/>
      <c r="F2673" s="207"/>
      <c r="G2673" s="208"/>
      <c r="H2673" s="209"/>
      <c r="I2673" s="210"/>
      <c r="J2673" s="152"/>
      <c r="K2673" s="229"/>
      <c r="L2673" s="230"/>
      <c r="M2673" s="362">
        <f t="shared" si="82"/>
        <v>0</v>
      </c>
      <c r="N2673" s="339"/>
    </row>
    <row r="2674" spans="1:14" ht="30" customHeight="1" x14ac:dyDescent="0.25">
      <c r="A2674" s="223" t="str">
        <f t="shared" si="83"/>
        <v xml:space="preserve"> </v>
      </c>
      <c r="B2674" s="205"/>
      <c r="C2674" s="206"/>
      <c r="D2674" s="207"/>
      <c r="E2674" s="208"/>
      <c r="F2674" s="207"/>
      <c r="G2674" s="208"/>
      <c r="H2674" s="209"/>
      <c r="I2674" s="210"/>
      <c r="J2674" s="152"/>
      <c r="K2674" s="229"/>
      <c r="L2674" s="230"/>
      <c r="M2674" s="362">
        <f t="shared" si="82"/>
        <v>0</v>
      </c>
      <c r="N2674" s="339"/>
    </row>
    <row r="2675" spans="1:14" ht="30" customHeight="1" x14ac:dyDescent="0.25">
      <c r="A2675" s="223" t="str">
        <f t="shared" si="83"/>
        <v xml:space="preserve"> </v>
      </c>
      <c r="B2675" s="205"/>
      <c r="C2675" s="206"/>
      <c r="D2675" s="207"/>
      <c r="E2675" s="208"/>
      <c r="F2675" s="207"/>
      <c r="G2675" s="208"/>
      <c r="H2675" s="209"/>
      <c r="I2675" s="210"/>
      <c r="J2675" s="152"/>
      <c r="K2675" s="229"/>
      <c r="L2675" s="230"/>
      <c r="M2675" s="362">
        <f t="shared" si="82"/>
        <v>0</v>
      </c>
      <c r="N2675" s="339"/>
    </row>
    <row r="2676" spans="1:14" ht="30" customHeight="1" x14ac:dyDescent="0.25">
      <c r="A2676" s="223" t="str">
        <f t="shared" si="83"/>
        <v xml:space="preserve"> </v>
      </c>
      <c r="B2676" s="205"/>
      <c r="C2676" s="206"/>
      <c r="D2676" s="207"/>
      <c r="E2676" s="208"/>
      <c r="F2676" s="207"/>
      <c r="G2676" s="208"/>
      <c r="H2676" s="209"/>
      <c r="I2676" s="210"/>
      <c r="J2676" s="152"/>
      <c r="K2676" s="229"/>
      <c r="L2676" s="230"/>
      <c r="M2676" s="362">
        <f t="shared" si="82"/>
        <v>0</v>
      </c>
      <c r="N2676" s="339"/>
    </row>
    <row r="2677" spans="1:14" ht="30" customHeight="1" x14ac:dyDescent="0.25">
      <c r="A2677" s="223" t="str">
        <f t="shared" si="83"/>
        <v xml:space="preserve"> </v>
      </c>
      <c r="B2677" s="205"/>
      <c r="C2677" s="206"/>
      <c r="D2677" s="207"/>
      <c r="E2677" s="208"/>
      <c r="F2677" s="207"/>
      <c r="G2677" s="208"/>
      <c r="H2677" s="209"/>
      <c r="I2677" s="210"/>
      <c r="J2677" s="152"/>
      <c r="K2677" s="229"/>
      <c r="L2677" s="230"/>
      <c r="M2677" s="362">
        <f t="shared" si="82"/>
        <v>0</v>
      </c>
      <c r="N2677" s="339"/>
    </row>
    <row r="2678" spans="1:14" ht="30" customHeight="1" x14ac:dyDescent="0.25">
      <c r="A2678" s="223" t="str">
        <f t="shared" si="83"/>
        <v xml:space="preserve"> </v>
      </c>
      <c r="B2678" s="205"/>
      <c r="C2678" s="206"/>
      <c r="D2678" s="207"/>
      <c r="E2678" s="208"/>
      <c r="F2678" s="207"/>
      <c r="G2678" s="208"/>
      <c r="H2678" s="209"/>
      <c r="I2678" s="210"/>
      <c r="J2678" s="152"/>
      <c r="K2678" s="229"/>
      <c r="L2678" s="230"/>
      <c r="M2678" s="362">
        <f t="shared" si="82"/>
        <v>0</v>
      </c>
      <c r="N2678" s="339"/>
    </row>
    <row r="2679" spans="1:14" ht="30" customHeight="1" x14ac:dyDescent="0.25">
      <c r="A2679" s="223" t="str">
        <f t="shared" si="83"/>
        <v xml:space="preserve"> </v>
      </c>
      <c r="B2679" s="205"/>
      <c r="C2679" s="206"/>
      <c r="D2679" s="207"/>
      <c r="E2679" s="208"/>
      <c r="F2679" s="207"/>
      <c r="G2679" s="208"/>
      <c r="H2679" s="209"/>
      <c r="I2679" s="210"/>
      <c r="J2679" s="152"/>
      <c r="K2679" s="229"/>
      <c r="L2679" s="230"/>
      <c r="M2679" s="362">
        <f t="shared" si="82"/>
        <v>0</v>
      </c>
      <c r="N2679" s="339"/>
    </row>
    <row r="2680" spans="1:14" ht="30" customHeight="1" x14ac:dyDescent="0.25">
      <c r="A2680" s="223" t="str">
        <f t="shared" si="83"/>
        <v xml:space="preserve"> </v>
      </c>
      <c r="B2680" s="205"/>
      <c r="C2680" s="206"/>
      <c r="D2680" s="207"/>
      <c r="E2680" s="208"/>
      <c r="F2680" s="207"/>
      <c r="G2680" s="208"/>
      <c r="H2680" s="209"/>
      <c r="I2680" s="210"/>
      <c r="J2680" s="152"/>
      <c r="K2680" s="229"/>
      <c r="L2680" s="230"/>
      <c r="M2680" s="362">
        <f t="shared" si="82"/>
        <v>0</v>
      </c>
      <c r="N2680" s="339"/>
    </row>
    <row r="2681" spans="1:14" ht="30" customHeight="1" x14ac:dyDescent="0.25">
      <c r="A2681" s="223" t="str">
        <f t="shared" si="83"/>
        <v xml:space="preserve"> </v>
      </c>
      <c r="B2681" s="205"/>
      <c r="C2681" s="206"/>
      <c r="D2681" s="207"/>
      <c r="E2681" s="208"/>
      <c r="F2681" s="207"/>
      <c r="G2681" s="208"/>
      <c r="H2681" s="209"/>
      <c r="I2681" s="210"/>
      <c r="J2681" s="152"/>
      <c r="K2681" s="229"/>
      <c r="L2681" s="230"/>
      <c r="M2681" s="362">
        <f t="shared" si="82"/>
        <v>0</v>
      </c>
      <c r="N2681" s="339"/>
    </row>
    <row r="2682" spans="1:14" ht="30" customHeight="1" x14ac:dyDescent="0.25">
      <c r="A2682" s="223" t="str">
        <f t="shared" si="83"/>
        <v xml:space="preserve"> </v>
      </c>
      <c r="B2682" s="205"/>
      <c r="C2682" s="206"/>
      <c r="D2682" s="207"/>
      <c r="E2682" s="208"/>
      <c r="F2682" s="207"/>
      <c r="G2682" s="208"/>
      <c r="H2682" s="209"/>
      <c r="I2682" s="210"/>
      <c r="J2682" s="152"/>
      <c r="K2682" s="229"/>
      <c r="L2682" s="230"/>
      <c r="M2682" s="362">
        <f t="shared" si="82"/>
        <v>0</v>
      </c>
      <c r="N2682" s="339"/>
    </row>
    <row r="2683" spans="1:14" ht="30" customHeight="1" x14ac:dyDescent="0.25">
      <c r="A2683" s="223" t="str">
        <f t="shared" si="83"/>
        <v xml:space="preserve"> </v>
      </c>
      <c r="B2683" s="205"/>
      <c r="C2683" s="206"/>
      <c r="D2683" s="207"/>
      <c r="E2683" s="208"/>
      <c r="F2683" s="207"/>
      <c r="G2683" s="208"/>
      <c r="H2683" s="209"/>
      <c r="I2683" s="210"/>
      <c r="J2683" s="152"/>
      <c r="K2683" s="229"/>
      <c r="L2683" s="230"/>
      <c r="M2683" s="362">
        <f t="shared" si="82"/>
        <v>0</v>
      </c>
      <c r="N2683" s="339"/>
    </row>
    <row r="2684" spans="1:14" ht="30" customHeight="1" x14ac:dyDescent="0.25">
      <c r="A2684" s="223" t="str">
        <f t="shared" si="83"/>
        <v xml:space="preserve"> </v>
      </c>
      <c r="B2684" s="205"/>
      <c r="C2684" s="206"/>
      <c r="D2684" s="207"/>
      <c r="E2684" s="208"/>
      <c r="F2684" s="207"/>
      <c r="G2684" s="208"/>
      <c r="H2684" s="209"/>
      <c r="I2684" s="210"/>
      <c r="J2684" s="152"/>
      <c r="K2684" s="229"/>
      <c r="L2684" s="230"/>
      <c r="M2684" s="362">
        <f t="shared" si="82"/>
        <v>0</v>
      </c>
      <c r="N2684" s="339"/>
    </row>
    <row r="2685" spans="1:14" ht="30" customHeight="1" x14ac:dyDescent="0.25">
      <c r="A2685" s="223" t="str">
        <f t="shared" si="83"/>
        <v xml:space="preserve"> </v>
      </c>
      <c r="B2685" s="205"/>
      <c r="C2685" s="206"/>
      <c r="D2685" s="207"/>
      <c r="E2685" s="208"/>
      <c r="F2685" s="207"/>
      <c r="G2685" s="208"/>
      <c r="H2685" s="209"/>
      <c r="I2685" s="210"/>
      <c r="J2685" s="152"/>
      <c r="K2685" s="229"/>
      <c r="L2685" s="230"/>
      <c r="M2685" s="362">
        <f t="shared" si="82"/>
        <v>0</v>
      </c>
      <c r="N2685" s="339"/>
    </row>
    <row r="2686" spans="1:14" ht="30" customHeight="1" x14ac:dyDescent="0.25">
      <c r="A2686" s="223" t="str">
        <f t="shared" si="83"/>
        <v xml:space="preserve"> </v>
      </c>
      <c r="B2686" s="205"/>
      <c r="C2686" s="206"/>
      <c r="D2686" s="207"/>
      <c r="E2686" s="208"/>
      <c r="F2686" s="207"/>
      <c r="G2686" s="208"/>
      <c r="H2686" s="209"/>
      <c r="I2686" s="210"/>
      <c r="J2686" s="152"/>
      <c r="K2686" s="229"/>
      <c r="L2686" s="230"/>
      <c r="M2686" s="362">
        <f t="shared" si="82"/>
        <v>0</v>
      </c>
      <c r="N2686" s="339"/>
    </row>
    <row r="2687" spans="1:14" ht="30" customHeight="1" x14ac:dyDescent="0.25">
      <c r="A2687" s="223" t="str">
        <f t="shared" si="83"/>
        <v xml:space="preserve"> </v>
      </c>
      <c r="B2687" s="205"/>
      <c r="C2687" s="206"/>
      <c r="D2687" s="207"/>
      <c r="E2687" s="208"/>
      <c r="F2687" s="207"/>
      <c r="G2687" s="208"/>
      <c r="H2687" s="209"/>
      <c r="I2687" s="210"/>
      <c r="J2687" s="152"/>
      <c r="K2687" s="229"/>
      <c r="L2687" s="230"/>
      <c r="M2687" s="362">
        <f t="shared" si="82"/>
        <v>0</v>
      </c>
      <c r="N2687" s="339"/>
    </row>
    <row r="2688" spans="1:14" ht="30" customHeight="1" x14ac:dyDescent="0.25">
      <c r="A2688" s="223" t="str">
        <f t="shared" si="83"/>
        <v xml:space="preserve"> </v>
      </c>
      <c r="B2688" s="205"/>
      <c r="C2688" s="206"/>
      <c r="D2688" s="207"/>
      <c r="E2688" s="208"/>
      <c r="F2688" s="207"/>
      <c r="G2688" s="208"/>
      <c r="H2688" s="209"/>
      <c r="I2688" s="210"/>
      <c r="J2688" s="152"/>
      <c r="K2688" s="229"/>
      <c r="L2688" s="230"/>
      <c r="M2688" s="362">
        <f t="shared" si="82"/>
        <v>0</v>
      </c>
      <c r="N2688" s="339"/>
    </row>
    <row r="2689" spans="1:14" ht="30" customHeight="1" x14ac:dyDescent="0.25">
      <c r="A2689" s="223" t="str">
        <f t="shared" si="83"/>
        <v xml:space="preserve"> </v>
      </c>
      <c r="B2689" s="205"/>
      <c r="C2689" s="206"/>
      <c r="D2689" s="207"/>
      <c r="E2689" s="208"/>
      <c r="F2689" s="207"/>
      <c r="G2689" s="208"/>
      <c r="H2689" s="209"/>
      <c r="I2689" s="210"/>
      <c r="J2689" s="152"/>
      <c r="K2689" s="229"/>
      <c r="L2689" s="230"/>
      <c r="M2689" s="362">
        <f t="shared" si="82"/>
        <v>0</v>
      </c>
      <c r="N2689" s="339"/>
    </row>
    <row r="2690" spans="1:14" ht="30" customHeight="1" x14ac:dyDescent="0.25">
      <c r="A2690" s="223" t="str">
        <f t="shared" si="83"/>
        <v xml:space="preserve"> </v>
      </c>
      <c r="B2690" s="205"/>
      <c r="C2690" s="206"/>
      <c r="D2690" s="207"/>
      <c r="E2690" s="208"/>
      <c r="F2690" s="207"/>
      <c r="G2690" s="208"/>
      <c r="H2690" s="209"/>
      <c r="I2690" s="210"/>
      <c r="J2690" s="152"/>
      <c r="K2690" s="229"/>
      <c r="L2690" s="230"/>
      <c r="M2690" s="362">
        <f t="shared" si="82"/>
        <v>0</v>
      </c>
      <c r="N2690" s="339"/>
    </row>
    <row r="2691" spans="1:14" ht="30" customHeight="1" x14ac:dyDescent="0.25">
      <c r="A2691" s="223" t="str">
        <f t="shared" si="83"/>
        <v xml:space="preserve"> </v>
      </c>
      <c r="B2691" s="205"/>
      <c r="C2691" s="206"/>
      <c r="D2691" s="207"/>
      <c r="E2691" s="208"/>
      <c r="F2691" s="207"/>
      <c r="G2691" s="208"/>
      <c r="H2691" s="209"/>
      <c r="I2691" s="210"/>
      <c r="J2691" s="152"/>
      <c r="K2691" s="229"/>
      <c r="L2691" s="230"/>
      <c r="M2691" s="362">
        <f t="shared" si="82"/>
        <v>0</v>
      </c>
      <c r="N2691" s="339"/>
    </row>
    <row r="2692" spans="1:14" ht="30" customHeight="1" x14ac:dyDescent="0.25">
      <c r="A2692" s="223" t="str">
        <f t="shared" si="83"/>
        <v xml:space="preserve"> </v>
      </c>
      <c r="B2692" s="205"/>
      <c r="C2692" s="206"/>
      <c r="D2692" s="207"/>
      <c r="E2692" s="208"/>
      <c r="F2692" s="207"/>
      <c r="G2692" s="208"/>
      <c r="H2692" s="209"/>
      <c r="I2692" s="210"/>
      <c r="J2692" s="152"/>
      <c r="K2692" s="229"/>
      <c r="L2692" s="230"/>
      <c r="M2692" s="362">
        <f t="shared" si="82"/>
        <v>0</v>
      </c>
      <c r="N2692" s="339"/>
    </row>
    <row r="2693" spans="1:14" ht="30" customHeight="1" x14ac:dyDescent="0.25">
      <c r="A2693" s="223" t="str">
        <f t="shared" si="83"/>
        <v xml:space="preserve"> </v>
      </c>
      <c r="B2693" s="205"/>
      <c r="C2693" s="206"/>
      <c r="D2693" s="207"/>
      <c r="E2693" s="208"/>
      <c r="F2693" s="207"/>
      <c r="G2693" s="208"/>
      <c r="H2693" s="209"/>
      <c r="I2693" s="210"/>
      <c r="J2693" s="152"/>
      <c r="K2693" s="229"/>
      <c r="L2693" s="230"/>
      <c r="M2693" s="362">
        <f t="shared" si="82"/>
        <v>0</v>
      </c>
      <c r="N2693" s="339"/>
    </row>
    <row r="2694" spans="1:14" ht="30" customHeight="1" x14ac:dyDescent="0.25">
      <c r="A2694" s="223" t="str">
        <f t="shared" si="83"/>
        <v xml:space="preserve"> </v>
      </c>
      <c r="B2694" s="205"/>
      <c r="C2694" s="206"/>
      <c r="D2694" s="207"/>
      <c r="E2694" s="208"/>
      <c r="F2694" s="207"/>
      <c r="G2694" s="208"/>
      <c r="H2694" s="209"/>
      <c r="I2694" s="210"/>
      <c r="J2694" s="152"/>
      <c r="K2694" s="229"/>
      <c r="L2694" s="230"/>
      <c r="M2694" s="362">
        <f t="shared" si="82"/>
        <v>0</v>
      </c>
      <c r="N2694" s="339"/>
    </row>
    <row r="2695" spans="1:14" ht="30" customHeight="1" x14ac:dyDescent="0.25">
      <c r="A2695" s="223" t="str">
        <f t="shared" si="83"/>
        <v xml:space="preserve"> </v>
      </c>
      <c r="B2695" s="205"/>
      <c r="C2695" s="206"/>
      <c r="D2695" s="207"/>
      <c r="E2695" s="208"/>
      <c r="F2695" s="207"/>
      <c r="G2695" s="208"/>
      <c r="H2695" s="209"/>
      <c r="I2695" s="210"/>
      <c r="J2695" s="152"/>
      <c r="K2695" s="229"/>
      <c r="L2695" s="230"/>
      <c r="M2695" s="362">
        <f t="shared" si="82"/>
        <v>0</v>
      </c>
      <c r="N2695" s="339"/>
    </row>
    <row r="2696" spans="1:14" ht="30" customHeight="1" x14ac:dyDescent="0.25">
      <c r="A2696" s="223" t="str">
        <f t="shared" si="83"/>
        <v xml:space="preserve"> </v>
      </c>
      <c r="B2696" s="205"/>
      <c r="C2696" s="206"/>
      <c r="D2696" s="207"/>
      <c r="E2696" s="208"/>
      <c r="F2696" s="207"/>
      <c r="G2696" s="208"/>
      <c r="H2696" s="209"/>
      <c r="I2696" s="210"/>
      <c r="J2696" s="152"/>
      <c r="K2696" s="229"/>
      <c r="L2696" s="230"/>
      <c r="M2696" s="362">
        <f t="shared" si="82"/>
        <v>0</v>
      </c>
      <c r="N2696" s="339"/>
    </row>
    <row r="2697" spans="1:14" ht="30" customHeight="1" x14ac:dyDescent="0.25">
      <c r="A2697" s="223" t="str">
        <f t="shared" si="83"/>
        <v xml:space="preserve"> </v>
      </c>
      <c r="B2697" s="205"/>
      <c r="C2697" s="206"/>
      <c r="D2697" s="207"/>
      <c r="E2697" s="208"/>
      <c r="F2697" s="207"/>
      <c r="G2697" s="208"/>
      <c r="H2697" s="209"/>
      <c r="I2697" s="210"/>
      <c r="J2697" s="152"/>
      <c r="K2697" s="229"/>
      <c r="L2697" s="230"/>
      <c r="M2697" s="362">
        <f t="shared" si="82"/>
        <v>0</v>
      </c>
      <c r="N2697" s="339"/>
    </row>
    <row r="2698" spans="1:14" ht="30" customHeight="1" x14ac:dyDescent="0.25">
      <c r="A2698" s="223" t="str">
        <f t="shared" si="83"/>
        <v xml:space="preserve"> </v>
      </c>
      <c r="B2698" s="205"/>
      <c r="C2698" s="206"/>
      <c r="D2698" s="207"/>
      <c r="E2698" s="208"/>
      <c r="F2698" s="207"/>
      <c r="G2698" s="208"/>
      <c r="H2698" s="209"/>
      <c r="I2698" s="210"/>
      <c r="J2698" s="152"/>
      <c r="K2698" s="229"/>
      <c r="L2698" s="230"/>
      <c r="M2698" s="362">
        <f t="shared" si="82"/>
        <v>0</v>
      </c>
      <c r="N2698" s="339"/>
    </row>
    <row r="2699" spans="1:14" ht="30" customHeight="1" x14ac:dyDescent="0.25">
      <c r="A2699" s="223" t="str">
        <f t="shared" si="83"/>
        <v xml:space="preserve"> </v>
      </c>
      <c r="B2699" s="205"/>
      <c r="C2699" s="206"/>
      <c r="D2699" s="207"/>
      <c r="E2699" s="208"/>
      <c r="F2699" s="207"/>
      <c r="G2699" s="208"/>
      <c r="H2699" s="209"/>
      <c r="I2699" s="210"/>
      <c r="J2699" s="152"/>
      <c r="K2699" s="229"/>
      <c r="L2699" s="230"/>
      <c r="M2699" s="362">
        <f t="shared" si="82"/>
        <v>0</v>
      </c>
      <c r="N2699" s="339"/>
    </row>
    <row r="2700" spans="1:14" ht="30" customHeight="1" x14ac:dyDescent="0.25">
      <c r="A2700" s="223" t="str">
        <f t="shared" si="83"/>
        <v xml:space="preserve"> </v>
      </c>
      <c r="B2700" s="205"/>
      <c r="C2700" s="206"/>
      <c r="D2700" s="207"/>
      <c r="E2700" s="208"/>
      <c r="F2700" s="207"/>
      <c r="G2700" s="208"/>
      <c r="H2700" s="209"/>
      <c r="I2700" s="210"/>
      <c r="J2700" s="152"/>
      <c r="K2700" s="229"/>
      <c r="L2700" s="230"/>
      <c r="M2700" s="362">
        <f t="shared" ref="M2700:M2763" si="84">K2700+L2700</f>
        <v>0</v>
      </c>
      <c r="N2700" s="339"/>
    </row>
    <row r="2701" spans="1:14" ht="30" customHeight="1" x14ac:dyDescent="0.25">
      <c r="A2701" s="223" t="str">
        <f t="shared" si="83"/>
        <v xml:space="preserve"> </v>
      </c>
      <c r="B2701" s="205"/>
      <c r="C2701" s="206"/>
      <c r="D2701" s="207"/>
      <c r="E2701" s="208"/>
      <c r="F2701" s="207"/>
      <c r="G2701" s="208"/>
      <c r="H2701" s="209"/>
      <c r="I2701" s="210"/>
      <c r="J2701" s="152"/>
      <c r="K2701" s="229"/>
      <c r="L2701" s="230"/>
      <c r="M2701" s="362">
        <f t="shared" si="84"/>
        <v>0</v>
      </c>
      <c r="N2701" s="339"/>
    </row>
    <row r="2702" spans="1:14" ht="30" customHeight="1" x14ac:dyDescent="0.25">
      <c r="A2702" s="223" t="str">
        <f t="shared" ref="A2702:A2765" si="85">IF(M2702=0," ","Cap.8. Cheltuieli indirecte")</f>
        <v xml:space="preserve"> </v>
      </c>
      <c r="B2702" s="205"/>
      <c r="C2702" s="206"/>
      <c r="D2702" s="207"/>
      <c r="E2702" s="208"/>
      <c r="F2702" s="207"/>
      <c r="G2702" s="208"/>
      <c r="H2702" s="209"/>
      <c r="I2702" s="210"/>
      <c r="J2702" s="152"/>
      <c r="K2702" s="229"/>
      <c r="L2702" s="230"/>
      <c r="M2702" s="362">
        <f t="shared" si="84"/>
        <v>0</v>
      </c>
      <c r="N2702" s="339"/>
    </row>
    <row r="2703" spans="1:14" ht="30" customHeight="1" x14ac:dyDescent="0.25">
      <c r="A2703" s="223" t="str">
        <f t="shared" si="85"/>
        <v xml:space="preserve"> </v>
      </c>
      <c r="B2703" s="205"/>
      <c r="C2703" s="206"/>
      <c r="D2703" s="207"/>
      <c r="E2703" s="208"/>
      <c r="F2703" s="207"/>
      <c r="G2703" s="208"/>
      <c r="H2703" s="209"/>
      <c r="I2703" s="210"/>
      <c r="J2703" s="152"/>
      <c r="K2703" s="229"/>
      <c r="L2703" s="230"/>
      <c r="M2703" s="362">
        <f t="shared" si="84"/>
        <v>0</v>
      </c>
      <c r="N2703" s="339"/>
    </row>
    <row r="2704" spans="1:14" ht="30" customHeight="1" x14ac:dyDescent="0.25">
      <c r="A2704" s="223" t="str">
        <f t="shared" si="85"/>
        <v xml:space="preserve"> </v>
      </c>
      <c r="B2704" s="205"/>
      <c r="C2704" s="206"/>
      <c r="D2704" s="207"/>
      <c r="E2704" s="208"/>
      <c r="F2704" s="207"/>
      <c r="G2704" s="208"/>
      <c r="H2704" s="209"/>
      <c r="I2704" s="210"/>
      <c r="J2704" s="152"/>
      <c r="K2704" s="229"/>
      <c r="L2704" s="230"/>
      <c r="M2704" s="362">
        <f t="shared" si="84"/>
        <v>0</v>
      </c>
      <c r="N2704" s="339"/>
    </row>
    <row r="2705" spans="1:14" ht="30" customHeight="1" x14ac:dyDescent="0.25">
      <c r="A2705" s="223" t="str">
        <f t="shared" si="85"/>
        <v xml:space="preserve"> </v>
      </c>
      <c r="B2705" s="205"/>
      <c r="C2705" s="206"/>
      <c r="D2705" s="207"/>
      <c r="E2705" s="208"/>
      <c r="F2705" s="207"/>
      <c r="G2705" s="208"/>
      <c r="H2705" s="209"/>
      <c r="I2705" s="210"/>
      <c r="J2705" s="152"/>
      <c r="K2705" s="229"/>
      <c r="L2705" s="230"/>
      <c r="M2705" s="362">
        <f t="shared" si="84"/>
        <v>0</v>
      </c>
      <c r="N2705" s="339"/>
    </row>
    <row r="2706" spans="1:14" ht="30" customHeight="1" x14ac:dyDescent="0.25">
      <c r="A2706" s="223" t="str">
        <f t="shared" si="85"/>
        <v xml:space="preserve"> </v>
      </c>
      <c r="B2706" s="205"/>
      <c r="C2706" s="206"/>
      <c r="D2706" s="207"/>
      <c r="E2706" s="208"/>
      <c r="F2706" s="207"/>
      <c r="G2706" s="208"/>
      <c r="H2706" s="209"/>
      <c r="I2706" s="210"/>
      <c r="J2706" s="152"/>
      <c r="K2706" s="229"/>
      <c r="L2706" s="230"/>
      <c r="M2706" s="362">
        <f t="shared" si="84"/>
        <v>0</v>
      </c>
      <c r="N2706" s="339"/>
    </row>
    <row r="2707" spans="1:14" ht="30" customHeight="1" x14ac:dyDescent="0.25">
      <c r="A2707" s="223" t="str">
        <f t="shared" si="85"/>
        <v xml:space="preserve"> </v>
      </c>
      <c r="B2707" s="205"/>
      <c r="C2707" s="206"/>
      <c r="D2707" s="207"/>
      <c r="E2707" s="208"/>
      <c r="F2707" s="207"/>
      <c r="G2707" s="208"/>
      <c r="H2707" s="209"/>
      <c r="I2707" s="210"/>
      <c r="J2707" s="152"/>
      <c r="K2707" s="229"/>
      <c r="L2707" s="230"/>
      <c r="M2707" s="362">
        <f t="shared" si="84"/>
        <v>0</v>
      </c>
      <c r="N2707" s="339"/>
    </row>
    <row r="2708" spans="1:14" ht="30" customHeight="1" x14ac:dyDescent="0.25">
      <c r="A2708" s="223" t="str">
        <f t="shared" si="85"/>
        <v xml:space="preserve"> </v>
      </c>
      <c r="B2708" s="205"/>
      <c r="C2708" s="206"/>
      <c r="D2708" s="207"/>
      <c r="E2708" s="208"/>
      <c r="F2708" s="207"/>
      <c r="G2708" s="208"/>
      <c r="H2708" s="209"/>
      <c r="I2708" s="210"/>
      <c r="J2708" s="152"/>
      <c r="K2708" s="229"/>
      <c r="L2708" s="230"/>
      <c r="M2708" s="362">
        <f t="shared" si="84"/>
        <v>0</v>
      </c>
      <c r="N2708" s="339"/>
    </row>
    <row r="2709" spans="1:14" ht="30" customHeight="1" x14ac:dyDescent="0.25">
      <c r="A2709" s="223" t="str">
        <f t="shared" si="85"/>
        <v xml:space="preserve"> </v>
      </c>
      <c r="B2709" s="205"/>
      <c r="C2709" s="206"/>
      <c r="D2709" s="207"/>
      <c r="E2709" s="208"/>
      <c r="F2709" s="207"/>
      <c r="G2709" s="208"/>
      <c r="H2709" s="209"/>
      <c r="I2709" s="210"/>
      <c r="J2709" s="152"/>
      <c r="K2709" s="229"/>
      <c r="L2709" s="230"/>
      <c r="M2709" s="362">
        <f t="shared" si="84"/>
        <v>0</v>
      </c>
      <c r="N2709" s="339"/>
    </row>
    <row r="2710" spans="1:14" ht="30" customHeight="1" x14ac:dyDescent="0.25">
      <c r="A2710" s="223" t="str">
        <f t="shared" si="85"/>
        <v xml:space="preserve"> </v>
      </c>
      <c r="B2710" s="205"/>
      <c r="C2710" s="206"/>
      <c r="D2710" s="207"/>
      <c r="E2710" s="208"/>
      <c r="F2710" s="207"/>
      <c r="G2710" s="208"/>
      <c r="H2710" s="209"/>
      <c r="I2710" s="210"/>
      <c r="J2710" s="152"/>
      <c r="K2710" s="229"/>
      <c r="L2710" s="230"/>
      <c r="M2710" s="362">
        <f t="shared" si="84"/>
        <v>0</v>
      </c>
      <c r="N2710" s="339"/>
    </row>
    <row r="2711" spans="1:14" ht="30" customHeight="1" x14ac:dyDescent="0.25">
      <c r="A2711" s="223" t="str">
        <f t="shared" si="85"/>
        <v xml:space="preserve"> </v>
      </c>
      <c r="B2711" s="205"/>
      <c r="C2711" s="206"/>
      <c r="D2711" s="207"/>
      <c r="E2711" s="208"/>
      <c r="F2711" s="207"/>
      <c r="G2711" s="208"/>
      <c r="H2711" s="209"/>
      <c r="I2711" s="210"/>
      <c r="J2711" s="152"/>
      <c r="K2711" s="229"/>
      <c r="L2711" s="230"/>
      <c r="M2711" s="362">
        <f t="shared" si="84"/>
        <v>0</v>
      </c>
      <c r="N2711" s="339"/>
    </row>
    <row r="2712" spans="1:14" ht="30" customHeight="1" x14ac:dyDescent="0.25">
      <c r="A2712" s="223" t="str">
        <f t="shared" si="85"/>
        <v xml:space="preserve"> </v>
      </c>
      <c r="B2712" s="205"/>
      <c r="C2712" s="206"/>
      <c r="D2712" s="207"/>
      <c r="E2712" s="208"/>
      <c r="F2712" s="207"/>
      <c r="G2712" s="208"/>
      <c r="H2712" s="209"/>
      <c r="I2712" s="210"/>
      <c r="J2712" s="152"/>
      <c r="K2712" s="229"/>
      <c r="L2712" s="230"/>
      <c r="M2712" s="362">
        <f t="shared" si="84"/>
        <v>0</v>
      </c>
      <c r="N2712" s="339"/>
    </row>
    <row r="2713" spans="1:14" ht="30" customHeight="1" x14ac:dyDescent="0.25">
      <c r="A2713" s="223" t="str">
        <f t="shared" si="85"/>
        <v xml:space="preserve"> </v>
      </c>
      <c r="B2713" s="205"/>
      <c r="C2713" s="206"/>
      <c r="D2713" s="207"/>
      <c r="E2713" s="208"/>
      <c r="F2713" s="207"/>
      <c r="G2713" s="208"/>
      <c r="H2713" s="209"/>
      <c r="I2713" s="210"/>
      <c r="J2713" s="152"/>
      <c r="K2713" s="229"/>
      <c r="L2713" s="230"/>
      <c r="M2713" s="362">
        <f t="shared" si="84"/>
        <v>0</v>
      </c>
      <c r="N2713" s="339"/>
    </row>
    <row r="2714" spans="1:14" ht="30" customHeight="1" x14ac:dyDescent="0.25">
      <c r="A2714" s="223" t="str">
        <f t="shared" si="85"/>
        <v xml:space="preserve"> </v>
      </c>
      <c r="B2714" s="205"/>
      <c r="C2714" s="206"/>
      <c r="D2714" s="207"/>
      <c r="E2714" s="208"/>
      <c r="F2714" s="207"/>
      <c r="G2714" s="208"/>
      <c r="H2714" s="209"/>
      <c r="I2714" s="210"/>
      <c r="J2714" s="152"/>
      <c r="K2714" s="229"/>
      <c r="L2714" s="230"/>
      <c r="M2714" s="362">
        <f t="shared" si="84"/>
        <v>0</v>
      </c>
      <c r="N2714" s="339"/>
    </row>
    <row r="2715" spans="1:14" ht="30" customHeight="1" x14ac:dyDescent="0.25">
      <c r="A2715" s="223" t="str">
        <f t="shared" si="85"/>
        <v xml:space="preserve"> </v>
      </c>
      <c r="B2715" s="205"/>
      <c r="C2715" s="206"/>
      <c r="D2715" s="207"/>
      <c r="E2715" s="208"/>
      <c r="F2715" s="207"/>
      <c r="G2715" s="208"/>
      <c r="H2715" s="209"/>
      <c r="I2715" s="210"/>
      <c r="J2715" s="152"/>
      <c r="K2715" s="229"/>
      <c r="L2715" s="230"/>
      <c r="M2715" s="362">
        <f t="shared" si="84"/>
        <v>0</v>
      </c>
      <c r="N2715" s="339"/>
    </row>
    <row r="2716" spans="1:14" ht="30" customHeight="1" x14ac:dyDescent="0.25">
      <c r="A2716" s="223" t="str">
        <f t="shared" si="85"/>
        <v xml:space="preserve"> </v>
      </c>
      <c r="B2716" s="205"/>
      <c r="C2716" s="206"/>
      <c r="D2716" s="207"/>
      <c r="E2716" s="208"/>
      <c r="F2716" s="207"/>
      <c r="G2716" s="208"/>
      <c r="H2716" s="209"/>
      <c r="I2716" s="210"/>
      <c r="J2716" s="152"/>
      <c r="K2716" s="229"/>
      <c r="L2716" s="230"/>
      <c r="M2716" s="362">
        <f t="shared" si="84"/>
        <v>0</v>
      </c>
      <c r="N2716" s="339"/>
    </row>
    <row r="2717" spans="1:14" ht="30" customHeight="1" x14ac:dyDescent="0.25">
      <c r="A2717" s="223" t="str">
        <f t="shared" si="85"/>
        <v xml:space="preserve"> </v>
      </c>
      <c r="B2717" s="205"/>
      <c r="C2717" s="206"/>
      <c r="D2717" s="207"/>
      <c r="E2717" s="208"/>
      <c r="F2717" s="207"/>
      <c r="G2717" s="208"/>
      <c r="H2717" s="209"/>
      <c r="I2717" s="210"/>
      <c r="J2717" s="152"/>
      <c r="K2717" s="229"/>
      <c r="L2717" s="230"/>
      <c r="M2717" s="362">
        <f t="shared" si="84"/>
        <v>0</v>
      </c>
      <c r="N2717" s="339"/>
    </row>
    <row r="2718" spans="1:14" ht="30" customHeight="1" x14ac:dyDescent="0.25">
      <c r="A2718" s="223" t="str">
        <f t="shared" si="85"/>
        <v xml:space="preserve"> </v>
      </c>
      <c r="B2718" s="205"/>
      <c r="C2718" s="206"/>
      <c r="D2718" s="207"/>
      <c r="E2718" s="208"/>
      <c r="F2718" s="207"/>
      <c r="G2718" s="208"/>
      <c r="H2718" s="209"/>
      <c r="I2718" s="210"/>
      <c r="J2718" s="152"/>
      <c r="K2718" s="229"/>
      <c r="L2718" s="230"/>
      <c r="M2718" s="362">
        <f t="shared" si="84"/>
        <v>0</v>
      </c>
      <c r="N2718" s="339"/>
    </row>
    <row r="2719" spans="1:14" ht="30" customHeight="1" x14ac:dyDescent="0.25">
      <c r="A2719" s="223" t="str">
        <f t="shared" si="85"/>
        <v xml:space="preserve"> </v>
      </c>
      <c r="B2719" s="205"/>
      <c r="C2719" s="206"/>
      <c r="D2719" s="207"/>
      <c r="E2719" s="208"/>
      <c r="F2719" s="207"/>
      <c r="G2719" s="208"/>
      <c r="H2719" s="209"/>
      <c r="I2719" s="210"/>
      <c r="J2719" s="152"/>
      <c r="K2719" s="229"/>
      <c r="L2719" s="230"/>
      <c r="M2719" s="362">
        <f t="shared" si="84"/>
        <v>0</v>
      </c>
      <c r="N2719" s="339"/>
    </row>
    <row r="2720" spans="1:14" ht="30" customHeight="1" x14ac:dyDescent="0.25">
      <c r="A2720" s="223" t="str">
        <f t="shared" si="85"/>
        <v xml:space="preserve"> </v>
      </c>
      <c r="B2720" s="205"/>
      <c r="C2720" s="206"/>
      <c r="D2720" s="207"/>
      <c r="E2720" s="208"/>
      <c r="F2720" s="207"/>
      <c r="G2720" s="208"/>
      <c r="H2720" s="209"/>
      <c r="I2720" s="210"/>
      <c r="J2720" s="152"/>
      <c r="K2720" s="229"/>
      <c r="L2720" s="230"/>
      <c r="M2720" s="362">
        <f t="shared" si="84"/>
        <v>0</v>
      </c>
      <c r="N2720" s="339"/>
    </row>
    <row r="2721" spans="1:14" ht="30" customHeight="1" x14ac:dyDescent="0.25">
      <c r="A2721" s="223" t="str">
        <f t="shared" si="85"/>
        <v xml:space="preserve"> </v>
      </c>
      <c r="B2721" s="205"/>
      <c r="C2721" s="206"/>
      <c r="D2721" s="207"/>
      <c r="E2721" s="208"/>
      <c r="F2721" s="207"/>
      <c r="G2721" s="208"/>
      <c r="H2721" s="209"/>
      <c r="I2721" s="210"/>
      <c r="J2721" s="152"/>
      <c r="K2721" s="229"/>
      <c r="L2721" s="230"/>
      <c r="M2721" s="362">
        <f t="shared" si="84"/>
        <v>0</v>
      </c>
      <c r="N2721" s="339"/>
    </row>
    <row r="2722" spans="1:14" ht="30" customHeight="1" x14ac:dyDescent="0.25">
      <c r="A2722" s="223" t="str">
        <f t="shared" si="85"/>
        <v xml:space="preserve"> </v>
      </c>
      <c r="B2722" s="205"/>
      <c r="C2722" s="206"/>
      <c r="D2722" s="207"/>
      <c r="E2722" s="208"/>
      <c r="F2722" s="207"/>
      <c r="G2722" s="208"/>
      <c r="H2722" s="209"/>
      <c r="I2722" s="210"/>
      <c r="J2722" s="152"/>
      <c r="K2722" s="229"/>
      <c r="L2722" s="230"/>
      <c r="M2722" s="362">
        <f t="shared" si="84"/>
        <v>0</v>
      </c>
      <c r="N2722" s="339"/>
    </row>
    <row r="2723" spans="1:14" ht="30" customHeight="1" x14ac:dyDescent="0.25">
      <c r="A2723" s="223" t="str">
        <f t="shared" si="85"/>
        <v xml:space="preserve"> </v>
      </c>
      <c r="B2723" s="205"/>
      <c r="C2723" s="206"/>
      <c r="D2723" s="207"/>
      <c r="E2723" s="208"/>
      <c r="F2723" s="207"/>
      <c r="G2723" s="208"/>
      <c r="H2723" s="209"/>
      <c r="I2723" s="210"/>
      <c r="J2723" s="152"/>
      <c r="K2723" s="229"/>
      <c r="L2723" s="230"/>
      <c r="M2723" s="362">
        <f t="shared" si="84"/>
        <v>0</v>
      </c>
      <c r="N2723" s="339"/>
    </row>
    <row r="2724" spans="1:14" ht="30" customHeight="1" x14ac:dyDescent="0.25">
      <c r="A2724" s="223" t="str">
        <f t="shared" si="85"/>
        <v xml:space="preserve"> </v>
      </c>
      <c r="B2724" s="205"/>
      <c r="C2724" s="206"/>
      <c r="D2724" s="207"/>
      <c r="E2724" s="208"/>
      <c r="F2724" s="207"/>
      <c r="G2724" s="208"/>
      <c r="H2724" s="209"/>
      <c r="I2724" s="210"/>
      <c r="J2724" s="152"/>
      <c r="K2724" s="229"/>
      <c r="L2724" s="230"/>
      <c r="M2724" s="362">
        <f t="shared" si="84"/>
        <v>0</v>
      </c>
      <c r="N2724" s="339"/>
    </row>
    <row r="2725" spans="1:14" ht="30" customHeight="1" x14ac:dyDescent="0.25">
      <c r="A2725" s="223" t="str">
        <f t="shared" si="85"/>
        <v xml:space="preserve"> </v>
      </c>
      <c r="B2725" s="205"/>
      <c r="C2725" s="206"/>
      <c r="D2725" s="207"/>
      <c r="E2725" s="208"/>
      <c r="F2725" s="207"/>
      <c r="G2725" s="208"/>
      <c r="H2725" s="209"/>
      <c r="I2725" s="210"/>
      <c r="J2725" s="152"/>
      <c r="K2725" s="229"/>
      <c r="L2725" s="230"/>
      <c r="M2725" s="362">
        <f t="shared" si="84"/>
        <v>0</v>
      </c>
      <c r="N2725" s="339"/>
    </row>
    <row r="2726" spans="1:14" ht="30" customHeight="1" x14ac:dyDescent="0.25">
      <c r="A2726" s="223" t="str">
        <f t="shared" si="85"/>
        <v xml:space="preserve"> </v>
      </c>
      <c r="B2726" s="205"/>
      <c r="C2726" s="206"/>
      <c r="D2726" s="207"/>
      <c r="E2726" s="208"/>
      <c r="F2726" s="207"/>
      <c r="G2726" s="208"/>
      <c r="H2726" s="209"/>
      <c r="I2726" s="210"/>
      <c r="J2726" s="152"/>
      <c r="K2726" s="229"/>
      <c r="L2726" s="230"/>
      <c r="M2726" s="362">
        <f t="shared" si="84"/>
        <v>0</v>
      </c>
      <c r="N2726" s="339"/>
    </row>
    <row r="2727" spans="1:14" ht="30" customHeight="1" x14ac:dyDescent="0.25">
      <c r="A2727" s="223" t="str">
        <f t="shared" si="85"/>
        <v xml:space="preserve"> </v>
      </c>
      <c r="B2727" s="205"/>
      <c r="C2727" s="206"/>
      <c r="D2727" s="207"/>
      <c r="E2727" s="208"/>
      <c r="F2727" s="207"/>
      <c r="G2727" s="208"/>
      <c r="H2727" s="209"/>
      <c r="I2727" s="210"/>
      <c r="J2727" s="152"/>
      <c r="K2727" s="229"/>
      <c r="L2727" s="230"/>
      <c r="M2727" s="362">
        <f t="shared" si="84"/>
        <v>0</v>
      </c>
      <c r="N2727" s="339"/>
    </row>
    <row r="2728" spans="1:14" ht="30" customHeight="1" x14ac:dyDescent="0.25">
      <c r="A2728" s="223" t="str">
        <f t="shared" si="85"/>
        <v xml:space="preserve"> </v>
      </c>
      <c r="B2728" s="205"/>
      <c r="C2728" s="206"/>
      <c r="D2728" s="207"/>
      <c r="E2728" s="208"/>
      <c r="F2728" s="207"/>
      <c r="G2728" s="208"/>
      <c r="H2728" s="209"/>
      <c r="I2728" s="210"/>
      <c r="J2728" s="152"/>
      <c r="K2728" s="229"/>
      <c r="L2728" s="230"/>
      <c r="M2728" s="362">
        <f t="shared" si="84"/>
        <v>0</v>
      </c>
      <c r="N2728" s="339"/>
    </row>
    <row r="2729" spans="1:14" ht="30" customHeight="1" x14ac:dyDescent="0.25">
      <c r="A2729" s="223" t="str">
        <f t="shared" si="85"/>
        <v xml:space="preserve"> </v>
      </c>
      <c r="B2729" s="205"/>
      <c r="C2729" s="206"/>
      <c r="D2729" s="207"/>
      <c r="E2729" s="208"/>
      <c r="F2729" s="207"/>
      <c r="G2729" s="208"/>
      <c r="H2729" s="209"/>
      <c r="I2729" s="210"/>
      <c r="J2729" s="152"/>
      <c r="K2729" s="229"/>
      <c r="L2729" s="230"/>
      <c r="M2729" s="362">
        <f t="shared" si="84"/>
        <v>0</v>
      </c>
      <c r="N2729" s="339"/>
    </row>
    <row r="2730" spans="1:14" ht="30" customHeight="1" x14ac:dyDescent="0.25">
      <c r="A2730" s="223" t="str">
        <f t="shared" si="85"/>
        <v xml:space="preserve"> </v>
      </c>
      <c r="B2730" s="205"/>
      <c r="C2730" s="206"/>
      <c r="D2730" s="207"/>
      <c r="E2730" s="208"/>
      <c r="F2730" s="207"/>
      <c r="G2730" s="208"/>
      <c r="H2730" s="209"/>
      <c r="I2730" s="210"/>
      <c r="J2730" s="152"/>
      <c r="K2730" s="229"/>
      <c r="L2730" s="230"/>
      <c r="M2730" s="362">
        <f t="shared" si="84"/>
        <v>0</v>
      </c>
      <c r="N2730" s="339"/>
    </row>
    <row r="2731" spans="1:14" ht="30" customHeight="1" x14ac:dyDescent="0.25">
      <c r="A2731" s="223" t="str">
        <f t="shared" si="85"/>
        <v xml:space="preserve"> </v>
      </c>
      <c r="B2731" s="205"/>
      <c r="C2731" s="206"/>
      <c r="D2731" s="207"/>
      <c r="E2731" s="208"/>
      <c r="F2731" s="207"/>
      <c r="G2731" s="208"/>
      <c r="H2731" s="209"/>
      <c r="I2731" s="210"/>
      <c r="J2731" s="152"/>
      <c r="K2731" s="229"/>
      <c r="L2731" s="230"/>
      <c r="M2731" s="362">
        <f t="shared" si="84"/>
        <v>0</v>
      </c>
      <c r="N2731" s="339"/>
    </row>
    <row r="2732" spans="1:14" ht="30" customHeight="1" x14ac:dyDescent="0.25">
      <c r="A2732" s="223" t="str">
        <f t="shared" si="85"/>
        <v xml:space="preserve"> </v>
      </c>
      <c r="B2732" s="205"/>
      <c r="C2732" s="206"/>
      <c r="D2732" s="207"/>
      <c r="E2732" s="208"/>
      <c r="F2732" s="207"/>
      <c r="G2732" s="208"/>
      <c r="H2732" s="209"/>
      <c r="I2732" s="210"/>
      <c r="J2732" s="152"/>
      <c r="K2732" s="229"/>
      <c r="L2732" s="230"/>
      <c r="M2732" s="362">
        <f t="shared" si="84"/>
        <v>0</v>
      </c>
      <c r="N2732" s="339"/>
    </row>
    <row r="2733" spans="1:14" ht="30" customHeight="1" x14ac:dyDescent="0.25">
      <c r="A2733" s="223" t="str">
        <f t="shared" si="85"/>
        <v xml:space="preserve"> </v>
      </c>
      <c r="B2733" s="205"/>
      <c r="C2733" s="206"/>
      <c r="D2733" s="207"/>
      <c r="E2733" s="208"/>
      <c r="F2733" s="207"/>
      <c r="G2733" s="208"/>
      <c r="H2733" s="209"/>
      <c r="I2733" s="210"/>
      <c r="J2733" s="152"/>
      <c r="K2733" s="229"/>
      <c r="L2733" s="230"/>
      <c r="M2733" s="362">
        <f t="shared" si="84"/>
        <v>0</v>
      </c>
      <c r="N2733" s="339"/>
    </row>
    <row r="2734" spans="1:14" ht="30" customHeight="1" x14ac:dyDescent="0.25">
      <c r="A2734" s="223" t="str">
        <f t="shared" si="85"/>
        <v xml:space="preserve"> </v>
      </c>
      <c r="B2734" s="205"/>
      <c r="C2734" s="206"/>
      <c r="D2734" s="207"/>
      <c r="E2734" s="208"/>
      <c r="F2734" s="207"/>
      <c r="G2734" s="208"/>
      <c r="H2734" s="209"/>
      <c r="I2734" s="210"/>
      <c r="J2734" s="152"/>
      <c r="K2734" s="229"/>
      <c r="L2734" s="230"/>
      <c r="M2734" s="362">
        <f t="shared" si="84"/>
        <v>0</v>
      </c>
      <c r="N2734" s="339"/>
    </row>
    <row r="2735" spans="1:14" ht="30" customHeight="1" x14ac:dyDescent="0.25">
      <c r="A2735" s="223" t="str">
        <f t="shared" si="85"/>
        <v xml:space="preserve"> </v>
      </c>
      <c r="B2735" s="205"/>
      <c r="C2735" s="206"/>
      <c r="D2735" s="207"/>
      <c r="E2735" s="208"/>
      <c r="F2735" s="207"/>
      <c r="G2735" s="208"/>
      <c r="H2735" s="209"/>
      <c r="I2735" s="210"/>
      <c r="J2735" s="152"/>
      <c r="K2735" s="229"/>
      <c r="L2735" s="230"/>
      <c r="M2735" s="362">
        <f t="shared" si="84"/>
        <v>0</v>
      </c>
      <c r="N2735" s="339"/>
    </row>
    <row r="2736" spans="1:14" ht="30" customHeight="1" x14ac:dyDescent="0.25">
      <c r="A2736" s="223" t="str">
        <f t="shared" si="85"/>
        <v xml:space="preserve"> </v>
      </c>
      <c r="B2736" s="205"/>
      <c r="C2736" s="206"/>
      <c r="D2736" s="207"/>
      <c r="E2736" s="208"/>
      <c r="F2736" s="207"/>
      <c r="G2736" s="208"/>
      <c r="H2736" s="209"/>
      <c r="I2736" s="210"/>
      <c r="J2736" s="152"/>
      <c r="K2736" s="229"/>
      <c r="L2736" s="230"/>
      <c r="M2736" s="362">
        <f t="shared" si="84"/>
        <v>0</v>
      </c>
      <c r="N2736" s="339"/>
    </row>
    <row r="2737" spans="1:14" ht="30" customHeight="1" x14ac:dyDescent="0.25">
      <c r="A2737" s="223" t="str">
        <f t="shared" si="85"/>
        <v xml:space="preserve"> </v>
      </c>
      <c r="B2737" s="205"/>
      <c r="C2737" s="206"/>
      <c r="D2737" s="207"/>
      <c r="E2737" s="208"/>
      <c r="F2737" s="207"/>
      <c r="G2737" s="208"/>
      <c r="H2737" s="209"/>
      <c r="I2737" s="210"/>
      <c r="J2737" s="152"/>
      <c r="K2737" s="229"/>
      <c r="L2737" s="230"/>
      <c r="M2737" s="362">
        <f t="shared" si="84"/>
        <v>0</v>
      </c>
      <c r="N2737" s="339"/>
    </row>
    <row r="2738" spans="1:14" ht="30" customHeight="1" x14ac:dyDescent="0.25">
      <c r="A2738" s="223" t="str">
        <f t="shared" si="85"/>
        <v xml:space="preserve"> </v>
      </c>
      <c r="B2738" s="205"/>
      <c r="C2738" s="206"/>
      <c r="D2738" s="207"/>
      <c r="E2738" s="208"/>
      <c r="F2738" s="207"/>
      <c r="G2738" s="208"/>
      <c r="H2738" s="209"/>
      <c r="I2738" s="210"/>
      <c r="J2738" s="152"/>
      <c r="K2738" s="229"/>
      <c r="L2738" s="230"/>
      <c r="M2738" s="362">
        <f t="shared" si="84"/>
        <v>0</v>
      </c>
      <c r="N2738" s="339"/>
    </row>
    <row r="2739" spans="1:14" ht="30" customHeight="1" x14ac:dyDescent="0.25">
      <c r="A2739" s="223" t="str">
        <f t="shared" si="85"/>
        <v xml:space="preserve"> </v>
      </c>
      <c r="B2739" s="205"/>
      <c r="C2739" s="206"/>
      <c r="D2739" s="207"/>
      <c r="E2739" s="208"/>
      <c r="F2739" s="207"/>
      <c r="G2739" s="208"/>
      <c r="H2739" s="209"/>
      <c r="I2739" s="210"/>
      <c r="J2739" s="152"/>
      <c r="K2739" s="229"/>
      <c r="L2739" s="230"/>
      <c r="M2739" s="362">
        <f t="shared" si="84"/>
        <v>0</v>
      </c>
      <c r="N2739" s="339"/>
    </row>
    <row r="2740" spans="1:14" ht="30" customHeight="1" x14ac:dyDescent="0.25">
      <c r="A2740" s="223" t="str">
        <f t="shared" si="85"/>
        <v xml:space="preserve"> </v>
      </c>
      <c r="B2740" s="205"/>
      <c r="C2740" s="206"/>
      <c r="D2740" s="207"/>
      <c r="E2740" s="208"/>
      <c r="F2740" s="207"/>
      <c r="G2740" s="208"/>
      <c r="H2740" s="209"/>
      <c r="I2740" s="210"/>
      <c r="J2740" s="152"/>
      <c r="K2740" s="229"/>
      <c r="L2740" s="230"/>
      <c r="M2740" s="362">
        <f t="shared" si="84"/>
        <v>0</v>
      </c>
      <c r="N2740" s="339"/>
    </row>
    <row r="2741" spans="1:14" ht="30" customHeight="1" x14ac:dyDescent="0.25">
      <c r="A2741" s="223" t="str">
        <f t="shared" si="85"/>
        <v xml:space="preserve"> </v>
      </c>
      <c r="B2741" s="205"/>
      <c r="C2741" s="206"/>
      <c r="D2741" s="207"/>
      <c r="E2741" s="208"/>
      <c r="F2741" s="207"/>
      <c r="G2741" s="208"/>
      <c r="H2741" s="209"/>
      <c r="I2741" s="210"/>
      <c r="J2741" s="152"/>
      <c r="K2741" s="229"/>
      <c r="L2741" s="230"/>
      <c r="M2741" s="362">
        <f t="shared" si="84"/>
        <v>0</v>
      </c>
      <c r="N2741" s="339"/>
    </row>
    <row r="2742" spans="1:14" ht="30" customHeight="1" x14ac:dyDescent="0.25">
      <c r="A2742" s="223" t="str">
        <f t="shared" si="85"/>
        <v xml:space="preserve"> </v>
      </c>
      <c r="B2742" s="205"/>
      <c r="C2742" s="206"/>
      <c r="D2742" s="207"/>
      <c r="E2742" s="208"/>
      <c r="F2742" s="207"/>
      <c r="G2742" s="208"/>
      <c r="H2742" s="209"/>
      <c r="I2742" s="210"/>
      <c r="J2742" s="152"/>
      <c r="K2742" s="229"/>
      <c r="L2742" s="230"/>
      <c r="M2742" s="362">
        <f t="shared" si="84"/>
        <v>0</v>
      </c>
      <c r="N2742" s="339"/>
    </row>
    <row r="2743" spans="1:14" ht="30" customHeight="1" x14ac:dyDescent="0.25">
      <c r="A2743" s="223" t="str">
        <f t="shared" si="85"/>
        <v xml:space="preserve"> </v>
      </c>
      <c r="B2743" s="205"/>
      <c r="C2743" s="206"/>
      <c r="D2743" s="207"/>
      <c r="E2743" s="208"/>
      <c r="F2743" s="207"/>
      <c r="G2743" s="208"/>
      <c r="H2743" s="209"/>
      <c r="I2743" s="210"/>
      <c r="J2743" s="152"/>
      <c r="K2743" s="229"/>
      <c r="L2743" s="230"/>
      <c r="M2743" s="362">
        <f t="shared" si="84"/>
        <v>0</v>
      </c>
      <c r="N2743" s="339"/>
    </row>
    <row r="2744" spans="1:14" ht="30" customHeight="1" x14ac:dyDescent="0.25">
      <c r="A2744" s="223" t="str">
        <f t="shared" si="85"/>
        <v xml:space="preserve"> </v>
      </c>
      <c r="B2744" s="205"/>
      <c r="C2744" s="206"/>
      <c r="D2744" s="207"/>
      <c r="E2744" s="208"/>
      <c r="F2744" s="207"/>
      <c r="G2744" s="208"/>
      <c r="H2744" s="209"/>
      <c r="I2744" s="210"/>
      <c r="J2744" s="152"/>
      <c r="K2744" s="229"/>
      <c r="L2744" s="230"/>
      <c r="M2744" s="362">
        <f t="shared" si="84"/>
        <v>0</v>
      </c>
      <c r="N2744" s="339"/>
    </row>
    <row r="2745" spans="1:14" ht="30" customHeight="1" x14ac:dyDescent="0.25">
      <c r="A2745" s="223" t="str">
        <f t="shared" si="85"/>
        <v xml:space="preserve"> </v>
      </c>
      <c r="B2745" s="205"/>
      <c r="C2745" s="206"/>
      <c r="D2745" s="207"/>
      <c r="E2745" s="208"/>
      <c r="F2745" s="207"/>
      <c r="G2745" s="208"/>
      <c r="H2745" s="209"/>
      <c r="I2745" s="210"/>
      <c r="J2745" s="152"/>
      <c r="K2745" s="229"/>
      <c r="L2745" s="230"/>
      <c r="M2745" s="362">
        <f t="shared" si="84"/>
        <v>0</v>
      </c>
      <c r="N2745" s="339"/>
    </row>
    <row r="2746" spans="1:14" ht="30" customHeight="1" x14ac:dyDescent="0.25">
      <c r="A2746" s="223" t="str">
        <f t="shared" si="85"/>
        <v xml:space="preserve"> </v>
      </c>
      <c r="B2746" s="205"/>
      <c r="C2746" s="206"/>
      <c r="D2746" s="207"/>
      <c r="E2746" s="208"/>
      <c r="F2746" s="207"/>
      <c r="G2746" s="208"/>
      <c r="H2746" s="209"/>
      <c r="I2746" s="210"/>
      <c r="J2746" s="152"/>
      <c r="K2746" s="229"/>
      <c r="L2746" s="230"/>
      <c r="M2746" s="362">
        <f t="shared" si="84"/>
        <v>0</v>
      </c>
      <c r="N2746" s="339"/>
    </row>
    <row r="2747" spans="1:14" ht="30" customHeight="1" x14ac:dyDescent="0.25">
      <c r="A2747" s="223" t="str">
        <f t="shared" si="85"/>
        <v xml:space="preserve"> </v>
      </c>
      <c r="B2747" s="205"/>
      <c r="C2747" s="206"/>
      <c r="D2747" s="207"/>
      <c r="E2747" s="208"/>
      <c r="F2747" s="207"/>
      <c r="G2747" s="208"/>
      <c r="H2747" s="209"/>
      <c r="I2747" s="210"/>
      <c r="J2747" s="152"/>
      <c r="K2747" s="229"/>
      <c r="L2747" s="230"/>
      <c r="M2747" s="362">
        <f t="shared" si="84"/>
        <v>0</v>
      </c>
      <c r="N2747" s="339"/>
    </row>
    <row r="2748" spans="1:14" ht="30" customHeight="1" x14ac:dyDescent="0.25">
      <c r="A2748" s="223" t="str">
        <f t="shared" si="85"/>
        <v xml:space="preserve"> </v>
      </c>
      <c r="B2748" s="205"/>
      <c r="C2748" s="206"/>
      <c r="D2748" s="207"/>
      <c r="E2748" s="208"/>
      <c r="F2748" s="207"/>
      <c r="G2748" s="208"/>
      <c r="H2748" s="209"/>
      <c r="I2748" s="210"/>
      <c r="J2748" s="152"/>
      <c r="K2748" s="229"/>
      <c r="L2748" s="230"/>
      <c r="M2748" s="362">
        <f t="shared" si="84"/>
        <v>0</v>
      </c>
      <c r="N2748" s="339"/>
    </row>
    <row r="2749" spans="1:14" ht="30" customHeight="1" x14ac:dyDescent="0.25">
      <c r="A2749" s="223" t="str">
        <f t="shared" si="85"/>
        <v xml:space="preserve"> </v>
      </c>
      <c r="B2749" s="205"/>
      <c r="C2749" s="206"/>
      <c r="D2749" s="207"/>
      <c r="E2749" s="208"/>
      <c r="F2749" s="207"/>
      <c r="G2749" s="208"/>
      <c r="H2749" s="209"/>
      <c r="I2749" s="210"/>
      <c r="J2749" s="152"/>
      <c r="K2749" s="229"/>
      <c r="L2749" s="230"/>
      <c r="M2749" s="362">
        <f t="shared" si="84"/>
        <v>0</v>
      </c>
      <c r="N2749" s="339"/>
    </row>
    <row r="2750" spans="1:14" ht="30" customHeight="1" x14ac:dyDescent="0.25">
      <c r="A2750" s="223" t="str">
        <f t="shared" si="85"/>
        <v xml:space="preserve"> </v>
      </c>
      <c r="B2750" s="205"/>
      <c r="C2750" s="206"/>
      <c r="D2750" s="207"/>
      <c r="E2750" s="208"/>
      <c r="F2750" s="207"/>
      <c r="G2750" s="208"/>
      <c r="H2750" s="209"/>
      <c r="I2750" s="210"/>
      <c r="J2750" s="152"/>
      <c r="K2750" s="229"/>
      <c r="L2750" s="230"/>
      <c r="M2750" s="362">
        <f t="shared" si="84"/>
        <v>0</v>
      </c>
      <c r="N2750" s="339"/>
    </row>
    <row r="2751" spans="1:14" ht="30" customHeight="1" x14ac:dyDescent="0.25">
      <c r="A2751" s="223" t="str">
        <f t="shared" si="85"/>
        <v xml:space="preserve"> </v>
      </c>
      <c r="B2751" s="205"/>
      <c r="C2751" s="206"/>
      <c r="D2751" s="207"/>
      <c r="E2751" s="208"/>
      <c r="F2751" s="207"/>
      <c r="G2751" s="208"/>
      <c r="H2751" s="209"/>
      <c r="I2751" s="210"/>
      <c r="J2751" s="152"/>
      <c r="K2751" s="229"/>
      <c r="L2751" s="230"/>
      <c r="M2751" s="362">
        <f t="shared" si="84"/>
        <v>0</v>
      </c>
      <c r="N2751" s="339"/>
    </row>
    <row r="2752" spans="1:14" ht="30" customHeight="1" x14ac:dyDescent="0.25">
      <c r="A2752" s="223" t="str">
        <f t="shared" si="85"/>
        <v xml:space="preserve"> </v>
      </c>
      <c r="B2752" s="205"/>
      <c r="C2752" s="206"/>
      <c r="D2752" s="207"/>
      <c r="E2752" s="208"/>
      <c r="F2752" s="207"/>
      <c r="G2752" s="208"/>
      <c r="H2752" s="209"/>
      <c r="I2752" s="210"/>
      <c r="J2752" s="152"/>
      <c r="K2752" s="229"/>
      <c r="L2752" s="230"/>
      <c r="M2752" s="362">
        <f t="shared" si="84"/>
        <v>0</v>
      </c>
      <c r="N2752" s="339"/>
    </row>
    <row r="2753" spans="1:14" ht="30" customHeight="1" x14ac:dyDescent="0.25">
      <c r="A2753" s="223" t="str">
        <f t="shared" si="85"/>
        <v xml:space="preserve"> </v>
      </c>
      <c r="B2753" s="205"/>
      <c r="C2753" s="206"/>
      <c r="D2753" s="207"/>
      <c r="E2753" s="208"/>
      <c r="F2753" s="207"/>
      <c r="G2753" s="208"/>
      <c r="H2753" s="209"/>
      <c r="I2753" s="210"/>
      <c r="J2753" s="152"/>
      <c r="K2753" s="229"/>
      <c r="L2753" s="230"/>
      <c r="M2753" s="362">
        <f t="shared" si="84"/>
        <v>0</v>
      </c>
      <c r="N2753" s="339"/>
    </row>
    <row r="2754" spans="1:14" ht="30" customHeight="1" x14ac:dyDescent="0.25">
      <c r="A2754" s="223" t="str">
        <f t="shared" si="85"/>
        <v xml:space="preserve"> </v>
      </c>
      <c r="B2754" s="205"/>
      <c r="C2754" s="206"/>
      <c r="D2754" s="207"/>
      <c r="E2754" s="208"/>
      <c r="F2754" s="207"/>
      <c r="G2754" s="208"/>
      <c r="H2754" s="209"/>
      <c r="I2754" s="210"/>
      <c r="J2754" s="152"/>
      <c r="K2754" s="229"/>
      <c r="L2754" s="230"/>
      <c r="M2754" s="362">
        <f t="shared" si="84"/>
        <v>0</v>
      </c>
      <c r="N2754" s="339"/>
    </row>
    <row r="2755" spans="1:14" ht="30" customHeight="1" x14ac:dyDescent="0.25">
      <c r="A2755" s="223" t="str">
        <f t="shared" si="85"/>
        <v xml:space="preserve"> </v>
      </c>
      <c r="B2755" s="205"/>
      <c r="C2755" s="206"/>
      <c r="D2755" s="207"/>
      <c r="E2755" s="208"/>
      <c r="F2755" s="207"/>
      <c r="G2755" s="208"/>
      <c r="H2755" s="209"/>
      <c r="I2755" s="210"/>
      <c r="J2755" s="152"/>
      <c r="K2755" s="229"/>
      <c r="L2755" s="230"/>
      <c r="M2755" s="362">
        <f t="shared" si="84"/>
        <v>0</v>
      </c>
      <c r="N2755" s="339"/>
    </row>
    <row r="2756" spans="1:14" ht="30" customHeight="1" x14ac:dyDescent="0.25">
      <c r="A2756" s="223" t="str">
        <f t="shared" si="85"/>
        <v xml:space="preserve"> </v>
      </c>
      <c r="B2756" s="205"/>
      <c r="C2756" s="206"/>
      <c r="D2756" s="207"/>
      <c r="E2756" s="208"/>
      <c r="F2756" s="207"/>
      <c r="G2756" s="208"/>
      <c r="H2756" s="209"/>
      <c r="I2756" s="210"/>
      <c r="J2756" s="152"/>
      <c r="K2756" s="229"/>
      <c r="L2756" s="230"/>
      <c r="M2756" s="362">
        <f t="shared" si="84"/>
        <v>0</v>
      </c>
      <c r="N2756" s="339"/>
    </row>
    <row r="2757" spans="1:14" ht="30" customHeight="1" x14ac:dyDescent="0.25">
      <c r="A2757" s="223" t="str">
        <f t="shared" si="85"/>
        <v xml:space="preserve"> </v>
      </c>
      <c r="B2757" s="205"/>
      <c r="C2757" s="206"/>
      <c r="D2757" s="207"/>
      <c r="E2757" s="208"/>
      <c r="F2757" s="207"/>
      <c r="G2757" s="208"/>
      <c r="H2757" s="209"/>
      <c r="I2757" s="210"/>
      <c r="J2757" s="152"/>
      <c r="K2757" s="229"/>
      <c r="L2757" s="230"/>
      <c r="M2757" s="362">
        <f t="shared" si="84"/>
        <v>0</v>
      </c>
      <c r="N2757" s="339"/>
    </row>
    <row r="2758" spans="1:14" ht="30" customHeight="1" x14ac:dyDescent="0.25">
      <c r="A2758" s="223" t="str">
        <f t="shared" si="85"/>
        <v xml:space="preserve"> </v>
      </c>
      <c r="B2758" s="205"/>
      <c r="C2758" s="206"/>
      <c r="D2758" s="207"/>
      <c r="E2758" s="208"/>
      <c r="F2758" s="207"/>
      <c r="G2758" s="208"/>
      <c r="H2758" s="209"/>
      <c r="I2758" s="210"/>
      <c r="J2758" s="152"/>
      <c r="K2758" s="229"/>
      <c r="L2758" s="230"/>
      <c r="M2758" s="362">
        <f t="shared" si="84"/>
        <v>0</v>
      </c>
      <c r="N2758" s="339"/>
    </row>
    <row r="2759" spans="1:14" ht="30" customHeight="1" x14ac:dyDescent="0.25">
      <c r="A2759" s="223" t="str">
        <f t="shared" si="85"/>
        <v xml:space="preserve"> </v>
      </c>
      <c r="B2759" s="205"/>
      <c r="C2759" s="206"/>
      <c r="D2759" s="207"/>
      <c r="E2759" s="208"/>
      <c r="F2759" s="207"/>
      <c r="G2759" s="208"/>
      <c r="H2759" s="209"/>
      <c r="I2759" s="210"/>
      <c r="J2759" s="152"/>
      <c r="K2759" s="229"/>
      <c r="L2759" s="230"/>
      <c r="M2759" s="362">
        <f t="shared" si="84"/>
        <v>0</v>
      </c>
      <c r="N2759" s="339"/>
    </row>
    <row r="2760" spans="1:14" ht="30" customHeight="1" x14ac:dyDescent="0.25">
      <c r="A2760" s="223" t="str">
        <f t="shared" si="85"/>
        <v xml:space="preserve"> </v>
      </c>
      <c r="B2760" s="205"/>
      <c r="C2760" s="206"/>
      <c r="D2760" s="207"/>
      <c r="E2760" s="208"/>
      <c r="F2760" s="207"/>
      <c r="G2760" s="208"/>
      <c r="H2760" s="209"/>
      <c r="I2760" s="210"/>
      <c r="J2760" s="152"/>
      <c r="K2760" s="229"/>
      <c r="L2760" s="230"/>
      <c r="M2760" s="362">
        <f t="shared" si="84"/>
        <v>0</v>
      </c>
      <c r="N2760" s="339"/>
    </row>
    <row r="2761" spans="1:14" ht="30" customHeight="1" x14ac:dyDescent="0.25">
      <c r="A2761" s="223" t="str">
        <f t="shared" si="85"/>
        <v xml:space="preserve"> </v>
      </c>
      <c r="B2761" s="205"/>
      <c r="C2761" s="206"/>
      <c r="D2761" s="207"/>
      <c r="E2761" s="208"/>
      <c r="F2761" s="207"/>
      <c r="G2761" s="208"/>
      <c r="H2761" s="209"/>
      <c r="I2761" s="210"/>
      <c r="J2761" s="152"/>
      <c r="K2761" s="229"/>
      <c r="L2761" s="230"/>
      <c r="M2761" s="362">
        <f t="shared" si="84"/>
        <v>0</v>
      </c>
      <c r="N2761" s="339"/>
    </row>
    <row r="2762" spans="1:14" ht="30" customHeight="1" x14ac:dyDescent="0.25">
      <c r="A2762" s="223" t="str">
        <f t="shared" si="85"/>
        <v xml:space="preserve"> </v>
      </c>
      <c r="B2762" s="205"/>
      <c r="C2762" s="206"/>
      <c r="D2762" s="207"/>
      <c r="E2762" s="208"/>
      <c r="F2762" s="207"/>
      <c r="G2762" s="208"/>
      <c r="H2762" s="209"/>
      <c r="I2762" s="210"/>
      <c r="J2762" s="152"/>
      <c r="K2762" s="229"/>
      <c r="L2762" s="230"/>
      <c r="M2762" s="362">
        <f t="shared" si="84"/>
        <v>0</v>
      </c>
      <c r="N2762" s="339"/>
    </row>
    <row r="2763" spans="1:14" ht="30" customHeight="1" x14ac:dyDescent="0.25">
      <c r="A2763" s="223" t="str">
        <f t="shared" si="85"/>
        <v xml:space="preserve"> </v>
      </c>
      <c r="B2763" s="205"/>
      <c r="C2763" s="206"/>
      <c r="D2763" s="207"/>
      <c r="E2763" s="208"/>
      <c r="F2763" s="207"/>
      <c r="G2763" s="208"/>
      <c r="H2763" s="209"/>
      <c r="I2763" s="210"/>
      <c r="J2763" s="152"/>
      <c r="K2763" s="229"/>
      <c r="L2763" s="230"/>
      <c r="M2763" s="362">
        <f t="shared" si="84"/>
        <v>0</v>
      </c>
      <c r="N2763" s="339"/>
    </row>
    <row r="2764" spans="1:14" ht="30" customHeight="1" x14ac:dyDescent="0.25">
      <c r="A2764" s="223" t="str">
        <f t="shared" si="85"/>
        <v xml:space="preserve"> </v>
      </c>
      <c r="B2764" s="205"/>
      <c r="C2764" s="206"/>
      <c r="D2764" s="207"/>
      <c r="E2764" s="208"/>
      <c r="F2764" s="207"/>
      <c r="G2764" s="208"/>
      <c r="H2764" s="209"/>
      <c r="I2764" s="210"/>
      <c r="J2764" s="152"/>
      <c r="K2764" s="229"/>
      <c r="L2764" s="230"/>
      <c r="M2764" s="362">
        <f t="shared" ref="M2764:M2827" si="86">K2764+L2764</f>
        <v>0</v>
      </c>
      <c r="N2764" s="339"/>
    </row>
    <row r="2765" spans="1:14" ht="30" customHeight="1" x14ac:dyDescent="0.25">
      <c r="A2765" s="223" t="str">
        <f t="shared" si="85"/>
        <v xml:space="preserve"> </v>
      </c>
      <c r="B2765" s="205"/>
      <c r="C2765" s="206"/>
      <c r="D2765" s="207"/>
      <c r="E2765" s="208"/>
      <c r="F2765" s="207"/>
      <c r="G2765" s="208"/>
      <c r="H2765" s="209"/>
      <c r="I2765" s="210"/>
      <c r="J2765" s="152"/>
      <c r="K2765" s="229"/>
      <c r="L2765" s="230"/>
      <c r="M2765" s="362">
        <f t="shared" si="86"/>
        <v>0</v>
      </c>
      <c r="N2765" s="339"/>
    </row>
    <row r="2766" spans="1:14" ht="30" customHeight="1" x14ac:dyDescent="0.25">
      <c r="A2766" s="223" t="str">
        <f t="shared" ref="A2766:A2829" si="87">IF(M2766=0," ","Cap.8. Cheltuieli indirecte")</f>
        <v xml:space="preserve"> </v>
      </c>
      <c r="B2766" s="205"/>
      <c r="C2766" s="206"/>
      <c r="D2766" s="207"/>
      <c r="E2766" s="208"/>
      <c r="F2766" s="207"/>
      <c r="G2766" s="208"/>
      <c r="H2766" s="209"/>
      <c r="I2766" s="210"/>
      <c r="J2766" s="152"/>
      <c r="K2766" s="229"/>
      <c r="L2766" s="230"/>
      <c r="M2766" s="362">
        <f t="shared" si="86"/>
        <v>0</v>
      </c>
      <c r="N2766" s="339"/>
    </row>
    <row r="2767" spans="1:14" ht="30" customHeight="1" x14ac:dyDescent="0.25">
      <c r="A2767" s="223" t="str">
        <f t="shared" si="87"/>
        <v xml:space="preserve"> </v>
      </c>
      <c r="B2767" s="205"/>
      <c r="C2767" s="206"/>
      <c r="D2767" s="207"/>
      <c r="E2767" s="208"/>
      <c r="F2767" s="207"/>
      <c r="G2767" s="208"/>
      <c r="H2767" s="209"/>
      <c r="I2767" s="210"/>
      <c r="J2767" s="152"/>
      <c r="K2767" s="229"/>
      <c r="L2767" s="230"/>
      <c r="M2767" s="362">
        <f t="shared" si="86"/>
        <v>0</v>
      </c>
      <c r="N2767" s="339"/>
    </row>
    <row r="2768" spans="1:14" ht="30" customHeight="1" x14ac:dyDescent="0.25">
      <c r="A2768" s="223" t="str">
        <f t="shared" si="87"/>
        <v xml:space="preserve"> </v>
      </c>
      <c r="B2768" s="205"/>
      <c r="C2768" s="206"/>
      <c r="D2768" s="207"/>
      <c r="E2768" s="208"/>
      <c r="F2768" s="207"/>
      <c r="G2768" s="208"/>
      <c r="H2768" s="209"/>
      <c r="I2768" s="210"/>
      <c r="J2768" s="152"/>
      <c r="K2768" s="229"/>
      <c r="L2768" s="230"/>
      <c r="M2768" s="362">
        <f t="shared" si="86"/>
        <v>0</v>
      </c>
      <c r="N2768" s="339"/>
    </row>
    <row r="2769" spans="1:14" ht="30" customHeight="1" x14ac:dyDescent="0.25">
      <c r="A2769" s="223" t="str">
        <f t="shared" si="87"/>
        <v xml:space="preserve"> </v>
      </c>
      <c r="B2769" s="205"/>
      <c r="C2769" s="206"/>
      <c r="D2769" s="207"/>
      <c r="E2769" s="208"/>
      <c r="F2769" s="207"/>
      <c r="G2769" s="208"/>
      <c r="H2769" s="209"/>
      <c r="I2769" s="210"/>
      <c r="J2769" s="152"/>
      <c r="K2769" s="229"/>
      <c r="L2769" s="230"/>
      <c r="M2769" s="362">
        <f t="shared" si="86"/>
        <v>0</v>
      </c>
      <c r="N2769" s="339"/>
    </row>
    <row r="2770" spans="1:14" ht="30" customHeight="1" x14ac:dyDescent="0.25">
      <c r="A2770" s="223" t="str">
        <f t="shared" si="87"/>
        <v xml:space="preserve"> </v>
      </c>
      <c r="B2770" s="205"/>
      <c r="C2770" s="206"/>
      <c r="D2770" s="207"/>
      <c r="E2770" s="208"/>
      <c r="F2770" s="207"/>
      <c r="G2770" s="208"/>
      <c r="H2770" s="209"/>
      <c r="I2770" s="210"/>
      <c r="J2770" s="152"/>
      <c r="K2770" s="229"/>
      <c r="L2770" s="230"/>
      <c r="M2770" s="362">
        <f t="shared" si="86"/>
        <v>0</v>
      </c>
      <c r="N2770" s="339"/>
    </row>
    <row r="2771" spans="1:14" ht="30" customHeight="1" x14ac:dyDescent="0.25">
      <c r="A2771" s="223" t="str">
        <f t="shared" si="87"/>
        <v xml:space="preserve"> </v>
      </c>
      <c r="B2771" s="205"/>
      <c r="C2771" s="206"/>
      <c r="D2771" s="207"/>
      <c r="E2771" s="208"/>
      <c r="F2771" s="207"/>
      <c r="G2771" s="208"/>
      <c r="H2771" s="209"/>
      <c r="I2771" s="210"/>
      <c r="J2771" s="152"/>
      <c r="K2771" s="229"/>
      <c r="L2771" s="230"/>
      <c r="M2771" s="362">
        <f t="shared" si="86"/>
        <v>0</v>
      </c>
      <c r="N2771" s="339"/>
    </row>
    <row r="2772" spans="1:14" ht="30" customHeight="1" x14ac:dyDescent="0.25">
      <c r="A2772" s="223" t="str">
        <f t="shared" si="87"/>
        <v xml:space="preserve"> </v>
      </c>
      <c r="B2772" s="205"/>
      <c r="C2772" s="206"/>
      <c r="D2772" s="207"/>
      <c r="E2772" s="208"/>
      <c r="F2772" s="207"/>
      <c r="G2772" s="208"/>
      <c r="H2772" s="209"/>
      <c r="I2772" s="210"/>
      <c r="J2772" s="152"/>
      <c r="K2772" s="229"/>
      <c r="L2772" s="230"/>
      <c r="M2772" s="362">
        <f t="shared" si="86"/>
        <v>0</v>
      </c>
      <c r="N2772" s="339"/>
    </row>
    <row r="2773" spans="1:14" ht="30" customHeight="1" x14ac:dyDescent="0.25">
      <c r="A2773" s="223" t="str">
        <f t="shared" si="87"/>
        <v xml:space="preserve"> </v>
      </c>
      <c r="B2773" s="205"/>
      <c r="C2773" s="206"/>
      <c r="D2773" s="207"/>
      <c r="E2773" s="208"/>
      <c r="F2773" s="207"/>
      <c r="G2773" s="208"/>
      <c r="H2773" s="209"/>
      <c r="I2773" s="210"/>
      <c r="J2773" s="152"/>
      <c r="K2773" s="229"/>
      <c r="L2773" s="230"/>
      <c r="M2773" s="362">
        <f t="shared" si="86"/>
        <v>0</v>
      </c>
      <c r="N2773" s="339"/>
    </row>
    <row r="2774" spans="1:14" ht="30" customHeight="1" x14ac:dyDescent="0.25">
      <c r="A2774" s="223" t="str">
        <f t="shared" si="87"/>
        <v xml:space="preserve"> </v>
      </c>
      <c r="B2774" s="205"/>
      <c r="C2774" s="206"/>
      <c r="D2774" s="207"/>
      <c r="E2774" s="208"/>
      <c r="F2774" s="207"/>
      <c r="G2774" s="208"/>
      <c r="H2774" s="209"/>
      <c r="I2774" s="210"/>
      <c r="J2774" s="152"/>
      <c r="K2774" s="229"/>
      <c r="L2774" s="230"/>
      <c r="M2774" s="362">
        <f t="shared" si="86"/>
        <v>0</v>
      </c>
      <c r="N2774" s="339"/>
    </row>
    <row r="2775" spans="1:14" ht="30" customHeight="1" x14ac:dyDescent="0.25">
      <c r="A2775" s="223" t="str">
        <f t="shared" si="87"/>
        <v xml:space="preserve"> </v>
      </c>
      <c r="B2775" s="205"/>
      <c r="C2775" s="206"/>
      <c r="D2775" s="207"/>
      <c r="E2775" s="208"/>
      <c r="F2775" s="207"/>
      <c r="G2775" s="208"/>
      <c r="H2775" s="209"/>
      <c r="I2775" s="210"/>
      <c r="J2775" s="152"/>
      <c r="K2775" s="229"/>
      <c r="L2775" s="230"/>
      <c r="M2775" s="362">
        <f t="shared" si="86"/>
        <v>0</v>
      </c>
      <c r="N2775" s="339"/>
    </row>
    <row r="2776" spans="1:14" ht="30" customHeight="1" x14ac:dyDescent="0.25">
      <c r="A2776" s="223" t="str">
        <f t="shared" si="87"/>
        <v xml:space="preserve"> </v>
      </c>
      <c r="B2776" s="205"/>
      <c r="C2776" s="206"/>
      <c r="D2776" s="207"/>
      <c r="E2776" s="208"/>
      <c r="F2776" s="207"/>
      <c r="G2776" s="208"/>
      <c r="H2776" s="209"/>
      <c r="I2776" s="210"/>
      <c r="J2776" s="152"/>
      <c r="K2776" s="229"/>
      <c r="L2776" s="230"/>
      <c r="M2776" s="362">
        <f t="shared" si="86"/>
        <v>0</v>
      </c>
      <c r="N2776" s="339"/>
    </row>
    <row r="2777" spans="1:14" ht="30" customHeight="1" x14ac:dyDescent="0.25">
      <c r="A2777" s="223" t="str">
        <f t="shared" si="87"/>
        <v xml:space="preserve"> </v>
      </c>
      <c r="B2777" s="205"/>
      <c r="C2777" s="206"/>
      <c r="D2777" s="207"/>
      <c r="E2777" s="208"/>
      <c r="F2777" s="207"/>
      <c r="G2777" s="208"/>
      <c r="H2777" s="209"/>
      <c r="I2777" s="210"/>
      <c r="J2777" s="152"/>
      <c r="K2777" s="229"/>
      <c r="L2777" s="230"/>
      <c r="M2777" s="362">
        <f t="shared" si="86"/>
        <v>0</v>
      </c>
      <c r="N2777" s="339"/>
    </row>
    <row r="2778" spans="1:14" ht="30" customHeight="1" x14ac:dyDescent="0.25">
      <c r="A2778" s="223" t="str">
        <f t="shared" si="87"/>
        <v xml:space="preserve"> </v>
      </c>
      <c r="B2778" s="205"/>
      <c r="C2778" s="206"/>
      <c r="D2778" s="207"/>
      <c r="E2778" s="208"/>
      <c r="F2778" s="207"/>
      <c r="G2778" s="208"/>
      <c r="H2778" s="209"/>
      <c r="I2778" s="210"/>
      <c r="J2778" s="152"/>
      <c r="K2778" s="229"/>
      <c r="L2778" s="230"/>
      <c r="M2778" s="362">
        <f t="shared" si="86"/>
        <v>0</v>
      </c>
      <c r="N2778" s="339"/>
    </row>
    <row r="2779" spans="1:14" ht="30" customHeight="1" x14ac:dyDescent="0.25">
      <c r="A2779" s="223" t="str">
        <f t="shared" si="87"/>
        <v xml:space="preserve"> </v>
      </c>
      <c r="B2779" s="205"/>
      <c r="C2779" s="206"/>
      <c r="D2779" s="207"/>
      <c r="E2779" s="208"/>
      <c r="F2779" s="207"/>
      <c r="G2779" s="208"/>
      <c r="H2779" s="209"/>
      <c r="I2779" s="210"/>
      <c r="J2779" s="152"/>
      <c r="K2779" s="229"/>
      <c r="L2779" s="230"/>
      <c r="M2779" s="362">
        <f t="shared" si="86"/>
        <v>0</v>
      </c>
      <c r="N2779" s="339"/>
    </row>
    <row r="2780" spans="1:14" ht="30" customHeight="1" x14ac:dyDescent="0.25">
      <c r="A2780" s="223" t="str">
        <f t="shared" si="87"/>
        <v xml:space="preserve"> </v>
      </c>
      <c r="B2780" s="205"/>
      <c r="C2780" s="206"/>
      <c r="D2780" s="207"/>
      <c r="E2780" s="208"/>
      <c r="F2780" s="207"/>
      <c r="G2780" s="208"/>
      <c r="H2780" s="209"/>
      <c r="I2780" s="210"/>
      <c r="J2780" s="152"/>
      <c r="K2780" s="229"/>
      <c r="L2780" s="230"/>
      <c r="M2780" s="362">
        <f t="shared" si="86"/>
        <v>0</v>
      </c>
      <c r="N2780" s="339"/>
    </row>
    <row r="2781" spans="1:14" ht="30" customHeight="1" x14ac:dyDescent="0.25">
      <c r="A2781" s="223" t="str">
        <f t="shared" si="87"/>
        <v xml:space="preserve"> </v>
      </c>
      <c r="B2781" s="205"/>
      <c r="C2781" s="206"/>
      <c r="D2781" s="207"/>
      <c r="E2781" s="208"/>
      <c r="F2781" s="207"/>
      <c r="G2781" s="208"/>
      <c r="H2781" s="209"/>
      <c r="I2781" s="210"/>
      <c r="J2781" s="152"/>
      <c r="K2781" s="229"/>
      <c r="L2781" s="230"/>
      <c r="M2781" s="362">
        <f t="shared" si="86"/>
        <v>0</v>
      </c>
      <c r="N2781" s="339"/>
    </row>
    <row r="2782" spans="1:14" ht="30" customHeight="1" x14ac:dyDescent="0.25">
      <c r="A2782" s="223" t="str">
        <f t="shared" si="87"/>
        <v xml:space="preserve"> </v>
      </c>
      <c r="B2782" s="205"/>
      <c r="C2782" s="206"/>
      <c r="D2782" s="207"/>
      <c r="E2782" s="208"/>
      <c r="F2782" s="207"/>
      <c r="G2782" s="208"/>
      <c r="H2782" s="209"/>
      <c r="I2782" s="210"/>
      <c r="J2782" s="152"/>
      <c r="K2782" s="229"/>
      <c r="L2782" s="230"/>
      <c r="M2782" s="362">
        <f t="shared" si="86"/>
        <v>0</v>
      </c>
      <c r="N2782" s="339"/>
    </row>
    <row r="2783" spans="1:14" ht="30" customHeight="1" x14ac:dyDescent="0.25">
      <c r="A2783" s="223" t="str">
        <f t="shared" si="87"/>
        <v xml:space="preserve"> </v>
      </c>
      <c r="B2783" s="205"/>
      <c r="C2783" s="206"/>
      <c r="D2783" s="207"/>
      <c r="E2783" s="208"/>
      <c r="F2783" s="207"/>
      <c r="G2783" s="208"/>
      <c r="H2783" s="209"/>
      <c r="I2783" s="210"/>
      <c r="J2783" s="152"/>
      <c r="K2783" s="229"/>
      <c r="L2783" s="230"/>
      <c r="M2783" s="362">
        <f t="shared" si="86"/>
        <v>0</v>
      </c>
      <c r="N2783" s="339"/>
    </row>
    <row r="2784" spans="1:14" ht="30" customHeight="1" x14ac:dyDescent="0.25">
      <c r="A2784" s="223" t="str">
        <f t="shared" si="87"/>
        <v xml:space="preserve"> </v>
      </c>
      <c r="B2784" s="205"/>
      <c r="C2784" s="206"/>
      <c r="D2784" s="207"/>
      <c r="E2784" s="208"/>
      <c r="F2784" s="207"/>
      <c r="G2784" s="208"/>
      <c r="H2784" s="209"/>
      <c r="I2784" s="210"/>
      <c r="J2784" s="152"/>
      <c r="K2784" s="229"/>
      <c r="L2784" s="230"/>
      <c r="M2784" s="362">
        <f t="shared" si="86"/>
        <v>0</v>
      </c>
      <c r="N2784" s="339"/>
    </row>
    <row r="2785" spans="1:14" ht="30" customHeight="1" x14ac:dyDescent="0.25">
      <c r="A2785" s="223" t="str">
        <f t="shared" si="87"/>
        <v xml:space="preserve"> </v>
      </c>
      <c r="B2785" s="205"/>
      <c r="C2785" s="206"/>
      <c r="D2785" s="207"/>
      <c r="E2785" s="208"/>
      <c r="F2785" s="207"/>
      <c r="G2785" s="208"/>
      <c r="H2785" s="209"/>
      <c r="I2785" s="210"/>
      <c r="J2785" s="152"/>
      <c r="K2785" s="229"/>
      <c r="L2785" s="230"/>
      <c r="M2785" s="362">
        <f t="shared" si="86"/>
        <v>0</v>
      </c>
      <c r="N2785" s="339"/>
    </row>
    <row r="2786" spans="1:14" ht="30" customHeight="1" x14ac:dyDescent="0.25">
      <c r="A2786" s="223" t="str">
        <f t="shared" si="87"/>
        <v xml:space="preserve"> </v>
      </c>
      <c r="B2786" s="205"/>
      <c r="C2786" s="206"/>
      <c r="D2786" s="207"/>
      <c r="E2786" s="208"/>
      <c r="F2786" s="207"/>
      <c r="G2786" s="208"/>
      <c r="H2786" s="209"/>
      <c r="I2786" s="210"/>
      <c r="J2786" s="152"/>
      <c r="K2786" s="229"/>
      <c r="L2786" s="230"/>
      <c r="M2786" s="362">
        <f t="shared" si="86"/>
        <v>0</v>
      </c>
      <c r="N2786" s="339"/>
    </row>
    <row r="2787" spans="1:14" ht="30" customHeight="1" x14ac:dyDescent="0.25">
      <c r="A2787" s="223" t="str">
        <f t="shared" si="87"/>
        <v xml:space="preserve"> </v>
      </c>
      <c r="B2787" s="205"/>
      <c r="C2787" s="206"/>
      <c r="D2787" s="207"/>
      <c r="E2787" s="208"/>
      <c r="F2787" s="207"/>
      <c r="G2787" s="208"/>
      <c r="H2787" s="209"/>
      <c r="I2787" s="210"/>
      <c r="J2787" s="152"/>
      <c r="K2787" s="229"/>
      <c r="L2787" s="230"/>
      <c r="M2787" s="362">
        <f t="shared" si="86"/>
        <v>0</v>
      </c>
      <c r="N2787" s="339"/>
    </row>
    <row r="2788" spans="1:14" ht="30" customHeight="1" x14ac:dyDescent="0.25">
      <c r="A2788" s="223" t="str">
        <f t="shared" si="87"/>
        <v xml:space="preserve"> </v>
      </c>
      <c r="B2788" s="205"/>
      <c r="C2788" s="206"/>
      <c r="D2788" s="207"/>
      <c r="E2788" s="208"/>
      <c r="F2788" s="207"/>
      <c r="G2788" s="208"/>
      <c r="H2788" s="209"/>
      <c r="I2788" s="210"/>
      <c r="J2788" s="152"/>
      <c r="K2788" s="229"/>
      <c r="L2788" s="230"/>
      <c r="M2788" s="362">
        <f t="shared" si="86"/>
        <v>0</v>
      </c>
      <c r="N2788" s="339"/>
    </row>
    <row r="2789" spans="1:14" ht="30" customHeight="1" x14ac:dyDescent="0.25">
      <c r="A2789" s="223" t="str">
        <f t="shared" si="87"/>
        <v xml:space="preserve"> </v>
      </c>
      <c r="B2789" s="205"/>
      <c r="C2789" s="206"/>
      <c r="D2789" s="207"/>
      <c r="E2789" s="208"/>
      <c r="F2789" s="207"/>
      <c r="G2789" s="208"/>
      <c r="H2789" s="209"/>
      <c r="I2789" s="210"/>
      <c r="J2789" s="152"/>
      <c r="K2789" s="229"/>
      <c r="L2789" s="230"/>
      <c r="M2789" s="362">
        <f t="shared" si="86"/>
        <v>0</v>
      </c>
      <c r="N2789" s="339"/>
    </row>
    <row r="2790" spans="1:14" ht="30" customHeight="1" x14ac:dyDescent="0.25">
      <c r="A2790" s="223" t="str">
        <f t="shared" si="87"/>
        <v xml:space="preserve"> </v>
      </c>
      <c r="B2790" s="205"/>
      <c r="C2790" s="206"/>
      <c r="D2790" s="207"/>
      <c r="E2790" s="208"/>
      <c r="F2790" s="207"/>
      <c r="G2790" s="208"/>
      <c r="H2790" s="209"/>
      <c r="I2790" s="210"/>
      <c r="J2790" s="152"/>
      <c r="K2790" s="229"/>
      <c r="L2790" s="230"/>
      <c r="M2790" s="362">
        <f t="shared" si="86"/>
        <v>0</v>
      </c>
      <c r="N2790" s="339"/>
    </row>
    <row r="2791" spans="1:14" ht="30" customHeight="1" x14ac:dyDescent="0.25">
      <c r="A2791" s="223" t="str">
        <f t="shared" si="87"/>
        <v xml:space="preserve"> </v>
      </c>
      <c r="B2791" s="205"/>
      <c r="C2791" s="206"/>
      <c r="D2791" s="207"/>
      <c r="E2791" s="208"/>
      <c r="F2791" s="207"/>
      <c r="G2791" s="208"/>
      <c r="H2791" s="209"/>
      <c r="I2791" s="210"/>
      <c r="J2791" s="152"/>
      <c r="K2791" s="229"/>
      <c r="L2791" s="230"/>
      <c r="M2791" s="362">
        <f t="shared" si="86"/>
        <v>0</v>
      </c>
      <c r="N2791" s="339"/>
    </row>
    <row r="2792" spans="1:14" ht="30" customHeight="1" x14ac:dyDescent="0.25">
      <c r="A2792" s="223" t="str">
        <f t="shared" si="87"/>
        <v xml:space="preserve"> </v>
      </c>
      <c r="B2792" s="205"/>
      <c r="C2792" s="206"/>
      <c r="D2792" s="207"/>
      <c r="E2792" s="208"/>
      <c r="F2792" s="207"/>
      <c r="G2792" s="208"/>
      <c r="H2792" s="209"/>
      <c r="I2792" s="210"/>
      <c r="J2792" s="152"/>
      <c r="K2792" s="229"/>
      <c r="L2792" s="230"/>
      <c r="M2792" s="362">
        <f t="shared" si="86"/>
        <v>0</v>
      </c>
      <c r="N2792" s="339"/>
    </row>
    <row r="2793" spans="1:14" ht="30" customHeight="1" x14ac:dyDescent="0.25">
      <c r="A2793" s="223" t="str">
        <f t="shared" si="87"/>
        <v xml:space="preserve"> </v>
      </c>
      <c r="B2793" s="205"/>
      <c r="C2793" s="206"/>
      <c r="D2793" s="207"/>
      <c r="E2793" s="208"/>
      <c r="F2793" s="207"/>
      <c r="G2793" s="208"/>
      <c r="H2793" s="209"/>
      <c r="I2793" s="210"/>
      <c r="J2793" s="152"/>
      <c r="K2793" s="229"/>
      <c r="L2793" s="230"/>
      <c r="M2793" s="362">
        <f t="shared" si="86"/>
        <v>0</v>
      </c>
      <c r="N2793" s="339"/>
    </row>
    <row r="2794" spans="1:14" ht="30" customHeight="1" x14ac:dyDescent="0.25">
      <c r="A2794" s="223" t="str">
        <f t="shared" si="87"/>
        <v xml:space="preserve"> </v>
      </c>
      <c r="B2794" s="205"/>
      <c r="C2794" s="206"/>
      <c r="D2794" s="207"/>
      <c r="E2794" s="208"/>
      <c r="F2794" s="207"/>
      <c r="G2794" s="208"/>
      <c r="H2794" s="209"/>
      <c r="I2794" s="210"/>
      <c r="J2794" s="152"/>
      <c r="K2794" s="229"/>
      <c r="L2794" s="230"/>
      <c r="M2794" s="362">
        <f t="shared" si="86"/>
        <v>0</v>
      </c>
      <c r="N2794" s="339"/>
    </row>
    <row r="2795" spans="1:14" ht="30" customHeight="1" x14ac:dyDescent="0.25">
      <c r="A2795" s="223" t="str">
        <f t="shared" si="87"/>
        <v xml:space="preserve"> </v>
      </c>
      <c r="B2795" s="205"/>
      <c r="C2795" s="206"/>
      <c r="D2795" s="207"/>
      <c r="E2795" s="208"/>
      <c r="F2795" s="207"/>
      <c r="G2795" s="208"/>
      <c r="H2795" s="209"/>
      <c r="I2795" s="210"/>
      <c r="J2795" s="152"/>
      <c r="K2795" s="229"/>
      <c r="L2795" s="230"/>
      <c r="M2795" s="362">
        <f t="shared" si="86"/>
        <v>0</v>
      </c>
      <c r="N2795" s="339"/>
    </row>
    <row r="2796" spans="1:14" ht="30" customHeight="1" x14ac:dyDescent="0.25">
      <c r="A2796" s="223" t="str">
        <f t="shared" si="87"/>
        <v xml:space="preserve"> </v>
      </c>
      <c r="B2796" s="205"/>
      <c r="C2796" s="206"/>
      <c r="D2796" s="207"/>
      <c r="E2796" s="208"/>
      <c r="F2796" s="207"/>
      <c r="G2796" s="208"/>
      <c r="H2796" s="209"/>
      <c r="I2796" s="210"/>
      <c r="J2796" s="152"/>
      <c r="K2796" s="229"/>
      <c r="L2796" s="230"/>
      <c r="M2796" s="362">
        <f t="shared" si="86"/>
        <v>0</v>
      </c>
      <c r="N2796" s="339"/>
    </row>
    <row r="2797" spans="1:14" ht="30" customHeight="1" x14ac:dyDescent="0.25">
      <c r="A2797" s="223" t="str">
        <f t="shared" si="87"/>
        <v xml:space="preserve"> </v>
      </c>
      <c r="B2797" s="205"/>
      <c r="C2797" s="206"/>
      <c r="D2797" s="207"/>
      <c r="E2797" s="208"/>
      <c r="F2797" s="207"/>
      <c r="G2797" s="208"/>
      <c r="H2797" s="209"/>
      <c r="I2797" s="210"/>
      <c r="J2797" s="152"/>
      <c r="K2797" s="229"/>
      <c r="L2797" s="230"/>
      <c r="M2797" s="362">
        <f t="shared" si="86"/>
        <v>0</v>
      </c>
      <c r="N2797" s="339"/>
    </row>
    <row r="2798" spans="1:14" ht="30" customHeight="1" x14ac:dyDescent="0.25">
      <c r="A2798" s="223" t="str">
        <f t="shared" si="87"/>
        <v xml:space="preserve"> </v>
      </c>
      <c r="B2798" s="205"/>
      <c r="C2798" s="206"/>
      <c r="D2798" s="207"/>
      <c r="E2798" s="208"/>
      <c r="F2798" s="207"/>
      <c r="G2798" s="208"/>
      <c r="H2798" s="209"/>
      <c r="I2798" s="210"/>
      <c r="J2798" s="152"/>
      <c r="K2798" s="229"/>
      <c r="L2798" s="230"/>
      <c r="M2798" s="362">
        <f t="shared" si="86"/>
        <v>0</v>
      </c>
      <c r="N2798" s="339"/>
    </row>
    <row r="2799" spans="1:14" ht="30" customHeight="1" x14ac:dyDescent="0.25">
      <c r="A2799" s="223" t="str">
        <f t="shared" si="87"/>
        <v xml:space="preserve"> </v>
      </c>
      <c r="B2799" s="205"/>
      <c r="C2799" s="206"/>
      <c r="D2799" s="207"/>
      <c r="E2799" s="208"/>
      <c r="F2799" s="207"/>
      <c r="G2799" s="208"/>
      <c r="H2799" s="209"/>
      <c r="I2799" s="210"/>
      <c r="J2799" s="152"/>
      <c r="K2799" s="229"/>
      <c r="L2799" s="230"/>
      <c r="M2799" s="362">
        <f t="shared" si="86"/>
        <v>0</v>
      </c>
      <c r="N2799" s="339"/>
    </row>
    <row r="2800" spans="1:14" ht="30" customHeight="1" x14ac:dyDescent="0.25">
      <c r="A2800" s="223" t="str">
        <f t="shared" si="87"/>
        <v xml:space="preserve"> </v>
      </c>
      <c r="B2800" s="205"/>
      <c r="C2800" s="206"/>
      <c r="D2800" s="207"/>
      <c r="E2800" s="208"/>
      <c r="F2800" s="207"/>
      <c r="G2800" s="208"/>
      <c r="H2800" s="209"/>
      <c r="I2800" s="210"/>
      <c r="J2800" s="152"/>
      <c r="K2800" s="229"/>
      <c r="L2800" s="230"/>
      <c r="M2800" s="362">
        <f t="shared" si="86"/>
        <v>0</v>
      </c>
      <c r="N2800" s="339"/>
    </row>
    <row r="2801" spans="1:14" ht="30" customHeight="1" x14ac:dyDescent="0.25">
      <c r="A2801" s="223" t="str">
        <f t="shared" si="87"/>
        <v xml:space="preserve"> </v>
      </c>
      <c r="B2801" s="205"/>
      <c r="C2801" s="206"/>
      <c r="D2801" s="207"/>
      <c r="E2801" s="208"/>
      <c r="F2801" s="207"/>
      <c r="G2801" s="208"/>
      <c r="H2801" s="209"/>
      <c r="I2801" s="210"/>
      <c r="J2801" s="152"/>
      <c r="K2801" s="229"/>
      <c r="L2801" s="230"/>
      <c r="M2801" s="362">
        <f t="shared" si="86"/>
        <v>0</v>
      </c>
      <c r="N2801" s="339"/>
    </row>
    <row r="2802" spans="1:14" ht="30" customHeight="1" x14ac:dyDescent="0.25">
      <c r="A2802" s="223" t="str">
        <f t="shared" si="87"/>
        <v xml:space="preserve"> </v>
      </c>
      <c r="B2802" s="205"/>
      <c r="C2802" s="206"/>
      <c r="D2802" s="207"/>
      <c r="E2802" s="208"/>
      <c r="F2802" s="207"/>
      <c r="G2802" s="208"/>
      <c r="H2802" s="209"/>
      <c r="I2802" s="210"/>
      <c r="J2802" s="152"/>
      <c r="K2802" s="229"/>
      <c r="L2802" s="230"/>
      <c r="M2802" s="362">
        <f t="shared" si="86"/>
        <v>0</v>
      </c>
      <c r="N2802" s="339"/>
    </row>
    <row r="2803" spans="1:14" ht="30" customHeight="1" x14ac:dyDescent="0.25">
      <c r="A2803" s="223" t="str">
        <f t="shared" si="87"/>
        <v xml:space="preserve"> </v>
      </c>
      <c r="B2803" s="205"/>
      <c r="C2803" s="206"/>
      <c r="D2803" s="207"/>
      <c r="E2803" s="208"/>
      <c r="F2803" s="207"/>
      <c r="G2803" s="208"/>
      <c r="H2803" s="209"/>
      <c r="I2803" s="210"/>
      <c r="J2803" s="152"/>
      <c r="K2803" s="229"/>
      <c r="L2803" s="230"/>
      <c r="M2803" s="362">
        <f t="shared" si="86"/>
        <v>0</v>
      </c>
      <c r="N2803" s="339"/>
    </row>
    <row r="2804" spans="1:14" ht="30" customHeight="1" x14ac:dyDescent="0.25">
      <c r="A2804" s="223" t="str">
        <f t="shared" si="87"/>
        <v xml:space="preserve"> </v>
      </c>
      <c r="B2804" s="205"/>
      <c r="C2804" s="206"/>
      <c r="D2804" s="207"/>
      <c r="E2804" s="208"/>
      <c r="F2804" s="207"/>
      <c r="G2804" s="208"/>
      <c r="H2804" s="209"/>
      <c r="I2804" s="210"/>
      <c r="J2804" s="152"/>
      <c r="K2804" s="229"/>
      <c r="L2804" s="230"/>
      <c r="M2804" s="362">
        <f t="shared" si="86"/>
        <v>0</v>
      </c>
      <c r="N2804" s="339"/>
    </row>
    <row r="2805" spans="1:14" ht="30" customHeight="1" x14ac:dyDescent="0.25">
      <c r="A2805" s="223" t="str">
        <f t="shared" si="87"/>
        <v xml:space="preserve"> </v>
      </c>
      <c r="B2805" s="205"/>
      <c r="C2805" s="206"/>
      <c r="D2805" s="207"/>
      <c r="E2805" s="208"/>
      <c r="F2805" s="207"/>
      <c r="G2805" s="208"/>
      <c r="H2805" s="209"/>
      <c r="I2805" s="210"/>
      <c r="J2805" s="152"/>
      <c r="K2805" s="229"/>
      <c r="L2805" s="230"/>
      <c r="M2805" s="362">
        <f t="shared" si="86"/>
        <v>0</v>
      </c>
      <c r="N2805" s="339"/>
    </row>
    <row r="2806" spans="1:14" ht="30" customHeight="1" x14ac:dyDescent="0.25">
      <c r="A2806" s="223" t="str">
        <f t="shared" si="87"/>
        <v xml:space="preserve"> </v>
      </c>
      <c r="B2806" s="205"/>
      <c r="C2806" s="206"/>
      <c r="D2806" s="207"/>
      <c r="E2806" s="208"/>
      <c r="F2806" s="207"/>
      <c r="G2806" s="208"/>
      <c r="H2806" s="209"/>
      <c r="I2806" s="210"/>
      <c r="J2806" s="152"/>
      <c r="K2806" s="229"/>
      <c r="L2806" s="230"/>
      <c r="M2806" s="362">
        <f t="shared" si="86"/>
        <v>0</v>
      </c>
      <c r="N2806" s="339"/>
    </row>
    <row r="2807" spans="1:14" ht="30" customHeight="1" x14ac:dyDescent="0.25">
      <c r="A2807" s="223" t="str">
        <f t="shared" si="87"/>
        <v xml:space="preserve"> </v>
      </c>
      <c r="B2807" s="205"/>
      <c r="C2807" s="206"/>
      <c r="D2807" s="207"/>
      <c r="E2807" s="208"/>
      <c r="F2807" s="207"/>
      <c r="G2807" s="208"/>
      <c r="H2807" s="209"/>
      <c r="I2807" s="210"/>
      <c r="J2807" s="152"/>
      <c r="K2807" s="229"/>
      <c r="L2807" s="230"/>
      <c r="M2807" s="362">
        <f t="shared" si="86"/>
        <v>0</v>
      </c>
      <c r="N2807" s="339"/>
    </row>
    <row r="2808" spans="1:14" ht="30" customHeight="1" x14ac:dyDescent="0.25">
      <c r="A2808" s="223" t="str">
        <f t="shared" si="87"/>
        <v xml:space="preserve"> </v>
      </c>
      <c r="B2808" s="205"/>
      <c r="C2808" s="206"/>
      <c r="D2808" s="207"/>
      <c r="E2808" s="208"/>
      <c r="F2808" s="207"/>
      <c r="G2808" s="208"/>
      <c r="H2808" s="209"/>
      <c r="I2808" s="210"/>
      <c r="J2808" s="152"/>
      <c r="K2808" s="229"/>
      <c r="L2808" s="230"/>
      <c r="M2808" s="362">
        <f t="shared" si="86"/>
        <v>0</v>
      </c>
      <c r="N2808" s="339"/>
    </row>
    <row r="2809" spans="1:14" ht="30" customHeight="1" x14ac:dyDescent="0.25">
      <c r="A2809" s="223" t="str">
        <f t="shared" si="87"/>
        <v xml:space="preserve"> </v>
      </c>
      <c r="B2809" s="205"/>
      <c r="C2809" s="206"/>
      <c r="D2809" s="207"/>
      <c r="E2809" s="208"/>
      <c r="F2809" s="207"/>
      <c r="G2809" s="208"/>
      <c r="H2809" s="209"/>
      <c r="I2809" s="210"/>
      <c r="J2809" s="152"/>
      <c r="K2809" s="229"/>
      <c r="L2809" s="230"/>
      <c r="M2809" s="362">
        <f t="shared" si="86"/>
        <v>0</v>
      </c>
      <c r="N2809" s="339"/>
    </row>
    <row r="2810" spans="1:14" ht="30" customHeight="1" x14ac:dyDescent="0.25">
      <c r="A2810" s="223" t="str">
        <f t="shared" si="87"/>
        <v xml:space="preserve"> </v>
      </c>
      <c r="B2810" s="205"/>
      <c r="C2810" s="206"/>
      <c r="D2810" s="207"/>
      <c r="E2810" s="208"/>
      <c r="F2810" s="207"/>
      <c r="G2810" s="208"/>
      <c r="H2810" s="209"/>
      <c r="I2810" s="210"/>
      <c r="J2810" s="152"/>
      <c r="K2810" s="229"/>
      <c r="L2810" s="230"/>
      <c r="M2810" s="362">
        <f t="shared" si="86"/>
        <v>0</v>
      </c>
      <c r="N2810" s="339"/>
    </row>
    <row r="2811" spans="1:14" ht="30" customHeight="1" x14ac:dyDescent="0.25">
      <c r="A2811" s="223" t="str">
        <f t="shared" si="87"/>
        <v xml:space="preserve"> </v>
      </c>
      <c r="B2811" s="205"/>
      <c r="C2811" s="206"/>
      <c r="D2811" s="207"/>
      <c r="E2811" s="208"/>
      <c r="F2811" s="207"/>
      <c r="G2811" s="208"/>
      <c r="H2811" s="209"/>
      <c r="I2811" s="210"/>
      <c r="J2811" s="152"/>
      <c r="K2811" s="229"/>
      <c r="L2811" s="230"/>
      <c r="M2811" s="362">
        <f t="shared" si="86"/>
        <v>0</v>
      </c>
      <c r="N2811" s="339"/>
    </row>
    <row r="2812" spans="1:14" ht="30" customHeight="1" x14ac:dyDescent="0.25">
      <c r="A2812" s="223" t="str">
        <f t="shared" si="87"/>
        <v xml:space="preserve"> </v>
      </c>
      <c r="B2812" s="205"/>
      <c r="C2812" s="206"/>
      <c r="D2812" s="207"/>
      <c r="E2812" s="208"/>
      <c r="F2812" s="207"/>
      <c r="G2812" s="208"/>
      <c r="H2812" s="209"/>
      <c r="I2812" s="210"/>
      <c r="J2812" s="152"/>
      <c r="K2812" s="229"/>
      <c r="L2812" s="230"/>
      <c r="M2812" s="362">
        <f t="shared" si="86"/>
        <v>0</v>
      </c>
      <c r="N2812" s="339"/>
    </row>
    <row r="2813" spans="1:14" ht="30" customHeight="1" x14ac:dyDescent="0.25">
      <c r="A2813" s="223" t="str">
        <f t="shared" si="87"/>
        <v xml:space="preserve"> </v>
      </c>
      <c r="B2813" s="205"/>
      <c r="C2813" s="206"/>
      <c r="D2813" s="207"/>
      <c r="E2813" s="208"/>
      <c r="F2813" s="207"/>
      <c r="G2813" s="208"/>
      <c r="H2813" s="209"/>
      <c r="I2813" s="210"/>
      <c r="J2813" s="152"/>
      <c r="K2813" s="229"/>
      <c r="L2813" s="230"/>
      <c r="M2813" s="362">
        <f t="shared" si="86"/>
        <v>0</v>
      </c>
      <c r="N2813" s="339"/>
    </row>
    <row r="2814" spans="1:14" ht="30" customHeight="1" x14ac:dyDescent="0.25">
      <c r="A2814" s="223" t="str">
        <f t="shared" si="87"/>
        <v xml:space="preserve"> </v>
      </c>
      <c r="B2814" s="205"/>
      <c r="C2814" s="206"/>
      <c r="D2814" s="207"/>
      <c r="E2814" s="208"/>
      <c r="F2814" s="207"/>
      <c r="G2814" s="208"/>
      <c r="H2814" s="209"/>
      <c r="I2814" s="210"/>
      <c r="J2814" s="152"/>
      <c r="K2814" s="229"/>
      <c r="L2814" s="230"/>
      <c r="M2814" s="362">
        <f t="shared" si="86"/>
        <v>0</v>
      </c>
      <c r="N2814" s="339"/>
    </row>
    <row r="2815" spans="1:14" ht="30" customHeight="1" x14ac:dyDescent="0.25">
      <c r="A2815" s="223" t="str">
        <f t="shared" si="87"/>
        <v xml:space="preserve"> </v>
      </c>
      <c r="B2815" s="205"/>
      <c r="C2815" s="206"/>
      <c r="D2815" s="207"/>
      <c r="E2815" s="208"/>
      <c r="F2815" s="207"/>
      <c r="G2815" s="208"/>
      <c r="H2815" s="209"/>
      <c r="I2815" s="210"/>
      <c r="J2815" s="152"/>
      <c r="K2815" s="229"/>
      <c r="L2815" s="230"/>
      <c r="M2815" s="362">
        <f t="shared" si="86"/>
        <v>0</v>
      </c>
      <c r="N2815" s="339"/>
    </row>
    <row r="2816" spans="1:14" ht="30" customHeight="1" x14ac:dyDescent="0.25">
      <c r="A2816" s="223" t="str">
        <f t="shared" si="87"/>
        <v xml:space="preserve"> </v>
      </c>
      <c r="B2816" s="205"/>
      <c r="C2816" s="206"/>
      <c r="D2816" s="207"/>
      <c r="E2816" s="208"/>
      <c r="F2816" s="207"/>
      <c r="G2816" s="208"/>
      <c r="H2816" s="209"/>
      <c r="I2816" s="210"/>
      <c r="J2816" s="152"/>
      <c r="K2816" s="229"/>
      <c r="L2816" s="230"/>
      <c r="M2816" s="362">
        <f t="shared" si="86"/>
        <v>0</v>
      </c>
      <c r="N2816" s="339"/>
    </row>
    <row r="2817" spans="1:14" ht="30" customHeight="1" x14ac:dyDescent="0.25">
      <c r="A2817" s="223" t="str">
        <f t="shared" si="87"/>
        <v xml:space="preserve"> </v>
      </c>
      <c r="B2817" s="205"/>
      <c r="C2817" s="206"/>
      <c r="D2817" s="207"/>
      <c r="E2817" s="208"/>
      <c r="F2817" s="207"/>
      <c r="G2817" s="208"/>
      <c r="H2817" s="209"/>
      <c r="I2817" s="210"/>
      <c r="J2817" s="152"/>
      <c r="K2817" s="229"/>
      <c r="L2817" s="230"/>
      <c r="M2817" s="362">
        <f t="shared" si="86"/>
        <v>0</v>
      </c>
      <c r="N2817" s="339"/>
    </row>
    <row r="2818" spans="1:14" ht="30" customHeight="1" x14ac:dyDescent="0.25">
      <c r="A2818" s="223" t="str">
        <f t="shared" si="87"/>
        <v xml:space="preserve"> </v>
      </c>
      <c r="B2818" s="205"/>
      <c r="C2818" s="206"/>
      <c r="D2818" s="207"/>
      <c r="E2818" s="208"/>
      <c r="F2818" s="207"/>
      <c r="G2818" s="208"/>
      <c r="H2818" s="209"/>
      <c r="I2818" s="210"/>
      <c r="J2818" s="152"/>
      <c r="K2818" s="229"/>
      <c r="L2818" s="230"/>
      <c r="M2818" s="362">
        <f t="shared" si="86"/>
        <v>0</v>
      </c>
      <c r="N2818" s="339"/>
    </row>
    <row r="2819" spans="1:14" ht="30" customHeight="1" x14ac:dyDescent="0.25">
      <c r="A2819" s="223" t="str">
        <f t="shared" si="87"/>
        <v xml:space="preserve"> </v>
      </c>
      <c r="B2819" s="205"/>
      <c r="C2819" s="206"/>
      <c r="D2819" s="207"/>
      <c r="E2819" s="208"/>
      <c r="F2819" s="207"/>
      <c r="G2819" s="208"/>
      <c r="H2819" s="209"/>
      <c r="I2819" s="210"/>
      <c r="J2819" s="152"/>
      <c r="K2819" s="229"/>
      <c r="L2819" s="230"/>
      <c r="M2819" s="362">
        <f t="shared" si="86"/>
        <v>0</v>
      </c>
      <c r="N2819" s="339"/>
    </row>
    <row r="2820" spans="1:14" ht="30" customHeight="1" x14ac:dyDescent="0.25">
      <c r="A2820" s="223" t="str">
        <f t="shared" si="87"/>
        <v xml:space="preserve"> </v>
      </c>
      <c r="B2820" s="205"/>
      <c r="C2820" s="206"/>
      <c r="D2820" s="207"/>
      <c r="E2820" s="208"/>
      <c r="F2820" s="207"/>
      <c r="G2820" s="208"/>
      <c r="H2820" s="209"/>
      <c r="I2820" s="210"/>
      <c r="J2820" s="152"/>
      <c r="K2820" s="229"/>
      <c r="L2820" s="230"/>
      <c r="M2820" s="362">
        <f t="shared" si="86"/>
        <v>0</v>
      </c>
      <c r="N2820" s="339"/>
    </row>
    <row r="2821" spans="1:14" ht="30" customHeight="1" x14ac:dyDescent="0.25">
      <c r="A2821" s="223" t="str">
        <f t="shared" si="87"/>
        <v xml:space="preserve"> </v>
      </c>
      <c r="B2821" s="205"/>
      <c r="C2821" s="206"/>
      <c r="D2821" s="207"/>
      <c r="E2821" s="208"/>
      <c r="F2821" s="207"/>
      <c r="G2821" s="208"/>
      <c r="H2821" s="209"/>
      <c r="I2821" s="210"/>
      <c r="J2821" s="152"/>
      <c r="K2821" s="229"/>
      <c r="L2821" s="230"/>
      <c r="M2821" s="362">
        <f t="shared" si="86"/>
        <v>0</v>
      </c>
      <c r="N2821" s="339"/>
    </row>
    <row r="2822" spans="1:14" ht="30" customHeight="1" x14ac:dyDescent="0.25">
      <c r="A2822" s="223" t="str">
        <f t="shared" si="87"/>
        <v xml:space="preserve"> </v>
      </c>
      <c r="B2822" s="205"/>
      <c r="C2822" s="206"/>
      <c r="D2822" s="207"/>
      <c r="E2822" s="208"/>
      <c r="F2822" s="207"/>
      <c r="G2822" s="208"/>
      <c r="H2822" s="209"/>
      <c r="I2822" s="210"/>
      <c r="J2822" s="152"/>
      <c r="K2822" s="229"/>
      <c r="L2822" s="230"/>
      <c r="M2822" s="362">
        <f t="shared" si="86"/>
        <v>0</v>
      </c>
      <c r="N2822" s="339"/>
    </row>
    <row r="2823" spans="1:14" ht="30" customHeight="1" x14ac:dyDescent="0.25">
      <c r="A2823" s="223" t="str">
        <f t="shared" si="87"/>
        <v xml:space="preserve"> </v>
      </c>
      <c r="B2823" s="205"/>
      <c r="C2823" s="206"/>
      <c r="D2823" s="207"/>
      <c r="E2823" s="208"/>
      <c r="F2823" s="207"/>
      <c r="G2823" s="208"/>
      <c r="H2823" s="209"/>
      <c r="I2823" s="210"/>
      <c r="J2823" s="152"/>
      <c r="K2823" s="229"/>
      <c r="L2823" s="230"/>
      <c r="M2823" s="362">
        <f t="shared" si="86"/>
        <v>0</v>
      </c>
      <c r="N2823" s="339"/>
    </row>
    <row r="2824" spans="1:14" ht="30" customHeight="1" x14ac:dyDescent="0.25">
      <c r="A2824" s="223" t="str">
        <f t="shared" si="87"/>
        <v xml:space="preserve"> </v>
      </c>
      <c r="B2824" s="205"/>
      <c r="C2824" s="206"/>
      <c r="D2824" s="207"/>
      <c r="E2824" s="208"/>
      <c r="F2824" s="207"/>
      <c r="G2824" s="208"/>
      <c r="H2824" s="209"/>
      <c r="I2824" s="210"/>
      <c r="J2824" s="152"/>
      <c r="K2824" s="229"/>
      <c r="L2824" s="230"/>
      <c r="M2824" s="362">
        <f t="shared" si="86"/>
        <v>0</v>
      </c>
      <c r="N2824" s="339"/>
    </row>
    <row r="2825" spans="1:14" ht="30" customHeight="1" x14ac:dyDescent="0.25">
      <c r="A2825" s="223" t="str">
        <f t="shared" si="87"/>
        <v xml:space="preserve"> </v>
      </c>
      <c r="B2825" s="205"/>
      <c r="C2825" s="206"/>
      <c r="D2825" s="207"/>
      <c r="E2825" s="208"/>
      <c r="F2825" s="207"/>
      <c r="G2825" s="208"/>
      <c r="H2825" s="209"/>
      <c r="I2825" s="210"/>
      <c r="J2825" s="152"/>
      <c r="K2825" s="229"/>
      <c r="L2825" s="230"/>
      <c r="M2825" s="362">
        <f t="shared" si="86"/>
        <v>0</v>
      </c>
      <c r="N2825" s="339"/>
    </row>
    <row r="2826" spans="1:14" ht="30" customHeight="1" x14ac:dyDescent="0.25">
      <c r="A2826" s="223" t="str">
        <f t="shared" si="87"/>
        <v xml:space="preserve"> </v>
      </c>
      <c r="B2826" s="205"/>
      <c r="C2826" s="206"/>
      <c r="D2826" s="207"/>
      <c r="E2826" s="208"/>
      <c r="F2826" s="207"/>
      <c r="G2826" s="208"/>
      <c r="H2826" s="209"/>
      <c r="I2826" s="210"/>
      <c r="J2826" s="152"/>
      <c r="K2826" s="229"/>
      <c r="L2826" s="230"/>
      <c r="M2826" s="362">
        <f t="shared" si="86"/>
        <v>0</v>
      </c>
      <c r="N2826" s="339"/>
    </row>
    <row r="2827" spans="1:14" ht="30" customHeight="1" x14ac:dyDescent="0.25">
      <c r="A2827" s="223" t="str">
        <f t="shared" si="87"/>
        <v xml:space="preserve"> </v>
      </c>
      <c r="B2827" s="205"/>
      <c r="C2827" s="206"/>
      <c r="D2827" s="207"/>
      <c r="E2827" s="208"/>
      <c r="F2827" s="207"/>
      <c r="G2827" s="208"/>
      <c r="H2827" s="209"/>
      <c r="I2827" s="210"/>
      <c r="J2827" s="152"/>
      <c r="K2827" s="229"/>
      <c r="L2827" s="230"/>
      <c r="M2827" s="362">
        <f t="shared" si="86"/>
        <v>0</v>
      </c>
      <c r="N2827" s="339"/>
    </row>
    <row r="2828" spans="1:14" ht="30" customHeight="1" x14ac:dyDescent="0.25">
      <c r="A2828" s="223" t="str">
        <f t="shared" si="87"/>
        <v xml:space="preserve"> </v>
      </c>
      <c r="B2828" s="205"/>
      <c r="C2828" s="206"/>
      <c r="D2828" s="207"/>
      <c r="E2828" s="208"/>
      <c r="F2828" s="207"/>
      <c r="G2828" s="208"/>
      <c r="H2828" s="209"/>
      <c r="I2828" s="210"/>
      <c r="J2828" s="152"/>
      <c r="K2828" s="229"/>
      <c r="L2828" s="230"/>
      <c r="M2828" s="362">
        <f t="shared" ref="M2828:M2891" si="88">K2828+L2828</f>
        <v>0</v>
      </c>
      <c r="N2828" s="339"/>
    </row>
    <row r="2829" spans="1:14" ht="30" customHeight="1" x14ac:dyDescent="0.25">
      <c r="A2829" s="223" t="str">
        <f t="shared" si="87"/>
        <v xml:space="preserve"> </v>
      </c>
      <c r="B2829" s="205"/>
      <c r="C2829" s="206"/>
      <c r="D2829" s="207"/>
      <c r="E2829" s="208"/>
      <c r="F2829" s="207"/>
      <c r="G2829" s="208"/>
      <c r="H2829" s="209"/>
      <c r="I2829" s="210"/>
      <c r="J2829" s="152"/>
      <c r="K2829" s="229"/>
      <c r="L2829" s="230"/>
      <c r="M2829" s="362">
        <f t="shared" si="88"/>
        <v>0</v>
      </c>
      <c r="N2829" s="339"/>
    </row>
    <row r="2830" spans="1:14" ht="30" customHeight="1" x14ac:dyDescent="0.25">
      <c r="A2830" s="223" t="str">
        <f t="shared" ref="A2830:A2893" si="89">IF(M2830=0," ","Cap.8. Cheltuieli indirecte")</f>
        <v xml:space="preserve"> </v>
      </c>
      <c r="B2830" s="205"/>
      <c r="C2830" s="206"/>
      <c r="D2830" s="207"/>
      <c r="E2830" s="208"/>
      <c r="F2830" s="207"/>
      <c r="G2830" s="208"/>
      <c r="H2830" s="209"/>
      <c r="I2830" s="210"/>
      <c r="J2830" s="152"/>
      <c r="K2830" s="229"/>
      <c r="L2830" s="230"/>
      <c r="M2830" s="362">
        <f t="shared" si="88"/>
        <v>0</v>
      </c>
      <c r="N2830" s="339"/>
    </row>
    <row r="2831" spans="1:14" ht="30" customHeight="1" x14ac:dyDescent="0.25">
      <c r="A2831" s="223" t="str">
        <f t="shared" si="89"/>
        <v xml:space="preserve"> </v>
      </c>
      <c r="B2831" s="205"/>
      <c r="C2831" s="206"/>
      <c r="D2831" s="207"/>
      <c r="E2831" s="208"/>
      <c r="F2831" s="207"/>
      <c r="G2831" s="208"/>
      <c r="H2831" s="209"/>
      <c r="I2831" s="210"/>
      <c r="J2831" s="152"/>
      <c r="K2831" s="229"/>
      <c r="L2831" s="230"/>
      <c r="M2831" s="362">
        <f t="shared" si="88"/>
        <v>0</v>
      </c>
      <c r="N2831" s="339"/>
    </row>
    <row r="2832" spans="1:14" ht="30" customHeight="1" x14ac:dyDescent="0.25">
      <c r="A2832" s="223" t="str">
        <f t="shared" si="89"/>
        <v xml:space="preserve"> </v>
      </c>
      <c r="B2832" s="205"/>
      <c r="C2832" s="206"/>
      <c r="D2832" s="207"/>
      <c r="E2832" s="208"/>
      <c r="F2832" s="207"/>
      <c r="G2832" s="208"/>
      <c r="H2832" s="209"/>
      <c r="I2832" s="210"/>
      <c r="J2832" s="152"/>
      <c r="K2832" s="229"/>
      <c r="L2832" s="230"/>
      <c r="M2832" s="362">
        <f t="shared" si="88"/>
        <v>0</v>
      </c>
      <c r="N2832" s="339"/>
    </row>
    <row r="2833" spans="1:14" ht="30" customHeight="1" x14ac:dyDescent="0.25">
      <c r="A2833" s="223" t="str">
        <f t="shared" si="89"/>
        <v xml:space="preserve"> </v>
      </c>
      <c r="B2833" s="205"/>
      <c r="C2833" s="206"/>
      <c r="D2833" s="207"/>
      <c r="E2833" s="208"/>
      <c r="F2833" s="207"/>
      <c r="G2833" s="208"/>
      <c r="H2833" s="209"/>
      <c r="I2833" s="210"/>
      <c r="J2833" s="152"/>
      <c r="K2833" s="229"/>
      <c r="L2833" s="230"/>
      <c r="M2833" s="362">
        <f t="shared" si="88"/>
        <v>0</v>
      </c>
      <c r="N2833" s="339"/>
    </row>
    <row r="2834" spans="1:14" ht="30" customHeight="1" x14ac:dyDescent="0.25">
      <c r="A2834" s="223" t="str">
        <f t="shared" si="89"/>
        <v xml:space="preserve"> </v>
      </c>
      <c r="B2834" s="205"/>
      <c r="C2834" s="206"/>
      <c r="D2834" s="207"/>
      <c r="E2834" s="208"/>
      <c r="F2834" s="207"/>
      <c r="G2834" s="208"/>
      <c r="H2834" s="209"/>
      <c r="I2834" s="210"/>
      <c r="J2834" s="152"/>
      <c r="K2834" s="229"/>
      <c r="L2834" s="230"/>
      <c r="M2834" s="362">
        <f t="shared" si="88"/>
        <v>0</v>
      </c>
      <c r="N2834" s="339"/>
    </row>
    <row r="2835" spans="1:14" ht="30" customHeight="1" x14ac:dyDescent="0.25">
      <c r="A2835" s="223" t="str">
        <f t="shared" si="89"/>
        <v xml:space="preserve"> </v>
      </c>
      <c r="B2835" s="205"/>
      <c r="C2835" s="206"/>
      <c r="D2835" s="207"/>
      <c r="E2835" s="208"/>
      <c r="F2835" s="207"/>
      <c r="G2835" s="208"/>
      <c r="H2835" s="209"/>
      <c r="I2835" s="210"/>
      <c r="J2835" s="152"/>
      <c r="K2835" s="229"/>
      <c r="L2835" s="230"/>
      <c r="M2835" s="362">
        <f t="shared" si="88"/>
        <v>0</v>
      </c>
      <c r="N2835" s="339"/>
    </row>
    <row r="2836" spans="1:14" ht="30" customHeight="1" x14ac:dyDescent="0.25">
      <c r="A2836" s="223" t="str">
        <f t="shared" si="89"/>
        <v xml:space="preserve"> </v>
      </c>
      <c r="B2836" s="205"/>
      <c r="C2836" s="206"/>
      <c r="D2836" s="207"/>
      <c r="E2836" s="208"/>
      <c r="F2836" s="207"/>
      <c r="G2836" s="208"/>
      <c r="H2836" s="209"/>
      <c r="I2836" s="210"/>
      <c r="J2836" s="152"/>
      <c r="K2836" s="229"/>
      <c r="L2836" s="230"/>
      <c r="M2836" s="362">
        <f t="shared" si="88"/>
        <v>0</v>
      </c>
      <c r="N2836" s="339"/>
    </row>
    <row r="2837" spans="1:14" ht="30" customHeight="1" x14ac:dyDescent="0.25">
      <c r="A2837" s="223" t="str">
        <f t="shared" si="89"/>
        <v xml:space="preserve"> </v>
      </c>
      <c r="B2837" s="205"/>
      <c r="C2837" s="206"/>
      <c r="D2837" s="207"/>
      <c r="E2837" s="208"/>
      <c r="F2837" s="207"/>
      <c r="G2837" s="208"/>
      <c r="H2837" s="209"/>
      <c r="I2837" s="210"/>
      <c r="J2837" s="152"/>
      <c r="K2837" s="229"/>
      <c r="L2837" s="230"/>
      <c r="M2837" s="362">
        <f t="shared" si="88"/>
        <v>0</v>
      </c>
      <c r="N2837" s="339"/>
    </row>
    <row r="2838" spans="1:14" ht="30" customHeight="1" x14ac:dyDescent="0.25">
      <c r="A2838" s="223" t="str">
        <f t="shared" si="89"/>
        <v xml:space="preserve"> </v>
      </c>
      <c r="B2838" s="205"/>
      <c r="C2838" s="206"/>
      <c r="D2838" s="207"/>
      <c r="E2838" s="208"/>
      <c r="F2838" s="207"/>
      <c r="G2838" s="208"/>
      <c r="H2838" s="209"/>
      <c r="I2838" s="210"/>
      <c r="J2838" s="152"/>
      <c r="K2838" s="229"/>
      <c r="L2838" s="230"/>
      <c r="M2838" s="362">
        <f t="shared" si="88"/>
        <v>0</v>
      </c>
      <c r="N2838" s="339"/>
    </row>
    <row r="2839" spans="1:14" ht="30" customHeight="1" x14ac:dyDescent="0.25">
      <c r="A2839" s="223" t="str">
        <f t="shared" si="89"/>
        <v xml:space="preserve"> </v>
      </c>
      <c r="B2839" s="205"/>
      <c r="C2839" s="206"/>
      <c r="D2839" s="207"/>
      <c r="E2839" s="208"/>
      <c r="F2839" s="207"/>
      <c r="G2839" s="208"/>
      <c r="H2839" s="209"/>
      <c r="I2839" s="210"/>
      <c r="J2839" s="152"/>
      <c r="K2839" s="229"/>
      <c r="L2839" s="230"/>
      <c r="M2839" s="362">
        <f t="shared" si="88"/>
        <v>0</v>
      </c>
      <c r="N2839" s="339"/>
    </row>
    <row r="2840" spans="1:14" ht="30" customHeight="1" x14ac:dyDescent="0.25">
      <c r="A2840" s="223" t="str">
        <f t="shared" si="89"/>
        <v xml:space="preserve"> </v>
      </c>
      <c r="B2840" s="205"/>
      <c r="C2840" s="206"/>
      <c r="D2840" s="207"/>
      <c r="E2840" s="208"/>
      <c r="F2840" s="207"/>
      <c r="G2840" s="208"/>
      <c r="H2840" s="209"/>
      <c r="I2840" s="210"/>
      <c r="J2840" s="152"/>
      <c r="K2840" s="229"/>
      <c r="L2840" s="230"/>
      <c r="M2840" s="362">
        <f t="shared" si="88"/>
        <v>0</v>
      </c>
      <c r="N2840" s="339"/>
    </row>
    <row r="2841" spans="1:14" ht="30" customHeight="1" x14ac:dyDescent="0.25">
      <c r="A2841" s="223" t="str">
        <f t="shared" si="89"/>
        <v xml:space="preserve"> </v>
      </c>
      <c r="B2841" s="205"/>
      <c r="C2841" s="206"/>
      <c r="D2841" s="207"/>
      <c r="E2841" s="208"/>
      <c r="F2841" s="207"/>
      <c r="G2841" s="208"/>
      <c r="H2841" s="209"/>
      <c r="I2841" s="210"/>
      <c r="J2841" s="152"/>
      <c r="K2841" s="229"/>
      <c r="L2841" s="230"/>
      <c r="M2841" s="362">
        <f t="shared" si="88"/>
        <v>0</v>
      </c>
      <c r="N2841" s="339"/>
    </row>
    <row r="2842" spans="1:14" ht="30" customHeight="1" x14ac:dyDescent="0.25">
      <c r="A2842" s="223" t="str">
        <f t="shared" si="89"/>
        <v xml:space="preserve"> </v>
      </c>
      <c r="B2842" s="205"/>
      <c r="C2842" s="206"/>
      <c r="D2842" s="207"/>
      <c r="E2842" s="208"/>
      <c r="F2842" s="207"/>
      <c r="G2842" s="208"/>
      <c r="H2842" s="209"/>
      <c r="I2842" s="210"/>
      <c r="J2842" s="152"/>
      <c r="K2842" s="229"/>
      <c r="L2842" s="230"/>
      <c r="M2842" s="362">
        <f t="shared" si="88"/>
        <v>0</v>
      </c>
      <c r="N2842" s="339"/>
    </row>
    <row r="2843" spans="1:14" ht="30" customHeight="1" x14ac:dyDescent="0.25">
      <c r="A2843" s="223" t="str">
        <f t="shared" si="89"/>
        <v xml:space="preserve"> </v>
      </c>
      <c r="B2843" s="205"/>
      <c r="C2843" s="206"/>
      <c r="D2843" s="207"/>
      <c r="E2843" s="208"/>
      <c r="F2843" s="207"/>
      <c r="G2843" s="208"/>
      <c r="H2843" s="209"/>
      <c r="I2843" s="210"/>
      <c r="J2843" s="152"/>
      <c r="K2843" s="229"/>
      <c r="L2843" s="230"/>
      <c r="M2843" s="362">
        <f t="shared" si="88"/>
        <v>0</v>
      </c>
      <c r="N2843" s="339"/>
    </row>
    <row r="2844" spans="1:14" ht="30" customHeight="1" x14ac:dyDescent="0.25">
      <c r="A2844" s="223" t="str">
        <f t="shared" si="89"/>
        <v xml:space="preserve"> </v>
      </c>
      <c r="B2844" s="205"/>
      <c r="C2844" s="206"/>
      <c r="D2844" s="207"/>
      <c r="E2844" s="208"/>
      <c r="F2844" s="207"/>
      <c r="G2844" s="208"/>
      <c r="H2844" s="209"/>
      <c r="I2844" s="210"/>
      <c r="J2844" s="152"/>
      <c r="K2844" s="229"/>
      <c r="L2844" s="230"/>
      <c r="M2844" s="362">
        <f t="shared" si="88"/>
        <v>0</v>
      </c>
      <c r="N2844" s="339"/>
    </row>
    <row r="2845" spans="1:14" ht="30" customHeight="1" x14ac:dyDescent="0.25">
      <c r="A2845" s="223" t="str">
        <f t="shared" si="89"/>
        <v xml:space="preserve"> </v>
      </c>
      <c r="B2845" s="205"/>
      <c r="C2845" s="206"/>
      <c r="D2845" s="207"/>
      <c r="E2845" s="208"/>
      <c r="F2845" s="207"/>
      <c r="G2845" s="208"/>
      <c r="H2845" s="209"/>
      <c r="I2845" s="210"/>
      <c r="J2845" s="152"/>
      <c r="K2845" s="229"/>
      <c r="L2845" s="230"/>
      <c r="M2845" s="362">
        <f t="shared" si="88"/>
        <v>0</v>
      </c>
      <c r="N2845" s="339"/>
    </row>
    <row r="2846" spans="1:14" ht="30" customHeight="1" x14ac:dyDescent="0.25">
      <c r="A2846" s="223" t="str">
        <f t="shared" si="89"/>
        <v xml:space="preserve"> </v>
      </c>
      <c r="B2846" s="205"/>
      <c r="C2846" s="206"/>
      <c r="D2846" s="207"/>
      <c r="E2846" s="208"/>
      <c r="F2846" s="207"/>
      <c r="G2846" s="208"/>
      <c r="H2846" s="209"/>
      <c r="I2846" s="210"/>
      <c r="J2846" s="152"/>
      <c r="K2846" s="229"/>
      <c r="L2846" s="230"/>
      <c r="M2846" s="362">
        <f t="shared" si="88"/>
        <v>0</v>
      </c>
      <c r="N2846" s="339"/>
    </row>
    <row r="2847" spans="1:14" ht="30" customHeight="1" x14ac:dyDescent="0.25">
      <c r="A2847" s="223" t="str">
        <f t="shared" si="89"/>
        <v xml:space="preserve"> </v>
      </c>
      <c r="B2847" s="205"/>
      <c r="C2847" s="206"/>
      <c r="D2847" s="207"/>
      <c r="E2847" s="208"/>
      <c r="F2847" s="207"/>
      <c r="G2847" s="208"/>
      <c r="H2847" s="209"/>
      <c r="I2847" s="210"/>
      <c r="J2847" s="152"/>
      <c r="K2847" s="229"/>
      <c r="L2847" s="230"/>
      <c r="M2847" s="362">
        <f t="shared" si="88"/>
        <v>0</v>
      </c>
      <c r="N2847" s="339"/>
    </row>
    <row r="2848" spans="1:14" ht="30" customHeight="1" x14ac:dyDescent="0.25">
      <c r="A2848" s="223" t="str">
        <f t="shared" si="89"/>
        <v xml:space="preserve"> </v>
      </c>
      <c r="B2848" s="205"/>
      <c r="C2848" s="206"/>
      <c r="D2848" s="207"/>
      <c r="E2848" s="208"/>
      <c r="F2848" s="207"/>
      <c r="G2848" s="208"/>
      <c r="H2848" s="209"/>
      <c r="I2848" s="210"/>
      <c r="J2848" s="152"/>
      <c r="K2848" s="229"/>
      <c r="L2848" s="230"/>
      <c r="M2848" s="362">
        <f t="shared" si="88"/>
        <v>0</v>
      </c>
      <c r="N2848" s="339"/>
    </row>
    <row r="2849" spans="1:14" ht="30" customHeight="1" x14ac:dyDescent="0.25">
      <c r="A2849" s="223" t="str">
        <f t="shared" si="89"/>
        <v xml:space="preserve"> </v>
      </c>
      <c r="B2849" s="205"/>
      <c r="C2849" s="206"/>
      <c r="D2849" s="207"/>
      <c r="E2849" s="208"/>
      <c r="F2849" s="207"/>
      <c r="G2849" s="208"/>
      <c r="H2849" s="209"/>
      <c r="I2849" s="210"/>
      <c r="J2849" s="152"/>
      <c r="K2849" s="229"/>
      <c r="L2849" s="230"/>
      <c r="M2849" s="362">
        <f t="shared" si="88"/>
        <v>0</v>
      </c>
      <c r="N2849" s="339"/>
    </row>
    <row r="2850" spans="1:14" ht="30" customHeight="1" x14ac:dyDescent="0.25">
      <c r="A2850" s="223" t="str">
        <f t="shared" si="89"/>
        <v xml:space="preserve"> </v>
      </c>
      <c r="B2850" s="205"/>
      <c r="C2850" s="206"/>
      <c r="D2850" s="207"/>
      <c r="E2850" s="208"/>
      <c r="F2850" s="207"/>
      <c r="G2850" s="208"/>
      <c r="H2850" s="209"/>
      <c r="I2850" s="210"/>
      <c r="J2850" s="152"/>
      <c r="K2850" s="229"/>
      <c r="L2850" s="230"/>
      <c r="M2850" s="362">
        <f t="shared" si="88"/>
        <v>0</v>
      </c>
      <c r="N2850" s="339"/>
    </row>
    <row r="2851" spans="1:14" ht="30" customHeight="1" x14ac:dyDescent="0.25">
      <c r="A2851" s="223" t="str">
        <f t="shared" si="89"/>
        <v xml:space="preserve"> </v>
      </c>
      <c r="B2851" s="205"/>
      <c r="C2851" s="206"/>
      <c r="D2851" s="207"/>
      <c r="E2851" s="208"/>
      <c r="F2851" s="207"/>
      <c r="G2851" s="208"/>
      <c r="H2851" s="209"/>
      <c r="I2851" s="210"/>
      <c r="J2851" s="152"/>
      <c r="K2851" s="229"/>
      <c r="L2851" s="230"/>
      <c r="M2851" s="362">
        <f t="shared" si="88"/>
        <v>0</v>
      </c>
      <c r="N2851" s="339"/>
    </row>
    <row r="2852" spans="1:14" ht="30" customHeight="1" x14ac:dyDescent="0.25">
      <c r="A2852" s="223" t="str">
        <f t="shared" si="89"/>
        <v xml:space="preserve"> </v>
      </c>
      <c r="B2852" s="205"/>
      <c r="C2852" s="206"/>
      <c r="D2852" s="207"/>
      <c r="E2852" s="208"/>
      <c r="F2852" s="207"/>
      <c r="G2852" s="208"/>
      <c r="H2852" s="209"/>
      <c r="I2852" s="210"/>
      <c r="J2852" s="152"/>
      <c r="K2852" s="229"/>
      <c r="L2852" s="230"/>
      <c r="M2852" s="362">
        <f t="shared" si="88"/>
        <v>0</v>
      </c>
      <c r="N2852" s="339"/>
    </row>
    <row r="2853" spans="1:14" ht="30" customHeight="1" x14ac:dyDescent="0.25">
      <c r="A2853" s="223" t="str">
        <f t="shared" si="89"/>
        <v xml:space="preserve"> </v>
      </c>
      <c r="B2853" s="205"/>
      <c r="C2853" s="206"/>
      <c r="D2853" s="207"/>
      <c r="E2853" s="208"/>
      <c r="F2853" s="207"/>
      <c r="G2853" s="208"/>
      <c r="H2853" s="209"/>
      <c r="I2853" s="210"/>
      <c r="J2853" s="152"/>
      <c r="K2853" s="229"/>
      <c r="L2853" s="230"/>
      <c r="M2853" s="362">
        <f t="shared" si="88"/>
        <v>0</v>
      </c>
      <c r="N2853" s="339"/>
    </row>
    <row r="2854" spans="1:14" ht="30" customHeight="1" x14ac:dyDescent="0.25">
      <c r="A2854" s="223" t="str">
        <f t="shared" si="89"/>
        <v xml:space="preserve"> </v>
      </c>
      <c r="B2854" s="205"/>
      <c r="C2854" s="206"/>
      <c r="D2854" s="207"/>
      <c r="E2854" s="208"/>
      <c r="F2854" s="207"/>
      <c r="G2854" s="208"/>
      <c r="H2854" s="209"/>
      <c r="I2854" s="210"/>
      <c r="J2854" s="152"/>
      <c r="K2854" s="229"/>
      <c r="L2854" s="230"/>
      <c r="M2854" s="362">
        <f t="shared" si="88"/>
        <v>0</v>
      </c>
      <c r="N2854" s="339"/>
    </row>
    <row r="2855" spans="1:14" ht="30" customHeight="1" x14ac:dyDescent="0.25">
      <c r="A2855" s="223" t="str">
        <f t="shared" si="89"/>
        <v xml:space="preserve"> </v>
      </c>
      <c r="B2855" s="205"/>
      <c r="C2855" s="206"/>
      <c r="D2855" s="207"/>
      <c r="E2855" s="208"/>
      <c r="F2855" s="207"/>
      <c r="G2855" s="208"/>
      <c r="H2855" s="209"/>
      <c r="I2855" s="210"/>
      <c r="J2855" s="152"/>
      <c r="K2855" s="229"/>
      <c r="L2855" s="230"/>
      <c r="M2855" s="362">
        <f t="shared" si="88"/>
        <v>0</v>
      </c>
      <c r="N2855" s="339"/>
    </row>
    <row r="2856" spans="1:14" ht="30" customHeight="1" x14ac:dyDescent="0.25">
      <c r="A2856" s="223" t="str">
        <f t="shared" si="89"/>
        <v xml:space="preserve"> </v>
      </c>
      <c r="B2856" s="205"/>
      <c r="C2856" s="206"/>
      <c r="D2856" s="207"/>
      <c r="E2856" s="208"/>
      <c r="F2856" s="207"/>
      <c r="G2856" s="208"/>
      <c r="H2856" s="209"/>
      <c r="I2856" s="210"/>
      <c r="J2856" s="152"/>
      <c r="K2856" s="229"/>
      <c r="L2856" s="230"/>
      <c r="M2856" s="362">
        <f t="shared" si="88"/>
        <v>0</v>
      </c>
      <c r="N2856" s="339"/>
    </row>
    <row r="2857" spans="1:14" ht="30" customHeight="1" x14ac:dyDescent="0.25">
      <c r="A2857" s="223" t="str">
        <f t="shared" si="89"/>
        <v xml:space="preserve"> </v>
      </c>
      <c r="B2857" s="205"/>
      <c r="C2857" s="206"/>
      <c r="D2857" s="207"/>
      <c r="E2857" s="208"/>
      <c r="F2857" s="207"/>
      <c r="G2857" s="208"/>
      <c r="H2857" s="209"/>
      <c r="I2857" s="210"/>
      <c r="J2857" s="152"/>
      <c r="K2857" s="229"/>
      <c r="L2857" s="230"/>
      <c r="M2857" s="362">
        <f t="shared" si="88"/>
        <v>0</v>
      </c>
      <c r="N2857" s="339"/>
    </row>
    <row r="2858" spans="1:14" ht="30" customHeight="1" x14ac:dyDescent="0.25">
      <c r="A2858" s="223" t="str">
        <f t="shared" si="89"/>
        <v xml:space="preserve"> </v>
      </c>
      <c r="B2858" s="205"/>
      <c r="C2858" s="206"/>
      <c r="D2858" s="207"/>
      <c r="E2858" s="208"/>
      <c r="F2858" s="207"/>
      <c r="G2858" s="208"/>
      <c r="H2858" s="209"/>
      <c r="I2858" s="210"/>
      <c r="J2858" s="152"/>
      <c r="K2858" s="229"/>
      <c r="L2858" s="230"/>
      <c r="M2858" s="362">
        <f t="shared" si="88"/>
        <v>0</v>
      </c>
      <c r="N2858" s="339"/>
    </row>
    <row r="2859" spans="1:14" ht="30" customHeight="1" x14ac:dyDescent="0.25">
      <c r="A2859" s="223" t="str">
        <f t="shared" si="89"/>
        <v xml:space="preserve"> </v>
      </c>
      <c r="B2859" s="205"/>
      <c r="C2859" s="206"/>
      <c r="D2859" s="207"/>
      <c r="E2859" s="208"/>
      <c r="F2859" s="207"/>
      <c r="G2859" s="208"/>
      <c r="H2859" s="209"/>
      <c r="I2859" s="210"/>
      <c r="J2859" s="152"/>
      <c r="K2859" s="229"/>
      <c r="L2859" s="230"/>
      <c r="M2859" s="362">
        <f t="shared" si="88"/>
        <v>0</v>
      </c>
      <c r="N2859" s="339"/>
    </row>
    <row r="2860" spans="1:14" ht="30" customHeight="1" x14ac:dyDescent="0.25">
      <c r="A2860" s="223" t="str">
        <f t="shared" si="89"/>
        <v xml:space="preserve"> </v>
      </c>
      <c r="B2860" s="205"/>
      <c r="C2860" s="206"/>
      <c r="D2860" s="207"/>
      <c r="E2860" s="208"/>
      <c r="F2860" s="207"/>
      <c r="G2860" s="208"/>
      <c r="H2860" s="209"/>
      <c r="I2860" s="210"/>
      <c r="J2860" s="152"/>
      <c r="K2860" s="229"/>
      <c r="L2860" s="230"/>
      <c r="M2860" s="362">
        <f t="shared" si="88"/>
        <v>0</v>
      </c>
      <c r="N2860" s="339"/>
    </row>
    <row r="2861" spans="1:14" ht="30" customHeight="1" x14ac:dyDescent="0.25">
      <c r="A2861" s="223" t="str">
        <f t="shared" si="89"/>
        <v xml:space="preserve"> </v>
      </c>
      <c r="B2861" s="205"/>
      <c r="C2861" s="206"/>
      <c r="D2861" s="207"/>
      <c r="E2861" s="208"/>
      <c r="F2861" s="207"/>
      <c r="G2861" s="208"/>
      <c r="H2861" s="209"/>
      <c r="I2861" s="210"/>
      <c r="J2861" s="152"/>
      <c r="K2861" s="229"/>
      <c r="L2861" s="230"/>
      <c r="M2861" s="362">
        <f t="shared" si="88"/>
        <v>0</v>
      </c>
      <c r="N2861" s="339"/>
    </row>
    <row r="2862" spans="1:14" ht="30" customHeight="1" x14ac:dyDescent="0.25">
      <c r="A2862" s="223" t="str">
        <f t="shared" si="89"/>
        <v xml:space="preserve"> </v>
      </c>
      <c r="B2862" s="205"/>
      <c r="C2862" s="206"/>
      <c r="D2862" s="207"/>
      <c r="E2862" s="208"/>
      <c r="F2862" s="207"/>
      <c r="G2862" s="208"/>
      <c r="H2862" s="209"/>
      <c r="I2862" s="210"/>
      <c r="J2862" s="152"/>
      <c r="K2862" s="229"/>
      <c r="L2862" s="230"/>
      <c r="M2862" s="362">
        <f t="shared" si="88"/>
        <v>0</v>
      </c>
      <c r="N2862" s="339"/>
    </row>
    <row r="2863" spans="1:14" ht="30" customHeight="1" x14ac:dyDescent="0.25">
      <c r="A2863" s="223" t="str">
        <f t="shared" si="89"/>
        <v xml:space="preserve"> </v>
      </c>
      <c r="B2863" s="205"/>
      <c r="C2863" s="206"/>
      <c r="D2863" s="207"/>
      <c r="E2863" s="208"/>
      <c r="F2863" s="207"/>
      <c r="G2863" s="208"/>
      <c r="H2863" s="209"/>
      <c r="I2863" s="210"/>
      <c r="J2863" s="152"/>
      <c r="K2863" s="229"/>
      <c r="L2863" s="230"/>
      <c r="M2863" s="362">
        <f t="shared" si="88"/>
        <v>0</v>
      </c>
      <c r="N2863" s="339"/>
    </row>
    <row r="2864" spans="1:14" ht="30" customHeight="1" x14ac:dyDescent="0.25">
      <c r="A2864" s="223" t="str">
        <f t="shared" si="89"/>
        <v xml:space="preserve"> </v>
      </c>
      <c r="B2864" s="205"/>
      <c r="C2864" s="206"/>
      <c r="D2864" s="207"/>
      <c r="E2864" s="208"/>
      <c r="F2864" s="207"/>
      <c r="G2864" s="208"/>
      <c r="H2864" s="209"/>
      <c r="I2864" s="210"/>
      <c r="J2864" s="152"/>
      <c r="K2864" s="229"/>
      <c r="L2864" s="230"/>
      <c r="M2864" s="362">
        <f t="shared" si="88"/>
        <v>0</v>
      </c>
      <c r="N2864" s="339"/>
    </row>
    <row r="2865" spans="1:14" ht="30" customHeight="1" x14ac:dyDescent="0.25">
      <c r="A2865" s="223" t="str">
        <f t="shared" si="89"/>
        <v xml:space="preserve"> </v>
      </c>
      <c r="B2865" s="205"/>
      <c r="C2865" s="206"/>
      <c r="D2865" s="207"/>
      <c r="E2865" s="208"/>
      <c r="F2865" s="207"/>
      <c r="G2865" s="208"/>
      <c r="H2865" s="209"/>
      <c r="I2865" s="210"/>
      <c r="J2865" s="152"/>
      <c r="K2865" s="229"/>
      <c r="L2865" s="230"/>
      <c r="M2865" s="362">
        <f t="shared" si="88"/>
        <v>0</v>
      </c>
      <c r="N2865" s="339"/>
    </row>
    <row r="2866" spans="1:14" ht="30" customHeight="1" x14ac:dyDescent="0.25">
      <c r="A2866" s="223" t="str">
        <f t="shared" si="89"/>
        <v xml:space="preserve"> </v>
      </c>
      <c r="B2866" s="205"/>
      <c r="C2866" s="206"/>
      <c r="D2866" s="207"/>
      <c r="E2866" s="208"/>
      <c r="F2866" s="207"/>
      <c r="G2866" s="208"/>
      <c r="H2866" s="209"/>
      <c r="I2866" s="210"/>
      <c r="J2866" s="152"/>
      <c r="K2866" s="229"/>
      <c r="L2866" s="230"/>
      <c r="M2866" s="362">
        <f t="shared" si="88"/>
        <v>0</v>
      </c>
      <c r="N2866" s="339"/>
    </row>
    <row r="2867" spans="1:14" ht="30" customHeight="1" x14ac:dyDescent="0.25">
      <c r="A2867" s="223" t="str">
        <f t="shared" si="89"/>
        <v xml:space="preserve"> </v>
      </c>
      <c r="B2867" s="205"/>
      <c r="C2867" s="206"/>
      <c r="D2867" s="207"/>
      <c r="E2867" s="208"/>
      <c r="F2867" s="207"/>
      <c r="G2867" s="208"/>
      <c r="H2867" s="209"/>
      <c r="I2867" s="210"/>
      <c r="J2867" s="152"/>
      <c r="K2867" s="229"/>
      <c r="L2867" s="230"/>
      <c r="M2867" s="362">
        <f t="shared" si="88"/>
        <v>0</v>
      </c>
      <c r="N2867" s="339"/>
    </row>
    <row r="2868" spans="1:14" ht="30" customHeight="1" x14ac:dyDescent="0.25">
      <c r="A2868" s="223" t="str">
        <f t="shared" si="89"/>
        <v xml:space="preserve"> </v>
      </c>
      <c r="B2868" s="205"/>
      <c r="C2868" s="206"/>
      <c r="D2868" s="207"/>
      <c r="E2868" s="208"/>
      <c r="F2868" s="207"/>
      <c r="G2868" s="208"/>
      <c r="H2868" s="209"/>
      <c r="I2868" s="210"/>
      <c r="J2868" s="152"/>
      <c r="K2868" s="229"/>
      <c r="L2868" s="230"/>
      <c r="M2868" s="362">
        <f t="shared" si="88"/>
        <v>0</v>
      </c>
      <c r="N2868" s="339"/>
    </row>
    <row r="2869" spans="1:14" ht="30" customHeight="1" x14ac:dyDescent="0.25">
      <c r="A2869" s="223" t="str">
        <f t="shared" si="89"/>
        <v xml:space="preserve"> </v>
      </c>
      <c r="B2869" s="205"/>
      <c r="C2869" s="206"/>
      <c r="D2869" s="207"/>
      <c r="E2869" s="208"/>
      <c r="F2869" s="207"/>
      <c r="G2869" s="208"/>
      <c r="H2869" s="209"/>
      <c r="I2869" s="210"/>
      <c r="J2869" s="152"/>
      <c r="K2869" s="229"/>
      <c r="L2869" s="230"/>
      <c r="M2869" s="362">
        <f t="shared" si="88"/>
        <v>0</v>
      </c>
      <c r="N2869" s="339"/>
    </row>
    <row r="2870" spans="1:14" ht="30" customHeight="1" x14ac:dyDescent="0.25">
      <c r="A2870" s="223" t="str">
        <f t="shared" si="89"/>
        <v xml:space="preserve"> </v>
      </c>
      <c r="B2870" s="205"/>
      <c r="C2870" s="206"/>
      <c r="D2870" s="207"/>
      <c r="E2870" s="208"/>
      <c r="F2870" s="207"/>
      <c r="G2870" s="208"/>
      <c r="H2870" s="209"/>
      <c r="I2870" s="210"/>
      <c r="J2870" s="152"/>
      <c r="K2870" s="229"/>
      <c r="L2870" s="230"/>
      <c r="M2870" s="362">
        <f t="shared" si="88"/>
        <v>0</v>
      </c>
      <c r="N2870" s="339"/>
    </row>
    <row r="2871" spans="1:14" ht="30" customHeight="1" x14ac:dyDescent="0.25">
      <c r="A2871" s="223" t="str">
        <f t="shared" si="89"/>
        <v xml:space="preserve"> </v>
      </c>
      <c r="B2871" s="205"/>
      <c r="C2871" s="206"/>
      <c r="D2871" s="207"/>
      <c r="E2871" s="208"/>
      <c r="F2871" s="207"/>
      <c r="G2871" s="208"/>
      <c r="H2871" s="209"/>
      <c r="I2871" s="210"/>
      <c r="J2871" s="152"/>
      <c r="K2871" s="229"/>
      <c r="L2871" s="230"/>
      <c r="M2871" s="362">
        <f t="shared" si="88"/>
        <v>0</v>
      </c>
      <c r="N2871" s="339"/>
    </row>
    <row r="2872" spans="1:14" ht="30" customHeight="1" x14ac:dyDescent="0.25">
      <c r="A2872" s="223" t="str">
        <f t="shared" si="89"/>
        <v xml:space="preserve"> </v>
      </c>
      <c r="B2872" s="205"/>
      <c r="C2872" s="206"/>
      <c r="D2872" s="207"/>
      <c r="E2872" s="208"/>
      <c r="F2872" s="207"/>
      <c r="G2872" s="208"/>
      <c r="H2872" s="209"/>
      <c r="I2872" s="210"/>
      <c r="J2872" s="152"/>
      <c r="K2872" s="229"/>
      <c r="L2872" s="230"/>
      <c r="M2872" s="362">
        <f t="shared" si="88"/>
        <v>0</v>
      </c>
      <c r="N2872" s="339"/>
    </row>
    <row r="2873" spans="1:14" ht="30" customHeight="1" x14ac:dyDescent="0.25">
      <c r="A2873" s="223" t="str">
        <f t="shared" si="89"/>
        <v xml:space="preserve"> </v>
      </c>
      <c r="B2873" s="205"/>
      <c r="C2873" s="206"/>
      <c r="D2873" s="207"/>
      <c r="E2873" s="208"/>
      <c r="F2873" s="207"/>
      <c r="G2873" s="208"/>
      <c r="H2873" s="209"/>
      <c r="I2873" s="210"/>
      <c r="J2873" s="152"/>
      <c r="K2873" s="229"/>
      <c r="L2873" s="230"/>
      <c r="M2873" s="362">
        <f t="shared" si="88"/>
        <v>0</v>
      </c>
      <c r="N2873" s="339"/>
    </row>
    <row r="2874" spans="1:14" ht="30" customHeight="1" x14ac:dyDescent="0.25">
      <c r="A2874" s="223" t="str">
        <f t="shared" si="89"/>
        <v xml:space="preserve"> </v>
      </c>
      <c r="B2874" s="205"/>
      <c r="C2874" s="206"/>
      <c r="D2874" s="207"/>
      <c r="E2874" s="208"/>
      <c r="F2874" s="207"/>
      <c r="G2874" s="208"/>
      <c r="H2874" s="209"/>
      <c r="I2874" s="210"/>
      <c r="J2874" s="152"/>
      <c r="K2874" s="229"/>
      <c r="L2874" s="230"/>
      <c r="M2874" s="362">
        <f t="shared" si="88"/>
        <v>0</v>
      </c>
      <c r="N2874" s="339"/>
    </row>
    <row r="2875" spans="1:14" ht="30" customHeight="1" x14ac:dyDescent="0.25">
      <c r="A2875" s="223" t="str">
        <f t="shared" si="89"/>
        <v xml:space="preserve"> </v>
      </c>
      <c r="B2875" s="205"/>
      <c r="C2875" s="206"/>
      <c r="D2875" s="207"/>
      <c r="E2875" s="208"/>
      <c r="F2875" s="207"/>
      <c r="G2875" s="208"/>
      <c r="H2875" s="209"/>
      <c r="I2875" s="210"/>
      <c r="J2875" s="152"/>
      <c r="K2875" s="229"/>
      <c r="L2875" s="230"/>
      <c r="M2875" s="362">
        <f t="shared" si="88"/>
        <v>0</v>
      </c>
      <c r="N2875" s="339"/>
    </row>
    <row r="2876" spans="1:14" ht="30" customHeight="1" x14ac:dyDescent="0.25">
      <c r="A2876" s="223" t="str">
        <f t="shared" si="89"/>
        <v xml:space="preserve"> </v>
      </c>
      <c r="B2876" s="205"/>
      <c r="C2876" s="206"/>
      <c r="D2876" s="207"/>
      <c r="E2876" s="208"/>
      <c r="F2876" s="207"/>
      <c r="G2876" s="208"/>
      <c r="H2876" s="209"/>
      <c r="I2876" s="210"/>
      <c r="J2876" s="152"/>
      <c r="K2876" s="229"/>
      <c r="L2876" s="230"/>
      <c r="M2876" s="362">
        <f t="shared" si="88"/>
        <v>0</v>
      </c>
      <c r="N2876" s="339"/>
    </row>
    <row r="2877" spans="1:14" ht="30" customHeight="1" x14ac:dyDescent="0.25">
      <c r="A2877" s="223" t="str">
        <f t="shared" si="89"/>
        <v xml:space="preserve"> </v>
      </c>
      <c r="B2877" s="205"/>
      <c r="C2877" s="206"/>
      <c r="D2877" s="207"/>
      <c r="E2877" s="208"/>
      <c r="F2877" s="207"/>
      <c r="G2877" s="208"/>
      <c r="H2877" s="209"/>
      <c r="I2877" s="210"/>
      <c r="J2877" s="152"/>
      <c r="K2877" s="229"/>
      <c r="L2877" s="230"/>
      <c r="M2877" s="362">
        <f t="shared" si="88"/>
        <v>0</v>
      </c>
      <c r="N2877" s="339"/>
    </row>
    <row r="2878" spans="1:14" ht="30" customHeight="1" x14ac:dyDescent="0.25">
      <c r="A2878" s="223" t="str">
        <f t="shared" si="89"/>
        <v xml:space="preserve"> </v>
      </c>
      <c r="B2878" s="205"/>
      <c r="C2878" s="206"/>
      <c r="D2878" s="207"/>
      <c r="E2878" s="208"/>
      <c r="F2878" s="207"/>
      <c r="G2878" s="208"/>
      <c r="H2878" s="209"/>
      <c r="I2878" s="210"/>
      <c r="J2878" s="152"/>
      <c r="K2878" s="229"/>
      <c r="L2878" s="230"/>
      <c r="M2878" s="362">
        <f t="shared" si="88"/>
        <v>0</v>
      </c>
      <c r="N2878" s="339"/>
    </row>
    <row r="2879" spans="1:14" ht="30" customHeight="1" x14ac:dyDescent="0.25">
      <c r="A2879" s="223" t="str">
        <f t="shared" si="89"/>
        <v xml:space="preserve"> </v>
      </c>
      <c r="B2879" s="205"/>
      <c r="C2879" s="206"/>
      <c r="D2879" s="207"/>
      <c r="E2879" s="208"/>
      <c r="F2879" s="207"/>
      <c r="G2879" s="208"/>
      <c r="H2879" s="209"/>
      <c r="I2879" s="210"/>
      <c r="J2879" s="152"/>
      <c r="K2879" s="229"/>
      <c r="L2879" s="230"/>
      <c r="M2879" s="362">
        <f t="shared" si="88"/>
        <v>0</v>
      </c>
      <c r="N2879" s="339"/>
    </row>
    <row r="2880" spans="1:14" ht="30" customHeight="1" x14ac:dyDescent="0.25">
      <c r="A2880" s="223" t="str">
        <f t="shared" si="89"/>
        <v xml:space="preserve"> </v>
      </c>
      <c r="B2880" s="205"/>
      <c r="C2880" s="206"/>
      <c r="D2880" s="207"/>
      <c r="E2880" s="208"/>
      <c r="F2880" s="207"/>
      <c r="G2880" s="208"/>
      <c r="H2880" s="209"/>
      <c r="I2880" s="210"/>
      <c r="J2880" s="152"/>
      <c r="K2880" s="229"/>
      <c r="L2880" s="230"/>
      <c r="M2880" s="362">
        <f t="shared" si="88"/>
        <v>0</v>
      </c>
      <c r="N2880" s="339"/>
    </row>
    <row r="2881" spans="1:14" ht="30" customHeight="1" x14ac:dyDescent="0.25">
      <c r="A2881" s="223" t="str">
        <f t="shared" si="89"/>
        <v xml:space="preserve"> </v>
      </c>
      <c r="B2881" s="205"/>
      <c r="C2881" s="206"/>
      <c r="D2881" s="207"/>
      <c r="E2881" s="208"/>
      <c r="F2881" s="207"/>
      <c r="G2881" s="208"/>
      <c r="H2881" s="209"/>
      <c r="I2881" s="210"/>
      <c r="J2881" s="152"/>
      <c r="K2881" s="229"/>
      <c r="L2881" s="230"/>
      <c r="M2881" s="362">
        <f t="shared" si="88"/>
        <v>0</v>
      </c>
      <c r="N2881" s="339"/>
    </row>
    <row r="2882" spans="1:14" ht="30" customHeight="1" x14ac:dyDescent="0.25">
      <c r="A2882" s="223" t="str">
        <f t="shared" si="89"/>
        <v xml:space="preserve"> </v>
      </c>
      <c r="B2882" s="205"/>
      <c r="C2882" s="206"/>
      <c r="D2882" s="207"/>
      <c r="E2882" s="208"/>
      <c r="F2882" s="207"/>
      <c r="G2882" s="208"/>
      <c r="H2882" s="209"/>
      <c r="I2882" s="210"/>
      <c r="J2882" s="152"/>
      <c r="K2882" s="229"/>
      <c r="L2882" s="230"/>
      <c r="M2882" s="362">
        <f t="shared" si="88"/>
        <v>0</v>
      </c>
      <c r="N2882" s="339"/>
    </row>
    <row r="2883" spans="1:14" ht="30" customHeight="1" x14ac:dyDescent="0.25">
      <c r="A2883" s="223" t="str">
        <f t="shared" si="89"/>
        <v xml:space="preserve"> </v>
      </c>
      <c r="B2883" s="205"/>
      <c r="C2883" s="206"/>
      <c r="D2883" s="207"/>
      <c r="E2883" s="208"/>
      <c r="F2883" s="207"/>
      <c r="G2883" s="208"/>
      <c r="H2883" s="209"/>
      <c r="I2883" s="210"/>
      <c r="J2883" s="152"/>
      <c r="K2883" s="229"/>
      <c r="L2883" s="230"/>
      <c r="M2883" s="362">
        <f t="shared" si="88"/>
        <v>0</v>
      </c>
      <c r="N2883" s="339"/>
    </row>
    <row r="2884" spans="1:14" ht="30" customHeight="1" x14ac:dyDescent="0.25">
      <c r="A2884" s="223" t="str">
        <f t="shared" si="89"/>
        <v xml:space="preserve"> </v>
      </c>
      <c r="B2884" s="205"/>
      <c r="C2884" s="206"/>
      <c r="D2884" s="207"/>
      <c r="E2884" s="208"/>
      <c r="F2884" s="207"/>
      <c r="G2884" s="208"/>
      <c r="H2884" s="209"/>
      <c r="I2884" s="210"/>
      <c r="J2884" s="152"/>
      <c r="K2884" s="229"/>
      <c r="L2884" s="230"/>
      <c r="M2884" s="362">
        <f t="shared" si="88"/>
        <v>0</v>
      </c>
      <c r="N2884" s="339"/>
    </row>
    <row r="2885" spans="1:14" ht="30" customHeight="1" x14ac:dyDescent="0.25">
      <c r="A2885" s="223" t="str">
        <f t="shared" si="89"/>
        <v xml:space="preserve"> </v>
      </c>
      <c r="B2885" s="205"/>
      <c r="C2885" s="206"/>
      <c r="D2885" s="207"/>
      <c r="E2885" s="208"/>
      <c r="F2885" s="207"/>
      <c r="G2885" s="208"/>
      <c r="H2885" s="209"/>
      <c r="I2885" s="210"/>
      <c r="J2885" s="152"/>
      <c r="K2885" s="229"/>
      <c r="L2885" s="230"/>
      <c r="M2885" s="362">
        <f t="shared" si="88"/>
        <v>0</v>
      </c>
      <c r="N2885" s="339"/>
    </row>
    <row r="2886" spans="1:14" ht="30" customHeight="1" x14ac:dyDescent="0.25">
      <c r="A2886" s="223" t="str">
        <f t="shared" si="89"/>
        <v xml:space="preserve"> </v>
      </c>
      <c r="B2886" s="205"/>
      <c r="C2886" s="206"/>
      <c r="D2886" s="207"/>
      <c r="E2886" s="208"/>
      <c r="F2886" s="207"/>
      <c r="G2886" s="208"/>
      <c r="H2886" s="209"/>
      <c r="I2886" s="210"/>
      <c r="J2886" s="152"/>
      <c r="K2886" s="229"/>
      <c r="L2886" s="230"/>
      <c r="M2886" s="362">
        <f t="shared" si="88"/>
        <v>0</v>
      </c>
      <c r="N2886" s="339"/>
    </row>
    <row r="2887" spans="1:14" ht="30" customHeight="1" x14ac:dyDescent="0.25">
      <c r="A2887" s="223" t="str">
        <f t="shared" si="89"/>
        <v xml:space="preserve"> </v>
      </c>
      <c r="B2887" s="205"/>
      <c r="C2887" s="206"/>
      <c r="D2887" s="207"/>
      <c r="E2887" s="208"/>
      <c r="F2887" s="207"/>
      <c r="G2887" s="208"/>
      <c r="H2887" s="209"/>
      <c r="I2887" s="210"/>
      <c r="J2887" s="152"/>
      <c r="K2887" s="229"/>
      <c r="L2887" s="230"/>
      <c r="M2887" s="362">
        <f t="shared" si="88"/>
        <v>0</v>
      </c>
      <c r="N2887" s="339"/>
    </row>
    <row r="2888" spans="1:14" ht="30" customHeight="1" x14ac:dyDescent="0.25">
      <c r="A2888" s="223" t="str">
        <f t="shared" si="89"/>
        <v xml:space="preserve"> </v>
      </c>
      <c r="B2888" s="205"/>
      <c r="C2888" s="206"/>
      <c r="D2888" s="207"/>
      <c r="E2888" s="208"/>
      <c r="F2888" s="207"/>
      <c r="G2888" s="208"/>
      <c r="H2888" s="209"/>
      <c r="I2888" s="210"/>
      <c r="J2888" s="152"/>
      <c r="K2888" s="229"/>
      <c r="L2888" s="230"/>
      <c r="M2888" s="362">
        <f t="shared" si="88"/>
        <v>0</v>
      </c>
      <c r="N2888" s="339"/>
    </row>
    <row r="2889" spans="1:14" ht="30" customHeight="1" x14ac:dyDescent="0.25">
      <c r="A2889" s="223" t="str">
        <f t="shared" si="89"/>
        <v xml:space="preserve"> </v>
      </c>
      <c r="B2889" s="205"/>
      <c r="C2889" s="206"/>
      <c r="D2889" s="207"/>
      <c r="E2889" s="208"/>
      <c r="F2889" s="207"/>
      <c r="G2889" s="208"/>
      <c r="H2889" s="209"/>
      <c r="I2889" s="210"/>
      <c r="J2889" s="152"/>
      <c r="K2889" s="229"/>
      <c r="L2889" s="230"/>
      <c r="M2889" s="362">
        <f t="shared" si="88"/>
        <v>0</v>
      </c>
      <c r="N2889" s="339"/>
    </row>
    <row r="2890" spans="1:14" ht="30" customHeight="1" x14ac:dyDescent="0.25">
      <c r="A2890" s="223" t="str">
        <f t="shared" si="89"/>
        <v xml:space="preserve"> </v>
      </c>
      <c r="B2890" s="205"/>
      <c r="C2890" s="206"/>
      <c r="D2890" s="207"/>
      <c r="E2890" s="208"/>
      <c r="F2890" s="207"/>
      <c r="G2890" s="208"/>
      <c r="H2890" s="209"/>
      <c r="I2890" s="210"/>
      <c r="J2890" s="152"/>
      <c r="K2890" s="229"/>
      <c r="L2890" s="230"/>
      <c r="M2890" s="362">
        <f t="shared" si="88"/>
        <v>0</v>
      </c>
      <c r="N2890" s="339"/>
    </row>
    <row r="2891" spans="1:14" ht="30" customHeight="1" x14ac:dyDescent="0.25">
      <c r="A2891" s="223" t="str">
        <f t="shared" si="89"/>
        <v xml:space="preserve"> </v>
      </c>
      <c r="B2891" s="205"/>
      <c r="C2891" s="206"/>
      <c r="D2891" s="207"/>
      <c r="E2891" s="208"/>
      <c r="F2891" s="207"/>
      <c r="G2891" s="208"/>
      <c r="H2891" s="209"/>
      <c r="I2891" s="210"/>
      <c r="J2891" s="152"/>
      <c r="K2891" s="229"/>
      <c r="L2891" s="230"/>
      <c r="M2891" s="362">
        <f t="shared" si="88"/>
        <v>0</v>
      </c>
      <c r="N2891" s="339"/>
    </row>
    <row r="2892" spans="1:14" ht="30" customHeight="1" x14ac:dyDescent="0.25">
      <c r="A2892" s="223" t="str">
        <f t="shared" si="89"/>
        <v xml:space="preserve"> </v>
      </c>
      <c r="B2892" s="205"/>
      <c r="C2892" s="206"/>
      <c r="D2892" s="207"/>
      <c r="E2892" s="208"/>
      <c r="F2892" s="207"/>
      <c r="G2892" s="208"/>
      <c r="H2892" s="209"/>
      <c r="I2892" s="210"/>
      <c r="J2892" s="152"/>
      <c r="K2892" s="229"/>
      <c r="L2892" s="230"/>
      <c r="M2892" s="362">
        <f t="shared" ref="M2892:M2955" si="90">K2892+L2892</f>
        <v>0</v>
      </c>
      <c r="N2892" s="339"/>
    </row>
    <row r="2893" spans="1:14" ht="30" customHeight="1" x14ac:dyDescent="0.25">
      <c r="A2893" s="223" t="str">
        <f t="shared" si="89"/>
        <v xml:space="preserve"> </v>
      </c>
      <c r="B2893" s="205"/>
      <c r="C2893" s="206"/>
      <c r="D2893" s="207"/>
      <c r="E2893" s="208"/>
      <c r="F2893" s="207"/>
      <c r="G2893" s="208"/>
      <c r="H2893" s="209"/>
      <c r="I2893" s="210"/>
      <c r="J2893" s="152"/>
      <c r="K2893" s="229"/>
      <c r="L2893" s="230"/>
      <c r="M2893" s="362">
        <f t="shared" si="90"/>
        <v>0</v>
      </c>
      <c r="N2893" s="339"/>
    </row>
    <row r="2894" spans="1:14" ht="30" customHeight="1" x14ac:dyDescent="0.25">
      <c r="A2894" s="223" t="str">
        <f t="shared" ref="A2894:A2957" si="91">IF(M2894=0," ","Cap.8. Cheltuieli indirecte")</f>
        <v xml:space="preserve"> </v>
      </c>
      <c r="B2894" s="205"/>
      <c r="C2894" s="206"/>
      <c r="D2894" s="207"/>
      <c r="E2894" s="208"/>
      <c r="F2894" s="207"/>
      <c r="G2894" s="208"/>
      <c r="H2894" s="209"/>
      <c r="I2894" s="210"/>
      <c r="J2894" s="152"/>
      <c r="K2894" s="229"/>
      <c r="L2894" s="230"/>
      <c r="M2894" s="362">
        <f t="shared" si="90"/>
        <v>0</v>
      </c>
      <c r="N2894" s="339"/>
    </row>
    <row r="2895" spans="1:14" ht="30" customHeight="1" x14ac:dyDescent="0.25">
      <c r="A2895" s="223" t="str">
        <f t="shared" si="91"/>
        <v xml:space="preserve"> </v>
      </c>
      <c r="B2895" s="205"/>
      <c r="C2895" s="206"/>
      <c r="D2895" s="207"/>
      <c r="E2895" s="208"/>
      <c r="F2895" s="207"/>
      <c r="G2895" s="208"/>
      <c r="H2895" s="209"/>
      <c r="I2895" s="210"/>
      <c r="J2895" s="152"/>
      <c r="K2895" s="229"/>
      <c r="L2895" s="230"/>
      <c r="M2895" s="362">
        <f t="shared" si="90"/>
        <v>0</v>
      </c>
      <c r="N2895" s="339"/>
    </row>
    <row r="2896" spans="1:14" ht="30" customHeight="1" x14ac:dyDescent="0.25">
      <c r="A2896" s="223" t="str">
        <f t="shared" si="91"/>
        <v xml:space="preserve"> </v>
      </c>
      <c r="B2896" s="205"/>
      <c r="C2896" s="206"/>
      <c r="D2896" s="207"/>
      <c r="E2896" s="208"/>
      <c r="F2896" s="207"/>
      <c r="G2896" s="208"/>
      <c r="H2896" s="209"/>
      <c r="I2896" s="210"/>
      <c r="J2896" s="152"/>
      <c r="K2896" s="229"/>
      <c r="L2896" s="230"/>
      <c r="M2896" s="362">
        <f t="shared" si="90"/>
        <v>0</v>
      </c>
      <c r="N2896" s="339"/>
    </row>
    <row r="2897" spans="1:14" ht="30" customHeight="1" x14ac:dyDescent="0.25">
      <c r="A2897" s="223" t="str">
        <f t="shared" si="91"/>
        <v xml:space="preserve"> </v>
      </c>
      <c r="B2897" s="205"/>
      <c r="C2897" s="206"/>
      <c r="D2897" s="207"/>
      <c r="E2897" s="208"/>
      <c r="F2897" s="207"/>
      <c r="G2897" s="208"/>
      <c r="H2897" s="209"/>
      <c r="I2897" s="210"/>
      <c r="J2897" s="152"/>
      <c r="K2897" s="229"/>
      <c r="L2897" s="230"/>
      <c r="M2897" s="362">
        <f t="shared" si="90"/>
        <v>0</v>
      </c>
      <c r="N2897" s="339"/>
    </row>
    <row r="2898" spans="1:14" ht="30" customHeight="1" x14ac:dyDescent="0.25">
      <c r="A2898" s="223" t="str">
        <f t="shared" si="91"/>
        <v xml:space="preserve"> </v>
      </c>
      <c r="B2898" s="205"/>
      <c r="C2898" s="206"/>
      <c r="D2898" s="207"/>
      <c r="E2898" s="208"/>
      <c r="F2898" s="207"/>
      <c r="G2898" s="208"/>
      <c r="H2898" s="209"/>
      <c r="I2898" s="210"/>
      <c r="J2898" s="152"/>
      <c r="K2898" s="229"/>
      <c r="L2898" s="230"/>
      <c r="M2898" s="362">
        <f t="shared" si="90"/>
        <v>0</v>
      </c>
      <c r="N2898" s="339"/>
    </row>
    <row r="2899" spans="1:14" ht="30" customHeight="1" x14ac:dyDescent="0.25">
      <c r="A2899" s="223" t="str">
        <f t="shared" si="91"/>
        <v xml:space="preserve"> </v>
      </c>
      <c r="B2899" s="205"/>
      <c r="C2899" s="206"/>
      <c r="D2899" s="207"/>
      <c r="E2899" s="208"/>
      <c r="F2899" s="207"/>
      <c r="G2899" s="208"/>
      <c r="H2899" s="209"/>
      <c r="I2899" s="210"/>
      <c r="J2899" s="152"/>
      <c r="K2899" s="229"/>
      <c r="L2899" s="230"/>
      <c r="M2899" s="362">
        <f t="shared" si="90"/>
        <v>0</v>
      </c>
      <c r="N2899" s="339"/>
    </row>
    <row r="2900" spans="1:14" ht="30" customHeight="1" x14ac:dyDescent="0.25">
      <c r="A2900" s="223" t="str">
        <f t="shared" si="91"/>
        <v xml:space="preserve"> </v>
      </c>
      <c r="B2900" s="205"/>
      <c r="C2900" s="206"/>
      <c r="D2900" s="207"/>
      <c r="E2900" s="208"/>
      <c r="F2900" s="207"/>
      <c r="G2900" s="208"/>
      <c r="H2900" s="209"/>
      <c r="I2900" s="210"/>
      <c r="J2900" s="152"/>
      <c r="K2900" s="229"/>
      <c r="L2900" s="230"/>
      <c r="M2900" s="362">
        <f t="shared" si="90"/>
        <v>0</v>
      </c>
      <c r="N2900" s="339"/>
    </row>
    <row r="2901" spans="1:14" ht="30" customHeight="1" x14ac:dyDescent="0.25">
      <c r="A2901" s="223" t="str">
        <f t="shared" si="91"/>
        <v xml:space="preserve"> </v>
      </c>
      <c r="B2901" s="205"/>
      <c r="C2901" s="206"/>
      <c r="D2901" s="207"/>
      <c r="E2901" s="208"/>
      <c r="F2901" s="207"/>
      <c r="G2901" s="208"/>
      <c r="H2901" s="209"/>
      <c r="I2901" s="210"/>
      <c r="J2901" s="152"/>
      <c r="K2901" s="229"/>
      <c r="L2901" s="230"/>
      <c r="M2901" s="362">
        <f t="shared" si="90"/>
        <v>0</v>
      </c>
      <c r="N2901" s="339"/>
    </row>
    <row r="2902" spans="1:14" ht="30" customHeight="1" x14ac:dyDescent="0.25">
      <c r="A2902" s="223" t="str">
        <f t="shared" si="91"/>
        <v xml:space="preserve"> </v>
      </c>
      <c r="B2902" s="205"/>
      <c r="C2902" s="206"/>
      <c r="D2902" s="207"/>
      <c r="E2902" s="208"/>
      <c r="F2902" s="207"/>
      <c r="G2902" s="208"/>
      <c r="H2902" s="209"/>
      <c r="I2902" s="210"/>
      <c r="J2902" s="152"/>
      <c r="K2902" s="229"/>
      <c r="L2902" s="230"/>
      <c r="M2902" s="362">
        <f t="shared" si="90"/>
        <v>0</v>
      </c>
      <c r="N2902" s="339"/>
    </row>
    <row r="2903" spans="1:14" ht="30" customHeight="1" x14ac:dyDescent="0.25">
      <c r="A2903" s="223" t="str">
        <f t="shared" si="91"/>
        <v xml:space="preserve"> </v>
      </c>
      <c r="B2903" s="205"/>
      <c r="C2903" s="206"/>
      <c r="D2903" s="207"/>
      <c r="E2903" s="208"/>
      <c r="F2903" s="207"/>
      <c r="G2903" s="208"/>
      <c r="H2903" s="209"/>
      <c r="I2903" s="210"/>
      <c r="J2903" s="152"/>
      <c r="K2903" s="229"/>
      <c r="L2903" s="230"/>
      <c r="M2903" s="362">
        <f t="shared" si="90"/>
        <v>0</v>
      </c>
      <c r="N2903" s="339"/>
    </row>
    <row r="2904" spans="1:14" ht="30" customHeight="1" x14ac:dyDescent="0.25">
      <c r="A2904" s="223" t="str">
        <f t="shared" si="91"/>
        <v xml:space="preserve"> </v>
      </c>
      <c r="B2904" s="205"/>
      <c r="C2904" s="206"/>
      <c r="D2904" s="207"/>
      <c r="E2904" s="208"/>
      <c r="F2904" s="207"/>
      <c r="G2904" s="208"/>
      <c r="H2904" s="209"/>
      <c r="I2904" s="210"/>
      <c r="J2904" s="152"/>
      <c r="K2904" s="229"/>
      <c r="L2904" s="230"/>
      <c r="M2904" s="362">
        <f t="shared" si="90"/>
        <v>0</v>
      </c>
      <c r="N2904" s="339"/>
    </row>
    <row r="2905" spans="1:14" ht="30" customHeight="1" x14ac:dyDescent="0.25">
      <c r="A2905" s="223" t="str">
        <f t="shared" si="91"/>
        <v xml:space="preserve"> </v>
      </c>
      <c r="B2905" s="205"/>
      <c r="C2905" s="206"/>
      <c r="D2905" s="207"/>
      <c r="E2905" s="208"/>
      <c r="F2905" s="207"/>
      <c r="G2905" s="208"/>
      <c r="H2905" s="209"/>
      <c r="I2905" s="210"/>
      <c r="J2905" s="152"/>
      <c r="K2905" s="229"/>
      <c r="L2905" s="230"/>
      <c r="M2905" s="362">
        <f t="shared" si="90"/>
        <v>0</v>
      </c>
      <c r="N2905" s="339"/>
    </row>
    <row r="2906" spans="1:14" ht="30" customHeight="1" x14ac:dyDescent="0.25">
      <c r="A2906" s="223" t="str">
        <f t="shared" si="91"/>
        <v xml:space="preserve"> </v>
      </c>
      <c r="B2906" s="205"/>
      <c r="C2906" s="206"/>
      <c r="D2906" s="207"/>
      <c r="E2906" s="208"/>
      <c r="F2906" s="207"/>
      <c r="G2906" s="208"/>
      <c r="H2906" s="209"/>
      <c r="I2906" s="210"/>
      <c r="J2906" s="152"/>
      <c r="K2906" s="229"/>
      <c r="L2906" s="230"/>
      <c r="M2906" s="362">
        <f t="shared" si="90"/>
        <v>0</v>
      </c>
      <c r="N2906" s="339"/>
    </row>
    <row r="2907" spans="1:14" ht="30" customHeight="1" x14ac:dyDescent="0.25">
      <c r="A2907" s="223" t="str">
        <f t="shared" si="91"/>
        <v xml:space="preserve"> </v>
      </c>
      <c r="B2907" s="205"/>
      <c r="C2907" s="206"/>
      <c r="D2907" s="207"/>
      <c r="E2907" s="208"/>
      <c r="F2907" s="207"/>
      <c r="G2907" s="208"/>
      <c r="H2907" s="209"/>
      <c r="I2907" s="210"/>
      <c r="J2907" s="152"/>
      <c r="K2907" s="229"/>
      <c r="L2907" s="230"/>
      <c r="M2907" s="362">
        <f t="shared" si="90"/>
        <v>0</v>
      </c>
      <c r="N2907" s="339"/>
    </row>
    <row r="2908" spans="1:14" ht="30" customHeight="1" x14ac:dyDescent="0.25">
      <c r="A2908" s="223" t="str">
        <f t="shared" si="91"/>
        <v xml:space="preserve"> </v>
      </c>
      <c r="B2908" s="205"/>
      <c r="C2908" s="206"/>
      <c r="D2908" s="207"/>
      <c r="E2908" s="208"/>
      <c r="F2908" s="207"/>
      <c r="G2908" s="208"/>
      <c r="H2908" s="209"/>
      <c r="I2908" s="210"/>
      <c r="J2908" s="152"/>
      <c r="K2908" s="229"/>
      <c r="L2908" s="230"/>
      <c r="M2908" s="362">
        <f t="shared" si="90"/>
        <v>0</v>
      </c>
      <c r="N2908" s="339"/>
    </row>
    <row r="2909" spans="1:14" ht="30" customHeight="1" x14ac:dyDescent="0.25">
      <c r="A2909" s="223" t="str">
        <f t="shared" si="91"/>
        <v xml:space="preserve"> </v>
      </c>
      <c r="B2909" s="205"/>
      <c r="C2909" s="206"/>
      <c r="D2909" s="207"/>
      <c r="E2909" s="208"/>
      <c r="F2909" s="207"/>
      <c r="G2909" s="208"/>
      <c r="H2909" s="209"/>
      <c r="I2909" s="210"/>
      <c r="J2909" s="152"/>
      <c r="K2909" s="229"/>
      <c r="L2909" s="230"/>
      <c r="M2909" s="362">
        <f t="shared" si="90"/>
        <v>0</v>
      </c>
      <c r="N2909" s="339"/>
    </row>
    <row r="2910" spans="1:14" ht="30" customHeight="1" x14ac:dyDescent="0.25">
      <c r="A2910" s="223" t="str">
        <f t="shared" si="91"/>
        <v xml:space="preserve"> </v>
      </c>
      <c r="B2910" s="205"/>
      <c r="C2910" s="206"/>
      <c r="D2910" s="207"/>
      <c r="E2910" s="208"/>
      <c r="F2910" s="207"/>
      <c r="G2910" s="208"/>
      <c r="H2910" s="209"/>
      <c r="I2910" s="210"/>
      <c r="J2910" s="152"/>
      <c r="K2910" s="229"/>
      <c r="L2910" s="230"/>
      <c r="M2910" s="362">
        <f t="shared" si="90"/>
        <v>0</v>
      </c>
      <c r="N2910" s="339"/>
    </row>
    <row r="2911" spans="1:14" ht="30" customHeight="1" x14ac:dyDescent="0.25">
      <c r="A2911" s="223" t="str">
        <f t="shared" si="91"/>
        <v xml:space="preserve"> </v>
      </c>
      <c r="B2911" s="205"/>
      <c r="C2911" s="206"/>
      <c r="D2911" s="207"/>
      <c r="E2911" s="208"/>
      <c r="F2911" s="207"/>
      <c r="G2911" s="208"/>
      <c r="H2911" s="209"/>
      <c r="I2911" s="210"/>
      <c r="J2911" s="152"/>
      <c r="K2911" s="229"/>
      <c r="L2911" s="230"/>
      <c r="M2911" s="362">
        <f t="shared" si="90"/>
        <v>0</v>
      </c>
      <c r="N2911" s="339"/>
    </row>
    <row r="2912" spans="1:14" ht="30" customHeight="1" x14ac:dyDescent="0.25">
      <c r="A2912" s="223" t="str">
        <f t="shared" si="91"/>
        <v xml:space="preserve"> </v>
      </c>
      <c r="B2912" s="205"/>
      <c r="C2912" s="206"/>
      <c r="D2912" s="207"/>
      <c r="E2912" s="208"/>
      <c r="F2912" s="207"/>
      <c r="G2912" s="208"/>
      <c r="H2912" s="209"/>
      <c r="I2912" s="210"/>
      <c r="J2912" s="152"/>
      <c r="K2912" s="229"/>
      <c r="L2912" s="230"/>
      <c r="M2912" s="362">
        <f t="shared" si="90"/>
        <v>0</v>
      </c>
      <c r="N2912" s="339"/>
    </row>
    <row r="2913" spans="1:14" ht="30" customHeight="1" x14ac:dyDescent="0.25">
      <c r="A2913" s="223" t="str">
        <f t="shared" si="91"/>
        <v xml:space="preserve"> </v>
      </c>
      <c r="B2913" s="205"/>
      <c r="C2913" s="206"/>
      <c r="D2913" s="207"/>
      <c r="E2913" s="208"/>
      <c r="F2913" s="207"/>
      <c r="G2913" s="208"/>
      <c r="H2913" s="209"/>
      <c r="I2913" s="210"/>
      <c r="J2913" s="152"/>
      <c r="K2913" s="229"/>
      <c r="L2913" s="230"/>
      <c r="M2913" s="362">
        <f t="shared" si="90"/>
        <v>0</v>
      </c>
      <c r="N2913" s="339"/>
    </row>
    <row r="2914" spans="1:14" ht="30" customHeight="1" x14ac:dyDescent="0.25">
      <c r="A2914" s="223" t="str">
        <f t="shared" si="91"/>
        <v xml:space="preserve"> </v>
      </c>
      <c r="B2914" s="205"/>
      <c r="C2914" s="206"/>
      <c r="D2914" s="207"/>
      <c r="E2914" s="208"/>
      <c r="F2914" s="207"/>
      <c r="G2914" s="208"/>
      <c r="H2914" s="209"/>
      <c r="I2914" s="210"/>
      <c r="J2914" s="152"/>
      <c r="K2914" s="229"/>
      <c r="L2914" s="230"/>
      <c r="M2914" s="362">
        <f t="shared" si="90"/>
        <v>0</v>
      </c>
      <c r="N2914" s="339"/>
    </row>
    <row r="2915" spans="1:14" ht="30" customHeight="1" x14ac:dyDescent="0.25">
      <c r="A2915" s="223" t="str">
        <f t="shared" si="91"/>
        <v xml:space="preserve"> </v>
      </c>
      <c r="B2915" s="205"/>
      <c r="C2915" s="206"/>
      <c r="D2915" s="207"/>
      <c r="E2915" s="208"/>
      <c r="F2915" s="207"/>
      <c r="G2915" s="208"/>
      <c r="H2915" s="209"/>
      <c r="I2915" s="210"/>
      <c r="J2915" s="152"/>
      <c r="K2915" s="229"/>
      <c r="L2915" s="230"/>
      <c r="M2915" s="362">
        <f t="shared" si="90"/>
        <v>0</v>
      </c>
      <c r="N2915" s="339"/>
    </row>
    <row r="2916" spans="1:14" ht="30" customHeight="1" x14ac:dyDescent="0.25">
      <c r="A2916" s="223" t="str">
        <f t="shared" si="91"/>
        <v xml:space="preserve"> </v>
      </c>
      <c r="B2916" s="205"/>
      <c r="C2916" s="206"/>
      <c r="D2916" s="207"/>
      <c r="E2916" s="208"/>
      <c r="F2916" s="207"/>
      <c r="G2916" s="208"/>
      <c r="H2916" s="209"/>
      <c r="I2916" s="210"/>
      <c r="J2916" s="152"/>
      <c r="K2916" s="229"/>
      <c r="L2916" s="230"/>
      <c r="M2916" s="362">
        <f t="shared" si="90"/>
        <v>0</v>
      </c>
      <c r="N2916" s="339"/>
    </row>
    <row r="2917" spans="1:14" ht="30" customHeight="1" x14ac:dyDescent="0.25">
      <c r="A2917" s="223" t="str">
        <f t="shared" si="91"/>
        <v xml:space="preserve"> </v>
      </c>
      <c r="B2917" s="205"/>
      <c r="C2917" s="206"/>
      <c r="D2917" s="207"/>
      <c r="E2917" s="208"/>
      <c r="F2917" s="207"/>
      <c r="G2917" s="208"/>
      <c r="H2917" s="209"/>
      <c r="I2917" s="210"/>
      <c r="J2917" s="152"/>
      <c r="K2917" s="229"/>
      <c r="L2917" s="230"/>
      <c r="M2917" s="362">
        <f t="shared" si="90"/>
        <v>0</v>
      </c>
      <c r="N2917" s="339"/>
    </row>
    <row r="2918" spans="1:14" ht="30" customHeight="1" x14ac:dyDescent="0.25">
      <c r="A2918" s="223" t="str">
        <f t="shared" si="91"/>
        <v xml:space="preserve"> </v>
      </c>
      <c r="B2918" s="205"/>
      <c r="C2918" s="206"/>
      <c r="D2918" s="207"/>
      <c r="E2918" s="208"/>
      <c r="F2918" s="207"/>
      <c r="G2918" s="208"/>
      <c r="H2918" s="209"/>
      <c r="I2918" s="210"/>
      <c r="J2918" s="152"/>
      <c r="K2918" s="229"/>
      <c r="L2918" s="230"/>
      <c r="M2918" s="362">
        <f t="shared" si="90"/>
        <v>0</v>
      </c>
      <c r="N2918" s="339"/>
    </row>
    <row r="2919" spans="1:14" ht="30" customHeight="1" x14ac:dyDescent="0.25">
      <c r="A2919" s="223" t="str">
        <f t="shared" si="91"/>
        <v xml:space="preserve"> </v>
      </c>
      <c r="B2919" s="205"/>
      <c r="C2919" s="206"/>
      <c r="D2919" s="207"/>
      <c r="E2919" s="208"/>
      <c r="F2919" s="207"/>
      <c r="G2919" s="208"/>
      <c r="H2919" s="209"/>
      <c r="I2919" s="210"/>
      <c r="J2919" s="152"/>
      <c r="K2919" s="229"/>
      <c r="L2919" s="230"/>
      <c r="M2919" s="362">
        <f t="shared" si="90"/>
        <v>0</v>
      </c>
      <c r="N2919" s="339"/>
    </row>
    <row r="2920" spans="1:14" ht="30" customHeight="1" x14ac:dyDescent="0.25">
      <c r="A2920" s="223" t="str">
        <f t="shared" si="91"/>
        <v xml:space="preserve"> </v>
      </c>
      <c r="B2920" s="205"/>
      <c r="C2920" s="206"/>
      <c r="D2920" s="207"/>
      <c r="E2920" s="208"/>
      <c r="F2920" s="207"/>
      <c r="G2920" s="208"/>
      <c r="H2920" s="209"/>
      <c r="I2920" s="210"/>
      <c r="J2920" s="152"/>
      <c r="K2920" s="229"/>
      <c r="L2920" s="230"/>
      <c r="M2920" s="362">
        <f t="shared" si="90"/>
        <v>0</v>
      </c>
      <c r="N2920" s="339"/>
    </row>
    <row r="2921" spans="1:14" ht="30" customHeight="1" x14ac:dyDescent="0.25">
      <c r="A2921" s="223" t="str">
        <f t="shared" si="91"/>
        <v xml:space="preserve"> </v>
      </c>
      <c r="B2921" s="205"/>
      <c r="C2921" s="206"/>
      <c r="D2921" s="207"/>
      <c r="E2921" s="208"/>
      <c r="F2921" s="207"/>
      <c r="G2921" s="208"/>
      <c r="H2921" s="209"/>
      <c r="I2921" s="210"/>
      <c r="J2921" s="152"/>
      <c r="K2921" s="229"/>
      <c r="L2921" s="230"/>
      <c r="M2921" s="362">
        <f t="shared" si="90"/>
        <v>0</v>
      </c>
      <c r="N2921" s="339"/>
    </row>
    <row r="2922" spans="1:14" ht="30" customHeight="1" x14ac:dyDescent="0.25">
      <c r="A2922" s="223" t="str">
        <f t="shared" si="91"/>
        <v xml:space="preserve"> </v>
      </c>
      <c r="B2922" s="205"/>
      <c r="C2922" s="206"/>
      <c r="D2922" s="207"/>
      <c r="E2922" s="208"/>
      <c r="F2922" s="207"/>
      <c r="G2922" s="208"/>
      <c r="H2922" s="209"/>
      <c r="I2922" s="210"/>
      <c r="J2922" s="152"/>
      <c r="K2922" s="229"/>
      <c r="L2922" s="230"/>
      <c r="M2922" s="362">
        <f t="shared" si="90"/>
        <v>0</v>
      </c>
      <c r="N2922" s="339"/>
    </row>
    <row r="2923" spans="1:14" ht="30" customHeight="1" x14ac:dyDescent="0.25">
      <c r="A2923" s="223" t="str">
        <f t="shared" si="91"/>
        <v xml:space="preserve"> </v>
      </c>
      <c r="B2923" s="205"/>
      <c r="C2923" s="206"/>
      <c r="D2923" s="207"/>
      <c r="E2923" s="208"/>
      <c r="F2923" s="207"/>
      <c r="G2923" s="208"/>
      <c r="H2923" s="209"/>
      <c r="I2923" s="210"/>
      <c r="J2923" s="152"/>
      <c r="K2923" s="229"/>
      <c r="L2923" s="230"/>
      <c r="M2923" s="362">
        <f t="shared" si="90"/>
        <v>0</v>
      </c>
      <c r="N2923" s="339"/>
    </row>
    <row r="2924" spans="1:14" ht="30" customHeight="1" x14ac:dyDescent="0.25">
      <c r="A2924" s="223" t="str">
        <f t="shared" si="91"/>
        <v xml:space="preserve"> </v>
      </c>
      <c r="B2924" s="205"/>
      <c r="C2924" s="206"/>
      <c r="D2924" s="207"/>
      <c r="E2924" s="208"/>
      <c r="F2924" s="207"/>
      <c r="G2924" s="208"/>
      <c r="H2924" s="209"/>
      <c r="I2924" s="210"/>
      <c r="J2924" s="152"/>
      <c r="K2924" s="229"/>
      <c r="L2924" s="230"/>
      <c r="M2924" s="362">
        <f t="shared" si="90"/>
        <v>0</v>
      </c>
      <c r="N2924" s="339"/>
    </row>
    <row r="2925" spans="1:14" ht="30" customHeight="1" x14ac:dyDescent="0.25">
      <c r="A2925" s="223" t="str">
        <f t="shared" si="91"/>
        <v xml:space="preserve"> </v>
      </c>
      <c r="B2925" s="205"/>
      <c r="C2925" s="206"/>
      <c r="D2925" s="207"/>
      <c r="E2925" s="208"/>
      <c r="F2925" s="207"/>
      <c r="G2925" s="208"/>
      <c r="H2925" s="209"/>
      <c r="I2925" s="210"/>
      <c r="J2925" s="152"/>
      <c r="K2925" s="229"/>
      <c r="L2925" s="230"/>
      <c r="M2925" s="362">
        <f t="shared" si="90"/>
        <v>0</v>
      </c>
      <c r="N2925" s="339"/>
    </row>
    <row r="2926" spans="1:14" ht="30" customHeight="1" x14ac:dyDescent="0.25">
      <c r="A2926" s="223" t="str">
        <f t="shared" si="91"/>
        <v xml:space="preserve"> </v>
      </c>
      <c r="B2926" s="205"/>
      <c r="C2926" s="206"/>
      <c r="D2926" s="207"/>
      <c r="E2926" s="208"/>
      <c r="F2926" s="207"/>
      <c r="G2926" s="208"/>
      <c r="H2926" s="209"/>
      <c r="I2926" s="210"/>
      <c r="J2926" s="152"/>
      <c r="K2926" s="229"/>
      <c r="L2926" s="230"/>
      <c r="M2926" s="362">
        <f t="shared" si="90"/>
        <v>0</v>
      </c>
      <c r="N2926" s="339"/>
    </row>
    <row r="2927" spans="1:14" ht="30" customHeight="1" x14ac:dyDescent="0.25">
      <c r="A2927" s="223" t="str">
        <f t="shared" si="91"/>
        <v xml:space="preserve"> </v>
      </c>
      <c r="B2927" s="205"/>
      <c r="C2927" s="206"/>
      <c r="D2927" s="207"/>
      <c r="E2927" s="208"/>
      <c r="F2927" s="207"/>
      <c r="G2927" s="208"/>
      <c r="H2927" s="209"/>
      <c r="I2927" s="210"/>
      <c r="J2927" s="152"/>
      <c r="K2927" s="229"/>
      <c r="L2927" s="230"/>
      <c r="M2927" s="362">
        <f t="shared" si="90"/>
        <v>0</v>
      </c>
      <c r="N2927" s="339"/>
    </row>
    <row r="2928" spans="1:14" ht="30" customHeight="1" x14ac:dyDescent="0.25">
      <c r="A2928" s="223" t="str">
        <f t="shared" si="91"/>
        <v xml:space="preserve"> </v>
      </c>
      <c r="B2928" s="205"/>
      <c r="C2928" s="206"/>
      <c r="D2928" s="207"/>
      <c r="E2928" s="208"/>
      <c r="F2928" s="207"/>
      <c r="G2928" s="208"/>
      <c r="H2928" s="209"/>
      <c r="I2928" s="210"/>
      <c r="J2928" s="152"/>
      <c r="K2928" s="229"/>
      <c r="L2928" s="230"/>
      <c r="M2928" s="362">
        <f t="shared" si="90"/>
        <v>0</v>
      </c>
      <c r="N2928" s="339"/>
    </row>
    <row r="2929" spans="1:14" ht="30" customHeight="1" x14ac:dyDescent="0.25">
      <c r="A2929" s="223" t="str">
        <f t="shared" si="91"/>
        <v xml:space="preserve"> </v>
      </c>
      <c r="B2929" s="205"/>
      <c r="C2929" s="206"/>
      <c r="D2929" s="207"/>
      <c r="E2929" s="208"/>
      <c r="F2929" s="207"/>
      <c r="G2929" s="208"/>
      <c r="H2929" s="209"/>
      <c r="I2929" s="210"/>
      <c r="J2929" s="152"/>
      <c r="K2929" s="229"/>
      <c r="L2929" s="230"/>
      <c r="M2929" s="362">
        <f t="shared" si="90"/>
        <v>0</v>
      </c>
      <c r="N2929" s="339"/>
    </row>
    <row r="2930" spans="1:14" ht="30" customHeight="1" x14ac:dyDescent="0.25">
      <c r="A2930" s="223" t="str">
        <f t="shared" si="91"/>
        <v xml:space="preserve"> </v>
      </c>
      <c r="B2930" s="205"/>
      <c r="C2930" s="206"/>
      <c r="D2930" s="207"/>
      <c r="E2930" s="208"/>
      <c r="F2930" s="207"/>
      <c r="G2930" s="208"/>
      <c r="H2930" s="209"/>
      <c r="I2930" s="210"/>
      <c r="J2930" s="152"/>
      <c r="K2930" s="229"/>
      <c r="L2930" s="230"/>
      <c r="M2930" s="362">
        <f t="shared" si="90"/>
        <v>0</v>
      </c>
      <c r="N2930" s="339"/>
    </row>
    <row r="2931" spans="1:14" ht="30" customHeight="1" x14ac:dyDescent="0.25">
      <c r="A2931" s="223" t="str">
        <f t="shared" si="91"/>
        <v xml:space="preserve"> </v>
      </c>
      <c r="B2931" s="205"/>
      <c r="C2931" s="206"/>
      <c r="D2931" s="207"/>
      <c r="E2931" s="208"/>
      <c r="F2931" s="207"/>
      <c r="G2931" s="208"/>
      <c r="H2931" s="209"/>
      <c r="I2931" s="210"/>
      <c r="J2931" s="152"/>
      <c r="K2931" s="229"/>
      <c r="L2931" s="230"/>
      <c r="M2931" s="362">
        <f t="shared" si="90"/>
        <v>0</v>
      </c>
      <c r="N2931" s="339"/>
    </row>
    <row r="2932" spans="1:14" ht="30" customHeight="1" x14ac:dyDescent="0.25">
      <c r="A2932" s="223" t="str">
        <f t="shared" si="91"/>
        <v xml:space="preserve"> </v>
      </c>
      <c r="B2932" s="205"/>
      <c r="C2932" s="206"/>
      <c r="D2932" s="207"/>
      <c r="E2932" s="208"/>
      <c r="F2932" s="207"/>
      <c r="G2932" s="208"/>
      <c r="H2932" s="209"/>
      <c r="I2932" s="210"/>
      <c r="J2932" s="152"/>
      <c r="K2932" s="229"/>
      <c r="L2932" s="230"/>
      <c r="M2932" s="362">
        <f t="shared" si="90"/>
        <v>0</v>
      </c>
      <c r="N2932" s="339"/>
    </row>
    <row r="2933" spans="1:14" ht="30" customHeight="1" x14ac:dyDescent="0.25">
      <c r="A2933" s="223" t="str">
        <f t="shared" si="91"/>
        <v xml:space="preserve"> </v>
      </c>
      <c r="B2933" s="205"/>
      <c r="C2933" s="206"/>
      <c r="D2933" s="207"/>
      <c r="E2933" s="208"/>
      <c r="F2933" s="207"/>
      <c r="G2933" s="208"/>
      <c r="H2933" s="209"/>
      <c r="I2933" s="210"/>
      <c r="J2933" s="152"/>
      <c r="K2933" s="229"/>
      <c r="L2933" s="230"/>
      <c r="M2933" s="362">
        <f t="shared" si="90"/>
        <v>0</v>
      </c>
      <c r="N2933" s="339"/>
    </row>
    <row r="2934" spans="1:14" ht="30" customHeight="1" x14ac:dyDescent="0.25">
      <c r="A2934" s="223" t="str">
        <f t="shared" si="91"/>
        <v xml:space="preserve"> </v>
      </c>
      <c r="B2934" s="205"/>
      <c r="C2934" s="206"/>
      <c r="D2934" s="207"/>
      <c r="E2934" s="208"/>
      <c r="F2934" s="207"/>
      <c r="G2934" s="208"/>
      <c r="H2934" s="209"/>
      <c r="I2934" s="210"/>
      <c r="J2934" s="152"/>
      <c r="K2934" s="229"/>
      <c r="L2934" s="230"/>
      <c r="M2934" s="362">
        <f t="shared" si="90"/>
        <v>0</v>
      </c>
      <c r="N2934" s="339"/>
    </row>
    <row r="2935" spans="1:14" ht="30" customHeight="1" x14ac:dyDescent="0.25">
      <c r="A2935" s="223" t="str">
        <f t="shared" si="91"/>
        <v xml:space="preserve"> </v>
      </c>
      <c r="B2935" s="205"/>
      <c r="C2935" s="206"/>
      <c r="D2935" s="207"/>
      <c r="E2935" s="208"/>
      <c r="F2935" s="207"/>
      <c r="G2935" s="208"/>
      <c r="H2935" s="209"/>
      <c r="I2935" s="210"/>
      <c r="J2935" s="152"/>
      <c r="K2935" s="229"/>
      <c r="L2935" s="230"/>
      <c r="M2935" s="362">
        <f t="shared" si="90"/>
        <v>0</v>
      </c>
      <c r="N2935" s="339"/>
    </row>
    <row r="2936" spans="1:14" ht="30" customHeight="1" x14ac:dyDescent="0.25">
      <c r="A2936" s="223" t="str">
        <f t="shared" si="91"/>
        <v xml:space="preserve"> </v>
      </c>
      <c r="B2936" s="205"/>
      <c r="C2936" s="206"/>
      <c r="D2936" s="207"/>
      <c r="E2936" s="208"/>
      <c r="F2936" s="207"/>
      <c r="G2936" s="208"/>
      <c r="H2936" s="209"/>
      <c r="I2936" s="210"/>
      <c r="J2936" s="152"/>
      <c r="K2936" s="229"/>
      <c r="L2936" s="230"/>
      <c r="M2936" s="362">
        <f t="shared" si="90"/>
        <v>0</v>
      </c>
      <c r="N2936" s="339"/>
    </row>
    <row r="2937" spans="1:14" ht="30" customHeight="1" x14ac:dyDescent="0.25">
      <c r="A2937" s="223" t="str">
        <f t="shared" si="91"/>
        <v xml:space="preserve"> </v>
      </c>
      <c r="B2937" s="205"/>
      <c r="C2937" s="206"/>
      <c r="D2937" s="207"/>
      <c r="E2937" s="208"/>
      <c r="F2937" s="207"/>
      <c r="G2937" s="208"/>
      <c r="H2937" s="209"/>
      <c r="I2937" s="210"/>
      <c r="J2937" s="152"/>
      <c r="K2937" s="229"/>
      <c r="L2937" s="230"/>
      <c r="M2937" s="362">
        <f t="shared" si="90"/>
        <v>0</v>
      </c>
      <c r="N2937" s="339"/>
    </row>
    <row r="2938" spans="1:14" ht="30" customHeight="1" x14ac:dyDescent="0.25">
      <c r="A2938" s="223" t="str">
        <f t="shared" si="91"/>
        <v xml:space="preserve"> </v>
      </c>
      <c r="B2938" s="205"/>
      <c r="C2938" s="206"/>
      <c r="D2938" s="207"/>
      <c r="E2938" s="208"/>
      <c r="F2938" s="207"/>
      <c r="G2938" s="208"/>
      <c r="H2938" s="209"/>
      <c r="I2938" s="210"/>
      <c r="J2938" s="152"/>
      <c r="K2938" s="229"/>
      <c r="L2938" s="230"/>
      <c r="M2938" s="362">
        <f t="shared" si="90"/>
        <v>0</v>
      </c>
      <c r="N2938" s="339"/>
    </row>
    <row r="2939" spans="1:14" ht="30" customHeight="1" x14ac:dyDescent="0.25">
      <c r="A2939" s="223" t="str">
        <f t="shared" si="91"/>
        <v xml:space="preserve"> </v>
      </c>
      <c r="B2939" s="205"/>
      <c r="C2939" s="206"/>
      <c r="D2939" s="207"/>
      <c r="E2939" s="208"/>
      <c r="F2939" s="207"/>
      <c r="G2939" s="208"/>
      <c r="H2939" s="209"/>
      <c r="I2939" s="210"/>
      <c r="J2939" s="152"/>
      <c r="K2939" s="229"/>
      <c r="L2939" s="230"/>
      <c r="M2939" s="362">
        <f t="shared" si="90"/>
        <v>0</v>
      </c>
      <c r="N2939" s="339"/>
    </row>
    <row r="2940" spans="1:14" ht="30" customHeight="1" x14ac:dyDescent="0.25">
      <c r="A2940" s="223" t="str">
        <f t="shared" si="91"/>
        <v xml:space="preserve"> </v>
      </c>
      <c r="B2940" s="205"/>
      <c r="C2940" s="206"/>
      <c r="D2940" s="207"/>
      <c r="E2940" s="208"/>
      <c r="F2940" s="207"/>
      <c r="G2940" s="208"/>
      <c r="H2940" s="209"/>
      <c r="I2940" s="210"/>
      <c r="J2940" s="152"/>
      <c r="K2940" s="229"/>
      <c r="L2940" s="230"/>
      <c r="M2940" s="362">
        <f t="shared" si="90"/>
        <v>0</v>
      </c>
      <c r="N2940" s="339"/>
    </row>
    <row r="2941" spans="1:14" ht="30" customHeight="1" x14ac:dyDescent="0.25">
      <c r="A2941" s="223" t="str">
        <f t="shared" si="91"/>
        <v xml:space="preserve"> </v>
      </c>
      <c r="B2941" s="205"/>
      <c r="C2941" s="206"/>
      <c r="D2941" s="207"/>
      <c r="E2941" s="208"/>
      <c r="F2941" s="207"/>
      <c r="G2941" s="208"/>
      <c r="H2941" s="209"/>
      <c r="I2941" s="210"/>
      <c r="J2941" s="152"/>
      <c r="K2941" s="229"/>
      <c r="L2941" s="230"/>
      <c r="M2941" s="362">
        <f t="shared" si="90"/>
        <v>0</v>
      </c>
      <c r="N2941" s="339"/>
    </row>
    <row r="2942" spans="1:14" ht="30" customHeight="1" x14ac:dyDescent="0.25">
      <c r="A2942" s="223" t="str">
        <f t="shared" si="91"/>
        <v xml:space="preserve"> </v>
      </c>
      <c r="B2942" s="205"/>
      <c r="C2942" s="206"/>
      <c r="D2942" s="207"/>
      <c r="E2942" s="208"/>
      <c r="F2942" s="207"/>
      <c r="G2942" s="208"/>
      <c r="H2942" s="209"/>
      <c r="I2942" s="210"/>
      <c r="J2942" s="152"/>
      <c r="K2942" s="229"/>
      <c r="L2942" s="230"/>
      <c r="M2942" s="362">
        <f t="shared" si="90"/>
        <v>0</v>
      </c>
      <c r="N2942" s="339"/>
    </row>
    <row r="2943" spans="1:14" ht="30" customHeight="1" x14ac:dyDescent="0.25">
      <c r="A2943" s="223" t="str">
        <f t="shared" si="91"/>
        <v xml:space="preserve"> </v>
      </c>
      <c r="B2943" s="205"/>
      <c r="C2943" s="206"/>
      <c r="D2943" s="207"/>
      <c r="E2943" s="208"/>
      <c r="F2943" s="207"/>
      <c r="G2943" s="208"/>
      <c r="H2943" s="209"/>
      <c r="I2943" s="210"/>
      <c r="J2943" s="152"/>
      <c r="K2943" s="229"/>
      <c r="L2943" s="230"/>
      <c r="M2943" s="362">
        <f t="shared" si="90"/>
        <v>0</v>
      </c>
      <c r="N2943" s="339"/>
    </row>
    <row r="2944" spans="1:14" ht="30" customHeight="1" x14ac:dyDescent="0.25">
      <c r="A2944" s="223" t="str">
        <f t="shared" si="91"/>
        <v xml:space="preserve"> </v>
      </c>
      <c r="B2944" s="205"/>
      <c r="C2944" s="206"/>
      <c r="D2944" s="207"/>
      <c r="E2944" s="208"/>
      <c r="F2944" s="207"/>
      <c r="G2944" s="208"/>
      <c r="H2944" s="209"/>
      <c r="I2944" s="210"/>
      <c r="J2944" s="152"/>
      <c r="K2944" s="229"/>
      <c r="L2944" s="230"/>
      <c r="M2944" s="362">
        <f t="shared" si="90"/>
        <v>0</v>
      </c>
      <c r="N2944" s="339"/>
    </row>
    <row r="2945" spans="1:14" ht="30" customHeight="1" x14ac:dyDescent="0.25">
      <c r="A2945" s="223" t="str">
        <f t="shared" si="91"/>
        <v xml:space="preserve"> </v>
      </c>
      <c r="B2945" s="205"/>
      <c r="C2945" s="206"/>
      <c r="D2945" s="207"/>
      <c r="E2945" s="208"/>
      <c r="F2945" s="207"/>
      <c r="G2945" s="208"/>
      <c r="H2945" s="209"/>
      <c r="I2945" s="210"/>
      <c r="J2945" s="152"/>
      <c r="K2945" s="229"/>
      <c r="L2945" s="230"/>
      <c r="M2945" s="362">
        <f t="shared" si="90"/>
        <v>0</v>
      </c>
      <c r="N2945" s="339"/>
    </row>
    <row r="2946" spans="1:14" ht="30" customHeight="1" x14ac:dyDescent="0.25">
      <c r="A2946" s="223" t="str">
        <f t="shared" si="91"/>
        <v xml:space="preserve"> </v>
      </c>
      <c r="B2946" s="205"/>
      <c r="C2946" s="206"/>
      <c r="D2946" s="207"/>
      <c r="E2946" s="208"/>
      <c r="F2946" s="207"/>
      <c r="G2946" s="208"/>
      <c r="H2946" s="209"/>
      <c r="I2946" s="210"/>
      <c r="J2946" s="152"/>
      <c r="K2946" s="229"/>
      <c r="L2946" s="230"/>
      <c r="M2946" s="362">
        <f t="shared" si="90"/>
        <v>0</v>
      </c>
      <c r="N2946" s="339"/>
    </row>
    <row r="2947" spans="1:14" ht="30" customHeight="1" x14ac:dyDescent="0.25">
      <c r="A2947" s="223" t="str">
        <f t="shared" si="91"/>
        <v xml:space="preserve"> </v>
      </c>
      <c r="B2947" s="205"/>
      <c r="C2947" s="206"/>
      <c r="D2947" s="207"/>
      <c r="E2947" s="208"/>
      <c r="F2947" s="207"/>
      <c r="G2947" s="208"/>
      <c r="H2947" s="209"/>
      <c r="I2947" s="210"/>
      <c r="J2947" s="152"/>
      <c r="K2947" s="229"/>
      <c r="L2947" s="230"/>
      <c r="M2947" s="362">
        <f t="shared" si="90"/>
        <v>0</v>
      </c>
      <c r="N2947" s="339"/>
    </row>
    <row r="2948" spans="1:14" ht="30" customHeight="1" x14ac:dyDescent="0.25">
      <c r="A2948" s="223" t="str">
        <f t="shared" si="91"/>
        <v xml:space="preserve"> </v>
      </c>
      <c r="B2948" s="205"/>
      <c r="C2948" s="206"/>
      <c r="D2948" s="207"/>
      <c r="E2948" s="208"/>
      <c r="F2948" s="207"/>
      <c r="G2948" s="208"/>
      <c r="H2948" s="209"/>
      <c r="I2948" s="210"/>
      <c r="J2948" s="152"/>
      <c r="K2948" s="229"/>
      <c r="L2948" s="230"/>
      <c r="M2948" s="362">
        <f t="shared" si="90"/>
        <v>0</v>
      </c>
      <c r="N2948" s="339"/>
    </row>
    <row r="2949" spans="1:14" ht="30" customHeight="1" x14ac:dyDescent="0.25">
      <c r="A2949" s="223" t="str">
        <f t="shared" si="91"/>
        <v xml:space="preserve"> </v>
      </c>
      <c r="B2949" s="205"/>
      <c r="C2949" s="206"/>
      <c r="D2949" s="207"/>
      <c r="E2949" s="208"/>
      <c r="F2949" s="207"/>
      <c r="G2949" s="208"/>
      <c r="H2949" s="209"/>
      <c r="I2949" s="210"/>
      <c r="J2949" s="152"/>
      <c r="K2949" s="229"/>
      <c r="L2949" s="230"/>
      <c r="M2949" s="362">
        <f t="shared" si="90"/>
        <v>0</v>
      </c>
      <c r="N2949" s="339"/>
    </row>
    <row r="2950" spans="1:14" ht="30" customHeight="1" x14ac:dyDescent="0.25">
      <c r="A2950" s="223" t="str">
        <f t="shared" si="91"/>
        <v xml:space="preserve"> </v>
      </c>
      <c r="B2950" s="205"/>
      <c r="C2950" s="206"/>
      <c r="D2950" s="207"/>
      <c r="E2950" s="208"/>
      <c r="F2950" s="207"/>
      <c r="G2950" s="208"/>
      <c r="H2950" s="209"/>
      <c r="I2950" s="210"/>
      <c r="J2950" s="152"/>
      <c r="K2950" s="229"/>
      <c r="L2950" s="230"/>
      <c r="M2950" s="362">
        <f t="shared" si="90"/>
        <v>0</v>
      </c>
      <c r="N2950" s="339"/>
    </row>
    <row r="2951" spans="1:14" ht="30" customHeight="1" x14ac:dyDescent="0.25">
      <c r="A2951" s="223" t="str">
        <f t="shared" si="91"/>
        <v xml:space="preserve"> </v>
      </c>
      <c r="B2951" s="205"/>
      <c r="C2951" s="206"/>
      <c r="D2951" s="207"/>
      <c r="E2951" s="208"/>
      <c r="F2951" s="207"/>
      <c r="G2951" s="208"/>
      <c r="H2951" s="209"/>
      <c r="I2951" s="210"/>
      <c r="J2951" s="152"/>
      <c r="K2951" s="229"/>
      <c r="L2951" s="230"/>
      <c r="M2951" s="362">
        <f t="shared" si="90"/>
        <v>0</v>
      </c>
      <c r="N2951" s="339"/>
    </row>
    <row r="2952" spans="1:14" ht="30" customHeight="1" x14ac:dyDescent="0.25">
      <c r="A2952" s="223" t="str">
        <f t="shared" si="91"/>
        <v xml:space="preserve"> </v>
      </c>
      <c r="B2952" s="205"/>
      <c r="C2952" s="206"/>
      <c r="D2952" s="207"/>
      <c r="E2952" s="208"/>
      <c r="F2952" s="207"/>
      <c r="G2952" s="208"/>
      <c r="H2952" s="209"/>
      <c r="I2952" s="210"/>
      <c r="J2952" s="152"/>
      <c r="K2952" s="229"/>
      <c r="L2952" s="230"/>
      <c r="M2952" s="362">
        <f t="shared" si="90"/>
        <v>0</v>
      </c>
      <c r="N2952" s="339"/>
    </row>
    <row r="2953" spans="1:14" ht="30" customHeight="1" x14ac:dyDescent="0.25">
      <c r="A2953" s="223" t="str">
        <f t="shared" si="91"/>
        <v xml:space="preserve"> </v>
      </c>
      <c r="B2953" s="205"/>
      <c r="C2953" s="206"/>
      <c r="D2953" s="207"/>
      <c r="E2953" s="208"/>
      <c r="F2953" s="207"/>
      <c r="G2953" s="208"/>
      <c r="H2953" s="209"/>
      <c r="I2953" s="210"/>
      <c r="J2953" s="152"/>
      <c r="K2953" s="229"/>
      <c r="L2953" s="230"/>
      <c r="M2953" s="362">
        <f t="shared" si="90"/>
        <v>0</v>
      </c>
      <c r="N2953" s="339"/>
    </row>
    <row r="2954" spans="1:14" ht="30" customHeight="1" x14ac:dyDescent="0.25">
      <c r="A2954" s="223" t="str">
        <f t="shared" si="91"/>
        <v xml:space="preserve"> </v>
      </c>
      <c r="B2954" s="205"/>
      <c r="C2954" s="206"/>
      <c r="D2954" s="207"/>
      <c r="E2954" s="208"/>
      <c r="F2954" s="207"/>
      <c r="G2954" s="208"/>
      <c r="H2954" s="209"/>
      <c r="I2954" s="210"/>
      <c r="J2954" s="152"/>
      <c r="K2954" s="229"/>
      <c r="L2954" s="230"/>
      <c r="M2954" s="362">
        <f t="shared" si="90"/>
        <v>0</v>
      </c>
      <c r="N2954" s="339"/>
    </row>
    <row r="2955" spans="1:14" ht="30" customHeight="1" x14ac:dyDescent="0.25">
      <c r="A2955" s="223" t="str">
        <f t="shared" si="91"/>
        <v xml:space="preserve"> </v>
      </c>
      <c r="B2955" s="205"/>
      <c r="C2955" s="206"/>
      <c r="D2955" s="207"/>
      <c r="E2955" s="208"/>
      <c r="F2955" s="207"/>
      <c r="G2955" s="208"/>
      <c r="H2955" s="209"/>
      <c r="I2955" s="210"/>
      <c r="J2955" s="152"/>
      <c r="K2955" s="229"/>
      <c r="L2955" s="230"/>
      <c r="M2955" s="362">
        <f t="shared" si="90"/>
        <v>0</v>
      </c>
      <c r="N2955" s="339"/>
    </row>
    <row r="2956" spans="1:14" ht="30" customHeight="1" x14ac:dyDescent="0.25">
      <c r="A2956" s="223" t="str">
        <f t="shared" si="91"/>
        <v xml:space="preserve"> </v>
      </c>
      <c r="B2956" s="205"/>
      <c r="C2956" s="206"/>
      <c r="D2956" s="207"/>
      <c r="E2956" s="208"/>
      <c r="F2956" s="207"/>
      <c r="G2956" s="208"/>
      <c r="H2956" s="209"/>
      <c r="I2956" s="210"/>
      <c r="J2956" s="152"/>
      <c r="K2956" s="229"/>
      <c r="L2956" s="230"/>
      <c r="M2956" s="362">
        <f t="shared" ref="M2956:M3003" si="92">K2956+L2956</f>
        <v>0</v>
      </c>
      <c r="N2956" s="339"/>
    </row>
    <row r="2957" spans="1:14" ht="30" customHeight="1" x14ac:dyDescent="0.25">
      <c r="A2957" s="223" t="str">
        <f t="shared" si="91"/>
        <v xml:space="preserve"> </v>
      </c>
      <c r="B2957" s="205"/>
      <c r="C2957" s="206"/>
      <c r="D2957" s="207"/>
      <c r="E2957" s="208"/>
      <c r="F2957" s="207"/>
      <c r="G2957" s="208"/>
      <c r="H2957" s="209"/>
      <c r="I2957" s="210"/>
      <c r="J2957" s="152"/>
      <c r="K2957" s="229"/>
      <c r="L2957" s="230"/>
      <c r="M2957" s="362">
        <f t="shared" si="92"/>
        <v>0</v>
      </c>
      <c r="N2957" s="339"/>
    </row>
    <row r="2958" spans="1:14" ht="30" customHeight="1" x14ac:dyDescent="0.25">
      <c r="A2958" s="223" t="str">
        <f t="shared" ref="A2958:A3003" si="93">IF(M2958=0," ","Cap.8. Cheltuieli indirecte")</f>
        <v xml:space="preserve"> </v>
      </c>
      <c r="B2958" s="205"/>
      <c r="C2958" s="206"/>
      <c r="D2958" s="207"/>
      <c r="E2958" s="208"/>
      <c r="F2958" s="207"/>
      <c r="G2958" s="208"/>
      <c r="H2958" s="209"/>
      <c r="I2958" s="210"/>
      <c r="J2958" s="152"/>
      <c r="K2958" s="229"/>
      <c r="L2958" s="230"/>
      <c r="M2958" s="362">
        <f t="shared" si="92"/>
        <v>0</v>
      </c>
      <c r="N2958" s="339"/>
    </row>
    <row r="2959" spans="1:14" ht="30" customHeight="1" x14ac:dyDescent="0.25">
      <c r="A2959" s="223" t="str">
        <f t="shared" si="93"/>
        <v xml:space="preserve"> </v>
      </c>
      <c r="B2959" s="205"/>
      <c r="C2959" s="206"/>
      <c r="D2959" s="207"/>
      <c r="E2959" s="208"/>
      <c r="F2959" s="207"/>
      <c r="G2959" s="208"/>
      <c r="H2959" s="209"/>
      <c r="I2959" s="210"/>
      <c r="J2959" s="152"/>
      <c r="K2959" s="229"/>
      <c r="L2959" s="230"/>
      <c r="M2959" s="362">
        <f t="shared" si="92"/>
        <v>0</v>
      </c>
      <c r="N2959" s="339"/>
    </row>
    <row r="2960" spans="1:14" ht="30" customHeight="1" x14ac:dyDescent="0.25">
      <c r="A2960" s="223" t="str">
        <f t="shared" si="93"/>
        <v xml:space="preserve"> </v>
      </c>
      <c r="B2960" s="205"/>
      <c r="C2960" s="206"/>
      <c r="D2960" s="207"/>
      <c r="E2960" s="208"/>
      <c r="F2960" s="207"/>
      <c r="G2960" s="208"/>
      <c r="H2960" s="209"/>
      <c r="I2960" s="210"/>
      <c r="J2960" s="152"/>
      <c r="K2960" s="229"/>
      <c r="L2960" s="230"/>
      <c r="M2960" s="362">
        <f t="shared" si="92"/>
        <v>0</v>
      </c>
      <c r="N2960" s="339"/>
    </row>
    <row r="2961" spans="1:14" ht="30" customHeight="1" x14ac:dyDescent="0.25">
      <c r="A2961" s="223" t="str">
        <f t="shared" si="93"/>
        <v xml:space="preserve"> </v>
      </c>
      <c r="B2961" s="205"/>
      <c r="C2961" s="206"/>
      <c r="D2961" s="207"/>
      <c r="E2961" s="208"/>
      <c r="F2961" s="207"/>
      <c r="G2961" s="208"/>
      <c r="H2961" s="209"/>
      <c r="I2961" s="210"/>
      <c r="J2961" s="152"/>
      <c r="K2961" s="229"/>
      <c r="L2961" s="230"/>
      <c r="M2961" s="362">
        <f t="shared" si="92"/>
        <v>0</v>
      </c>
      <c r="N2961" s="339"/>
    </row>
    <row r="2962" spans="1:14" ht="30" customHeight="1" x14ac:dyDescent="0.25">
      <c r="A2962" s="223" t="str">
        <f t="shared" si="93"/>
        <v xml:space="preserve"> </v>
      </c>
      <c r="B2962" s="205"/>
      <c r="C2962" s="206"/>
      <c r="D2962" s="207"/>
      <c r="E2962" s="208"/>
      <c r="F2962" s="207"/>
      <c r="G2962" s="208"/>
      <c r="H2962" s="209"/>
      <c r="I2962" s="210"/>
      <c r="J2962" s="152"/>
      <c r="K2962" s="229"/>
      <c r="L2962" s="230"/>
      <c r="M2962" s="362">
        <f t="shared" si="92"/>
        <v>0</v>
      </c>
      <c r="N2962" s="339"/>
    </row>
    <row r="2963" spans="1:14" ht="30" customHeight="1" x14ac:dyDescent="0.25">
      <c r="A2963" s="223" t="str">
        <f t="shared" si="93"/>
        <v xml:space="preserve"> </v>
      </c>
      <c r="B2963" s="205"/>
      <c r="C2963" s="206"/>
      <c r="D2963" s="207"/>
      <c r="E2963" s="208"/>
      <c r="F2963" s="207"/>
      <c r="G2963" s="208"/>
      <c r="H2963" s="209"/>
      <c r="I2963" s="210"/>
      <c r="J2963" s="152"/>
      <c r="K2963" s="229"/>
      <c r="L2963" s="230"/>
      <c r="M2963" s="362">
        <f t="shared" si="92"/>
        <v>0</v>
      </c>
      <c r="N2963" s="339"/>
    </row>
    <row r="2964" spans="1:14" ht="30" customHeight="1" x14ac:dyDescent="0.25">
      <c r="A2964" s="223" t="str">
        <f t="shared" si="93"/>
        <v xml:space="preserve"> </v>
      </c>
      <c r="B2964" s="205"/>
      <c r="C2964" s="206"/>
      <c r="D2964" s="207"/>
      <c r="E2964" s="208"/>
      <c r="F2964" s="207"/>
      <c r="G2964" s="208"/>
      <c r="H2964" s="209"/>
      <c r="I2964" s="210"/>
      <c r="J2964" s="152"/>
      <c r="K2964" s="229"/>
      <c r="L2964" s="230"/>
      <c r="M2964" s="362">
        <f t="shared" si="92"/>
        <v>0</v>
      </c>
      <c r="N2964" s="339"/>
    </row>
    <row r="2965" spans="1:14" ht="30" customHeight="1" x14ac:dyDescent="0.25">
      <c r="A2965" s="223" t="str">
        <f t="shared" si="93"/>
        <v xml:space="preserve"> </v>
      </c>
      <c r="B2965" s="205"/>
      <c r="C2965" s="206"/>
      <c r="D2965" s="207"/>
      <c r="E2965" s="208"/>
      <c r="F2965" s="207"/>
      <c r="G2965" s="208"/>
      <c r="H2965" s="209"/>
      <c r="I2965" s="210"/>
      <c r="J2965" s="152"/>
      <c r="K2965" s="229"/>
      <c r="L2965" s="230"/>
      <c r="M2965" s="362">
        <f t="shared" si="92"/>
        <v>0</v>
      </c>
      <c r="N2965" s="339"/>
    </row>
    <row r="2966" spans="1:14" ht="30" customHeight="1" x14ac:dyDescent="0.25">
      <c r="A2966" s="223" t="str">
        <f t="shared" si="93"/>
        <v xml:space="preserve"> </v>
      </c>
      <c r="B2966" s="205"/>
      <c r="C2966" s="206"/>
      <c r="D2966" s="207"/>
      <c r="E2966" s="208"/>
      <c r="F2966" s="207"/>
      <c r="G2966" s="208"/>
      <c r="H2966" s="209"/>
      <c r="I2966" s="210"/>
      <c r="J2966" s="152"/>
      <c r="K2966" s="229"/>
      <c r="L2966" s="230"/>
      <c r="M2966" s="362">
        <f t="shared" si="92"/>
        <v>0</v>
      </c>
      <c r="N2966" s="339"/>
    </row>
    <row r="2967" spans="1:14" ht="30" customHeight="1" x14ac:dyDescent="0.25">
      <c r="A2967" s="223" t="str">
        <f t="shared" si="93"/>
        <v xml:space="preserve"> </v>
      </c>
      <c r="B2967" s="205"/>
      <c r="C2967" s="206"/>
      <c r="D2967" s="207"/>
      <c r="E2967" s="208"/>
      <c r="F2967" s="207"/>
      <c r="G2967" s="208"/>
      <c r="H2967" s="209"/>
      <c r="I2967" s="210"/>
      <c r="J2967" s="152"/>
      <c r="K2967" s="229"/>
      <c r="L2967" s="230"/>
      <c r="M2967" s="362">
        <f t="shared" si="92"/>
        <v>0</v>
      </c>
      <c r="N2967" s="339"/>
    </row>
    <row r="2968" spans="1:14" ht="30" customHeight="1" x14ac:dyDescent="0.25">
      <c r="A2968" s="223" t="str">
        <f t="shared" si="93"/>
        <v xml:space="preserve"> </v>
      </c>
      <c r="B2968" s="205"/>
      <c r="C2968" s="206"/>
      <c r="D2968" s="207"/>
      <c r="E2968" s="208"/>
      <c r="F2968" s="207"/>
      <c r="G2968" s="208"/>
      <c r="H2968" s="209"/>
      <c r="I2968" s="210"/>
      <c r="J2968" s="152"/>
      <c r="K2968" s="229"/>
      <c r="L2968" s="230"/>
      <c r="M2968" s="362">
        <f t="shared" si="92"/>
        <v>0</v>
      </c>
      <c r="N2968" s="339"/>
    </row>
    <row r="2969" spans="1:14" ht="30" customHeight="1" x14ac:dyDescent="0.25">
      <c r="A2969" s="223" t="str">
        <f t="shared" si="93"/>
        <v xml:space="preserve"> </v>
      </c>
      <c r="B2969" s="205"/>
      <c r="C2969" s="206"/>
      <c r="D2969" s="207"/>
      <c r="E2969" s="208"/>
      <c r="F2969" s="207"/>
      <c r="G2969" s="208"/>
      <c r="H2969" s="209"/>
      <c r="I2969" s="210"/>
      <c r="J2969" s="152"/>
      <c r="K2969" s="229"/>
      <c r="L2969" s="230"/>
      <c r="M2969" s="362">
        <f t="shared" si="92"/>
        <v>0</v>
      </c>
      <c r="N2969" s="339"/>
    </row>
    <row r="2970" spans="1:14" ht="30" customHeight="1" x14ac:dyDescent="0.25">
      <c r="A2970" s="223" t="str">
        <f t="shared" si="93"/>
        <v xml:space="preserve"> </v>
      </c>
      <c r="B2970" s="205"/>
      <c r="C2970" s="206"/>
      <c r="D2970" s="207"/>
      <c r="E2970" s="208"/>
      <c r="F2970" s="207"/>
      <c r="G2970" s="208"/>
      <c r="H2970" s="209"/>
      <c r="I2970" s="210"/>
      <c r="J2970" s="152"/>
      <c r="K2970" s="229"/>
      <c r="L2970" s="230"/>
      <c r="M2970" s="362">
        <f t="shared" si="92"/>
        <v>0</v>
      </c>
      <c r="N2970" s="339"/>
    </row>
    <row r="2971" spans="1:14" ht="30" customHeight="1" x14ac:dyDescent="0.25">
      <c r="A2971" s="223" t="str">
        <f t="shared" si="93"/>
        <v xml:space="preserve"> </v>
      </c>
      <c r="B2971" s="205"/>
      <c r="C2971" s="206"/>
      <c r="D2971" s="207"/>
      <c r="E2971" s="208"/>
      <c r="F2971" s="207"/>
      <c r="G2971" s="208"/>
      <c r="H2971" s="209"/>
      <c r="I2971" s="210"/>
      <c r="J2971" s="152"/>
      <c r="K2971" s="229"/>
      <c r="L2971" s="230"/>
      <c r="M2971" s="362">
        <f t="shared" si="92"/>
        <v>0</v>
      </c>
      <c r="N2971" s="339"/>
    </row>
    <row r="2972" spans="1:14" ht="30" customHeight="1" x14ac:dyDescent="0.25">
      <c r="A2972" s="223" t="str">
        <f t="shared" si="93"/>
        <v xml:space="preserve"> </v>
      </c>
      <c r="B2972" s="205"/>
      <c r="C2972" s="206"/>
      <c r="D2972" s="207"/>
      <c r="E2972" s="208"/>
      <c r="F2972" s="207"/>
      <c r="G2972" s="208"/>
      <c r="H2972" s="209"/>
      <c r="I2972" s="210"/>
      <c r="J2972" s="152"/>
      <c r="K2972" s="229"/>
      <c r="L2972" s="230"/>
      <c r="M2972" s="362">
        <f t="shared" si="92"/>
        <v>0</v>
      </c>
      <c r="N2972" s="339"/>
    </row>
    <row r="2973" spans="1:14" ht="30" customHeight="1" x14ac:dyDescent="0.25">
      <c r="A2973" s="223" t="str">
        <f t="shared" si="93"/>
        <v xml:space="preserve"> </v>
      </c>
      <c r="B2973" s="205"/>
      <c r="C2973" s="206"/>
      <c r="D2973" s="207"/>
      <c r="E2973" s="208"/>
      <c r="F2973" s="207"/>
      <c r="G2973" s="208"/>
      <c r="H2973" s="209"/>
      <c r="I2973" s="210"/>
      <c r="J2973" s="152"/>
      <c r="K2973" s="229"/>
      <c r="L2973" s="230"/>
      <c r="M2973" s="362">
        <f t="shared" si="92"/>
        <v>0</v>
      </c>
      <c r="N2973" s="339"/>
    </row>
    <row r="2974" spans="1:14" ht="30" customHeight="1" x14ac:dyDescent="0.25">
      <c r="A2974" s="223" t="str">
        <f t="shared" si="93"/>
        <v xml:space="preserve"> </v>
      </c>
      <c r="B2974" s="205"/>
      <c r="C2974" s="206"/>
      <c r="D2974" s="207"/>
      <c r="E2974" s="208"/>
      <c r="F2974" s="207"/>
      <c r="G2974" s="208"/>
      <c r="H2974" s="209"/>
      <c r="I2974" s="210"/>
      <c r="J2974" s="152"/>
      <c r="K2974" s="229"/>
      <c r="L2974" s="230"/>
      <c r="M2974" s="362">
        <f t="shared" si="92"/>
        <v>0</v>
      </c>
      <c r="N2974" s="339"/>
    </row>
    <row r="2975" spans="1:14" ht="30" customHeight="1" x14ac:dyDescent="0.25">
      <c r="A2975" s="223" t="str">
        <f t="shared" si="93"/>
        <v xml:space="preserve"> </v>
      </c>
      <c r="B2975" s="205"/>
      <c r="C2975" s="206"/>
      <c r="D2975" s="207"/>
      <c r="E2975" s="208"/>
      <c r="F2975" s="207"/>
      <c r="G2975" s="208"/>
      <c r="H2975" s="209"/>
      <c r="I2975" s="210"/>
      <c r="J2975" s="152"/>
      <c r="K2975" s="229"/>
      <c r="L2975" s="230"/>
      <c r="M2975" s="362">
        <f t="shared" si="92"/>
        <v>0</v>
      </c>
      <c r="N2975" s="339"/>
    </row>
    <row r="2976" spans="1:14" ht="30" customHeight="1" x14ac:dyDescent="0.25">
      <c r="A2976" s="223" t="str">
        <f t="shared" si="93"/>
        <v xml:space="preserve"> </v>
      </c>
      <c r="B2976" s="205"/>
      <c r="C2976" s="206"/>
      <c r="D2976" s="207"/>
      <c r="E2976" s="208"/>
      <c r="F2976" s="207"/>
      <c r="G2976" s="208"/>
      <c r="H2976" s="209"/>
      <c r="I2976" s="210"/>
      <c r="J2976" s="152"/>
      <c r="K2976" s="229"/>
      <c r="L2976" s="230"/>
      <c r="M2976" s="362">
        <f t="shared" si="92"/>
        <v>0</v>
      </c>
      <c r="N2976" s="339"/>
    </row>
    <row r="2977" spans="1:14" ht="30" customHeight="1" x14ac:dyDescent="0.25">
      <c r="A2977" s="223" t="str">
        <f t="shared" si="93"/>
        <v xml:space="preserve"> </v>
      </c>
      <c r="B2977" s="205"/>
      <c r="C2977" s="206"/>
      <c r="D2977" s="207"/>
      <c r="E2977" s="208"/>
      <c r="F2977" s="207"/>
      <c r="G2977" s="208"/>
      <c r="H2977" s="209"/>
      <c r="I2977" s="210"/>
      <c r="J2977" s="152"/>
      <c r="K2977" s="229"/>
      <c r="L2977" s="230"/>
      <c r="M2977" s="362">
        <f t="shared" si="92"/>
        <v>0</v>
      </c>
      <c r="N2977" s="339"/>
    </row>
    <row r="2978" spans="1:14" ht="30" customHeight="1" x14ac:dyDescent="0.25">
      <c r="A2978" s="223" t="str">
        <f t="shared" si="93"/>
        <v xml:space="preserve"> </v>
      </c>
      <c r="B2978" s="205"/>
      <c r="C2978" s="206"/>
      <c r="D2978" s="207"/>
      <c r="E2978" s="208"/>
      <c r="F2978" s="207"/>
      <c r="G2978" s="208"/>
      <c r="H2978" s="209"/>
      <c r="I2978" s="210"/>
      <c r="J2978" s="152"/>
      <c r="K2978" s="229"/>
      <c r="L2978" s="230"/>
      <c r="M2978" s="362">
        <f t="shared" si="92"/>
        <v>0</v>
      </c>
      <c r="N2978" s="339"/>
    </row>
    <row r="2979" spans="1:14" ht="30" customHeight="1" x14ac:dyDescent="0.25">
      <c r="A2979" s="223" t="str">
        <f t="shared" si="93"/>
        <v xml:space="preserve"> </v>
      </c>
      <c r="B2979" s="205"/>
      <c r="C2979" s="206"/>
      <c r="D2979" s="207"/>
      <c r="E2979" s="208"/>
      <c r="F2979" s="207"/>
      <c r="G2979" s="208"/>
      <c r="H2979" s="209"/>
      <c r="I2979" s="210"/>
      <c r="J2979" s="152"/>
      <c r="K2979" s="229"/>
      <c r="L2979" s="230"/>
      <c r="M2979" s="362">
        <f t="shared" si="92"/>
        <v>0</v>
      </c>
      <c r="N2979" s="339"/>
    </row>
    <row r="2980" spans="1:14" ht="30" customHeight="1" x14ac:dyDescent="0.25">
      <c r="A2980" s="223" t="str">
        <f t="shared" si="93"/>
        <v xml:space="preserve"> </v>
      </c>
      <c r="B2980" s="205"/>
      <c r="C2980" s="206"/>
      <c r="D2980" s="207"/>
      <c r="E2980" s="208"/>
      <c r="F2980" s="207"/>
      <c r="G2980" s="208"/>
      <c r="H2980" s="209"/>
      <c r="I2980" s="210"/>
      <c r="J2980" s="152"/>
      <c r="K2980" s="229"/>
      <c r="L2980" s="230"/>
      <c r="M2980" s="362">
        <f t="shared" si="92"/>
        <v>0</v>
      </c>
      <c r="N2980" s="339"/>
    </row>
    <row r="2981" spans="1:14" ht="30" customHeight="1" x14ac:dyDescent="0.25">
      <c r="A2981" s="223" t="str">
        <f t="shared" si="93"/>
        <v xml:space="preserve"> </v>
      </c>
      <c r="B2981" s="205"/>
      <c r="C2981" s="206"/>
      <c r="D2981" s="207"/>
      <c r="E2981" s="208"/>
      <c r="F2981" s="207"/>
      <c r="G2981" s="208"/>
      <c r="H2981" s="209"/>
      <c r="I2981" s="210"/>
      <c r="J2981" s="152"/>
      <c r="K2981" s="229"/>
      <c r="L2981" s="230"/>
      <c r="M2981" s="362">
        <f t="shared" si="92"/>
        <v>0</v>
      </c>
      <c r="N2981" s="339"/>
    </row>
    <row r="2982" spans="1:14" ht="30" customHeight="1" x14ac:dyDescent="0.25">
      <c r="A2982" s="223" t="str">
        <f t="shared" si="93"/>
        <v xml:space="preserve"> </v>
      </c>
      <c r="B2982" s="205"/>
      <c r="C2982" s="206"/>
      <c r="D2982" s="207"/>
      <c r="E2982" s="208"/>
      <c r="F2982" s="207"/>
      <c r="G2982" s="208"/>
      <c r="H2982" s="209"/>
      <c r="I2982" s="210"/>
      <c r="J2982" s="152"/>
      <c r="K2982" s="229"/>
      <c r="L2982" s="230"/>
      <c r="M2982" s="362">
        <f t="shared" si="92"/>
        <v>0</v>
      </c>
      <c r="N2982" s="339"/>
    </row>
    <row r="2983" spans="1:14" ht="30" customHeight="1" x14ac:dyDescent="0.25">
      <c r="A2983" s="223" t="str">
        <f t="shared" si="93"/>
        <v xml:space="preserve"> </v>
      </c>
      <c r="B2983" s="205"/>
      <c r="C2983" s="206"/>
      <c r="D2983" s="207"/>
      <c r="E2983" s="208"/>
      <c r="F2983" s="207"/>
      <c r="G2983" s="208"/>
      <c r="H2983" s="209"/>
      <c r="I2983" s="210"/>
      <c r="J2983" s="152"/>
      <c r="K2983" s="229"/>
      <c r="L2983" s="230"/>
      <c r="M2983" s="362">
        <f t="shared" si="92"/>
        <v>0</v>
      </c>
      <c r="N2983" s="339"/>
    </row>
    <row r="2984" spans="1:14" ht="30" customHeight="1" x14ac:dyDescent="0.25">
      <c r="A2984" s="223" t="str">
        <f t="shared" si="93"/>
        <v xml:space="preserve"> </v>
      </c>
      <c r="B2984" s="205"/>
      <c r="C2984" s="206"/>
      <c r="D2984" s="207"/>
      <c r="E2984" s="208"/>
      <c r="F2984" s="207"/>
      <c r="G2984" s="208"/>
      <c r="H2984" s="209"/>
      <c r="I2984" s="210"/>
      <c r="J2984" s="152"/>
      <c r="K2984" s="229"/>
      <c r="L2984" s="230"/>
      <c r="M2984" s="362">
        <f t="shared" si="92"/>
        <v>0</v>
      </c>
      <c r="N2984" s="339"/>
    </row>
    <row r="2985" spans="1:14" ht="30" customHeight="1" x14ac:dyDescent="0.25">
      <c r="A2985" s="223" t="str">
        <f t="shared" si="93"/>
        <v xml:space="preserve"> </v>
      </c>
      <c r="B2985" s="205"/>
      <c r="C2985" s="206"/>
      <c r="D2985" s="207"/>
      <c r="E2985" s="208"/>
      <c r="F2985" s="207"/>
      <c r="G2985" s="208"/>
      <c r="H2985" s="209"/>
      <c r="I2985" s="210"/>
      <c r="J2985" s="152"/>
      <c r="K2985" s="229"/>
      <c r="L2985" s="230"/>
      <c r="M2985" s="362">
        <f t="shared" si="92"/>
        <v>0</v>
      </c>
      <c r="N2985" s="339"/>
    </row>
    <row r="2986" spans="1:14" ht="30" customHeight="1" x14ac:dyDescent="0.25">
      <c r="A2986" s="223" t="str">
        <f t="shared" si="93"/>
        <v xml:space="preserve"> </v>
      </c>
      <c r="B2986" s="205"/>
      <c r="C2986" s="206"/>
      <c r="D2986" s="207"/>
      <c r="E2986" s="208"/>
      <c r="F2986" s="207"/>
      <c r="G2986" s="208"/>
      <c r="H2986" s="209"/>
      <c r="I2986" s="210"/>
      <c r="J2986" s="152"/>
      <c r="K2986" s="229"/>
      <c r="L2986" s="230"/>
      <c r="M2986" s="362">
        <f t="shared" si="92"/>
        <v>0</v>
      </c>
      <c r="N2986" s="339"/>
    </row>
    <row r="2987" spans="1:14" ht="30" customHeight="1" x14ac:dyDescent="0.25">
      <c r="A2987" s="223" t="str">
        <f t="shared" si="93"/>
        <v xml:space="preserve"> </v>
      </c>
      <c r="B2987" s="205"/>
      <c r="C2987" s="206"/>
      <c r="D2987" s="207"/>
      <c r="E2987" s="208"/>
      <c r="F2987" s="207"/>
      <c r="G2987" s="208"/>
      <c r="H2987" s="209"/>
      <c r="I2987" s="210"/>
      <c r="J2987" s="152"/>
      <c r="K2987" s="229"/>
      <c r="L2987" s="230"/>
      <c r="M2987" s="362">
        <f t="shared" si="92"/>
        <v>0</v>
      </c>
      <c r="N2987" s="339"/>
    </row>
    <row r="2988" spans="1:14" ht="30" customHeight="1" x14ac:dyDescent="0.25">
      <c r="A2988" s="223" t="str">
        <f t="shared" si="93"/>
        <v xml:space="preserve"> </v>
      </c>
      <c r="B2988" s="205"/>
      <c r="C2988" s="206"/>
      <c r="D2988" s="207"/>
      <c r="E2988" s="208"/>
      <c r="F2988" s="207"/>
      <c r="G2988" s="208"/>
      <c r="H2988" s="209"/>
      <c r="I2988" s="210"/>
      <c r="J2988" s="152"/>
      <c r="K2988" s="229"/>
      <c r="L2988" s="230"/>
      <c r="M2988" s="362">
        <f t="shared" si="92"/>
        <v>0</v>
      </c>
      <c r="N2988" s="339"/>
    </row>
    <row r="2989" spans="1:14" ht="30" customHeight="1" x14ac:dyDescent="0.25">
      <c r="A2989" s="223" t="str">
        <f t="shared" si="93"/>
        <v xml:space="preserve"> </v>
      </c>
      <c r="B2989" s="205"/>
      <c r="C2989" s="206"/>
      <c r="D2989" s="207"/>
      <c r="E2989" s="208"/>
      <c r="F2989" s="207"/>
      <c r="G2989" s="208"/>
      <c r="H2989" s="209"/>
      <c r="I2989" s="210"/>
      <c r="J2989" s="152"/>
      <c r="K2989" s="229"/>
      <c r="L2989" s="230"/>
      <c r="M2989" s="362">
        <f t="shared" si="92"/>
        <v>0</v>
      </c>
      <c r="N2989" s="339"/>
    </row>
    <row r="2990" spans="1:14" ht="30" customHeight="1" x14ac:dyDescent="0.25">
      <c r="A2990" s="223" t="str">
        <f t="shared" si="93"/>
        <v xml:space="preserve"> </v>
      </c>
      <c r="B2990" s="205"/>
      <c r="C2990" s="206"/>
      <c r="D2990" s="207"/>
      <c r="E2990" s="208"/>
      <c r="F2990" s="207"/>
      <c r="G2990" s="208"/>
      <c r="H2990" s="209"/>
      <c r="I2990" s="210"/>
      <c r="J2990" s="152"/>
      <c r="K2990" s="229"/>
      <c r="L2990" s="230"/>
      <c r="M2990" s="362">
        <f t="shared" si="92"/>
        <v>0</v>
      </c>
      <c r="N2990" s="339"/>
    </row>
    <row r="2991" spans="1:14" ht="30" customHeight="1" x14ac:dyDescent="0.25">
      <c r="A2991" s="223" t="str">
        <f t="shared" si="93"/>
        <v xml:space="preserve"> </v>
      </c>
      <c r="B2991" s="205"/>
      <c r="C2991" s="206"/>
      <c r="D2991" s="207"/>
      <c r="E2991" s="208"/>
      <c r="F2991" s="207"/>
      <c r="G2991" s="208"/>
      <c r="H2991" s="209"/>
      <c r="I2991" s="210"/>
      <c r="J2991" s="152"/>
      <c r="K2991" s="229"/>
      <c r="L2991" s="230"/>
      <c r="M2991" s="362">
        <f t="shared" si="92"/>
        <v>0</v>
      </c>
      <c r="N2991" s="339"/>
    </row>
    <row r="2992" spans="1:14" ht="30" customHeight="1" x14ac:dyDescent="0.25">
      <c r="A2992" s="223" t="str">
        <f t="shared" si="93"/>
        <v xml:space="preserve"> </v>
      </c>
      <c r="B2992" s="205"/>
      <c r="C2992" s="206"/>
      <c r="D2992" s="207"/>
      <c r="E2992" s="208"/>
      <c r="F2992" s="207"/>
      <c r="G2992" s="208"/>
      <c r="H2992" s="209"/>
      <c r="I2992" s="210"/>
      <c r="J2992" s="152"/>
      <c r="K2992" s="229"/>
      <c r="L2992" s="230"/>
      <c r="M2992" s="362">
        <f t="shared" si="92"/>
        <v>0</v>
      </c>
      <c r="N2992" s="339"/>
    </row>
    <row r="2993" spans="1:14" ht="30" customHeight="1" x14ac:dyDescent="0.25">
      <c r="A2993" s="223" t="str">
        <f t="shared" si="93"/>
        <v xml:space="preserve"> </v>
      </c>
      <c r="B2993" s="205"/>
      <c r="C2993" s="206"/>
      <c r="D2993" s="207"/>
      <c r="E2993" s="208"/>
      <c r="F2993" s="207"/>
      <c r="G2993" s="208"/>
      <c r="H2993" s="209"/>
      <c r="I2993" s="210"/>
      <c r="J2993" s="152"/>
      <c r="K2993" s="229"/>
      <c r="L2993" s="230"/>
      <c r="M2993" s="362">
        <f t="shared" si="92"/>
        <v>0</v>
      </c>
      <c r="N2993" s="339"/>
    </row>
    <row r="2994" spans="1:14" ht="30" customHeight="1" x14ac:dyDescent="0.25">
      <c r="A2994" s="223" t="str">
        <f t="shared" si="93"/>
        <v xml:space="preserve"> </v>
      </c>
      <c r="B2994" s="205"/>
      <c r="C2994" s="206"/>
      <c r="D2994" s="207"/>
      <c r="E2994" s="208"/>
      <c r="F2994" s="207"/>
      <c r="G2994" s="208"/>
      <c r="H2994" s="209"/>
      <c r="I2994" s="210"/>
      <c r="J2994" s="152"/>
      <c r="K2994" s="229"/>
      <c r="L2994" s="230"/>
      <c r="M2994" s="362">
        <f t="shared" si="92"/>
        <v>0</v>
      </c>
      <c r="N2994" s="339"/>
    </row>
    <row r="2995" spans="1:14" ht="30" customHeight="1" x14ac:dyDescent="0.25">
      <c r="A2995" s="223" t="str">
        <f t="shared" si="93"/>
        <v xml:space="preserve"> </v>
      </c>
      <c r="B2995" s="205"/>
      <c r="C2995" s="206"/>
      <c r="D2995" s="207"/>
      <c r="E2995" s="208"/>
      <c r="F2995" s="207"/>
      <c r="G2995" s="208"/>
      <c r="H2995" s="209"/>
      <c r="I2995" s="210"/>
      <c r="J2995" s="152"/>
      <c r="K2995" s="229"/>
      <c r="L2995" s="230"/>
      <c r="M2995" s="362">
        <f t="shared" si="92"/>
        <v>0</v>
      </c>
      <c r="N2995" s="339"/>
    </row>
    <row r="2996" spans="1:14" ht="30" customHeight="1" x14ac:dyDescent="0.25">
      <c r="A2996" s="223" t="str">
        <f t="shared" si="93"/>
        <v xml:space="preserve"> </v>
      </c>
      <c r="B2996" s="205"/>
      <c r="C2996" s="206"/>
      <c r="D2996" s="207"/>
      <c r="E2996" s="208"/>
      <c r="F2996" s="207"/>
      <c r="G2996" s="208"/>
      <c r="H2996" s="209"/>
      <c r="I2996" s="210"/>
      <c r="J2996" s="152"/>
      <c r="K2996" s="229"/>
      <c r="L2996" s="230"/>
      <c r="M2996" s="362">
        <f t="shared" si="92"/>
        <v>0</v>
      </c>
      <c r="N2996" s="339"/>
    </row>
    <row r="2997" spans="1:14" ht="30" customHeight="1" x14ac:dyDescent="0.25">
      <c r="A2997" s="223" t="str">
        <f t="shared" si="93"/>
        <v xml:space="preserve"> </v>
      </c>
      <c r="B2997" s="205"/>
      <c r="C2997" s="206"/>
      <c r="D2997" s="207"/>
      <c r="E2997" s="208"/>
      <c r="F2997" s="207"/>
      <c r="G2997" s="208"/>
      <c r="H2997" s="209"/>
      <c r="I2997" s="210"/>
      <c r="J2997" s="152"/>
      <c r="K2997" s="229"/>
      <c r="L2997" s="230"/>
      <c r="M2997" s="362">
        <f t="shared" si="92"/>
        <v>0</v>
      </c>
      <c r="N2997" s="339"/>
    </row>
    <row r="2998" spans="1:14" ht="30" customHeight="1" x14ac:dyDescent="0.25">
      <c r="A2998" s="223" t="str">
        <f t="shared" si="93"/>
        <v xml:space="preserve"> </v>
      </c>
      <c r="B2998" s="205"/>
      <c r="C2998" s="206"/>
      <c r="D2998" s="207"/>
      <c r="E2998" s="208"/>
      <c r="F2998" s="207"/>
      <c r="G2998" s="208"/>
      <c r="H2998" s="209"/>
      <c r="I2998" s="210"/>
      <c r="J2998" s="152"/>
      <c r="K2998" s="229"/>
      <c r="L2998" s="230"/>
      <c r="M2998" s="362">
        <f t="shared" si="92"/>
        <v>0</v>
      </c>
      <c r="N2998" s="339"/>
    </row>
    <row r="2999" spans="1:14" ht="30" customHeight="1" x14ac:dyDescent="0.25">
      <c r="A2999" s="223" t="str">
        <f t="shared" si="93"/>
        <v xml:space="preserve"> </v>
      </c>
      <c r="B2999" s="205"/>
      <c r="C2999" s="206"/>
      <c r="D2999" s="207"/>
      <c r="E2999" s="208"/>
      <c r="F2999" s="207"/>
      <c r="G2999" s="208"/>
      <c r="H2999" s="209"/>
      <c r="I2999" s="210"/>
      <c r="J2999" s="152"/>
      <c r="K2999" s="229"/>
      <c r="L2999" s="230"/>
      <c r="M2999" s="362">
        <f t="shared" si="92"/>
        <v>0</v>
      </c>
      <c r="N2999" s="339"/>
    </row>
    <row r="3000" spans="1:14" ht="30" customHeight="1" x14ac:dyDescent="0.25">
      <c r="A3000" s="223" t="str">
        <f t="shared" si="93"/>
        <v xml:space="preserve"> </v>
      </c>
      <c r="B3000" s="205"/>
      <c r="C3000" s="206"/>
      <c r="D3000" s="207"/>
      <c r="E3000" s="208"/>
      <c r="F3000" s="207"/>
      <c r="G3000" s="208"/>
      <c r="H3000" s="209"/>
      <c r="I3000" s="210"/>
      <c r="J3000" s="152"/>
      <c r="K3000" s="229"/>
      <c r="L3000" s="230"/>
      <c r="M3000" s="362">
        <f t="shared" si="92"/>
        <v>0</v>
      </c>
      <c r="N3000" s="339"/>
    </row>
    <row r="3001" spans="1:14" ht="30" customHeight="1" x14ac:dyDescent="0.25">
      <c r="A3001" s="223" t="str">
        <f t="shared" si="93"/>
        <v xml:space="preserve"> </v>
      </c>
      <c r="B3001" s="205"/>
      <c r="C3001" s="206"/>
      <c r="D3001" s="207"/>
      <c r="E3001" s="208"/>
      <c r="F3001" s="207"/>
      <c r="G3001" s="208"/>
      <c r="H3001" s="209"/>
      <c r="I3001" s="210"/>
      <c r="J3001" s="152"/>
      <c r="K3001" s="229"/>
      <c r="L3001" s="230"/>
      <c r="M3001" s="362">
        <f t="shared" si="92"/>
        <v>0</v>
      </c>
      <c r="N3001" s="339"/>
    </row>
    <row r="3002" spans="1:14" ht="30" customHeight="1" x14ac:dyDescent="0.25">
      <c r="A3002" s="223" t="str">
        <f t="shared" si="93"/>
        <v xml:space="preserve"> </v>
      </c>
      <c r="B3002" s="205"/>
      <c r="C3002" s="206"/>
      <c r="D3002" s="207"/>
      <c r="E3002" s="208"/>
      <c r="F3002" s="207"/>
      <c r="G3002" s="208"/>
      <c r="H3002" s="209"/>
      <c r="I3002" s="210"/>
      <c r="J3002" s="152"/>
      <c r="K3002" s="229"/>
      <c r="L3002" s="230"/>
      <c r="M3002" s="362">
        <f t="shared" si="92"/>
        <v>0</v>
      </c>
      <c r="N3002" s="339"/>
    </row>
    <row r="3003" spans="1:14" ht="30" customHeight="1" thickBot="1" x14ac:dyDescent="0.3">
      <c r="A3003" s="223" t="str">
        <f t="shared" si="93"/>
        <v xml:space="preserve"> </v>
      </c>
      <c r="B3003" s="212"/>
      <c r="C3003" s="213"/>
      <c r="D3003" s="214"/>
      <c r="E3003" s="215"/>
      <c r="F3003" s="214"/>
      <c r="G3003" s="215"/>
      <c r="H3003" s="216"/>
      <c r="I3003" s="217"/>
      <c r="J3003" s="218"/>
      <c r="K3003" s="363"/>
      <c r="L3003" s="364"/>
      <c r="M3003" s="365">
        <f t="shared" si="92"/>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225" t="s">
        <v>0</v>
      </c>
      <c r="L3004" s="225" t="s">
        <v>0</v>
      </c>
      <c r="M3004" s="22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3">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6"/>
  <sheetViews>
    <sheetView zoomScaleNormal="100" zoomScaleSheetLayoutView="100" workbookViewId="0">
      <pane ySplit="3" topLeftCell="A4" activePane="bottomLeft" state="frozen"/>
      <selection activeCell="P9" sqref="P9"/>
      <selection pane="bottomLeft" activeCell="B4" sqref="B4"/>
    </sheetView>
  </sheetViews>
  <sheetFormatPr defaultRowHeight="12.75" x14ac:dyDescent="0.25"/>
  <cols>
    <col min="1" max="1" width="63.140625" style="267" customWidth="1"/>
    <col min="2" max="2" width="15.7109375" style="267" customWidth="1"/>
    <col min="3" max="3" width="20.7109375" style="267" customWidth="1"/>
    <col min="4" max="4" width="4.7109375" style="267" hidden="1" customWidth="1"/>
    <col min="5" max="5" width="15.7109375" style="267" hidden="1" customWidth="1"/>
    <col min="6" max="8" width="20.7109375" style="267" hidden="1" customWidth="1"/>
    <col min="9" max="9" width="4.7109375" style="267" hidden="1" customWidth="1"/>
    <col min="10" max="10" width="15.7109375" style="267" hidden="1" customWidth="1"/>
    <col min="11" max="13" width="20.7109375" style="267" hidden="1" customWidth="1"/>
    <col min="14" max="16384" width="9.140625" style="267"/>
  </cols>
  <sheetData>
    <row r="1" spans="1:13" ht="31.5" customHeight="1" x14ac:dyDescent="0.25">
      <c r="A1" s="266" t="str">
        <f>A.CentralizatorRaport!A5</f>
        <v>Perioada de raportare:</v>
      </c>
      <c r="B1" s="568">
        <f>A.CentralizatorRaport!B5</f>
        <v>0</v>
      </c>
      <c r="C1" s="568"/>
    </row>
    <row r="2" spans="1:13" s="268" customFormat="1" x14ac:dyDescent="0.25">
      <c r="A2" s="569" t="s">
        <v>2</v>
      </c>
      <c r="B2" s="570" t="s">
        <v>270</v>
      </c>
      <c r="C2" s="570" t="s">
        <v>271</v>
      </c>
      <c r="E2" s="569" t="s">
        <v>210</v>
      </c>
      <c r="F2" s="569"/>
      <c r="G2" s="569"/>
      <c r="H2" s="569"/>
      <c r="J2" s="569" t="s">
        <v>215</v>
      </c>
      <c r="K2" s="569"/>
      <c r="L2" s="569"/>
      <c r="M2" s="569"/>
    </row>
    <row r="3" spans="1:13" ht="51" x14ac:dyDescent="0.25">
      <c r="A3" s="569"/>
      <c r="B3" s="569"/>
      <c r="C3" s="569"/>
      <c r="E3" s="8" t="s">
        <v>211</v>
      </c>
      <c r="F3" s="8" t="s">
        <v>212</v>
      </c>
      <c r="G3" s="8" t="s">
        <v>213</v>
      </c>
      <c r="H3" s="8" t="s">
        <v>214</v>
      </c>
      <c r="J3" s="8" t="s">
        <v>216</v>
      </c>
      <c r="K3" s="8" t="s">
        <v>217</v>
      </c>
      <c r="L3" s="8" t="s">
        <v>218</v>
      </c>
      <c r="M3" s="8" t="s">
        <v>212</v>
      </c>
    </row>
    <row r="4" spans="1:13" x14ac:dyDescent="0.25">
      <c r="A4" s="269" t="s">
        <v>208</v>
      </c>
      <c r="B4" s="270"/>
      <c r="C4" s="271"/>
      <c r="E4" s="270"/>
      <c r="F4" s="272"/>
      <c r="G4" s="273"/>
      <c r="H4" s="274">
        <f>ROUND(F4*G4,2)</f>
        <v>0</v>
      </c>
      <c r="J4" s="275" t="s">
        <v>193</v>
      </c>
      <c r="K4" s="276" t="e">
        <f>IF(J4=0," ",VLOOKUP(J4,InformatiiGenerale!$A$9:$B$29,2,FALSE))</f>
        <v>#N/A</v>
      </c>
      <c r="L4" s="270"/>
      <c r="M4" s="272"/>
    </row>
    <row r="5" spans="1:13" x14ac:dyDescent="0.25">
      <c r="A5" s="497" t="s">
        <v>299</v>
      </c>
      <c r="B5" s="270"/>
      <c r="C5" s="271"/>
      <c r="E5" s="270"/>
      <c r="F5" s="272"/>
      <c r="G5" s="273"/>
      <c r="H5" s="274">
        <f t="shared" ref="H5:H67" si="0">ROUND(F5*G5,2)</f>
        <v>0</v>
      </c>
      <c r="J5" s="275"/>
      <c r="K5" s="276" t="str">
        <f>IF(J5=0," ",VLOOKUP(J5,InformatiiGenerale!$A$9:$B$29,2,FALSE))</f>
        <v xml:space="preserve"> </v>
      </c>
      <c r="L5" s="270"/>
      <c r="M5" s="272"/>
    </row>
    <row r="6" spans="1:13" x14ac:dyDescent="0.25">
      <c r="A6" s="278" t="s">
        <v>209</v>
      </c>
      <c r="B6" s="279"/>
      <c r="C6" s="280">
        <f>SUM(C4:C5)</f>
        <v>0</v>
      </c>
      <c r="E6" s="270"/>
      <c r="F6" s="272"/>
      <c r="G6" s="273"/>
      <c r="H6" s="274">
        <f t="shared" si="0"/>
        <v>0</v>
      </c>
      <c r="J6" s="275"/>
      <c r="K6" s="276" t="str">
        <f>IF(J6=0," ",VLOOKUP(J6,InformatiiGenerale!$A$9:$B$29,2,FALSE))</f>
        <v xml:space="preserve"> </v>
      </c>
      <c r="L6" s="270"/>
      <c r="M6" s="272"/>
    </row>
    <row r="7" spans="1:13" hidden="1" x14ac:dyDescent="0.25">
      <c r="A7" s="278" t="s">
        <v>219</v>
      </c>
      <c r="B7" s="279"/>
      <c r="C7" s="280">
        <f>SUM(F4:F75)</f>
        <v>0</v>
      </c>
      <c r="E7" s="270"/>
      <c r="F7" s="272"/>
      <c r="G7" s="273"/>
      <c r="H7" s="274">
        <f t="shared" si="0"/>
        <v>0</v>
      </c>
      <c r="J7" s="275"/>
      <c r="K7" s="276" t="str">
        <f>IF(J7=0," ",VLOOKUP(J7,InformatiiGenerale!$A$9:$B$29,2,FALSE))</f>
        <v xml:space="preserve"> </v>
      </c>
      <c r="L7" s="270"/>
      <c r="M7" s="272"/>
    </row>
    <row r="8" spans="1:13" hidden="1" x14ac:dyDescent="0.25">
      <c r="A8" s="278" t="s">
        <v>220</v>
      </c>
      <c r="B8" s="279"/>
      <c r="C8" s="280">
        <f>SUM(M4:M75)</f>
        <v>0</v>
      </c>
      <c r="E8" s="270"/>
      <c r="F8" s="272"/>
      <c r="G8" s="273"/>
      <c r="H8" s="274">
        <f t="shared" si="0"/>
        <v>0</v>
      </c>
      <c r="J8" s="275"/>
      <c r="K8" s="276" t="str">
        <f>IF(J8=0," ",VLOOKUP(J8,InformatiiGenerale!$A$9:$B$29,2,FALSE))</f>
        <v xml:space="preserve"> </v>
      </c>
      <c r="L8" s="270"/>
      <c r="M8" s="272"/>
    </row>
    <row r="9" spans="1:13" hidden="1" x14ac:dyDescent="0.25">
      <c r="A9" s="278" t="s">
        <v>221</v>
      </c>
      <c r="B9" s="279"/>
      <c r="C9" s="281"/>
      <c r="E9" s="270"/>
      <c r="F9" s="272"/>
      <c r="G9" s="273"/>
      <c r="H9" s="274">
        <f t="shared" si="0"/>
        <v>0</v>
      </c>
      <c r="J9" s="275"/>
      <c r="K9" s="276" t="str">
        <f>IF(J9=0," ",VLOOKUP(J9,InformatiiGenerale!$A$9:$B$29,2,FALSE))</f>
        <v xml:space="preserve"> </v>
      </c>
      <c r="L9" s="270"/>
      <c r="M9" s="272"/>
    </row>
    <row r="10" spans="1:13" hidden="1" x14ac:dyDescent="0.25">
      <c r="A10" s="278" t="s">
        <v>167</v>
      </c>
      <c r="B10" s="279"/>
      <c r="C10" s="281"/>
      <c r="E10" s="270"/>
      <c r="F10" s="272"/>
      <c r="G10" s="273"/>
      <c r="H10" s="274">
        <f t="shared" si="0"/>
        <v>0</v>
      </c>
      <c r="J10" s="275"/>
      <c r="K10" s="276" t="str">
        <f>IF(J10=0," ",VLOOKUP(J10,InformatiiGenerale!$A$9:$B$29,2,FALSE))</f>
        <v xml:space="preserve"> </v>
      </c>
      <c r="L10" s="270"/>
      <c r="M10" s="272"/>
    </row>
    <row r="11" spans="1:13" hidden="1" x14ac:dyDescent="0.25">
      <c r="A11" s="278" t="s">
        <v>165</v>
      </c>
      <c r="B11" s="279"/>
      <c r="C11" s="280">
        <f>C6-SUM(C7:C10)</f>
        <v>0</v>
      </c>
      <c r="E11" s="270"/>
      <c r="F11" s="272"/>
      <c r="G11" s="273"/>
      <c r="H11" s="274">
        <f t="shared" si="0"/>
        <v>0</v>
      </c>
      <c r="J11" s="275"/>
      <c r="K11" s="276" t="str">
        <f>IF(J11=0," ",VLOOKUP(J11,InformatiiGenerale!$A$9:$B$29,2,FALSE))</f>
        <v xml:space="preserve"> </v>
      </c>
      <c r="L11" s="270"/>
      <c r="M11" s="272"/>
    </row>
    <row r="12" spans="1:13" hidden="1" x14ac:dyDescent="0.25">
      <c r="E12" s="270"/>
      <c r="F12" s="272"/>
      <c r="G12" s="273"/>
      <c r="H12" s="274">
        <f t="shared" si="0"/>
        <v>0</v>
      </c>
      <c r="J12" s="275"/>
      <c r="K12" s="276" t="str">
        <f>IF(J12=0," ",VLOOKUP(J12,InformatiiGenerale!$A$9:$B$29,2,FALSE))</f>
        <v xml:space="preserve"> </v>
      </c>
      <c r="L12" s="270"/>
      <c r="M12" s="272"/>
    </row>
    <row r="13" spans="1:13" hidden="1" x14ac:dyDescent="0.25">
      <c r="A13" s="269" t="s">
        <v>168</v>
      </c>
      <c r="B13" s="279"/>
      <c r="C13" s="282"/>
      <c r="E13" s="270"/>
      <c r="F13" s="272"/>
      <c r="G13" s="273"/>
      <c r="H13" s="274">
        <f t="shared" si="0"/>
        <v>0</v>
      </c>
      <c r="J13" s="275"/>
      <c r="K13" s="276" t="str">
        <f>IF(J13=0," ",VLOOKUP(J13,InformatiiGenerale!$A$9:$B$29,2,FALSE))</f>
        <v xml:space="preserve"> </v>
      </c>
      <c r="L13" s="270"/>
      <c r="M13" s="272"/>
    </row>
    <row r="14" spans="1:13" hidden="1" x14ac:dyDescent="0.25">
      <c r="A14" s="269" t="s">
        <v>169</v>
      </c>
      <c r="B14" s="279"/>
      <c r="C14" s="282"/>
      <c r="E14" s="270"/>
      <c r="F14" s="272"/>
      <c r="G14" s="273"/>
      <c r="H14" s="274">
        <f t="shared" si="0"/>
        <v>0</v>
      </c>
      <c r="J14" s="275"/>
      <c r="K14" s="276" t="str">
        <f>IF(J14=0," ",VLOOKUP(J14,InformatiiGenerale!$A$9:$B$29,2,FALSE))</f>
        <v xml:space="preserve"> </v>
      </c>
      <c r="L14" s="270"/>
      <c r="M14" s="272"/>
    </row>
    <row r="15" spans="1:13" hidden="1" x14ac:dyDescent="0.25">
      <c r="A15" s="278" t="s">
        <v>164</v>
      </c>
      <c r="B15" s="279"/>
      <c r="C15" s="283">
        <f>SUM(C13:C14)</f>
        <v>0</v>
      </c>
      <c r="E15" s="270"/>
      <c r="F15" s="272"/>
      <c r="G15" s="273"/>
      <c r="H15" s="274">
        <f t="shared" si="0"/>
        <v>0</v>
      </c>
      <c r="J15" s="275"/>
      <c r="K15" s="276" t="str">
        <f>IF(J15=0," ",VLOOKUP(J15,InformatiiGenerale!$A$9:$B$29,2,FALSE))</f>
        <v xml:space="preserve"> </v>
      </c>
      <c r="L15" s="270"/>
      <c r="M15" s="272"/>
    </row>
    <row r="16" spans="1:13" hidden="1" x14ac:dyDescent="0.25">
      <c r="A16" s="278" t="s">
        <v>170</v>
      </c>
      <c r="B16" s="279"/>
      <c r="C16" s="283">
        <f>SUM(H4:H75)</f>
        <v>0</v>
      </c>
      <c r="E16" s="270"/>
      <c r="F16" s="272"/>
      <c r="G16" s="273"/>
      <c r="H16" s="274">
        <f t="shared" si="0"/>
        <v>0</v>
      </c>
      <c r="J16" s="275"/>
      <c r="K16" s="276" t="str">
        <f>IF(J16=0," ",VLOOKUP(J16,InformatiiGenerale!$A$9:$B$29,2,FALSE))</f>
        <v xml:space="preserve"> </v>
      </c>
      <c r="L16" s="270"/>
      <c r="M16" s="272"/>
    </row>
    <row r="17" spans="1:13" hidden="1" x14ac:dyDescent="0.25">
      <c r="A17" s="284" t="s">
        <v>166</v>
      </c>
      <c r="B17" s="285"/>
      <c r="C17" s="286">
        <f>C16-C15</f>
        <v>0</v>
      </c>
      <c r="E17" s="270"/>
      <c r="F17" s="272"/>
      <c r="G17" s="273"/>
      <c r="H17" s="274">
        <f t="shared" si="0"/>
        <v>0</v>
      </c>
      <c r="J17" s="275"/>
      <c r="K17" s="276" t="str">
        <f>IF(J17=0," ",VLOOKUP(J17,InformatiiGenerale!$A$9:$B$29,2,FALSE))</f>
        <v xml:space="preserve"> </v>
      </c>
      <c r="L17" s="270"/>
      <c r="M17" s="272"/>
    </row>
    <row r="18" spans="1:13" hidden="1" x14ac:dyDescent="0.25">
      <c r="A18" s="287" t="s">
        <v>171</v>
      </c>
      <c r="B18" s="288"/>
      <c r="C18" s="289"/>
      <c r="E18" s="270"/>
      <c r="F18" s="272"/>
      <c r="G18" s="273"/>
      <c r="H18" s="274">
        <f t="shared" si="0"/>
        <v>0</v>
      </c>
      <c r="J18" s="275"/>
      <c r="K18" s="276" t="str">
        <f>IF(J18=0," ",VLOOKUP(J18,InformatiiGenerale!$A$9:$B$29,2,FALSE))</f>
        <v xml:space="preserve"> </v>
      </c>
      <c r="L18" s="270"/>
      <c r="M18" s="272"/>
    </row>
    <row r="19" spans="1:13" hidden="1" x14ac:dyDescent="0.25">
      <c r="A19" s="290" t="s">
        <v>172</v>
      </c>
      <c r="B19" s="291"/>
      <c r="C19" s="292"/>
      <c r="E19" s="270"/>
      <c r="F19" s="272"/>
      <c r="G19" s="273"/>
      <c r="H19" s="274">
        <f t="shared" si="0"/>
        <v>0</v>
      </c>
      <c r="J19" s="275"/>
      <c r="K19" s="276" t="str">
        <f>IF(J19=0," ",VLOOKUP(J19,InformatiiGenerale!$A$9:$B$29,2,FALSE))</f>
        <v xml:space="preserve"> </v>
      </c>
      <c r="L19" s="270"/>
      <c r="M19" s="272"/>
    </row>
    <row r="20" spans="1:13" x14ac:dyDescent="0.25">
      <c r="E20" s="270"/>
      <c r="F20" s="272"/>
      <c r="G20" s="273"/>
      <c r="H20" s="274">
        <f t="shared" si="0"/>
        <v>0</v>
      </c>
      <c r="J20" s="275"/>
      <c r="K20" s="276" t="str">
        <f>IF(J20=0," ",VLOOKUP(J20,InformatiiGenerale!$A$9:$B$29,2,FALSE))</f>
        <v xml:space="preserve"> </v>
      </c>
      <c r="L20" s="270"/>
      <c r="M20" s="272"/>
    </row>
    <row r="21" spans="1:13" x14ac:dyDescent="0.25">
      <c r="E21" s="270"/>
      <c r="F21" s="272"/>
      <c r="G21" s="273"/>
      <c r="H21" s="274">
        <f t="shared" si="0"/>
        <v>0</v>
      </c>
      <c r="J21" s="275"/>
      <c r="K21" s="276" t="str">
        <f>IF(J21=0," ",VLOOKUP(J21,InformatiiGenerale!$A$9:$B$29,2,FALSE))</f>
        <v xml:space="preserve"> </v>
      </c>
      <c r="L21" s="270"/>
      <c r="M21" s="272"/>
    </row>
    <row r="22" spans="1:13" x14ac:dyDescent="0.25">
      <c r="E22" s="270"/>
      <c r="F22" s="272"/>
      <c r="G22" s="273"/>
      <c r="H22" s="274">
        <f t="shared" si="0"/>
        <v>0</v>
      </c>
      <c r="J22" s="275"/>
      <c r="K22" s="276" t="str">
        <f>IF(J22=0," ",VLOOKUP(J22,InformatiiGenerale!$A$9:$B$29,2,FALSE))</f>
        <v xml:space="preserve"> </v>
      </c>
      <c r="L22" s="270"/>
      <c r="M22" s="272"/>
    </row>
    <row r="23" spans="1:13" x14ac:dyDescent="0.25">
      <c r="E23" s="270"/>
      <c r="F23" s="272"/>
      <c r="G23" s="273"/>
      <c r="H23" s="274">
        <f t="shared" si="0"/>
        <v>0</v>
      </c>
      <c r="J23" s="275"/>
      <c r="K23" s="276" t="str">
        <f>IF(J23=0," ",VLOOKUP(J23,InformatiiGenerale!$A$9:$B$29,2,FALSE))</f>
        <v xml:space="preserve"> </v>
      </c>
      <c r="L23" s="270"/>
      <c r="M23" s="272"/>
    </row>
    <row r="24" spans="1:13" x14ac:dyDescent="0.25">
      <c r="E24" s="270"/>
      <c r="F24" s="272"/>
      <c r="G24" s="273"/>
      <c r="H24" s="274">
        <f t="shared" si="0"/>
        <v>0</v>
      </c>
      <c r="J24" s="275"/>
      <c r="K24" s="276" t="str">
        <f>IF(J24=0," ",VLOOKUP(J24,InformatiiGenerale!$A$9:$B$29,2,FALSE))</f>
        <v xml:space="preserve"> </v>
      </c>
      <c r="L24" s="270"/>
      <c r="M24" s="272"/>
    </row>
    <row r="25" spans="1:13" x14ac:dyDescent="0.25">
      <c r="E25" s="270"/>
      <c r="F25" s="272"/>
      <c r="G25" s="273"/>
      <c r="H25" s="274">
        <f t="shared" si="0"/>
        <v>0</v>
      </c>
      <c r="J25" s="275"/>
      <c r="K25" s="276" t="str">
        <f>IF(J25=0," ",VLOOKUP(J25,InformatiiGenerale!$A$9:$B$29,2,FALSE))</f>
        <v xml:space="preserve"> </v>
      </c>
      <c r="L25" s="270"/>
      <c r="M25" s="272"/>
    </row>
    <row r="26" spans="1:13" x14ac:dyDescent="0.25">
      <c r="E26" s="270"/>
      <c r="F26" s="272"/>
      <c r="G26" s="273"/>
      <c r="H26" s="274">
        <f t="shared" si="0"/>
        <v>0</v>
      </c>
      <c r="J26" s="275"/>
      <c r="K26" s="276" t="str">
        <f>IF(J26=0," ",VLOOKUP(J26,InformatiiGenerale!$A$9:$B$29,2,FALSE))</f>
        <v xml:space="preserve"> </v>
      </c>
      <c r="L26" s="270"/>
      <c r="M26" s="272"/>
    </row>
    <row r="27" spans="1:13" x14ac:dyDescent="0.25">
      <c r="E27" s="270"/>
      <c r="F27" s="272"/>
      <c r="G27" s="273"/>
      <c r="H27" s="274">
        <f t="shared" si="0"/>
        <v>0</v>
      </c>
      <c r="J27" s="275"/>
      <c r="K27" s="276" t="str">
        <f>IF(J27=0," ",VLOOKUP(J27,InformatiiGenerale!$A$9:$B$29,2,FALSE))</f>
        <v xml:space="preserve"> </v>
      </c>
      <c r="L27" s="270"/>
      <c r="M27" s="272"/>
    </row>
    <row r="28" spans="1:13" x14ac:dyDescent="0.25">
      <c r="E28" s="270"/>
      <c r="F28" s="272"/>
      <c r="G28" s="273"/>
      <c r="H28" s="274">
        <f t="shared" si="0"/>
        <v>0</v>
      </c>
      <c r="J28" s="275"/>
      <c r="K28" s="276" t="str">
        <f>IF(J28=0," ",VLOOKUP(J28,InformatiiGenerale!$A$9:$B$29,2,FALSE))</f>
        <v xml:space="preserve"> </v>
      </c>
      <c r="L28" s="270"/>
      <c r="M28" s="272"/>
    </row>
    <row r="29" spans="1:13" x14ac:dyDescent="0.25">
      <c r="E29" s="270"/>
      <c r="F29" s="272"/>
      <c r="G29" s="273"/>
      <c r="H29" s="274">
        <f t="shared" si="0"/>
        <v>0</v>
      </c>
      <c r="J29" s="275"/>
      <c r="K29" s="276" t="str">
        <f>IF(J29=0," ",VLOOKUP(J29,InformatiiGenerale!$A$9:$B$29,2,FALSE))</f>
        <v xml:space="preserve"> </v>
      </c>
      <c r="L29" s="270"/>
      <c r="M29" s="272"/>
    </row>
    <row r="30" spans="1:13" x14ac:dyDescent="0.25">
      <c r="E30" s="270"/>
      <c r="F30" s="272"/>
      <c r="G30" s="273"/>
      <c r="H30" s="274">
        <f t="shared" si="0"/>
        <v>0</v>
      </c>
      <c r="J30" s="275"/>
      <c r="K30" s="276" t="str">
        <f>IF(J30=0," ",VLOOKUP(J30,InformatiiGenerale!$A$9:$B$29,2,FALSE))</f>
        <v xml:space="preserve"> </v>
      </c>
      <c r="L30" s="270"/>
      <c r="M30" s="272"/>
    </row>
    <row r="31" spans="1:13" x14ac:dyDescent="0.25">
      <c r="E31" s="270"/>
      <c r="F31" s="272"/>
      <c r="G31" s="273"/>
      <c r="H31" s="274">
        <f t="shared" si="0"/>
        <v>0</v>
      </c>
      <c r="J31" s="275"/>
      <c r="K31" s="276" t="str">
        <f>IF(J31=0," ",VLOOKUP(J31,InformatiiGenerale!$A$9:$B$29,2,FALSE))</f>
        <v xml:space="preserve"> </v>
      </c>
      <c r="L31" s="270"/>
      <c r="M31" s="272"/>
    </row>
    <row r="32" spans="1:13" x14ac:dyDescent="0.25">
      <c r="E32" s="270"/>
      <c r="F32" s="272"/>
      <c r="G32" s="273"/>
      <c r="H32" s="274">
        <f t="shared" si="0"/>
        <v>0</v>
      </c>
      <c r="J32" s="275"/>
      <c r="K32" s="276" t="str">
        <f>IF(J32=0," ",VLOOKUP(J32,InformatiiGenerale!$A$9:$B$29,2,FALSE))</f>
        <v xml:space="preserve"> </v>
      </c>
      <c r="L32" s="270"/>
      <c r="M32" s="272"/>
    </row>
    <row r="33" spans="5:13" x14ac:dyDescent="0.25">
      <c r="E33" s="270"/>
      <c r="F33" s="272"/>
      <c r="G33" s="273"/>
      <c r="H33" s="274">
        <f t="shared" si="0"/>
        <v>0</v>
      </c>
      <c r="J33" s="275"/>
      <c r="K33" s="276" t="str">
        <f>IF(J33=0," ",VLOOKUP(J33,InformatiiGenerale!$A$9:$B$29,2,FALSE))</f>
        <v xml:space="preserve"> </v>
      </c>
      <c r="L33" s="270"/>
      <c r="M33" s="272"/>
    </row>
    <row r="34" spans="5:13" x14ac:dyDescent="0.25">
      <c r="E34" s="270"/>
      <c r="F34" s="272"/>
      <c r="G34" s="273"/>
      <c r="H34" s="274">
        <f t="shared" si="0"/>
        <v>0</v>
      </c>
      <c r="J34" s="275"/>
      <c r="K34" s="276" t="str">
        <f>IF(J34=0," ",VLOOKUP(J34,InformatiiGenerale!$A$9:$B$29,2,FALSE))</f>
        <v xml:space="preserve"> </v>
      </c>
      <c r="L34" s="270"/>
      <c r="M34" s="272"/>
    </row>
    <row r="35" spans="5:13" x14ac:dyDescent="0.25">
      <c r="E35" s="270"/>
      <c r="F35" s="272"/>
      <c r="G35" s="273"/>
      <c r="H35" s="274">
        <f t="shared" si="0"/>
        <v>0</v>
      </c>
      <c r="J35" s="275"/>
      <c r="K35" s="276" t="str">
        <f>IF(J35=0," ",VLOOKUP(J35,InformatiiGenerale!$A$9:$B$29,2,FALSE))</f>
        <v xml:space="preserve"> </v>
      </c>
      <c r="L35" s="270"/>
      <c r="M35" s="272"/>
    </row>
    <row r="36" spans="5:13" x14ac:dyDescent="0.25">
      <c r="E36" s="270"/>
      <c r="F36" s="272"/>
      <c r="G36" s="273"/>
      <c r="H36" s="274">
        <f t="shared" si="0"/>
        <v>0</v>
      </c>
      <c r="J36" s="275"/>
      <c r="K36" s="276" t="str">
        <f>IF(J36=0," ",VLOOKUP(J36,InformatiiGenerale!$A$9:$B$29,2,FALSE))</f>
        <v xml:space="preserve"> </v>
      </c>
      <c r="L36" s="270"/>
      <c r="M36" s="272"/>
    </row>
    <row r="37" spans="5:13" x14ac:dyDescent="0.25">
      <c r="E37" s="270"/>
      <c r="F37" s="272"/>
      <c r="G37" s="273"/>
      <c r="H37" s="274">
        <f t="shared" si="0"/>
        <v>0</v>
      </c>
      <c r="J37" s="275"/>
      <c r="K37" s="276" t="str">
        <f>IF(J37=0," ",VLOOKUP(J37,InformatiiGenerale!$A$9:$B$29,2,FALSE))</f>
        <v xml:space="preserve"> </v>
      </c>
      <c r="L37" s="270"/>
      <c r="M37" s="272"/>
    </row>
    <row r="38" spans="5:13" x14ac:dyDescent="0.25">
      <c r="E38" s="270"/>
      <c r="F38" s="272"/>
      <c r="G38" s="273"/>
      <c r="H38" s="274">
        <f t="shared" si="0"/>
        <v>0</v>
      </c>
      <c r="J38" s="275"/>
      <c r="K38" s="276" t="str">
        <f>IF(J38=0," ",VLOOKUP(J38,InformatiiGenerale!$A$9:$B$29,2,FALSE))</f>
        <v xml:space="preserve"> </v>
      </c>
      <c r="L38" s="270"/>
      <c r="M38" s="272"/>
    </row>
    <row r="39" spans="5:13" x14ac:dyDescent="0.25">
      <c r="E39" s="270"/>
      <c r="F39" s="272"/>
      <c r="G39" s="273"/>
      <c r="H39" s="274">
        <f t="shared" si="0"/>
        <v>0</v>
      </c>
      <c r="J39" s="275"/>
      <c r="K39" s="276" t="str">
        <f>IF(J39=0," ",VLOOKUP(J39,InformatiiGenerale!$A$9:$B$29,2,FALSE))</f>
        <v xml:space="preserve"> </v>
      </c>
      <c r="L39" s="270"/>
      <c r="M39" s="272"/>
    </row>
    <row r="40" spans="5:13" x14ac:dyDescent="0.25">
      <c r="E40" s="270"/>
      <c r="F40" s="272"/>
      <c r="G40" s="273"/>
      <c r="H40" s="274">
        <f t="shared" si="0"/>
        <v>0</v>
      </c>
      <c r="J40" s="275"/>
      <c r="K40" s="276" t="str">
        <f>IF(J40=0," ",VLOOKUP(J40,InformatiiGenerale!$A$9:$B$29,2,FALSE))</f>
        <v xml:space="preserve"> </v>
      </c>
      <c r="L40" s="270"/>
      <c r="M40" s="272"/>
    </row>
    <row r="41" spans="5:13" x14ac:dyDescent="0.25">
      <c r="E41" s="270"/>
      <c r="F41" s="272"/>
      <c r="G41" s="273"/>
      <c r="H41" s="274">
        <f t="shared" si="0"/>
        <v>0</v>
      </c>
      <c r="J41" s="275"/>
      <c r="K41" s="276" t="str">
        <f>IF(J41=0," ",VLOOKUP(J41,InformatiiGenerale!$A$9:$B$29,2,FALSE))</f>
        <v xml:space="preserve"> </v>
      </c>
      <c r="L41" s="270"/>
      <c r="M41" s="272"/>
    </row>
    <row r="42" spans="5:13" x14ac:dyDescent="0.25">
      <c r="E42" s="270"/>
      <c r="F42" s="272"/>
      <c r="G42" s="273"/>
      <c r="H42" s="274">
        <f t="shared" si="0"/>
        <v>0</v>
      </c>
      <c r="J42" s="275"/>
      <c r="K42" s="276" t="str">
        <f>IF(J42=0," ",VLOOKUP(J42,InformatiiGenerale!$A$9:$B$29,2,FALSE))</f>
        <v xml:space="preserve"> </v>
      </c>
      <c r="L42" s="270"/>
      <c r="M42" s="272"/>
    </row>
    <row r="43" spans="5:13" x14ac:dyDescent="0.25">
      <c r="E43" s="270"/>
      <c r="F43" s="272"/>
      <c r="G43" s="273"/>
      <c r="H43" s="274">
        <f t="shared" si="0"/>
        <v>0</v>
      </c>
      <c r="J43" s="275"/>
      <c r="K43" s="276" t="str">
        <f>IF(J43=0," ",VLOOKUP(J43,InformatiiGenerale!$A$9:$B$29,2,FALSE))</f>
        <v xml:space="preserve"> </v>
      </c>
      <c r="L43" s="270"/>
      <c r="M43" s="272"/>
    </row>
    <row r="44" spans="5:13" x14ac:dyDescent="0.25">
      <c r="E44" s="270"/>
      <c r="F44" s="272"/>
      <c r="G44" s="273"/>
      <c r="H44" s="274">
        <f t="shared" si="0"/>
        <v>0</v>
      </c>
      <c r="J44" s="275"/>
      <c r="K44" s="276" t="str">
        <f>IF(J44=0," ",VLOOKUP(J44,InformatiiGenerale!$A$9:$B$29,2,FALSE))</f>
        <v xml:space="preserve"> </v>
      </c>
      <c r="L44" s="270"/>
      <c r="M44" s="272"/>
    </row>
    <row r="45" spans="5:13" x14ac:dyDescent="0.25">
      <c r="E45" s="270"/>
      <c r="F45" s="272"/>
      <c r="G45" s="273"/>
      <c r="H45" s="274">
        <f t="shared" si="0"/>
        <v>0</v>
      </c>
      <c r="J45" s="275"/>
      <c r="K45" s="276" t="str">
        <f>IF(J45=0," ",VLOOKUP(J45,InformatiiGenerale!$A$9:$B$29,2,FALSE))</f>
        <v xml:space="preserve"> </v>
      </c>
      <c r="L45" s="270"/>
      <c r="M45" s="272"/>
    </row>
    <row r="46" spans="5:13" x14ac:dyDescent="0.25">
      <c r="E46" s="270"/>
      <c r="F46" s="272"/>
      <c r="G46" s="273"/>
      <c r="H46" s="274">
        <f t="shared" si="0"/>
        <v>0</v>
      </c>
      <c r="J46" s="275"/>
      <c r="K46" s="276" t="str">
        <f>IF(J46=0," ",VLOOKUP(J46,InformatiiGenerale!$A$9:$B$29,2,FALSE))</f>
        <v xml:space="preserve"> </v>
      </c>
      <c r="L46" s="270"/>
      <c r="M46" s="272"/>
    </row>
    <row r="47" spans="5:13" hidden="1" x14ac:dyDescent="0.25">
      <c r="E47" s="270"/>
      <c r="F47" s="277"/>
      <c r="G47" s="273"/>
      <c r="H47" s="274">
        <f t="shared" si="0"/>
        <v>0</v>
      </c>
      <c r="J47" s="275"/>
      <c r="K47" s="276" t="str">
        <f>IF(J47=0," ",VLOOKUP(J47,InformatiiGenerale!$A$9:$B$29,2,FALSE))</f>
        <v xml:space="preserve"> </v>
      </c>
      <c r="L47" s="270"/>
      <c r="M47" s="277"/>
    </row>
    <row r="48" spans="5:13" hidden="1" x14ac:dyDescent="0.25">
      <c r="E48" s="270"/>
      <c r="F48" s="277"/>
      <c r="G48" s="273"/>
      <c r="H48" s="274">
        <f t="shared" si="0"/>
        <v>0</v>
      </c>
      <c r="J48" s="275"/>
      <c r="K48" s="276" t="str">
        <f>IF(J48=0," ",VLOOKUP(J48,InformatiiGenerale!$A$9:$B$29,2,FALSE))</f>
        <v xml:space="preserve"> </v>
      </c>
      <c r="L48" s="270"/>
      <c r="M48" s="277"/>
    </row>
    <row r="49" spans="5:13" hidden="1" x14ac:dyDescent="0.25">
      <c r="E49" s="270"/>
      <c r="F49" s="277"/>
      <c r="G49" s="273"/>
      <c r="H49" s="274">
        <f t="shared" si="0"/>
        <v>0</v>
      </c>
      <c r="J49" s="275"/>
      <c r="K49" s="276" t="str">
        <f>IF(J49=0," ",VLOOKUP(J49,InformatiiGenerale!$A$9:$B$29,2,FALSE))</f>
        <v xml:space="preserve"> </v>
      </c>
      <c r="L49" s="270"/>
      <c r="M49" s="277"/>
    </row>
    <row r="50" spans="5:13" hidden="1" x14ac:dyDescent="0.25">
      <c r="E50" s="270"/>
      <c r="F50" s="277"/>
      <c r="G50" s="273"/>
      <c r="H50" s="274">
        <f t="shared" si="0"/>
        <v>0</v>
      </c>
      <c r="J50" s="275"/>
      <c r="K50" s="276" t="str">
        <f>IF(J50=0," ",VLOOKUP(J50,InformatiiGenerale!$A$9:$B$29,2,FALSE))</f>
        <v xml:space="preserve"> </v>
      </c>
      <c r="L50" s="270"/>
      <c r="M50" s="277"/>
    </row>
    <row r="51" spans="5:13" hidden="1" x14ac:dyDescent="0.25">
      <c r="E51" s="270"/>
      <c r="F51" s="277"/>
      <c r="G51" s="273"/>
      <c r="H51" s="274">
        <f t="shared" si="0"/>
        <v>0</v>
      </c>
      <c r="J51" s="275"/>
      <c r="K51" s="276" t="str">
        <f>IF(J51=0," ",VLOOKUP(J51,InformatiiGenerale!$A$9:$B$29,2,FALSE))</f>
        <v xml:space="preserve"> </v>
      </c>
      <c r="L51" s="270"/>
      <c r="M51" s="277"/>
    </row>
    <row r="52" spans="5:13" hidden="1" x14ac:dyDescent="0.25">
      <c r="E52" s="270"/>
      <c r="F52" s="277"/>
      <c r="G52" s="273"/>
      <c r="H52" s="274">
        <f t="shared" si="0"/>
        <v>0</v>
      </c>
      <c r="J52" s="275"/>
      <c r="K52" s="276" t="str">
        <f>IF(J52=0," ",VLOOKUP(J52,InformatiiGenerale!$A$9:$B$29,2,FALSE))</f>
        <v xml:space="preserve"> </v>
      </c>
      <c r="L52" s="270"/>
      <c r="M52" s="277"/>
    </row>
    <row r="53" spans="5:13" hidden="1" x14ac:dyDescent="0.25">
      <c r="E53" s="270"/>
      <c r="F53" s="277"/>
      <c r="G53" s="273"/>
      <c r="H53" s="274">
        <f t="shared" si="0"/>
        <v>0</v>
      </c>
      <c r="J53" s="275"/>
      <c r="K53" s="276" t="str">
        <f>IF(J53=0," ",VLOOKUP(J53,InformatiiGenerale!$A$9:$B$29,2,FALSE))</f>
        <v xml:space="preserve"> </v>
      </c>
      <c r="L53" s="270"/>
      <c r="M53" s="277"/>
    </row>
    <row r="54" spans="5:13" hidden="1" x14ac:dyDescent="0.25">
      <c r="E54" s="270"/>
      <c r="F54" s="277"/>
      <c r="G54" s="273"/>
      <c r="H54" s="274">
        <f t="shared" si="0"/>
        <v>0</v>
      </c>
      <c r="J54" s="275"/>
      <c r="K54" s="276" t="str">
        <f>IF(J54=0," ",VLOOKUP(J54,InformatiiGenerale!$A$9:$B$29,2,FALSE))</f>
        <v xml:space="preserve"> </v>
      </c>
      <c r="L54" s="270"/>
      <c r="M54" s="277"/>
    </row>
    <row r="55" spans="5:13" hidden="1" x14ac:dyDescent="0.25">
      <c r="E55" s="270"/>
      <c r="F55" s="277"/>
      <c r="G55" s="273"/>
      <c r="H55" s="274">
        <f t="shared" si="0"/>
        <v>0</v>
      </c>
      <c r="J55" s="275"/>
      <c r="K55" s="276" t="str">
        <f>IF(J55=0," ",VLOOKUP(J55,InformatiiGenerale!$A$9:$B$29,2,FALSE))</f>
        <v xml:space="preserve"> </v>
      </c>
      <c r="L55" s="270"/>
      <c r="M55" s="277"/>
    </row>
    <row r="56" spans="5:13" hidden="1" x14ac:dyDescent="0.25">
      <c r="E56" s="270"/>
      <c r="F56" s="277"/>
      <c r="G56" s="273"/>
      <c r="H56" s="274">
        <f t="shared" si="0"/>
        <v>0</v>
      </c>
      <c r="J56" s="275"/>
      <c r="K56" s="276" t="str">
        <f>IF(J56=0," ",VLOOKUP(J56,InformatiiGenerale!$A$9:$B$29,2,FALSE))</f>
        <v xml:space="preserve"> </v>
      </c>
      <c r="L56" s="270"/>
      <c r="M56" s="277"/>
    </row>
    <row r="57" spans="5:13" hidden="1" x14ac:dyDescent="0.25">
      <c r="E57" s="270"/>
      <c r="F57" s="277"/>
      <c r="G57" s="273"/>
      <c r="H57" s="274">
        <f t="shared" si="0"/>
        <v>0</v>
      </c>
      <c r="J57" s="275"/>
      <c r="K57" s="276" t="str">
        <f>IF(J57=0," ",VLOOKUP(J57,InformatiiGenerale!$A$9:$B$29,2,FALSE))</f>
        <v xml:space="preserve"> </v>
      </c>
      <c r="L57" s="270"/>
      <c r="M57" s="277"/>
    </row>
    <row r="58" spans="5:13" hidden="1" x14ac:dyDescent="0.25">
      <c r="E58" s="270"/>
      <c r="F58" s="277"/>
      <c r="G58" s="273"/>
      <c r="H58" s="274">
        <f t="shared" si="0"/>
        <v>0</v>
      </c>
      <c r="J58" s="275"/>
      <c r="K58" s="276" t="str">
        <f>IF(J58=0," ",VLOOKUP(J58,InformatiiGenerale!$A$9:$B$29,2,FALSE))</f>
        <v xml:space="preserve"> </v>
      </c>
      <c r="L58" s="270"/>
      <c r="M58" s="277"/>
    </row>
    <row r="59" spans="5:13" hidden="1" x14ac:dyDescent="0.25">
      <c r="E59" s="270"/>
      <c r="F59" s="277"/>
      <c r="G59" s="273"/>
      <c r="H59" s="274">
        <f t="shared" si="0"/>
        <v>0</v>
      </c>
      <c r="J59" s="275"/>
      <c r="K59" s="276" t="str">
        <f>IF(J59=0," ",VLOOKUP(J59,InformatiiGenerale!$A$9:$B$29,2,FALSE))</f>
        <v xml:space="preserve"> </v>
      </c>
      <c r="L59" s="270"/>
      <c r="M59" s="277"/>
    </row>
    <row r="60" spans="5:13" hidden="1" x14ac:dyDescent="0.25">
      <c r="E60" s="270"/>
      <c r="F60" s="277"/>
      <c r="G60" s="273"/>
      <c r="H60" s="274">
        <f t="shared" si="0"/>
        <v>0</v>
      </c>
      <c r="J60" s="275"/>
      <c r="K60" s="276" t="str">
        <f>IF(J60=0," ",VLOOKUP(J60,InformatiiGenerale!$A$9:$B$29,2,FALSE))</f>
        <v xml:space="preserve"> </v>
      </c>
      <c r="L60" s="270"/>
      <c r="M60" s="277"/>
    </row>
    <row r="61" spans="5:13" hidden="1" x14ac:dyDescent="0.25">
      <c r="E61" s="270"/>
      <c r="F61" s="277"/>
      <c r="G61" s="273"/>
      <c r="H61" s="274">
        <f t="shared" si="0"/>
        <v>0</v>
      </c>
      <c r="J61" s="275"/>
      <c r="K61" s="276" t="str">
        <f>IF(J61=0," ",VLOOKUP(J61,InformatiiGenerale!$A$9:$B$29,2,FALSE))</f>
        <v xml:space="preserve"> </v>
      </c>
      <c r="L61" s="270"/>
      <c r="M61" s="277"/>
    </row>
    <row r="62" spans="5:13" hidden="1" x14ac:dyDescent="0.25">
      <c r="E62" s="270"/>
      <c r="F62" s="277"/>
      <c r="G62" s="273"/>
      <c r="H62" s="274">
        <f t="shared" si="0"/>
        <v>0</v>
      </c>
      <c r="J62" s="275"/>
      <c r="K62" s="276" t="str">
        <f>IF(J62=0," ",VLOOKUP(J62,InformatiiGenerale!$A$9:$B$29,2,FALSE))</f>
        <v xml:space="preserve"> </v>
      </c>
      <c r="L62" s="270"/>
      <c r="M62" s="277"/>
    </row>
    <row r="63" spans="5:13" hidden="1" x14ac:dyDescent="0.25">
      <c r="E63" s="270"/>
      <c r="F63" s="277"/>
      <c r="G63" s="273"/>
      <c r="H63" s="274">
        <f t="shared" si="0"/>
        <v>0</v>
      </c>
      <c r="J63" s="275"/>
      <c r="K63" s="276" t="str">
        <f>IF(J63=0," ",VLOOKUP(J63,InformatiiGenerale!$A$9:$B$29,2,FALSE))</f>
        <v xml:space="preserve"> </v>
      </c>
      <c r="L63" s="270"/>
      <c r="M63" s="277"/>
    </row>
    <row r="64" spans="5:13" hidden="1" x14ac:dyDescent="0.25">
      <c r="E64" s="270"/>
      <c r="F64" s="277"/>
      <c r="G64" s="273"/>
      <c r="H64" s="274">
        <f t="shared" si="0"/>
        <v>0</v>
      </c>
      <c r="J64" s="275"/>
      <c r="K64" s="276" t="str">
        <f>IF(J64=0," ",VLOOKUP(J64,InformatiiGenerale!$A$9:$B$29,2,FALSE))</f>
        <v xml:space="preserve"> </v>
      </c>
      <c r="L64" s="270"/>
      <c r="M64" s="277"/>
    </row>
    <row r="65" spans="5:13" hidden="1" x14ac:dyDescent="0.25">
      <c r="E65" s="270"/>
      <c r="F65" s="277"/>
      <c r="G65" s="273"/>
      <c r="H65" s="274">
        <f t="shared" si="0"/>
        <v>0</v>
      </c>
      <c r="J65" s="275"/>
      <c r="K65" s="276" t="str">
        <f>IF(J65=0," ",VLOOKUP(J65,InformatiiGenerale!$A$9:$B$29,2,FALSE))</f>
        <v xml:space="preserve"> </v>
      </c>
      <c r="L65" s="270"/>
      <c r="M65" s="277"/>
    </row>
    <row r="66" spans="5:13" hidden="1" x14ac:dyDescent="0.25">
      <c r="E66" s="270"/>
      <c r="F66" s="277"/>
      <c r="G66" s="273"/>
      <c r="H66" s="274">
        <f t="shared" si="0"/>
        <v>0</v>
      </c>
      <c r="J66" s="275"/>
      <c r="K66" s="276" t="str">
        <f>IF(J66=0," ",VLOOKUP(J66,InformatiiGenerale!$A$9:$B$29,2,FALSE))</f>
        <v xml:space="preserve"> </v>
      </c>
      <c r="L66" s="270"/>
      <c r="M66" s="277"/>
    </row>
    <row r="67" spans="5:13" hidden="1" x14ac:dyDescent="0.25">
      <c r="E67" s="270"/>
      <c r="F67" s="277"/>
      <c r="G67" s="273"/>
      <c r="H67" s="274">
        <f t="shared" si="0"/>
        <v>0</v>
      </c>
      <c r="J67" s="275"/>
      <c r="K67" s="276" t="str">
        <f>IF(J67=0," ",VLOOKUP(J67,InformatiiGenerale!$A$9:$B$29,2,FALSE))</f>
        <v xml:space="preserve"> </v>
      </c>
      <c r="L67" s="270"/>
      <c r="M67" s="277"/>
    </row>
    <row r="68" spans="5:13" hidden="1" x14ac:dyDescent="0.25">
      <c r="E68" s="270"/>
      <c r="F68" s="277"/>
      <c r="G68" s="273"/>
      <c r="H68" s="274">
        <f t="shared" ref="H68:H75" si="1">ROUND(F68*G68,2)</f>
        <v>0</v>
      </c>
      <c r="J68" s="275"/>
      <c r="K68" s="276" t="str">
        <f>IF(J68=0," ",VLOOKUP(J68,InformatiiGenerale!$A$9:$B$29,2,FALSE))</f>
        <v xml:space="preserve"> </v>
      </c>
      <c r="L68" s="270"/>
      <c r="M68" s="277"/>
    </row>
    <row r="69" spans="5:13" hidden="1" x14ac:dyDescent="0.25">
      <c r="E69" s="270"/>
      <c r="F69" s="277"/>
      <c r="G69" s="273"/>
      <c r="H69" s="274">
        <f t="shared" si="1"/>
        <v>0</v>
      </c>
      <c r="J69" s="275"/>
      <c r="K69" s="276" t="str">
        <f>IF(J69=0," ",VLOOKUP(J69,InformatiiGenerale!$A$9:$B$29,2,FALSE))</f>
        <v xml:space="preserve"> </v>
      </c>
      <c r="L69" s="270"/>
      <c r="M69" s="277"/>
    </row>
    <row r="70" spans="5:13" hidden="1" x14ac:dyDescent="0.25">
      <c r="E70" s="270"/>
      <c r="F70" s="277"/>
      <c r="G70" s="273"/>
      <c r="H70" s="274">
        <f t="shared" si="1"/>
        <v>0</v>
      </c>
      <c r="J70" s="275"/>
      <c r="K70" s="276" t="str">
        <f>IF(J70=0," ",VLOOKUP(J70,InformatiiGenerale!$A$9:$B$29,2,FALSE))</f>
        <v xml:space="preserve"> </v>
      </c>
      <c r="L70" s="270"/>
      <c r="M70" s="277"/>
    </row>
    <row r="71" spans="5:13" hidden="1" x14ac:dyDescent="0.25">
      <c r="E71" s="270"/>
      <c r="F71" s="277"/>
      <c r="G71" s="273"/>
      <c r="H71" s="274">
        <f t="shared" si="1"/>
        <v>0</v>
      </c>
      <c r="J71" s="275"/>
      <c r="K71" s="276" t="str">
        <f>IF(J71=0," ",VLOOKUP(J71,InformatiiGenerale!$A$9:$B$29,2,FALSE))</f>
        <v xml:space="preserve"> </v>
      </c>
      <c r="L71" s="270"/>
      <c r="M71" s="277"/>
    </row>
    <row r="72" spans="5:13" hidden="1" x14ac:dyDescent="0.25">
      <c r="E72" s="270"/>
      <c r="F72" s="277"/>
      <c r="G72" s="273"/>
      <c r="H72" s="274">
        <f t="shared" si="1"/>
        <v>0</v>
      </c>
      <c r="J72" s="275"/>
      <c r="K72" s="276" t="str">
        <f>IF(J72=0," ",VLOOKUP(J72,InformatiiGenerale!$A$9:$B$29,2,FALSE))</f>
        <v xml:space="preserve"> </v>
      </c>
      <c r="L72" s="270"/>
      <c r="M72" s="277"/>
    </row>
    <row r="73" spans="5:13" hidden="1" x14ac:dyDescent="0.25">
      <c r="E73" s="270"/>
      <c r="F73" s="277"/>
      <c r="G73" s="273"/>
      <c r="H73" s="274">
        <f t="shared" si="1"/>
        <v>0</v>
      </c>
      <c r="J73" s="275"/>
      <c r="K73" s="276" t="str">
        <f>IF(J73=0," ",VLOOKUP(J73,InformatiiGenerale!$A$9:$B$29,2,FALSE))</f>
        <v xml:space="preserve"> </v>
      </c>
      <c r="L73" s="270"/>
      <c r="M73" s="277"/>
    </row>
    <row r="74" spans="5:13" hidden="1" x14ac:dyDescent="0.25">
      <c r="E74" s="270"/>
      <c r="F74" s="277"/>
      <c r="G74" s="273"/>
      <c r="H74" s="274">
        <f t="shared" si="1"/>
        <v>0</v>
      </c>
      <c r="J74" s="275"/>
      <c r="K74" s="276" t="str">
        <f>IF(J74=0," ",VLOOKUP(J74,InformatiiGenerale!$A$9:$B$29,2,FALSE))</f>
        <v xml:space="preserve"> </v>
      </c>
      <c r="L74" s="270"/>
      <c r="M74" s="277"/>
    </row>
    <row r="75" spans="5:13" hidden="1" x14ac:dyDescent="0.25">
      <c r="E75" s="270"/>
      <c r="F75" s="277"/>
      <c r="G75" s="273"/>
      <c r="H75" s="274">
        <f t="shared" si="1"/>
        <v>0</v>
      </c>
      <c r="J75" s="275"/>
      <c r="K75" s="276" t="str">
        <f>IF(J75=0," ",VLOOKUP(J75,InformatiiGenerale!$A$9:$B$29,2,FALSE))</f>
        <v xml:space="preserve"> </v>
      </c>
      <c r="L75" s="270"/>
      <c r="M75" s="277"/>
    </row>
    <row r="76" spans="5:13" hidden="1" x14ac:dyDescent="0.25">
      <c r="E76" s="268" t="s">
        <v>0</v>
      </c>
      <c r="F76" s="268" t="s">
        <v>0</v>
      </c>
      <c r="G76" s="268" t="s">
        <v>0</v>
      </c>
      <c r="H76" s="268" t="s">
        <v>0</v>
      </c>
      <c r="J76" s="268" t="s">
        <v>0</v>
      </c>
      <c r="K76" s="268" t="s">
        <v>0</v>
      </c>
      <c r="L76" s="268" t="s">
        <v>0</v>
      </c>
      <c r="M76" s="268" t="s">
        <v>0</v>
      </c>
    </row>
  </sheetData>
  <sheetProtection password="C9C5" sheet="1" objects="1" scenarios="1"/>
  <mergeCells count="6">
    <mergeCell ref="J2:M2"/>
    <mergeCell ref="B1:C1"/>
    <mergeCell ref="E2:H2"/>
    <mergeCell ref="A2:A3"/>
    <mergeCell ref="B2:B3"/>
    <mergeCell ref="C2:C3"/>
  </mergeCells>
  <dataValidations count="4">
    <dataValidation type="list" allowBlank="1" showInputMessage="1" showErrorMessage="1" sqref="E47:E75 L47:L75">
      <formula1>Zile</formula1>
    </dataValidation>
    <dataValidation type="list" allowBlank="1" showInputMessage="1" showErrorMessage="1" sqref="J47:J75">
      <formula1>PCode</formula1>
    </dataValidation>
    <dataValidation type="list" errorStyle="information" allowBlank="1" showInputMessage="1" showErrorMessage="1" sqref="B4:B5 L4:L46 E4:E46">
      <formula1>Zile</formula1>
    </dataValidation>
    <dataValidation type="list" allowBlank="1" showInputMessage="1" showErrorMessage="1" sqref="J4:J46">
      <formula1>Partener</formula1>
    </dataValidation>
  </dataValidations>
  <pageMargins left="0.70866141732283472" right="0.19" top="0.59055118110236227" bottom="0.47244094488188981" header="0.31496062992125984" footer="0.31496062992125984"/>
  <pageSetup paperSize="9" scale="94" orientation="portrait" r:id="rId1"/>
  <colBreaks count="1" manualBreakCount="1">
    <brk id="3" max="4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63"/>
  <sheetViews>
    <sheetView zoomScaleNormal="100" workbookViewId="0">
      <pane xSplit="3" ySplit="8" topLeftCell="D9" activePane="bottomRight" state="frozen"/>
      <selection activeCell="P9" sqref="P9"/>
      <selection pane="topRight" activeCell="P9" sqref="P9"/>
      <selection pane="bottomLeft" activeCell="P9" sqref="P9"/>
      <selection pane="bottomRight" activeCell="E10" sqref="E10"/>
    </sheetView>
  </sheetViews>
  <sheetFormatPr defaultRowHeight="12.75" x14ac:dyDescent="0.25"/>
  <cols>
    <col min="1" max="1" width="40.7109375" style="232" customWidth="1"/>
    <col min="2" max="3" width="20.7109375" style="265" customWidth="1"/>
    <col min="4" max="11" width="20.7109375" style="232" customWidth="1"/>
    <col min="12" max="13" width="20.7109375" style="265" customWidth="1"/>
    <col min="14" max="14" width="5.7109375" style="238" hidden="1" customWidth="1"/>
    <col min="15" max="46" width="20.7109375" style="232" hidden="1" customWidth="1"/>
    <col min="47" max="47" width="9.140625" style="232" hidden="1" customWidth="1"/>
    <col min="48" max="16384" width="9.140625" style="232"/>
  </cols>
  <sheetData>
    <row r="1" spans="1:47" ht="15" customHeight="1" x14ac:dyDescent="0.25">
      <c r="A1" s="588" t="str">
        <f>'Cap.1-a'!A3</f>
        <v>Completati informatiile solicitate in foaia de calcul INFORMATII GENERALE</v>
      </c>
      <c r="B1" s="589"/>
      <c r="C1" s="589"/>
      <c r="D1" s="589"/>
      <c r="E1" s="589"/>
      <c r="F1" s="589"/>
      <c r="G1" s="589"/>
      <c r="H1" s="589"/>
      <c r="I1" s="589"/>
      <c r="J1" s="589"/>
      <c r="K1" s="589"/>
      <c r="L1" s="589"/>
      <c r="M1" s="590"/>
      <c r="N1" s="231"/>
    </row>
    <row r="2" spans="1:47" ht="15" customHeight="1" x14ac:dyDescent="0.25">
      <c r="A2" s="426" t="str">
        <f>'Cap.1-a'!A5</f>
        <v>Numarul contractului de finantare:
(asa cum este mentionat in contractul de finantare)</v>
      </c>
      <c r="B2" s="591" t="str">
        <f>'Cap.1-a'!B5</f>
        <v>Completati informatiile solicitate in foaia de calcul INFORMATII GENERALE</v>
      </c>
      <c r="C2" s="591"/>
      <c r="D2" s="591"/>
      <c r="E2" s="591"/>
      <c r="F2" s="591"/>
      <c r="G2" s="591"/>
      <c r="H2" s="591"/>
      <c r="I2" s="591"/>
      <c r="J2" s="591"/>
      <c r="K2" s="591"/>
      <c r="L2" s="591"/>
      <c r="M2" s="592"/>
      <c r="N2" s="231"/>
    </row>
    <row r="3" spans="1:47" ht="15" customHeight="1" x14ac:dyDescent="0.25">
      <c r="A3" s="233" t="str">
        <f>'Cap.1-a'!A6</f>
        <v>Titlul proiectului:
(asa cum este mentionat in contractul de finantare)</v>
      </c>
      <c r="B3" s="593" t="str">
        <f>'Cap.1-a'!B6</f>
        <v>Completati informatiile solicitate in foaia de calcul INFORMATII GENERALE</v>
      </c>
      <c r="C3" s="593"/>
      <c r="D3" s="593"/>
      <c r="E3" s="593"/>
      <c r="F3" s="593"/>
      <c r="G3" s="593"/>
      <c r="H3" s="593"/>
      <c r="I3" s="593"/>
      <c r="J3" s="593"/>
      <c r="K3" s="593"/>
      <c r="L3" s="593"/>
      <c r="M3" s="594"/>
      <c r="N3" s="234"/>
    </row>
    <row r="4" spans="1:47" ht="15" customHeight="1" x14ac:dyDescent="0.25">
      <c r="A4" s="233" t="str">
        <f>'Cap.1-a'!A7</f>
        <v>Numele promotorului:
(asa cum este mentionat in contractul de finantare)</v>
      </c>
      <c r="B4" s="593" t="str">
        <f>'Cap.1-a'!B7</f>
        <v>Completati informatiile solicitate in foaia de calcul INFORMATII GENERALE</v>
      </c>
      <c r="C4" s="593"/>
      <c r="D4" s="593"/>
      <c r="E4" s="593"/>
      <c r="F4" s="593"/>
      <c r="G4" s="593"/>
      <c r="H4" s="593"/>
      <c r="I4" s="593"/>
      <c r="J4" s="593"/>
      <c r="K4" s="593"/>
      <c r="L4" s="593"/>
      <c r="M4" s="594"/>
      <c r="N4" s="234"/>
    </row>
    <row r="5" spans="1:47" ht="15" customHeight="1" thickBot="1" x14ac:dyDescent="0.3">
      <c r="A5" s="235" t="str">
        <f>'Cap.1-a'!A8</f>
        <v>Perioada de raportare:</v>
      </c>
      <c r="B5" s="597">
        <f>'Cap.1-a'!B8</f>
        <v>0</v>
      </c>
      <c r="C5" s="597"/>
      <c r="D5" s="597"/>
      <c r="E5" s="597"/>
      <c r="F5" s="597"/>
      <c r="G5" s="597"/>
      <c r="H5" s="597"/>
      <c r="I5" s="597"/>
      <c r="J5" s="597"/>
      <c r="K5" s="597"/>
      <c r="L5" s="597"/>
      <c r="M5" s="598"/>
      <c r="N5" s="234"/>
    </row>
    <row r="6" spans="1:47" s="238" customFormat="1" ht="5.0999999999999996" customHeight="1" thickBot="1" x14ac:dyDescent="0.3">
      <c r="A6" s="236"/>
      <c r="B6" s="237"/>
      <c r="C6" s="237"/>
      <c r="L6" s="237"/>
      <c r="M6" s="237"/>
    </row>
    <row r="7" spans="1:47" ht="15.75" customHeight="1" thickBot="1" x14ac:dyDescent="0.3">
      <c r="A7" s="239"/>
      <c r="B7" s="237"/>
      <c r="C7" s="237"/>
      <c r="D7" s="599" t="s">
        <v>275</v>
      </c>
      <c r="E7" s="600"/>
      <c r="F7" s="600"/>
      <c r="G7" s="601"/>
      <c r="H7" s="577" t="s">
        <v>207</v>
      </c>
      <c r="I7" s="578"/>
      <c r="J7" s="578"/>
      <c r="K7" s="579"/>
      <c r="L7" s="237"/>
      <c r="M7" s="237"/>
    </row>
    <row r="8" spans="1:47" ht="76.5" x14ac:dyDescent="0.25">
      <c r="A8" s="366" t="s">
        <v>2</v>
      </c>
      <c r="B8" s="375" t="s">
        <v>242</v>
      </c>
      <c r="C8" s="402" t="s">
        <v>243</v>
      </c>
      <c r="D8" s="392" t="s">
        <v>244</v>
      </c>
      <c r="E8" s="393" t="s">
        <v>245</v>
      </c>
      <c r="F8" s="393" t="s">
        <v>246</v>
      </c>
      <c r="G8" s="411" t="s">
        <v>247</v>
      </c>
      <c r="H8" s="392" t="s">
        <v>248</v>
      </c>
      <c r="I8" s="393" t="s">
        <v>249</v>
      </c>
      <c r="J8" s="393" t="s">
        <v>246</v>
      </c>
      <c r="K8" s="411" t="s">
        <v>250</v>
      </c>
      <c r="L8" s="493" t="s">
        <v>300</v>
      </c>
      <c r="M8" s="498" t="s">
        <v>301</v>
      </c>
      <c r="N8" s="240"/>
    </row>
    <row r="9" spans="1:47" x14ac:dyDescent="0.25">
      <c r="A9" s="367" t="s">
        <v>206</v>
      </c>
      <c r="B9" s="241">
        <f>SUM(B10:B11)</f>
        <v>0</v>
      </c>
      <c r="C9" s="412">
        <f>SUM(C10:C11)</f>
        <v>0</v>
      </c>
      <c r="D9" s="241">
        <f t="shared" ref="D9:L9" si="0">SUM(D10:D11)</f>
        <v>0</v>
      </c>
      <c r="E9" s="242">
        <f t="shared" si="0"/>
        <v>0</v>
      </c>
      <c r="F9" s="242">
        <f>SUM(F10:F11)</f>
        <v>0</v>
      </c>
      <c r="G9" s="412">
        <f>SUM(G10:G11)</f>
        <v>0</v>
      </c>
      <c r="H9" s="241">
        <f t="shared" si="0"/>
        <v>0</v>
      </c>
      <c r="I9" s="242">
        <f t="shared" si="0"/>
        <v>0</v>
      </c>
      <c r="J9" s="242">
        <f>SUM(J10:J11)</f>
        <v>0</v>
      </c>
      <c r="K9" s="412">
        <f>SUM(K10:K11)</f>
        <v>0</v>
      </c>
      <c r="L9" s="394">
        <f t="shared" si="0"/>
        <v>0</v>
      </c>
      <c r="M9" s="403">
        <f>SUM(M10:M11)</f>
        <v>0</v>
      </c>
      <c r="N9" s="243"/>
      <c r="AU9" s="244"/>
    </row>
    <row r="10" spans="1:47" x14ac:dyDescent="0.25">
      <c r="A10" s="368" t="str">
        <f>Liste!A2</f>
        <v>1.1. Resurse umane</v>
      </c>
      <c r="B10" s="376"/>
      <c r="C10" s="421"/>
      <c r="D10" s="376"/>
      <c r="E10" s="245"/>
      <c r="F10" s="384">
        <f>SUM(D10:E10)</f>
        <v>0</v>
      </c>
      <c r="G10" s="421"/>
      <c r="H10" s="388">
        <f>SUMIF('Cap.1-a'!$A$11:$A$3003,$A10,'Cap.1-a'!$L$11:$L$3003)</f>
        <v>0</v>
      </c>
      <c r="I10" s="247">
        <f>SUMIF('Cap.1-a'!$A$11:$A$3003,$A10,'Cap.1-a'!$M$11:$M$3003)</f>
        <v>0</v>
      </c>
      <c r="J10" s="384">
        <f>SUMIF('Cap.1-a'!$A$11:$A$3003,$A10,'Cap.1-a'!$N$11:$N$3003)</f>
        <v>0</v>
      </c>
      <c r="K10" s="413">
        <f>SUMIF('Cap.1-a'!$A$11:$A$3003,$A10,'Cap.1-a'!$O$11:$O$3003)</f>
        <v>0</v>
      </c>
      <c r="L10" s="395">
        <f>B10-F10-J10</f>
        <v>0</v>
      </c>
      <c r="M10" s="404">
        <f>C10-G10-K10</f>
        <v>0</v>
      </c>
      <c r="N10" s="248"/>
      <c r="AU10" s="244"/>
    </row>
    <row r="11" spans="1:47" x14ac:dyDescent="0.25">
      <c r="A11" s="369" t="str">
        <f>Liste!A3</f>
        <v>1.2. Voluntari</v>
      </c>
      <c r="B11" s="377"/>
      <c r="C11" s="422"/>
      <c r="D11" s="377"/>
      <c r="E11" s="249"/>
      <c r="F11" s="385">
        <f>SUM(D11:E11)</f>
        <v>0</v>
      </c>
      <c r="G11" s="422"/>
      <c r="H11" s="389">
        <f>SUMIF('Cap.1-a'!$A$11:$A$3003,$A11,'Cap.1-a'!$L$11:$L$3003)</f>
        <v>0</v>
      </c>
      <c r="I11" s="250">
        <f>SUMIF('Cap.1-a'!$A$11:$A$3003,$A11,'Cap.1-a'!$M$11:$M$3003)</f>
        <v>0</v>
      </c>
      <c r="J11" s="385">
        <f>SUMIF('Cap.1-a'!$A$11:$A$3003,$A11,'Cap.1-a'!$N$11:$N$3003)</f>
        <v>0</v>
      </c>
      <c r="K11" s="414">
        <f>SUMIF('Cap.1-a'!$A$11:$A$3003,$A11,'Cap.1-a'!$O$11:$O$3003)</f>
        <v>0</v>
      </c>
      <c r="L11" s="396">
        <f>B11-F11-J11</f>
        <v>0</v>
      </c>
      <c r="M11" s="405">
        <f>C11-G11-K11</f>
        <v>0</v>
      </c>
      <c r="N11" s="248"/>
      <c r="AU11" s="244"/>
    </row>
    <row r="12" spans="1:47" x14ac:dyDescent="0.25">
      <c r="A12" s="367" t="str">
        <f>Liste!C2</f>
        <v>Cap.2. Deplasari</v>
      </c>
      <c r="B12" s="241">
        <f t="shared" ref="B12:M12" si="1">SUM(B13:B14)</f>
        <v>0</v>
      </c>
      <c r="C12" s="412">
        <f t="shared" si="1"/>
        <v>0</v>
      </c>
      <c r="D12" s="251">
        <f t="shared" si="1"/>
        <v>0</v>
      </c>
      <c r="E12" s="252">
        <f t="shared" si="1"/>
        <v>0</v>
      </c>
      <c r="F12" s="252">
        <f t="shared" si="1"/>
        <v>0</v>
      </c>
      <c r="G12" s="412">
        <f t="shared" si="1"/>
        <v>0</v>
      </c>
      <c r="H12" s="251">
        <f t="shared" si="1"/>
        <v>0</v>
      </c>
      <c r="I12" s="252">
        <f t="shared" si="1"/>
        <v>0</v>
      </c>
      <c r="J12" s="252">
        <f t="shared" si="1"/>
        <v>0</v>
      </c>
      <c r="K12" s="412">
        <f t="shared" si="1"/>
        <v>0</v>
      </c>
      <c r="L12" s="394">
        <f t="shared" si="1"/>
        <v>0</v>
      </c>
      <c r="M12" s="403">
        <f t="shared" si="1"/>
        <v>0</v>
      </c>
      <c r="N12" s="243"/>
      <c r="AU12" s="244"/>
    </row>
    <row r="13" spans="1:47" x14ac:dyDescent="0.25">
      <c r="A13" s="370" t="str">
        <f>Liste!B2</f>
        <v>2.1. Deplasari interne</v>
      </c>
      <c r="B13" s="378"/>
      <c r="C13" s="423"/>
      <c r="D13" s="378"/>
      <c r="E13" s="253"/>
      <c r="F13" s="386">
        <f>SUM(D13:E13)</f>
        <v>0</v>
      </c>
      <c r="G13" s="423"/>
      <c r="H13" s="390">
        <f>SUMIF(Cap.2!$A$11:$A$3003,$A13,Cap.2!$K$11:$K$3003)</f>
        <v>0</v>
      </c>
      <c r="I13" s="255">
        <f>SUMIF(Cap.2!$A$11:$A$3003,$A13,Cap.2!$L$11:$L$3003)</f>
        <v>0</v>
      </c>
      <c r="J13" s="386">
        <f>SUMIF(Cap.2!$A$11:$A$3003,$A13,Cap.2!$M$11:$M$3003)</f>
        <v>0</v>
      </c>
      <c r="K13" s="415">
        <f>SUMIF(Cap.2!$A$11:$A$3003,$A13,Cap.2!$N$11:$N$3003)</f>
        <v>0</v>
      </c>
      <c r="L13" s="397">
        <f>B13-F13-J13</f>
        <v>0</v>
      </c>
      <c r="M13" s="406">
        <f>C13-G13-K13</f>
        <v>0</v>
      </c>
      <c r="N13" s="248"/>
      <c r="AU13" s="244"/>
    </row>
    <row r="14" spans="1:47" x14ac:dyDescent="0.25">
      <c r="A14" s="370" t="str">
        <f>Liste!B3</f>
        <v>2.2. Deplasari externe</v>
      </c>
      <c r="B14" s="378"/>
      <c r="C14" s="423"/>
      <c r="D14" s="378"/>
      <c r="E14" s="253"/>
      <c r="F14" s="386">
        <f>SUM(D14:E14)</f>
        <v>0</v>
      </c>
      <c r="G14" s="423"/>
      <c r="H14" s="390">
        <f>SUMIF(Cap.2!$A$11:$A$3003,$A14,Cap.2!$K$11:$K$3003)</f>
        <v>0</v>
      </c>
      <c r="I14" s="255">
        <f>SUMIF(Cap.2!$A$11:$A$3003,$A14,Cap.2!$L$11:$L$3003)</f>
        <v>0</v>
      </c>
      <c r="J14" s="386">
        <f>SUMIF(Cap.2!$A$11:$A$3003,$A14,Cap.2!$M$11:$M$3003)</f>
        <v>0</v>
      </c>
      <c r="K14" s="415">
        <f>SUMIF(Cap.2!$A$11:$A$3003,$A14,Cap.2!$N$11:$N$3003)</f>
        <v>0</v>
      </c>
      <c r="L14" s="397">
        <f>B14-F14-J14</f>
        <v>0</v>
      </c>
      <c r="M14" s="406">
        <f>C14-G14-K14</f>
        <v>0</v>
      </c>
      <c r="N14" s="248"/>
      <c r="AU14" s="244"/>
    </row>
    <row r="15" spans="1:47" x14ac:dyDescent="0.25">
      <c r="A15" s="367" t="str">
        <f>Liste!C4</f>
        <v>Cap.3. Echipamente si licente</v>
      </c>
      <c r="B15" s="241">
        <f t="shared" ref="B15:M15" si="2">SUM(B16:B18)</f>
        <v>0</v>
      </c>
      <c r="C15" s="412">
        <f t="shared" si="2"/>
        <v>0</v>
      </c>
      <c r="D15" s="251">
        <f t="shared" si="2"/>
        <v>0</v>
      </c>
      <c r="E15" s="252">
        <f t="shared" si="2"/>
        <v>0</v>
      </c>
      <c r="F15" s="252">
        <f t="shared" si="2"/>
        <v>0</v>
      </c>
      <c r="G15" s="412">
        <f t="shared" si="2"/>
        <v>0</v>
      </c>
      <c r="H15" s="251">
        <f t="shared" si="2"/>
        <v>0</v>
      </c>
      <c r="I15" s="252">
        <f t="shared" si="2"/>
        <v>0</v>
      </c>
      <c r="J15" s="252">
        <f t="shared" si="2"/>
        <v>0</v>
      </c>
      <c r="K15" s="412">
        <f t="shared" si="2"/>
        <v>0</v>
      </c>
      <c r="L15" s="394">
        <f t="shared" si="2"/>
        <v>0</v>
      </c>
      <c r="M15" s="403">
        <f t="shared" si="2"/>
        <v>0</v>
      </c>
      <c r="N15" s="243"/>
      <c r="AU15" s="244"/>
    </row>
    <row r="16" spans="1:47" x14ac:dyDescent="0.25">
      <c r="A16" s="370" t="str">
        <f>Liste!B4</f>
        <v>3.1. Echipamente - amortizare</v>
      </c>
      <c r="B16" s="378"/>
      <c r="C16" s="423"/>
      <c r="D16" s="378"/>
      <c r="E16" s="253"/>
      <c r="F16" s="386">
        <f>SUM(D16:E16)</f>
        <v>0</v>
      </c>
      <c r="G16" s="423"/>
      <c r="H16" s="390">
        <f>SUMIF(Cap.3!$A$11:$A$3003,$A16,Cap.3!$K$11:$K$3003)</f>
        <v>0</v>
      </c>
      <c r="I16" s="255">
        <f>SUMIF(Cap.3!$A$11:$A$3003,$A16,Cap.3!$L$11:$L$3003)</f>
        <v>0</v>
      </c>
      <c r="J16" s="386">
        <f>SUMIF(Cap.3!$A$11:$A$3003,$A16,Cap.3!$M$11:$M$3003)</f>
        <v>0</v>
      </c>
      <c r="K16" s="415">
        <f>SUMIF(Cap.3!$A$11:$A$3003,$A16,Cap.3!$N$11:$N$3003)</f>
        <v>0</v>
      </c>
      <c r="L16" s="397">
        <f t="shared" ref="L16:M18" si="3">B16-F16-J16</f>
        <v>0</v>
      </c>
      <c r="M16" s="406">
        <f t="shared" si="3"/>
        <v>0</v>
      </c>
      <c r="N16" s="248"/>
      <c r="AU16" s="244"/>
    </row>
    <row r="17" spans="1:47" x14ac:dyDescent="0.25">
      <c r="A17" s="370" t="str">
        <f>Liste!B5</f>
        <v>3.2. Echipamente - valoare integrala</v>
      </c>
      <c r="B17" s="378"/>
      <c r="C17" s="423"/>
      <c r="D17" s="378"/>
      <c r="E17" s="253"/>
      <c r="F17" s="386">
        <f>SUM(D17:E17)</f>
        <v>0</v>
      </c>
      <c r="G17" s="423"/>
      <c r="H17" s="390">
        <f>SUMIF(Cap.3!$A$11:$A$3003,$A17,Cap.3!$K$11:$K$3003)</f>
        <v>0</v>
      </c>
      <c r="I17" s="255">
        <f>SUMIF(Cap.3!$A$11:$A$3003,$A17,Cap.3!$L$11:$L$3003)</f>
        <v>0</v>
      </c>
      <c r="J17" s="386">
        <f>SUMIF(Cap.3!$A$11:$A$3003,$A17,Cap.3!$M$11:$M$3003)</f>
        <v>0</v>
      </c>
      <c r="K17" s="415">
        <f>SUMIF(Cap.3!$A$11:$A$3003,$A17,Cap.3!$N$11:$N$3003)</f>
        <v>0</v>
      </c>
      <c r="L17" s="397">
        <f t="shared" si="3"/>
        <v>0</v>
      </c>
      <c r="M17" s="406">
        <f t="shared" si="3"/>
        <v>0</v>
      </c>
      <c r="N17" s="248"/>
      <c r="AU17" s="244"/>
    </row>
    <row r="18" spans="1:47" x14ac:dyDescent="0.25">
      <c r="A18" s="370" t="str">
        <f>Liste!B6</f>
        <v>3.3. Licente si aplicatii informatice</v>
      </c>
      <c r="B18" s="378"/>
      <c r="C18" s="423"/>
      <c r="D18" s="378"/>
      <c r="E18" s="253"/>
      <c r="F18" s="386">
        <f>SUM(D18:E18)</f>
        <v>0</v>
      </c>
      <c r="G18" s="423"/>
      <c r="H18" s="390">
        <f>SUMIF(Cap.3!$A$11:$A$3003,$A18,Cap.3!$K$11:$K$3003)</f>
        <v>0</v>
      </c>
      <c r="I18" s="255">
        <f>SUMIF(Cap.3!$A$11:$A$3003,$A18,Cap.3!$L$11:$L$3003)</f>
        <v>0</v>
      </c>
      <c r="J18" s="386">
        <f>SUMIF(Cap.3!$A$11:$A$3003,$A18,Cap.3!$M$11:$M$3003)</f>
        <v>0</v>
      </c>
      <c r="K18" s="415">
        <f>SUMIF(Cap.3!$A$11:$A$3003,$A18,Cap.3!$N$11:$N$3003)</f>
        <v>0</v>
      </c>
      <c r="L18" s="397">
        <f t="shared" si="3"/>
        <v>0</v>
      </c>
      <c r="M18" s="406">
        <f t="shared" si="3"/>
        <v>0</v>
      </c>
      <c r="N18" s="248"/>
      <c r="AU18" s="244"/>
    </row>
    <row r="19" spans="1:47" x14ac:dyDescent="0.25">
      <c r="A19" s="367" t="str">
        <f>Liste!C7</f>
        <v>Cap.4. Lucrari de reabilitare</v>
      </c>
      <c r="B19" s="241">
        <f t="shared" ref="B19:M19" si="4">SUM(B20:B21)</f>
        <v>0</v>
      </c>
      <c r="C19" s="412">
        <f t="shared" si="4"/>
        <v>0</v>
      </c>
      <c r="D19" s="251">
        <f t="shared" si="4"/>
        <v>0</v>
      </c>
      <c r="E19" s="252">
        <f t="shared" si="4"/>
        <v>0</v>
      </c>
      <c r="F19" s="252">
        <f t="shared" si="4"/>
        <v>0</v>
      </c>
      <c r="G19" s="412">
        <f t="shared" si="4"/>
        <v>0</v>
      </c>
      <c r="H19" s="251">
        <f t="shared" si="4"/>
        <v>0</v>
      </c>
      <c r="I19" s="252">
        <f t="shared" si="4"/>
        <v>0</v>
      </c>
      <c r="J19" s="252">
        <f t="shared" si="4"/>
        <v>0</v>
      </c>
      <c r="K19" s="412">
        <f t="shared" si="4"/>
        <v>0</v>
      </c>
      <c r="L19" s="394">
        <f t="shared" si="4"/>
        <v>0</v>
      </c>
      <c r="M19" s="403">
        <f t="shared" si="4"/>
        <v>0</v>
      </c>
      <c r="N19" s="243"/>
      <c r="AU19" s="244"/>
    </row>
    <row r="20" spans="1:47" x14ac:dyDescent="0.25">
      <c r="A20" s="370" t="str">
        <f>Liste!B7</f>
        <v>4.1. Lucrari de reabilitare - subcontractate</v>
      </c>
      <c r="B20" s="378"/>
      <c r="C20" s="423"/>
      <c r="D20" s="378"/>
      <c r="E20" s="253"/>
      <c r="F20" s="386">
        <f t="shared" ref="F20:F32" si="5">SUM(D20:E20)</f>
        <v>0</v>
      </c>
      <c r="G20" s="423"/>
      <c r="H20" s="390">
        <f>SUMIF(Cap.4!$A$11:$A$3003,$A20,Cap.4!$K$11:$K$3003)</f>
        <v>0</v>
      </c>
      <c r="I20" s="255">
        <f>SUMIF(Cap.4!$A$11:$A$3003,$A20,Cap.4!$L$11:$L$3003)</f>
        <v>0</v>
      </c>
      <c r="J20" s="386">
        <f>SUMIF(Cap.4!$A$11:$A$3003,$A20,Cap.4!$M$11:$M$3003)</f>
        <v>0</v>
      </c>
      <c r="K20" s="415">
        <f>SUMIF(Cap.4!$A$11:$A$3003,$A20,Cap.4!$N$11:$N$3003)</f>
        <v>0</v>
      </c>
      <c r="L20" s="397">
        <f>B20-F20-J20</f>
        <v>0</v>
      </c>
      <c r="M20" s="406">
        <f>C20-G20-K20</f>
        <v>0</v>
      </c>
      <c r="N20" s="248"/>
      <c r="AU20" s="244"/>
    </row>
    <row r="21" spans="1:47" x14ac:dyDescent="0.25">
      <c r="A21" s="370" t="str">
        <f>Liste!B8</f>
        <v>4.2. Lucrari de reabilitare - regie proprie</v>
      </c>
      <c r="B21" s="378"/>
      <c r="C21" s="423"/>
      <c r="D21" s="378"/>
      <c r="E21" s="253"/>
      <c r="F21" s="386">
        <f t="shared" si="5"/>
        <v>0</v>
      </c>
      <c r="G21" s="423"/>
      <c r="H21" s="390">
        <f>SUMIF(Cap.4!$A$11:$A$3003,$A21,Cap.4!$K$11:$K$3003)</f>
        <v>0</v>
      </c>
      <c r="I21" s="255">
        <f>SUMIF(Cap.4!$A$11:$A$3003,$A21,Cap.4!$L$11:$L$3003)</f>
        <v>0</v>
      </c>
      <c r="J21" s="386">
        <f>SUMIF(Cap.4!$A$11:$A$3003,$A21,Cap.4!$M$11:$M$3003)</f>
        <v>0</v>
      </c>
      <c r="K21" s="415">
        <f>SUMIF(Cap.4!$A$11:$A$3003,$A21,Cap.4!$N$11:$N$3003)</f>
        <v>0</v>
      </c>
      <c r="L21" s="397">
        <f>B21-F21-J21</f>
        <v>0</v>
      </c>
      <c r="M21" s="406">
        <f>C21-G21-K21</f>
        <v>0</v>
      </c>
      <c r="N21" s="248"/>
      <c r="AU21" s="244"/>
    </row>
    <row r="22" spans="1:47" x14ac:dyDescent="0.25">
      <c r="A22" s="367" t="str">
        <f>Liste!C9</f>
        <v>Cap.5. Servicii subcontractate</v>
      </c>
      <c r="B22" s="241">
        <f>SUM(B23:B28)</f>
        <v>0</v>
      </c>
      <c r="C22" s="412">
        <f>SUM(C23:C28)</f>
        <v>0</v>
      </c>
      <c r="D22" s="251">
        <f t="shared" ref="D22:L22" si="6">SUM(D23:D28)</f>
        <v>0</v>
      </c>
      <c r="E22" s="252">
        <f t="shared" si="6"/>
        <v>0</v>
      </c>
      <c r="F22" s="252">
        <f>SUM(F23:F28)</f>
        <v>0</v>
      </c>
      <c r="G22" s="412">
        <f>SUM(G23:G28)</f>
        <v>0</v>
      </c>
      <c r="H22" s="251">
        <f t="shared" si="6"/>
        <v>0</v>
      </c>
      <c r="I22" s="252">
        <f t="shared" si="6"/>
        <v>0</v>
      </c>
      <c r="J22" s="252">
        <f>SUM(J23:J28)</f>
        <v>0</v>
      </c>
      <c r="K22" s="412">
        <f>SUM(K23:K28)</f>
        <v>0</v>
      </c>
      <c r="L22" s="394">
        <f t="shared" si="6"/>
        <v>0</v>
      </c>
      <c r="M22" s="403">
        <f>SUM(M23:M28)</f>
        <v>0</v>
      </c>
      <c r="N22" s="243"/>
      <c r="AU22" s="244"/>
    </row>
    <row r="23" spans="1:47" x14ac:dyDescent="0.25">
      <c r="A23" s="370" t="str">
        <f>Liste!B9</f>
        <v>5.1. Experti</v>
      </c>
      <c r="B23" s="378"/>
      <c r="C23" s="423"/>
      <c r="D23" s="378"/>
      <c r="E23" s="253"/>
      <c r="F23" s="386">
        <f t="shared" si="5"/>
        <v>0</v>
      </c>
      <c r="G23" s="423"/>
      <c r="H23" s="390">
        <f>SUMIF(Cap.5!$A$11:$A$3003,$A23,Cap.5!$K$11:$K$3003)</f>
        <v>0</v>
      </c>
      <c r="I23" s="255">
        <f>SUMIF(Cap.5!$A$11:$A$3003,$A23,Cap.5!$L$11:$L$3003)</f>
        <v>0</v>
      </c>
      <c r="J23" s="386">
        <f>SUMIF(Cap.5!$A$11:$A$3003,$A23,Cap.5!$M$11:$M$3003)</f>
        <v>0</v>
      </c>
      <c r="K23" s="415">
        <f>SUMIF(Cap.5!$A$11:$A$3003,$A23,Cap.5!$N$11:$N$3003)</f>
        <v>0</v>
      </c>
      <c r="L23" s="397">
        <f t="shared" ref="L23:M28" si="7">B23-F23-J23</f>
        <v>0</v>
      </c>
      <c r="M23" s="406">
        <f t="shared" si="7"/>
        <v>0</v>
      </c>
      <c r="N23" s="248"/>
      <c r="AU23" s="244"/>
    </row>
    <row r="24" spans="1:47" x14ac:dyDescent="0.25">
      <c r="A24" s="370" t="str">
        <f>Liste!B10</f>
        <v>5.2. Publicatii</v>
      </c>
      <c r="B24" s="378"/>
      <c r="C24" s="423"/>
      <c r="D24" s="378"/>
      <c r="E24" s="253"/>
      <c r="F24" s="386">
        <f t="shared" si="5"/>
        <v>0</v>
      </c>
      <c r="G24" s="423"/>
      <c r="H24" s="390">
        <f>SUMIF(Cap.5!$A$11:$A$3003,$A24,Cap.5!$K$11:$K$3003)</f>
        <v>0</v>
      </c>
      <c r="I24" s="255">
        <f>SUMIF(Cap.5!$A$11:$A$3003,$A24,Cap.5!$L$11:$L$3003)</f>
        <v>0</v>
      </c>
      <c r="J24" s="386">
        <f>SUMIF(Cap.5!$A$11:$A$3003,$A24,Cap.5!$M$11:$M$3003)</f>
        <v>0</v>
      </c>
      <c r="K24" s="415">
        <f>SUMIF(Cap.5!$A$11:$A$3003,$A24,Cap.5!$N$11:$N$3003)</f>
        <v>0</v>
      </c>
      <c r="L24" s="397">
        <f t="shared" si="7"/>
        <v>0</v>
      </c>
      <c r="M24" s="406">
        <f t="shared" si="7"/>
        <v>0</v>
      </c>
      <c r="N24" s="248"/>
      <c r="AU24" s="244"/>
    </row>
    <row r="25" spans="1:47" x14ac:dyDescent="0.25">
      <c r="A25" s="370" t="str">
        <f>Liste!B11</f>
        <v>5.3. Costuri audit</v>
      </c>
      <c r="B25" s="378"/>
      <c r="C25" s="423"/>
      <c r="D25" s="378"/>
      <c r="E25" s="253"/>
      <c r="F25" s="386">
        <f t="shared" si="5"/>
        <v>0</v>
      </c>
      <c r="G25" s="423"/>
      <c r="H25" s="390">
        <f>SUMIF(Cap.5!$A$11:$A$3003,$A25,Cap.5!$K$11:$K$3003)</f>
        <v>0</v>
      </c>
      <c r="I25" s="255">
        <f>SUMIF(Cap.5!$A$11:$A$3003,$A25,Cap.5!$L$11:$L$3003)</f>
        <v>0</v>
      </c>
      <c r="J25" s="386">
        <f>SUMIF(Cap.5!$A$11:$A$3003,$A25,Cap.5!$M$11:$M$3003)</f>
        <v>0</v>
      </c>
      <c r="K25" s="415">
        <f>SUMIF(Cap.5!$A$11:$A$3003,$A25,Cap.5!$N$11:$N$3003)</f>
        <v>0</v>
      </c>
      <c r="L25" s="397">
        <f>B25-F25-J25</f>
        <v>0</v>
      </c>
      <c r="M25" s="406">
        <f t="shared" si="7"/>
        <v>0</v>
      </c>
      <c r="N25" s="248"/>
      <c r="AU25" s="244"/>
    </row>
    <row r="26" spans="1:47" x14ac:dyDescent="0.25">
      <c r="A26" s="370" t="str">
        <f>Liste!B12</f>
        <v>5.4. Costuri evenimente</v>
      </c>
      <c r="B26" s="378"/>
      <c r="C26" s="423"/>
      <c r="D26" s="378"/>
      <c r="E26" s="253"/>
      <c r="F26" s="386">
        <f t="shared" si="5"/>
        <v>0</v>
      </c>
      <c r="G26" s="423"/>
      <c r="H26" s="390">
        <f>SUMIF(Cap.5!$A$11:$A$3003,$A26,Cap.5!$K$11:$K$3003)</f>
        <v>0</v>
      </c>
      <c r="I26" s="255">
        <f>SUMIF(Cap.5!$A$11:$A$3003,$A26,Cap.5!$L$11:$L$3003)</f>
        <v>0</v>
      </c>
      <c r="J26" s="386">
        <f>SUMIF(Cap.5!$A$11:$A$3003,$A26,Cap.5!$M$11:$M$3003)</f>
        <v>0</v>
      </c>
      <c r="K26" s="415">
        <f>SUMIF(Cap.5!$A$11:$A$3003,$A26,Cap.5!$N$11:$N$3003)</f>
        <v>0</v>
      </c>
      <c r="L26" s="397">
        <f>B26-F26-J26</f>
        <v>0</v>
      </c>
      <c r="M26" s="406">
        <f t="shared" si="7"/>
        <v>0</v>
      </c>
      <c r="N26" s="248"/>
      <c r="AU26" s="244"/>
    </row>
    <row r="27" spans="1:47" x14ac:dyDescent="0.25">
      <c r="A27" s="371" t="str">
        <f>Liste!B13</f>
        <v>5.5. Promovare</v>
      </c>
      <c r="B27" s="379"/>
      <c r="C27" s="424"/>
      <c r="D27" s="379"/>
      <c r="E27" s="256"/>
      <c r="F27" s="387">
        <f t="shared" si="5"/>
        <v>0</v>
      </c>
      <c r="G27" s="424"/>
      <c r="H27" s="391">
        <f>SUMIF(Cap.5!$A$11:$A$3003,$A27,Cap.5!$K$11:$K$3003)</f>
        <v>0</v>
      </c>
      <c r="I27" s="257">
        <f>SUMIF(Cap.5!$A$11:$A$3003,$A27,Cap.5!$L$11:$L$3003)</f>
        <v>0</v>
      </c>
      <c r="J27" s="387">
        <f>SUMIF(Cap.5!$A$11:$A$3003,$A27,Cap.5!$M$11:$M$3003)</f>
        <v>0</v>
      </c>
      <c r="K27" s="416">
        <f>SUMIF(Cap.5!$A$11:$A$3003,$A27,Cap.5!$N$11:$N$3003)</f>
        <v>0</v>
      </c>
      <c r="L27" s="398">
        <f>B27-F27-J27</f>
        <v>0</v>
      </c>
      <c r="M27" s="407">
        <f>C27-G27-K27</f>
        <v>0</v>
      </c>
      <c r="N27" s="248"/>
      <c r="AU27" s="244"/>
    </row>
    <row r="28" spans="1:47" x14ac:dyDescent="0.25">
      <c r="A28" s="369" t="str">
        <f>Liste!B14</f>
        <v>5.6. Alte servicii subcontractate</v>
      </c>
      <c r="B28" s="377"/>
      <c r="C28" s="422"/>
      <c r="D28" s="377"/>
      <c r="E28" s="249"/>
      <c r="F28" s="385">
        <f t="shared" si="5"/>
        <v>0</v>
      </c>
      <c r="G28" s="422"/>
      <c r="H28" s="389">
        <f>SUMIF(Cap.5!$A$11:$A$3003,$A28,Cap.5!$K$11:$K$3003)</f>
        <v>0</v>
      </c>
      <c r="I28" s="250">
        <f>SUMIF(Cap.5!$A$11:$A$3003,$A28,Cap.5!$L$11:$L$3003)</f>
        <v>0</v>
      </c>
      <c r="J28" s="385">
        <f>SUMIF(Cap.5!$A$11:$A$3003,$A28,Cap.5!$M$11:$M$3003)</f>
        <v>0</v>
      </c>
      <c r="K28" s="414">
        <f>SUMIF(Cap.5!$A$11:$A$3003,$A28,Cap.5!$N$11:$N$3003)</f>
        <v>0</v>
      </c>
      <c r="L28" s="396">
        <f t="shared" si="7"/>
        <v>0</v>
      </c>
      <c r="M28" s="405">
        <f t="shared" si="7"/>
        <v>0</v>
      </c>
      <c r="N28" s="248"/>
      <c r="AU28" s="244"/>
    </row>
    <row r="29" spans="1:47" x14ac:dyDescent="0.25">
      <c r="A29" s="367" t="str">
        <f>Liste!C15</f>
        <v>Cap.6. Alte costuri directe</v>
      </c>
      <c r="B29" s="241">
        <f>SUM(B30:B32)</f>
        <v>0</v>
      </c>
      <c r="C29" s="412">
        <f>SUM(C30:C32)</f>
        <v>0</v>
      </c>
      <c r="D29" s="251">
        <f t="shared" ref="D29:L29" si="8">SUM(D30:D32)</f>
        <v>0</v>
      </c>
      <c r="E29" s="252">
        <f t="shared" si="8"/>
        <v>0</v>
      </c>
      <c r="F29" s="252">
        <f>SUM(F30:F32)</f>
        <v>0</v>
      </c>
      <c r="G29" s="412">
        <f>SUM(G30:G32)</f>
        <v>0</v>
      </c>
      <c r="H29" s="251">
        <f t="shared" si="8"/>
        <v>0</v>
      </c>
      <c r="I29" s="252">
        <f t="shared" si="8"/>
        <v>0</v>
      </c>
      <c r="J29" s="252">
        <f>SUM(J30:J32)</f>
        <v>0</v>
      </c>
      <c r="K29" s="412">
        <f>SUM(K30:K32)</f>
        <v>0</v>
      </c>
      <c r="L29" s="394">
        <f t="shared" si="8"/>
        <v>0</v>
      </c>
      <c r="M29" s="403">
        <f>SUM(M30:M32)</f>
        <v>0</v>
      </c>
      <c r="N29" s="243"/>
      <c r="AU29" s="244"/>
    </row>
    <row r="30" spans="1:47" x14ac:dyDescent="0.25">
      <c r="A30" s="370" t="str">
        <f>Liste!B15</f>
        <v>6.1. Chirii</v>
      </c>
      <c r="B30" s="378"/>
      <c r="C30" s="423"/>
      <c r="D30" s="378"/>
      <c r="E30" s="253"/>
      <c r="F30" s="386">
        <f>SUM(D30:E30)</f>
        <v>0</v>
      </c>
      <c r="G30" s="423"/>
      <c r="H30" s="390">
        <f>SUMIF(Cap.6!$A$11:$A$3003,$A30,Cap.6!$K$11:$K$3003)</f>
        <v>0</v>
      </c>
      <c r="I30" s="255">
        <f>SUMIF(Cap.6!$A$11:$A$3003,$A30,Cap.6!$L$11:$L$3003)</f>
        <v>0</v>
      </c>
      <c r="J30" s="386">
        <f>SUMIF(Cap.6!$A$11:$A$3003,$A30,Cap.6!$M$11:$M$3003)</f>
        <v>0</v>
      </c>
      <c r="K30" s="415">
        <f>SUMIF(Cap.6!$A$11:$A$3003,$A30,Cap.6!$N$11:$N$3003)</f>
        <v>0</v>
      </c>
      <c r="L30" s="397">
        <f t="shared" ref="L30:M32" si="9">B30-F30-J30</f>
        <v>0</v>
      </c>
      <c r="M30" s="406">
        <f t="shared" si="9"/>
        <v>0</v>
      </c>
      <c r="N30" s="243"/>
      <c r="AU30" s="244"/>
    </row>
    <row r="31" spans="1:47" ht="25.5" x14ac:dyDescent="0.25">
      <c r="A31" s="371" t="str">
        <f>Liste!B16</f>
        <v>6.2. Consumabile necesare derularii activitatilor proiectului</v>
      </c>
      <c r="B31" s="379"/>
      <c r="C31" s="424"/>
      <c r="D31" s="379"/>
      <c r="E31" s="256"/>
      <c r="F31" s="387">
        <f>SUM(D31:E31)</f>
        <v>0</v>
      </c>
      <c r="G31" s="424"/>
      <c r="H31" s="391">
        <f>SUMIF(Cap.6!$A$11:$A$3003,$A31,Cap.6!$K$11:$K$3003)</f>
        <v>0</v>
      </c>
      <c r="I31" s="257">
        <f>SUMIF(Cap.6!$A$11:$A$3003,$A31,Cap.6!$L$11:$L$3003)</f>
        <v>0</v>
      </c>
      <c r="J31" s="387">
        <f>SUMIF(Cap.6!$A$11:$A$3003,$A31,Cap.6!$M$11:$M$3003)</f>
        <v>0</v>
      </c>
      <c r="K31" s="416">
        <f>SUMIF(Cap.6!$A$11:$A$3003,$A31,Cap.6!$N$11:$N$3003)</f>
        <v>0</v>
      </c>
      <c r="L31" s="398">
        <f t="shared" si="9"/>
        <v>0</v>
      </c>
      <c r="M31" s="407">
        <f t="shared" si="9"/>
        <v>0</v>
      </c>
      <c r="N31" s="243"/>
      <c r="AU31" s="244"/>
    </row>
    <row r="32" spans="1:47" x14ac:dyDescent="0.25">
      <c r="A32" s="371" t="str">
        <f>Liste!B17</f>
        <v>6.3. Alte costuri directe</v>
      </c>
      <c r="B32" s="379"/>
      <c r="C32" s="424"/>
      <c r="D32" s="379"/>
      <c r="E32" s="256"/>
      <c r="F32" s="387">
        <f t="shared" si="5"/>
        <v>0</v>
      </c>
      <c r="G32" s="424"/>
      <c r="H32" s="391">
        <f>SUMIF(Cap.6!$A$11:$A$3003,$A32,Cap.6!$K$11:$K$3003)</f>
        <v>0</v>
      </c>
      <c r="I32" s="257">
        <f>SUMIF(Cap.6!$A$11:$A$3003,$A32,Cap.6!$L$11:$L$3003)</f>
        <v>0</v>
      </c>
      <c r="J32" s="387">
        <f>SUMIF(Cap.6!$A$11:$A$3003,$A32,Cap.6!$M$11:$M$3003)</f>
        <v>0</v>
      </c>
      <c r="K32" s="416">
        <f>SUMIF(Cap.6!$A$11:$A$3003,$A32,Cap.6!$N$11:$N$3003)</f>
        <v>0</v>
      </c>
      <c r="L32" s="398">
        <f t="shared" si="9"/>
        <v>0</v>
      </c>
      <c r="M32" s="407">
        <f t="shared" si="9"/>
        <v>0</v>
      </c>
      <c r="N32" s="243"/>
      <c r="AU32" s="244"/>
    </row>
    <row r="33" spans="1:47" x14ac:dyDescent="0.25">
      <c r="A33" s="373" t="str">
        <f>Liste!C18</f>
        <v>Cap.7. Cheltuieli neprevazute</v>
      </c>
      <c r="B33" s="381"/>
      <c r="C33" s="418"/>
      <c r="D33" s="383"/>
      <c r="E33" s="261"/>
      <c r="F33" s="262">
        <f>SUM(D33:E33)</f>
        <v>0</v>
      </c>
      <c r="G33" s="418"/>
      <c r="H33" s="260">
        <f>SUMIF(Cap.7!$A$11:$A$3003,$A33,Cap.7!$K$11:$K$3003)</f>
        <v>0</v>
      </c>
      <c r="I33" s="262">
        <f>SUMIF(Cap.7!$A$11:$A$3003,$A33,Cap.7!$L$11:$L$3003)</f>
        <v>0</v>
      </c>
      <c r="J33" s="262">
        <f>SUMIF(Cap.7!$A$11:$A$3003,$A33,Cap.7!$M$11:$M$3003)</f>
        <v>0</v>
      </c>
      <c r="K33" s="418"/>
      <c r="L33" s="400">
        <f>B33-F33-J33</f>
        <v>0</v>
      </c>
      <c r="M33" s="418"/>
      <c r="N33" s="243"/>
      <c r="AU33" s="244"/>
    </row>
    <row r="34" spans="1:47" x14ac:dyDescent="0.25">
      <c r="A34" s="372" t="s">
        <v>367</v>
      </c>
      <c r="B34" s="380">
        <f t="shared" ref="B34:M34" si="10">SUM(B33,B29,B22,B19,B15,B9)</f>
        <v>0</v>
      </c>
      <c r="C34" s="417">
        <f t="shared" si="10"/>
        <v>0</v>
      </c>
      <c r="D34" s="258">
        <f t="shared" si="10"/>
        <v>0</v>
      </c>
      <c r="E34" s="259">
        <f t="shared" si="10"/>
        <v>0</v>
      </c>
      <c r="F34" s="259">
        <f>SUM(F33,F29,F22,F19,F15,F9)</f>
        <v>0</v>
      </c>
      <c r="G34" s="417">
        <f t="shared" si="10"/>
        <v>0</v>
      </c>
      <c r="H34" s="258">
        <f t="shared" si="10"/>
        <v>0</v>
      </c>
      <c r="I34" s="259">
        <f t="shared" si="10"/>
        <v>0</v>
      </c>
      <c r="J34" s="259">
        <f t="shared" si="10"/>
        <v>0</v>
      </c>
      <c r="K34" s="417">
        <f t="shared" si="10"/>
        <v>0</v>
      </c>
      <c r="L34" s="399">
        <f t="shared" si="10"/>
        <v>0</v>
      </c>
      <c r="M34" s="408">
        <f t="shared" si="10"/>
        <v>0</v>
      </c>
      <c r="N34" s="243"/>
      <c r="AU34" s="244"/>
    </row>
    <row r="35" spans="1:47" x14ac:dyDescent="0.25">
      <c r="A35" s="373" t="str">
        <f>Liste!C19</f>
        <v>Cap.8. Cheltuieli indirecte</v>
      </c>
      <c r="B35" s="381"/>
      <c r="C35" s="425"/>
      <c r="D35" s="383"/>
      <c r="E35" s="261"/>
      <c r="F35" s="262">
        <f>SUM(D35:E35)</f>
        <v>0</v>
      </c>
      <c r="G35" s="425"/>
      <c r="H35" s="260">
        <f>SUMIF(Cap.8!$A$11:$A$3003,$A35,Cap.8!$K$11:$K$3003)</f>
        <v>0</v>
      </c>
      <c r="I35" s="262">
        <f>SUMIF(Cap.8!$A$11:$A$3003,$A35,Cap.8!$L$11:$L$3003)</f>
        <v>0</v>
      </c>
      <c r="J35" s="262">
        <f>SUMIF(Cap.8!$A$11:$A$3003,$A35,Cap.8!$M$11:$M$3003)</f>
        <v>0</v>
      </c>
      <c r="K35" s="419">
        <f>SUMIF(Cap.8!$A$11:$A$3003,$A35,Cap.8!$N$11:$N$3003)</f>
        <v>0</v>
      </c>
      <c r="L35" s="400">
        <f>B35-F35-J35</f>
        <v>0</v>
      </c>
      <c r="M35" s="409">
        <f>C35-G35-K35</f>
        <v>0</v>
      </c>
      <c r="N35" s="243"/>
      <c r="AU35" s="244"/>
    </row>
    <row r="36" spans="1:47" ht="13.5" thickBot="1" x14ac:dyDescent="0.3">
      <c r="A36" s="374" t="s">
        <v>368</v>
      </c>
      <c r="B36" s="382">
        <f>SUM(B34:B35)</f>
        <v>0</v>
      </c>
      <c r="C36" s="420">
        <f>SUM(C34:C35)</f>
        <v>0</v>
      </c>
      <c r="D36" s="263">
        <f t="shared" ref="D36:L36" si="11">SUM(D34:D35)</f>
        <v>0</v>
      </c>
      <c r="E36" s="264">
        <f t="shared" si="11"/>
        <v>0</v>
      </c>
      <c r="F36" s="264">
        <f>SUM(F34:F35)</f>
        <v>0</v>
      </c>
      <c r="G36" s="420">
        <f>SUM(G34:G35)</f>
        <v>0</v>
      </c>
      <c r="H36" s="263">
        <f t="shared" si="11"/>
        <v>0</v>
      </c>
      <c r="I36" s="264">
        <f t="shared" si="11"/>
        <v>0</v>
      </c>
      <c r="J36" s="264">
        <f>SUM(J34:J35)</f>
        <v>0</v>
      </c>
      <c r="K36" s="420">
        <f>SUM(K34:K35)</f>
        <v>0</v>
      </c>
      <c r="L36" s="401">
        <f t="shared" si="11"/>
        <v>0</v>
      </c>
      <c r="M36" s="410">
        <f>SUM(M34:M35)</f>
        <v>0</v>
      </c>
      <c r="N36" s="243"/>
      <c r="AU36" s="293"/>
    </row>
    <row r="37" spans="1:47" ht="13.5" thickBot="1" x14ac:dyDescent="0.3"/>
    <row r="38" spans="1:47" ht="30" customHeight="1" thickBot="1" x14ac:dyDescent="0.3">
      <c r="A38" s="584" t="str">
        <f>InformatiiGenerale!A6</f>
        <v>Metoda calcul costuri indirecte:
(asa cum este mentionat in contractul de finantare)</v>
      </c>
      <c r="B38" s="585"/>
      <c r="C38" s="586">
        <f>InformatiiGenerale!B6</f>
        <v>0</v>
      </c>
      <c r="D38" s="586"/>
      <c r="E38" s="586"/>
      <c r="F38" s="587"/>
      <c r="G38" s="595" t="s">
        <v>253</v>
      </c>
      <c r="H38" s="585"/>
      <c r="I38" s="466">
        <f>IF(P38=0,0,ROUND((F35+J35)/P38,4))</f>
        <v>0</v>
      </c>
      <c r="J38" s="595" t="str">
        <f>IF(C38=Liste!P3,IF(A.CentralizatorRaport!I38&gt;15%,"Depasiti procentul maxim al costurilor indirecte acceptat (15%). Va rugam revizuiti cheltuielile indirecte raportate.","-"),IF(A.CentralizatorRaport!I38&gt;15%,"Procentul costurilor indirecte este ridicat.","-"))</f>
        <v>-</v>
      </c>
      <c r="K38" s="585"/>
      <c r="L38" s="585"/>
      <c r="M38" s="596"/>
      <c r="O38" s="464" t="s">
        <v>252</v>
      </c>
      <c r="P38" s="465">
        <f>J9+F9+J12+F12+J15+F15+J21+F21+J29+F29</f>
        <v>0</v>
      </c>
    </row>
    <row r="40" spans="1:47" ht="13.5" thickBot="1" x14ac:dyDescent="0.3"/>
    <row r="41" spans="1:47" ht="15.75" customHeight="1" thickBot="1" x14ac:dyDescent="0.3">
      <c r="A41" s="239"/>
      <c r="B41" s="237"/>
      <c r="C41" s="237"/>
      <c r="D41" s="577" t="s">
        <v>276</v>
      </c>
      <c r="E41" s="578"/>
      <c r="F41" s="578"/>
      <c r="G41" s="579"/>
      <c r="H41" s="580" t="s">
        <v>207</v>
      </c>
      <c r="I41" s="578"/>
      <c r="J41" s="578"/>
      <c r="K41" s="579"/>
      <c r="L41" s="237"/>
      <c r="M41" s="237"/>
      <c r="O41" s="581" t="str">
        <f>A9</f>
        <v>Cap.1. Echipa de proiect si experti</v>
      </c>
      <c r="P41" s="582"/>
      <c r="Q41" s="582"/>
      <c r="R41" s="583"/>
      <c r="S41" s="574" t="str">
        <f>Liste!C2</f>
        <v>Cap.2. Deplasari</v>
      </c>
      <c r="T41" s="575"/>
      <c r="U41" s="575"/>
      <c r="V41" s="576"/>
      <c r="W41" s="574" t="str">
        <f>Liste!C7</f>
        <v>Cap.4. Lucrari de reabilitare</v>
      </c>
      <c r="X41" s="575"/>
      <c r="Y41" s="575"/>
      <c r="Z41" s="576"/>
      <c r="AA41" s="574" t="str">
        <f>Liste!C12</f>
        <v>Cap.5. Servicii subcontractate</v>
      </c>
      <c r="AB41" s="575"/>
      <c r="AC41" s="575"/>
      <c r="AD41" s="576"/>
      <c r="AE41" s="574" t="str">
        <f>Liste!C18</f>
        <v>Cap.7. Cheltuieli neprevazute</v>
      </c>
      <c r="AF41" s="575"/>
      <c r="AG41" s="575"/>
      <c r="AH41" s="576"/>
      <c r="AI41" s="574">
        <f>Liste!C23</f>
        <v>0</v>
      </c>
      <c r="AJ41" s="575"/>
      <c r="AK41" s="575"/>
      <c r="AL41" s="576"/>
      <c r="AM41" s="574" t="str">
        <f>A33</f>
        <v>Cap.7. Cheltuieli neprevazute</v>
      </c>
      <c r="AN41" s="575"/>
      <c r="AO41" s="575"/>
      <c r="AP41" s="576"/>
      <c r="AQ41" s="571" t="str">
        <f>A35</f>
        <v>Cap.8. Cheltuieli indirecte</v>
      </c>
      <c r="AR41" s="572"/>
      <c r="AS41" s="572"/>
      <c r="AT41" s="573"/>
    </row>
    <row r="42" spans="1:47" ht="76.5" x14ac:dyDescent="0.25">
      <c r="A42" s="453" t="s">
        <v>267</v>
      </c>
      <c r="B42" s="375" t="s">
        <v>242</v>
      </c>
      <c r="C42" s="402" t="s">
        <v>243</v>
      </c>
      <c r="D42" s="392" t="s">
        <v>244</v>
      </c>
      <c r="E42" s="393" t="s">
        <v>245</v>
      </c>
      <c r="F42" s="393" t="s">
        <v>246</v>
      </c>
      <c r="G42" s="411" t="s">
        <v>247</v>
      </c>
      <c r="H42" s="444" t="s">
        <v>248</v>
      </c>
      <c r="I42" s="445" t="s">
        <v>249</v>
      </c>
      <c r="J42" s="445" t="s">
        <v>246</v>
      </c>
      <c r="K42" s="446" t="s">
        <v>250</v>
      </c>
      <c r="L42" s="493" t="s">
        <v>300</v>
      </c>
      <c r="M42" s="498" t="s">
        <v>301</v>
      </c>
      <c r="O42" s="444" t="s">
        <v>248</v>
      </c>
      <c r="P42" s="445" t="s">
        <v>249</v>
      </c>
      <c r="Q42" s="445" t="s">
        <v>246</v>
      </c>
      <c r="R42" s="446" t="s">
        <v>250</v>
      </c>
      <c r="S42" s="444" t="s">
        <v>248</v>
      </c>
      <c r="T42" s="445" t="s">
        <v>249</v>
      </c>
      <c r="U42" s="445" t="s">
        <v>246</v>
      </c>
      <c r="V42" s="446" t="s">
        <v>250</v>
      </c>
      <c r="W42" s="444" t="s">
        <v>248</v>
      </c>
      <c r="X42" s="445" t="s">
        <v>249</v>
      </c>
      <c r="Y42" s="445" t="s">
        <v>246</v>
      </c>
      <c r="Z42" s="446" t="s">
        <v>250</v>
      </c>
      <c r="AA42" s="444" t="s">
        <v>248</v>
      </c>
      <c r="AB42" s="445" t="s">
        <v>249</v>
      </c>
      <c r="AC42" s="445" t="s">
        <v>246</v>
      </c>
      <c r="AD42" s="446" t="s">
        <v>250</v>
      </c>
      <c r="AE42" s="444" t="s">
        <v>248</v>
      </c>
      <c r="AF42" s="445" t="s">
        <v>249</v>
      </c>
      <c r="AG42" s="445" t="s">
        <v>246</v>
      </c>
      <c r="AH42" s="446" t="s">
        <v>250</v>
      </c>
      <c r="AI42" s="444" t="s">
        <v>248</v>
      </c>
      <c r="AJ42" s="445" t="s">
        <v>249</v>
      </c>
      <c r="AK42" s="445" t="s">
        <v>246</v>
      </c>
      <c r="AL42" s="446" t="s">
        <v>250</v>
      </c>
      <c r="AM42" s="444" t="s">
        <v>248</v>
      </c>
      <c r="AN42" s="445" t="s">
        <v>249</v>
      </c>
      <c r="AO42" s="445" t="s">
        <v>246</v>
      </c>
      <c r="AP42" s="446" t="s">
        <v>250</v>
      </c>
      <c r="AQ42" s="444" t="s">
        <v>248</v>
      </c>
      <c r="AR42" s="445" t="s">
        <v>249</v>
      </c>
      <c r="AS42" s="445" t="s">
        <v>246</v>
      </c>
      <c r="AT42" s="446" t="s">
        <v>250</v>
      </c>
    </row>
    <row r="43" spans="1:47" x14ac:dyDescent="0.25">
      <c r="A43" s="452" t="str">
        <f>IF(N43=" "," ",VLOOKUP(N43,InformatiiGenerale!$A$9:$B$29,2,FALSE))</f>
        <v xml:space="preserve"> </v>
      </c>
      <c r="B43" s="376"/>
      <c r="C43" s="246"/>
      <c r="D43" s="376"/>
      <c r="E43" s="245"/>
      <c r="F43" s="384">
        <f>SUM(D43:E43)</f>
        <v>0</v>
      </c>
      <c r="G43" s="421"/>
      <c r="H43" s="388">
        <f>SUMIF($O$42:$AT$42,H$42,$O43:$AT43)</f>
        <v>0</v>
      </c>
      <c r="I43" s="247">
        <f>SUMIF($O$42:$AT$42,I$42,$O43:$AT43)</f>
        <v>0</v>
      </c>
      <c r="J43" s="384">
        <f>SUMIF($O$42:$AT$42,J$42,$O43:$AT43)</f>
        <v>0</v>
      </c>
      <c r="K43" s="413">
        <f>SUMIF($O$42:$AT$42,K$42,$O43:$AT43)</f>
        <v>0</v>
      </c>
      <c r="L43" s="395">
        <f>B43-F43-J43</f>
        <v>0</v>
      </c>
      <c r="M43" s="404">
        <f>C43-G43-K43</f>
        <v>0</v>
      </c>
      <c r="N43" s="436" t="str">
        <f>Liste!K2</f>
        <v xml:space="preserve"> </v>
      </c>
      <c r="O43" s="439">
        <f>SUMIF('Cap.1-a'!$B$11:$B$3003,$N43,'Cap.1-a'!$L$11:$L$3003)</f>
        <v>0</v>
      </c>
      <c r="P43" s="323">
        <f>SUMIF('Cap.1-a'!$B$11:$B$3003,$N43,'Cap.1-a'!$M$11:$M$3003)</f>
        <v>0</v>
      </c>
      <c r="Q43" s="440">
        <f>SUMIF('Cap.1-a'!$B$11:$B$3003,$N43,'Cap.1-a'!$N$11:$N$3003)</f>
        <v>0</v>
      </c>
      <c r="R43" s="442">
        <f>SUMIF('Cap.1-a'!$B$11:$B$3003,$N43,'Cap.1-a'!$O$11:$O$3003)</f>
        <v>0</v>
      </c>
      <c r="S43" s="439">
        <f>SUMIF(Cap.2!$B$11:$B$3003,$N43,Cap.2!$K$11:$K$3003)</f>
        <v>0</v>
      </c>
      <c r="T43" s="323">
        <f>SUMIF(Cap.2!$B$11:$B$3003,$N43,Cap.2!$L$11:$L$3003)</f>
        <v>0</v>
      </c>
      <c r="U43" s="440">
        <f>SUMIF(Cap.2!$B$11:$B$3003,$N43,Cap.2!$M$11:$M$3003)</f>
        <v>0</v>
      </c>
      <c r="V43" s="442">
        <f>SUMIF(Cap.2!$B$11:$B$3003,$N43,Cap.2!$N$11:$N$3003)</f>
        <v>0</v>
      </c>
      <c r="W43" s="439">
        <f>SUMIF(Cap.3!$B$11:$B$3003,$N43,Cap.3!$K$11:$K$3003)</f>
        <v>0</v>
      </c>
      <c r="X43" s="323">
        <f>SUMIF(Cap.3!$B$11:$B$3003,$N43,Cap.3!$L$11:$L$3003)</f>
        <v>0</v>
      </c>
      <c r="Y43" s="440">
        <f>SUMIF(Cap.3!$B$11:$B$3003,$N43,Cap.3!$M$11:$M$3003)</f>
        <v>0</v>
      </c>
      <c r="Z43" s="442">
        <f>SUMIF(Cap.3!$B$11:$B$3003,$N43,Cap.3!$N$11:$N$3003)</f>
        <v>0</v>
      </c>
      <c r="AA43" s="439">
        <f>SUMIF(Cap.4!$B$11:$B$3003,$N43,Cap.4!$K$11:$K$3003)</f>
        <v>0</v>
      </c>
      <c r="AB43" s="323">
        <f>SUMIF(Cap.4!$B$11:$B$3003,$N43,Cap.4!$L$11:$L$3003)</f>
        <v>0</v>
      </c>
      <c r="AC43" s="440">
        <f>SUMIF(Cap.4!$B$11:$B$3003,$N43,Cap.4!$M$11:$M$3003)</f>
        <v>0</v>
      </c>
      <c r="AD43" s="442">
        <f>SUMIF(Cap.4!$B$11:$B$3003,$N43,Cap.4!$N$11:$N$3003)</f>
        <v>0</v>
      </c>
      <c r="AE43" s="439">
        <f>SUMIF(Cap.5!$B$11:$B$3003,$N43,Cap.5!$K$11:$K$3003)</f>
        <v>0</v>
      </c>
      <c r="AF43" s="323">
        <f>SUMIF(Cap.5!$B$11:$B$3003,$N43,Cap.5!$L$11:$L$3003)</f>
        <v>0</v>
      </c>
      <c r="AG43" s="440">
        <f>SUMIF(Cap.5!$B$11:$B$3003,$N43,Cap.5!$M$11:$M$3003)</f>
        <v>0</v>
      </c>
      <c r="AH43" s="442">
        <f>SUMIF(Cap.5!$B$11:$B$3003,$N43,Cap.5!$N$11:$N$3003)</f>
        <v>0</v>
      </c>
      <c r="AI43" s="439">
        <f>SUMIF(Cap.6!$B$11:$B$3003,$N43,Cap.6!$K$11:$K$3003)</f>
        <v>0</v>
      </c>
      <c r="AJ43" s="323">
        <f>SUMIF(Cap.6!$B$11:$B$3003,$N43,Cap.6!$L$11:$L$3003)</f>
        <v>0</v>
      </c>
      <c r="AK43" s="440">
        <f>SUMIF(Cap.6!$B$11:$B$3003,$N43,Cap.6!$M$11:$M$3003)</f>
        <v>0</v>
      </c>
      <c r="AL43" s="442">
        <f>SUMIF(Cap.6!$B$11:$B$3003,$N43,Cap.6!$N$11:$N$3003)</f>
        <v>0</v>
      </c>
      <c r="AM43" s="439">
        <f>SUMIF(Cap.7!$B$11:$B$3003,$N43,Cap.7!$K$11:$K$3003)</f>
        <v>0</v>
      </c>
      <c r="AN43" s="323">
        <f>SUMIF(Cap.7!$B$11:$B$3003,$N43,Cap.7!$L$11:$L$3003)</f>
        <v>0</v>
      </c>
      <c r="AO43" s="440">
        <f>SUMIF(Cap.7!$B$11:$B$3003,$N43,Cap.7!$M$11:$M$3003)</f>
        <v>0</v>
      </c>
      <c r="AP43" s="447"/>
      <c r="AQ43" s="439">
        <f>SUMIF(Cap.8!$B$11:$B$3003,$N43,Cap.8!$K$11:$K$3003)</f>
        <v>0</v>
      </c>
      <c r="AR43" s="323">
        <f>SUMIF(Cap.8!$B$11:$B$3003,$N43,Cap.8!$L$11:$L$3003)</f>
        <v>0</v>
      </c>
      <c r="AS43" s="440">
        <f>SUMIF(Cap.8!$B$11:$B$3003,$N43,Cap.8!$M$11:$M$3003)</f>
        <v>0</v>
      </c>
      <c r="AT43" s="442">
        <f>SUMIF(Cap.8!$B$11:$B$3003,$N43,Cap.8!$N$11:$N$3003)</f>
        <v>0</v>
      </c>
    </row>
    <row r="44" spans="1:47" x14ac:dyDescent="0.25">
      <c r="A44" s="427" t="str">
        <f>IF(N44=" "," ",VLOOKUP(N44,InformatiiGenerale!$A$9:$B$29,2,FALSE))</f>
        <v xml:space="preserve"> </v>
      </c>
      <c r="B44" s="378"/>
      <c r="C44" s="254"/>
      <c r="D44" s="378"/>
      <c r="E44" s="253"/>
      <c r="F44" s="386">
        <f t="shared" ref="F44:F63" si="12">SUM(D44:E44)</f>
        <v>0</v>
      </c>
      <c r="G44" s="423"/>
      <c r="H44" s="390">
        <f t="shared" ref="H44:K63" si="13">SUMIF($O$42:$AT$42,H$42,$O44:$AT44)</f>
        <v>0</v>
      </c>
      <c r="I44" s="255">
        <f t="shared" si="13"/>
        <v>0</v>
      </c>
      <c r="J44" s="386">
        <f t="shared" si="13"/>
        <v>0</v>
      </c>
      <c r="K44" s="415">
        <f t="shared" si="13"/>
        <v>0</v>
      </c>
      <c r="L44" s="397">
        <f t="shared" ref="L44:L63" si="14">B44-F44-J44</f>
        <v>0</v>
      </c>
      <c r="M44" s="406">
        <f t="shared" ref="M44:M63" si="15">C44-G44-K44</f>
        <v>0</v>
      </c>
      <c r="N44" s="437" t="str">
        <f>Liste!K3</f>
        <v xml:space="preserve"> </v>
      </c>
      <c r="O44" s="390">
        <f>SUMIF('Cap.1-a'!$B$11:$B$3003,$N44,'Cap.1-a'!$L$11:$L$3003)</f>
        <v>0</v>
      </c>
      <c r="P44" s="255">
        <f>SUMIF('Cap.1-a'!$B$11:$B$3003,$N44,'Cap.1-a'!$M$11:$M$3003)</f>
        <v>0</v>
      </c>
      <c r="Q44" s="386">
        <f>SUMIF('Cap.1-a'!$B$11:$B$3003,$N44,'Cap.1-a'!$N$11:$N$3003)</f>
        <v>0</v>
      </c>
      <c r="R44" s="415">
        <f>SUMIF('Cap.1-a'!$B$11:$B$3003,$N44,'Cap.1-a'!$O$11:$O$3003)</f>
        <v>0</v>
      </c>
      <c r="S44" s="390">
        <f>SUMIF(Cap.2!$B$11:$B$3003,$N44,Cap.2!$K$11:$K$3003)</f>
        <v>0</v>
      </c>
      <c r="T44" s="255">
        <f>SUMIF(Cap.2!$B$11:$B$3003,$N44,Cap.2!$L$11:$L$3003)</f>
        <v>0</v>
      </c>
      <c r="U44" s="386">
        <f>SUMIF(Cap.2!$B$11:$B$3003,$N44,Cap.2!$M$11:$M$3003)</f>
        <v>0</v>
      </c>
      <c r="V44" s="415">
        <f>SUMIF(Cap.2!$B$11:$B$3003,$N44,Cap.2!$N$11:$N$3003)</f>
        <v>0</v>
      </c>
      <c r="W44" s="390">
        <f>SUMIF(Cap.3!$B$11:$B$3003,$N44,Cap.3!$K$11:$K$3003)</f>
        <v>0</v>
      </c>
      <c r="X44" s="255">
        <f>SUMIF(Cap.3!$B$11:$B$3003,$N44,Cap.3!$L$11:$L$3003)</f>
        <v>0</v>
      </c>
      <c r="Y44" s="386">
        <f>SUMIF(Cap.3!$B$11:$B$3003,$N44,Cap.3!$M$11:$M$3003)</f>
        <v>0</v>
      </c>
      <c r="Z44" s="415">
        <f>SUMIF(Cap.3!$B$11:$B$3003,$N44,Cap.3!$N$11:$N$3003)</f>
        <v>0</v>
      </c>
      <c r="AA44" s="390">
        <f>SUMIF(Cap.4!$B$11:$B$3003,$N44,Cap.4!$K$11:$K$3003)</f>
        <v>0</v>
      </c>
      <c r="AB44" s="255">
        <f>SUMIF(Cap.4!$B$11:$B$3003,$N44,Cap.4!$L$11:$L$3003)</f>
        <v>0</v>
      </c>
      <c r="AC44" s="386">
        <f>SUMIF(Cap.4!$B$11:$B$3003,$N44,Cap.4!$M$11:$M$3003)</f>
        <v>0</v>
      </c>
      <c r="AD44" s="415">
        <f>SUMIF(Cap.4!$B$11:$B$3003,$N44,Cap.4!$N$11:$N$3003)</f>
        <v>0</v>
      </c>
      <c r="AE44" s="390">
        <f>SUMIF(Cap.5!$B$11:$B$3003,$N44,Cap.5!$K$11:$K$3003)</f>
        <v>0</v>
      </c>
      <c r="AF44" s="255">
        <f>SUMIF(Cap.5!$B$11:$B$3003,$N44,Cap.5!$L$11:$L$3003)</f>
        <v>0</v>
      </c>
      <c r="AG44" s="386">
        <f>SUMIF(Cap.5!$B$11:$B$3003,$N44,Cap.5!$M$11:$M$3003)</f>
        <v>0</v>
      </c>
      <c r="AH44" s="415">
        <f>SUMIF(Cap.5!$B$11:$B$3003,$N44,Cap.5!$N$11:$N$3003)</f>
        <v>0</v>
      </c>
      <c r="AI44" s="390">
        <f>SUMIF(Cap.6!$B$11:$B$3003,$N44,Cap.6!$K$11:$K$3003)</f>
        <v>0</v>
      </c>
      <c r="AJ44" s="255">
        <f>SUMIF(Cap.6!$B$11:$B$3003,$N44,Cap.6!$L$11:$L$3003)</f>
        <v>0</v>
      </c>
      <c r="AK44" s="386">
        <f>SUMIF(Cap.6!$B$11:$B$3003,$N44,Cap.6!$M$11:$M$3003)</f>
        <v>0</v>
      </c>
      <c r="AL44" s="415">
        <f>SUMIF(Cap.6!$B$11:$B$3003,$N44,Cap.6!$N$11:$N$3003)</f>
        <v>0</v>
      </c>
      <c r="AM44" s="390">
        <f>SUMIF(Cap.7!$B$11:$B$3003,$N44,Cap.7!$K$11:$K$3003)</f>
        <v>0</v>
      </c>
      <c r="AN44" s="255">
        <f>SUMIF(Cap.7!$B$11:$B$3003,$N44,Cap.7!$L$11:$L$3003)</f>
        <v>0</v>
      </c>
      <c r="AO44" s="386">
        <f>SUMIF(Cap.7!$B$11:$B$3003,$N44,Cap.7!$M$11:$M$3003)</f>
        <v>0</v>
      </c>
      <c r="AP44" s="448"/>
      <c r="AQ44" s="390">
        <f>SUMIF(Cap.8!$B$11:$B$3003,$N44,Cap.8!$K$11:$K$3003)</f>
        <v>0</v>
      </c>
      <c r="AR44" s="255">
        <f>SUMIF(Cap.8!$B$11:$B$3003,$N44,Cap.8!$L$11:$L$3003)</f>
        <v>0</v>
      </c>
      <c r="AS44" s="386">
        <f>SUMIF(Cap.8!$B$11:$B$3003,$N44,Cap.8!$M$11:$M$3003)</f>
        <v>0</v>
      </c>
      <c r="AT44" s="415">
        <f>SUMIF(Cap.8!$B$11:$B$3003,$N44,Cap.8!$N$11:$N$3003)</f>
        <v>0</v>
      </c>
    </row>
    <row r="45" spans="1:47" x14ac:dyDescent="0.25">
      <c r="A45" s="427" t="str">
        <f>IF(N45=" "," ",VLOOKUP(N45,InformatiiGenerale!$A$9:$B$29,2,FALSE))</f>
        <v xml:space="preserve"> </v>
      </c>
      <c r="B45" s="378"/>
      <c r="C45" s="254"/>
      <c r="D45" s="378"/>
      <c r="E45" s="253"/>
      <c r="F45" s="386">
        <f t="shared" si="12"/>
        <v>0</v>
      </c>
      <c r="G45" s="423"/>
      <c r="H45" s="390">
        <f t="shared" si="13"/>
        <v>0</v>
      </c>
      <c r="I45" s="255">
        <f t="shared" si="13"/>
        <v>0</v>
      </c>
      <c r="J45" s="386">
        <f t="shared" si="13"/>
        <v>0</v>
      </c>
      <c r="K45" s="415">
        <f t="shared" si="13"/>
        <v>0</v>
      </c>
      <c r="L45" s="397">
        <f t="shared" si="14"/>
        <v>0</v>
      </c>
      <c r="M45" s="406">
        <f t="shared" si="15"/>
        <v>0</v>
      </c>
      <c r="N45" s="437" t="str">
        <f>Liste!K4</f>
        <v xml:space="preserve"> </v>
      </c>
      <c r="O45" s="390">
        <f>SUMIF('Cap.1-a'!$B$11:$B$3003,$N45,'Cap.1-a'!$L$11:$L$3003)</f>
        <v>0</v>
      </c>
      <c r="P45" s="255">
        <f>SUMIF('Cap.1-a'!$B$11:$B$3003,$N45,'Cap.1-a'!$M$11:$M$3003)</f>
        <v>0</v>
      </c>
      <c r="Q45" s="386">
        <f>SUMIF('Cap.1-a'!$B$11:$B$3003,$N45,'Cap.1-a'!$N$11:$N$3003)</f>
        <v>0</v>
      </c>
      <c r="R45" s="415">
        <f>SUMIF('Cap.1-a'!$B$11:$B$3003,$N45,'Cap.1-a'!$O$11:$O$3003)</f>
        <v>0</v>
      </c>
      <c r="S45" s="390">
        <f>SUMIF(Cap.2!$B$11:$B$3003,$N45,Cap.2!$K$11:$K$3003)</f>
        <v>0</v>
      </c>
      <c r="T45" s="255">
        <f>SUMIF(Cap.2!$B$11:$B$3003,$N45,Cap.2!$L$11:$L$3003)</f>
        <v>0</v>
      </c>
      <c r="U45" s="386">
        <f>SUMIF(Cap.2!$B$11:$B$3003,$N45,Cap.2!$M$11:$M$3003)</f>
        <v>0</v>
      </c>
      <c r="V45" s="415">
        <f>SUMIF(Cap.2!$B$11:$B$3003,$N45,Cap.2!$N$11:$N$3003)</f>
        <v>0</v>
      </c>
      <c r="W45" s="390">
        <f>SUMIF(Cap.3!$B$11:$B$3003,$N45,Cap.3!$K$11:$K$3003)</f>
        <v>0</v>
      </c>
      <c r="X45" s="255">
        <f>SUMIF(Cap.3!$B$11:$B$3003,$N45,Cap.3!$L$11:$L$3003)</f>
        <v>0</v>
      </c>
      <c r="Y45" s="386">
        <f>SUMIF(Cap.3!$B$11:$B$3003,$N45,Cap.3!$M$11:$M$3003)</f>
        <v>0</v>
      </c>
      <c r="Z45" s="415">
        <f>SUMIF(Cap.3!$B$11:$B$3003,$N45,Cap.3!$N$11:$N$3003)</f>
        <v>0</v>
      </c>
      <c r="AA45" s="390">
        <f>SUMIF(Cap.4!$B$11:$B$3003,$N45,Cap.4!$K$11:$K$3003)</f>
        <v>0</v>
      </c>
      <c r="AB45" s="255">
        <f>SUMIF(Cap.4!$B$11:$B$3003,$N45,Cap.4!$L$11:$L$3003)</f>
        <v>0</v>
      </c>
      <c r="AC45" s="386">
        <f>SUMIF(Cap.4!$B$11:$B$3003,$N45,Cap.4!$M$11:$M$3003)</f>
        <v>0</v>
      </c>
      <c r="AD45" s="415">
        <f>SUMIF(Cap.4!$B$11:$B$3003,$N45,Cap.4!$N$11:$N$3003)</f>
        <v>0</v>
      </c>
      <c r="AE45" s="390">
        <f>SUMIF(Cap.5!$B$11:$B$3003,$N45,Cap.5!$K$11:$K$3003)</f>
        <v>0</v>
      </c>
      <c r="AF45" s="255">
        <f>SUMIF(Cap.5!$B$11:$B$3003,$N45,Cap.5!$L$11:$L$3003)</f>
        <v>0</v>
      </c>
      <c r="AG45" s="386">
        <f>SUMIF(Cap.5!$B$11:$B$3003,$N45,Cap.5!$M$11:$M$3003)</f>
        <v>0</v>
      </c>
      <c r="AH45" s="415">
        <f>SUMIF(Cap.5!$B$11:$B$3003,$N45,Cap.5!$N$11:$N$3003)</f>
        <v>0</v>
      </c>
      <c r="AI45" s="390">
        <f>SUMIF(Cap.6!$B$11:$B$3003,$N45,Cap.6!$K$11:$K$3003)</f>
        <v>0</v>
      </c>
      <c r="AJ45" s="255">
        <f>SUMIF(Cap.6!$B$11:$B$3003,$N45,Cap.6!$L$11:$L$3003)</f>
        <v>0</v>
      </c>
      <c r="AK45" s="386">
        <f>SUMIF(Cap.6!$B$11:$B$3003,$N45,Cap.6!$M$11:$M$3003)</f>
        <v>0</v>
      </c>
      <c r="AL45" s="415">
        <f>SUMIF(Cap.6!$B$11:$B$3003,$N45,Cap.6!$N$11:$N$3003)</f>
        <v>0</v>
      </c>
      <c r="AM45" s="390">
        <f>SUMIF(Cap.7!$B$11:$B$3003,$N45,Cap.7!$K$11:$K$3003)</f>
        <v>0</v>
      </c>
      <c r="AN45" s="255">
        <f>SUMIF(Cap.7!$B$11:$B$3003,$N45,Cap.7!$L$11:$L$3003)</f>
        <v>0</v>
      </c>
      <c r="AO45" s="386">
        <f>SUMIF(Cap.7!$B$11:$B$3003,$N45,Cap.7!$M$11:$M$3003)</f>
        <v>0</v>
      </c>
      <c r="AP45" s="448"/>
      <c r="AQ45" s="390">
        <f>SUMIF(Cap.8!$B$11:$B$3003,$N45,Cap.8!$K$11:$K$3003)</f>
        <v>0</v>
      </c>
      <c r="AR45" s="255">
        <f>SUMIF(Cap.8!$B$11:$B$3003,$N45,Cap.8!$L$11:$L$3003)</f>
        <v>0</v>
      </c>
      <c r="AS45" s="386">
        <f>SUMIF(Cap.8!$B$11:$B$3003,$N45,Cap.8!$M$11:$M$3003)</f>
        <v>0</v>
      </c>
      <c r="AT45" s="415">
        <f>SUMIF(Cap.8!$B$11:$B$3003,$N45,Cap.8!$N$11:$N$3003)</f>
        <v>0</v>
      </c>
    </row>
    <row r="46" spans="1:47" x14ac:dyDescent="0.25">
      <c r="A46" s="427" t="str">
        <f>IF(N46=" "," ",VLOOKUP(N46,InformatiiGenerale!$A$9:$B$29,2,FALSE))</f>
        <v xml:space="preserve"> </v>
      </c>
      <c r="B46" s="378"/>
      <c r="C46" s="254"/>
      <c r="D46" s="378"/>
      <c r="E46" s="253"/>
      <c r="F46" s="386">
        <f t="shared" si="12"/>
        <v>0</v>
      </c>
      <c r="G46" s="423"/>
      <c r="H46" s="390">
        <f t="shared" si="13"/>
        <v>0</v>
      </c>
      <c r="I46" s="255">
        <f t="shared" si="13"/>
        <v>0</v>
      </c>
      <c r="J46" s="386">
        <f t="shared" si="13"/>
        <v>0</v>
      </c>
      <c r="K46" s="415">
        <f t="shared" si="13"/>
        <v>0</v>
      </c>
      <c r="L46" s="397">
        <f t="shared" si="14"/>
        <v>0</v>
      </c>
      <c r="M46" s="406">
        <f t="shared" si="15"/>
        <v>0</v>
      </c>
      <c r="N46" s="437" t="str">
        <f>Liste!K5</f>
        <v xml:space="preserve"> </v>
      </c>
      <c r="O46" s="390">
        <f>SUMIF('Cap.1-a'!$B$11:$B$3003,$N46,'Cap.1-a'!$L$11:$L$3003)</f>
        <v>0</v>
      </c>
      <c r="P46" s="255">
        <f>SUMIF('Cap.1-a'!$B$11:$B$3003,$N46,'Cap.1-a'!$M$11:$M$3003)</f>
        <v>0</v>
      </c>
      <c r="Q46" s="386">
        <f>SUMIF('Cap.1-a'!$B$11:$B$3003,$N46,'Cap.1-a'!$N$11:$N$3003)</f>
        <v>0</v>
      </c>
      <c r="R46" s="415">
        <f>SUMIF('Cap.1-a'!$B$11:$B$3003,$N46,'Cap.1-a'!$O$11:$O$3003)</f>
        <v>0</v>
      </c>
      <c r="S46" s="390">
        <f>SUMIF(Cap.2!$B$11:$B$3003,$N46,Cap.2!$K$11:$K$3003)</f>
        <v>0</v>
      </c>
      <c r="T46" s="255">
        <f>SUMIF(Cap.2!$B$11:$B$3003,$N46,Cap.2!$L$11:$L$3003)</f>
        <v>0</v>
      </c>
      <c r="U46" s="386">
        <f>SUMIF(Cap.2!$B$11:$B$3003,$N46,Cap.2!$M$11:$M$3003)</f>
        <v>0</v>
      </c>
      <c r="V46" s="415">
        <f>SUMIF(Cap.2!$B$11:$B$3003,$N46,Cap.2!$N$11:$N$3003)</f>
        <v>0</v>
      </c>
      <c r="W46" s="390">
        <f>SUMIF(Cap.3!$B$11:$B$3003,$N46,Cap.3!$K$11:$K$3003)</f>
        <v>0</v>
      </c>
      <c r="X46" s="255">
        <f>SUMIF(Cap.3!$B$11:$B$3003,$N46,Cap.3!$L$11:$L$3003)</f>
        <v>0</v>
      </c>
      <c r="Y46" s="386">
        <f>SUMIF(Cap.3!$B$11:$B$3003,$N46,Cap.3!$M$11:$M$3003)</f>
        <v>0</v>
      </c>
      <c r="Z46" s="415">
        <f>SUMIF(Cap.3!$B$11:$B$3003,$N46,Cap.3!$N$11:$N$3003)</f>
        <v>0</v>
      </c>
      <c r="AA46" s="390">
        <f>SUMIF(Cap.4!$B$11:$B$3003,$N46,Cap.4!$K$11:$K$3003)</f>
        <v>0</v>
      </c>
      <c r="AB46" s="255">
        <f>SUMIF(Cap.4!$B$11:$B$3003,$N46,Cap.4!$L$11:$L$3003)</f>
        <v>0</v>
      </c>
      <c r="AC46" s="386">
        <f>SUMIF(Cap.4!$B$11:$B$3003,$N46,Cap.4!$M$11:$M$3003)</f>
        <v>0</v>
      </c>
      <c r="AD46" s="415">
        <f>SUMIF(Cap.4!$B$11:$B$3003,$N46,Cap.4!$N$11:$N$3003)</f>
        <v>0</v>
      </c>
      <c r="AE46" s="390">
        <f>SUMIF(Cap.5!$B$11:$B$3003,$N46,Cap.5!$K$11:$K$3003)</f>
        <v>0</v>
      </c>
      <c r="AF46" s="255">
        <f>SUMIF(Cap.5!$B$11:$B$3003,$N46,Cap.5!$L$11:$L$3003)</f>
        <v>0</v>
      </c>
      <c r="AG46" s="386">
        <f>SUMIF(Cap.5!$B$11:$B$3003,$N46,Cap.5!$M$11:$M$3003)</f>
        <v>0</v>
      </c>
      <c r="AH46" s="415">
        <f>SUMIF(Cap.5!$B$11:$B$3003,$N46,Cap.5!$N$11:$N$3003)</f>
        <v>0</v>
      </c>
      <c r="AI46" s="390">
        <f>SUMIF(Cap.6!$B$11:$B$3003,$N46,Cap.6!$K$11:$K$3003)</f>
        <v>0</v>
      </c>
      <c r="AJ46" s="255">
        <f>SUMIF(Cap.6!$B$11:$B$3003,$N46,Cap.6!$L$11:$L$3003)</f>
        <v>0</v>
      </c>
      <c r="AK46" s="386">
        <f>SUMIF(Cap.6!$B$11:$B$3003,$N46,Cap.6!$M$11:$M$3003)</f>
        <v>0</v>
      </c>
      <c r="AL46" s="415">
        <f>SUMIF(Cap.6!$B$11:$B$3003,$N46,Cap.6!$N$11:$N$3003)</f>
        <v>0</v>
      </c>
      <c r="AM46" s="390">
        <f>SUMIF(Cap.7!$B$11:$B$3003,$N46,Cap.7!$K$11:$K$3003)</f>
        <v>0</v>
      </c>
      <c r="AN46" s="255">
        <f>SUMIF(Cap.7!$B$11:$B$3003,$N46,Cap.7!$L$11:$L$3003)</f>
        <v>0</v>
      </c>
      <c r="AO46" s="386">
        <f>SUMIF(Cap.7!$B$11:$B$3003,$N46,Cap.7!$M$11:$M$3003)</f>
        <v>0</v>
      </c>
      <c r="AP46" s="448"/>
      <c r="AQ46" s="390">
        <f>SUMIF(Cap.8!$B$11:$B$3003,$N46,Cap.8!$K$11:$K$3003)</f>
        <v>0</v>
      </c>
      <c r="AR46" s="255">
        <f>SUMIF(Cap.8!$B$11:$B$3003,$N46,Cap.8!$L$11:$L$3003)</f>
        <v>0</v>
      </c>
      <c r="AS46" s="386">
        <f>SUMIF(Cap.8!$B$11:$B$3003,$N46,Cap.8!$M$11:$M$3003)</f>
        <v>0</v>
      </c>
      <c r="AT46" s="415">
        <f>SUMIF(Cap.8!$B$11:$B$3003,$N46,Cap.8!$N$11:$N$3003)</f>
        <v>0</v>
      </c>
    </row>
    <row r="47" spans="1:47" x14ac:dyDescent="0.25">
      <c r="A47" s="427" t="str">
        <f>IF(N47=" "," ",VLOOKUP(N47,InformatiiGenerale!$A$9:$B$29,2,FALSE))</f>
        <v xml:space="preserve"> </v>
      </c>
      <c r="B47" s="378"/>
      <c r="C47" s="254"/>
      <c r="D47" s="378"/>
      <c r="E47" s="253"/>
      <c r="F47" s="386">
        <f t="shared" si="12"/>
        <v>0</v>
      </c>
      <c r="G47" s="423"/>
      <c r="H47" s="390">
        <f t="shared" si="13"/>
        <v>0</v>
      </c>
      <c r="I47" s="255">
        <f t="shared" si="13"/>
        <v>0</v>
      </c>
      <c r="J47" s="386">
        <f t="shared" si="13"/>
        <v>0</v>
      </c>
      <c r="K47" s="415">
        <f t="shared" si="13"/>
        <v>0</v>
      </c>
      <c r="L47" s="397">
        <f t="shared" si="14"/>
        <v>0</v>
      </c>
      <c r="M47" s="406">
        <f t="shared" si="15"/>
        <v>0</v>
      </c>
      <c r="N47" s="437" t="str">
        <f>Liste!K6</f>
        <v xml:space="preserve"> </v>
      </c>
      <c r="O47" s="390">
        <f>SUMIF('Cap.1-a'!$B$11:$B$3003,$N47,'Cap.1-a'!$L$11:$L$3003)</f>
        <v>0</v>
      </c>
      <c r="P47" s="255">
        <f>SUMIF('Cap.1-a'!$B$11:$B$3003,$N47,'Cap.1-a'!$M$11:$M$3003)</f>
        <v>0</v>
      </c>
      <c r="Q47" s="386">
        <f>SUMIF('Cap.1-a'!$B$11:$B$3003,$N47,'Cap.1-a'!$N$11:$N$3003)</f>
        <v>0</v>
      </c>
      <c r="R47" s="415">
        <f>SUMIF('Cap.1-a'!$B$11:$B$3003,$N47,'Cap.1-a'!$O$11:$O$3003)</f>
        <v>0</v>
      </c>
      <c r="S47" s="390">
        <f>SUMIF(Cap.2!$B$11:$B$3003,$N47,Cap.2!$K$11:$K$3003)</f>
        <v>0</v>
      </c>
      <c r="T47" s="255">
        <f>SUMIF(Cap.2!$B$11:$B$3003,$N47,Cap.2!$L$11:$L$3003)</f>
        <v>0</v>
      </c>
      <c r="U47" s="386">
        <f>SUMIF(Cap.2!$B$11:$B$3003,$N47,Cap.2!$M$11:$M$3003)</f>
        <v>0</v>
      </c>
      <c r="V47" s="415">
        <f>SUMIF(Cap.2!$B$11:$B$3003,$N47,Cap.2!$N$11:$N$3003)</f>
        <v>0</v>
      </c>
      <c r="W47" s="390">
        <f>SUMIF(Cap.3!$B$11:$B$3003,$N47,Cap.3!$K$11:$K$3003)</f>
        <v>0</v>
      </c>
      <c r="X47" s="255">
        <f>SUMIF(Cap.3!$B$11:$B$3003,$N47,Cap.3!$L$11:$L$3003)</f>
        <v>0</v>
      </c>
      <c r="Y47" s="386">
        <f>SUMIF(Cap.3!$B$11:$B$3003,$N47,Cap.3!$M$11:$M$3003)</f>
        <v>0</v>
      </c>
      <c r="Z47" s="415">
        <f>SUMIF(Cap.3!$B$11:$B$3003,$N47,Cap.3!$N$11:$N$3003)</f>
        <v>0</v>
      </c>
      <c r="AA47" s="390">
        <f>SUMIF(Cap.4!$B$11:$B$3003,$N47,Cap.4!$K$11:$K$3003)</f>
        <v>0</v>
      </c>
      <c r="AB47" s="255">
        <f>SUMIF(Cap.4!$B$11:$B$3003,$N47,Cap.4!$L$11:$L$3003)</f>
        <v>0</v>
      </c>
      <c r="AC47" s="386">
        <f>SUMIF(Cap.4!$B$11:$B$3003,$N47,Cap.4!$M$11:$M$3003)</f>
        <v>0</v>
      </c>
      <c r="AD47" s="415">
        <f>SUMIF(Cap.4!$B$11:$B$3003,$N47,Cap.4!$N$11:$N$3003)</f>
        <v>0</v>
      </c>
      <c r="AE47" s="390">
        <f>SUMIF(Cap.5!$B$11:$B$3003,$N47,Cap.5!$K$11:$K$3003)</f>
        <v>0</v>
      </c>
      <c r="AF47" s="255">
        <f>SUMIF(Cap.5!$B$11:$B$3003,$N47,Cap.5!$L$11:$L$3003)</f>
        <v>0</v>
      </c>
      <c r="AG47" s="386">
        <f>SUMIF(Cap.5!$B$11:$B$3003,$N47,Cap.5!$M$11:$M$3003)</f>
        <v>0</v>
      </c>
      <c r="AH47" s="415">
        <f>SUMIF(Cap.5!$B$11:$B$3003,$N47,Cap.5!$N$11:$N$3003)</f>
        <v>0</v>
      </c>
      <c r="AI47" s="390">
        <f>SUMIF(Cap.6!$B$11:$B$3003,$N47,Cap.6!$K$11:$K$3003)</f>
        <v>0</v>
      </c>
      <c r="AJ47" s="255">
        <f>SUMIF(Cap.6!$B$11:$B$3003,$N47,Cap.6!$L$11:$L$3003)</f>
        <v>0</v>
      </c>
      <c r="AK47" s="386">
        <f>SUMIF(Cap.6!$B$11:$B$3003,$N47,Cap.6!$M$11:$M$3003)</f>
        <v>0</v>
      </c>
      <c r="AL47" s="415">
        <f>SUMIF(Cap.6!$B$11:$B$3003,$N47,Cap.6!$N$11:$N$3003)</f>
        <v>0</v>
      </c>
      <c r="AM47" s="390">
        <f>SUMIF(Cap.7!$B$11:$B$3003,$N47,Cap.7!$K$11:$K$3003)</f>
        <v>0</v>
      </c>
      <c r="AN47" s="255">
        <f>SUMIF(Cap.7!$B$11:$B$3003,$N47,Cap.7!$L$11:$L$3003)</f>
        <v>0</v>
      </c>
      <c r="AO47" s="386">
        <f>SUMIF(Cap.7!$B$11:$B$3003,$N47,Cap.7!$M$11:$M$3003)</f>
        <v>0</v>
      </c>
      <c r="AP47" s="448"/>
      <c r="AQ47" s="390">
        <f>SUMIF(Cap.8!$B$11:$B$3003,$N47,Cap.8!$K$11:$K$3003)</f>
        <v>0</v>
      </c>
      <c r="AR47" s="255">
        <f>SUMIF(Cap.8!$B$11:$B$3003,$N47,Cap.8!$L$11:$L$3003)</f>
        <v>0</v>
      </c>
      <c r="AS47" s="386">
        <f>SUMIF(Cap.8!$B$11:$B$3003,$N47,Cap.8!$M$11:$M$3003)</f>
        <v>0</v>
      </c>
      <c r="AT47" s="415">
        <f>SUMIF(Cap.8!$B$11:$B$3003,$N47,Cap.8!$N$11:$N$3003)</f>
        <v>0</v>
      </c>
    </row>
    <row r="48" spans="1:47" x14ac:dyDescent="0.25">
      <c r="A48" s="427" t="str">
        <f>IF(N48=" "," ",VLOOKUP(N48,InformatiiGenerale!$A$9:$B$29,2,FALSE))</f>
        <v xml:space="preserve"> </v>
      </c>
      <c r="B48" s="378"/>
      <c r="C48" s="254"/>
      <c r="D48" s="378"/>
      <c r="E48" s="253"/>
      <c r="F48" s="386">
        <f t="shared" si="12"/>
        <v>0</v>
      </c>
      <c r="G48" s="423"/>
      <c r="H48" s="390">
        <f t="shared" si="13"/>
        <v>0</v>
      </c>
      <c r="I48" s="255">
        <f t="shared" si="13"/>
        <v>0</v>
      </c>
      <c r="J48" s="386">
        <f t="shared" si="13"/>
        <v>0</v>
      </c>
      <c r="K48" s="415">
        <f t="shared" si="13"/>
        <v>0</v>
      </c>
      <c r="L48" s="397">
        <f t="shared" si="14"/>
        <v>0</v>
      </c>
      <c r="M48" s="406">
        <f t="shared" si="15"/>
        <v>0</v>
      </c>
      <c r="N48" s="437" t="str">
        <f>Liste!K7</f>
        <v xml:space="preserve"> </v>
      </c>
      <c r="O48" s="390">
        <f>SUMIF('Cap.1-a'!$B$11:$B$3003,$N48,'Cap.1-a'!$L$11:$L$3003)</f>
        <v>0</v>
      </c>
      <c r="P48" s="255">
        <f>SUMIF('Cap.1-a'!$B$11:$B$3003,$N48,'Cap.1-a'!$M$11:$M$3003)</f>
        <v>0</v>
      </c>
      <c r="Q48" s="386">
        <f>SUMIF('Cap.1-a'!$B$11:$B$3003,$N48,'Cap.1-a'!$N$11:$N$3003)</f>
        <v>0</v>
      </c>
      <c r="R48" s="415">
        <f>SUMIF('Cap.1-a'!$B$11:$B$3003,$N48,'Cap.1-a'!$O$11:$O$3003)</f>
        <v>0</v>
      </c>
      <c r="S48" s="390">
        <f>SUMIF(Cap.2!$B$11:$B$3003,$N48,Cap.2!$K$11:$K$3003)</f>
        <v>0</v>
      </c>
      <c r="T48" s="255">
        <f>SUMIF(Cap.2!$B$11:$B$3003,$N48,Cap.2!$L$11:$L$3003)</f>
        <v>0</v>
      </c>
      <c r="U48" s="386">
        <f>SUMIF(Cap.2!$B$11:$B$3003,$N48,Cap.2!$M$11:$M$3003)</f>
        <v>0</v>
      </c>
      <c r="V48" s="415">
        <f>SUMIF(Cap.2!$B$11:$B$3003,$N48,Cap.2!$N$11:$N$3003)</f>
        <v>0</v>
      </c>
      <c r="W48" s="390">
        <f>SUMIF(Cap.3!$B$11:$B$3003,$N48,Cap.3!$K$11:$K$3003)</f>
        <v>0</v>
      </c>
      <c r="X48" s="255">
        <f>SUMIF(Cap.3!$B$11:$B$3003,$N48,Cap.3!$L$11:$L$3003)</f>
        <v>0</v>
      </c>
      <c r="Y48" s="386">
        <f>SUMIF(Cap.3!$B$11:$B$3003,$N48,Cap.3!$M$11:$M$3003)</f>
        <v>0</v>
      </c>
      <c r="Z48" s="415">
        <f>SUMIF(Cap.3!$B$11:$B$3003,$N48,Cap.3!$N$11:$N$3003)</f>
        <v>0</v>
      </c>
      <c r="AA48" s="390">
        <f>SUMIF(Cap.4!$B$11:$B$3003,$N48,Cap.4!$K$11:$K$3003)</f>
        <v>0</v>
      </c>
      <c r="AB48" s="255">
        <f>SUMIF(Cap.4!$B$11:$B$3003,$N48,Cap.4!$L$11:$L$3003)</f>
        <v>0</v>
      </c>
      <c r="AC48" s="386">
        <f>SUMIF(Cap.4!$B$11:$B$3003,$N48,Cap.4!$M$11:$M$3003)</f>
        <v>0</v>
      </c>
      <c r="AD48" s="415">
        <f>SUMIF(Cap.4!$B$11:$B$3003,$N48,Cap.4!$N$11:$N$3003)</f>
        <v>0</v>
      </c>
      <c r="AE48" s="390">
        <f>SUMIF(Cap.5!$B$11:$B$3003,$N48,Cap.5!$K$11:$K$3003)</f>
        <v>0</v>
      </c>
      <c r="AF48" s="255">
        <f>SUMIF(Cap.5!$B$11:$B$3003,$N48,Cap.5!$L$11:$L$3003)</f>
        <v>0</v>
      </c>
      <c r="AG48" s="386">
        <f>SUMIF(Cap.5!$B$11:$B$3003,$N48,Cap.5!$M$11:$M$3003)</f>
        <v>0</v>
      </c>
      <c r="AH48" s="415">
        <f>SUMIF(Cap.5!$B$11:$B$3003,$N48,Cap.5!$N$11:$N$3003)</f>
        <v>0</v>
      </c>
      <c r="AI48" s="390">
        <f>SUMIF(Cap.6!$B$11:$B$3003,$N48,Cap.6!$K$11:$K$3003)</f>
        <v>0</v>
      </c>
      <c r="AJ48" s="255">
        <f>SUMIF(Cap.6!$B$11:$B$3003,$N48,Cap.6!$L$11:$L$3003)</f>
        <v>0</v>
      </c>
      <c r="AK48" s="386">
        <f>SUMIF(Cap.6!$B$11:$B$3003,$N48,Cap.6!$M$11:$M$3003)</f>
        <v>0</v>
      </c>
      <c r="AL48" s="415">
        <f>SUMIF(Cap.6!$B$11:$B$3003,$N48,Cap.6!$N$11:$N$3003)</f>
        <v>0</v>
      </c>
      <c r="AM48" s="390">
        <f>SUMIF(Cap.7!$B$11:$B$3003,$N48,Cap.7!$K$11:$K$3003)</f>
        <v>0</v>
      </c>
      <c r="AN48" s="255">
        <f>SUMIF(Cap.7!$B$11:$B$3003,$N48,Cap.7!$L$11:$L$3003)</f>
        <v>0</v>
      </c>
      <c r="AO48" s="386">
        <f>SUMIF(Cap.7!$B$11:$B$3003,$N48,Cap.7!$M$11:$M$3003)</f>
        <v>0</v>
      </c>
      <c r="AP48" s="448"/>
      <c r="AQ48" s="390">
        <f>SUMIF(Cap.8!$B$11:$B$3003,$N48,Cap.8!$K$11:$K$3003)</f>
        <v>0</v>
      </c>
      <c r="AR48" s="255">
        <f>SUMIF(Cap.8!$B$11:$B$3003,$N48,Cap.8!$L$11:$L$3003)</f>
        <v>0</v>
      </c>
      <c r="AS48" s="386">
        <f>SUMIF(Cap.8!$B$11:$B$3003,$N48,Cap.8!$M$11:$M$3003)</f>
        <v>0</v>
      </c>
      <c r="AT48" s="415">
        <f>SUMIF(Cap.8!$B$11:$B$3003,$N48,Cap.8!$N$11:$N$3003)</f>
        <v>0</v>
      </c>
    </row>
    <row r="49" spans="1:46" x14ac:dyDescent="0.25">
      <c r="A49" s="427" t="str">
        <f>IF(N49=" "," ",VLOOKUP(N49,InformatiiGenerale!$A$9:$B$29,2,FALSE))</f>
        <v xml:space="preserve"> </v>
      </c>
      <c r="B49" s="429"/>
      <c r="C49" s="430"/>
      <c r="D49" s="378"/>
      <c r="E49" s="253"/>
      <c r="F49" s="386">
        <f t="shared" si="12"/>
        <v>0</v>
      </c>
      <c r="G49" s="423"/>
      <c r="H49" s="390">
        <f t="shared" si="13"/>
        <v>0</v>
      </c>
      <c r="I49" s="255">
        <f t="shared" si="13"/>
        <v>0</v>
      </c>
      <c r="J49" s="386">
        <f t="shared" si="13"/>
        <v>0</v>
      </c>
      <c r="K49" s="415">
        <f t="shared" si="13"/>
        <v>0</v>
      </c>
      <c r="L49" s="397">
        <f t="shared" si="14"/>
        <v>0</v>
      </c>
      <c r="M49" s="406">
        <f t="shared" si="15"/>
        <v>0</v>
      </c>
      <c r="N49" s="437" t="str">
        <f>Liste!K8</f>
        <v xml:space="preserve"> </v>
      </c>
      <c r="O49" s="390">
        <f>SUMIF('Cap.1-a'!$B$11:$B$3003,$N49,'Cap.1-a'!$L$11:$L$3003)</f>
        <v>0</v>
      </c>
      <c r="P49" s="255">
        <f>SUMIF('Cap.1-a'!$B$11:$B$3003,$N49,'Cap.1-a'!$M$11:$M$3003)</f>
        <v>0</v>
      </c>
      <c r="Q49" s="386">
        <f>SUMIF('Cap.1-a'!$B$11:$B$3003,$N49,'Cap.1-a'!$N$11:$N$3003)</f>
        <v>0</v>
      </c>
      <c r="R49" s="415">
        <f>SUMIF('Cap.1-a'!$B$11:$B$3003,$N49,'Cap.1-a'!$O$11:$O$3003)</f>
        <v>0</v>
      </c>
      <c r="S49" s="390">
        <f>SUMIF(Cap.2!$B$11:$B$3003,$N49,Cap.2!$K$11:$K$3003)</f>
        <v>0</v>
      </c>
      <c r="T49" s="255">
        <f>SUMIF(Cap.2!$B$11:$B$3003,$N49,Cap.2!$L$11:$L$3003)</f>
        <v>0</v>
      </c>
      <c r="U49" s="386">
        <f>SUMIF(Cap.2!$B$11:$B$3003,$N49,Cap.2!$M$11:$M$3003)</f>
        <v>0</v>
      </c>
      <c r="V49" s="415">
        <f>SUMIF(Cap.2!$B$11:$B$3003,$N49,Cap.2!$N$11:$N$3003)</f>
        <v>0</v>
      </c>
      <c r="W49" s="390">
        <f>SUMIF(Cap.3!$B$11:$B$3003,$N49,Cap.3!$K$11:$K$3003)</f>
        <v>0</v>
      </c>
      <c r="X49" s="255">
        <f>SUMIF(Cap.3!$B$11:$B$3003,$N49,Cap.3!$L$11:$L$3003)</f>
        <v>0</v>
      </c>
      <c r="Y49" s="386">
        <f>SUMIF(Cap.3!$B$11:$B$3003,$N49,Cap.3!$M$11:$M$3003)</f>
        <v>0</v>
      </c>
      <c r="Z49" s="415">
        <f>SUMIF(Cap.3!$B$11:$B$3003,$N49,Cap.3!$N$11:$N$3003)</f>
        <v>0</v>
      </c>
      <c r="AA49" s="390">
        <f>SUMIF(Cap.4!$B$11:$B$3003,$N49,Cap.4!$K$11:$K$3003)</f>
        <v>0</v>
      </c>
      <c r="AB49" s="255">
        <f>SUMIF(Cap.4!$B$11:$B$3003,$N49,Cap.4!$L$11:$L$3003)</f>
        <v>0</v>
      </c>
      <c r="AC49" s="386">
        <f>SUMIF(Cap.4!$B$11:$B$3003,$N49,Cap.4!$M$11:$M$3003)</f>
        <v>0</v>
      </c>
      <c r="AD49" s="415">
        <f>SUMIF(Cap.4!$B$11:$B$3003,$N49,Cap.4!$N$11:$N$3003)</f>
        <v>0</v>
      </c>
      <c r="AE49" s="390">
        <f>SUMIF(Cap.5!$B$11:$B$3003,$N49,Cap.5!$K$11:$K$3003)</f>
        <v>0</v>
      </c>
      <c r="AF49" s="255">
        <f>SUMIF(Cap.5!$B$11:$B$3003,$N49,Cap.5!$L$11:$L$3003)</f>
        <v>0</v>
      </c>
      <c r="AG49" s="386">
        <f>SUMIF(Cap.5!$B$11:$B$3003,$N49,Cap.5!$M$11:$M$3003)</f>
        <v>0</v>
      </c>
      <c r="AH49" s="415">
        <f>SUMIF(Cap.5!$B$11:$B$3003,$N49,Cap.5!$N$11:$N$3003)</f>
        <v>0</v>
      </c>
      <c r="AI49" s="390">
        <f>SUMIF(Cap.6!$B$11:$B$3003,$N49,Cap.6!$K$11:$K$3003)</f>
        <v>0</v>
      </c>
      <c r="AJ49" s="255">
        <f>SUMIF(Cap.6!$B$11:$B$3003,$N49,Cap.6!$L$11:$L$3003)</f>
        <v>0</v>
      </c>
      <c r="AK49" s="386">
        <f>SUMIF(Cap.6!$B$11:$B$3003,$N49,Cap.6!$M$11:$M$3003)</f>
        <v>0</v>
      </c>
      <c r="AL49" s="415">
        <f>SUMIF(Cap.6!$B$11:$B$3003,$N49,Cap.6!$N$11:$N$3003)</f>
        <v>0</v>
      </c>
      <c r="AM49" s="390">
        <f>SUMIF(Cap.7!$B$11:$B$3003,$N49,Cap.7!$K$11:$K$3003)</f>
        <v>0</v>
      </c>
      <c r="AN49" s="255">
        <f>SUMIF(Cap.7!$B$11:$B$3003,$N49,Cap.7!$L$11:$L$3003)</f>
        <v>0</v>
      </c>
      <c r="AO49" s="386">
        <f>SUMIF(Cap.7!$B$11:$B$3003,$N49,Cap.7!$M$11:$M$3003)</f>
        <v>0</v>
      </c>
      <c r="AP49" s="448"/>
      <c r="AQ49" s="390">
        <f>SUMIF(Cap.8!$B$11:$B$3003,$N49,Cap.8!$K$11:$K$3003)</f>
        <v>0</v>
      </c>
      <c r="AR49" s="255">
        <f>SUMIF(Cap.8!$B$11:$B$3003,$N49,Cap.8!$L$11:$L$3003)</f>
        <v>0</v>
      </c>
      <c r="AS49" s="386">
        <f>SUMIF(Cap.8!$B$11:$B$3003,$N49,Cap.8!$M$11:$M$3003)</f>
        <v>0</v>
      </c>
      <c r="AT49" s="415">
        <f>SUMIF(Cap.8!$B$11:$B$3003,$N49,Cap.8!$N$11:$N$3003)</f>
        <v>0</v>
      </c>
    </row>
    <row r="50" spans="1:46" x14ac:dyDescent="0.25">
      <c r="A50" s="427" t="str">
        <f>IF(N50=" "," ",VLOOKUP(N50,InformatiiGenerale!$A$9:$B$29,2,FALSE))</f>
        <v xml:space="preserve"> </v>
      </c>
      <c r="B50" s="429"/>
      <c r="C50" s="430"/>
      <c r="D50" s="378"/>
      <c r="E50" s="253"/>
      <c r="F50" s="386">
        <f t="shared" si="12"/>
        <v>0</v>
      </c>
      <c r="G50" s="423"/>
      <c r="H50" s="390">
        <f t="shared" si="13"/>
        <v>0</v>
      </c>
      <c r="I50" s="255">
        <f t="shared" si="13"/>
        <v>0</v>
      </c>
      <c r="J50" s="386">
        <f t="shared" si="13"/>
        <v>0</v>
      </c>
      <c r="K50" s="415">
        <f t="shared" si="13"/>
        <v>0</v>
      </c>
      <c r="L50" s="397">
        <f t="shared" si="14"/>
        <v>0</v>
      </c>
      <c r="M50" s="406">
        <f t="shared" si="15"/>
        <v>0</v>
      </c>
      <c r="N50" s="437" t="str">
        <f>Liste!K9</f>
        <v xml:space="preserve"> </v>
      </c>
      <c r="O50" s="390">
        <f>SUMIF('Cap.1-a'!$B$11:$B$3003,$N50,'Cap.1-a'!$L$11:$L$3003)</f>
        <v>0</v>
      </c>
      <c r="P50" s="255">
        <f>SUMIF('Cap.1-a'!$B$11:$B$3003,$N50,'Cap.1-a'!$M$11:$M$3003)</f>
        <v>0</v>
      </c>
      <c r="Q50" s="386">
        <f>SUMIF('Cap.1-a'!$B$11:$B$3003,$N50,'Cap.1-a'!$N$11:$N$3003)</f>
        <v>0</v>
      </c>
      <c r="R50" s="415">
        <f>SUMIF('Cap.1-a'!$B$11:$B$3003,$N50,'Cap.1-a'!$O$11:$O$3003)</f>
        <v>0</v>
      </c>
      <c r="S50" s="390">
        <f>SUMIF(Cap.2!$B$11:$B$3003,$N50,Cap.2!$K$11:$K$3003)</f>
        <v>0</v>
      </c>
      <c r="T50" s="255">
        <f>SUMIF(Cap.2!$B$11:$B$3003,$N50,Cap.2!$L$11:$L$3003)</f>
        <v>0</v>
      </c>
      <c r="U50" s="386">
        <f>SUMIF(Cap.2!$B$11:$B$3003,$N50,Cap.2!$M$11:$M$3003)</f>
        <v>0</v>
      </c>
      <c r="V50" s="415">
        <f>SUMIF(Cap.2!$B$11:$B$3003,$N50,Cap.2!$N$11:$N$3003)</f>
        <v>0</v>
      </c>
      <c r="W50" s="390">
        <f>SUMIF(Cap.3!$B$11:$B$3003,$N50,Cap.3!$K$11:$K$3003)</f>
        <v>0</v>
      </c>
      <c r="X50" s="255">
        <f>SUMIF(Cap.3!$B$11:$B$3003,$N50,Cap.3!$L$11:$L$3003)</f>
        <v>0</v>
      </c>
      <c r="Y50" s="386">
        <f>SUMIF(Cap.3!$B$11:$B$3003,$N50,Cap.3!$M$11:$M$3003)</f>
        <v>0</v>
      </c>
      <c r="Z50" s="415">
        <f>SUMIF(Cap.3!$B$11:$B$3003,$N50,Cap.3!$N$11:$N$3003)</f>
        <v>0</v>
      </c>
      <c r="AA50" s="390">
        <f>SUMIF(Cap.4!$B$11:$B$3003,$N50,Cap.4!$K$11:$K$3003)</f>
        <v>0</v>
      </c>
      <c r="AB50" s="255">
        <f>SUMIF(Cap.4!$B$11:$B$3003,$N50,Cap.4!$L$11:$L$3003)</f>
        <v>0</v>
      </c>
      <c r="AC50" s="386">
        <f>SUMIF(Cap.4!$B$11:$B$3003,$N50,Cap.4!$M$11:$M$3003)</f>
        <v>0</v>
      </c>
      <c r="AD50" s="415">
        <f>SUMIF(Cap.4!$B$11:$B$3003,$N50,Cap.4!$N$11:$N$3003)</f>
        <v>0</v>
      </c>
      <c r="AE50" s="390">
        <f>SUMIF(Cap.5!$B$11:$B$3003,$N50,Cap.5!$K$11:$K$3003)</f>
        <v>0</v>
      </c>
      <c r="AF50" s="255">
        <f>SUMIF(Cap.5!$B$11:$B$3003,$N50,Cap.5!$L$11:$L$3003)</f>
        <v>0</v>
      </c>
      <c r="AG50" s="386">
        <f>SUMIF(Cap.5!$B$11:$B$3003,$N50,Cap.5!$M$11:$M$3003)</f>
        <v>0</v>
      </c>
      <c r="AH50" s="415">
        <f>SUMIF(Cap.5!$B$11:$B$3003,$N50,Cap.5!$N$11:$N$3003)</f>
        <v>0</v>
      </c>
      <c r="AI50" s="390">
        <f>SUMIF(Cap.6!$B$11:$B$3003,$N50,Cap.6!$K$11:$K$3003)</f>
        <v>0</v>
      </c>
      <c r="AJ50" s="255">
        <f>SUMIF(Cap.6!$B$11:$B$3003,$N50,Cap.6!$L$11:$L$3003)</f>
        <v>0</v>
      </c>
      <c r="AK50" s="386">
        <f>SUMIF(Cap.6!$B$11:$B$3003,$N50,Cap.6!$M$11:$M$3003)</f>
        <v>0</v>
      </c>
      <c r="AL50" s="415">
        <f>SUMIF(Cap.6!$B$11:$B$3003,$N50,Cap.6!$N$11:$N$3003)</f>
        <v>0</v>
      </c>
      <c r="AM50" s="390">
        <f>SUMIF(Cap.7!$B$11:$B$3003,$N50,Cap.7!$K$11:$K$3003)</f>
        <v>0</v>
      </c>
      <c r="AN50" s="255">
        <f>SUMIF(Cap.7!$B$11:$B$3003,$N50,Cap.7!$L$11:$L$3003)</f>
        <v>0</v>
      </c>
      <c r="AO50" s="386">
        <f>SUMIF(Cap.7!$B$11:$B$3003,$N50,Cap.7!$M$11:$M$3003)</f>
        <v>0</v>
      </c>
      <c r="AP50" s="448"/>
      <c r="AQ50" s="390">
        <f>SUMIF(Cap.8!$B$11:$B$3003,$N50,Cap.8!$K$11:$K$3003)</f>
        <v>0</v>
      </c>
      <c r="AR50" s="255">
        <f>SUMIF(Cap.8!$B$11:$B$3003,$N50,Cap.8!$L$11:$L$3003)</f>
        <v>0</v>
      </c>
      <c r="AS50" s="386">
        <f>SUMIF(Cap.8!$B$11:$B$3003,$N50,Cap.8!$M$11:$M$3003)</f>
        <v>0</v>
      </c>
      <c r="AT50" s="415">
        <f>SUMIF(Cap.8!$B$11:$B$3003,$N50,Cap.8!$N$11:$N$3003)</f>
        <v>0</v>
      </c>
    </row>
    <row r="51" spans="1:46" x14ac:dyDescent="0.25">
      <c r="A51" s="427" t="str">
        <f>IF(N51=" "," ",VLOOKUP(N51,InformatiiGenerale!$A$9:$B$29,2,FALSE))</f>
        <v xml:space="preserve"> </v>
      </c>
      <c r="B51" s="429"/>
      <c r="C51" s="430"/>
      <c r="D51" s="378"/>
      <c r="E51" s="253"/>
      <c r="F51" s="386">
        <f t="shared" si="12"/>
        <v>0</v>
      </c>
      <c r="G51" s="423"/>
      <c r="H51" s="390">
        <f t="shared" si="13"/>
        <v>0</v>
      </c>
      <c r="I51" s="255">
        <f t="shared" si="13"/>
        <v>0</v>
      </c>
      <c r="J51" s="386">
        <f t="shared" si="13"/>
        <v>0</v>
      </c>
      <c r="K51" s="415">
        <f t="shared" si="13"/>
        <v>0</v>
      </c>
      <c r="L51" s="397">
        <f t="shared" si="14"/>
        <v>0</v>
      </c>
      <c r="M51" s="406">
        <f t="shared" si="15"/>
        <v>0</v>
      </c>
      <c r="N51" s="437" t="str">
        <f>Liste!K10</f>
        <v xml:space="preserve"> </v>
      </c>
      <c r="O51" s="390">
        <f>SUMIF('Cap.1-a'!$B$11:$B$3003,$N51,'Cap.1-a'!$L$11:$L$3003)</f>
        <v>0</v>
      </c>
      <c r="P51" s="255">
        <f>SUMIF('Cap.1-a'!$B$11:$B$3003,$N51,'Cap.1-a'!$M$11:$M$3003)</f>
        <v>0</v>
      </c>
      <c r="Q51" s="386">
        <f>SUMIF('Cap.1-a'!$B$11:$B$3003,$N51,'Cap.1-a'!$N$11:$N$3003)</f>
        <v>0</v>
      </c>
      <c r="R51" s="415">
        <f>SUMIF('Cap.1-a'!$B$11:$B$3003,$N51,'Cap.1-a'!$O$11:$O$3003)</f>
        <v>0</v>
      </c>
      <c r="S51" s="390">
        <f>SUMIF(Cap.2!$B$11:$B$3003,$N51,Cap.2!$K$11:$K$3003)</f>
        <v>0</v>
      </c>
      <c r="T51" s="255">
        <f>SUMIF(Cap.2!$B$11:$B$3003,$N51,Cap.2!$L$11:$L$3003)</f>
        <v>0</v>
      </c>
      <c r="U51" s="386">
        <f>SUMIF(Cap.2!$B$11:$B$3003,$N51,Cap.2!$M$11:$M$3003)</f>
        <v>0</v>
      </c>
      <c r="V51" s="415">
        <f>SUMIF(Cap.2!$B$11:$B$3003,$N51,Cap.2!$N$11:$N$3003)</f>
        <v>0</v>
      </c>
      <c r="W51" s="390">
        <f>SUMIF(Cap.3!$B$11:$B$3003,$N51,Cap.3!$K$11:$K$3003)</f>
        <v>0</v>
      </c>
      <c r="X51" s="255">
        <f>SUMIF(Cap.3!$B$11:$B$3003,$N51,Cap.3!$L$11:$L$3003)</f>
        <v>0</v>
      </c>
      <c r="Y51" s="386">
        <f>SUMIF(Cap.3!$B$11:$B$3003,$N51,Cap.3!$M$11:$M$3003)</f>
        <v>0</v>
      </c>
      <c r="Z51" s="415">
        <f>SUMIF(Cap.3!$B$11:$B$3003,$N51,Cap.3!$N$11:$N$3003)</f>
        <v>0</v>
      </c>
      <c r="AA51" s="390">
        <f>SUMIF(Cap.4!$B$11:$B$3003,$N51,Cap.4!$K$11:$K$3003)</f>
        <v>0</v>
      </c>
      <c r="AB51" s="255">
        <f>SUMIF(Cap.4!$B$11:$B$3003,$N51,Cap.4!$L$11:$L$3003)</f>
        <v>0</v>
      </c>
      <c r="AC51" s="386">
        <f>SUMIF(Cap.4!$B$11:$B$3003,$N51,Cap.4!$M$11:$M$3003)</f>
        <v>0</v>
      </c>
      <c r="AD51" s="415">
        <f>SUMIF(Cap.4!$B$11:$B$3003,$N51,Cap.4!$N$11:$N$3003)</f>
        <v>0</v>
      </c>
      <c r="AE51" s="390">
        <f>SUMIF(Cap.5!$B$11:$B$3003,$N51,Cap.5!$K$11:$K$3003)</f>
        <v>0</v>
      </c>
      <c r="AF51" s="255">
        <f>SUMIF(Cap.5!$B$11:$B$3003,$N51,Cap.5!$L$11:$L$3003)</f>
        <v>0</v>
      </c>
      <c r="AG51" s="386">
        <f>SUMIF(Cap.5!$B$11:$B$3003,$N51,Cap.5!$M$11:$M$3003)</f>
        <v>0</v>
      </c>
      <c r="AH51" s="415">
        <f>SUMIF(Cap.5!$B$11:$B$3003,$N51,Cap.5!$N$11:$N$3003)</f>
        <v>0</v>
      </c>
      <c r="AI51" s="390">
        <f>SUMIF(Cap.6!$B$11:$B$3003,$N51,Cap.6!$K$11:$K$3003)</f>
        <v>0</v>
      </c>
      <c r="AJ51" s="255">
        <f>SUMIF(Cap.6!$B$11:$B$3003,$N51,Cap.6!$L$11:$L$3003)</f>
        <v>0</v>
      </c>
      <c r="AK51" s="386">
        <f>SUMIF(Cap.6!$B$11:$B$3003,$N51,Cap.6!$M$11:$M$3003)</f>
        <v>0</v>
      </c>
      <c r="AL51" s="415">
        <f>SUMIF(Cap.6!$B$11:$B$3003,$N51,Cap.6!$N$11:$N$3003)</f>
        <v>0</v>
      </c>
      <c r="AM51" s="390">
        <f>SUMIF(Cap.7!$B$11:$B$3003,$N51,Cap.7!$K$11:$K$3003)</f>
        <v>0</v>
      </c>
      <c r="AN51" s="255">
        <f>SUMIF(Cap.7!$B$11:$B$3003,$N51,Cap.7!$L$11:$L$3003)</f>
        <v>0</v>
      </c>
      <c r="AO51" s="386">
        <f>SUMIF(Cap.7!$B$11:$B$3003,$N51,Cap.7!$M$11:$M$3003)</f>
        <v>0</v>
      </c>
      <c r="AP51" s="448"/>
      <c r="AQ51" s="390">
        <f>SUMIF(Cap.8!$B$11:$B$3003,$N51,Cap.8!$K$11:$K$3003)</f>
        <v>0</v>
      </c>
      <c r="AR51" s="255">
        <f>SUMIF(Cap.8!$B$11:$B$3003,$N51,Cap.8!$L$11:$L$3003)</f>
        <v>0</v>
      </c>
      <c r="AS51" s="386">
        <f>SUMIF(Cap.8!$B$11:$B$3003,$N51,Cap.8!$M$11:$M$3003)</f>
        <v>0</v>
      </c>
      <c r="AT51" s="415">
        <f>SUMIF(Cap.8!$B$11:$B$3003,$N51,Cap.8!$N$11:$N$3003)</f>
        <v>0</v>
      </c>
    </row>
    <row r="52" spans="1:46" x14ac:dyDescent="0.25">
      <c r="A52" s="427" t="str">
        <f>IF(N52=" "," ",VLOOKUP(N52,InformatiiGenerale!$A$9:$B$29,2,FALSE))</f>
        <v xml:space="preserve"> </v>
      </c>
      <c r="B52" s="429"/>
      <c r="C52" s="430"/>
      <c r="D52" s="378"/>
      <c r="E52" s="253"/>
      <c r="F52" s="386">
        <f t="shared" si="12"/>
        <v>0</v>
      </c>
      <c r="G52" s="423"/>
      <c r="H52" s="390">
        <f t="shared" si="13"/>
        <v>0</v>
      </c>
      <c r="I52" s="255">
        <f t="shared" si="13"/>
        <v>0</v>
      </c>
      <c r="J52" s="386">
        <f t="shared" si="13"/>
        <v>0</v>
      </c>
      <c r="K52" s="415">
        <f t="shared" si="13"/>
        <v>0</v>
      </c>
      <c r="L52" s="397">
        <f t="shared" si="14"/>
        <v>0</v>
      </c>
      <c r="M52" s="406">
        <f t="shared" si="15"/>
        <v>0</v>
      </c>
      <c r="N52" s="437" t="str">
        <f>Liste!K11</f>
        <v xml:space="preserve"> </v>
      </c>
      <c r="O52" s="390">
        <f>SUMIF('Cap.1-a'!$B$11:$B$3003,$N52,'Cap.1-a'!$L$11:$L$3003)</f>
        <v>0</v>
      </c>
      <c r="P52" s="255">
        <f>SUMIF('Cap.1-a'!$B$11:$B$3003,$N52,'Cap.1-a'!$M$11:$M$3003)</f>
        <v>0</v>
      </c>
      <c r="Q52" s="386">
        <f>SUMIF('Cap.1-a'!$B$11:$B$3003,$N52,'Cap.1-a'!$N$11:$N$3003)</f>
        <v>0</v>
      </c>
      <c r="R52" s="415">
        <f>SUMIF('Cap.1-a'!$B$11:$B$3003,$N52,'Cap.1-a'!$O$11:$O$3003)</f>
        <v>0</v>
      </c>
      <c r="S52" s="390">
        <f>SUMIF(Cap.2!$B$11:$B$3003,$N52,Cap.2!$K$11:$K$3003)</f>
        <v>0</v>
      </c>
      <c r="T52" s="255">
        <f>SUMIF(Cap.2!$B$11:$B$3003,$N52,Cap.2!$L$11:$L$3003)</f>
        <v>0</v>
      </c>
      <c r="U52" s="386">
        <f>SUMIF(Cap.2!$B$11:$B$3003,$N52,Cap.2!$M$11:$M$3003)</f>
        <v>0</v>
      </c>
      <c r="V52" s="415">
        <f>SUMIF(Cap.2!$B$11:$B$3003,$N52,Cap.2!$N$11:$N$3003)</f>
        <v>0</v>
      </c>
      <c r="W52" s="390">
        <f>SUMIF(Cap.3!$B$11:$B$3003,$N52,Cap.3!$K$11:$K$3003)</f>
        <v>0</v>
      </c>
      <c r="X52" s="255">
        <f>SUMIF(Cap.3!$B$11:$B$3003,$N52,Cap.3!$L$11:$L$3003)</f>
        <v>0</v>
      </c>
      <c r="Y52" s="386">
        <f>SUMIF(Cap.3!$B$11:$B$3003,$N52,Cap.3!$M$11:$M$3003)</f>
        <v>0</v>
      </c>
      <c r="Z52" s="415">
        <f>SUMIF(Cap.3!$B$11:$B$3003,$N52,Cap.3!$N$11:$N$3003)</f>
        <v>0</v>
      </c>
      <c r="AA52" s="390">
        <f>SUMIF(Cap.4!$B$11:$B$3003,$N52,Cap.4!$K$11:$K$3003)</f>
        <v>0</v>
      </c>
      <c r="AB52" s="255">
        <f>SUMIF(Cap.4!$B$11:$B$3003,$N52,Cap.4!$L$11:$L$3003)</f>
        <v>0</v>
      </c>
      <c r="AC52" s="386">
        <f>SUMIF(Cap.4!$B$11:$B$3003,$N52,Cap.4!$M$11:$M$3003)</f>
        <v>0</v>
      </c>
      <c r="AD52" s="415">
        <f>SUMIF(Cap.4!$B$11:$B$3003,$N52,Cap.4!$N$11:$N$3003)</f>
        <v>0</v>
      </c>
      <c r="AE52" s="390">
        <f>SUMIF(Cap.5!$B$11:$B$3003,$N52,Cap.5!$K$11:$K$3003)</f>
        <v>0</v>
      </c>
      <c r="AF52" s="255">
        <f>SUMIF(Cap.5!$B$11:$B$3003,$N52,Cap.5!$L$11:$L$3003)</f>
        <v>0</v>
      </c>
      <c r="AG52" s="386">
        <f>SUMIF(Cap.5!$B$11:$B$3003,$N52,Cap.5!$M$11:$M$3003)</f>
        <v>0</v>
      </c>
      <c r="AH52" s="415">
        <f>SUMIF(Cap.5!$B$11:$B$3003,$N52,Cap.5!$N$11:$N$3003)</f>
        <v>0</v>
      </c>
      <c r="AI52" s="390">
        <f>SUMIF(Cap.6!$B$11:$B$3003,$N52,Cap.6!$K$11:$K$3003)</f>
        <v>0</v>
      </c>
      <c r="AJ52" s="255">
        <f>SUMIF(Cap.6!$B$11:$B$3003,$N52,Cap.6!$L$11:$L$3003)</f>
        <v>0</v>
      </c>
      <c r="AK52" s="386">
        <f>SUMIF(Cap.6!$B$11:$B$3003,$N52,Cap.6!$M$11:$M$3003)</f>
        <v>0</v>
      </c>
      <c r="AL52" s="415">
        <f>SUMIF(Cap.6!$B$11:$B$3003,$N52,Cap.6!$N$11:$N$3003)</f>
        <v>0</v>
      </c>
      <c r="AM52" s="390">
        <f>SUMIF(Cap.7!$B$11:$B$3003,$N52,Cap.7!$K$11:$K$3003)</f>
        <v>0</v>
      </c>
      <c r="AN52" s="255">
        <f>SUMIF(Cap.7!$B$11:$B$3003,$N52,Cap.7!$L$11:$L$3003)</f>
        <v>0</v>
      </c>
      <c r="AO52" s="386">
        <f>SUMIF(Cap.7!$B$11:$B$3003,$N52,Cap.7!$M$11:$M$3003)</f>
        <v>0</v>
      </c>
      <c r="AP52" s="448"/>
      <c r="AQ52" s="390">
        <f>SUMIF(Cap.8!$B$11:$B$3003,$N52,Cap.8!$K$11:$K$3003)</f>
        <v>0</v>
      </c>
      <c r="AR52" s="255">
        <f>SUMIF(Cap.8!$B$11:$B$3003,$N52,Cap.8!$L$11:$L$3003)</f>
        <v>0</v>
      </c>
      <c r="AS52" s="386">
        <f>SUMIF(Cap.8!$B$11:$B$3003,$N52,Cap.8!$M$11:$M$3003)</f>
        <v>0</v>
      </c>
      <c r="AT52" s="415">
        <f>SUMIF(Cap.8!$B$11:$B$3003,$N52,Cap.8!$N$11:$N$3003)</f>
        <v>0</v>
      </c>
    </row>
    <row r="53" spans="1:46" x14ac:dyDescent="0.25">
      <c r="A53" s="427" t="str">
        <f>IF(N53=" "," ",VLOOKUP(N53,InformatiiGenerale!$A$9:$B$29,2,FALSE))</f>
        <v xml:space="preserve"> </v>
      </c>
      <c r="B53" s="429"/>
      <c r="C53" s="430"/>
      <c r="D53" s="378"/>
      <c r="E53" s="253"/>
      <c r="F53" s="386">
        <f t="shared" si="12"/>
        <v>0</v>
      </c>
      <c r="G53" s="423"/>
      <c r="H53" s="390">
        <f t="shared" si="13"/>
        <v>0</v>
      </c>
      <c r="I53" s="255">
        <f t="shared" si="13"/>
        <v>0</v>
      </c>
      <c r="J53" s="386">
        <f t="shared" si="13"/>
        <v>0</v>
      </c>
      <c r="K53" s="415">
        <f t="shared" si="13"/>
        <v>0</v>
      </c>
      <c r="L53" s="397">
        <f t="shared" si="14"/>
        <v>0</v>
      </c>
      <c r="M53" s="406">
        <f t="shared" si="15"/>
        <v>0</v>
      </c>
      <c r="N53" s="437" t="str">
        <f>Liste!K12</f>
        <v xml:space="preserve"> </v>
      </c>
      <c r="O53" s="390">
        <f>SUMIF('Cap.1-a'!$B$11:$B$3003,$N53,'Cap.1-a'!$L$11:$L$3003)</f>
        <v>0</v>
      </c>
      <c r="P53" s="255">
        <f>SUMIF('Cap.1-a'!$B$11:$B$3003,$N53,'Cap.1-a'!$M$11:$M$3003)</f>
        <v>0</v>
      </c>
      <c r="Q53" s="386">
        <f>SUMIF('Cap.1-a'!$B$11:$B$3003,$N53,'Cap.1-a'!$N$11:$N$3003)</f>
        <v>0</v>
      </c>
      <c r="R53" s="415">
        <f>SUMIF('Cap.1-a'!$B$11:$B$3003,$N53,'Cap.1-a'!$O$11:$O$3003)</f>
        <v>0</v>
      </c>
      <c r="S53" s="390">
        <f>SUMIF(Cap.2!$B$11:$B$3003,$N53,Cap.2!$K$11:$K$3003)</f>
        <v>0</v>
      </c>
      <c r="T53" s="255">
        <f>SUMIF(Cap.2!$B$11:$B$3003,$N53,Cap.2!$L$11:$L$3003)</f>
        <v>0</v>
      </c>
      <c r="U53" s="386">
        <f>SUMIF(Cap.2!$B$11:$B$3003,$N53,Cap.2!$M$11:$M$3003)</f>
        <v>0</v>
      </c>
      <c r="V53" s="415">
        <f>SUMIF(Cap.2!$B$11:$B$3003,$N53,Cap.2!$N$11:$N$3003)</f>
        <v>0</v>
      </c>
      <c r="W53" s="390">
        <f>SUMIF(Cap.3!$B$11:$B$3003,$N53,Cap.3!$K$11:$K$3003)</f>
        <v>0</v>
      </c>
      <c r="X53" s="255">
        <f>SUMIF(Cap.3!$B$11:$B$3003,$N53,Cap.3!$L$11:$L$3003)</f>
        <v>0</v>
      </c>
      <c r="Y53" s="386">
        <f>SUMIF(Cap.3!$B$11:$B$3003,$N53,Cap.3!$M$11:$M$3003)</f>
        <v>0</v>
      </c>
      <c r="Z53" s="415">
        <f>SUMIF(Cap.3!$B$11:$B$3003,$N53,Cap.3!$N$11:$N$3003)</f>
        <v>0</v>
      </c>
      <c r="AA53" s="390">
        <f>SUMIF(Cap.4!$B$11:$B$3003,$N53,Cap.4!$K$11:$K$3003)</f>
        <v>0</v>
      </c>
      <c r="AB53" s="255">
        <f>SUMIF(Cap.4!$B$11:$B$3003,$N53,Cap.4!$L$11:$L$3003)</f>
        <v>0</v>
      </c>
      <c r="AC53" s="386">
        <f>SUMIF(Cap.4!$B$11:$B$3003,$N53,Cap.4!$M$11:$M$3003)</f>
        <v>0</v>
      </c>
      <c r="AD53" s="415">
        <f>SUMIF(Cap.4!$B$11:$B$3003,$N53,Cap.4!$N$11:$N$3003)</f>
        <v>0</v>
      </c>
      <c r="AE53" s="390">
        <f>SUMIF(Cap.5!$B$11:$B$3003,$N53,Cap.5!$K$11:$K$3003)</f>
        <v>0</v>
      </c>
      <c r="AF53" s="255">
        <f>SUMIF(Cap.5!$B$11:$B$3003,$N53,Cap.5!$L$11:$L$3003)</f>
        <v>0</v>
      </c>
      <c r="AG53" s="386">
        <f>SUMIF(Cap.5!$B$11:$B$3003,$N53,Cap.5!$M$11:$M$3003)</f>
        <v>0</v>
      </c>
      <c r="AH53" s="415">
        <f>SUMIF(Cap.5!$B$11:$B$3003,$N53,Cap.5!$N$11:$N$3003)</f>
        <v>0</v>
      </c>
      <c r="AI53" s="390">
        <f>SUMIF(Cap.6!$B$11:$B$3003,$N53,Cap.6!$K$11:$K$3003)</f>
        <v>0</v>
      </c>
      <c r="AJ53" s="255">
        <f>SUMIF(Cap.6!$B$11:$B$3003,$N53,Cap.6!$L$11:$L$3003)</f>
        <v>0</v>
      </c>
      <c r="AK53" s="386">
        <f>SUMIF(Cap.6!$B$11:$B$3003,$N53,Cap.6!$M$11:$M$3003)</f>
        <v>0</v>
      </c>
      <c r="AL53" s="415">
        <f>SUMIF(Cap.6!$B$11:$B$3003,$N53,Cap.6!$N$11:$N$3003)</f>
        <v>0</v>
      </c>
      <c r="AM53" s="390">
        <f>SUMIF(Cap.7!$B$11:$B$3003,$N53,Cap.7!$K$11:$K$3003)</f>
        <v>0</v>
      </c>
      <c r="AN53" s="255">
        <f>SUMIF(Cap.7!$B$11:$B$3003,$N53,Cap.7!$L$11:$L$3003)</f>
        <v>0</v>
      </c>
      <c r="AO53" s="386">
        <f>SUMIF(Cap.7!$B$11:$B$3003,$N53,Cap.7!$M$11:$M$3003)</f>
        <v>0</v>
      </c>
      <c r="AP53" s="448"/>
      <c r="AQ53" s="390">
        <f>SUMIF(Cap.8!$B$11:$B$3003,$N53,Cap.8!$K$11:$K$3003)</f>
        <v>0</v>
      </c>
      <c r="AR53" s="255">
        <f>SUMIF(Cap.8!$B$11:$B$3003,$N53,Cap.8!$L$11:$L$3003)</f>
        <v>0</v>
      </c>
      <c r="AS53" s="386">
        <f>SUMIF(Cap.8!$B$11:$B$3003,$N53,Cap.8!$M$11:$M$3003)</f>
        <v>0</v>
      </c>
      <c r="AT53" s="415">
        <f>SUMIF(Cap.8!$B$11:$B$3003,$N53,Cap.8!$N$11:$N$3003)</f>
        <v>0</v>
      </c>
    </row>
    <row r="54" spans="1:46" x14ac:dyDescent="0.25">
      <c r="A54" s="427" t="str">
        <f>IF(N54=" "," ",VLOOKUP(N54,InformatiiGenerale!$A$9:$B$29,2,FALSE))</f>
        <v xml:space="preserve"> </v>
      </c>
      <c r="B54" s="429"/>
      <c r="C54" s="430"/>
      <c r="D54" s="378"/>
      <c r="E54" s="253"/>
      <c r="F54" s="386">
        <f t="shared" si="12"/>
        <v>0</v>
      </c>
      <c r="G54" s="423"/>
      <c r="H54" s="390">
        <f t="shared" si="13"/>
        <v>0</v>
      </c>
      <c r="I54" s="255">
        <f t="shared" si="13"/>
        <v>0</v>
      </c>
      <c r="J54" s="386">
        <f t="shared" si="13"/>
        <v>0</v>
      </c>
      <c r="K54" s="415">
        <f t="shared" si="13"/>
        <v>0</v>
      </c>
      <c r="L54" s="397">
        <f t="shared" si="14"/>
        <v>0</v>
      </c>
      <c r="M54" s="406">
        <f t="shared" si="15"/>
        <v>0</v>
      </c>
      <c r="N54" s="437" t="str">
        <f>Liste!K13</f>
        <v xml:space="preserve"> </v>
      </c>
      <c r="O54" s="390">
        <f>SUMIF('Cap.1-a'!$B$11:$B$3003,$N54,'Cap.1-a'!$L$11:$L$3003)</f>
        <v>0</v>
      </c>
      <c r="P54" s="255">
        <f>SUMIF('Cap.1-a'!$B$11:$B$3003,$N54,'Cap.1-a'!$M$11:$M$3003)</f>
        <v>0</v>
      </c>
      <c r="Q54" s="386">
        <f>SUMIF('Cap.1-a'!$B$11:$B$3003,$N54,'Cap.1-a'!$N$11:$N$3003)</f>
        <v>0</v>
      </c>
      <c r="R54" s="415">
        <f>SUMIF('Cap.1-a'!$B$11:$B$3003,$N54,'Cap.1-a'!$O$11:$O$3003)</f>
        <v>0</v>
      </c>
      <c r="S54" s="390">
        <f>SUMIF(Cap.2!$B$11:$B$3003,$N54,Cap.2!$K$11:$K$3003)</f>
        <v>0</v>
      </c>
      <c r="T54" s="255">
        <f>SUMIF(Cap.2!$B$11:$B$3003,$N54,Cap.2!$L$11:$L$3003)</f>
        <v>0</v>
      </c>
      <c r="U54" s="386">
        <f>SUMIF(Cap.2!$B$11:$B$3003,$N54,Cap.2!$M$11:$M$3003)</f>
        <v>0</v>
      </c>
      <c r="V54" s="415">
        <f>SUMIF(Cap.2!$B$11:$B$3003,$N54,Cap.2!$N$11:$N$3003)</f>
        <v>0</v>
      </c>
      <c r="W54" s="390">
        <f>SUMIF(Cap.3!$B$11:$B$3003,$N54,Cap.3!$K$11:$K$3003)</f>
        <v>0</v>
      </c>
      <c r="X54" s="255">
        <f>SUMIF(Cap.3!$B$11:$B$3003,$N54,Cap.3!$L$11:$L$3003)</f>
        <v>0</v>
      </c>
      <c r="Y54" s="386">
        <f>SUMIF(Cap.3!$B$11:$B$3003,$N54,Cap.3!$M$11:$M$3003)</f>
        <v>0</v>
      </c>
      <c r="Z54" s="415">
        <f>SUMIF(Cap.3!$B$11:$B$3003,$N54,Cap.3!$N$11:$N$3003)</f>
        <v>0</v>
      </c>
      <c r="AA54" s="390">
        <f>SUMIF(Cap.4!$B$11:$B$3003,$N54,Cap.4!$K$11:$K$3003)</f>
        <v>0</v>
      </c>
      <c r="AB54" s="255">
        <f>SUMIF(Cap.4!$B$11:$B$3003,$N54,Cap.4!$L$11:$L$3003)</f>
        <v>0</v>
      </c>
      <c r="AC54" s="386">
        <f>SUMIF(Cap.4!$B$11:$B$3003,$N54,Cap.4!$M$11:$M$3003)</f>
        <v>0</v>
      </c>
      <c r="AD54" s="415">
        <f>SUMIF(Cap.4!$B$11:$B$3003,$N54,Cap.4!$N$11:$N$3003)</f>
        <v>0</v>
      </c>
      <c r="AE54" s="390">
        <f>SUMIF(Cap.5!$B$11:$B$3003,$N54,Cap.5!$K$11:$K$3003)</f>
        <v>0</v>
      </c>
      <c r="AF54" s="255">
        <f>SUMIF(Cap.5!$B$11:$B$3003,$N54,Cap.5!$L$11:$L$3003)</f>
        <v>0</v>
      </c>
      <c r="AG54" s="386">
        <f>SUMIF(Cap.5!$B$11:$B$3003,$N54,Cap.5!$M$11:$M$3003)</f>
        <v>0</v>
      </c>
      <c r="AH54" s="415">
        <f>SUMIF(Cap.5!$B$11:$B$3003,$N54,Cap.5!$N$11:$N$3003)</f>
        <v>0</v>
      </c>
      <c r="AI54" s="390">
        <f>SUMIF(Cap.6!$B$11:$B$3003,$N54,Cap.6!$K$11:$K$3003)</f>
        <v>0</v>
      </c>
      <c r="AJ54" s="255">
        <f>SUMIF(Cap.6!$B$11:$B$3003,$N54,Cap.6!$L$11:$L$3003)</f>
        <v>0</v>
      </c>
      <c r="AK54" s="386">
        <f>SUMIF(Cap.6!$B$11:$B$3003,$N54,Cap.6!$M$11:$M$3003)</f>
        <v>0</v>
      </c>
      <c r="AL54" s="415">
        <f>SUMIF(Cap.6!$B$11:$B$3003,$N54,Cap.6!$N$11:$N$3003)</f>
        <v>0</v>
      </c>
      <c r="AM54" s="390">
        <f>SUMIF(Cap.7!$B$11:$B$3003,$N54,Cap.7!$K$11:$K$3003)</f>
        <v>0</v>
      </c>
      <c r="AN54" s="255">
        <f>SUMIF(Cap.7!$B$11:$B$3003,$N54,Cap.7!$L$11:$L$3003)</f>
        <v>0</v>
      </c>
      <c r="AO54" s="386">
        <f>SUMIF(Cap.7!$B$11:$B$3003,$N54,Cap.7!$M$11:$M$3003)</f>
        <v>0</v>
      </c>
      <c r="AP54" s="448"/>
      <c r="AQ54" s="390">
        <f>SUMIF(Cap.8!$B$11:$B$3003,$N54,Cap.8!$K$11:$K$3003)</f>
        <v>0</v>
      </c>
      <c r="AR54" s="255">
        <f>SUMIF(Cap.8!$B$11:$B$3003,$N54,Cap.8!$L$11:$L$3003)</f>
        <v>0</v>
      </c>
      <c r="AS54" s="386">
        <f>SUMIF(Cap.8!$B$11:$B$3003,$N54,Cap.8!$M$11:$M$3003)</f>
        <v>0</v>
      </c>
      <c r="AT54" s="415">
        <f>SUMIF(Cap.8!$B$11:$B$3003,$N54,Cap.8!$N$11:$N$3003)</f>
        <v>0</v>
      </c>
    </row>
    <row r="55" spans="1:46" x14ac:dyDescent="0.25">
      <c r="A55" s="427" t="str">
        <f>IF(N55=" "," ",VLOOKUP(N55,InformatiiGenerale!$A$9:$B$29,2,FALSE))</f>
        <v xml:space="preserve"> </v>
      </c>
      <c r="B55" s="429"/>
      <c r="C55" s="430"/>
      <c r="D55" s="378"/>
      <c r="E55" s="253"/>
      <c r="F55" s="386">
        <f t="shared" si="12"/>
        <v>0</v>
      </c>
      <c r="G55" s="423"/>
      <c r="H55" s="390">
        <f t="shared" si="13"/>
        <v>0</v>
      </c>
      <c r="I55" s="255">
        <f t="shared" si="13"/>
        <v>0</v>
      </c>
      <c r="J55" s="386">
        <f t="shared" si="13"/>
        <v>0</v>
      </c>
      <c r="K55" s="415">
        <f t="shared" si="13"/>
        <v>0</v>
      </c>
      <c r="L55" s="397">
        <f t="shared" si="14"/>
        <v>0</v>
      </c>
      <c r="M55" s="406">
        <f t="shared" si="15"/>
        <v>0</v>
      </c>
      <c r="N55" s="437" t="str">
        <f>Liste!K14</f>
        <v xml:space="preserve"> </v>
      </c>
      <c r="O55" s="390">
        <f>SUMIF('Cap.1-a'!$B$11:$B$3003,$N55,'Cap.1-a'!$L$11:$L$3003)</f>
        <v>0</v>
      </c>
      <c r="P55" s="255">
        <f>SUMIF('Cap.1-a'!$B$11:$B$3003,$N55,'Cap.1-a'!$M$11:$M$3003)</f>
        <v>0</v>
      </c>
      <c r="Q55" s="386">
        <f>SUMIF('Cap.1-a'!$B$11:$B$3003,$N55,'Cap.1-a'!$N$11:$N$3003)</f>
        <v>0</v>
      </c>
      <c r="R55" s="415">
        <f>SUMIF('Cap.1-a'!$B$11:$B$3003,$N55,'Cap.1-a'!$O$11:$O$3003)</f>
        <v>0</v>
      </c>
      <c r="S55" s="390">
        <f>SUMIF(Cap.2!$B$11:$B$3003,$N55,Cap.2!$K$11:$K$3003)</f>
        <v>0</v>
      </c>
      <c r="T55" s="255">
        <f>SUMIF(Cap.2!$B$11:$B$3003,$N55,Cap.2!$L$11:$L$3003)</f>
        <v>0</v>
      </c>
      <c r="U55" s="386">
        <f>SUMIF(Cap.2!$B$11:$B$3003,$N55,Cap.2!$M$11:$M$3003)</f>
        <v>0</v>
      </c>
      <c r="V55" s="415">
        <f>SUMIF(Cap.2!$B$11:$B$3003,$N55,Cap.2!$N$11:$N$3003)</f>
        <v>0</v>
      </c>
      <c r="W55" s="390">
        <f>SUMIF(Cap.3!$B$11:$B$3003,$N55,Cap.3!$K$11:$K$3003)</f>
        <v>0</v>
      </c>
      <c r="X55" s="255">
        <f>SUMIF(Cap.3!$B$11:$B$3003,$N55,Cap.3!$L$11:$L$3003)</f>
        <v>0</v>
      </c>
      <c r="Y55" s="386">
        <f>SUMIF(Cap.3!$B$11:$B$3003,$N55,Cap.3!$M$11:$M$3003)</f>
        <v>0</v>
      </c>
      <c r="Z55" s="415">
        <f>SUMIF(Cap.3!$B$11:$B$3003,$N55,Cap.3!$N$11:$N$3003)</f>
        <v>0</v>
      </c>
      <c r="AA55" s="390">
        <f>SUMIF(Cap.4!$B$11:$B$3003,$N55,Cap.4!$K$11:$K$3003)</f>
        <v>0</v>
      </c>
      <c r="AB55" s="255">
        <f>SUMIF(Cap.4!$B$11:$B$3003,$N55,Cap.4!$L$11:$L$3003)</f>
        <v>0</v>
      </c>
      <c r="AC55" s="386">
        <f>SUMIF(Cap.4!$B$11:$B$3003,$N55,Cap.4!$M$11:$M$3003)</f>
        <v>0</v>
      </c>
      <c r="AD55" s="415">
        <f>SUMIF(Cap.4!$B$11:$B$3003,$N55,Cap.4!$N$11:$N$3003)</f>
        <v>0</v>
      </c>
      <c r="AE55" s="390">
        <f>SUMIF(Cap.5!$B$11:$B$3003,$N55,Cap.5!$K$11:$K$3003)</f>
        <v>0</v>
      </c>
      <c r="AF55" s="255">
        <f>SUMIF(Cap.5!$B$11:$B$3003,$N55,Cap.5!$L$11:$L$3003)</f>
        <v>0</v>
      </c>
      <c r="AG55" s="386">
        <f>SUMIF(Cap.5!$B$11:$B$3003,$N55,Cap.5!$M$11:$M$3003)</f>
        <v>0</v>
      </c>
      <c r="AH55" s="415">
        <f>SUMIF(Cap.5!$B$11:$B$3003,$N55,Cap.5!$N$11:$N$3003)</f>
        <v>0</v>
      </c>
      <c r="AI55" s="390">
        <f>SUMIF(Cap.6!$B$11:$B$3003,$N55,Cap.6!$K$11:$K$3003)</f>
        <v>0</v>
      </c>
      <c r="AJ55" s="255">
        <f>SUMIF(Cap.6!$B$11:$B$3003,$N55,Cap.6!$L$11:$L$3003)</f>
        <v>0</v>
      </c>
      <c r="AK55" s="386">
        <f>SUMIF(Cap.6!$B$11:$B$3003,$N55,Cap.6!$M$11:$M$3003)</f>
        <v>0</v>
      </c>
      <c r="AL55" s="415">
        <f>SUMIF(Cap.6!$B$11:$B$3003,$N55,Cap.6!$N$11:$N$3003)</f>
        <v>0</v>
      </c>
      <c r="AM55" s="390">
        <f>SUMIF(Cap.7!$B$11:$B$3003,$N55,Cap.7!$K$11:$K$3003)</f>
        <v>0</v>
      </c>
      <c r="AN55" s="255">
        <f>SUMIF(Cap.7!$B$11:$B$3003,$N55,Cap.7!$L$11:$L$3003)</f>
        <v>0</v>
      </c>
      <c r="AO55" s="386">
        <f>SUMIF(Cap.7!$B$11:$B$3003,$N55,Cap.7!$M$11:$M$3003)</f>
        <v>0</v>
      </c>
      <c r="AP55" s="448"/>
      <c r="AQ55" s="390">
        <f>SUMIF(Cap.8!$B$11:$B$3003,$N55,Cap.8!$K$11:$K$3003)</f>
        <v>0</v>
      </c>
      <c r="AR55" s="255">
        <f>SUMIF(Cap.8!$B$11:$B$3003,$N55,Cap.8!$L$11:$L$3003)</f>
        <v>0</v>
      </c>
      <c r="AS55" s="386">
        <f>SUMIF(Cap.8!$B$11:$B$3003,$N55,Cap.8!$M$11:$M$3003)</f>
        <v>0</v>
      </c>
      <c r="AT55" s="415">
        <f>SUMIF(Cap.8!$B$11:$B$3003,$N55,Cap.8!$N$11:$N$3003)</f>
        <v>0</v>
      </c>
    </row>
    <row r="56" spans="1:46" x14ac:dyDescent="0.25">
      <c r="A56" s="427" t="str">
        <f>IF(N56=" "," ",VLOOKUP(N56,InformatiiGenerale!$A$9:$B$29,2,FALSE))</f>
        <v xml:space="preserve"> </v>
      </c>
      <c r="B56" s="429"/>
      <c r="C56" s="430"/>
      <c r="D56" s="378"/>
      <c r="E56" s="253"/>
      <c r="F56" s="386">
        <f t="shared" si="12"/>
        <v>0</v>
      </c>
      <c r="G56" s="423"/>
      <c r="H56" s="390">
        <f t="shared" si="13"/>
        <v>0</v>
      </c>
      <c r="I56" s="255">
        <f t="shared" si="13"/>
        <v>0</v>
      </c>
      <c r="J56" s="386">
        <f t="shared" si="13"/>
        <v>0</v>
      </c>
      <c r="K56" s="415">
        <f t="shared" si="13"/>
        <v>0</v>
      </c>
      <c r="L56" s="397">
        <f t="shared" si="14"/>
        <v>0</v>
      </c>
      <c r="M56" s="406">
        <f t="shared" si="15"/>
        <v>0</v>
      </c>
      <c r="N56" s="437" t="str">
        <f>Liste!K15</f>
        <v xml:space="preserve"> </v>
      </c>
      <c r="O56" s="390">
        <f>SUMIF('Cap.1-a'!$B$11:$B$3003,$N56,'Cap.1-a'!$L$11:$L$3003)</f>
        <v>0</v>
      </c>
      <c r="P56" s="255">
        <f>SUMIF('Cap.1-a'!$B$11:$B$3003,$N56,'Cap.1-a'!$M$11:$M$3003)</f>
        <v>0</v>
      </c>
      <c r="Q56" s="386">
        <f>SUMIF('Cap.1-a'!$B$11:$B$3003,$N56,'Cap.1-a'!$N$11:$N$3003)</f>
        <v>0</v>
      </c>
      <c r="R56" s="415">
        <f>SUMIF('Cap.1-a'!$B$11:$B$3003,$N56,'Cap.1-a'!$O$11:$O$3003)</f>
        <v>0</v>
      </c>
      <c r="S56" s="390">
        <f>SUMIF(Cap.2!$B$11:$B$3003,$N56,Cap.2!$K$11:$K$3003)</f>
        <v>0</v>
      </c>
      <c r="T56" s="255">
        <f>SUMIF(Cap.2!$B$11:$B$3003,$N56,Cap.2!$L$11:$L$3003)</f>
        <v>0</v>
      </c>
      <c r="U56" s="386">
        <f>SUMIF(Cap.2!$B$11:$B$3003,$N56,Cap.2!$M$11:$M$3003)</f>
        <v>0</v>
      </c>
      <c r="V56" s="415">
        <f>SUMIF(Cap.2!$B$11:$B$3003,$N56,Cap.2!$N$11:$N$3003)</f>
        <v>0</v>
      </c>
      <c r="W56" s="390">
        <f>SUMIF(Cap.3!$B$11:$B$3003,$N56,Cap.3!$K$11:$K$3003)</f>
        <v>0</v>
      </c>
      <c r="X56" s="255">
        <f>SUMIF(Cap.3!$B$11:$B$3003,$N56,Cap.3!$L$11:$L$3003)</f>
        <v>0</v>
      </c>
      <c r="Y56" s="386">
        <f>SUMIF(Cap.3!$B$11:$B$3003,$N56,Cap.3!$M$11:$M$3003)</f>
        <v>0</v>
      </c>
      <c r="Z56" s="415">
        <f>SUMIF(Cap.3!$B$11:$B$3003,$N56,Cap.3!$N$11:$N$3003)</f>
        <v>0</v>
      </c>
      <c r="AA56" s="390">
        <f>SUMIF(Cap.4!$B$11:$B$3003,$N56,Cap.4!$K$11:$K$3003)</f>
        <v>0</v>
      </c>
      <c r="AB56" s="255">
        <f>SUMIF(Cap.4!$B$11:$B$3003,$N56,Cap.4!$L$11:$L$3003)</f>
        <v>0</v>
      </c>
      <c r="AC56" s="386">
        <f>SUMIF(Cap.4!$B$11:$B$3003,$N56,Cap.4!$M$11:$M$3003)</f>
        <v>0</v>
      </c>
      <c r="AD56" s="415">
        <f>SUMIF(Cap.4!$B$11:$B$3003,$N56,Cap.4!$N$11:$N$3003)</f>
        <v>0</v>
      </c>
      <c r="AE56" s="390">
        <f>SUMIF(Cap.5!$B$11:$B$3003,$N56,Cap.5!$K$11:$K$3003)</f>
        <v>0</v>
      </c>
      <c r="AF56" s="255">
        <f>SUMIF(Cap.5!$B$11:$B$3003,$N56,Cap.5!$L$11:$L$3003)</f>
        <v>0</v>
      </c>
      <c r="AG56" s="386">
        <f>SUMIF(Cap.5!$B$11:$B$3003,$N56,Cap.5!$M$11:$M$3003)</f>
        <v>0</v>
      </c>
      <c r="AH56" s="415">
        <f>SUMIF(Cap.5!$B$11:$B$3003,$N56,Cap.5!$N$11:$N$3003)</f>
        <v>0</v>
      </c>
      <c r="AI56" s="390">
        <f>SUMIF(Cap.6!$B$11:$B$3003,$N56,Cap.6!$K$11:$K$3003)</f>
        <v>0</v>
      </c>
      <c r="AJ56" s="255">
        <f>SUMIF(Cap.6!$B$11:$B$3003,$N56,Cap.6!$L$11:$L$3003)</f>
        <v>0</v>
      </c>
      <c r="AK56" s="386">
        <f>SUMIF(Cap.6!$B$11:$B$3003,$N56,Cap.6!$M$11:$M$3003)</f>
        <v>0</v>
      </c>
      <c r="AL56" s="415">
        <f>SUMIF(Cap.6!$B$11:$B$3003,$N56,Cap.6!$N$11:$N$3003)</f>
        <v>0</v>
      </c>
      <c r="AM56" s="390">
        <f>SUMIF(Cap.7!$B$11:$B$3003,$N56,Cap.7!$K$11:$K$3003)</f>
        <v>0</v>
      </c>
      <c r="AN56" s="255">
        <f>SUMIF(Cap.7!$B$11:$B$3003,$N56,Cap.7!$L$11:$L$3003)</f>
        <v>0</v>
      </c>
      <c r="AO56" s="386">
        <f>SUMIF(Cap.7!$B$11:$B$3003,$N56,Cap.7!$M$11:$M$3003)</f>
        <v>0</v>
      </c>
      <c r="AP56" s="448"/>
      <c r="AQ56" s="390">
        <f>SUMIF(Cap.8!$B$11:$B$3003,$N56,Cap.8!$K$11:$K$3003)</f>
        <v>0</v>
      </c>
      <c r="AR56" s="255">
        <f>SUMIF(Cap.8!$B$11:$B$3003,$N56,Cap.8!$L$11:$L$3003)</f>
        <v>0</v>
      </c>
      <c r="AS56" s="386">
        <f>SUMIF(Cap.8!$B$11:$B$3003,$N56,Cap.8!$M$11:$M$3003)</f>
        <v>0</v>
      </c>
      <c r="AT56" s="415">
        <f>SUMIF(Cap.8!$B$11:$B$3003,$N56,Cap.8!$N$11:$N$3003)</f>
        <v>0</v>
      </c>
    </row>
    <row r="57" spans="1:46" x14ac:dyDescent="0.25">
      <c r="A57" s="427" t="str">
        <f>IF(N57=" "," ",VLOOKUP(N57,InformatiiGenerale!$A$9:$B$29,2,FALSE))</f>
        <v xml:space="preserve"> </v>
      </c>
      <c r="B57" s="429"/>
      <c r="C57" s="430"/>
      <c r="D57" s="378"/>
      <c r="E57" s="253"/>
      <c r="F57" s="386">
        <f t="shared" si="12"/>
        <v>0</v>
      </c>
      <c r="G57" s="423"/>
      <c r="H57" s="390">
        <f t="shared" si="13"/>
        <v>0</v>
      </c>
      <c r="I57" s="255">
        <f t="shared" si="13"/>
        <v>0</v>
      </c>
      <c r="J57" s="386">
        <f t="shared" si="13"/>
        <v>0</v>
      </c>
      <c r="K57" s="415">
        <f t="shared" si="13"/>
        <v>0</v>
      </c>
      <c r="L57" s="397">
        <f t="shared" si="14"/>
        <v>0</v>
      </c>
      <c r="M57" s="406">
        <f t="shared" si="15"/>
        <v>0</v>
      </c>
      <c r="N57" s="437" t="str">
        <f>Liste!K16</f>
        <v xml:space="preserve"> </v>
      </c>
      <c r="O57" s="390">
        <f>SUMIF('Cap.1-a'!$B$11:$B$3003,$N57,'Cap.1-a'!$L$11:$L$3003)</f>
        <v>0</v>
      </c>
      <c r="P57" s="255">
        <f>SUMIF('Cap.1-a'!$B$11:$B$3003,$N57,'Cap.1-a'!$M$11:$M$3003)</f>
        <v>0</v>
      </c>
      <c r="Q57" s="386">
        <f>SUMIF('Cap.1-a'!$B$11:$B$3003,$N57,'Cap.1-a'!$N$11:$N$3003)</f>
        <v>0</v>
      </c>
      <c r="R57" s="415">
        <f>SUMIF('Cap.1-a'!$B$11:$B$3003,$N57,'Cap.1-a'!$O$11:$O$3003)</f>
        <v>0</v>
      </c>
      <c r="S57" s="390">
        <f>SUMIF(Cap.2!$B$11:$B$3003,$N57,Cap.2!$K$11:$K$3003)</f>
        <v>0</v>
      </c>
      <c r="T57" s="255">
        <f>SUMIF(Cap.2!$B$11:$B$3003,$N57,Cap.2!$L$11:$L$3003)</f>
        <v>0</v>
      </c>
      <c r="U57" s="386">
        <f>SUMIF(Cap.2!$B$11:$B$3003,$N57,Cap.2!$M$11:$M$3003)</f>
        <v>0</v>
      </c>
      <c r="V57" s="415">
        <f>SUMIF(Cap.2!$B$11:$B$3003,$N57,Cap.2!$N$11:$N$3003)</f>
        <v>0</v>
      </c>
      <c r="W57" s="390">
        <f>SUMIF(Cap.3!$B$11:$B$3003,$N57,Cap.3!$K$11:$K$3003)</f>
        <v>0</v>
      </c>
      <c r="X57" s="255">
        <f>SUMIF(Cap.3!$B$11:$B$3003,$N57,Cap.3!$L$11:$L$3003)</f>
        <v>0</v>
      </c>
      <c r="Y57" s="386">
        <f>SUMIF(Cap.3!$B$11:$B$3003,$N57,Cap.3!$M$11:$M$3003)</f>
        <v>0</v>
      </c>
      <c r="Z57" s="415">
        <f>SUMIF(Cap.3!$B$11:$B$3003,$N57,Cap.3!$N$11:$N$3003)</f>
        <v>0</v>
      </c>
      <c r="AA57" s="390">
        <f>SUMIF(Cap.4!$B$11:$B$3003,$N57,Cap.4!$K$11:$K$3003)</f>
        <v>0</v>
      </c>
      <c r="AB57" s="255">
        <f>SUMIF(Cap.4!$B$11:$B$3003,$N57,Cap.4!$L$11:$L$3003)</f>
        <v>0</v>
      </c>
      <c r="AC57" s="386">
        <f>SUMIF(Cap.4!$B$11:$B$3003,$N57,Cap.4!$M$11:$M$3003)</f>
        <v>0</v>
      </c>
      <c r="AD57" s="415">
        <f>SUMIF(Cap.4!$B$11:$B$3003,$N57,Cap.4!$N$11:$N$3003)</f>
        <v>0</v>
      </c>
      <c r="AE57" s="390">
        <f>SUMIF(Cap.5!$B$11:$B$3003,$N57,Cap.5!$K$11:$K$3003)</f>
        <v>0</v>
      </c>
      <c r="AF57" s="255">
        <f>SUMIF(Cap.5!$B$11:$B$3003,$N57,Cap.5!$L$11:$L$3003)</f>
        <v>0</v>
      </c>
      <c r="AG57" s="386">
        <f>SUMIF(Cap.5!$B$11:$B$3003,$N57,Cap.5!$M$11:$M$3003)</f>
        <v>0</v>
      </c>
      <c r="AH57" s="415">
        <f>SUMIF(Cap.5!$B$11:$B$3003,$N57,Cap.5!$N$11:$N$3003)</f>
        <v>0</v>
      </c>
      <c r="AI57" s="390">
        <f>SUMIF(Cap.6!$B$11:$B$3003,$N57,Cap.6!$K$11:$K$3003)</f>
        <v>0</v>
      </c>
      <c r="AJ57" s="255">
        <f>SUMIF(Cap.6!$B$11:$B$3003,$N57,Cap.6!$L$11:$L$3003)</f>
        <v>0</v>
      </c>
      <c r="AK57" s="386">
        <f>SUMIF(Cap.6!$B$11:$B$3003,$N57,Cap.6!$M$11:$M$3003)</f>
        <v>0</v>
      </c>
      <c r="AL57" s="415">
        <f>SUMIF(Cap.6!$B$11:$B$3003,$N57,Cap.6!$N$11:$N$3003)</f>
        <v>0</v>
      </c>
      <c r="AM57" s="390">
        <f>SUMIF(Cap.7!$B$11:$B$3003,$N57,Cap.7!$K$11:$K$3003)</f>
        <v>0</v>
      </c>
      <c r="AN57" s="255">
        <f>SUMIF(Cap.7!$B$11:$B$3003,$N57,Cap.7!$L$11:$L$3003)</f>
        <v>0</v>
      </c>
      <c r="AO57" s="386">
        <f>SUMIF(Cap.7!$B$11:$B$3003,$N57,Cap.7!$M$11:$M$3003)</f>
        <v>0</v>
      </c>
      <c r="AP57" s="448"/>
      <c r="AQ57" s="390">
        <f>SUMIF(Cap.8!$B$11:$B$3003,$N57,Cap.8!$K$11:$K$3003)</f>
        <v>0</v>
      </c>
      <c r="AR57" s="255">
        <f>SUMIF(Cap.8!$B$11:$B$3003,$N57,Cap.8!$L$11:$L$3003)</f>
        <v>0</v>
      </c>
      <c r="AS57" s="386">
        <f>SUMIF(Cap.8!$B$11:$B$3003,$N57,Cap.8!$M$11:$M$3003)</f>
        <v>0</v>
      </c>
      <c r="AT57" s="415">
        <f>SUMIF(Cap.8!$B$11:$B$3003,$N57,Cap.8!$N$11:$N$3003)</f>
        <v>0</v>
      </c>
    </row>
    <row r="58" spans="1:46" x14ac:dyDescent="0.25">
      <c r="A58" s="427" t="str">
        <f>IF(N58=" "," ",VLOOKUP(N58,InformatiiGenerale!$A$9:$B$29,2,FALSE))</f>
        <v xml:space="preserve"> </v>
      </c>
      <c r="B58" s="429"/>
      <c r="C58" s="430"/>
      <c r="D58" s="378"/>
      <c r="E58" s="253"/>
      <c r="F58" s="386">
        <f t="shared" si="12"/>
        <v>0</v>
      </c>
      <c r="G58" s="423"/>
      <c r="H58" s="390">
        <f t="shared" si="13"/>
        <v>0</v>
      </c>
      <c r="I58" s="255">
        <f t="shared" si="13"/>
        <v>0</v>
      </c>
      <c r="J58" s="386">
        <f t="shared" si="13"/>
        <v>0</v>
      </c>
      <c r="K58" s="415">
        <f t="shared" si="13"/>
        <v>0</v>
      </c>
      <c r="L58" s="397">
        <f t="shared" si="14"/>
        <v>0</v>
      </c>
      <c r="M58" s="406">
        <f t="shared" si="15"/>
        <v>0</v>
      </c>
      <c r="N58" s="437" t="str">
        <f>Liste!K17</f>
        <v xml:space="preserve"> </v>
      </c>
      <c r="O58" s="390">
        <f>SUMIF('Cap.1-a'!$B$11:$B$3003,$N58,'Cap.1-a'!$L$11:$L$3003)</f>
        <v>0</v>
      </c>
      <c r="P58" s="255">
        <f>SUMIF('Cap.1-a'!$B$11:$B$3003,$N58,'Cap.1-a'!$M$11:$M$3003)</f>
        <v>0</v>
      </c>
      <c r="Q58" s="386">
        <f>SUMIF('Cap.1-a'!$B$11:$B$3003,$N58,'Cap.1-a'!$N$11:$N$3003)</f>
        <v>0</v>
      </c>
      <c r="R58" s="415">
        <f>SUMIF('Cap.1-a'!$B$11:$B$3003,$N58,'Cap.1-a'!$O$11:$O$3003)</f>
        <v>0</v>
      </c>
      <c r="S58" s="390">
        <f>SUMIF(Cap.2!$B$11:$B$3003,$N58,Cap.2!$K$11:$K$3003)</f>
        <v>0</v>
      </c>
      <c r="T58" s="255">
        <f>SUMIF(Cap.2!$B$11:$B$3003,$N58,Cap.2!$L$11:$L$3003)</f>
        <v>0</v>
      </c>
      <c r="U58" s="386">
        <f>SUMIF(Cap.2!$B$11:$B$3003,$N58,Cap.2!$M$11:$M$3003)</f>
        <v>0</v>
      </c>
      <c r="V58" s="415">
        <f>SUMIF(Cap.2!$B$11:$B$3003,$N58,Cap.2!$N$11:$N$3003)</f>
        <v>0</v>
      </c>
      <c r="W58" s="390">
        <f>SUMIF(Cap.3!$B$11:$B$3003,$N58,Cap.3!$K$11:$K$3003)</f>
        <v>0</v>
      </c>
      <c r="X58" s="255">
        <f>SUMIF(Cap.3!$B$11:$B$3003,$N58,Cap.3!$L$11:$L$3003)</f>
        <v>0</v>
      </c>
      <c r="Y58" s="386">
        <f>SUMIF(Cap.3!$B$11:$B$3003,$N58,Cap.3!$M$11:$M$3003)</f>
        <v>0</v>
      </c>
      <c r="Z58" s="415">
        <f>SUMIF(Cap.3!$B$11:$B$3003,$N58,Cap.3!$N$11:$N$3003)</f>
        <v>0</v>
      </c>
      <c r="AA58" s="390">
        <f>SUMIF(Cap.4!$B$11:$B$3003,$N58,Cap.4!$K$11:$K$3003)</f>
        <v>0</v>
      </c>
      <c r="AB58" s="255">
        <f>SUMIF(Cap.4!$B$11:$B$3003,$N58,Cap.4!$L$11:$L$3003)</f>
        <v>0</v>
      </c>
      <c r="AC58" s="386">
        <f>SUMIF(Cap.4!$B$11:$B$3003,$N58,Cap.4!$M$11:$M$3003)</f>
        <v>0</v>
      </c>
      <c r="AD58" s="415">
        <f>SUMIF(Cap.4!$B$11:$B$3003,$N58,Cap.4!$N$11:$N$3003)</f>
        <v>0</v>
      </c>
      <c r="AE58" s="390">
        <f>SUMIF(Cap.5!$B$11:$B$3003,$N58,Cap.5!$K$11:$K$3003)</f>
        <v>0</v>
      </c>
      <c r="AF58" s="255">
        <f>SUMIF(Cap.5!$B$11:$B$3003,$N58,Cap.5!$L$11:$L$3003)</f>
        <v>0</v>
      </c>
      <c r="AG58" s="386">
        <f>SUMIF(Cap.5!$B$11:$B$3003,$N58,Cap.5!$M$11:$M$3003)</f>
        <v>0</v>
      </c>
      <c r="AH58" s="415">
        <f>SUMIF(Cap.5!$B$11:$B$3003,$N58,Cap.5!$N$11:$N$3003)</f>
        <v>0</v>
      </c>
      <c r="AI58" s="390">
        <f>SUMIF(Cap.6!$B$11:$B$3003,$N58,Cap.6!$K$11:$K$3003)</f>
        <v>0</v>
      </c>
      <c r="AJ58" s="255">
        <f>SUMIF(Cap.6!$B$11:$B$3003,$N58,Cap.6!$L$11:$L$3003)</f>
        <v>0</v>
      </c>
      <c r="AK58" s="386">
        <f>SUMIF(Cap.6!$B$11:$B$3003,$N58,Cap.6!$M$11:$M$3003)</f>
        <v>0</v>
      </c>
      <c r="AL58" s="415">
        <f>SUMIF(Cap.6!$B$11:$B$3003,$N58,Cap.6!$N$11:$N$3003)</f>
        <v>0</v>
      </c>
      <c r="AM58" s="390">
        <f>SUMIF(Cap.7!$B$11:$B$3003,$N58,Cap.7!$K$11:$K$3003)</f>
        <v>0</v>
      </c>
      <c r="AN58" s="255">
        <f>SUMIF(Cap.7!$B$11:$B$3003,$N58,Cap.7!$L$11:$L$3003)</f>
        <v>0</v>
      </c>
      <c r="AO58" s="386">
        <f>SUMIF(Cap.7!$B$11:$B$3003,$N58,Cap.7!$M$11:$M$3003)</f>
        <v>0</v>
      </c>
      <c r="AP58" s="448"/>
      <c r="AQ58" s="390">
        <f>SUMIF(Cap.8!$B$11:$B$3003,$N58,Cap.8!$K$11:$K$3003)</f>
        <v>0</v>
      </c>
      <c r="AR58" s="255">
        <f>SUMIF(Cap.8!$B$11:$B$3003,$N58,Cap.8!$L$11:$L$3003)</f>
        <v>0</v>
      </c>
      <c r="AS58" s="386">
        <f>SUMIF(Cap.8!$B$11:$B$3003,$N58,Cap.8!$M$11:$M$3003)</f>
        <v>0</v>
      </c>
      <c r="AT58" s="415">
        <f>SUMIF(Cap.8!$B$11:$B$3003,$N58,Cap.8!$N$11:$N$3003)</f>
        <v>0</v>
      </c>
    </row>
    <row r="59" spans="1:46" x14ac:dyDescent="0.25">
      <c r="A59" s="427" t="str">
        <f>IF(N59=" "," ",VLOOKUP(N59,InformatiiGenerale!$A$9:$B$29,2,FALSE))</f>
        <v xml:space="preserve"> </v>
      </c>
      <c r="B59" s="429"/>
      <c r="C59" s="430"/>
      <c r="D59" s="378"/>
      <c r="E59" s="253"/>
      <c r="F59" s="386">
        <f t="shared" si="12"/>
        <v>0</v>
      </c>
      <c r="G59" s="423"/>
      <c r="H59" s="390">
        <f t="shared" si="13"/>
        <v>0</v>
      </c>
      <c r="I59" s="255">
        <f t="shared" si="13"/>
        <v>0</v>
      </c>
      <c r="J59" s="386">
        <f t="shared" si="13"/>
        <v>0</v>
      </c>
      <c r="K59" s="415">
        <f t="shared" si="13"/>
        <v>0</v>
      </c>
      <c r="L59" s="397">
        <f t="shared" si="14"/>
        <v>0</v>
      </c>
      <c r="M59" s="406">
        <f t="shared" si="15"/>
        <v>0</v>
      </c>
      <c r="N59" s="437" t="str">
        <f>Liste!K18</f>
        <v xml:space="preserve"> </v>
      </c>
      <c r="O59" s="390">
        <f>SUMIF('Cap.1-a'!$B$11:$B$3003,$N59,'Cap.1-a'!$L$11:$L$3003)</f>
        <v>0</v>
      </c>
      <c r="P59" s="255">
        <f>SUMIF('Cap.1-a'!$B$11:$B$3003,$N59,'Cap.1-a'!$M$11:$M$3003)</f>
        <v>0</v>
      </c>
      <c r="Q59" s="386">
        <f>SUMIF('Cap.1-a'!$B$11:$B$3003,$N59,'Cap.1-a'!$N$11:$N$3003)</f>
        <v>0</v>
      </c>
      <c r="R59" s="415">
        <f>SUMIF('Cap.1-a'!$B$11:$B$3003,$N59,'Cap.1-a'!$O$11:$O$3003)</f>
        <v>0</v>
      </c>
      <c r="S59" s="390">
        <f>SUMIF(Cap.2!$B$11:$B$3003,$N59,Cap.2!$K$11:$K$3003)</f>
        <v>0</v>
      </c>
      <c r="T59" s="255">
        <f>SUMIF(Cap.2!$B$11:$B$3003,$N59,Cap.2!$L$11:$L$3003)</f>
        <v>0</v>
      </c>
      <c r="U59" s="386">
        <f>SUMIF(Cap.2!$B$11:$B$3003,$N59,Cap.2!$M$11:$M$3003)</f>
        <v>0</v>
      </c>
      <c r="V59" s="415">
        <f>SUMIF(Cap.2!$B$11:$B$3003,$N59,Cap.2!$N$11:$N$3003)</f>
        <v>0</v>
      </c>
      <c r="W59" s="390">
        <f>SUMIF(Cap.3!$B$11:$B$3003,$N59,Cap.3!$K$11:$K$3003)</f>
        <v>0</v>
      </c>
      <c r="X59" s="255">
        <f>SUMIF(Cap.3!$B$11:$B$3003,$N59,Cap.3!$L$11:$L$3003)</f>
        <v>0</v>
      </c>
      <c r="Y59" s="386">
        <f>SUMIF(Cap.3!$B$11:$B$3003,$N59,Cap.3!$M$11:$M$3003)</f>
        <v>0</v>
      </c>
      <c r="Z59" s="415">
        <f>SUMIF(Cap.3!$B$11:$B$3003,$N59,Cap.3!$N$11:$N$3003)</f>
        <v>0</v>
      </c>
      <c r="AA59" s="390">
        <f>SUMIF(Cap.4!$B$11:$B$3003,$N59,Cap.4!$K$11:$K$3003)</f>
        <v>0</v>
      </c>
      <c r="AB59" s="255">
        <f>SUMIF(Cap.4!$B$11:$B$3003,$N59,Cap.4!$L$11:$L$3003)</f>
        <v>0</v>
      </c>
      <c r="AC59" s="386">
        <f>SUMIF(Cap.4!$B$11:$B$3003,$N59,Cap.4!$M$11:$M$3003)</f>
        <v>0</v>
      </c>
      <c r="AD59" s="415">
        <f>SUMIF(Cap.4!$B$11:$B$3003,$N59,Cap.4!$N$11:$N$3003)</f>
        <v>0</v>
      </c>
      <c r="AE59" s="390">
        <f>SUMIF(Cap.5!$B$11:$B$3003,$N59,Cap.5!$K$11:$K$3003)</f>
        <v>0</v>
      </c>
      <c r="AF59" s="255">
        <f>SUMIF(Cap.5!$B$11:$B$3003,$N59,Cap.5!$L$11:$L$3003)</f>
        <v>0</v>
      </c>
      <c r="AG59" s="386">
        <f>SUMIF(Cap.5!$B$11:$B$3003,$N59,Cap.5!$M$11:$M$3003)</f>
        <v>0</v>
      </c>
      <c r="AH59" s="415">
        <f>SUMIF(Cap.5!$B$11:$B$3003,$N59,Cap.5!$N$11:$N$3003)</f>
        <v>0</v>
      </c>
      <c r="AI59" s="390">
        <f>SUMIF(Cap.6!$B$11:$B$3003,$N59,Cap.6!$K$11:$K$3003)</f>
        <v>0</v>
      </c>
      <c r="AJ59" s="255">
        <f>SUMIF(Cap.6!$B$11:$B$3003,$N59,Cap.6!$L$11:$L$3003)</f>
        <v>0</v>
      </c>
      <c r="AK59" s="386">
        <f>SUMIF(Cap.6!$B$11:$B$3003,$N59,Cap.6!$M$11:$M$3003)</f>
        <v>0</v>
      </c>
      <c r="AL59" s="415">
        <f>SUMIF(Cap.6!$B$11:$B$3003,$N59,Cap.6!$N$11:$N$3003)</f>
        <v>0</v>
      </c>
      <c r="AM59" s="390">
        <f>SUMIF(Cap.7!$B$11:$B$3003,$N59,Cap.7!$K$11:$K$3003)</f>
        <v>0</v>
      </c>
      <c r="AN59" s="255">
        <f>SUMIF(Cap.7!$B$11:$B$3003,$N59,Cap.7!$L$11:$L$3003)</f>
        <v>0</v>
      </c>
      <c r="AO59" s="386">
        <f>SUMIF(Cap.7!$B$11:$B$3003,$N59,Cap.7!$M$11:$M$3003)</f>
        <v>0</v>
      </c>
      <c r="AP59" s="448"/>
      <c r="AQ59" s="390">
        <f>SUMIF(Cap.8!$B$11:$B$3003,$N59,Cap.8!$K$11:$K$3003)</f>
        <v>0</v>
      </c>
      <c r="AR59" s="255">
        <f>SUMIF(Cap.8!$B$11:$B$3003,$N59,Cap.8!$L$11:$L$3003)</f>
        <v>0</v>
      </c>
      <c r="AS59" s="386">
        <f>SUMIF(Cap.8!$B$11:$B$3003,$N59,Cap.8!$M$11:$M$3003)</f>
        <v>0</v>
      </c>
      <c r="AT59" s="415">
        <f>SUMIF(Cap.8!$B$11:$B$3003,$N59,Cap.8!$N$11:$N$3003)</f>
        <v>0</v>
      </c>
    </row>
    <row r="60" spans="1:46" x14ac:dyDescent="0.25">
      <c r="A60" s="427" t="str">
        <f>IF(N60=" "," ",VLOOKUP(N60,InformatiiGenerale!$A$9:$B$29,2,FALSE))</f>
        <v xml:space="preserve"> </v>
      </c>
      <c r="B60" s="429"/>
      <c r="C60" s="430"/>
      <c r="D60" s="378"/>
      <c r="E60" s="253"/>
      <c r="F60" s="386">
        <f t="shared" si="12"/>
        <v>0</v>
      </c>
      <c r="G60" s="423"/>
      <c r="H60" s="390">
        <f t="shared" si="13"/>
        <v>0</v>
      </c>
      <c r="I60" s="255">
        <f t="shared" si="13"/>
        <v>0</v>
      </c>
      <c r="J60" s="386">
        <f t="shared" si="13"/>
        <v>0</v>
      </c>
      <c r="K60" s="415">
        <f t="shared" si="13"/>
        <v>0</v>
      </c>
      <c r="L60" s="397">
        <f t="shared" si="14"/>
        <v>0</v>
      </c>
      <c r="M60" s="406">
        <f t="shared" si="15"/>
        <v>0</v>
      </c>
      <c r="N60" s="437" t="str">
        <f>Liste!K19</f>
        <v xml:space="preserve"> </v>
      </c>
      <c r="O60" s="390">
        <f>SUMIF('Cap.1-a'!$B$11:$B$3003,$N60,'Cap.1-a'!$L$11:$L$3003)</f>
        <v>0</v>
      </c>
      <c r="P60" s="255">
        <f>SUMIF('Cap.1-a'!$B$11:$B$3003,$N60,'Cap.1-a'!$M$11:$M$3003)</f>
        <v>0</v>
      </c>
      <c r="Q60" s="386">
        <f>SUMIF('Cap.1-a'!$B$11:$B$3003,$N60,'Cap.1-a'!$N$11:$N$3003)</f>
        <v>0</v>
      </c>
      <c r="R60" s="415">
        <f>SUMIF('Cap.1-a'!$B$11:$B$3003,$N60,'Cap.1-a'!$O$11:$O$3003)</f>
        <v>0</v>
      </c>
      <c r="S60" s="390">
        <f>SUMIF(Cap.2!$B$11:$B$3003,$N60,Cap.2!$K$11:$K$3003)</f>
        <v>0</v>
      </c>
      <c r="T60" s="255">
        <f>SUMIF(Cap.2!$B$11:$B$3003,$N60,Cap.2!$L$11:$L$3003)</f>
        <v>0</v>
      </c>
      <c r="U60" s="386">
        <f>SUMIF(Cap.2!$B$11:$B$3003,$N60,Cap.2!$M$11:$M$3003)</f>
        <v>0</v>
      </c>
      <c r="V60" s="415">
        <f>SUMIF(Cap.2!$B$11:$B$3003,$N60,Cap.2!$N$11:$N$3003)</f>
        <v>0</v>
      </c>
      <c r="W60" s="390">
        <f>SUMIF(Cap.3!$B$11:$B$3003,$N60,Cap.3!$K$11:$K$3003)</f>
        <v>0</v>
      </c>
      <c r="X60" s="255">
        <f>SUMIF(Cap.3!$B$11:$B$3003,$N60,Cap.3!$L$11:$L$3003)</f>
        <v>0</v>
      </c>
      <c r="Y60" s="386">
        <f>SUMIF(Cap.3!$B$11:$B$3003,$N60,Cap.3!$M$11:$M$3003)</f>
        <v>0</v>
      </c>
      <c r="Z60" s="415">
        <f>SUMIF(Cap.3!$B$11:$B$3003,$N60,Cap.3!$N$11:$N$3003)</f>
        <v>0</v>
      </c>
      <c r="AA60" s="390">
        <f>SUMIF(Cap.4!$B$11:$B$3003,$N60,Cap.4!$K$11:$K$3003)</f>
        <v>0</v>
      </c>
      <c r="AB60" s="255">
        <f>SUMIF(Cap.4!$B$11:$B$3003,$N60,Cap.4!$L$11:$L$3003)</f>
        <v>0</v>
      </c>
      <c r="AC60" s="386">
        <f>SUMIF(Cap.4!$B$11:$B$3003,$N60,Cap.4!$M$11:$M$3003)</f>
        <v>0</v>
      </c>
      <c r="AD60" s="415">
        <f>SUMIF(Cap.4!$B$11:$B$3003,$N60,Cap.4!$N$11:$N$3003)</f>
        <v>0</v>
      </c>
      <c r="AE60" s="390">
        <f>SUMIF(Cap.5!$B$11:$B$3003,$N60,Cap.5!$K$11:$K$3003)</f>
        <v>0</v>
      </c>
      <c r="AF60" s="255">
        <f>SUMIF(Cap.5!$B$11:$B$3003,$N60,Cap.5!$L$11:$L$3003)</f>
        <v>0</v>
      </c>
      <c r="AG60" s="386">
        <f>SUMIF(Cap.5!$B$11:$B$3003,$N60,Cap.5!$M$11:$M$3003)</f>
        <v>0</v>
      </c>
      <c r="AH60" s="415">
        <f>SUMIF(Cap.5!$B$11:$B$3003,$N60,Cap.5!$N$11:$N$3003)</f>
        <v>0</v>
      </c>
      <c r="AI60" s="390">
        <f>SUMIF(Cap.6!$B$11:$B$3003,$N60,Cap.6!$K$11:$K$3003)</f>
        <v>0</v>
      </c>
      <c r="AJ60" s="255">
        <f>SUMIF(Cap.6!$B$11:$B$3003,$N60,Cap.6!$L$11:$L$3003)</f>
        <v>0</v>
      </c>
      <c r="AK60" s="386">
        <f>SUMIF(Cap.6!$B$11:$B$3003,$N60,Cap.6!$M$11:$M$3003)</f>
        <v>0</v>
      </c>
      <c r="AL60" s="415">
        <f>SUMIF(Cap.6!$B$11:$B$3003,$N60,Cap.6!$N$11:$N$3003)</f>
        <v>0</v>
      </c>
      <c r="AM60" s="390">
        <f>SUMIF(Cap.7!$B$11:$B$3003,$N60,Cap.7!$K$11:$K$3003)</f>
        <v>0</v>
      </c>
      <c r="AN60" s="255">
        <f>SUMIF(Cap.7!$B$11:$B$3003,$N60,Cap.7!$L$11:$L$3003)</f>
        <v>0</v>
      </c>
      <c r="AO60" s="386">
        <f>SUMIF(Cap.7!$B$11:$B$3003,$N60,Cap.7!$M$11:$M$3003)</f>
        <v>0</v>
      </c>
      <c r="AP60" s="448"/>
      <c r="AQ60" s="390">
        <f>SUMIF(Cap.8!$B$11:$B$3003,$N60,Cap.8!$K$11:$K$3003)</f>
        <v>0</v>
      </c>
      <c r="AR60" s="255">
        <f>SUMIF(Cap.8!$B$11:$B$3003,$N60,Cap.8!$L$11:$L$3003)</f>
        <v>0</v>
      </c>
      <c r="AS60" s="386">
        <f>SUMIF(Cap.8!$B$11:$B$3003,$N60,Cap.8!$M$11:$M$3003)</f>
        <v>0</v>
      </c>
      <c r="AT60" s="415">
        <f>SUMIF(Cap.8!$B$11:$B$3003,$N60,Cap.8!$N$11:$N$3003)</f>
        <v>0</v>
      </c>
    </row>
    <row r="61" spans="1:46" x14ac:dyDescent="0.25">
      <c r="A61" s="427" t="str">
        <f>IF(N61=" "," ",VLOOKUP(N61,InformatiiGenerale!$A$9:$B$29,2,FALSE))</f>
        <v xml:space="preserve"> </v>
      </c>
      <c r="B61" s="429"/>
      <c r="C61" s="430"/>
      <c r="D61" s="378"/>
      <c r="E61" s="253"/>
      <c r="F61" s="386">
        <f t="shared" si="12"/>
        <v>0</v>
      </c>
      <c r="G61" s="423"/>
      <c r="H61" s="390">
        <f t="shared" si="13"/>
        <v>0</v>
      </c>
      <c r="I61" s="255">
        <f t="shared" si="13"/>
        <v>0</v>
      </c>
      <c r="J61" s="386">
        <f t="shared" si="13"/>
        <v>0</v>
      </c>
      <c r="K61" s="415">
        <f t="shared" si="13"/>
        <v>0</v>
      </c>
      <c r="L61" s="397">
        <f t="shared" si="14"/>
        <v>0</v>
      </c>
      <c r="M61" s="406">
        <f t="shared" si="15"/>
        <v>0</v>
      </c>
      <c r="N61" s="437" t="str">
        <f>Liste!K20</f>
        <v xml:space="preserve"> </v>
      </c>
      <c r="O61" s="390">
        <f>SUMIF('Cap.1-a'!$B$11:$B$3003,$N61,'Cap.1-a'!$L$11:$L$3003)</f>
        <v>0</v>
      </c>
      <c r="P61" s="255">
        <f>SUMIF('Cap.1-a'!$B$11:$B$3003,$N61,'Cap.1-a'!$M$11:$M$3003)</f>
        <v>0</v>
      </c>
      <c r="Q61" s="386">
        <f>SUMIF('Cap.1-a'!$B$11:$B$3003,$N61,'Cap.1-a'!$N$11:$N$3003)</f>
        <v>0</v>
      </c>
      <c r="R61" s="415">
        <f>SUMIF('Cap.1-a'!$B$11:$B$3003,$N61,'Cap.1-a'!$O$11:$O$3003)</f>
        <v>0</v>
      </c>
      <c r="S61" s="390">
        <f>SUMIF(Cap.2!$B$11:$B$3003,$N61,Cap.2!$K$11:$K$3003)</f>
        <v>0</v>
      </c>
      <c r="T61" s="255">
        <f>SUMIF(Cap.2!$B$11:$B$3003,$N61,Cap.2!$L$11:$L$3003)</f>
        <v>0</v>
      </c>
      <c r="U61" s="386">
        <f>SUMIF(Cap.2!$B$11:$B$3003,$N61,Cap.2!$M$11:$M$3003)</f>
        <v>0</v>
      </c>
      <c r="V61" s="415">
        <f>SUMIF(Cap.2!$B$11:$B$3003,$N61,Cap.2!$N$11:$N$3003)</f>
        <v>0</v>
      </c>
      <c r="W61" s="390">
        <f>SUMIF(Cap.3!$B$11:$B$3003,$N61,Cap.3!$K$11:$K$3003)</f>
        <v>0</v>
      </c>
      <c r="X61" s="255">
        <f>SUMIF(Cap.3!$B$11:$B$3003,$N61,Cap.3!$L$11:$L$3003)</f>
        <v>0</v>
      </c>
      <c r="Y61" s="386">
        <f>SUMIF(Cap.3!$B$11:$B$3003,$N61,Cap.3!$M$11:$M$3003)</f>
        <v>0</v>
      </c>
      <c r="Z61" s="415">
        <f>SUMIF(Cap.3!$B$11:$B$3003,$N61,Cap.3!$N$11:$N$3003)</f>
        <v>0</v>
      </c>
      <c r="AA61" s="390">
        <f>SUMIF(Cap.4!$B$11:$B$3003,$N61,Cap.4!$K$11:$K$3003)</f>
        <v>0</v>
      </c>
      <c r="AB61" s="255">
        <f>SUMIF(Cap.4!$B$11:$B$3003,$N61,Cap.4!$L$11:$L$3003)</f>
        <v>0</v>
      </c>
      <c r="AC61" s="386">
        <f>SUMIF(Cap.4!$B$11:$B$3003,$N61,Cap.4!$M$11:$M$3003)</f>
        <v>0</v>
      </c>
      <c r="AD61" s="415">
        <f>SUMIF(Cap.4!$B$11:$B$3003,$N61,Cap.4!$N$11:$N$3003)</f>
        <v>0</v>
      </c>
      <c r="AE61" s="390">
        <f>SUMIF(Cap.5!$B$11:$B$3003,$N61,Cap.5!$K$11:$K$3003)</f>
        <v>0</v>
      </c>
      <c r="AF61" s="255">
        <f>SUMIF(Cap.5!$B$11:$B$3003,$N61,Cap.5!$L$11:$L$3003)</f>
        <v>0</v>
      </c>
      <c r="AG61" s="386">
        <f>SUMIF(Cap.5!$B$11:$B$3003,$N61,Cap.5!$M$11:$M$3003)</f>
        <v>0</v>
      </c>
      <c r="AH61" s="415">
        <f>SUMIF(Cap.5!$B$11:$B$3003,$N61,Cap.5!$N$11:$N$3003)</f>
        <v>0</v>
      </c>
      <c r="AI61" s="390">
        <f>SUMIF(Cap.6!$B$11:$B$3003,$N61,Cap.6!$K$11:$K$3003)</f>
        <v>0</v>
      </c>
      <c r="AJ61" s="255">
        <f>SUMIF(Cap.6!$B$11:$B$3003,$N61,Cap.6!$L$11:$L$3003)</f>
        <v>0</v>
      </c>
      <c r="AK61" s="386">
        <f>SUMIF(Cap.6!$B$11:$B$3003,$N61,Cap.6!$M$11:$M$3003)</f>
        <v>0</v>
      </c>
      <c r="AL61" s="415">
        <f>SUMIF(Cap.6!$B$11:$B$3003,$N61,Cap.6!$N$11:$N$3003)</f>
        <v>0</v>
      </c>
      <c r="AM61" s="390">
        <f>SUMIF(Cap.7!$B$11:$B$3003,$N61,Cap.7!$K$11:$K$3003)</f>
        <v>0</v>
      </c>
      <c r="AN61" s="255">
        <f>SUMIF(Cap.7!$B$11:$B$3003,$N61,Cap.7!$L$11:$L$3003)</f>
        <v>0</v>
      </c>
      <c r="AO61" s="386">
        <f>SUMIF(Cap.7!$B$11:$B$3003,$N61,Cap.7!$M$11:$M$3003)</f>
        <v>0</v>
      </c>
      <c r="AP61" s="448"/>
      <c r="AQ61" s="390">
        <f>SUMIF(Cap.8!$B$11:$B$3003,$N61,Cap.8!$K$11:$K$3003)</f>
        <v>0</v>
      </c>
      <c r="AR61" s="255">
        <f>SUMIF(Cap.8!$B$11:$B$3003,$N61,Cap.8!$L$11:$L$3003)</f>
        <v>0</v>
      </c>
      <c r="AS61" s="386">
        <f>SUMIF(Cap.8!$B$11:$B$3003,$N61,Cap.8!$M$11:$M$3003)</f>
        <v>0</v>
      </c>
      <c r="AT61" s="415">
        <f>SUMIF(Cap.8!$B$11:$B$3003,$N61,Cap.8!$N$11:$N$3003)</f>
        <v>0</v>
      </c>
    </row>
    <row r="62" spans="1:46" x14ac:dyDescent="0.25">
      <c r="A62" s="427" t="str">
        <f>IF(N62=" "," ",VLOOKUP(N62,InformatiiGenerale!$A$9:$B$29,2,FALSE))</f>
        <v xml:space="preserve"> </v>
      </c>
      <c r="B62" s="429"/>
      <c r="C62" s="430"/>
      <c r="D62" s="378"/>
      <c r="E62" s="253"/>
      <c r="F62" s="386">
        <f t="shared" si="12"/>
        <v>0</v>
      </c>
      <c r="G62" s="423"/>
      <c r="H62" s="390">
        <f t="shared" si="13"/>
        <v>0</v>
      </c>
      <c r="I62" s="255">
        <f t="shared" si="13"/>
        <v>0</v>
      </c>
      <c r="J62" s="386">
        <f t="shared" si="13"/>
        <v>0</v>
      </c>
      <c r="K62" s="415">
        <f t="shared" si="13"/>
        <v>0</v>
      </c>
      <c r="L62" s="397">
        <f t="shared" si="14"/>
        <v>0</v>
      </c>
      <c r="M62" s="406">
        <f t="shared" si="15"/>
        <v>0</v>
      </c>
      <c r="N62" s="437" t="str">
        <f>Liste!K21</f>
        <v xml:space="preserve"> </v>
      </c>
      <c r="O62" s="390">
        <f>SUMIF('Cap.1-a'!$B$11:$B$3003,$N62,'Cap.1-a'!$L$11:$L$3003)</f>
        <v>0</v>
      </c>
      <c r="P62" s="255">
        <f>SUMIF('Cap.1-a'!$B$11:$B$3003,$N62,'Cap.1-a'!$M$11:$M$3003)</f>
        <v>0</v>
      </c>
      <c r="Q62" s="386">
        <f>SUMIF('Cap.1-a'!$B$11:$B$3003,$N62,'Cap.1-a'!$N$11:$N$3003)</f>
        <v>0</v>
      </c>
      <c r="R62" s="415">
        <f>SUMIF('Cap.1-a'!$B$11:$B$3003,$N62,'Cap.1-a'!$O$11:$O$3003)</f>
        <v>0</v>
      </c>
      <c r="S62" s="390">
        <f>SUMIF(Cap.2!$B$11:$B$3003,$N62,Cap.2!$K$11:$K$3003)</f>
        <v>0</v>
      </c>
      <c r="T62" s="255">
        <f>SUMIF(Cap.2!$B$11:$B$3003,$N62,Cap.2!$L$11:$L$3003)</f>
        <v>0</v>
      </c>
      <c r="U62" s="386">
        <f>SUMIF(Cap.2!$B$11:$B$3003,$N62,Cap.2!$M$11:$M$3003)</f>
        <v>0</v>
      </c>
      <c r="V62" s="415">
        <f>SUMIF(Cap.2!$B$11:$B$3003,$N62,Cap.2!$N$11:$N$3003)</f>
        <v>0</v>
      </c>
      <c r="W62" s="390">
        <f>SUMIF(Cap.3!$B$11:$B$3003,$N62,Cap.3!$K$11:$K$3003)</f>
        <v>0</v>
      </c>
      <c r="X62" s="255">
        <f>SUMIF(Cap.3!$B$11:$B$3003,$N62,Cap.3!$L$11:$L$3003)</f>
        <v>0</v>
      </c>
      <c r="Y62" s="386">
        <f>SUMIF(Cap.3!$B$11:$B$3003,$N62,Cap.3!$M$11:$M$3003)</f>
        <v>0</v>
      </c>
      <c r="Z62" s="415">
        <f>SUMIF(Cap.3!$B$11:$B$3003,$N62,Cap.3!$N$11:$N$3003)</f>
        <v>0</v>
      </c>
      <c r="AA62" s="390">
        <f>SUMIF(Cap.4!$B$11:$B$3003,$N62,Cap.4!$K$11:$K$3003)</f>
        <v>0</v>
      </c>
      <c r="AB62" s="255">
        <f>SUMIF(Cap.4!$B$11:$B$3003,$N62,Cap.4!$L$11:$L$3003)</f>
        <v>0</v>
      </c>
      <c r="AC62" s="386">
        <f>SUMIF(Cap.4!$B$11:$B$3003,$N62,Cap.4!$M$11:$M$3003)</f>
        <v>0</v>
      </c>
      <c r="AD62" s="415">
        <f>SUMIF(Cap.4!$B$11:$B$3003,$N62,Cap.4!$N$11:$N$3003)</f>
        <v>0</v>
      </c>
      <c r="AE62" s="390">
        <f>SUMIF(Cap.5!$B$11:$B$3003,$N62,Cap.5!$K$11:$K$3003)</f>
        <v>0</v>
      </c>
      <c r="AF62" s="255">
        <f>SUMIF(Cap.5!$B$11:$B$3003,$N62,Cap.5!$L$11:$L$3003)</f>
        <v>0</v>
      </c>
      <c r="AG62" s="386">
        <f>SUMIF(Cap.5!$B$11:$B$3003,$N62,Cap.5!$M$11:$M$3003)</f>
        <v>0</v>
      </c>
      <c r="AH62" s="415">
        <f>SUMIF(Cap.5!$B$11:$B$3003,$N62,Cap.5!$N$11:$N$3003)</f>
        <v>0</v>
      </c>
      <c r="AI62" s="390">
        <f>SUMIF(Cap.6!$B$11:$B$3003,$N62,Cap.6!$K$11:$K$3003)</f>
        <v>0</v>
      </c>
      <c r="AJ62" s="255">
        <f>SUMIF(Cap.6!$B$11:$B$3003,$N62,Cap.6!$L$11:$L$3003)</f>
        <v>0</v>
      </c>
      <c r="AK62" s="386">
        <f>SUMIF(Cap.6!$B$11:$B$3003,$N62,Cap.6!$M$11:$M$3003)</f>
        <v>0</v>
      </c>
      <c r="AL62" s="415">
        <f>SUMIF(Cap.6!$B$11:$B$3003,$N62,Cap.6!$N$11:$N$3003)</f>
        <v>0</v>
      </c>
      <c r="AM62" s="390">
        <f>SUMIF(Cap.7!$B$11:$B$3003,$N62,Cap.7!$K$11:$K$3003)</f>
        <v>0</v>
      </c>
      <c r="AN62" s="255">
        <f>SUMIF(Cap.7!$B$11:$B$3003,$N62,Cap.7!$L$11:$L$3003)</f>
        <v>0</v>
      </c>
      <c r="AO62" s="386">
        <f>SUMIF(Cap.7!$B$11:$B$3003,$N62,Cap.7!$M$11:$M$3003)</f>
        <v>0</v>
      </c>
      <c r="AP62" s="448"/>
      <c r="AQ62" s="390">
        <f>SUMIF(Cap.8!$B$11:$B$3003,$N62,Cap.8!$K$11:$K$3003)</f>
        <v>0</v>
      </c>
      <c r="AR62" s="255">
        <f>SUMIF(Cap.8!$B$11:$B$3003,$N62,Cap.8!$L$11:$L$3003)</f>
        <v>0</v>
      </c>
      <c r="AS62" s="386">
        <f>SUMIF(Cap.8!$B$11:$B$3003,$N62,Cap.8!$M$11:$M$3003)</f>
        <v>0</v>
      </c>
      <c r="AT62" s="415">
        <f>SUMIF(Cap.8!$B$11:$B$3003,$N62,Cap.8!$N$11:$N$3003)</f>
        <v>0</v>
      </c>
    </row>
    <row r="63" spans="1:46" ht="13.5" thickBot="1" x14ac:dyDescent="0.3">
      <c r="A63" s="428" t="str">
        <f>IF(N63=" "," ",VLOOKUP(N63,InformatiiGenerale!$A$9:$B$29,2,FALSE))</f>
        <v xml:space="preserve"> </v>
      </c>
      <c r="B63" s="431"/>
      <c r="C63" s="432"/>
      <c r="D63" s="433"/>
      <c r="E63" s="324"/>
      <c r="F63" s="434">
        <f t="shared" si="12"/>
        <v>0</v>
      </c>
      <c r="G63" s="435"/>
      <c r="H63" s="441">
        <f t="shared" si="13"/>
        <v>0</v>
      </c>
      <c r="I63" s="325">
        <f t="shared" si="13"/>
        <v>0</v>
      </c>
      <c r="J63" s="434">
        <f t="shared" si="13"/>
        <v>0</v>
      </c>
      <c r="K63" s="443">
        <f t="shared" si="13"/>
        <v>0</v>
      </c>
      <c r="L63" s="450">
        <f t="shared" si="14"/>
        <v>0</v>
      </c>
      <c r="M63" s="451">
        <f t="shared" si="15"/>
        <v>0</v>
      </c>
      <c r="N63" s="438" t="str">
        <f>Liste!K22</f>
        <v xml:space="preserve"> </v>
      </c>
      <c r="O63" s="441">
        <f>SUMIF('Cap.1-a'!$B$11:$B$3003,$N63,'Cap.1-a'!$L$11:$L$3003)</f>
        <v>0</v>
      </c>
      <c r="P63" s="325">
        <f>SUMIF('Cap.1-a'!$B$11:$B$3003,$N63,'Cap.1-a'!$M$11:$M$3003)</f>
        <v>0</v>
      </c>
      <c r="Q63" s="434">
        <f>SUMIF('Cap.1-a'!$B$11:$B$3003,$N63,'Cap.1-a'!$N$11:$N$3003)</f>
        <v>0</v>
      </c>
      <c r="R63" s="443">
        <f>SUMIF('Cap.1-a'!$B$11:$B$3003,$N63,'Cap.1-a'!$O$11:$O$3003)</f>
        <v>0</v>
      </c>
      <c r="S63" s="441">
        <f>SUMIF(Cap.2!$B$11:$B$3003,$N63,Cap.2!$K$11:$K$3003)</f>
        <v>0</v>
      </c>
      <c r="T63" s="325">
        <f>SUMIF(Cap.2!$B$11:$B$3003,$N63,Cap.2!$L$11:$L$3003)</f>
        <v>0</v>
      </c>
      <c r="U63" s="434">
        <f>SUMIF(Cap.2!$B$11:$B$3003,$N63,Cap.2!$M$11:$M$3003)</f>
        <v>0</v>
      </c>
      <c r="V63" s="443">
        <f>SUMIF(Cap.2!$B$11:$B$3003,$N63,Cap.2!$N$11:$N$3003)</f>
        <v>0</v>
      </c>
      <c r="W63" s="441">
        <f>SUMIF(Cap.3!$B$11:$B$3003,$N63,Cap.3!$K$11:$K$3003)</f>
        <v>0</v>
      </c>
      <c r="X63" s="325">
        <f>SUMIF(Cap.3!$B$11:$B$3003,$N63,Cap.3!$L$11:$L$3003)</f>
        <v>0</v>
      </c>
      <c r="Y63" s="434">
        <f>SUMIF(Cap.3!$B$11:$B$3003,$N63,Cap.3!$M$11:$M$3003)</f>
        <v>0</v>
      </c>
      <c r="Z63" s="443">
        <f>SUMIF(Cap.3!$B$11:$B$3003,$N63,Cap.3!$N$11:$N$3003)</f>
        <v>0</v>
      </c>
      <c r="AA63" s="441">
        <f>SUMIF(Cap.4!$B$11:$B$3003,$N63,Cap.4!$K$11:$K$3003)</f>
        <v>0</v>
      </c>
      <c r="AB63" s="325">
        <f>SUMIF(Cap.4!$B$11:$B$3003,$N63,Cap.4!$L$11:$L$3003)</f>
        <v>0</v>
      </c>
      <c r="AC63" s="434">
        <f>SUMIF(Cap.4!$B$11:$B$3003,$N63,Cap.4!$M$11:$M$3003)</f>
        <v>0</v>
      </c>
      <c r="AD63" s="443">
        <f>SUMIF(Cap.4!$B$11:$B$3003,$N63,Cap.4!$N$11:$N$3003)</f>
        <v>0</v>
      </c>
      <c r="AE63" s="441">
        <f>SUMIF(Cap.5!$B$11:$B$3003,$N63,Cap.5!$K$11:$K$3003)</f>
        <v>0</v>
      </c>
      <c r="AF63" s="325">
        <f>SUMIF(Cap.5!$B$11:$B$3003,$N63,Cap.5!$L$11:$L$3003)</f>
        <v>0</v>
      </c>
      <c r="AG63" s="434">
        <f>SUMIF(Cap.5!$B$11:$B$3003,$N63,Cap.5!$M$11:$M$3003)</f>
        <v>0</v>
      </c>
      <c r="AH63" s="443">
        <f>SUMIF(Cap.5!$B$11:$B$3003,$N63,Cap.5!$N$11:$N$3003)</f>
        <v>0</v>
      </c>
      <c r="AI63" s="441">
        <f>SUMIF(Cap.6!$B$11:$B$3003,$N63,Cap.6!$K$11:$K$3003)</f>
        <v>0</v>
      </c>
      <c r="AJ63" s="325">
        <f>SUMIF(Cap.6!$B$11:$B$3003,$N63,Cap.6!$L$11:$L$3003)</f>
        <v>0</v>
      </c>
      <c r="AK63" s="434">
        <f>SUMIF(Cap.6!$B$11:$B$3003,$N63,Cap.6!$M$11:$M$3003)</f>
        <v>0</v>
      </c>
      <c r="AL63" s="443">
        <f>SUMIF(Cap.6!$B$11:$B$3003,$N63,Cap.6!$N$11:$N$3003)</f>
        <v>0</v>
      </c>
      <c r="AM63" s="441">
        <f>SUMIF(Cap.7!$B$11:$B$3003,$N63,Cap.7!$K$11:$K$3003)</f>
        <v>0</v>
      </c>
      <c r="AN63" s="325">
        <f>SUMIF(Cap.7!$B$11:$B$3003,$N63,Cap.7!$L$11:$L$3003)</f>
        <v>0</v>
      </c>
      <c r="AO63" s="434">
        <f>SUMIF(Cap.7!$B$11:$B$3003,$N63,Cap.7!$M$11:$M$3003)</f>
        <v>0</v>
      </c>
      <c r="AP63" s="449"/>
      <c r="AQ63" s="441">
        <f>SUMIF(Cap.8!$B$11:$B$3003,$N63,Cap.8!$K$11:$K$3003)</f>
        <v>0</v>
      </c>
      <c r="AR63" s="325">
        <f>SUMIF(Cap.8!$B$11:$B$3003,$N63,Cap.8!$L$11:$L$3003)</f>
        <v>0</v>
      </c>
      <c r="AS63" s="434">
        <f>SUMIF(Cap.8!$B$11:$B$3003,$N63,Cap.8!$M$11:$M$3003)</f>
        <v>0</v>
      </c>
      <c r="AT63" s="443">
        <f>SUMIF(Cap.8!$B$11:$B$3003,$N63,Cap.8!$N$11:$N$3003)</f>
        <v>0</v>
      </c>
    </row>
  </sheetData>
  <sheetProtection password="C9C5" sheet="1" objects="1" scenarios="1" formatRows="0" sort="0" autoFilter="0" pivotTables="0"/>
  <mergeCells count="21">
    <mergeCell ref="A1:M1"/>
    <mergeCell ref="B2:M2"/>
    <mergeCell ref="B3:M3"/>
    <mergeCell ref="G38:H38"/>
    <mergeCell ref="J38:M38"/>
    <mergeCell ref="B4:M4"/>
    <mergeCell ref="B5:M5"/>
    <mergeCell ref="D7:G7"/>
    <mergeCell ref="H7:K7"/>
    <mergeCell ref="D41:G41"/>
    <mergeCell ref="H41:K41"/>
    <mergeCell ref="O41:R41"/>
    <mergeCell ref="S41:V41"/>
    <mergeCell ref="A38:B38"/>
    <mergeCell ref="C38:F38"/>
    <mergeCell ref="AQ41:AT41"/>
    <mergeCell ref="W41:Z41"/>
    <mergeCell ref="AA41:AD41"/>
    <mergeCell ref="AE41:AH41"/>
    <mergeCell ref="AI41:AL41"/>
    <mergeCell ref="AM41:AP41"/>
  </mergeCells>
  <pageMargins left="0.35433070866141736" right="0.19685039370078741" top="0.59055118110236227" bottom="2.4803149606299213" header="0.31496062992125984" footer="1.2598425196850394"/>
  <pageSetup paperSize="9" scale="49" orientation="landscape" r:id="rId1"/>
  <headerFooter>
    <oddHeader>&amp;L&amp;A</oddHeader>
    <oddFooter xml:space="preserve">&amp;LNumele si semnatura reprezentantului legal:
Stampila&amp;CNumele si semnatura managerului de proiect:
 &amp;RNumele si semnatura managerului financiar: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0"/>
  <sheetViews>
    <sheetView zoomScaleNormal="100" workbookViewId="0">
      <selection activeCell="L12" sqref="L12"/>
    </sheetView>
  </sheetViews>
  <sheetFormatPr defaultRowHeight="15" x14ac:dyDescent="0.25"/>
  <cols>
    <col min="1" max="1" width="29" style="1" customWidth="1"/>
    <col min="2" max="2" width="21.28515625" style="1" customWidth="1"/>
    <col min="3" max="3" width="20.7109375" style="1" customWidth="1"/>
    <col min="4" max="6" width="15.7109375" style="1" customWidth="1"/>
    <col min="7" max="7" width="15.7109375" style="1" hidden="1" customWidth="1"/>
    <col min="8" max="9" width="9.140625" style="1"/>
    <col min="10" max="10" width="29" style="1" customWidth="1"/>
    <col min="11" max="11" width="21.28515625" style="1" customWidth="1"/>
    <col min="12" max="12" width="20.7109375" style="1" customWidth="1"/>
    <col min="13" max="15" width="15.7109375" style="1" customWidth="1"/>
    <col min="16" max="16384" width="9.140625" style="1"/>
  </cols>
  <sheetData>
    <row r="1" spans="1:15" s="232" customFormat="1" ht="15" customHeight="1" x14ac:dyDescent="0.25">
      <c r="A1" s="627" t="str">
        <f>'Cap.1-a'!A3</f>
        <v>Completati informatiile solicitate in foaia de calcul INFORMATII GENERALE</v>
      </c>
      <c r="B1" s="628"/>
      <c r="C1" s="628"/>
      <c r="D1" s="628"/>
      <c r="E1" s="628"/>
      <c r="F1" s="628"/>
      <c r="G1" s="628"/>
      <c r="H1" s="628"/>
      <c r="I1" s="628"/>
      <c r="J1" s="628"/>
      <c r="K1" s="628"/>
      <c r="L1" s="628"/>
      <c r="M1" s="628"/>
      <c r="N1" s="628"/>
      <c r="O1" s="629"/>
    </row>
    <row r="2" spans="1:15" s="232" customFormat="1" ht="15" customHeight="1" x14ac:dyDescent="0.25">
      <c r="A2" s="517" t="str">
        <f>'Cap.1-a'!A5</f>
        <v>Numarul contractului de finantare:
(asa cum este mentionat in contractul de finantare)</v>
      </c>
      <c r="B2" s="630" t="str">
        <f>'Cap.1-a'!B5</f>
        <v>Completati informatiile solicitate in foaia de calcul INFORMATII GENERALE</v>
      </c>
      <c r="C2" s="630"/>
      <c r="D2" s="630"/>
      <c r="E2" s="630"/>
      <c r="F2" s="630"/>
      <c r="G2" s="630"/>
      <c r="H2" s="630"/>
      <c r="I2" s="630"/>
      <c r="J2" s="630"/>
      <c r="K2" s="630"/>
      <c r="L2" s="630"/>
      <c r="M2" s="630"/>
      <c r="N2" s="630"/>
      <c r="O2" s="631"/>
    </row>
    <row r="3" spans="1:15" s="232" customFormat="1" ht="15" customHeight="1" x14ac:dyDescent="0.25">
      <c r="A3" s="518" t="str">
        <f>'Cap.1-a'!A6</f>
        <v>Titlul proiectului:
(asa cum este mentionat in contractul de finantare)</v>
      </c>
      <c r="B3" s="632" t="str">
        <f>'Cap.1-a'!B6</f>
        <v>Completati informatiile solicitate in foaia de calcul INFORMATII GENERALE</v>
      </c>
      <c r="C3" s="632"/>
      <c r="D3" s="632"/>
      <c r="E3" s="632"/>
      <c r="F3" s="632"/>
      <c r="G3" s="632"/>
      <c r="H3" s="632"/>
      <c r="I3" s="632"/>
      <c r="J3" s="632"/>
      <c r="K3" s="632"/>
      <c r="L3" s="632"/>
      <c r="M3" s="632"/>
      <c r="N3" s="632"/>
      <c r="O3" s="633"/>
    </row>
    <row r="4" spans="1:15" s="232" customFormat="1" ht="15" customHeight="1" x14ac:dyDescent="0.25">
      <c r="A4" s="518" t="str">
        <f>'Cap.1-a'!A7</f>
        <v>Numele promotorului:
(asa cum este mentionat in contractul de finantare)</v>
      </c>
      <c r="B4" s="632" t="str">
        <f>'Cap.1-a'!B7</f>
        <v>Completati informatiile solicitate in foaia de calcul INFORMATII GENERALE</v>
      </c>
      <c r="C4" s="632"/>
      <c r="D4" s="632"/>
      <c r="E4" s="632"/>
      <c r="F4" s="632"/>
      <c r="G4" s="632"/>
      <c r="H4" s="632"/>
      <c r="I4" s="632"/>
      <c r="J4" s="632"/>
      <c r="K4" s="632"/>
      <c r="L4" s="632"/>
      <c r="M4" s="632"/>
      <c r="N4" s="632"/>
      <c r="O4" s="633"/>
    </row>
    <row r="5" spans="1:15" s="232" customFormat="1" ht="15" customHeight="1" thickBot="1" x14ac:dyDescent="0.3">
      <c r="A5" s="519" t="str">
        <f>'Cap.1-a'!A8</f>
        <v>Perioada de raportare:</v>
      </c>
      <c r="B5" s="634">
        <f>'Cap.1-a'!B8</f>
        <v>0</v>
      </c>
      <c r="C5" s="634"/>
      <c r="D5" s="634"/>
      <c r="E5" s="634"/>
      <c r="F5" s="634"/>
      <c r="G5" s="634"/>
      <c r="H5" s="634"/>
      <c r="I5" s="634"/>
      <c r="J5" s="634"/>
      <c r="K5" s="634"/>
      <c r="L5" s="634"/>
      <c r="M5" s="634"/>
      <c r="N5" s="634"/>
      <c r="O5" s="635"/>
    </row>
    <row r="6" spans="1:15" x14ac:dyDescent="0.25">
      <c r="A6" s="636" t="s">
        <v>373</v>
      </c>
      <c r="B6" s="636"/>
      <c r="C6" s="636"/>
      <c r="D6" s="636"/>
      <c r="J6" s="626" t="s">
        <v>370</v>
      </c>
      <c r="K6" s="626"/>
      <c r="L6" s="626"/>
      <c r="M6" s="626"/>
    </row>
    <row r="7" spans="1:15" ht="63.75" x14ac:dyDescent="0.25">
      <c r="A7" s="603" t="s">
        <v>2</v>
      </c>
      <c r="B7" s="603"/>
      <c r="C7" s="454" t="s">
        <v>227</v>
      </c>
      <c r="D7" s="454" t="s">
        <v>229</v>
      </c>
      <c r="E7" s="454" t="s">
        <v>375</v>
      </c>
      <c r="F7" s="499" t="s">
        <v>302</v>
      </c>
      <c r="J7" s="603" t="s">
        <v>2</v>
      </c>
      <c r="K7" s="603"/>
      <c r="L7" s="516" t="s">
        <v>374</v>
      </c>
      <c r="M7" s="516" t="s">
        <v>229</v>
      </c>
      <c r="N7" s="516" t="s">
        <v>375</v>
      </c>
      <c r="O7" s="499" t="s">
        <v>302</v>
      </c>
    </row>
    <row r="8" spans="1:15" ht="15" customHeight="1" x14ac:dyDescent="0.25">
      <c r="A8" s="602" t="s">
        <v>277</v>
      </c>
      <c r="B8" s="602"/>
      <c r="C8" s="328">
        <f>A.CentralizatorRaport!F36+A.CentralizatorRaport!J36</f>
        <v>0</v>
      </c>
      <c r="D8" s="329">
        <f>IF(C8=0,0,100%)</f>
        <v>0</v>
      </c>
      <c r="E8" s="329">
        <f>SUM(E9:E10)</f>
        <v>0</v>
      </c>
      <c r="F8" s="332"/>
      <c r="J8" s="602" t="s">
        <v>371</v>
      </c>
      <c r="K8" s="602"/>
      <c r="L8" s="520">
        <v>0</v>
      </c>
      <c r="M8" s="329">
        <f>IF(L8=0,0,100%)</f>
        <v>0</v>
      </c>
      <c r="N8" s="329">
        <f>SUM(N9:N10)</f>
        <v>0</v>
      </c>
      <c r="O8" s="332"/>
    </row>
    <row r="9" spans="1:15" ht="15" customHeight="1" x14ac:dyDescent="0.25">
      <c r="A9" s="609" t="s">
        <v>278</v>
      </c>
      <c r="B9" s="610"/>
      <c r="C9" s="330">
        <f>A.CentralizatorRaport!D36+A.CentralizatorRaport!H36</f>
        <v>0</v>
      </c>
      <c r="D9" s="173">
        <f>IF(C8=0,0,ROUND(C9/C$8,4))</f>
        <v>0</v>
      </c>
      <c r="E9" s="173">
        <f>InformatiiGenerale!F3</f>
        <v>0</v>
      </c>
      <c r="F9" s="173">
        <f>E9-D9</f>
        <v>0</v>
      </c>
      <c r="J9" s="609" t="s">
        <v>278</v>
      </c>
      <c r="K9" s="610"/>
      <c r="L9" s="521">
        <v>0</v>
      </c>
      <c r="M9" s="173">
        <f>IF(L8=0,0,ROUND(L9/L$8,4))</f>
        <v>0</v>
      </c>
      <c r="N9" s="173">
        <f>InformatiiGenerale!O3</f>
        <v>0</v>
      </c>
      <c r="O9" s="173">
        <f>N9-M9</f>
        <v>0</v>
      </c>
    </row>
    <row r="10" spans="1:15" ht="15" customHeight="1" x14ac:dyDescent="0.25">
      <c r="A10" s="604" t="s">
        <v>279</v>
      </c>
      <c r="B10" s="605"/>
      <c r="C10" s="467">
        <f>A.CentralizatorRaport!E36+A.CentralizatorRaport!I36</f>
        <v>0</v>
      </c>
      <c r="D10" s="173">
        <f>D8-D9</f>
        <v>0</v>
      </c>
      <c r="E10" s="470">
        <f>InformatiiGenerale!F4</f>
        <v>0</v>
      </c>
      <c r="F10" s="174">
        <f>E10-D10</f>
        <v>0</v>
      </c>
      <c r="J10" s="604" t="s">
        <v>279</v>
      </c>
      <c r="K10" s="605"/>
      <c r="L10" s="522">
        <v>0</v>
      </c>
      <c r="M10" s="173">
        <f>M8-M9</f>
        <v>0</v>
      </c>
      <c r="N10" s="470">
        <f>InformatiiGenerale!O4</f>
        <v>0</v>
      </c>
      <c r="O10" s="174">
        <f>N10-M10</f>
        <v>0</v>
      </c>
    </row>
    <row r="11" spans="1:15" ht="15" customHeight="1" x14ac:dyDescent="0.25">
      <c r="A11" s="611" t="s">
        <v>304</v>
      </c>
      <c r="B11" s="612"/>
      <c r="C11" s="468">
        <f>C10-C12</f>
        <v>0</v>
      </c>
      <c r="D11" s="173">
        <f>IF(C10=0,0,ROUND(C11/C10,4))</f>
        <v>0</v>
      </c>
      <c r="J11" s="611" t="s">
        <v>376</v>
      </c>
      <c r="K11" s="612"/>
      <c r="L11" s="523">
        <v>0</v>
      </c>
      <c r="M11" s="173">
        <f>IF(L10=0,0,ROUND(L11/L10,4))</f>
        <v>0</v>
      </c>
    </row>
    <row r="12" spans="1:15" ht="15" customHeight="1" x14ac:dyDescent="0.25">
      <c r="A12" s="613" t="s">
        <v>305</v>
      </c>
      <c r="B12" s="614"/>
      <c r="C12" s="469">
        <f>SUMIF('Cap.1-a'!P11:P3003,Liste!Q3,'Cap.1-a'!M11:M3003)+L12</f>
        <v>0</v>
      </c>
      <c r="D12" s="174">
        <f>IF(C10=0,0,100%-D11)</f>
        <v>0</v>
      </c>
      <c r="J12" s="613" t="s">
        <v>377</v>
      </c>
      <c r="K12" s="614"/>
      <c r="L12" s="524">
        <v>0</v>
      </c>
      <c r="M12" s="174">
        <f>IF(L10=0,0,100%-M11)</f>
        <v>0</v>
      </c>
    </row>
    <row r="13" spans="1:15" ht="45" customHeight="1" x14ac:dyDescent="0.25">
      <c r="A13" s="618" t="s">
        <v>269</v>
      </c>
      <c r="B13" s="619"/>
      <c r="C13" s="472"/>
      <c r="D13" s="473"/>
      <c r="J13" s="618" t="s">
        <v>378</v>
      </c>
      <c r="K13" s="619"/>
      <c r="L13" s="472"/>
      <c r="M13" s="473"/>
    </row>
    <row r="14" spans="1:15" ht="29.25" customHeight="1" x14ac:dyDescent="0.25">
      <c r="A14" s="606" t="s">
        <v>228</v>
      </c>
      <c r="B14" s="606"/>
      <c r="C14" s="327">
        <f>TranseIncasate!C6</f>
        <v>0</v>
      </c>
      <c r="D14" s="159"/>
      <c r="J14" s="606" t="s">
        <v>372</v>
      </c>
      <c r="K14" s="606"/>
      <c r="L14" s="525">
        <v>0</v>
      </c>
      <c r="M14" s="159"/>
    </row>
    <row r="15" spans="1:15" ht="15" customHeight="1" x14ac:dyDescent="0.25">
      <c r="A15" s="607" t="s">
        <v>303</v>
      </c>
      <c r="B15" s="608"/>
      <c r="C15" s="331">
        <f>IF(C14=0,0,ROUND(C9/C14,4))</f>
        <v>0</v>
      </c>
      <c r="D15" s="159"/>
      <c r="J15" s="607" t="s">
        <v>303</v>
      </c>
      <c r="K15" s="608"/>
      <c r="L15" s="331">
        <f>IF(L14=0,0,ROUND(L9/L14,4))</f>
        <v>0</v>
      </c>
      <c r="M15" s="159"/>
    </row>
    <row r="16" spans="1:15" ht="30" customHeight="1" x14ac:dyDescent="0.25">
      <c r="A16" s="623" t="str">
        <f>IF(C14=0,"-",IF(A1=Liste!O4,"-",IF(C15&lt;70%,"Nu puteti solicita transa urmatoare din finantarea acordata. Procentul de cheltuire a sumelor primite este sub minimul de 70,00%.","Puteti solicita transa urmatoare din finantarea acordata.")))</f>
        <v>-</v>
      </c>
      <c r="B16" s="624"/>
      <c r="C16" s="625"/>
      <c r="J16" s="623" t="str">
        <f>IF(L14=0,"-",IF(A1=Liste!O4,"-",IF(L15&lt;70%,"Nu puteti solicita transa urmatoare din finantarea acordata. Procentul de cheltuire a sumelor primite este sub minimul de 70,00%.","Puteti solicita transa urmatoare din finantarea acordata.")))</f>
        <v>-</v>
      </c>
      <c r="K16" s="624"/>
      <c r="L16" s="625"/>
    </row>
    <row r="17" spans="1:15" ht="30" customHeight="1" x14ac:dyDescent="0.25">
      <c r="A17" s="620" t="str">
        <f>IF(C9&gt;InformatiiGenerale!B7,"Depasiti valoarea finantarii acordate. Va rugam revizuiti incadrarile cheltuielilor raportate pe surse de finantare, astfel incat sa va incadrati in suma maxima a finantarii acordate.",IF(A1=Liste!O4,IF(B.SurseDeFinantare!D9&gt;B.SurseDeFinantare!E9,"Depasiti procentul maxim al finantarii acordate. Va rugam revizuiti incadrarile cheltuielilor raportate pe surse de finantare, astfel incat sa va incadrati in procentul maxim al finantarii acordate.","-"),"-"))</f>
        <v>-</v>
      </c>
      <c r="B17" s="621"/>
      <c r="C17" s="621"/>
      <c r="D17" s="621"/>
      <c r="E17" s="621"/>
      <c r="F17" s="622"/>
      <c r="J17" s="620" t="str">
        <f>IF(L9&gt;InformatiiGenerale!K7,"Depasiti valoarea finantarii acordate. Va rugam revizuiti incadrarile cheltuielilor raportate pe surse de finantare, astfel incat sa va incadrati in suma maxima a finantarii acordate.",IF(A1=Liste!O4,IF(B.SurseDeFinantare!M9&gt;B.SurseDeFinantare!N9,"Depasiti procentul maxim al finantarii acordate. Va rugam revizuiti incadrarile cheltuielilor raportate pe surse de finantare, astfel incat sa va incadrati in procentul maxim al finantarii acordate.","-"),"-"))</f>
        <v>-</v>
      </c>
      <c r="K17" s="621"/>
      <c r="L17" s="621"/>
      <c r="M17" s="621"/>
      <c r="N17" s="621"/>
      <c r="O17" s="622"/>
    </row>
    <row r="18" spans="1:15" ht="30" customHeight="1" x14ac:dyDescent="0.25">
      <c r="A18" s="620" t="str">
        <f>IF(A1=Liste!O4,IF(B.SurseDeFinantare!D10&lt;B.SurseDeFinantare!E10,"Sunteti sub procentul minim al cofinantarii asumate. Va rugam revizuiti incadrarile cheltuielilor raportate pe surse de finantare, astfel incat sa va incadrati in procentul minim al cofinantarii asumate.","-"),"-")</f>
        <v>-</v>
      </c>
      <c r="B18" s="621"/>
      <c r="C18" s="621"/>
      <c r="D18" s="621"/>
      <c r="E18" s="621"/>
      <c r="F18" s="622"/>
      <c r="J18" s="620" t="str">
        <f>IF(A1=Liste!O4,IF(B.SurseDeFinantare!M10&lt;B.SurseDeFinantare!N10,"Sunteti sub procentul minim al cofinantarii asumate. Va rugam revizuiti incadrarile cheltuielilor raportate pe surse de finantare, astfel incat sa va incadrati in procentul minim al cofinantarii asumate.","-"),"-")</f>
        <v>-</v>
      </c>
      <c r="K18" s="621"/>
      <c r="L18" s="621"/>
      <c r="M18" s="621"/>
      <c r="N18" s="621"/>
      <c r="O18" s="622"/>
    </row>
    <row r="19" spans="1:15" x14ac:dyDescent="0.25">
      <c r="A19" s="615" t="str">
        <f>IF(SUM('Cap.1-a'!T11:T3003)&lt;&gt;0,"Ati solicitat contributia in natura din finantarea acordata. Va rugam corectati.","-")</f>
        <v>-</v>
      </c>
      <c r="B19" s="616"/>
      <c r="C19" s="616"/>
      <c r="D19" s="616"/>
      <c r="E19" s="616"/>
      <c r="F19" s="617"/>
      <c r="J19" s="615"/>
      <c r="K19" s="616"/>
      <c r="L19" s="616"/>
      <c r="M19" s="616"/>
      <c r="N19" s="616"/>
      <c r="O19" s="617"/>
    </row>
    <row r="20" spans="1:15" x14ac:dyDescent="0.25">
      <c r="A20" s="471"/>
    </row>
  </sheetData>
  <sheetProtection password="C9C5" sheet="1" objects="1" scenarios="1" formatRows="0" sort="0" autoFilter="0" pivotTables="0"/>
  <mergeCells count="33">
    <mergeCell ref="J16:L16"/>
    <mergeCell ref="J17:O17"/>
    <mergeCell ref="J18:O18"/>
    <mergeCell ref="J7:K7"/>
    <mergeCell ref="J8:K8"/>
    <mergeCell ref="J6:M6"/>
    <mergeCell ref="A1:O1"/>
    <mergeCell ref="B2:O2"/>
    <mergeCell ref="B3:O3"/>
    <mergeCell ref="B4:O4"/>
    <mergeCell ref="B5:O5"/>
    <mergeCell ref="A6:D6"/>
    <mergeCell ref="J9:K9"/>
    <mergeCell ref="J10:K10"/>
    <mergeCell ref="J11:K11"/>
    <mergeCell ref="J12:K12"/>
    <mergeCell ref="A19:F19"/>
    <mergeCell ref="A11:B11"/>
    <mergeCell ref="A12:B12"/>
    <mergeCell ref="A13:B13"/>
    <mergeCell ref="A9:B9"/>
    <mergeCell ref="A17:F17"/>
    <mergeCell ref="A18:F18"/>
    <mergeCell ref="A16:C16"/>
    <mergeCell ref="J19:O19"/>
    <mergeCell ref="J13:K13"/>
    <mergeCell ref="J14:K14"/>
    <mergeCell ref="J15:K15"/>
    <mergeCell ref="A8:B8"/>
    <mergeCell ref="A7:B7"/>
    <mergeCell ref="A10:B10"/>
    <mergeCell ref="A14:B14"/>
    <mergeCell ref="A15:B15"/>
  </mergeCells>
  <pageMargins left="0.70866141732283472" right="0.70866141732283472" top="0.74803149606299213" bottom="2.7952755905511815" header="0.31496062992125984" footer="0.78740157480314965"/>
  <pageSetup paperSize="9" scale="51" orientation="landscape" r:id="rId1"/>
  <headerFooter>
    <oddHeader>&amp;L&amp;A</oddHeader>
    <oddFooter xml:space="preserve">&amp;LNumele si semnatura reprezentantului legal:
Stampila&amp;CNumele si semnatura managerului de proiect:
 &amp;RNumele si semnatura managerului financiar:
 </oddFooter>
  </headerFooter>
  <extLst>
    <ext xmlns:x14="http://schemas.microsoft.com/office/spreadsheetml/2009/9/main" uri="{78C0D931-6437-407d-A8EE-F0AAD7539E65}">
      <x14:conditionalFormattings>
        <x14:conditionalFormatting xmlns:xm="http://schemas.microsoft.com/office/excel/2006/main">
          <x14:cfRule type="expression" priority="1" stopIfTrue="1" id="{57C27357-E030-4E13-ABAE-91CDDE58F003}">
            <xm:f>A.CentralizatorRaport!$F$36&lt;&gt;0</xm:f>
            <x14:dxf>
              <fill>
                <patternFill>
                  <bgColor theme="5" tint="0.79998168889431442"/>
                </patternFill>
              </fill>
            </x14:dxf>
          </x14:cfRule>
          <xm:sqref>L8:L12 L14</xm:sqref>
        </x14:conditionalFormatting>
      </x14:conditionalFormattings>
    </ext>
    <ext xmlns:x14="http://schemas.microsoft.com/office/spreadsheetml/2009/9/main" uri="{CCE6A557-97BC-4b89-ADB6-D9C93CAAB3DF}">
      <x14:dataValidations xmlns:xm="http://schemas.microsoft.com/office/excel/2006/main" count="3">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L14</xm:sqref>
        </x14:dataValidation>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L8 L12 L10 L11</xm:sqref>
        </x14:dataValidation>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159"/>
  <sheetViews>
    <sheetView workbookViewId="0">
      <pane ySplit="1" topLeftCell="A2" activePane="bottomLeft" state="frozen"/>
      <selection pane="bottomLeft" activeCell="N32" sqref="N32"/>
    </sheetView>
  </sheetViews>
  <sheetFormatPr defaultRowHeight="15" x14ac:dyDescent="0.25"/>
  <cols>
    <col min="1" max="1" width="20" style="4" bestFit="1" customWidth="1"/>
    <col min="2" max="2" width="45.140625" style="4" bestFit="1" customWidth="1"/>
    <col min="3" max="3" width="45.140625" style="4" customWidth="1"/>
    <col min="4" max="6" width="45.140625" style="4" hidden="1" customWidth="1"/>
    <col min="7" max="7" width="25.28515625" style="4" hidden="1" customWidth="1"/>
    <col min="8" max="8" width="8.7109375" style="4" hidden="1" customWidth="1"/>
    <col min="9" max="9" width="15" style="14" hidden="1" customWidth="1"/>
    <col min="10" max="10" width="15" style="13" hidden="1" customWidth="1"/>
    <col min="11" max="11" width="15.7109375" style="4" customWidth="1"/>
    <col min="12" max="12" width="10.140625" style="83" bestFit="1" customWidth="1"/>
    <col min="13" max="13" width="11" style="98" customWidth="1"/>
    <col min="14" max="14" width="20.7109375" style="95" customWidth="1"/>
    <col min="15" max="15" width="33.7109375" style="6" customWidth="1"/>
    <col min="16" max="16" width="60.7109375" style="6" customWidth="1"/>
    <col min="17" max="18" width="60.7109375" style="4" customWidth="1"/>
    <col min="19" max="19" width="9.140625" style="4"/>
    <col min="20" max="20" width="45.28515625" style="4" customWidth="1"/>
    <col min="21" max="21" width="31.85546875" style="4" customWidth="1"/>
    <col min="22" max="16384" width="9.140625" style="4"/>
  </cols>
  <sheetData>
    <row r="1" spans="1:20" s="3" customFormat="1" ht="45" x14ac:dyDescent="0.25">
      <c r="A1" s="508" t="s">
        <v>1</v>
      </c>
      <c r="B1" s="508" t="s">
        <v>9</v>
      </c>
      <c r="C1" s="508" t="s">
        <v>10</v>
      </c>
      <c r="G1" s="93"/>
      <c r="H1" s="15"/>
      <c r="I1" s="16"/>
      <c r="J1" s="16"/>
      <c r="K1" s="84" t="s">
        <v>11</v>
      </c>
      <c r="L1" s="88" t="s">
        <v>161</v>
      </c>
      <c r="M1" s="101" t="s">
        <v>369</v>
      </c>
      <c r="N1" s="501" t="s">
        <v>162</v>
      </c>
      <c r="O1" s="5" t="s">
        <v>163</v>
      </c>
      <c r="P1" s="5" t="s">
        <v>181</v>
      </c>
      <c r="Q1" s="3" t="s">
        <v>187</v>
      </c>
      <c r="R1" s="3" t="s">
        <v>251</v>
      </c>
      <c r="S1" s="3" t="s">
        <v>6</v>
      </c>
      <c r="T1" s="3" t="s">
        <v>357</v>
      </c>
    </row>
    <row r="2" spans="1:20" x14ac:dyDescent="0.25">
      <c r="A2" s="505" t="s">
        <v>326</v>
      </c>
      <c r="B2" s="503" t="s">
        <v>328</v>
      </c>
      <c r="C2" s="503" t="s">
        <v>201</v>
      </c>
      <c r="G2" s="12"/>
      <c r="H2" s="17"/>
      <c r="I2" s="18"/>
      <c r="K2" s="85" t="str">
        <f>IF(InformatiiGenerale!B5=0," ",InformatiiGenerale!A9)</f>
        <v xml:space="preserve"> </v>
      </c>
      <c r="L2" s="87">
        <v>42064</v>
      </c>
      <c r="M2" s="100">
        <f>N$2</f>
        <v>42064</v>
      </c>
      <c r="N2" s="500">
        <v>42064</v>
      </c>
      <c r="O2" s="6" t="s">
        <v>178</v>
      </c>
      <c r="P2" s="6" t="s">
        <v>182</v>
      </c>
      <c r="Q2" s="4" t="s">
        <v>185</v>
      </c>
      <c r="R2" s="4" t="s">
        <v>192</v>
      </c>
      <c r="S2" s="4" t="s">
        <v>7</v>
      </c>
      <c r="T2" s="4" t="s">
        <v>325</v>
      </c>
    </row>
    <row r="3" spans="1:20" ht="30" x14ac:dyDescent="0.25">
      <c r="A3" s="506" t="s">
        <v>327</v>
      </c>
      <c r="B3" s="507" t="s">
        <v>329</v>
      </c>
      <c r="C3" s="507" t="s">
        <v>201</v>
      </c>
      <c r="G3" s="12"/>
      <c r="H3" s="17"/>
      <c r="I3" s="18"/>
      <c r="K3" s="85" t="str">
        <f>IF(InformatiiGenerale!B10=0," ",InformatiiGenerale!A10)</f>
        <v xml:space="preserve"> </v>
      </c>
      <c r="L3" s="86">
        <f>L2+1</f>
        <v>42065</v>
      </c>
      <c r="M3" s="99">
        <f t="shared" ref="M3:M32" si="0">N$2</f>
        <v>42064</v>
      </c>
      <c r="N3" s="94">
        <v>42095</v>
      </c>
      <c r="O3" s="6" t="s">
        <v>179</v>
      </c>
      <c r="P3" s="6" t="s">
        <v>183</v>
      </c>
      <c r="Q3" s="4" t="s">
        <v>186</v>
      </c>
      <c r="R3" s="4" t="s">
        <v>192</v>
      </c>
      <c r="S3" s="4" t="s">
        <v>8</v>
      </c>
      <c r="T3" s="4" t="s">
        <v>202</v>
      </c>
    </row>
    <row r="4" spans="1:20" x14ac:dyDescent="0.25">
      <c r="B4" s="507" t="s">
        <v>330</v>
      </c>
      <c r="C4" s="507" t="s">
        <v>331</v>
      </c>
      <c r="H4" s="17"/>
      <c r="I4" s="18"/>
      <c r="K4" s="85" t="str">
        <f>IF(InformatiiGenerale!B11=0," ",InformatiiGenerale!A11)</f>
        <v xml:space="preserve"> </v>
      </c>
      <c r="L4" s="86">
        <f t="shared" ref="L4:L32" si="1">L3+1</f>
        <v>42066</v>
      </c>
      <c r="M4" s="99">
        <f t="shared" si="0"/>
        <v>42064</v>
      </c>
      <c r="N4" s="94">
        <v>42125</v>
      </c>
      <c r="T4" s="4" t="s">
        <v>356</v>
      </c>
    </row>
    <row r="5" spans="1:20" x14ac:dyDescent="0.25">
      <c r="B5" s="507" t="s">
        <v>332</v>
      </c>
      <c r="C5" s="507" t="s">
        <v>331</v>
      </c>
      <c r="H5" s="17"/>
      <c r="I5" s="18"/>
      <c r="K5" s="85" t="str">
        <f>IF(InformatiiGenerale!B12=0," ",InformatiiGenerale!A12)</f>
        <v xml:space="preserve"> </v>
      </c>
      <c r="L5" s="86">
        <f t="shared" si="1"/>
        <v>42067</v>
      </c>
      <c r="M5" s="99">
        <f t="shared" si="0"/>
        <v>42064</v>
      </c>
      <c r="N5" s="94">
        <v>42156</v>
      </c>
      <c r="T5" s="4" t="s">
        <v>358</v>
      </c>
    </row>
    <row r="6" spans="1:20" x14ac:dyDescent="0.25">
      <c r="B6" s="507" t="s">
        <v>333</v>
      </c>
      <c r="C6" s="507" t="s">
        <v>331</v>
      </c>
      <c r="H6" s="17"/>
      <c r="I6" s="18"/>
      <c r="K6" s="85" t="str">
        <f>IF(InformatiiGenerale!B13=0," ",InformatiiGenerale!A13)</f>
        <v xml:space="preserve"> </v>
      </c>
      <c r="L6" s="86">
        <f t="shared" si="1"/>
        <v>42068</v>
      </c>
      <c r="M6" s="99">
        <f t="shared" si="0"/>
        <v>42064</v>
      </c>
      <c r="N6" s="94">
        <v>42186</v>
      </c>
      <c r="T6" s="4" t="s">
        <v>359</v>
      </c>
    </row>
    <row r="7" spans="1:20" x14ac:dyDescent="0.25">
      <c r="B7" s="507" t="s">
        <v>334</v>
      </c>
      <c r="C7" s="507" t="s">
        <v>335</v>
      </c>
      <c r="H7" s="17"/>
      <c r="I7" s="18"/>
      <c r="K7" s="85" t="str">
        <f>IF(InformatiiGenerale!B14=0," ",InformatiiGenerale!A14)</f>
        <v xml:space="preserve"> </v>
      </c>
      <c r="L7" s="86">
        <f t="shared" si="1"/>
        <v>42069</v>
      </c>
      <c r="M7" s="99">
        <f t="shared" si="0"/>
        <v>42064</v>
      </c>
      <c r="N7" s="94">
        <v>42217</v>
      </c>
      <c r="T7" s="4" t="s">
        <v>360</v>
      </c>
    </row>
    <row r="8" spans="1:20" x14ac:dyDescent="0.25">
      <c r="B8" s="507" t="s">
        <v>336</v>
      </c>
      <c r="C8" s="507" t="s">
        <v>335</v>
      </c>
      <c r="H8" s="17"/>
      <c r="I8" s="18"/>
      <c r="K8" s="85" t="str">
        <f>IF(InformatiiGenerale!B15=0," ",InformatiiGenerale!A15)</f>
        <v xml:space="preserve"> </v>
      </c>
      <c r="L8" s="86">
        <f t="shared" si="1"/>
        <v>42070</v>
      </c>
      <c r="M8" s="99">
        <f t="shared" si="0"/>
        <v>42064</v>
      </c>
      <c r="N8" s="94">
        <v>42248</v>
      </c>
      <c r="T8" s="4" t="s">
        <v>361</v>
      </c>
    </row>
    <row r="9" spans="1:20" x14ac:dyDescent="0.25">
      <c r="B9" s="507" t="s">
        <v>337</v>
      </c>
      <c r="C9" s="507" t="s">
        <v>338</v>
      </c>
      <c r="H9" s="17"/>
      <c r="I9" s="18"/>
      <c r="K9" s="85" t="str">
        <f>IF(InformatiiGenerale!B16=0," ",InformatiiGenerale!A16)</f>
        <v xml:space="preserve"> </v>
      </c>
      <c r="L9" s="86">
        <f t="shared" si="1"/>
        <v>42071</v>
      </c>
      <c r="M9" s="99">
        <f t="shared" si="0"/>
        <v>42064</v>
      </c>
      <c r="N9" s="94">
        <v>42278</v>
      </c>
      <c r="T9" s="4" t="s">
        <v>362</v>
      </c>
    </row>
    <row r="10" spans="1:20" x14ac:dyDescent="0.25">
      <c r="B10" s="507" t="s">
        <v>339</v>
      </c>
      <c r="C10" s="507" t="s">
        <v>338</v>
      </c>
      <c r="H10" s="17"/>
      <c r="I10" s="18"/>
      <c r="K10" s="85" t="str">
        <f>IF(InformatiiGenerale!B17=0," ",InformatiiGenerale!A17)</f>
        <v xml:space="preserve"> </v>
      </c>
      <c r="L10" s="86">
        <f t="shared" si="1"/>
        <v>42072</v>
      </c>
      <c r="M10" s="99">
        <f t="shared" si="0"/>
        <v>42064</v>
      </c>
      <c r="N10" s="94">
        <v>42309</v>
      </c>
    </row>
    <row r="11" spans="1:20" x14ac:dyDescent="0.25">
      <c r="B11" s="507" t="s">
        <v>340</v>
      </c>
      <c r="C11" s="507" t="s">
        <v>338</v>
      </c>
      <c r="H11" s="17"/>
      <c r="I11" s="18"/>
      <c r="K11" s="85" t="str">
        <f>IF(InformatiiGenerale!B18=0," ",InformatiiGenerale!A18)</f>
        <v xml:space="preserve"> </v>
      </c>
      <c r="L11" s="86">
        <f t="shared" si="1"/>
        <v>42073</v>
      </c>
      <c r="M11" s="99">
        <f t="shared" si="0"/>
        <v>42064</v>
      </c>
      <c r="N11" s="94">
        <v>42339</v>
      </c>
    </row>
    <row r="12" spans="1:20" x14ac:dyDescent="0.25">
      <c r="B12" s="507" t="s">
        <v>341</v>
      </c>
      <c r="C12" s="507" t="s">
        <v>338</v>
      </c>
      <c r="K12" s="85" t="str">
        <f>IF(InformatiiGenerale!B19=0," ",InformatiiGenerale!A19)</f>
        <v xml:space="preserve"> </v>
      </c>
      <c r="L12" s="86">
        <f t="shared" si="1"/>
        <v>42074</v>
      </c>
      <c r="M12" s="99">
        <f t="shared" si="0"/>
        <v>42064</v>
      </c>
      <c r="N12" s="94">
        <v>42370</v>
      </c>
    </row>
    <row r="13" spans="1:20" x14ac:dyDescent="0.25">
      <c r="B13" s="507" t="s">
        <v>342</v>
      </c>
      <c r="C13" s="507" t="s">
        <v>338</v>
      </c>
      <c r="K13" s="85" t="str">
        <f>IF(InformatiiGenerale!B20=0," ",InformatiiGenerale!A20)</f>
        <v xml:space="preserve"> </v>
      </c>
      <c r="L13" s="86">
        <f t="shared" si="1"/>
        <v>42075</v>
      </c>
      <c r="M13" s="99">
        <f t="shared" si="0"/>
        <v>42064</v>
      </c>
      <c r="N13" s="94">
        <v>42401</v>
      </c>
    </row>
    <row r="14" spans="1:20" x14ac:dyDescent="0.25">
      <c r="B14" s="507" t="s">
        <v>343</v>
      </c>
      <c r="C14" s="507" t="s">
        <v>338</v>
      </c>
      <c r="K14" s="85" t="str">
        <f>IF(InformatiiGenerale!B21=0," ",InformatiiGenerale!A21)</f>
        <v xml:space="preserve"> </v>
      </c>
      <c r="L14" s="86">
        <f t="shared" si="1"/>
        <v>42076</v>
      </c>
      <c r="M14" s="99">
        <f t="shared" si="0"/>
        <v>42064</v>
      </c>
      <c r="N14" s="94">
        <v>42430</v>
      </c>
    </row>
    <row r="15" spans="1:20" x14ac:dyDescent="0.25">
      <c r="B15" s="507" t="s">
        <v>344</v>
      </c>
      <c r="C15" s="507" t="s">
        <v>345</v>
      </c>
      <c r="K15" s="85" t="str">
        <f>IF(InformatiiGenerale!B22=0," ",InformatiiGenerale!A22)</f>
        <v xml:space="preserve"> </v>
      </c>
      <c r="L15" s="86">
        <f t="shared" si="1"/>
        <v>42077</v>
      </c>
      <c r="M15" s="99">
        <f t="shared" si="0"/>
        <v>42064</v>
      </c>
      <c r="N15" s="94">
        <v>42461</v>
      </c>
    </row>
    <row r="16" spans="1:20" ht="30" x14ac:dyDescent="0.25">
      <c r="B16" s="507" t="s">
        <v>346</v>
      </c>
      <c r="C16" s="507" t="s">
        <v>345</v>
      </c>
      <c r="K16" s="85" t="str">
        <f>IF(InformatiiGenerale!B23=0," ",InformatiiGenerale!A23)</f>
        <v xml:space="preserve"> </v>
      </c>
      <c r="L16" s="86">
        <f t="shared" si="1"/>
        <v>42078</v>
      </c>
      <c r="M16" s="99">
        <f t="shared" si="0"/>
        <v>42064</v>
      </c>
      <c r="N16" s="94">
        <v>42491</v>
      </c>
    </row>
    <row r="17" spans="2:14" x14ac:dyDescent="0.25">
      <c r="B17" s="507" t="s">
        <v>347</v>
      </c>
      <c r="C17" s="507" t="s">
        <v>345</v>
      </c>
      <c r="K17" s="85" t="str">
        <f>IF(InformatiiGenerale!B24=0," ",InformatiiGenerale!A24)</f>
        <v xml:space="preserve"> </v>
      </c>
      <c r="L17" s="86">
        <f t="shared" si="1"/>
        <v>42079</v>
      </c>
      <c r="M17" s="99">
        <f t="shared" si="0"/>
        <v>42064</v>
      </c>
      <c r="N17" s="94"/>
    </row>
    <row r="18" spans="2:14" x14ac:dyDescent="0.25">
      <c r="B18" s="507" t="s">
        <v>348</v>
      </c>
      <c r="C18" s="507" t="s">
        <v>349</v>
      </c>
      <c r="K18" s="85" t="str">
        <f>IF(InformatiiGenerale!B25=0," ",InformatiiGenerale!A25)</f>
        <v xml:space="preserve"> </v>
      </c>
      <c r="L18" s="86">
        <f t="shared" si="1"/>
        <v>42080</v>
      </c>
      <c r="M18" s="99">
        <f t="shared" si="0"/>
        <v>42064</v>
      </c>
      <c r="N18" s="94"/>
    </row>
    <row r="19" spans="2:14" x14ac:dyDescent="0.25">
      <c r="B19" s="504" t="s">
        <v>350</v>
      </c>
      <c r="C19" s="504" t="s">
        <v>351</v>
      </c>
      <c r="K19" s="85" t="str">
        <f>IF(InformatiiGenerale!B26=0," ",InformatiiGenerale!A26)</f>
        <v xml:space="preserve"> </v>
      </c>
      <c r="L19" s="86">
        <f t="shared" si="1"/>
        <v>42081</v>
      </c>
      <c r="M19" s="99">
        <f t="shared" si="0"/>
        <v>42064</v>
      </c>
      <c r="N19" s="94"/>
    </row>
    <row r="20" spans="2:14" x14ac:dyDescent="0.25">
      <c r="K20" s="85" t="str">
        <f>IF(InformatiiGenerale!B27=0," ",InformatiiGenerale!A27)</f>
        <v xml:space="preserve"> </v>
      </c>
      <c r="L20" s="86">
        <f t="shared" si="1"/>
        <v>42082</v>
      </c>
      <c r="M20" s="99">
        <f t="shared" si="0"/>
        <v>42064</v>
      </c>
      <c r="N20" s="94"/>
    </row>
    <row r="21" spans="2:14" x14ac:dyDescent="0.25">
      <c r="K21" s="85" t="str">
        <f>IF(InformatiiGenerale!B28=0," ",InformatiiGenerale!A28)</f>
        <v xml:space="preserve"> </v>
      </c>
      <c r="L21" s="86">
        <f t="shared" si="1"/>
        <v>42083</v>
      </c>
      <c r="M21" s="99">
        <f t="shared" si="0"/>
        <v>42064</v>
      </c>
      <c r="N21" s="94"/>
    </row>
    <row r="22" spans="2:14" x14ac:dyDescent="0.25">
      <c r="K22" s="85" t="str">
        <f>IF(InformatiiGenerale!B29=0," ",InformatiiGenerale!A29)</f>
        <v xml:space="preserve"> </v>
      </c>
      <c r="L22" s="86">
        <f t="shared" si="1"/>
        <v>42084</v>
      </c>
      <c r="M22" s="99">
        <f t="shared" si="0"/>
        <v>42064</v>
      </c>
      <c r="N22" s="94"/>
    </row>
    <row r="23" spans="2:14" x14ac:dyDescent="0.25">
      <c r="L23" s="86">
        <f t="shared" si="1"/>
        <v>42085</v>
      </c>
      <c r="M23" s="99">
        <f t="shared" si="0"/>
        <v>42064</v>
      </c>
      <c r="N23" s="94"/>
    </row>
    <row r="24" spans="2:14" x14ac:dyDescent="0.25">
      <c r="L24" s="86">
        <f t="shared" si="1"/>
        <v>42086</v>
      </c>
      <c r="M24" s="99">
        <f t="shared" si="0"/>
        <v>42064</v>
      </c>
      <c r="N24" s="94"/>
    </row>
    <row r="25" spans="2:14" x14ac:dyDescent="0.25">
      <c r="L25" s="86">
        <f t="shared" si="1"/>
        <v>42087</v>
      </c>
      <c r="M25" s="99">
        <f t="shared" si="0"/>
        <v>42064</v>
      </c>
      <c r="N25" s="94"/>
    </row>
    <row r="26" spans="2:14" x14ac:dyDescent="0.25">
      <c r="L26" s="86">
        <f t="shared" si="1"/>
        <v>42088</v>
      </c>
      <c r="M26" s="99">
        <f t="shared" si="0"/>
        <v>42064</v>
      </c>
      <c r="N26" s="94"/>
    </row>
    <row r="27" spans="2:14" x14ac:dyDescent="0.25">
      <c r="L27" s="86">
        <f t="shared" si="1"/>
        <v>42089</v>
      </c>
      <c r="M27" s="99">
        <f t="shared" si="0"/>
        <v>42064</v>
      </c>
      <c r="N27" s="94"/>
    </row>
    <row r="28" spans="2:14" x14ac:dyDescent="0.25">
      <c r="L28" s="86">
        <f t="shared" si="1"/>
        <v>42090</v>
      </c>
      <c r="M28" s="99">
        <f t="shared" si="0"/>
        <v>42064</v>
      </c>
      <c r="N28" s="94"/>
    </row>
    <row r="29" spans="2:14" x14ac:dyDescent="0.25">
      <c r="L29" s="86">
        <f t="shared" si="1"/>
        <v>42091</v>
      </c>
      <c r="M29" s="99">
        <f t="shared" si="0"/>
        <v>42064</v>
      </c>
      <c r="N29" s="94"/>
    </row>
    <row r="30" spans="2:14" x14ac:dyDescent="0.25">
      <c r="L30" s="86">
        <f t="shared" si="1"/>
        <v>42092</v>
      </c>
      <c r="M30" s="99">
        <f t="shared" si="0"/>
        <v>42064</v>
      </c>
      <c r="N30" s="94"/>
    </row>
    <row r="31" spans="2:14" x14ac:dyDescent="0.25">
      <c r="L31" s="86">
        <f t="shared" si="1"/>
        <v>42093</v>
      </c>
      <c r="M31" s="99">
        <f t="shared" si="0"/>
        <v>42064</v>
      </c>
      <c r="N31" s="94"/>
    </row>
    <row r="32" spans="2:14" x14ac:dyDescent="0.25">
      <c r="L32" s="86">
        <f t="shared" si="1"/>
        <v>42094</v>
      </c>
      <c r="M32" s="99">
        <f t="shared" si="0"/>
        <v>42064</v>
      </c>
      <c r="N32" s="94"/>
    </row>
    <row r="33" spans="12:14" x14ac:dyDescent="0.25">
      <c r="L33" s="87">
        <v>42095</v>
      </c>
      <c r="M33" s="100">
        <f>N$3</f>
        <v>42095</v>
      </c>
      <c r="N33" s="94"/>
    </row>
    <row r="34" spans="12:14" x14ac:dyDescent="0.25">
      <c r="L34" s="86">
        <f>L33+1</f>
        <v>42096</v>
      </c>
      <c r="M34" s="99">
        <f t="shared" ref="M34:M63" si="2">N$3</f>
        <v>42095</v>
      </c>
      <c r="N34" s="94"/>
    </row>
    <row r="35" spans="12:14" x14ac:dyDescent="0.25">
      <c r="L35" s="86">
        <f t="shared" ref="L35:L71" si="3">L34+1</f>
        <v>42097</v>
      </c>
      <c r="M35" s="99">
        <f t="shared" si="2"/>
        <v>42095</v>
      </c>
      <c r="N35" s="94"/>
    </row>
    <row r="36" spans="12:14" x14ac:dyDescent="0.25">
      <c r="L36" s="86">
        <f t="shared" si="3"/>
        <v>42098</v>
      </c>
      <c r="M36" s="99">
        <f t="shared" si="2"/>
        <v>42095</v>
      </c>
      <c r="N36" s="94"/>
    </row>
    <row r="37" spans="12:14" x14ac:dyDescent="0.25">
      <c r="L37" s="86">
        <f t="shared" si="3"/>
        <v>42099</v>
      </c>
      <c r="M37" s="99">
        <f t="shared" si="2"/>
        <v>42095</v>
      </c>
      <c r="N37" s="94"/>
    </row>
    <row r="38" spans="12:14" x14ac:dyDescent="0.25">
      <c r="L38" s="86">
        <f t="shared" si="3"/>
        <v>42100</v>
      </c>
      <c r="M38" s="99">
        <f t="shared" si="2"/>
        <v>42095</v>
      </c>
      <c r="N38" s="94"/>
    </row>
    <row r="39" spans="12:14" x14ac:dyDescent="0.25">
      <c r="L39" s="86">
        <f t="shared" si="3"/>
        <v>42101</v>
      </c>
      <c r="M39" s="99">
        <f t="shared" si="2"/>
        <v>42095</v>
      </c>
      <c r="N39" s="94"/>
    </row>
    <row r="40" spans="12:14" x14ac:dyDescent="0.25">
      <c r="L40" s="86">
        <f t="shared" si="3"/>
        <v>42102</v>
      </c>
      <c r="M40" s="99">
        <f t="shared" si="2"/>
        <v>42095</v>
      </c>
    </row>
    <row r="41" spans="12:14" x14ac:dyDescent="0.25">
      <c r="L41" s="86">
        <f t="shared" si="3"/>
        <v>42103</v>
      </c>
      <c r="M41" s="99">
        <f t="shared" si="2"/>
        <v>42095</v>
      </c>
    </row>
    <row r="42" spans="12:14" x14ac:dyDescent="0.25">
      <c r="L42" s="86">
        <f t="shared" si="3"/>
        <v>42104</v>
      </c>
      <c r="M42" s="99">
        <f t="shared" si="2"/>
        <v>42095</v>
      </c>
    </row>
    <row r="43" spans="12:14" x14ac:dyDescent="0.25">
      <c r="L43" s="86">
        <f t="shared" si="3"/>
        <v>42105</v>
      </c>
      <c r="M43" s="99">
        <f t="shared" si="2"/>
        <v>42095</v>
      </c>
    </row>
    <row r="44" spans="12:14" x14ac:dyDescent="0.25">
      <c r="L44" s="86">
        <f t="shared" si="3"/>
        <v>42106</v>
      </c>
      <c r="M44" s="99">
        <f t="shared" si="2"/>
        <v>42095</v>
      </c>
    </row>
    <row r="45" spans="12:14" x14ac:dyDescent="0.25">
      <c r="L45" s="86">
        <f t="shared" si="3"/>
        <v>42107</v>
      </c>
      <c r="M45" s="99">
        <f t="shared" si="2"/>
        <v>42095</v>
      </c>
    </row>
    <row r="46" spans="12:14" x14ac:dyDescent="0.25">
      <c r="L46" s="86">
        <f t="shared" si="3"/>
        <v>42108</v>
      </c>
      <c r="M46" s="99">
        <f t="shared" si="2"/>
        <v>42095</v>
      </c>
    </row>
    <row r="47" spans="12:14" x14ac:dyDescent="0.25">
      <c r="L47" s="86">
        <f t="shared" si="3"/>
        <v>42109</v>
      </c>
      <c r="M47" s="99">
        <f t="shared" si="2"/>
        <v>42095</v>
      </c>
    </row>
    <row r="48" spans="12:14" x14ac:dyDescent="0.25">
      <c r="L48" s="86">
        <f t="shared" si="3"/>
        <v>42110</v>
      </c>
      <c r="M48" s="99">
        <f t="shared" si="2"/>
        <v>42095</v>
      </c>
    </row>
    <row r="49" spans="12:13" x14ac:dyDescent="0.25">
      <c r="L49" s="86">
        <f t="shared" si="3"/>
        <v>42111</v>
      </c>
      <c r="M49" s="99">
        <f t="shared" si="2"/>
        <v>42095</v>
      </c>
    </row>
    <row r="50" spans="12:13" x14ac:dyDescent="0.25">
      <c r="L50" s="86">
        <f t="shared" si="3"/>
        <v>42112</v>
      </c>
      <c r="M50" s="99">
        <f t="shared" si="2"/>
        <v>42095</v>
      </c>
    </row>
    <row r="51" spans="12:13" x14ac:dyDescent="0.25">
      <c r="L51" s="86">
        <f t="shared" si="3"/>
        <v>42113</v>
      </c>
      <c r="M51" s="99">
        <f t="shared" si="2"/>
        <v>42095</v>
      </c>
    </row>
    <row r="52" spans="12:13" x14ac:dyDescent="0.25">
      <c r="L52" s="86">
        <f t="shared" si="3"/>
        <v>42114</v>
      </c>
      <c r="M52" s="99">
        <f t="shared" si="2"/>
        <v>42095</v>
      </c>
    </row>
    <row r="53" spans="12:13" x14ac:dyDescent="0.25">
      <c r="L53" s="86">
        <f t="shared" si="3"/>
        <v>42115</v>
      </c>
      <c r="M53" s="99">
        <f t="shared" si="2"/>
        <v>42095</v>
      </c>
    </row>
    <row r="54" spans="12:13" x14ac:dyDescent="0.25">
      <c r="L54" s="86">
        <f t="shared" si="3"/>
        <v>42116</v>
      </c>
      <c r="M54" s="99">
        <f t="shared" si="2"/>
        <v>42095</v>
      </c>
    </row>
    <row r="55" spans="12:13" x14ac:dyDescent="0.25">
      <c r="L55" s="86">
        <f t="shared" si="3"/>
        <v>42117</v>
      </c>
      <c r="M55" s="99">
        <f t="shared" si="2"/>
        <v>42095</v>
      </c>
    </row>
    <row r="56" spans="12:13" x14ac:dyDescent="0.25">
      <c r="L56" s="86">
        <f t="shared" si="3"/>
        <v>42118</v>
      </c>
      <c r="M56" s="99">
        <f t="shared" si="2"/>
        <v>42095</v>
      </c>
    </row>
    <row r="57" spans="12:13" x14ac:dyDescent="0.25">
      <c r="L57" s="86">
        <f t="shared" si="3"/>
        <v>42119</v>
      </c>
      <c r="M57" s="99">
        <f t="shared" si="2"/>
        <v>42095</v>
      </c>
    </row>
    <row r="58" spans="12:13" x14ac:dyDescent="0.25">
      <c r="L58" s="86">
        <f t="shared" si="3"/>
        <v>42120</v>
      </c>
      <c r="M58" s="99">
        <f t="shared" si="2"/>
        <v>42095</v>
      </c>
    </row>
    <row r="59" spans="12:13" x14ac:dyDescent="0.25">
      <c r="L59" s="86">
        <f t="shared" si="3"/>
        <v>42121</v>
      </c>
      <c r="M59" s="99">
        <f t="shared" si="2"/>
        <v>42095</v>
      </c>
    </row>
    <row r="60" spans="12:13" x14ac:dyDescent="0.25">
      <c r="L60" s="86">
        <f t="shared" si="3"/>
        <v>42122</v>
      </c>
      <c r="M60" s="99">
        <f t="shared" si="2"/>
        <v>42095</v>
      </c>
    </row>
    <row r="61" spans="12:13" x14ac:dyDescent="0.25">
      <c r="L61" s="86">
        <f t="shared" si="3"/>
        <v>42123</v>
      </c>
      <c r="M61" s="99">
        <f t="shared" si="2"/>
        <v>42095</v>
      </c>
    </row>
    <row r="62" spans="12:13" x14ac:dyDescent="0.25">
      <c r="L62" s="86">
        <f t="shared" si="3"/>
        <v>42124</v>
      </c>
      <c r="M62" s="99">
        <f t="shared" si="2"/>
        <v>42095</v>
      </c>
    </row>
    <row r="63" spans="12:13" x14ac:dyDescent="0.25">
      <c r="L63" s="86">
        <f t="shared" si="3"/>
        <v>42125</v>
      </c>
      <c r="M63" s="99">
        <f t="shared" si="2"/>
        <v>42095</v>
      </c>
    </row>
    <row r="64" spans="12:13" x14ac:dyDescent="0.25">
      <c r="L64" s="86">
        <f t="shared" si="3"/>
        <v>42126</v>
      </c>
      <c r="M64" s="99">
        <f>N$4</f>
        <v>42125</v>
      </c>
    </row>
    <row r="65" spans="12:13" x14ac:dyDescent="0.25">
      <c r="L65" s="86">
        <f t="shared" si="3"/>
        <v>42127</v>
      </c>
      <c r="M65" s="99">
        <f t="shared" ref="M65:M93" si="4">N$4</f>
        <v>42125</v>
      </c>
    </row>
    <row r="66" spans="12:13" x14ac:dyDescent="0.25">
      <c r="L66" s="86">
        <f t="shared" si="3"/>
        <v>42128</v>
      </c>
      <c r="M66" s="99">
        <f t="shared" si="4"/>
        <v>42125</v>
      </c>
    </row>
    <row r="67" spans="12:13" x14ac:dyDescent="0.25">
      <c r="L67" s="86">
        <f t="shared" si="3"/>
        <v>42129</v>
      </c>
      <c r="M67" s="99">
        <f t="shared" si="4"/>
        <v>42125</v>
      </c>
    </row>
    <row r="68" spans="12:13" x14ac:dyDescent="0.25">
      <c r="L68" s="86">
        <f t="shared" si="3"/>
        <v>42130</v>
      </c>
      <c r="M68" s="99">
        <f t="shared" si="4"/>
        <v>42125</v>
      </c>
    </row>
    <row r="69" spans="12:13" x14ac:dyDescent="0.25">
      <c r="L69" s="86">
        <f t="shared" si="3"/>
        <v>42131</v>
      </c>
      <c r="M69" s="99">
        <f t="shared" si="4"/>
        <v>42125</v>
      </c>
    </row>
    <row r="70" spans="12:13" x14ac:dyDescent="0.25">
      <c r="L70" s="86">
        <f t="shared" si="3"/>
        <v>42132</v>
      </c>
      <c r="M70" s="99">
        <f t="shared" si="4"/>
        <v>42125</v>
      </c>
    </row>
    <row r="71" spans="12:13" x14ac:dyDescent="0.25">
      <c r="L71" s="86">
        <f t="shared" si="3"/>
        <v>42133</v>
      </c>
      <c r="M71" s="99">
        <f t="shared" si="4"/>
        <v>42125</v>
      </c>
    </row>
    <row r="72" spans="12:13" x14ac:dyDescent="0.25">
      <c r="L72" s="86">
        <f t="shared" ref="L72:L135" si="5">L71+1</f>
        <v>42134</v>
      </c>
      <c r="M72" s="99">
        <f t="shared" si="4"/>
        <v>42125</v>
      </c>
    </row>
    <row r="73" spans="12:13" x14ac:dyDescent="0.25">
      <c r="L73" s="86">
        <f t="shared" si="5"/>
        <v>42135</v>
      </c>
      <c r="M73" s="99">
        <f t="shared" si="4"/>
        <v>42125</v>
      </c>
    </row>
    <row r="74" spans="12:13" x14ac:dyDescent="0.25">
      <c r="L74" s="86">
        <f t="shared" si="5"/>
        <v>42136</v>
      </c>
      <c r="M74" s="99">
        <f t="shared" si="4"/>
        <v>42125</v>
      </c>
    </row>
    <row r="75" spans="12:13" x14ac:dyDescent="0.25">
      <c r="L75" s="86">
        <f t="shared" si="5"/>
        <v>42137</v>
      </c>
      <c r="M75" s="99">
        <f t="shared" si="4"/>
        <v>42125</v>
      </c>
    </row>
    <row r="76" spans="12:13" x14ac:dyDescent="0.25">
      <c r="L76" s="86">
        <f t="shared" si="5"/>
        <v>42138</v>
      </c>
      <c r="M76" s="99">
        <f t="shared" si="4"/>
        <v>42125</v>
      </c>
    </row>
    <row r="77" spans="12:13" x14ac:dyDescent="0.25">
      <c r="L77" s="86">
        <f t="shared" si="5"/>
        <v>42139</v>
      </c>
      <c r="M77" s="99">
        <f t="shared" si="4"/>
        <v>42125</v>
      </c>
    </row>
    <row r="78" spans="12:13" x14ac:dyDescent="0.25">
      <c r="L78" s="86">
        <f t="shared" si="5"/>
        <v>42140</v>
      </c>
      <c r="M78" s="99">
        <f t="shared" si="4"/>
        <v>42125</v>
      </c>
    </row>
    <row r="79" spans="12:13" x14ac:dyDescent="0.25">
      <c r="L79" s="86">
        <f t="shared" si="5"/>
        <v>42141</v>
      </c>
      <c r="M79" s="99">
        <f t="shared" si="4"/>
        <v>42125</v>
      </c>
    </row>
    <row r="80" spans="12:13" x14ac:dyDescent="0.25">
      <c r="L80" s="86">
        <f t="shared" si="5"/>
        <v>42142</v>
      </c>
      <c r="M80" s="99">
        <f t="shared" si="4"/>
        <v>42125</v>
      </c>
    </row>
    <row r="81" spans="12:13" x14ac:dyDescent="0.25">
      <c r="L81" s="86">
        <f t="shared" si="5"/>
        <v>42143</v>
      </c>
      <c r="M81" s="99">
        <f t="shared" si="4"/>
        <v>42125</v>
      </c>
    </row>
    <row r="82" spans="12:13" x14ac:dyDescent="0.25">
      <c r="L82" s="86">
        <f t="shared" si="5"/>
        <v>42144</v>
      </c>
      <c r="M82" s="99">
        <f t="shared" si="4"/>
        <v>42125</v>
      </c>
    </row>
    <row r="83" spans="12:13" x14ac:dyDescent="0.25">
      <c r="L83" s="86">
        <f t="shared" si="5"/>
        <v>42145</v>
      </c>
      <c r="M83" s="99">
        <f t="shared" si="4"/>
        <v>42125</v>
      </c>
    </row>
    <row r="84" spans="12:13" x14ac:dyDescent="0.25">
      <c r="L84" s="86">
        <f t="shared" si="5"/>
        <v>42146</v>
      </c>
      <c r="M84" s="99">
        <f t="shared" si="4"/>
        <v>42125</v>
      </c>
    </row>
    <row r="85" spans="12:13" x14ac:dyDescent="0.25">
      <c r="L85" s="86">
        <f t="shared" si="5"/>
        <v>42147</v>
      </c>
      <c r="M85" s="99">
        <f t="shared" si="4"/>
        <v>42125</v>
      </c>
    </row>
    <row r="86" spans="12:13" x14ac:dyDescent="0.25">
      <c r="L86" s="86">
        <f t="shared" si="5"/>
        <v>42148</v>
      </c>
      <c r="M86" s="99">
        <f t="shared" si="4"/>
        <v>42125</v>
      </c>
    </row>
    <row r="87" spans="12:13" x14ac:dyDescent="0.25">
      <c r="L87" s="86">
        <f t="shared" si="5"/>
        <v>42149</v>
      </c>
      <c r="M87" s="99">
        <f t="shared" si="4"/>
        <v>42125</v>
      </c>
    </row>
    <row r="88" spans="12:13" x14ac:dyDescent="0.25">
      <c r="L88" s="86">
        <f t="shared" si="5"/>
        <v>42150</v>
      </c>
      <c r="M88" s="99">
        <f t="shared" si="4"/>
        <v>42125</v>
      </c>
    </row>
    <row r="89" spans="12:13" x14ac:dyDescent="0.25">
      <c r="L89" s="86">
        <f t="shared" si="5"/>
        <v>42151</v>
      </c>
      <c r="M89" s="99">
        <f t="shared" si="4"/>
        <v>42125</v>
      </c>
    </row>
    <row r="90" spans="12:13" x14ac:dyDescent="0.25">
      <c r="L90" s="86">
        <f t="shared" si="5"/>
        <v>42152</v>
      </c>
      <c r="M90" s="99">
        <f t="shared" si="4"/>
        <v>42125</v>
      </c>
    </row>
    <row r="91" spans="12:13" x14ac:dyDescent="0.25">
      <c r="L91" s="86">
        <f t="shared" si="5"/>
        <v>42153</v>
      </c>
      <c r="M91" s="99">
        <f t="shared" si="4"/>
        <v>42125</v>
      </c>
    </row>
    <row r="92" spans="12:13" x14ac:dyDescent="0.25">
      <c r="L92" s="86">
        <f t="shared" si="5"/>
        <v>42154</v>
      </c>
      <c r="M92" s="99">
        <f t="shared" si="4"/>
        <v>42125</v>
      </c>
    </row>
    <row r="93" spans="12:13" x14ac:dyDescent="0.25">
      <c r="L93" s="86">
        <f t="shared" si="5"/>
        <v>42155</v>
      </c>
      <c r="M93" s="99">
        <f t="shared" si="4"/>
        <v>42125</v>
      </c>
    </row>
    <row r="94" spans="12:13" x14ac:dyDescent="0.25">
      <c r="L94" s="86">
        <f t="shared" si="5"/>
        <v>42156</v>
      </c>
      <c r="M94" s="99">
        <f t="shared" ref="M94:M122" si="6">N$5</f>
        <v>42156</v>
      </c>
    </row>
    <row r="95" spans="12:13" x14ac:dyDescent="0.25">
      <c r="L95" s="86">
        <f t="shared" si="5"/>
        <v>42157</v>
      </c>
      <c r="M95" s="99">
        <f t="shared" si="6"/>
        <v>42156</v>
      </c>
    </row>
    <row r="96" spans="12:13" x14ac:dyDescent="0.25">
      <c r="L96" s="86">
        <f t="shared" si="5"/>
        <v>42158</v>
      </c>
      <c r="M96" s="99">
        <f t="shared" si="6"/>
        <v>42156</v>
      </c>
    </row>
    <row r="97" spans="12:13" x14ac:dyDescent="0.25">
      <c r="L97" s="86">
        <f t="shared" si="5"/>
        <v>42159</v>
      </c>
      <c r="M97" s="99">
        <f t="shared" si="6"/>
        <v>42156</v>
      </c>
    </row>
    <row r="98" spans="12:13" x14ac:dyDescent="0.25">
      <c r="L98" s="86">
        <f t="shared" si="5"/>
        <v>42160</v>
      </c>
      <c r="M98" s="99">
        <f t="shared" si="6"/>
        <v>42156</v>
      </c>
    </row>
    <row r="99" spans="12:13" x14ac:dyDescent="0.25">
      <c r="L99" s="86">
        <f t="shared" si="5"/>
        <v>42161</v>
      </c>
      <c r="M99" s="99">
        <f t="shared" si="6"/>
        <v>42156</v>
      </c>
    </row>
    <row r="100" spans="12:13" x14ac:dyDescent="0.25">
      <c r="L100" s="86">
        <f t="shared" si="5"/>
        <v>42162</v>
      </c>
      <c r="M100" s="99">
        <f t="shared" si="6"/>
        <v>42156</v>
      </c>
    </row>
    <row r="101" spans="12:13" x14ac:dyDescent="0.25">
      <c r="L101" s="86">
        <f t="shared" si="5"/>
        <v>42163</v>
      </c>
      <c r="M101" s="99">
        <f t="shared" si="6"/>
        <v>42156</v>
      </c>
    </row>
    <row r="102" spans="12:13" x14ac:dyDescent="0.25">
      <c r="L102" s="86">
        <f t="shared" si="5"/>
        <v>42164</v>
      </c>
      <c r="M102" s="99">
        <f t="shared" si="6"/>
        <v>42156</v>
      </c>
    </row>
    <row r="103" spans="12:13" x14ac:dyDescent="0.25">
      <c r="L103" s="86">
        <f t="shared" si="5"/>
        <v>42165</v>
      </c>
      <c r="M103" s="99">
        <f t="shared" si="6"/>
        <v>42156</v>
      </c>
    </row>
    <row r="104" spans="12:13" x14ac:dyDescent="0.25">
      <c r="L104" s="86">
        <f t="shared" si="5"/>
        <v>42166</v>
      </c>
      <c r="M104" s="99">
        <f t="shared" si="6"/>
        <v>42156</v>
      </c>
    </row>
    <row r="105" spans="12:13" x14ac:dyDescent="0.25">
      <c r="L105" s="86">
        <f t="shared" si="5"/>
        <v>42167</v>
      </c>
      <c r="M105" s="99">
        <f t="shared" si="6"/>
        <v>42156</v>
      </c>
    </row>
    <row r="106" spans="12:13" x14ac:dyDescent="0.25">
      <c r="L106" s="86">
        <f t="shared" si="5"/>
        <v>42168</v>
      </c>
      <c r="M106" s="99">
        <f t="shared" si="6"/>
        <v>42156</v>
      </c>
    </row>
    <row r="107" spans="12:13" x14ac:dyDescent="0.25">
      <c r="L107" s="86">
        <f t="shared" si="5"/>
        <v>42169</v>
      </c>
      <c r="M107" s="99">
        <f t="shared" si="6"/>
        <v>42156</v>
      </c>
    </row>
    <row r="108" spans="12:13" x14ac:dyDescent="0.25">
      <c r="L108" s="86">
        <f t="shared" si="5"/>
        <v>42170</v>
      </c>
      <c r="M108" s="99">
        <f t="shared" si="6"/>
        <v>42156</v>
      </c>
    </row>
    <row r="109" spans="12:13" x14ac:dyDescent="0.25">
      <c r="L109" s="86">
        <f t="shared" si="5"/>
        <v>42171</v>
      </c>
      <c r="M109" s="99">
        <f t="shared" si="6"/>
        <v>42156</v>
      </c>
    </row>
    <row r="110" spans="12:13" x14ac:dyDescent="0.25">
      <c r="L110" s="86">
        <f t="shared" si="5"/>
        <v>42172</v>
      </c>
      <c r="M110" s="99">
        <f t="shared" si="6"/>
        <v>42156</v>
      </c>
    </row>
    <row r="111" spans="12:13" x14ac:dyDescent="0.25">
      <c r="L111" s="86">
        <f t="shared" si="5"/>
        <v>42173</v>
      </c>
      <c r="M111" s="99">
        <f t="shared" si="6"/>
        <v>42156</v>
      </c>
    </row>
    <row r="112" spans="12:13" x14ac:dyDescent="0.25">
      <c r="L112" s="86">
        <f t="shared" si="5"/>
        <v>42174</v>
      </c>
      <c r="M112" s="99">
        <f t="shared" si="6"/>
        <v>42156</v>
      </c>
    </row>
    <row r="113" spans="12:13" x14ac:dyDescent="0.25">
      <c r="L113" s="86">
        <f t="shared" si="5"/>
        <v>42175</v>
      </c>
      <c r="M113" s="99">
        <f t="shared" si="6"/>
        <v>42156</v>
      </c>
    </row>
    <row r="114" spans="12:13" x14ac:dyDescent="0.25">
      <c r="L114" s="86">
        <f t="shared" si="5"/>
        <v>42176</v>
      </c>
      <c r="M114" s="99">
        <f t="shared" si="6"/>
        <v>42156</v>
      </c>
    </row>
    <row r="115" spans="12:13" x14ac:dyDescent="0.25">
      <c r="L115" s="86">
        <f t="shared" si="5"/>
        <v>42177</v>
      </c>
      <c r="M115" s="99">
        <f t="shared" si="6"/>
        <v>42156</v>
      </c>
    </row>
    <row r="116" spans="12:13" x14ac:dyDescent="0.25">
      <c r="L116" s="86">
        <f t="shared" si="5"/>
        <v>42178</v>
      </c>
      <c r="M116" s="99">
        <f t="shared" si="6"/>
        <v>42156</v>
      </c>
    </row>
    <row r="117" spans="12:13" x14ac:dyDescent="0.25">
      <c r="L117" s="86">
        <f t="shared" si="5"/>
        <v>42179</v>
      </c>
      <c r="M117" s="99">
        <f t="shared" si="6"/>
        <v>42156</v>
      </c>
    </row>
    <row r="118" spans="12:13" x14ac:dyDescent="0.25">
      <c r="L118" s="86">
        <f t="shared" si="5"/>
        <v>42180</v>
      </c>
      <c r="M118" s="99">
        <f t="shared" si="6"/>
        <v>42156</v>
      </c>
    </row>
    <row r="119" spans="12:13" x14ac:dyDescent="0.25">
      <c r="L119" s="86">
        <f t="shared" si="5"/>
        <v>42181</v>
      </c>
      <c r="M119" s="99">
        <f t="shared" si="6"/>
        <v>42156</v>
      </c>
    </row>
    <row r="120" spans="12:13" x14ac:dyDescent="0.25">
      <c r="L120" s="86">
        <f t="shared" si="5"/>
        <v>42182</v>
      </c>
      <c r="M120" s="99">
        <f t="shared" si="6"/>
        <v>42156</v>
      </c>
    </row>
    <row r="121" spans="12:13" x14ac:dyDescent="0.25">
      <c r="L121" s="86">
        <f t="shared" si="5"/>
        <v>42183</v>
      </c>
      <c r="M121" s="99">
        <f t="shared" si="6"/>
        <v>42156</v>
      </c>
    </row>
    <row r="122" spans="12:13" x14ac:dyDescent="0.25">
      <c r="L122" s="86">
        <f t="shared" si="5"/>
        <v>42184</v>
      </c>
      <c r="M122" s="99">
        <f t="shared" si="6"/>
        <v>42156</v>
      </c>
    </row>
    <row r="123" spans="12:13" x14ac:dyDescent="0.25">
      <c r="L123" s="86">
        <f t="shared" si="5"/>
        <v>42185</v>
      </c>
      <c r="M123" s="99">
        <f>N$5</f>
        <v>42156</v>
      </c>
    </row>
    <row r="124" spans="12:13" x14ac:dyDescent="0.25">
      <c r="L124" s="86">
        <f t="shared" si="5"/>
        <v>42186</v>
      </c>
      <c r="M124" s="99">
        <f t="shared" ref="M124:M154" si="7">N$6</f>
        <v>42186</v>
      </c>
    </row>
    <row r="125" spans="12:13" x14ac:dyDescent="0.25">
      <c r="L125" s="86">
        <f t="shared" si="5"/>
        <v>42187</v>
      </c>
      <c r="M125" s="99">
        <f t="shared" si="7"/>
        <v>42186</v>
      </c>
    </row>
    <row r="126" spans="12:13" x14ac:dyDescent="0.25">
      <c r="L126" s="86">
        <f t="shared" si="5"/>
        <v>42188</v>
      </c>
      <c r="M126" s="99">
        <f t="shared" si="7"/>
        <v>42186</v>
      </c>
    </row>
    <row r="127" spans="12:13" x14ac:dyDescent="0.25">
      <c r="L127" s="86">
        <f t="shared" si="5"/>
        <v>42189</v>
      </c>
      <c r="M127" s="99">
        <f t="shared" si="7"/>
        <v>42186</v>
      </c>
    </row>
    <row r="128" spans="12:13" x14ac:dyDescent="0.25">
      <c r="L128" s="86">
        <f t="shared" si="5"/>
        <v>42190</v>
      </c>
      <c r="M128" s="99">
        <f t="shared" si="7"/>
        <v>42186</v>
      </c>
    </row>
    <row r="129" spans="12:13" x14ac:dyDescent="0.25">
      <c r="L129" s="86">
        <f t="shared" si="5"/>
        <v>42191</v>
      </c>
      <c r="M129" s="99">
        <f t="shared" si="7"/>
        <v>42186</v>
      </c>
    </row>
    <row r="130" spans="12:13" x14ac:dyDescent="0.25">
      <c r="L130" s="86">
        <f t="shared" si="5"/>
        <v>42192</v>
      </c>
      <c r="M130" s="99">
        <f t="shared" si="7"/>
        <v>42186</v>
      </c>
    </row>
    <row r="131" spans="12:13" x14ac:dyDescent="0.25">
      <c r="L131" s="86">
        <f t="shared" si="5"/>
        <v>42193</v>
      </c>
      <c r="M131" s="99">
        <f t="shared" si="7"/>
        <v>42186</v>
      </c>
    </row>
    <row r="132" spans="12:13" x14ac:dyDescent="0.25">
      <c r="L132" s="86">
        <f t="shared" si="5"/>
        <v>42194</v>
      </c>
      <c r="M132" s="99">
        <f t="shared" si="7"/>
        <v>42186</v>
      </c>
    </row>
    <row r="133" spans="12:13" x14ac:dyDescent="0.25">
      <c r="L133" s="86">
        <f t="shared" si="5"/>
        <v>42195</v>
      </c>
      <c r="M133" s="99">
        <f t="shared" si="7"/>
        <v>42186</v>
      </c>
    </row>
    <row r="134" spans="12:13" x14ac:dyDescent="0.25">
      <c r="L134" s="86">
        <f t="shared" si="5"/>
        <v>42196</v>
      </c>
      <c r="M134" s="99">
        <f t="shared" si="7"/>
        <v>42186</v>
      </c>
    </row>
    <row r="135" spans="12:13" x14ac:dyDescent="0.25">
      <c r="L135" s="86">
        <f t="shared" si="5"/>
        <v>42197</v>
      </c>
      <c r="M135" s="99">
        <f t="shared" si="7"/>
        <v>42186</v>
      </c>
    </row>
    <row r="136" spans="12:13" x14ac:dyDescent="0.25">
      <c r="L136" s="86">
        <f t="shared" ref="L136:L199" si="8">L135+1</f>
        <v>42198</v>
      </c>
      <c r="M136" s="99">
        <f t="shared" si="7"/>
        <v>42186</v>
      </c>
    </row>
    <row r="137" spans="12:13" x14ac:dyDescent="0.25">
      <c r="L137" s="86">
        <f t="shared" si="8"/>
        <v>42199</v>
      </c>
      <c r="M137" s="99">
        <f t="shared" si="7"/>
        <v>42186</v>
      </c>
    </row>
    <row r="138" spans="12:13" x14ac:dyDescent="0.25">
      <c r="L138" s="86">
        <f t="shared" si="8"/>
        <v>42200</v>
      </c>
      <c r="M138" s="99">
        <f t="shared" si="7"/>
        <v>42186</v>
      </c>
    </row>
    <row r="139" spans="12:13" x14ac:dyDescent="0.25">
      <c r="L139" s="86">
        <f t="shared" si="8"/>
        <v>42201</v>
      </c>
      <c r="M139" s="99">
        <f t="shared" si="7"/>
        <v>42186</v>
      </c>
    </row>
    <row r="140" spans="12:13" x14ac:dyDescent="0.25">
      <c r="L140" s="86">
        <f t="shared" si="8"/>
        <v>42202</v>
      </c>
      <c r="M140" s="99">
        <f t="shared" si="7"/>
        <v>42186</v>
      </c>
    </row>
    <row r="141" spans="12:13" x14ac:dyDescent="0.25">
      <c r="L141" s="86">
        <f t="shared" si="8"/>
        <v>42203</v>
      </c>
      <c r="M141" s="99">
        <f t="shared" si="7"/>
        <v>42186</v>
      </c>
    </row>
    <row r="142" spans="12:13" x14ac:dyDescent="0.25">
      <c r="L142" s="86">
        <f t="shared" si="8"/>
        <v>42204</v>
      </c>
      <c r="M142" s="99">
        <f t="shared" si="7"/>
        <v>42186</v>
      </c>
    </row>
    <row r="143" spans="12:13" x14ac:dyDescent="0.25">
      <c r="L143" s="86">
        <f t="shared" si="8"/>
        <v>42205</v>
      </c>
      <c r="M143" s="99">
        <f t="shared" si="7"/>
        <v>42186</v>
      </c>
    </row>
    <row r="144" spans="12:13" x14ac:dyDescent="0.25">
      <c r="L144" s="86">
        <f t="shared" si="8"/>
        <v>42206</v>
      </c>
      <c r="M144" s="99">
        <f t="shared" si="7"/>
        <v>42186</v>
      </c>
    </row>
    <row r="145" spans="12:13" x14ac:dyDescent="0.25">
      <c r="L145" s="86">
        <f t="shared" si="8"/>
        <v>42207</v>
      </c>
      <c r="M145" s="99">
        <f t="shared" si="7"/>
        <v>42186</v>
      </c>
    </row>
    <row r="146" spans="12:13" x14ac:dyDescent="0.25">
      <c r="L146" s="86">
        <f t="shared" si="8"/>
        <v>42208</v>
      </c>
      <c r="M146" s="99">
        <f t="shared" si="7"/>
        <v>42186</v>
      </c>
    </row>
    <row r="147" spans="12:13" x14ac:dyDescent="0.25">
      <c r="L147" s="86">
        <f t="shared" si="8"/>
        <v>42209</v>
      </c>
      <c r="M147" s="99">
        <f t="shared" si="7"/>
        <v>42186</v>
      </c>
    </row>
    <row r="148" spans="12:13" x14ac:dyDescent="0.25">
      <c r="L148" s="86">
        <f t="shared" si="8"/>
        <v>42210</v>
      </c>
      <c r="M148" s="99">
        <f t="shared" si="7"/>
        <v>42186</v>
      </c>
    </row>
    <row r="149" spans="12:13" x14ac:dyDescent="0.25">
      <c r="L149" s="86">
        <f t="shared" si="8"/>
        <v>42211</v>
      </c>
      <c r="M149" s="99">
        <f t="shared" si="7"/>
        <v>42186</v>
      </c>
    </row>
    <row r="150" spans="12:13" x14ac:dyDescent="0.25">
      <c r="L150" s="86">
        <f t="shared" si="8"/>
        <v>42212</v>
      </c>
      <c r="M150" s="99">
        <f t="shared" si="7"/>
        <v>42186</v>
      </c>
    </row>
    <row r="151" spans="12:13" x14ac:dyDescent="0.25">
      <c r="L151" s="86">
        <f t="shared" si="8"/>
        <v>42213</v>
      </c>
      <c r="M151" s="99">
        <f t="shared" si="7"/>
        <v>42186</v>
      </c>
    </row>
    <row r="152" spans="12:13" x14ac:dyDescent="0.25">
      <c r="L152" s="86">
        <f t="shared" si="8"/>
        <v>42214</v>
      </c>
      <c r="M152" s="99">
        <f t="shared" si="7"/>
        <v>42186</v>
      </c>
    </row>
    <row r="153" spans="12:13" x14ac:dyDescent="0.25">
      <c r="L153" s="86">
        <f t="shared" si="8"/>
        <v>42215</v>
      </c>
      <c r="M153" s="99">
        <f t="shared" si="7"/>
        <v>42186</v>
      </c>
    </row>
    <row r="154" spans="12:13" x14ac:dyDescent="0.25">
      <c r="L154" s="86">
        <f t="shared" si="8"/>
        <v>42216</v>
      </c>
      <c r="M154" s="99">
        <f t="shared" si="7"/>
        <v>42186</v>
      </c>
    </row>
    <row r="155" spans="12:13" x14ac:dyDescent="0.25">
      <c r="L155" s="86">
        <f t="shared" si="8"/>
        <v>42217</v>
      </c>
      <c r="M155" s="99">
        <f t="shared" ref="M155:M185" si="9">N$7</f>
        <v>42217</v>
      </c>
    </row>
    <row r="156" spans="12:13" x14ac:dyDescent="0.25">
      <c r="L156" s="86">
        <f t="shared" si="8"/>
        <v>42218</v>
      </c>
      <c r="M156" s="99">
        <f t="shared" si="9"/>
        <v>42217</v>
      </c>
    </row>
    <row r="157" spans="12:13" x14ac:dyDescent="0.25">
      <c r="L157" s="86">
        <f t="shared" si="8"/>
        <v>42219</v>
      </c>
      <c r="M157" s="99">
        <f t="shared" si="9"/>
        <v>42217</v>
      </c>
    </row>
    <row r="158" spans="12:13" x14ac:dyDescent="0.25">
      <c r="L158" s="86">
        <f t="shared" si="8"/>
        <v>42220</v>
      </c>
      <c r="M158" s="99">
        <f t="shared" si="9"/>
        <v>42217</v>
      </c>
    </row>
    <row r="159" spans="12:13" x14ac:dyDescent="0.25">
      <c r="L159" s="86">
        <f t="shared" si="8"/>
        <v>42221</v>
      </c>
      <c r="M159" s="99">
        <f t="shared" si="9"/>
        <v>42217</v>
      </c>
    </row>
    <row r="160" spans="12:13" x14ac:dyDescent="0.25">
      <c r="L160" s="86">
        <f t="shared" si="8"/>
        <v>42222</v>
      </c>
      <c r="M160" s="99">
        <f t="shared" si="9"/>
        <v>42217</v>
      </c>
    </row>
    <row r="161" spans="12:13" x14ac:dyDescent="0.25">
      <c r="L161" s="86">
        <f t="shared" si="8"/>
        <v>42223</v>
      </c>
      <c r="M161" s="99">
        <f t="shared" si="9"/>
        <v>42217</v>
      </c>
    </row>
    <row r="162" spans="12:13" x14ac:dyDescent="0.25">
      <c r="L162" s="86">
        <f t="shared" si="8"/>
        <v>42224</v>
      </c>
      <c r="M162" s="99">
        <f t="shared" si="9"/>
        <v>42217</v>
      </c>
    </row>
    <row r="163" spans="12:13" x14ac:dyDescent="0.25">
      <c r="L163" s="86">
        <f t="shared" si="8"/>
        <v>42225</v>
      </c>
      <c r="M163" s="99">
        <f t="shared" si="9"/>
        <v>42217</v>
      </c>
    </row>
    <row r="164" spans="12:13" x14ac:dyDescent="0.25">
      <c r="L164" s="86">
        <f t="shared" si="8"/>
        <v>42226</v>
      </c>
      <c r="M164" s="99">
        <f t="shared" si="9"/>
        <v>42217</v>
      </c>
    </row>
    <row r="165" spans="12:13" x14ac:dyDescent="0.25">
      <c r="L165" s="86">
        <f t="shared" si="8"/>
        <v>42227</v>
      </c>
      <c r="M165" s="99">
        <f t="shared" si="9"/>
        <v>42217</v>
      </c>
    </row>
    <row r="166" spans="12:13" x14ac:dyDescent="0.25">
      <c r="L166" s="86">
        <f t="shared" si="8"/>
        <v>42228</v>
      </c>
      <c r="M166" s="99">
        <f t="shared" si="9"/>
        <v>42217</v>
      </c>
    </row>
    <row r="167" spans="12:13" x14ac:dyDescent="0.25">
      <c r="L167" s="86">
        <f t="shared" si="8"/>
        <v>42229</v>
      </c>
      <c r="M167" s="99">
        <f t="shared" si="9"/>
        <v>42217</v>
      </c>
    </row>
    <row r="168" spans="12:13" x14ac:dyDescent="0.25">
      <c r="L168" s="86">
        <f t="shared" si="8"/>
        <v>42230</v>
      </c>
      <c r="M168" s="99">
        <f t="shared" si="9"/>
        <v>42217</v>
      </c>
    </row>
    <row r="169" spans="12:13" x14ac:dyDescent="0.25">
      <c r="L169" s="86">
        <f t="shared" si="8"/>
        <v>42231</v>
      </c>
      <c r="M169" s="99">
        <f t="shared" si="9"/>
        <v>42217</v>
      </c>
    </row>
    <row r="170" spans="12:13" x14ac:dyDescent="0.25">
      <c r="L170" s="86">
        <f t="shared" si="8"/>
        <v>42232</v>
      </c>
      <c r="M170" s="99">
        <f t="shared" si="9"/>
        <v>42217</v>
      </c>
    </row>
    <row r="171" spans="12:13" x14ac:dyDescent="0.25">
      <c r="L171" s="86">
        <f t="shared" si="8"/>
        <v>42233</v>
      </c>
      <c r="M171" s="99">
        <f t="shared" si="9"/>
        <v>42217</v>
      </c>
    </row>
    <row r="172" spans="12:13" x14ac:dyDescent="0.25">
      <c r="L172" s="86">
        <f t="shared" si="8"/>
        <v>42234</v>
      </c>
      <c r="M172" s="99">
        <f t="shared" si="9"/>
        <v>42217</v>
      </c>
    </row>
    <row r="173" spans="12:13" x14ac:dyDescent="0.25">
      <c r="L173" s="86">
        <f t="shared" si="8"/>
        <v>42235</v>
      </c>
      <c r="M173" s="99">
        <f t="shared" si="9"/>
        <v>42217</v>
      </c>
    </row>
    <row r="174" spans="12:13" x14ac:dyDescent="0.25">
      <c r="L174" s="86">
        <f t="shared" si="8"/>
        <v>42236</v>
      </c>
      <c r="M174" s="99">
        <f t="shared" si="9"/>
        <v>42217</v>
      </c>
    </row>
    <row r="175" spans="12:13" x14ac:dyDescent="0.25">
      <c r="L175" s="86">
        <f t="shared" si="8"/>
        <v>42237</v>
      </c>
      <c r="M175" s="99">
        <f t="shared" si="9"/>
        <v>42217</v>
      </c>
    </row>
    <row r="176" spans="12:13" x14ac:dyDescent="0.25">
      <c r="L176" s="86">
        <f t="shared" si="8"/>
        <v>42238</v>
      </c>
      <c r="M176" s="99">
        <f t="shared" si="9"/>
        <v>42217</v>
      </c>
    </row>
    <row r="177" spans="12:13" x14ac:dyDescent="0.25">
      <c r="L177" s="86">
        <f t="shared" si="8"/>
        <v>42239</v>
      </c>
      <c r="M177" s="99">
        <f t="shared" si="9"/>
        <v>42217</v>
      </c>
    </row>
    <row r="178" spans="12:13" x14ac:dyDescent="0.25">
      <c r="L178" s="86">
        <f t="shared" si="8"/>
        <v>42240</v>
      </c>
      <c r="M178" s="99">
        <f t="shared" si="9"/>
        <v>42217</v>
      </c>
    </row>
    <row r="179" spans="12:13" x14ac:dyDescent="0.25">
      <c r="L179" s="86">
        <f t="shared" si="8"/>
        <v>42241</v>
      </c>
      <c r="M179" s="99">
        <f t="shared" si="9"/>
        <v>42217</v>
      </c>
    </row>
    <row r="180" spans="12:13" x14ac:dyDescent="0.25">
      <c r="L180" s="86">
        <f t="shared" si="8"/>
        <v>42242</v>
      </c>
      <c r="M180" s="99">
        <f t="shared" si="9"/>
        <v>42217</v>
      </c>
    </row>
    <row r="181" spans="12:13" x14ac:dyDescent="0.25">
      <c r="L181" s="86">
        <f t="shared" si="8"/>
        <v>42243</v>
      </c>
      <c r="M181" s="99">
        <f t="shared" si="9"/>
        <v>42217</v>
      </c>
    </row>
    <row r="182" spans="12:13" x14ac:dyDescent="0.25">
      <c r="L182" s="86">
        <f t="shared" si="8"/>
        <v>42244</v>
      </c>
      <c r="M182" s="99">
        <f t="shared" si="9"/>
        <v>42217</v>
      </c>
    </row>
    <row r="183" spans="12:13" x14ac:dyDescent="0.25">
      <c r="L183" s="86">
        <f t="shared" si="8"/>
        <v>42245</v>
      </c>
      <c r="M183" s="99">
        <f t="shared" si="9"/>
        <v>42217</v>
      </c>
    </row>
    <row r="184" spans="12:13" x14ac:dyDescent="0.25">
      <c r="L184" s="86">
        <f t="shared" si="8"/>
        <v>42246</v>
      </c>
      <c r="M184" s="99">
        <f t="shared" si="9"/>
        <v>42217</v>
      </c>
    </row>
    <row r="185" spans="12:13" x14ac:dyDescent="0.25">
      <c r="L185" s="86">
        <f t="shared" si="8"/>
        <v>42247</v>
      </c>
      <c r="M185" s="99">
        <f t="shared" si="9"/>
        <v>42217</v>
      </c>
    </row>
    <row r="186" spans="12:13" x14ac:dyDescent="0.25">
      <c r="L186" s="86">
        <f t="shared" si="8"/>
        <v>42248</v>
      </c>
      <c r="M186" s="99">
        <f t="shared" ref="M186:M215" si="10">N$8</f>
        <v>42248</v>
      </c>
    </row>
    <row r="187" spans="12:13" x14ac:dyDescent="0.25">
      <c r="L187" s="86">
        <f t="shared" si="8"/>
        <v>42249</v>
      </c>
      <c r="M187" s="99">
        <f t="shared" si="10"/>
        <v>42248</v>
      </c>
    </row>
    <row r="188" spans="12:13" x14ac:dyDescent="0.25">
      <c r="L188" s="86">
        <f t="shared" si="8"/>
        <v>42250</v>
      </c>
      <c r="M188" s="99">
        <f t="shared" si="10"/>
        <v>42248</v>
      </c>
    </row>
    <row r="189" spans="12:13" x14ac:dyDescent="0.25">
      <c r="L189" s="86">
        <f t="shared" si="8"/>
        <v>42251</v>
      </c>
      <c r="M189" s="99">
        <f t="shared" si="10"/>
        <v>42248</v>
      </c>
    </row>
    <row r="190" spans="12:13" x14ac:dyDescent="0.25">
      <c r="L190" s="86">
        <f t="shared" si="8"/>
        <v>42252</v>
      </c>
      <c r="M190" s="99">
        <f t="shared" si="10"/>
        <v>42248</v>
      </c>
    </row>
    <row r="191" spans="12:13" x14ac:dyDescent="0.25">
      <c r="L191" s="86">
        <f t="shared" si="8"/>
        <v>42253</v>
      </c>
      <c r="M191" s="99">
        <f t="shared" si="10"/>
        <v>42248</v>
      </c>
    </row>
    <row r="192" spans="12:13" x14ac:dyDescent="0.25">
      <c r="L192" s="86">
        <f t="shared" si="8"/>
        <v>42254</v>
      </c>
      <c r="M192" s="99">
        <f t="shared" si="10"/>
        <v>42248</v>
      </c>
    </row>
    <row r="193" spans="12:13" x14ac:dyDescent="0.25">
      <c r="L193" s="86">
        <f t="shared" si="8"/>
        <v>42255</v>
      </c>
      <c r="M193" s="99">
        <f t="shared" si="10"/>
        <v>42248</v>
      </c>
    </row>
    <row r="194" spans="12:13" x14ac:dyDescent="0.25">
      <c r="L194" s="86">
        <f t="shared" si="8"/>
        <v>42256</v>
      </c>
      <c r="M194" s="99">
        <f t="shared" si="10"/>
        <v>42248</v>
      </c>
    </row>
    <row r="195" spans="12:13" x14ac:dyDescent="0.25">
      <c r="L195" s="86">
        <f t="shared" si="8"/>
        <v>42257</v>
      </c>
      <c r="M195" s="99">
        <f t="shared" si="10"/>
        <v>42248</v>
      </c>
    </row>
    <row r="196" spans="12:13" x14ac:dyDescent="0.25">
      <c r="L196" s="86">
        <f t="shared" si="8"/>
        <v>42258</v>
      </c>
      <c r="M196" s="99">
        <f t="shared" si="10"/>
        <v>42248</v>
      </c>
    </row>
    <row r="197" spans="12:13" x14ac:dyDescent="0.25">
      <c r="L197" s="86">
        <f t="shared" si="8"/>
        <v>42259</v>
      </c>
      <c r="M197" s="99">
        <f t="shared" si="10"/>
        <v>42248</v>
      </c>
    </row>
    <row r="198" spans="12:13" x14ac:dyDescent="0.25">
      <c r="L198" s="86">
        <f t="shared" si="8"/>
        <v>42260</v>
      </c>
      <c r="M198" s="99">
        <f t="shared" si="10"/>
        <v>42248</v>
      </c>
    </row>
    <row r="199" spans="12:13" x14ac:dyDescent="0.25">
      <c r="L199" s="86">
        <f t="shared" si="8"/>
        <v>42261</v>
      </c>
      <c r="M199" s="99">
        <f t="shared" si="10"/>
        <v>42248</v>
      </c>
    </row>
    <row r="200" spans="12:13" x14ac:dyDescent="0.25">
      <c r="L200" s="86">
        <f t="shared" ref="L200:L263" si="11">L199+1</f>
        <v>42262</v>
      </c>
      <c r="M200" s="99">
        <f t="shared" si="10"/>
        <v>42248</v>
      </c>
    </row>
    <row r="201" spans="12:13" x14ac:dyDescent="0.25">
      <c r="L201" s="86">
        <f t="shared" si="11"/>
        <v>42263</v>
      </c>
      <c r="M201" s="99">
        <f t="shared" si="10"/>
        <v>42248</v>
      </c>
    </row>
    <row r="202" spans="12:13" x14ac:dyDescent="0.25">
      <c r="L202" s="86">
        <f t="shared" si="11"/>
        <v>42264</v>
      </c>
      <c r="M202" s="99">
        <f t="shared" si="10"/>
        <v>42248</v>
      </c>
    </row>
    <row r="203" spans="12:13" x14ac:dyDescent="0.25">
      <c r="L203" s="86">
        <f t="shared" si="11"/>
        <v>42265</v>
      </c>
      <c r="M203" s="99">
        <f t="shared" si="10"/>
        <v>42248</v>
      </c>
    </row>
    <row r="204" spans="12:13" x14ac:dyDescent="0.25">
      <c r="L204" s="86">
        <f t="shared" si="11"/>
        <v>42266</v>
      </c>
      <c r="M204" s="99">
        <f t="shared" si="10"/>
        <v>42248</v>
      </c>
    </row>
    <row r="205" spans="12:13" x14ac:dyDescent="0.25">
      <c r="L205" s="86">
        <f t="shared" si="11"/>
        <v>42267</v>
      </c>
      <c r="M205" s="99">
        <f t="shared" si="10"/>
        <v>42248</v>
      </c>
    </row>
    <row r="206" spans="12:13" x14ac:dyDescent="0.25">
      <c r="L206" s="86">
        <f t="shared" si="11"/>
        <v>42268</v>
      </c>
      <c r="M206" s="99">
        <f t="shared" si="10"/>
        <v>42248</v>
      </c>
    </row>
    <row r="207" spans="12:13" x14ac:dyDescent="0.25">
      <c r="L207" s="86">
        <f t="shared" si="11"/>
        <v>42269</v>
      </c>
      <c r="M207" s="99">
        <f t="shared" si="10"/>
        <v>42248</v>
      </c>
    </row>
    <row r="208" spans="12:13" x14ac:dyDescent="0.25">
      <c r="L208" s="86">
        <f t="shared" si="11"/>
        <v>42270</v>
      </c>
      <c r="M208" s="99">
        <f t="shared" si="10"/>
        <v>42248</v>
      </c>
    </row>
    <row r="209" spans="12:13" x14ac:dyDescent="0.25">
      <c r="L209" s="86">
        <f t="shared" si="11"/>
        <v>42271</v>
      </c>
      <c r="M209" s="99">
        <f t="shared" si="10"/>
        <v>42248</v>
      </c>
    </row>
    <row r="210" spans="12:13" x14ac:dyDescent="0.25">
      <c r="L210" s="86">
        <f t="shared" si="11"/>
        <v>42272</v>
      </c>
      <c r="M210" s="99">
        <f t="shared" si="10"/>
        <v>42248</v>
      </c>
    </row>
    <row r="211" spans="12:13" x14ac:dyDescent="0.25">
      <c r="L211" s="86">
        <f t="shared" si="11"/>
        <v>42273</v>
      </c>
      <c r="M211" s="99">
        <f t="shared" si="10"/>
        <v>42248</v>
      </c>
    </row>
    <row r="212" spans="12:13" x14ac:dyDescent="0.25">
      <c r="L212" s="86">
        <f t="shared" si="11"/>
        <v>42274</v>
      </c>
      <c r="M212" s="99">
        <f t="shared" si="10"/>
        <v>42248</v>
      </c>
    </row>
    <row r="213" spans="12:13" x14ac:dyDescent="0.25">
      <c r="L213" s="86">
        <f t="shared" si="11"/>
        <v>42275</v>
      </c>
      <c r="M213" s="99">
        <f t="shared" si="10"/>
        <v>42248</v>
      </c>
    </row>
    <row r="214" spans="12:13" x14ac:dyDescent="0.25">
      <c r="L214" s="86">
        <f t="shared" si="11"/>
        <v>42276</v>
      </c>
      <c r="M214" s="99">
        <f t="shared" si="10"/>
        <v>42248</v>
      </c>
    </row>
    <row r="215" spans="12:13" x14ac:dyDescent="0.25">
      <c r="L215" s="86">
        <f t="shared" si="11"/>
        <v>42277</v>
      </c>
      <c r="M215" s="99">
        <f t="shared" si="10"/>
        <v>42248</v>
      </c>
    </row>
    <row r="216" spans="12:13" x14ac:dyDescent="0.25">
      <c r="L216" s="86">
        <f t="shared" si="11"/>
        <v>42278</v>
      </c>
      <c r="M216" s="99">
        <f t="shared" ref="M216:M246" si="12">N$9</f>
        <v>42278</v>
      </c>
    </row>
    <row r="217" spans="12:13" x14ac:dyDescent="0.25">
      <c r="L217" s="86">
        <f t="shared" si="11"/>
        <v>42279</v>
      </c>
      <c r="M217" s="99">
        <f t="shared" si="12"/>
        <v>42278</v>
      </c>
    </row>
    <row r="218" spans="12:13" x14ac:dyDescent="0.25">
      <c r="L218" s="86">
        <f t="shared" si="11"/>
        <v>42280</v>
      </c>
      <c r="M218" s="99">
        <f t="shared" si="12"/>
        <v>42278</v>
      </c>
    </row>
    <row r="219" spans="12:13" x14ac:dyDescent="0.25">
      <c r="L219" s="86">
        <f t="shared" si="11"/>
        <v>42281</v>
      </c>
      <c r="M219" s="99">
        <f t="shared" si="12"/>
        <v>42278</v>
      </c>
    </row>
    <row r="220" spans="12:13" x14ac:dyDescent="0.25">
      <c r="L220" s="86">
        <f t="shared" si="11"/>
        <v>42282</v>
      </c>
      <c r="M220" s="99">
        <f t="shared" si="12"/>
        <v>42278</v>
      </c>
    </row>
    <row r="221" spans="12:13" x14ac:dyDescent="0.25">
      <c r="L221" s="86">
        <f t="shared" si="11"/>
        <v>42283</v>
      </c>
      <c r="M221" s="99">
        <f t="shared" si="12"/>
        <v>42278</v>
      </c>
    </row>
    <row r="222" spans="12:13" x14ac:dyDescent="0.25">
      <c r="L222" s="86">
        <f t="shared" si="11"/>
        <v>42284</v>
      </c>
      <c r="M222" s="99">
        <f t="shared" si="12"/>
        <v>42278</v>
      </c>
    </row>
    <row r="223" spans="12:13" x14ac:dyDescent="0.25">
      <c r="L223" s="86">
        <f t="shared" si="11"/>
        <v>42285</v>
      </c>
      <c r="M223" s="99">
        <f t="shared" si="12"/>
        <v>42278</v>
      </c>
    </row>
    <row r="224" spans="12:13" x14ac:dyDescent="0.25">
      <c r="L224" s="86">
        <f t="shared" si="11"/>
        <v>42286</v>
      </c>
      <c r="M224" s="99">
        <f t="shared" si="12"/>
        <v>42278</v>
      </c>
    </row>
    <row r="225" spans="12:13" x14ac:dyDescent="0.25">
      <c r="L225" s="86">
        <f t="shared" si="11"/>
        <v>42287</v>
      </c>
      <c r="M225" s="99">
        <f t="shared" si="12"/>
        <v>42278</v>
      </c>
    </row>
    <row r="226" spans="12:13" x14ac:dyDescent="0.25">
      <c r="L226" s="86">
        <f t="shared" si="11"/>
        <v>42288</v>
      </c>
      <c r="M226" s="99">
        <f t="shared" si="12"/>
        <v>42278</v>
      </c>
    </row>
    <row r="227" spans="12:13" x14ac:dyDescent="0.25">
      <c r="L227" s="86">
        <f t="shared" si="11"/>
        <v>42289</v>
      </c>
      <c r="M227" s="99">
        <f t="shared" si="12"/>
        <v>42278</v>
      </c>
    </row>
    <row r="228" spans="12:13" x14ac:dyDescent="0.25">
      <c r="L228" s="86">
        <f t="shared" si="11"/>
        <v>42290</v>
      </c>
      <c r="M228" s="99">
        <f t="shared" si="12"/>
        <v>42278</v>
      </c>
    </row>
    <row r="229" spans="12:13" x14ac:dyDescent="0.25">
      <c r="L229" s="86">
        <f t="shared" si="11"/>
        <v>42291</v>
      </c>
      <c r="M229" s="99">
        <f t="shared" si="12"/>
        <v>42278</v>
      </c>
    </row>
    <row r="230" spans="12:13" x14ac:dyDescent="0.25">
      <c r="L230" s="86">
        <f t="shared" si="11"/>
        <v>42292</v>
      </c>
      <c r="M230" s="99">
        <f t="shared" si="12"/>
        <v>42278</v>
      </c>
    </row>
    <row r="231" spans="12:13" x14ac:dyDescent="0.25">
      <c r="L231" s="86">
        <f t="shared" si="11"/>
        <v>42293</v>
      </c>
      <c r="M231" s="99">
        <f t="shared" si="12"/>
        <v>42278</v>
      </c>
    </row>
    <row r="232" spans="12:13" x14ac:dyDescent="0.25">
      <c r="L232" s="86">
        <f t="shared" si="11"/>
        <v>42294</v>
      </c>
      <c r="M232" s="99">
        <f t="shared" si="12"/>
        <v>42278</v>
      </c>
    </row>
    <row r="233" spans="12:13" x14ac:dyDescent="0.25">
      <c r="L233" s="86">
        <f t="shared" si="11"/>
        <v>42295</v>
      </c>
      <c r="M233" s="99">
        <f t="shared" si="12"/>
        <v>42278</v>
      </c>
    </row>
    <row r="234" spans="12:13" x14ac:dyDescent="0.25">
      <c r="L234" s="86">
        <f t="shared" si="11"/>
        <v>42296</v>
      </c>
      <c r="M234" s="99">
        <f t="shared" si="12"/>
        <v>42278</v>
      </c>
    </row>
    <row r="235" spans="12:13" x14ac:dyDescent="0.25">
      <c r="L235" s="86">
        <f t="shared" si="11"/>
        <v>42297</v>
      </c>
      <c r="M235" s="99">
        <f t="shared" si="12"/>
        <v>42278</v>
      </c>
    </row>
    <row r="236" spans="12:13" x14ac:dyDescent="0.25">
      <c r="L236" s="86">
        <f t="shared" si="11"/>
        <v>42298</v>
      </c>
      <c r="M236" s="99">
        <f t="shared" si="12"/>
        <v>42278</v>
      </c>
    </row>
    <row r="237" spans="12:13" x14ac:dyDescent="0.25">
      <c r="L237" s="86">
        <f t="shared" si="11"/>
        <v>42299</v>
      </c>
      <c r="M237" s="99">
        <f t="shared" si="12"/>
        <v>42278</v>
      </c>
    </row>
    <row r="238" spans="12:13" x14ac:dyDescent="0.25">
      <c r="L238" s="86">
        <f t="shared" si="11"/>
        <v>42300</v>
      </c>
      <c r="M238" s="99">
        <f t="shared" si="12"/>
        <v>42278</v>
      </c>
    </row>
    <row r="239" spans="12:13" x14ac:dyDescent="0.25">
      <c r="L239" s="86">
        <f t="shared" si="11"/>
        <v>42301</v>
      </c>
      <c r="M239" s="99">
        <f t="shared" si="12"/>
        <v>42278</v>
      </c>
    </row>
    <row r="240" spans="12:13" x14ac:dyDescent="0.25">
      <c r="L240" s="86">
        <f t="shared" si="11"/>
        <v>42302</v>
      </c>
      <c r="M240" s="99">
        <f t="shared" si="12"/>
        <v>42278</v>
      </c>
    </row>
    <row r="241" spans="12:13" x14ac:dyDescent="0.25">
      <c r="L241" s="86">
        <f t="shared" si="11"/>
        <v>42303</v>
      </c>
      <c r="M241" s="99">
        <f t="shared" si="12"/>
        <v>42278</v>
      </c>
    </row>
    <row r="242" spans="12:13" x14ac:dyDescent="0.25">
      <c r="L242" s="86">
        <f t="shared" si="11"/>
        <v>42304</v>
      </c>
      <c r="M242" s="99">
        <f t="shared" si="12"/>
        <v>42278</v>
      </c>
    </row>
    <row r="243" spans="12:13" x14ac:dyDescent="0.25">
      <c r="L243" s="86">
        <f t="shared" si="11"/>
        <v>42305</v>
      </c>
      <c r="M243" s="99">
        <f t="shared" si="12"/>
        <v>42278</v>
      </c>
    </row>
    <row r="244" spans="12:13" x14ac:dyDescent="0.25">
      <c r="L244" s="86">
        <f t="shared" si="11"/>
        <v>42306</v>
      </c>
      <c r="M244" s="99">
        <f t="shared" si="12"/>
        <v>42278</v>
      </c>
    </row>
    <row r="245" spans="12:13" x14ac:dyDescent="0.25">
      <c r="L245" s="86">
        <f t="shared" si="11"/>
        <v>42307</v>
      </c>
      <c r="M245" s="99">
        <f t="shared" si="12"/>
        <v>42278</v>
      </c>
    </row>
    <row r="246" spans="12:13" x14ac:dyDescent="0.25">
      <c r="L246" s="86">
        <f t="shared" si="11"/>
        <v>42308</v>
      </c>
      <c r="M246" s="99">
        <f t="shared" si="12"/>
        <v>42278</v>
      </c>
    </row>
    <row r="247" spans="12:13" x14ac:dyDescent="0.25">
      <c r="L247" s="86">
        <f t="shared" si="11"/>
        <v>42309</v>
      </c>
      <c r="M247" s="99">
        <f t="shared" ref="M247:M276" si="13">N$10</f>
        <v>42309</v>
      </c>
    </row>
    <row r="248" spans="12:13" x14ac:dyDescent="0.25">
      <c r="L248" s="86">
        <f t="shared" si="11"/>
        <v>42310</v>
      </c>
      <c r="M248" s="99">
        <f t="shared" si="13"/>
        <v>42309</v>
      </c>
    </row>
    <row r="249" spans="12:13" x14ac:dyDescent="0.25">
      <c r="L249" s="86">
        <f t="shared" si="11"/>
        <v>42311</v>
      </c>
      <c r="M249" s="99">
        <f t="shared" si="13"/>
        <v>42309</v>
      </c>
    </row>
    <row r="250" spans="12:13" x14ac:dyDescent="0.25">
      <c r="L250" s="86">
        <f t="shared" si="11"/>
        <v>42312</v>
      </c>
      <c r="M250" s="99">
        <f t="shared" si="13"/>
        <v>42309</v>
      </c>
    </row>
    <row r="251" spans="12:13" x14ac:dyDescent="0.25">
      <c r="L251" s="86">
        <f t="shared" si="11"/>
        <v>42313</v>
      </c>
      <c r="M251" s="99">
        <f t="shared" si="13"/>
        <v>42309</v>
      </c>
    </row>
    <row r="252" spans="12:13" x14ac:dyDescent="0.25">
      <c r="L252" s="86">
        <f t="shared" si="11"/>
        <v>42314</v>
      </c>
      <c r="M252" s="99">
        <f t="shared" si="13"/>
        <v>42309</v>
      </c>
    </row>
    <row r="253" spans="12:13" x14ac:dyDescent="0.25">
      <c r="L253" s="86">
        <f t="shared" si="11"/>
        <v>42315</v>
      </c>
      <c r="M253" s="99">
        <f t="shared" si="13"/>
        <v>42309</v>
      </c>
    </row>
    <row r="254" spans="12:13" x14ac:dyDescent="0.25">
      <c r="L254" s="86">
        <f t="shared" si="11"/>
        <v>42316</v>
      </c>
      <c r="M254" s="99">
        <f t="shared" si="13"/>
        <v>42309</v>
      </c>
    </row>
    <row r="255" spans="12:13" x14ac:dyDescent="0.25">
      <c r="L255" s="86">
        <f t="shared" si="11"/>
        <v>42317</v>
      </c>
      <c r="M255" s="99">
        <f t="shared" si="13"/>
        <v>42309</v>
      </c>
    </row>
    <row r="256" spans="12:13" x14ac:dyDescent="0.25">
      <c r="L256" s="86">
        <f t="shared" si="11"/>
        <v>42318</v>
      </c>
      <c r="M256" s="99">
        <f t="shared" si="13"/>
        <v>42309</v>
      </c>
    </row>
    <row r="257" spans="12:13" x14ac:dyDescent="0.25">
      <c r="L257" s="86">
        <f t="shared" si="11"/>
        <v>42319</v>
      </c>
      <c r="M257" s="99">
        <f t="shared" si="13"/>
        <v>42309</v>
      </c>
    </row>
    <row r="258" spans="12:13" x14ac:dyDescent="0.25">
      <c r="L258" s="86">
        <f t="shared" si="11"/>
        <v>42320</v>
      </c>
      <c r="M258" s="99">
        <f t="shared" si="13"/>
        <v>42309</v>
      </c>
    </row>
    <row r="259" spans="12:13" x14ac:dyDescent="0.25">
      <c r="L259" s="86">
        <f t="shared" si="11"/>
        <v>42321</v>
      </c>
      <c r="M259" s="99">
        <f t="shared" si="13"/>
        <v>42309</v>
      </c>
    </row>
    <row r="260" spans="12:13" x14ac:dyDescent="0.25">
      <c r="L260" s="86">
        <f t="shared" si="11"/>
        <v>42322</v>
      </c>
      <c r="M260" s="99">
        <f t="shared" si="13"/>
        <v>42309</v>
      </c>
    </row>
    <row r="261" spans="12:13" x14ac:dyDescent="0.25">
      <c r="L261" s="86">
        <f t="shared" si="11"/>
        <v>42323</v>
      </c>
      <c r="M261" s="99">
        <f t="shared" si="13"/>
        <v>42309</v>
      </c>
    </row>
    <row r="262" spans="12:13" x14ac:dyDescent="0.25">
      <c r="L262" s="86">
        <f t="shared" si="11"/>
        <v>42324</v>
      </c>
      <c r="M262" s="99">
        <f t="shared" si="13"/>
        <v>42309</v>
      </c>
    </row>
    <row r="263" spans="12:13" x14ac:dyDescent="0.25">
      <c r="L263" s="86">
        <f t="shared" si="11"/>
        <v>42325</v>
      </c>
      <c r="M263" s="99">
        <f t="shared" si="13"/>
        <v>42309</v>
      </c>
    </row>
    <row r="264" spans="12:13" x14ac:dyDescent="0.25">
      <c r="L264" s="86">
        <f t="shared" ref="L264:L327" si="14">L263+1</f>
        <v>42326</v>
      </c>
      <c r="M264" s="99">
        <f t="shared" si="13"/>
        <v>42309</v>
      </c>
    </row>
    <row r="265" spans="12:13" x14ac:dyDescent="0.25">
      <c r="L265" s="86">
        <f t="shared" si="14"/>
        <v>42327</v>
      </c>
      <c r="M265" s="99">
        <f t="shared" si="13"/>
        <v>42309</v>
      </c>
    </row>
    <row r="266" spans="12:13" x14ac:dyDescent="0.25">
      <c r="L266" s="86">
        <f t="shared" si="14"/>
        <v>42328</v>
      </c>
      <c r="M266" s="99">
        <f t="shared" si="13"/>
        <v>42309</v>
      </c>
    </row>
    <row r="267" spans="12:13" x14ac:dyDescent="0.25">
      <c r="L267" s="86">
        <f t="shared" si="14"/>
        <v>42329</v>
      </c>
      <c r="M267" s="99">
        <f t="shared" si="13"/>
        <v>42309</v>
      </c>
    </row>
    <row r="268" spans="12:13" x14ac:dyDescent="0.25">
      <c r="L268" s="86">
        <f t="shared" si="14"/>
        <v>42330</v>
      </c>
      <c r="M268" s="99">
        <f t="shared" si="13"/>
        <v>42309</v>
      </c>
    </row>
    <row r="269" spans="12:13" x14ac:dyDescent="0.25">
      <c r="L269" s="86">
        <f t="shared" si="14"/>
        <v>42331</v>
      </c>
      <c r="M269" s="99">
        <f t="shared" si="13"/>
        <v>42309</v>
      </c>
    </row>
    <row r="270" spans="12:13" x14ac:dyDescent="0.25">
      <c r="L270" s="86">
        <f t="shared" si="14"/>
        <v>42332</v>
      </c>
      <c r="M270" s="99">
        <f t="shared" si="13"/>
        <v>42309</v>
      </c>
    </row>
    <row r="271" spans="12:13" x14ac:dyDescent="0.25">
      <c r="L271" s="86">
        <f t="shared" si="14"/>
        <v>42333</v>
      </c>
      <c r="M271" s="99">
        <f t="shared" si="13"/>
        <v>42309</v>
      </c>
    </row>
    <row r="272" spans="12:13" x14ac:dyDescent="0.25">
      <c r="L272" s="86">
        <f t="shared" si="14"/>
        <v>42334</v>
      </c>
      <c r="M272" s="99">
        <f t="shared" si="13"/>
        <v>42309</v>
      </c>
    </row>
    <row r="273" spans="12:13" x14ac:dyDescent="0.25">
      <c r="L273" s="86">
        <f t="shared" si="14"/>
        <v>42335</v>
      </c>
      <c r="M273" s="99">
        <f t="shared" si="13"/>
        <v>42309</v>
      </c>
    </row>
    <row r="274" spans="12:13" x14ac:dyDescent="0.25">
      <c r="L274" s="86">
        <f t="shared" si="14"/>
        <v>42336</v>
      </c>
      <c r="M274" s="99">
        <f t="shared" si="13"/>
        <v>42309</v>
      </c>
    </row>
    <row r="275" spans="12:13" x14ac:dyDescent="0.25">
      <c r="L275" s="86">
        <f t="shared" si="14"/>
        <v>42337</v>
      </c>
      <c r="M275" s="99">
        <f t="shared" si="13"/>
        <v>42309</v>
      </c>
    </row>
    <row r="276" spans="12:13" x14ac:dyDescent="0.25">
      <c r="L276" s="86">
        <f t="shared" si="14"/>
        <v>42338</v>
      </c>
      <c r="M276" s="99">
        <f t="shared" si="13"/>
        <v>42309</v>
      </c>
    </row>
    <row r="277" spans="12:13" x14ac:dyDescent="0.25">
      <c r="L277" s="86">
        <f t="shared" si="14"/>
        <v>42339</v>
      </c>
      <c r="M277" s="99">
        <f t="shared" ref="M277:M307" si="15">N$11</f>
        <v>42339</v>
      </c>
    </row>
    <row r="278" spans="12:13" x14ac:dyDescent="0.25">
      <c r="L278" s="86">
        <f t="shared" si="14"/>
        <v>42340</v>
      </c>
      <c r="M278" s="99">
        <f t="shared" si="15"/>
        <v>42339</v>
      </c>
    </row>
    <row r="279" spans="12:13" x14ac:dyDescent="0.25">
      <c r="L279" s="86">
        <f t="shared" si="14"/>
        <v>42341</v>
      </c>
      <c r="M279" s="99">
        <f t="shared" si="15"/>
        <v>42339</v>
      </c>
    </row>
    <row r="280" spans="12:13" x14ac:dyDescent="0.25">
      <c r="L280" s="86">
        <f t="shared" si="14"/>
        <v>42342</v>
      </c>
      <c r="M280" s="99">
        <f t="shared" si="15"/>
        <v>42339</v>
      </c>
    </row>
    <row r="281" spans="12:13" x14ac:dyDescent="0.25">
      <c r="L281" s="86">
        <f t="shared" si="14"/>
        <v>42343</v>
      </c>
      <c r="M281" s="99">
        <f t="shared" si="15"/>
        <v>42339</v>
      </c>
    </row>
    <row r="282" spans="12:13" x14ac:dyDescent="0.25">
      <c r="L282" s="86">
        <f t="shared" si="14"/>
        <v>42344</v>
      </c>
      <c r="M282" s="99">
        <f t="shared" si="15"/>
        <v>42339</v>
      </c>
    </row>
    <row r="283" spans="12:13" x14ac:dyDescent="0.25">
      <c r="L283" s="86">
        <f t="shared" si="14"/>
        <v>42345</v>
      </c>
      <c r="M283" s="99">
        <f t="shared" si="15"/>
        <v>42339</v>
      </c>
    </row>
    <row r="284" spans="12:13" x14ac:dyDescent="0.25">
      <c r="L284" s="86">
        <f t="shared" si="14"/>
        <v>42346</v>
      </c>
      <c r="M284" s="99">
        <f t="shared" si="15"/>
        <v>42339</v>
      </c>
    </row>
    <row r="285" spans="12:13" x14ac:dyDescent="0.25">
      <c r="L285" s="86">
        <f t="shared" si="14"/>
        <v>42347</v>
      </c>
      <c r="M285" s="99">
        <f t="shared" si="15"/>
        <v>42339</v>
      </c>
    </row>
    <row r="286" spans="12:13" x14ac:dyDescent="0.25">
      <c r="L286" s="86">
        <f t="shared" si="14"/>
        <v>42348</v>
      </c>
      <c r="M286" s="99">
        <f t="shared" si="15"/>
        <v>42339</v>
      </c>
    </row>
    <row r="287" spans="12:13" x14ac:dyDescent="0.25">
      <c r="L287" s="86">
        <f t="shared" si="14"/>
        <v>42349</v>
      </c>
      <c r="M287" s="99">
        <f t="shared" si="15"/>
        <v>42339</v>
      </c>
    </row>
    <row r="288" spans="12:13" x14ac:dyDescent="0.25">
      <c r="L288" s="86">
        <f t="shared" si="14"/>
        <v>42350</v>
      </c>
      <c r="M288" s="99">
        <f t="shared" si="15"/>
        <v>42339</v>
      </c>
    </row>
    <row r="289" spans="12:13" x14ac:dyDescent="0.25">
      <c r="L289" s="86">
        <f t="shared" si="14"/>
        <v>42351</v>
      </c>
      <c r="M289" s="99">
        <f t="shared" si="15"/>
        <v>42339</v>
      </c>
    </row>
    <row r="290" spans="12:13" x14ac:dyDescent="0.25">
      <c r="L290" s="86">
        <f t="shared" si="14"/>
        <v>42352</v>
      </c>
      <c r="M290" s="99">
        <f t="shared" si="15"/>
        <v>42339</v>
      </c>
    </row>
    <row r="291" spans="12:13" x14ac:dyDescent="0.25">
      <c r="L291" s="86">
        <f t="shared" si="14"/>
        <v>42353</v>
      </c>
      <c r="M291" s="99">
        <f t="shared" si="15"/>
        <v>42339</v>
      </c>
    </row>
    <row r="292" spans="12:13" x14ac:dyDescent="0.25">
      <c r="L292" s="86">
        <f t="shared" si="14"/>
        <v>42354</v>
      </c>
      <c r="M292" s="99">
        <f t="shared" si="15"/>
        <v>42339</v>
      </c>
    </row>
    <row r="293" spans="12:13" x14ac:dyDescent="0.25">
      <c r="L293" s="86">
        <f t="shared" si="14"/>
        <v>42355</v>
      </c>
      <c r="M293" s="99">
        <f t="shared" si="15"/>
        <v>42339</v>
      </c>
    </row>
    <row r="294" spans="12:13" x14ac:dyDescent="0.25">
      <c r="L294" s="86">
        <f t="shared" si="14"/>
        <v>42356</v>
      </c>
      <c r="M294" s="99">
        <f t="shared" si="15"/>
        <v>42339</v>
      </c>
    </row>
    <row r="295" spans="12:13" x14ac:dyDescent="0.25">
      <c r="L295" s="86">
        <f t="shared" si="14"/>
        <v>42357</v>
      </c>
      <c r="M295" s="99">
        <f t="shared" si="15"/>
        <v>42339</v>
      </c>
    </row>
    <row r="296" spans="12:13" x14ac:dyDescent="0.25">
      <c r="L296" s="86">
        <f t="shared" si="14"/>
        <v>42358</v>
      </c>
      <c r="M296" s="99">
        <f t="shared" si="15"/>
        <v>42339</v>
      </c>
    </row>
    <row r="297" spans="12:13" x14ac:dyDescent="0.25">
      <c r="L297" s="86">
        <f t="shared" si="14"/>
        <v>42359</v>
      </c>
      <c r="M297" s="99">
        <f t="shared" si="15"/>
        <v>42339</v>
      </c>
    </row>
    <row r="298" spans="12:13" x14ac:dyDescent="0.25">
      <c r="L298" s="86">
        <f t="shared" si="14"/>
        <v>42360</v>
      </c>
      <c r="M298" s="99">
        <f t="shared" si="15"/>
        <v>42339</v>
      </c>
    </row>
    <row r="299" spans="12:13" x14ac:dyDescent="0.25">
      <c r="L299" s="86">
        <f t="shared" si="14"/>
        <v>42361</v>
      </c>
      <c r="M299" s="99">
        <f t="shared" si="15"/>
        <v>42339</v>
      </c>
    </row>
    <row r="300" spans="12:13" x14ac:dyDescent="0.25">
      <c r="L300" s="86">
        <f t="shared" si="14"/>
        <v>42362</v>
      </c>
      <c r="M300" s="99">
        <f t="shared" si="15"/>
        <v>42339</v>
      </c>
    </row>
    <row r="301" spans="12:13" x14ac:dyDescent="0.25">
      <c r="L301" s="86">
        <f t="shared" si="14"/>
        <v>42363</v>
      </c>
      <c r="M301" s="99">
        <f t="shared" si="15"/>
        <v>42339</v>
      </c>
    </row>
    <row r="302" spans="12:13" x14ac:dyDescent="0.25">
      <c r="L302" s="86">
        <f t="shared" si="14"/>
        <v>42364</v>
      </c>
      <c r="M302" s="99">
        <f t="shared" si="15"/>
        <v>42339</v>
      </c>
    </row>
    <row r="303" spans="12:13" x14ac:dyDescent="0.25">
      <c r="L303" s="86">
        <f t="shared" si="14"/>
        <v>42365</v>
      </c>
      <c r="M303" s="99">
        <f t="shared" si="15"/>
        <v>42339</v>
      </c>
    </row>
    <row r="304" spans="12:13" x14ac:dyDescent="0.25">
      <c r="L304" s="86">
        <f t="shared" si="14"/>
        <v>42366</v>
      </c>
      <c r="M304" s="99">
        <f t="shared" si="15"/>
        <v>42339</v>
      </c>
    </row>
    <row r="305" spans="12:13" x14ac:dyDescent="0.25">
      <c r="L305" s="86">
        <f t="shared" si="14"/>
        <v>42367</v>
      </c>
      <c r="M305" s="99">
        <f t="shared" si="15"/>
        <v>42339</v>
      </c>
    </row>
    <row r="306" spans="12:13" x14ac:dyDescent="0.25">
      <c r="L306" s="86">
        <f t="shared" si="14"/>
        <v>42368</v>
      </c>
      <c r="M306" s="99">
        <f t="shared" si="15"/>
        <v>42339</v>
      </c>
    </row>
    <row r="307" spans="12:13" x14ac:dyDescent="0.25">
      <c r="L307" s="86">
        <f t="shared" si="14"/>
        <v>42369</v>
      </c>
      <c r="M307" s="99">
        <f t="shared" si="15"/>
        <v>42339</v>
      </c>
    </row>
    <row r="308" spans="12:13" x14ac:dyDescent="0.25">
      <c r="L308" s="86">
        <f t="shared" si="14"/>
        <v>42370</v>
      </c>
      <c r="M308" s="99">
        <f t="shared" ref="M308:M338" si="16">N$12</f>
        <v>42370</v>
      </c>
    </row>
    <row r="309" spans="12:13" x14ac:dyDescent="0.25">
      <c r="L309" s="86">
        <f t="shared" si="14"/>
        <v>42371</v>
      </c>
      <c r="M309" s="99">
        <f t="shared" si="16"/>
        <v>42370</v>
      </c>
    </row>
    <row r="310" spans="12:13" x14ac:dyDescent="0.25">
      <c r="L310" s="86">
        <f t="shared" si="14"/>
        <v>42372</v>
      </c>
      <c r="M310" s="99">
        <f t="shared" si="16"/>
        <v>42370</v>
      </c>
    </row>
    <row r="311" spans="12:13" x14ac:dyDescent="0.25">
      <c r="L311" s="86">
        <f t="shared" si="14"/>
        <v>42373</v>
      </c>
      <c r="M311" s="99">
        <f t="shared" si="16"/>
        <v>42370</v>
      </c>
    </row>
    <row r="312" spans="12:13" x14ac:dyDescent="0.25">
      <c r="L312" s="86">
        <f t="shared" si="14"/>
        <v>42374</v>
      </c>
      <c r="M312" s="99">
        <f t="shared" si="16"/>
        <v>42370</v>
      </c>
    </row>
    <row r="313" spans="12:13" x14ac:dyDescent="0.25">
      <c r="L313" s="86">
        <f t="shared" si="14"/>
        <v>42375</v>
      </c>
      <c r="M313" s="99">
        <f t="shared" si="16"/>
        <v>42370</v>
      </c>
    </row>
    <row r="314" spans="12:13" x14ac:dyDescent="0.25">
      <c r="L314" s="86">
        <f t="shared" si="14"/>
        <v>42376</v>
      </c>
      <c r="M314" s="99">
        <f t="shared" si="16"/>
        <v>42370</v>
      </c>
    </row>
    <row r="315" spans="12:13" x14ac:dyDescent="0.25">
      <c r="L315" s="86">
        <f t="shared" si="14"/>
        <v>42377</v>
      </c>
      <c r="M315" s="99">
        <f t="shared" si="16"/>
        <v>42370</v>
      </c>
    </row>
    <row r="316" spans="12:13" x14ac:dyDescent="0.25">
      <c r="L316" s="86">
        <f t="shared" si="14"/>
        <v>42378</v>
      </c>
      <c r="M316" s="99">
        <f t="shared" si="16"/>
        <v>42370</v>
      </c>
    </row>
    <row r="317" spans="12:13" x14ac:dyDescent="0.25">
      <c r="L317" s="86">
        <f t="shared" si="14"/>
        <v>42379</v>
      </c>
      <c r="M317" s="99">
        <f t="shared" si="16"/>
        <v>42370</v>
      </c>
    </row>
    <row r="318" spans="12:13" x14ac:dyDescent="0.25">
      <c r="L318" s="86">
        <f t="shared" si="14"/>
        <v>42380</v>
      </c>
      <c r="M318" s="99">
        <f t="shared" si="16"/>
        <v>42370</v>
      </c>
    </row>
    <row r="319" spans="12:13" x14ac:dyDescent="0.25">
      <c r="L319" s="86">
        <f t="shared" si="14"/>
        <v>42381</v>
      </c>
      <c r="M319" s="99">
        <f t="shared" si="16"/>
        <v>42370</v>
      </c>
    </row>
    <row r="320" spans="12:13" x14ac:dyDescent="0.25">
      <c r="L320" s="86">
        <f t="shared" si="14"/>
        <v>42382</v>
      </c>
      <c r="M320" s="99">
        <f t="shared" si="16"/>
        <v>42370</v>
      </c>
    </row>
    <row r="321" spans="12:13" x14ac:dyDescent="0.25">
      <c r="L321" s="86">
        <f t="shared" si="14"/>
        <v>42383</v>
      </c>
      <c r="M321" s="99">
        <f t="shared" si="16"/>
        <v>42370</v>
      </c>
    </row>
    <row r="322" spans="12:13" x14ac:dyDescent="0.25">
      <c r="L322" s="86">
        <f t="shared" si="14"/>
        <v>42384</v>
      </c>
      <c r="M322" s="99">
        <f t="shared" si="16"/>
        <v>42370</v>
      </c>
    </row>
    <row r="323" spans="12:13" x14ac:dyDescent="0.25">
      <c r="L323" s="86">
        <f t="shared" si="14"/>
        <v>42385</v>
      </c>
      <c r="M323" s="99">
        <f t="shared" si="16"/>
        <v>42370</v>
      </c>
    </row>
    <row r="324" spans="12:13" x14ac:dyDescent="0.25">
      <c r="L324" s="86">
        <f t="shared" si="14"/>
        <v>42386</v>
      </c>
      <c r="M324" s="99">
        <f t="shared" si="16"/>
        <v>42370</v>
      </c>
    </row>
    <row r="325" spans="12:13" x14ac:dyDescent="0.25">
      <c r="L325" s="86">
        <f t="shared" si="14"/>
        <v>42387</v>
      </c>
      <c r="M325" s="99">
        <f t="shared" si="16"/>
        <v>42370</v>
      </c>
    </row>
    <row r="326" spans="12:13" x14ac:dyDescent="0.25">
      <c r="L326" s="86">
        <f t="shared" si="14"/>
        <v>42388</v>
      </c>
      <c r="M326" s="99">
        <f t="shared" si="16"/>
        <v>42370</v>
      </c>
    </row>
    <row r="327" spans="12:13" x14ac:dyDescent="0.25">
      <c r="L327" s="86">
        <f t="shared" si="14"/>
        <v>42389</v>
      </c>
      <c r="M327" s="99">
        <f t="shared" si="16"/>
        <v>42370</v>
      </c>
    </row>
    <row r="328" spans="12:13" x14ac:dyDescent="0.25">
      <c r="L328" s="86">
        <f t="shared" ref="L328:L391" si="17">L327+1</f>
        <v>42390</v>
      </c>
      <c r="M328" s="99">
        <f t="shared" si="16"/>
        <v>42370</v>
      </c>
    </row>
    <row r="329" spans="12:13" x14ac:dyDescent="0.25">
      <c r="L329" s="86">
        <f t="shared" si="17"/>
        <v>42391</v>
      </c>
      <c r="M329" s="99">
        <f t="shared" si="16"/>
        <v>42370</v>
      </c>
    </row>
    <row r="330" spans="12:13" x14ac:dyDescent="0.25">
      <c r="L330" s="86">
        <f t="shared" si="17"/>
        <v>42392</v>
      </c>
      <c r="M330" s="99">
        <f t="shared" si="16"/>
        <v>42370</v>
      </c>
    </row>
    <row r="331" spans="12:13" x14ac:dyDescent="0.25">
      <c r="L331" s="86">
        <f t="shared" si="17"/>
        <v>42393</v>
      </c>
      <c r="M331" s="99">
        <f t="shared" si="16"/>
        <v>42370</v>
      </c>
    </row>
    <row r="332" spans="12:13" x14ac:dyDescent="0.25">
      <c r="L332" s="86">
        <f t="shared" si="17"/>
        <v>42394</v>
      </c>
      <c r="M332" s="99">
        <f t="shared" si="16"/>
        <v>42370</v>
      </c>
    </row>
    <row r="333" spans="12:13" x14ac:dyDescent="0.25">
      <c r="L333" s="86">
        <f t="shared" si="17"/>
        <v>42395</v>
      </c>
      <c r="M333" s="99">
        <f t="shared" si="16"/>
        <v>42370</v>
      </c>
    </row>
    <row r="334" spans="12:13" x14ac:dyDescent="0.25">
      <c r="L334" s="86">
        <f t="shared" si="17"/>
        <v>42396</v>
      </c>
      <c r="M334" s="99">
        <f t="shared" si="16"/>
        <v>42370</v>
      </c>
    </row>
    <row r="335" spans="12:13" x14ac:dyDescent="0.25">
      <c r="L335" s="86">
        <f t="shared" si="17"/>
        <v>42397</v>
      </c>
      <c r="M335" s="99">
        <f t="shared" si="16"/>
        <v>42370</v>
      </c>
    </row>
    <row r="336" spans="12:13" x14ac:dyDescent="0.25">
      <c r="L336" s="86">
        <f t="shared" si="17"/>
        <v>42398</v>
      </c>
      <c r="M336" s="99">
        <f t="shared" si="16"/>
        <v>42370</v>
      </c>
    </row>
    <row r="337" spans="12:13" x14ac:dyDescent="0.25">
      <c r="L337" s="86">
        <f t="shared" si="17"/>
        <v>42399</v>
      </c>
      <c r="M337" s="99">
        <f t="shared" si="16"/>
        <v>42370</v>
      </c>
    </row>
    <row r="338" spans="12:13" x14ac:dyDescent="0.25">
      <c r="L338" s="86">
        <f t="shared" si="17"/>
        <v>42400</v>
      </c>
      <c r="M338" s="99">
        <f t="shared" si="16"/>
        <v>42370</v>
      </c>
    </row>
    <row r="339" spans="12:13" x14ac:dyDescent="0.25">
      <c r="L339" s="86">
        <f t="shared" si="17"/>
        <v>42401</v>
      </c>
      <c r="M339" s="99">
        <f t="shared" ref="M339:M366" si="18">N$13</f>
        <v>42401</v>
      </c>
    </row>
    <row r="340" spans="12:13" x14ac:dyDescent="0.25">
      <c r="L340" s="86">
        <f t="shared" si="17"/>
        <v>42402</v>
      </c>
      <c r="M340" s="99">
        <f t="shared" si="18"/>
        <v>42401</v>
      </c>
    </row>
    <row r="341" spans="12:13" x14ac:dyDescent="0.25">
      <c r="L341" s="86">
        <f t="shared" si="17"/>
        <v>42403</v>
      </c>
      <c r="M341" s="99">
        <f t="shared" si="18"/>
        <v>42401</v>
      </c>
    </row>
    <row r="342" spans="12:13" x14ac:dyDescent="0.25">
      <c r="L342" s="86">
        <f t="shared" si="17"/>
        <v>42404</v>
      </c>
      <c r="M342" s="99">
        <f t="shared" si="18"/>
        <v>42401</v>
      </c>
    </row>
    <row r="343" spans="12:13" x14ac:dyDescent="0.25">
      <c r="L343" s="86">
        <f t="shared" si="17"/>
        <v>42405</v>
      </c>
      <c r="M343" s="99">
        <f t="shared" si="18"/>
        <v>42401</v>
      </c>
    </row>
    <row r="344" spans="12:13" x14ac:dyDescent="0.25">
      <c r="L344" s="86">
        <f t="shared" si="17"/>
        <v>42406</v>
      </c>
      <c r="M344" s="99">
        <f t="shared" si="18"/>
        <v>42401</v>
      </c>
    </row>
    <row r="345" spans="12:13" x14ac:dyDescent="0.25">
      <c r="L345" s="86">
        <f t="shared" si="17"/>
        <v>42407</v>
      </c>
      <c r="M345" s="99">
        <f t="shared" si="18"/>
        <v>42401</v>
      </c>
    </row>
    <row r="346" spans="12:13" x14ac:dyDescent="0.25">
      <c r="L346" s="86">
        <f t="shared" si="17"/>
        <v>42408</v>
      </c>
      <c r="M346" s="99">
        <f t="shared" si="18"/>
        <v>42401</v>
      </c>
    </row>
    <row r="347" spans="12:13" x14ac:dyDescent="0.25">
      <c r="L347" s="86">
        <f t="shared" si="17"/>
        <v>42409</v>
      </c>
      <c r="M347" s="99">
        <f t="shared" si="18"/>
        <v>42401</v>
      </c>
    </row>
    <row r="348" spans="12:13" x14ac:dyDescent="0.25">
      <c r="L348" s="86">
        <f t="shared" si="17"/>
        <v>42410</v>
      </c>
      <c r="M348" s="99">
        <f t="shared" si="18"/>
        <v>42401</v>
      </c>
    </row>
    <row r="349" spans="12:13" x14ac:dyDescent="0.25">
      <c r="L349" s="86">
        <f t="shared" si="17"/>
        <v>42411</v>
      </c>
      <c r="M349" s="99">
        <f t="shared" si="18"/>
        <v>42401</v>
      </c>
    </row>
    <row r="350" spans="12:13" x14ac:dyDescent="0.25">
      <c r="L350" s="86">
        <f t="shared" si="17"/>
        <v>42412</v>
      </c>
      <c r="M350" s="99">
        <f t="shared" si="18"/>
        <v>42401</v>
      </c>
    </row>
    <row r="351" spans="12:13" x14ac:dyDescent="0.25">
      <c r="L351" s="86">
        <f t="shared" si="17"/>
        <v>42413</v>
      </c>
      <c r="M351" s="99">
        <f t="shared" si="18"/>
        <v>42401</v>
      </c>
    </row>
    <row r="352" spans="12:13" x14ac:dyDescent="0.25">
      <c r="L352" s="86">
        <f t="shared" si="17"/>
        <v>42414</v>
      </c>
      <c r="M352" s="99">
        <f t="shared" si="18"/>
        <v>42401</v>
      </c>
    </row>
    <row r="353" spans="12:13" x14ac:dyDescent="0.25">
      <c r="L353" s="86">
        <f t="shared" si="17"/>
        <v>42415</v>
      </c>
      <c r="M353" s="99">
        <f t="shared" si="18"/>
        <v>42401</v>
      </c>
    </row>
    <row r="354" spans="12:13" x14ac:dyDescent="0.25">
      <c r="L354" s="86">
        <f t="shared" si="17"/>
        <v>42416</v>
      </c>
      <c r="M354" s="99">
        <f t="shared" si="18"/>
        <v>42401</v>
      </c>
    </row>
    <row r="355" spans="12:13" x14ac:dyDescent="0.25">
      <c r="L355" s="86">
        <f t="shared" si="17"/>
        <v>42417</v>
      </c>
      <c r="M355" s="99">
        <f t="shared" si="18"/>
        <v>42401</v>
      </c>
    </row>
    <row r="356" spans="12:13" x14ac:dyDescent="0.25">
      <c r="L356" s="86">
        <f t="shared" si="17"/>
        <v>42418</v>
      </c>
      <c r="M356" s="99">
        <f t="shared" si="18"/>
        <v>42401</v>
      </c>
    </row>
    <row r="357" spans="12:13" x14ac:dyDescent="0.25">
      <c r="L357" s="86">
        <f t="shared" si="17"/>
        <v>42419</v>
      </c>
      <c r="M357" s="99">
        <f t="shared" si="18"/>
        <v>42401</v>
      </c>
    </row>
    <row r="358" spans="12:13" x14ac:dyDescent="0.25">
      <c r="L358" s="86">
        <f t="shared" si="17"/>
        <v>42420</v>
      </c>
      <c r="M358" s="99">
        <f t="shared" si="18"/>
        <v>42401</v>
      </c>
    </row>
    <row r="359" spans="12:13" x14ac:dyDescent="0.25">
      <c r="L359" s="86">
        <f t="shared" si="17"/>
        <v>42421</v>
      </c>
      <c r="M359" s="99">
        <f t="shared" si="18"/>
        <v>42401</v>
      </c>
    </row>
    <row r="360" spans="12:13" x14ac:dyDescent="0.25">
      <c r="L360" s="86">
        <f t="shared" si="17"/>
        <v>42422</v>
      </c>
      <c r="M360" s="99">
        <f t="shared" si="18"/>
        <v>42401</v>
      </c>
    </row>
    <row r="361" spans="12:13" x14ac:dyDescent="0.25">
      <c r="L361" s="86">
        <f t="shared" si="17"/>
        <v>42423</v>
      </c>
      <c r="M361" s="99">
        <f t="shared" si="18"/>
        <v>42401</v>
      </c>
    </row>
    <row r="362" spans="12:13" x14ac:dyDescent="0.25">
      <c r="L362" s="86">
        <f t="shared" si="17"/>
        <v>42424</v>
      </c>
      <c r="M362" s="99">
        <f t="shared" si="18"/>
        <v>42401</v>
      </c>
    </row>
    <row r="363" spans="12:13" x14ac:dyDescent="0.25">
      <c r="L363" s="86">
        <f t="shared" si="17"/>
        <v>42425</v>
      </c>
      <c r="M363" s="99">
        <f t="shared" si="18"/>
        <v>42401</v>
      </c>
    </row>
    <row r="364" spans="12:13" x14ac:dyDescent="0.25">
      <c r="L364" s="86">
        <f t="shared" si="17"/>
        <v>42426</v>
      </c>
      <c r="M364" s="99">
        <f t="shared" si="18"/>
        <v>42401</v>
      </c>
    </row>
    <row r="365" spans="12:13" x14ac:dyDescent="0.25">
      <c r="L365" s="86">
        <f t="shared" si="17"/>
        <v>42427</v>
      </c>
      <c r="M365" s="99">
        <f t="shared" si="18"/>
        <v>42401</v>
      </c>
    </row>
    <row r="366" spans="12:13" x14ac:dyDescent="0.25">
      <c r="L366" s="86">
        <f t="shared" si="17"/>
        <v>42428</v>
      </c>
      <c r="M366" s="99">
        <f t="shared" si="18"/>
        <v>42401</v>
      </c>
    </row>
    <row r="367" spans="12:13" x14ac:dyDescent="0.25">
      <c r="L367" s="86">
        <f t="shared" si="17"/>
        <v>42429</v>
      </c>
      <c r="M367" s="99">
        <f>N$14</f>
        <v>42430</v>
      </c>
    </row>
    <row r="368" spans="12:13" x14ac:dyDescent="0.25">
      <c r="L368" s="86">
        <f t="shared" si="17"/>
        <v>42430</v>
      </c>
      <c r="M368" s="99">
        <f t="shared" ref="M368:M397" si="19">N$14</f>
        <v>42430</v>
      </c>
    </row>
    <row r="369" spans="12:13" x14ac:dyDescent="0.25">
      <c r="L369" s="86">
        <f t="shared" si="17"/>
        <v>42431</v>
      </c>
      <c r="M369" s="99">
        <f t="shared" si="19"/>
        <v>42430</v>
      </c>
    </row>
    <row r="370" spans="12:13" x14ac:dyDescent="0.25">
      <c r="L370" s="86">
        <f t="shared" si="17"/>
        <v>42432</v>
      </c>
      <c r="M370" s="99">
        <f t="shared" si="19"/>
        <v>42430</v>
      </c>
    </row>
    <row r="371" spans="12:13" x14ac:dyDescent="0.25">
      <c r="L371" s="86">
        <f t="shared" si="17"/>
        <v>42433</v>
      </c>
      <c r="M371" s="99">
        <f t="shared" si="19"/>
        <v>42430</v>
      </c>
    </row>
    <row r="372" spans="12:13" x14ac:dyDescent="0.25">
      <c r="L372" s="86">
        <f t="shared" si="17"/>
        <v>42434</v>
      </c>
      <c r="M372" s="99">
        <f t="shared" si="19"/>
        <v>42430</v>
      </c>
    </row>
    <row r="373" spans="12:13" x14ac:dyDescent="0.25">
      <c r="L373" s="86">
        <f t="shared" si="17"/>
        <v>42435</v>
      </c>
      <c r="M373" s="99">
        <f t="shared" si="19"/>
        <v>42430</v>
      </c>
    </row>
    <row r="374" spans="12:13" x14ac:dyDescent="0.25">
      <c r="L374" s="86">
        <f t="shared" si="17"/>
        <v>42436</v>
      </c>
      <c r="M374" s="99">
        <f t="shared" si="19"/>
        <v>42430</v>
      </c>
    </row>
    <row r="375" spans="12:13" x14ac:dyDescent="0.25">
      <c r="L375" s="86">
        <f t="shared" si="17"/>
        <v>42437</v>
      </c>
      <c r="M375" s="99">
        <f t="shared" si="19"/>
        <v>42430</v>
      </c>
    </row>
    <row r="376" spans="12:13" x14ac:dyDescent="0.25">
      <c r="L376" s="86">
        <f t="shared" si="17"/>
        <v>42438</v>
      </c>
      <c r="M376" s="99">
        <f t="shared" si="19"/>
        <v>42430</v>
      </c>
    </row>
    <row r="377" spans="12:13" x14ac:dyDescent="0.25">
      <c r="L377" s="86">
        <f t="shared" si="17"/>
        <v>42439</v>
      </c>
      <c r="M377" s="99">
        <f t="shared" si="19"/>
        <v>42430</v>
      </c>
    </row>
    <row r="378" spans="12:13" x14ac:dyDescent="0.25">
      <c r="L378" s="86">
        <f t="shared" si="17"/>
        <v>42440</v>
      </c>
      <c r="M378" s="99">
        <f t="shared" si="19"/>
        <v>42430</v>
      </c>
    </row>
    <row r="379" spans="12:13" x14ac:dyDescent="0.25">
      <c r="L379" s="86">
        <f t="shared" si="17"/>
        <v>42441</v>
      </c>
      <c r="M379" s="99">
        <f t="shared" si="19"/>
        <v>42430</v>
      </c>
    </row>
    <row r="380" spans="12:13" x14ac:dyDescent="0.25">
      <c r="L380" s="86">
        <f t="shared" si="17"/>
        <v>42442</v>
      </c>
      <c r="M380" s="99">
        <f t="shared" si="19"/>
        <v>42430</v>
      </c>
    </row>
    <row r="381" spans="12:13" x14ac:dyDescent="0.25">
      <c r="L381" s="86">
        <f t="shared" si="17"/>
        <v>42443</v>
      </c>
      <c r="M381" s="99">
        <f t="shared" si="19"/>
        <v>42430</v>
      </c>
    </row>
    <row r="382" spans="12:13" x14ac:dyDescent="0.25">
      <c r="L382" s="86">
        <f t="shared" si="17"/>
        <v>42444</v>
      </c>
      <c r="M382" s="99">
        <f t="shared" si="19"/>
        <v>42430</v>
      </c>
    </row>
    <row r="383" spans="12:13" x14ac:dyDescent="0.25">
      <c r="L383" s="86">
        <f t="shared" si="17"/>
        <v>42445</v>
      </c>
      <c r="M383" s="99">
        <f t="shared" si="19"/>
        <v>42430</v>
      </c>
    </row>
    <row r="384" spans="12:13" x14ac:dyDescent="0.25">
      <c r="L384" s="86">
        <f t="shared" si="17"/>
        <v>42446</v>
      </c>
      <c r="M384" s="99">
        <f t="shared" si="19"/>
        <v>42430</v>
      </c>
    </row>
    <row r="385" spans="12:13" x14ac:dyDescent="0.25">
      <c r="L385" s="86">
        <f t="shared" si="17"/>
        <v>42447</v>
      </c>
      <c r="M385" s="99">
        <f t="shared" si="19"/>
        <v>42430</v>
      </c>
    </row>
    <row r="386" spans="12:13" x14ac:dyDescent="0.25">
      <c r="L386" s="86">
        <f t="shared" si="17"/>
        <v>42448</v>
      </c>
      <c r="M386" s="99">
        <f t="shared" si="19"/>
        <v>42430</v>
      </c>
    </row>
    <row r="387" spans="12:13" x14ac:dyDescent="0.25">
      <c r="L387" s="86">
        <f t="shared" si="17"/>
        <v>42449</v>
      </c>
      <c r="M387" s="99">
        <f t="shared" si="19"/>
        <v>42430</v>
      </c>
    </row>
    <row r="388" spans="12:13" x14ac:dyDescent="0.25">
      <c r="L388" s="86">
        <f t="shared" si="17"/>
        <v>42450</v>
      </c>
      <c r="M388" s="99">
        <f t="shared" si="19"/>
        <v>42430</v>
      </c>
    </row>
    <row r="389" spans="12:13" x14ac:dyDescent="0.25">
      <c r="L389" s="86">
        <f t="shared" si="17"/>
        <v>42451</v>
      </c>
      <c r="M389" s="99">
        <f t="shared" si="19"/>
        <v>42430</v>
      </c>
    </row>
    <row r="390" spans="12:13" x14ac:dyDescent="0.25">
      <c r="L390" s="86">
        <f t="shared" si="17"/>
        <v>42452</v>
      </c>
      <c r="M390" s="99">
        <f t="shared" si="19"/>
        <v>42430</v>
      </c>
    </row>
    <row r="391" spans="12:13" x14ac:dyDescent="0.25">
      <c r="L391" s="86">
        <f t="shared" si="17"/>
        <v>42453</v>
      </c>
      <c r="M391" s="99">
        <f t="shared" si="19"/>
        <v>42430</v>
      </c>
    </row>
    <row r="392" spans="12:13" x14ac:dyDescent="0.25">
      <c r="L392" s="86">
        <f t="shared" ref="L392:L455" si="20">L391+1</f>
        <v>42454</v>
      </c>
      <c r="M392" s="99">
        <f t="shared" si="19"/>
        <v>42430</v>
      </c>
    </row>
    <row r="393" spans="12:13" x14ac:dyDescent="0.25">
      <c r="L393" s="86">
        <f t="shared" si="20"/>
        <v>42455</v>
      </c>
      <c r="M393" s="99">
        <f t="shared" si="19"/>
        <v>42430</v>
      </c>
    </row>
    <row r="394" spans="12:13" x14ac:dyDescent="0.25">
      <c r="L394" s="86">
        <f t="shared" si="20"/>
        <v>42456</v>
      </c>
      <c r="M394" s="99">
        <f t="shared" si="19"/>
        <v>42430</v>
      </c>
    </row>
    <row r="395" spans="12:13" x14ac:dyDescent="0.25">
      <c r="L395" s="86">
        <f t="shared" si="20"/>
        <v>42457</v>
      </c>
      <c r="M395" s="99">
        <f t="shared" si="19"/>
        <v>42430</v>
      </c>
    </row>
    <row r="396" spans="12:13" x14ac:dyDescent="0.25">
      <c r="L396" s="86">
        <f t="shared" si="20"/>
        <v>42458</v>
      </c>
      <c r="M396" s="99">
        <f t="shared" si="19"/>
        <v>42430</v>
      </c>
    </row>
    <row r="397" spans="12:13" x14ac:dyDescent="0.25">
      <c r="L397" s="86">
        <f t="shared" si="20"/>
        <v>42459</v>
      </c>
      <c r="M397" s="99">
        <f t="shared" si="19"/>
        <v>42430</v>
      </c>
    </row>
    <row r="398" spans="12:13" x14ac:dyDescent="0.25">
      <c r="L398" s="86">
        <f t="shared" si="20"/>
        <v>42460</v>
      </c>
      <c r="M398" s="99">
        <f>N$15</f>
        <v>42461</v>
      </c>
    </row>
    <row r="399" spans="12:13" x14ac:dyDescent="0.25">
      <c r="L399" s="86">
        <f t="shared" si="20"/>
        <v>42461</v>
      </c>
      <c r="M399" s="99">
        <f t="shared" ref="M399:M427" si="21">N$15</f>
        <v>42461</v>
      </c>
    </row>
    <row r="400" spans="12:13" x14ac:dyDescent="0.25">
      <c r="L400" s="86">
        <f t="shared" si="20"/>
        <v>42462</v>
      </c>
      <c r="M400" s="99">
        <f t="shared" si="21"/>
        <v>42461</v>
      </c>
    </row>
    <row r="401" spans="12:13" x14ac:dyDescent="0.25">
      <c r="L401" s="86">
        <f t="shared" si="20"/>
        <v>42463</v>
      </c>
      <c r="M401" s="99">
        <f t="shared" si="21"/>
        <v>42461</v>
      </c>
    </row>
    <row r="402" spans="12:13" x14ac:dyDescent="0.25">
      <c r="L402" s="86">
        <f t="shared" si="20"/>
        <v>42464</v>
      </c>
      <c r="M402" s="99">
        <f t="shared" si="21"/>
        <v>42461</v>
      </c>
    </row>
    <row r="403" spans="12:13" x14ac:dyDescent="0.25">
      <c r="L403" s="86">
        <f t="shared" si="20"/>
        <v>42465</v>
      </c>
      <c r="M403" s="99">
        <f t="shared" si="21"/>
        <v>42461</v>
      </c>
    </row>
    <row r="404" spans="12:13" x14ac:dyDescent="0.25">
      <c r="L404" s="86">
        <f t="shared" si="20"/>
        <v>42466</v>
      </c>
      <c r="M404" s="99">
        <f t="shared" si="21"/>
        <v>42461</v>
      </c>
    </row>
    <row r="405" spans="12:13" x14ac:dyDescent="0.25">
      <c r="L405" s="86">
        <f t="shared" si="20"/>
        <v>42467</v>
      </c>
      <c r="M405" s="99">
        <f t="shared" si="21"/>
        <v>42461</v>
      </c>
    </row>
    <row r="406" spans="12:13" x14ac:dyDescent="0.25">
      <c r="L406" s="86">
        <f t="shared" si="20"/>
        <v>42468</v>
      </c>
      <c r="M406" s="99">
        <f t="shared" si="21"/>
        <v>42461</v>
      </c>
    </row>
    <row r="407" spans="12:13" x14ac:dyDescent="0.25">
      <c r="L407" s="86">
        <f t="shared" si="20"/>
        <v>42469</v>
      </c>
      <c r="M407" s="99">
        <f t="shared" si="21"/>
        <v>42461</v>
      </c>
    </row>
    <row r="408" spans="12:13" x14ac:dyDescent="0.25">
      <c r="L408" s="86">
        <f t="shared" si="20"/>
        <v>42470</v>
      </c>
      <c r="M408" s="99">
        <f t="shared" si="21"/>
        <v>42461</v>
      </c>
    </row>
    <row r="409" spans="12:13" x14ac:dyDescent="0.25">
      <c r="L409" s="86">
        <f t="shared" si="20"/>
        <v>42471</v>
      </c>
      <c r="M409" s="99">
        <f t="shared" si="21"/>
        <v>42461</v>
      </c>
    </row>
    <row r="410" spans="12:13" x14ac:dyDescent="0.25">
      <c r="L410" s="86">
        <f t="shared" si="20"/>
        <v>42472</v>
      </c>
      <c r="M410" s="99">
        <f t="shared" si="21"/>
        <v>42461</v>
      </c>
    </row>
    <row r="411" spans="12:13" x14ac:dyDescent="0.25">
      <c r="L411" s="86">
        <f t="shared" si="20"/>
        <v>42473</v>
      </c>
      <c r="M411" s="99">
        <f t="shared" si="21"/>
        <v>42461</v>
      </c>
    </row>
    <row r="412" spans="12:13" x14ac:dyDescent="0.25">
      <c r="L412" s="86">
        <f t="shared" si="20"/>
        <v>42474</v>
      </c>
      <c r="M412" s="99">
        <f t="shared" si="21"/>
        <v>42461</v>
      </c>
    </row>
    <row r="413" spans="12:13" x14ac:dyDescent="0.25">
      <c r="L413" s="86">
        <f t="shared" si="20"/>
        <v>42475</v>
      </c>
      <c r="M413" s="99">
        <f t="shared" si="21"/>
        <v>42461</v>
      </c>
    </row>
    <row r="414" spans="12:13" x14ac:dyDescent="0.25">
      <c r="L414" s="86">
        <f t="shared" si="20"/>
        <v>42476</v>
      </c>
      <c r="M414" s="99">
        <f t="shared" si="21"/>
        <v>42461</v>
      </c>
    </row>
    <row r="415" spans="12:13" x14ac:dyDescent="0.25">
      <c r="L415" s="86">
        <f t="shared" si="20"/>
        <v>42477</v>
      </c>
      <c r="M415" s="99">
        <f t="shared" si="21"/>
        <v>42461</v>
      </c>
    </row>
    <row r="416" spans="12:13" x14ac:dyDescent="0.25">
      <c r="L416" s="86">
        <f t="shared" si="20"/>
        <v>42478</v>
      </c>
      <c r="M416" s="99">
        <f t="shared" si="21"/>
        <v>42461</v>
      </c>
    </row>
    <row r="417" spans="12:13" x14ac:dyDescent="0.25">
      <c r="L417" s="86">
        <f t="shared" si="20"/>
        <v>42479</v>
      </c>
      <c r="M417" s="99">
        <f t="shared" si="21"/>
        <v>42461</v>
      </c>
    </row>
    <row r="418" spans="12:13" x14ac:dyDescent="0.25">
      <c r="L418" s="86">
        <f t="shared" si="20"/>
        <v>42480</v>
      </c>
      <c r="M418" s="99">
        <f t="shared" si="21"/>
        <v>42461</v>
      </c>
    </row>
    <row r="419" spans="12:13" x14ac:dyDescent="0.25">
      <c r="L419" s="86">
        <f t="shared" si="20"/>
        <v>42481</v>
      </c>
      <c r="M419" s="99">
        <f t="shared" si="21"/>
        <v>42461</v>
      </c>
    </row>
    <row r="420" spans="12:13" x14ac:dyDescent="0.25">
      <c r="L420" s="86">
        <f t="shared" si="20"/>
        <v>42482</v>
      </c>
      <c r="M420" s="99">
        <f t="shared" si="21"/>
        <v>42461</v>
      </c>
    </row>
    <row r="421" spans="12:13" x14ac:dyDescent="0.25">
      <c r="L421" s="86">
        <f t="shared" si="20"/>
        <v>42483</v>
      </c>
      <c r="M421" s="99">
        <f t="shared" si="21"/>
        <v>42461</v>
      </c>
    </row>
    <row r="422" spans="12:13" x14ac:dyDescent="0.25">
      <c r="L422" s="86">
        <f t="shared" si="20"/>
        <v>42484</v>
      </c>
      <c r="M422" s="99">
        <f t="shared" si="21"/>
        <v>42461</v>
      </c>
    </row>
    <row r="423" spans="12:13" x14ac:dyDescent="0.25">
      <c r="L423" s="86">
        <f t="shared" si="20"/>
        <v>42485</v>
      </c>
      <c r="M423" s="99">
        <f t="shared" si="21"/>
        <v>42461</v>
      </c>
    </row>
    <row r="424" spans="12:13" x14ac:dyDescent="0.25">
      <c r="L424" s="86">
        <f t="shared" si="20"/>
        <v>42486</v>
      </c>
      <c r="M424" s="99">
        <f t="shared" si="21"/>
        <v>42461</v>
      </c>
    </row>
    <row r="425" spans="12:13" x14ac:dyDescent="0.25">
      <c r="L425" s="86">
        <f t="shared" si="20"/>
        <v>42487</v>
      </c>
      <c r="M425" s="99">
        <f t="shared" si="21"/>
        <v>42461</v>
      </c>
    </row>
    <row r="426" spans="12:13" x14ac:dyDescent="0.25">
      <c r="L426" s="86">
        <f t="shared" si="20"/>
        <v>42488</v>
      </c>
      <c r="M426" s="99">
        <f t="shared" si="21"/>
        <v>42461</v>
      </c>
    </row>
    <row r="427" spans="12:13" x14ac:dyDescent="0.25">
      <c r="L427" s="86">
        <f t="shared" si="20"/>
        <v>42489</v>
      </c>
      <c r="M427" s="99">
        <f t="shared" si="21"/>
        <v>42461</v>
      </c>
    </row>
    <row r="428" spans="12:13" x14ac:dyDescent="0.25">
      <c r="L428" s="86">
        <f t="shared" si="20"/>
        <v>42490</v>
      </c>
      <c r="M428" s="99">
        <f>N$16</f>
        <v>42491</v>
      </c>
    </row>
    <row r="429" spans="12:13" x14ac:dyDescent="0.25">
      <c r="L429" s="86">
        <f t="shared" si="20"/>
        <v>42491</v>
      </c>
      <c r="M429" s="99">
        <f>N$16</f>
        <v>42491</v>
      </c>
    </row>
    <row r="430" spans="12:13" x14ac:dyDescent="0.25">
      <c r="L430" s="86">
        <f t="shared" si="20"/>
        <v>42492</v>
      </c>
      <c r="M430" s="99">
        <f t="shared" ref="M430:M459" si="22">N$16</f>
        <v>42491</v>
      </c>
    </row>
    <row r="431" spans="12:13" x14ac:dyDescent="0.25">
      <c r="L431" s="86">
        <f t="shared" si="20"/>
        <v>42493</v>
      </c>
      <c r="M431" s="99">
        <f t="shared" si="22"/>
        <v>42491</v>
      </c>
    </row>
    <row r="432" spans="12:13" x14ac:dyDescent="0.25">
      <c r="L432" s="86">
        <f t="shared" si="20"/>
        <v>42494</v>
      </c>
      <c r="M432" s="99">
        <f t="shared" si="22"/>
        <v>42491</v>
      </c>
    </row>
    <row r="433" spans="12:13" x14ac:dyDescent="0.25">
      <c r="L433" s="86">
        <f t="shared" si="20"/>
        <v>42495</v>
      </c>
      <c r="M433" s="99">
        <f t="shared" si="22"/>
        <v>42491</v>
      </c>
    </row>
    <row r="434" spans="12:13" x14ac:dyDescent="0.25">
      <c r="L434" s="86">
        <f t="shared" si="20"/>
        <v>42496</v>
      </c>
      <c r="M434" s="99">
        <f t="shared" si="22"/>
        <v>42491</v>
      </c>
    </row>
    <row r="435" spans="12:13" x14ac:dyDescent="0.25">
      <c r="L435" s="86">
        <f t="shared" si="20"/>
        <v>42497</v>
      </c>
      <c r="M435" s="99">
        <f t="shared" si="22"/>
        <v>42491</v>
      </c>
    </row>
    <row r="436" spans="12:13" x14ac:dyDescent="0.25">
      <c r="L436" s="86">
        <f t="shared" si="20"/>
        <v>42498</v>
      </c>
      <c r="M436" s="99">
        <f t="shared" si="22"/>
        <v>42491</v>
      </c>
    </row>
    <row r="437" spans="12:13" x14ac:dyDescent="0.25">
      <c r="L437" s="86">
        <f t="shared" si="20"/>
        <v>42499</v>
      </c>
      <c r="M437" s="99">
        <f t="shared" si="22"/>
        <v>42491</v>
      </c>
    </row>
    <row r="438" spans="12:13" x14ac:dyDescent="0.25">
      <c r="L438" s="86">
        <f t="shared" si="20"/>
        <v>42500</v>
      </c>
      <c r="M438" s="99">
        <f t="shared" si="22"/>
        <v>42491</v>
      </c>
    </row>
    <row r="439" spans="12:13" x14ac:dyDescent="0.25">
      <c r="L439" s="86">
        <f t="shared" si="20"/>
        <v>42501</v>
      </c>
      <c r="M439" s="99">
        <f t="shared" si="22"/>
        <v>42491</v>
      </c>
    </row>
    <row r="440" spans="12:13" x14ac:dyDescent="0.25">
      <c r="L440" s="86">
        <f t="shared" si="20"/>
        <v>42502</v>
      </c>
      <c r="M440" s="99">
        <f t="shared" si="22"/>
        <v>42491</v>
      </c>
    </row>
    <row r="441" spans="12:13" x14ac:dyDescent="0.25">
      <c r="L441" s="86">
        <f t="shared" si="20"/>
        <v>42503</v>
      </c>
      <c r="M441" s="99">
        <f t="shared" si="22"/>
        <v>42491</v>
      </c>
    </row>
    <row r="442" spans="12:13" x14ac:dyDescent="0.25">
      <c r="L442" s="86">
        <f t="shared" si="20"/>
        <v>42504</v>
      </c>
      <c r="M442" s="99">
        <f t="shared" si="22"/>
        <v>42491</v>
      </c>
    </row>
    <row r="443" spans="12:13" x14ac:dyDescent="0.25">
      <c r="L443" s="86">
        <f t="shared" si="20"/>
        <v>42505</v>
      </c>
      <c r="M443" s="99">
        <f t="shared" si="22"/>
        <v>42491</v>
      </c>
    </row>
    <row r="444" spans="12:13" x14ac:dyDescent="0.25">
      <c r="L444" s="86">
        <f t="shared" si="20"/>
        <v>42506</v>
      </c>
      <c r="M444" s="99">
        <f t="shared" si="22"/>
        <v>42491</v>
      </c>
    </row>
    <row r="445" spans="12:13" x14ac:dyDescent="0.25">
      <c r="L445" s="86">
        <f t="shared" si="20"/>
        <v>42507</v>
      </c>
      <c r="M445" s="99">
        <f t="shared" si="22"/>
        <v>42491</v>
      </c>
    </row>
    <row r="446" spans="12:13" x14ac:dyDescent="0.25">
      <c r="L446" s="86">
        <f t="shared" si="20"/>
        <v>42508</v>
      </c>
      <c r="M446" s="99">
        <f t="shared" si="22"/>
        <v>42491</v>
      </c>
    </row>
    <row r="447" spans="12:13" x14ac:dyDescent="0.25">
      <c r="L447" s="86">
        <f t="shared" si="20"/>
        <v>42509</v>
      </c>
      <c r="M447" s="99">
        <f t="shared" si="22"/>
        <v>42491</v>
      </c>
    </row>
    <row r="448" spans="12:13" x14ac:dyDescent="0.25">
      <c r="L448" s="86">
        <f t="shared" si="20"/>
        <v>42510</v>
      </c>
      <c r="M448" s="99">
        <f t="shared" si="22"/>
        <v>42491</v>
      </c>
    </row>
    <row r="449" spans="12:13" x14ac:dyDescent="0.25">
      <c r="L449" s="86">
        <f t="shared" si="20"/>
        <v>42511</v>
      </c>
      <c r="M449" s="99">
        <f t="shared" si="22"/>
        <v>42491</v>
      </c>
    </row>
    <row r="450" spans="12:13" x14ac:dyDescent="0.25">
      <c r="L450" s="86">
        <f t="shared" si="20"/>
        <v>42512</v>
      </c>
      <c r="M450" s="99">
        <f t="shared" si="22"/>
        <v>42491</v>
      </c>
    </row>
    <row r="451" spans="12:13" x14ac:dyDescent="0.25">
      <c r="L451" s="86">
        <f t="shared" si="20"/>
        <v>42513</v>
      </c>
      <c r="M451" s="99">
        <f t="shared" si="22"/>
        <v>42491</v>
      </c>
    </row>
    <row r="452" spans="12:13" x14ac:dyDescent="0.25">
      <c r="L452" s="86">
        <f t="shared" si="20"/>
        <v>42514</v>
      </c>
      <c r="M452" s="99">
        <f t="shared" si="22"/>
        <v>42491</v>
      </c>
    </row>
    <row r="453" spans="12:13" x14ac:dyDescent="0.25">
      <c r="L453" s="86">
        <f t="shared" si="20"/>
        <v>42515</v>
      </c>
      <c r="M453" s="99">
        <f t="shared" si="22"/>
        <v>42491</v>
      </c>
    </row>
    <row r="454" spans="12:13" x14ac:dyDescent="0.25">
      <c r="L454" s="86">
        <f t="shared" si="20"/>
        <v>42516</v>
      </c>
      <c r="M454" s="99">
        <f t="shared" si="22"/>
        <v>42491</v>
      </c>
    </row>
    <row r="455" spans="12:13" x14ac:dyDescent="0.25">
      <c r="L455" s="86">
        <f t="shared" si="20"/>
        <v>42517</v>
      </c>
      <c r="M455" s="99">
        <f t="shared" si="22"/>
        <v>42491</v>
      </c>
    </row>
    <row r="456" spans="12:13" x14ac:dyDescent="0.25">
      <c r="L456" s="86">
        <f>L455+1</f>
        <v>42518</v>
      </c>
      <c r="M456" s="99">
        <f t="shared" si="22"/>
        <v>42491</v>
      </c>
    </row>
    <row r="457" spans="12:13" x14ac:dyDescent="0.25">
      <c r="L457" s="86">
        <f>L456+1</f>
        <v>42519</v>
      </c>
      <c r="M457" s="99">
        <f t="shared" si="22"/>
        <v>42491</v>
      </c>
    </row>
    <row r="458" spans="12:13" x14ac:dyDescent="0.25">
      <c r="L458" s="86">
        <f>L457+1</f>
        <v>42520</v>
      </c>
      <c r="M458" s="99">
        <f t="shared" si="22"/>
        <v>42491</v>
      </c>
    </row>
    <row r="459" spans="12:13" x14ac:dyDescent="0.25">
      <c r="L459" s="86">
        <f>L458+1</f>
        <v>42521</v>
      </c>
      <c r="M459" s="99">
        <f t="shared" si="22"/>
        <v>42491</v>
      </c>
    </row>
    <row r="460" spans="12:13" x14ac:dyDescent="0.25">
      <c r="L460"/>
      <c r="M460"/>
    </row>
    <row r="461" spans="12:13" x14ac:dyDescent="0.25">
      <c r="L461"/>
      <c r="M461"/>
    </row>
    <row r="462" spans="12:13" x14ac:dyDescent="0.25">
      <c r="L462"/>
      <c r="M462"/>
    </row>
    <row r="463" spans="12:13" x14ac:dyDescent="0.25">
      <c r="L463"/>
      <c r="M463"/>
    </row>
    <row r="464" spans="12:13" x14ac:dyDescent="0.25">
      <c r="L464"/>
      <c r="M464"/>
    </row>
    <row r="465" spans="12:13" x14ac:dyDescent="0.25">
      <c r="L465"/>
      <c r="M465"/>
    </row>
    <row r="466" spans="12:13" x14ac:dyDescent="0.25">
      <c r="L466"/>
      <c r="M466"/>
    </row>
    <row r="467" spans="12:13" x14ac:dyDescent="0.25">
      <c r="L467"/>
      <c r="M467"/>
    </row>
    <row r="468" spans="12:13" x14ac:dyDescent="0.25">
      <c r="L468"/>
      <c r="M468"/>
    </row>
    <row r="469" spans="12:13" x14ac:dyDescent="0.25">
      <c r="L469"/>
      <c r="M469"/>
    </row>
    <row r="470" spans="12:13" x14ac:dyDescent="0.25">
      <c r="L470"/>
      <c r="M470"/>
    </row>
    <row r="471" spans="12:13" x14ac:dyDescent="0.25">
      <c r="L471"/>
      <c r="M471"/>
    </row>
    <row r="472" spans="12:13" x14ac:dyDescent="0.25">
      <c r="L472"/>
      <c r="M472"/>
    </row>
    <row r="473" spans="12:13" x14ac:dyDescent="0.25">
      <c r="L473"/>
      <c r="M473"/>
    </row>
    <row r="474" spans="12:13" x14ac:dyDescent="0.25">
      <c r="L474"/>
      <c r="M474"/>
    </row>
    <row r="475" spans="12:13" x14ac:dyDescent="0.25">
      <c r="L475"/>
      <c r="M475"/>
    </row>
    <row r="476" spans="12:13" x14ac:dyDescent="0.25">
      <c r="L476"/>
      <c r="M476"/>
    </row>
    <row r="477" spans="12:13" x14ac:dyDescent="0.25">
      <c r="L477"/>
      <c r="M477"/>
    </row>
    <row r="478" spans="12:13" x14ac:dyDescent="0.25">
      <c r="L478"/>
      <c r="M478"/>
    </row>
    <row r="479" spans="12:13" x14ac:dyDescent="0.25">
      <c r="L479"/>
      <c r="M479"/>
    </row>
    <row r="480" spans="12:13" x14ac:dyDescent="0.25">
      <c r="L480"/>
      <c r="M480"/>
    </row>
    <row r="481" spans="12:13" x14ac:dyDescent="0.25">
      <c r="L481"/>
      <c r="M481"/>
    </row>
    <row r="482" spans="12:13" x14ac:dyDescent="0.25">
      <c r="L482"/>
      <c r="M482"/>
    </row>
    <row r="483" spans="12:13" x14ac:dyDescent="0.25">
      <c r="L483"/>
      <c r="M483"/>
    </row>
    <row r="484" spans="12:13" x14ac:dyDescent="0.25">
      <c r="L484"/>
      <c r="M484"/>
    </row>
    <row r="485" spans="12:13" x14ac:dyDescent="0.25">
      <c r="L485"/>
      <c r="M485"/>
    </row>
    <row r="486" spans="12:13" x14ac:dyDescent="0.25">
      <c r="L486"/>
      <c r="M486"/>
    </row>
    <row r="487" spans="12:13" x14ac:dyDescent="0.25">
      <c r="L487"/>
      <c r="M487"/>
    </row>
    <row r="488" spans="12:13" x14ac:dyDescent="0.25">
      <c r="L488"/>
      <c r="M488"/>
    </row>
    <row r="489" spans="12:13" x14ac:dyDescent="0.25">
      <c r="L489"/>
      <c r="M489"/>
    </row>
    <row r="490" spans="12:13" x14ac:dyDescent="0.25">
      <c r="L490"/>
      <c r="M490"/>
    </row>
    <row r="491" spans="12:13" x14ac:dyDescent="0.25">
      <c r="L491"/>
      <c r="M491"/>
    </row>
    <row r="492" spans="12:13" x14ac:dyDescent="0.25">
      <c r="L492"/>
      <c r="M492"/>
    </row>
    <row r="493" spans="12:13" x14ac:dyDescent="0.25">
      <c r="L493"/>
      <c r="M493"/>
    </row>
    <row r="494" spans="12:13" x14ac:dyDescent="0.25">
      <c r="L494"/>
      <c r="M494"/>
    </row>
    <row r="495" spans="12:13" x14ac:dyDescent="0.25">
      <c r="L495"/>
      <c r="M495"/>
    </row>
    <row r="496" spans="12:13" x14ac:dyDescent="0.25">
      <c r="L496"/>
      <c r="M496"/>
    </row>
    <row r="497" spans="12:13" x14ac:dyDescent="0.25">
      <c r="L497"/>
      <c r="M497"/>
    </row>
    <row r="498" spans="12:13" x14ac:dyDescent="0.25">
      <c r="L498"/>
      <c r="M498"/>
    </row>
    <row r="499" spans="12:13" x14ac:dyDescent="0.25">
      <c r="L499"/>
      <c r="M499"/>
    </row>
    <row r="500" spans="12:13" x14ac:dyDescent="0.25">
      <c r="L500"/>
      <c r="M500"/>
    </row>
    <row r="501" spans="12:13" x14ac:dyDescent="0.25">
      <c r="L501"/>
      <c r="M501"/>
    </row>
    <row r="502" spans="12:13" x14ac:dyDescent="0.25">
      <c r="L502"/>
      <c r="M502"/>
    </row>
    <row r="503" spans="12:13" x14ac:dyDescent="0.25">
      <c r="L503"/>
      <c r="M503"/>
    </row>
    <row r="504" spans="12:13" x14ac:dyDescent="0.25">
      <c r="L504"/>
      <c r="M504"/>
    </row>
    <row r="505" spans="12:13" x14ac:dyDescent="0.25">
      <c r="L505"/>
      <c r="M505"/>
    </row>
    <row r="506" spans="12:13" x14ac:dyDescent="0.25">
      <c r="L506"/>
      <c r="M506"/>
    </row>
    <row r="507" spans="12:13" x14ac:dyDescent="0.25">
      <c r="L507"/>
      <c r="M507"/>
    </row>
    <row r="508" spans="12:13" x14ac:dyDescent="0.25">
      <c r="L508"/>
      <c r="M508"/>
    </row>
    <row r="509" spans="12:13" x14ac:dyDescent="0.25">
      <c r="L509"/>
      <c r="M509"/>
    </row>
    <row r="510" spans="12:13" x14ac:dyDescent="0.25">
      <c r="L510"/>
      <c r="M510"/>
    </row>
    <row r="511" spans="12:13" x14ac:dyDescent="0.25">
      <c r="L511"/>
      <c r="M511"/>
    </row>
    <row r="512" spans="12:13" x14ac:dyDescent="0.25">
      <c r="L512"/>
      <c r="M512"/>
    </row>
    <row r="513" spans="12:13" x14ac:dyDescent="0.25">
      <c r="L513"/>
      <c r="M513"/>
    </row>
    <row r="514" spans="12:13" x14ac:dyDescent="0.25">
      <c r="L514"/>
      <c r="M514"/>
    </row>
    <row r="515" spans="12:13" x14ac:dyDescent="0.25">
      <c r="L515"/>
      <c r="M515"/>
    </row>
    <row r="516" spans="12:13" x14ac:dyDescent="0.25">
      <c r="L516"/>
      <c r="M516"/>
    </row>
    <row r="517" spans="12:13" x14ac:dyDescent="0.25">
      <c r="L517"/>
      <c r="M517"/>
    </row>
    <row r="518" spans="12:13" x14ac:dyDescent="0.25">
      <c r="L518"/>
      <c r="M518"/>
    </row>
    <row r="519" spans="12:13" x14ac:dyDescent="0.25">
      <c r="L519"/>
      <c r="M519"/>
    </row>
    <row r="520" spans="12:13" x14ac:dyDescent="0.25">
      <c r="L520"/>
      <c r="M520"/>
    </row>
    <row r="521" spans="12:13" x14ac:dyDescent="0.25">
      <c r="L521"/>
      <c r="M521"/>
    </row>
    <row r="522" spans="12:13" x14ac:dyDescent="0.25">
      <c r="L522"/>
      <c r="M522"/>
    </row>
    <row r="523" spans="12:13" x14ac:dyDescent="0.25">
      <c r="L523"/>
      <c r="M523"/>
    </row>
    <row r="524" spans="12:13" x14ac:dyDescent="0.25">
      <c r="L524"/>
      <c r="M524"/>
    </row>
    <row r="525" spans="12:13" x14ac:dyDescent="0.25">
      <c r="L525"/>
      <c r="M525"/>
    </row>
    <row r="526" spans="12:13" x14ac:dyDescent="0.25">
      <c r="L526"/>
      <c r="M526"/>
    </row>
    <row r="527" spans="12:13" x14ac:dyDescent="0.25">
      <c r="L527"/>
      <c r="M527"/>
    </row>
    <row r="528" spans="12:13" x14ac:dyDescent="0.25">
      <c r="L528"/>
      <c r="M528"/>
    </row>
    <row r="529" spans="12:13" x14ac:dyDescent="0.25">
      <c r="L529"/>
      <c r="M529"/>
    </row>
    <row r="530" spans="12:13" x14ac:dyDescent="0.25">
      <c r="L530"/>
      <c r="M530"/>
    </row>
    <row r="531" spans="12:13" x14ac:dyDescent="0.25">
      <c r="L531"/>
      <c r="M531"/>
    </row>
    <row r="532" spans="12:13" x14ac:dyDescent="0.25">
      <c r="L532"/>
      <c r="M532"/>
    </row>
    <row r="533" spans="12:13" x14ac:dyDescent="0.25">
      <c r="L533"/>
      <c r="M533"/>
    </row>
    <row r="534" spans="12:13" x14ac:dyDescent="0.25">
      <c r="L534"/>
      <c r="M534"/>
    </row>
    <row r="535" spans="12:13" x14ac:dyDescent="0.25">
      <c r="L535"/>
      <c r="M535"/>
    </row>
    <row r="536" spans="12:13" x14ac:dyDescent="0.25">
      <c r="L536"/>
      <c r="M536"/>
    </row>
    <row r="537" spans="12:13" x14ac:dyDescent="0.25">
      <c r="L537"/>
      <c r="M537"/>
    </row>
    <row r="538" spans="12:13" x14ac:dyDescent="0.25">
      <c r="L538"/>
      <c r="M538"/>
    </row>
    <row r="539" spans="12:13" x14ac:dyDescent="0.25">
      <c r="L539"/>
      <c r="M539"/>
    </row>
    <row r="540" spans="12:13" x14ac:dyDescent="0.25">
      <c r="L540"/>
      <c r="M540"/>
    </row>
    <row r="541" spans="12:13" x14ac:dyDescent="0.25">
      <c r="L541"/>
      <c r="M541"/>
    </row>
    <row r="542" spans="12:13" x14ac:dyDescent="0.25">
      <c r="L542"/>
      <c r="M542"/>
    </row>
    <row r="543" spans="12:13" x14ac:dyDescent="0.25">
      <c r="L543"/>
      <c r="M543"/>
    </row>
    <row r="544" spans="12:13" x14ac:dyDescent="0.25">
      <c r="L544"/>
      <c r="M544"/>
    </row>
    <row r="545" spans="12:13" x14ac:dyDescent="0.25">
      <c r="L545"/>
      <c r="M545"/>
    </row>
    <row r="546" spans="12:13" x14ac:dyDescent="0.25">
      <c r="L546"/>
      <c r="M546"/>
    </row>
    <row r="547" spans="12:13" x14ac:dyDescent="0.25">
      <c r="L547"/>
      <c r="M547"/>
    </row>
    <row r="548" spans="12:13" x14ac:dyDescent="0.25">
      <c r="L548"/>
      <c r="M548"/>
    </row>
    <row r="549" spans="12:13" x14ac:dyDescent="0.25">
      <c r="L549"/>
      <c r="M549"/>
    </row>
    <row r="550" spans="12:13" x14ac:dyDescent="0.25">
      <c r="L550"/>
      <c r="M550"/>
    </row>
    <row r="551" spans="12:13" x14ac:dyDescent="0.25">
      <c r="L551"/>
      <c r="M551"/>
    </row>
    <row r="552" spans="12:13" x14ac:dyDescent="0.25">
      <c r="L552"/>
      <c r="M552"/>
    </row>
    <row r="553" spans="12:13" x14ac:dyDescent="0.25">
      <c r="L553"/>
      <c r="M553"/>
    </row>
    <row r="554" spans="12:13" x14ac:dyDescent="0.25">
      <c r="L554"/>
      <c r="M554"/>
    </row>
    <row r="555" spans="12:13" x14ac:dyDescent="0.25">
      <c r="L555"/>
      <c r="M555"/>
    </row>
    <row r="556" spans="12:13" x14ac:dyDescent="0.25">
      <c r="L556"/>
      <c r="M556"/>
    </row>
    <row r="557" spans="12:13" x14ac:dyDescent="0.25">
      <c r="L557"/>
      <c r="M557"/>
    </row>
    <row r="558" spans="12:13" x14ac:dyDescent="0.25">
      <c r="L558"/>
      <c r="M558"/>
    </row>
    <row r="559" spans="12:13" x14ac:dyDescent="0.25">
      <c r="L559"/>
      <c r="M559"/>
    </row>
    <row r="560" spans="12:13" x14ac:dyDescent="0.25">
      <c r="L560"/>
      <c r="M560"/>
    </row>
    <row r="561" spans="12:13" x14ac:dyDescent="0.25">
      <c r="L561"/>
      <c r="M561"/>
    </row>
    <row r="562" spans="12:13" x14ac:dyDescent="0.25">
      <c r="L562"/>
      <c r="M562"/>
    </row>
    <row r="563" spans="12:13" x14ac:dyDescent="0.25">
      <c r="L563"/>
      <c r="M563"/>
    </row>
    <row r="564" spans="12:13" x14ac:dyDescent="0.25">
      <c r="L564"/>
      <c r="M564"/>
    </row>
    <row r="565" spans="12:13" x14ac:dyDescent="0.25">
      <c r="L565"/>
      <c r="M565"/>
    </row>
    <row r="566" spans="12:13" x14ac:dyDescent="0.25">
      <c r="L566"/>
      <c r="M566"/>
    </row>
    <row r="567" spans="12:13" x14ac:dyDescent="0.25">
      <c r="L567"/>
      <c r="M567"/>
    </row>
    <row r="568" spans="12:13" x14ac:dyDescent="0.25">
      <c r="L568"/>
      <c r="M568"/>
    </row>
    <row r="569" spans="12:13" x14ac:dyDescent="0.25">
      <c r="L569"/>
      <c r="M569"/>
    </row>
    <row r="570" spans="12:13" x14ac:dyDescent="0.25">
      <c r="L570"/>
      <c r="M570"/>
    </row>
    <row r="571" spans="12:13" x14ac:dyDescent="0.25">
      <c r="L571"/>
      <c r="M571"/>
    </row>
    <row r="572" spans="12:13" x14ac:dyDescent="0.25">
      <c r="L572"/>
      <c r="M572"/>
    </row>
    <row r="573" spans="12:13" x14ac:dyDescent="0.25">
      <c r="L573"/>
      <c r="M573"/>
    </row>
    <row r="574" spans="12:13" x14ac:dyDescent="0.25">
      <c r="L574"/>
      <c r="M574"/>
    </row>
    <row r="575" spans="12:13" x14ac:dyDescent="0.25">
      <c r="L575"/>
      <c r="M575"/>
    </row>
    <row r="576" spans="12:13" x14ac:dyDescent="0.25">
      <c r="L576"/>
      <c r="M576"/>
    </row>
    <row r="577" spans="12:13" x14ac:dyDescent="0.25">
      <c r="L577"/>
      <c r="M577"/>
    </row>
    <row r="578" spans="12:13" x14ac:dyDescent="0.25">
      <c r="L578"/>
      <c r="M578"/>
    </row>
    <row r="579" spans="12:13" x14ac:dyDescent="0.25">
      <c r="L579"/>
      <c r="M579"/>
    </row>
    <row r="580" spans="12:13" x14ac:dyDescent="0.25">
      <c r="L580"/>
      <c r="M580"/>
    </row>
    <row r="581" spans="12:13" x14ac:dyDescent="0.25">
      <c r="L581"/>
      <c r="M581"/>
    </row>
    <row r="582" spans="12:13" x14ac:dyDescent="0.25">
      <c r="L582"/>
      <c r="M582"/>
    </row>
    <row r="583" spans="12:13" x14ac:dyDescent="0.25">
      <c r="L583"/>
      <c r="M583"/>
    </row>
    <row r="584" spans="12:13" x14ac:dyDescent="0.25">
      <c r="L584"/>
      <c r="M584"/>
    </row>
    <row r="585" spans="12:13" x14ac:dyDescent="0.25">
      <c r="L585"/>
      <c r="M585"/>
    </row>
    <row r="586" spans="12:13" x14ac:dyDescent="0.25">
      <c r="L586"/>
      <c r="M586"/>
    </row>
    <row r="587" spans="12:13" x14ac:dyDescent="0.25">
      <c r="L587"/>
      <c r="M587"/>
    </row>
    <row r="588" spans="12:13" x14ac:dyDescent="0.25">
      <c r="L588"/>
      <c r="M588"/>
    </row>
    <row r="589" spans="12:13" x14ac:dyDescent="0.25">
      <c r="L589"/>
      <c r="M589"/>
    </row>
    <row r="590" spans="12:13" x14ac:dyDescent="0.25">
      <c r="L590"/>
      <c r="M590"/>
    </row>
    <row r="591" spans="12:13" x14ac:dyDescent="0.25">
      <c r="L591"/>
      <c r="M591"/>
    </row>
    <row r="592" spans="12:13" x14ac:dyDescent="0.25">
      <c r="L592"/>
      <c r="M592"/>
    </row>
    <row r="593" spans="12:13" x14ac:dyDescent="0.25">
      <c r="L593"/>
      <c r="M593"/>
    </row>
    <row r="594" spans="12:13" x14ac:dyDescent="0.25">
      <c r="L594"/>
      <c r="M594"/>
    </row>
    <row r="595" spans="12:13" x14ac:dyDescent="0.25">
      <c r="L595"/>
      <c r="M595"/>
    </row>
    <row r="596" spans="12:13" x14ac:dyDescent="0.25">
      <c r="L596"/>
      <c r="M596"/>
    </row>
    <row r="597" spans="12:13" x14ac:dyDescent="0.25">
      <c r="L597"/>
      <c r="M597"/>
    </row>
    <row r="598" spans="12:13" x14ac:dyDescent="0.25">
      <c r="L598"/>
      <c r="M598"/>
    </row>
    <row r="599" spans="12:13" x14ac:dyDescent="0.25">
      <c r="L599"/>
      <c r="M599"/>
    </row>
    <row r="600" spans="12:13" x14ac:dyDescent="0.25">
      <c r="L600"/>
      <c r="M600"/>
    </row>
    <row r="601" spans="12:13" x14ac:dyDescent="0.25">
      <c r="L601"/>
      <c r="M601"/>
    </row>
    <row r="602" spans="12:13" x14ac:dyDescent="0.25">
      <c r="L602"/>
      <c r="M602"/>
    </row>
    <row r="603" spans="12:13" x14ac:dyDescent="0.25">
      <c r="L603"/>
      <c r="M603"/>
    </row>
    <row r="604" spans="12:13" x14ac:dyDescent="0.25">
      <c r="L604"/>
      <c r="M604"/>
    </row>
    <row r="605" spans="12:13" x14ac:dyDescent="0.25">
      <c r="L605"/>
      <c r="M605"/>
    </row>
    <row r="606" spans="12:13" x14ac:dyDescent="0.25">
      <c r="L606"/>
      <c r="M606"/>
    </row>
    <row r="607" spans="12:13" x14ac:dyDescent="0.25">
      <c r="L607"/>
      <c r="M607"/>
    </row>
    <row r="608" spans="12:13" x14ac:dyDescent="0.25">
      <c r="L608"/>
      <c r="M608"/>
    </row>
    <row r="609" spans="12:13" x14ac:dyDescent="0.25">
      <c r="L609"/>
      <c r="M609"/>
    </row>
    <row r="610" spans="12:13" x14ac:dyDescent="0.25">
      <c r="L610"/>
      <c r="M610"/>
    </row>
    <row r="611" spans="12:13" x14ac:dyDescent="0.25">
      <c r="L611"/>
      <c r="M611"/>
    </row>
    <row r="612" spans="12:13" x14ac:dyDescent="0.25">
      <c r="L612"/>
      <c r="M612"/>
    </row>
    <row r="613" spans="12:13" x14ac:dyDescent="0.25">
      <c r="L613"/>
      <c r="M613"/>
    </row>
    <row r="614" spans="12:13" x14ac:dyDescent="0.25">
      <c r="L614"/>
      <c r="M614"/>
    </row>
    <row r="615" spans="12:13" x14ac:dyDescent="0.25">
      <c r="L615"/>
      <c r="M615"/>
    </row>
    <row r="616" spans="12:13" x14ac:dyDescent="0.25">
      <c r="L616"/>
      <c r="M616"/>
    </row>
    <row r="617" spans="12:13" x14ac:dyDescent="0.25">
      <c r="L617"/>
      <c r="M617"/>
    </row>
    <row r="618" spans="12:13" x14ac:dyDescent="0.25">
      <c r="L618"/>
      <c r="M618"/>
    </row>
    <row r="619" spans="12:13" x14ac:dyDescent="0.25">
      <c r="L619"/>
      <c r="M619"/>
    </row>
    <row r="620" spans="12:13" x14ac:dyDescent="0.25">
      <c r="L620"/>
      <c r="M620"/>
    </row>
    <row r="621" spans="12:13" x14ac:dyDescent="0.25">
      <c r="L621"/>
      <c r="M621"/>
    </row>
    <row r="622" spans="12:13" x14ac:dyDescent="0.25">
      <c r="L622"/>
      <c r="M622"/>
    </row>
    <row r="623" spans="12:13" x14ac:dyDescent="0.25">
      <c r="L623"/>
      <c r="M623"/>
    </row>
    <row r="624" spans="12:13" x14ac:dyDescent="0.25">
      <c r="L624"/>
      <c r="M624"/>
    </row>
    <row r="625" spans="12:13" x14ac:dyDescent="0.25">
      <c r="L625"/>
      <c r="M625"/>
    </row>
    <row r="626" spans="12:13" x14ac:dyDescent="0.25">
      <c r="L626"/>
      <c r="M626"/>
    </row>
    <row r="627" spans="12:13" x14ac:dyDescent="0.25">
      <c r="L627"/>
      <c r="M627"/>
    </row>
    <row r="628" spans="12:13" x14ac:dyDescent="0.25">
      <c r="L628"/>
      <c r="M628"/>
    </row>
    <row r="629" spans="12:13" x14ac:dyDescent="0.25">
      <c r="L629"/>
      <c r="M629"/>
    </row>
    <row r="630" spans="12:13" x14ac:dyDescent="0.25">
      <c r="L630"/>
      <c r="M630"/>
    </row>
    <row r="631" spans="12:13" x14ac:dyDescent="0.25">
      <c r="L631"/>
      <c r="M631"/>
    </row>
    <row r="632" spans="12:13" x14ac:dyDescent="0.25">
      <c r="L632"/>
      <c r="M632"/>
    </row>
    <row r="633" spans="12:13" x14ac:dyDescent="0.25">
      <c r="L633"/>
      <c r="M633"/>
    </row>
    <row r="634" spans="12:13" x14ac:dyDescent="0.25">
      <c r="L634"/>
      <c r="M634"/>
    </row>
    <row r="635" spans="12:13" x14ac:dyDescent="0.25">
      <c r="L635"/>
      <c r="M635"/>
    </row>
    <row r="636" spans="12:13" x14ac:dyDescent="0.25">
      <c r="L636"/>
      <c r="M636"/>
    </row>
    <row r="637" spans="12:13" x14ac:dyDescent="0.25">
      <c r="L637"/>
      <c r="M637"/>
    </row>
    <row r="638" spans="12:13" x14ac:dyDescent="0.25">
      <c r="L638"/>
      <c r="M638"/>
    </row>
    <row r="639" spans="12:13" x14ac:dyDescent="0.25">
      <c r="L639"/>
      <c r="M639"/>
    </row>
    <row r="640" spans="12:13" x14ac:dyDescent="0.25">
      <c r="L640"/>
      <c r="M640"/>
    </row>
    <row r="641" spans="12:13" x14ac:dyDescent="0.25">
      <c r="L641"/>
      <c r="M641"/>
    </row>
    <row r="642" spans="12:13" x14ac:dyDescent="0.25">
      <c r="L642"/>
      <c r="M642"/>
    </row>
    <row r="643" spans="12:13" x14ac:dyDescent="0.25">
      <c r="L643"/>
      <c r="M643"/>
    </row>
    <row r="644" spans="12:13" x14ac:dyDescent="0.25">
      <c r="L644"/>
      <c r="M644"/>
    </row>
    <row r="645" spans="12:13" x14ac:dyDescent="0.25">
      <c r="L645"/>
      <c r="M645"/>
    </row>
    <row r="646" spans="12:13" x14ac:dyDescent="0.25">
      <c r="L646"/>
      <c r="M646"/>
    </row>
    <row r="647" spans="12:13" x14ac:dyDescent="0.25">
      <c r="L647"/>
      <c r="M647"/>
    </row>
    <row r="648" spans="12:13" x14ac:dyDescent="0.25">
      <c r="L648"/>
      <c r="M648"/>
    </row>
    <row r="649" spans="12:13" x14ac:dyDescent="0.25">
      <c r="L649"/>
      <c r="M649"/>
    </row>
    <row r="650" spans="12:13" x14ac:dyDescent="0.25">
      <c r="L650"/>
      <c r="M650"/>
    </row>
    <row r="651" spans="12:13" x14ac:dyDescent="0.25">
      <c r="L651"/>
      <c r="M651"/>
    </row>
    <row r="652" spans="12:13" x14ac:dyDescent="0.25">
      <c r="L652"/>
      <c r="M652"/>
    </row>
    <row r="653" spans="12:13" x14ac:dyDescent="0.25">
      <c r="L653"/>
      <c r="M653"/>
    </row>
    <row r="654" spans="12:13" x14ac:dyDescent="0.25">
      <c r="L654"/>
      <c r="M654"/>
    </row>
    <row r="655" spans="12:13" x14ac:dyDescent="0.25">
      <c r="L655"/>
      <c r="M655"/>
    </row>
    <row r="656" spans="12:13" x14ac:dyDescent="0.25">
      <c r="L656"/>
      <c r="M656"/>
    </row>
    <row r="657" spans="12:13" x14ac:dyDescent="0.25">
      <c r="L657"/>
      <c r="M657"/>
    </row>
    <row r="658" spans="12:13" x14ac:dyDescent="0.25">
      <c r="L658"/>
      <c r="M658"/>
    </row>
    <row r="659" spans="12:13" x14ac:dyDescent="0.25">
      <c r="L659"/>
      <c r="M659"/>
    </row>
    <row r="660" spans="12:13" x14ac:dyDescent="0.25">
      <c r="L660"/>
      <c r="M660"/>
    </row>
    <row r="661" spans="12:13" x14ac:dyDescent="0.25">
      <c r="L661"/>
      <c r="M661"/>
    </row>
    <row r="662" spans="12:13" x14ac:dyDescent="0.25">
      <c r="L662"/>
      <c r="M662"/>
    </row>
    <row r="663" spans="12:13" x14ac:dyDescent="0.25">
      <c r="L663"/>
      <c r="M663"/>
    </row>
    <row r="664" spans="12:13" x14ac:dyDescent="0.25">
      <c r="L664"/>
      <c r="M664"/>
    </row>
    <row r="665" spans="12:13" x14ac:dyDescent="0.25">
      <c r="L665"/>
      <c r="M665"/>
    </row>
    <row r="666" spans="12:13" x14ac:dyDescent="0.25">
      <c r="L666"/>
      <c r="M666"/>
    </row>
    <row r="667" spans="12:13" x14ac:dyDescent="0.25">
      <c r="L667"/>
      <c r="M667"/>
    </row>
    <row r="668" spans="12:13" x14ac:dyDescent="0.25">
      <c r="L668"/>
      <c r="M668"/>
    </row>
    <row r="669" spans="12:13" x14ac:dyDescent="0.25">
      <c r="L669"/>
      <c r="M669"/>
    </row>
    <row r="670" spans="12:13" x14ac:dyDescent="0.25">
      <c r="L670"/>
      <c r="M670"/>
    </row>
    <row r="671" spans="12:13" x14ac:dyDescent="0.25">
      <c r="L671"/>
      <c r="M671"/>
    </row>
    <row r="672" spans="12:13" x14ac:dyDescent="0.25">
      <c r="L672"/>
      <c r="M672"/>
    </row>
    <row r="673" spans="12:13" x14ac:dyDescent="0.25">
      <c r="L673"/>
      <c r="M673"/>
    </row>
    <row r="674" spans="12:13" x14ac:dyDescent="0.25">
      <c r="L674"/>
      <c r="M674"/>
    </row>
    <row r="675" spans="12:13" x14ac:dyDescent="0.25">
      <c r="L675"/>
      <c r="M675"/>
    </row>
    <row r="676" spans="12:13" x14ac:dyDescent="0.25">
      <c r="L676"/>
      <c r="M676"/>
    </row>
    <row r="677" spans="12:13" x14ac:dyDescent="0.25">
      <c r="L677"/>
      <c r="M677"/>
    </row>
    <row r="678" spans="12:13" x14ac:dyDescent="0.25">
      <c r="L678"/>
      <c r="M678"/>
    </row>
    <row r="679" spans="12:13" x14ac:dyDescent="0.25">
      <c r="L679"/>
      <c r="M679"/>
    </row>
    <row r="680" spans="12:13" x14ac:dyDescent="0.25">
      <c r="L680"/>
      <c r="M680"/>
    </row>
    <row r="681" spans="12:13" x14ac:dyDescent="0.25">
      <c r="L681"/>
      <c r="M681"/>
    </row>
    <row r="682" spans="12:13" x14ac:dyDescent="0.25">
      <c r="L682"/>
      <c r="M682"/>
    </row>
    <row r="683" spans="12:13" x14ac:dyDescent="0.25">
      <c r="L683"/>
      <c r="M683"/>
    </row>
    <row r="684" spans="12:13" x14ac:dyDescent="0.25">
      <c r="L684"/>
      <c r="M684"/>
    </row>
    <row r="685" spans="12:13" x14ac:dyDescent="0.25">
      <c r="L685"/>
      <c r="M685"/>
    </row>
    <row r="686" spans="12:13" x14ac:dyDescent="0.25">
      <c r="L686"/>
      <c r="M686"/>
    </row>
    <row r="687" spans="12:13" x14ac:dyDescent="0.25">
      <c r="L687"/>
      <c r="M687"/>
    </row>
    <row r="688" spans="12:13" x14ac:dyDescent="0.25">
      <c r="L688"/>
      <c r="M688"/>
    </row>
    <row r="689" spans="12:13" x14ac:dyDescent="0.25">
      <c r="L689"/>
      <c r="M689"/>
    </row>
    <row r="690" spans="12:13" x14ac:dyDescent="0.25">
      <c r="L690"/>
      <c r="M690"/>
    </row>
    <row r="691" spans="12:13" x14ac:dyDescent="0.25">
      <c r="L691"/>
      <c r="M691"/>
    </row>
    <row r="692" spans="12:13" x14ac:dyDescent="0.25">
      <c r="L692"/>
      <c r="M692"/>
    </row>
    <row r="693" spans="12:13" x14ac:dyDescent="0.25">
      <c r="L693"/>
      <c r="M693"/>
    </row>
    <row r="694" spans="12:13" x14ac:dyDescent="0.25">
      <c r="L694"/>
      <c r="M694"/>
    </row>
    <row r="695" spans="12:13" x14ac:dyDescent="0.25">
      <c r="L695"/>
      <c r="M695"/>
    </row>
    <row r="696" spans="12:13" x14ac:dyDescent="0.25">
      <c r="L696"/>
      <c r="M696"/>
    </row>
    <row r="697" spans="12:13" x14ac:dyDescent="0.25">
      <c r="L697"/>
      <c r="M697"/>
    </row>
    <row r="698" spans="12:13" x14ac:dyDescent="0.25">
      <c r="L698"/>
      <c r="M698"/>
    </row>
    <row r="699" spans="12:13" x14ac:dyDescent="0.25">
      <c r="L699"/>
      <c r="M699"/>
    </row>
    <row r="700" spans="12:13" x14ac:dyDescent="0.25">
      <c r="L700"/>
      <c r="M700"/>
    </row>
    <row r="701" spans="12:13" x14ac:dyDescent="0.25">
      <c r="L701"/>
      <c r="M701"/>
    </row>
    <row r="702" spans="12:13" x14ac:dyDescent="0.25">
      <c r="L702"/>
      <c r="M702"/>
    </row>
    <row r="703" spans="12:13" x14ac:dyDescent="0.25">
      <c r="L703"/>
      <c r="M703"/>
    </row>
    <row r="704" spans="12:13" x14ac:dyDescent="0.25">
      <c r="L704"/>
      <c r="M704"/>
    </row>
    <row r="705" spans="12:13" x14ac:dyDescent="0.25">
      <c r="L705"/>
      <c r="M705"/>
    </row>
    <row r="706" spans="12:13" x14ac:dyDescent="0.25">
      <c r="L706"/>
      <c r="M706"/>
    </row>
    <row r="707" spans="12:13" x14ac:dyDescent="0.25">
      <c r="L707"/>
      <c r="M707"/>
    </row>
    <row r="708" spans="12:13" x14ac:dyDescent="0.25">
      <c r="L708"/>
      <c r="M708"/>
    </row>
    <row r="709" spans="12:13" x14ac:dyDescent="0.25">
      <c r="L709"/>
      <c r="M709"/>
    </row>
    <row r="710" spans="12:13" x14ac:dyDescent="0.25">
      <c r="L710"/>
      <c r="M710"/>
    </row>
    <row r="711" spans="12:13" x14ac:dyDescent="0.25">
      <c r="L711"/>
      <c r="M711"/>
    </row>
    <row r="712" spans="12:13" x14ac:dyDescent="0.25">
      <c r="L712"/>
      <c r="M712"/>
    </row>
    <row r="713" spans="12:13" x14ac:dyDescent="0.25">
      <c r="L713"/>
      <c r="M713"/>
    </row>
    <row r="714" spans="12:13" x14ac:dyDescent="0.25">
      <c r="L714"/>
      <c r="M714"/>
    </row>
    <row r="715" spans="12:13" x14ac:dyDescent="0.25">
      <c r="L715"/>
      <c r="M715"/>
    </row>
    <row r="716" spans="12:13" x14ac:dyDescent="0.25">
      <c r="L716"/>
      <c r="M716"/>
    </row>
    <row r="717" spans="12:13" x14ac:dyDescent="0.25">
      <c r="L717"/>
      <c r="M717"/>
    </row>
    <row r="718" spans="12:13" x14ac:dyDescent="0.25">
      <c r="L718"/>
      <c r="M718"/>
    </row>
    <row r="719" spans="12:13" x14ac:dyDescent="0.25">
      <c r="L719"/>
      <c r="M719"/>
    </row>
    <row r="720" spans="12:13" x14ac:dyDescent="0.25">
      <c r="L720"/>
      <c r="M720"/>
    </row>
    <row r="721" spans="12:13" x14ac:dyDescent="0.25">
      <c r="L721"/>
      <c r="M721"/>
    </row>
    <row r="722" spans="12:13" x14ac:dyDescent="0.25">
      <c r="L722"/>
      <c r="M722"/>
    </row>
    <row r="723" spans="12:13" x14ac:dyDescent="0.25">
      <c r="L723"/>
      <c r="M723"/>
    </row>
    <row r="724" spans="12:13" x14ac:dyDescent="0.25">
      <c r="L724"/>
      <c r="M724"/>
    </row>
    <row r="725" spans="12:13" x14ac:dyDescent="0.25">
      <c r="L725"/>
      <c r="M725"/>
    </row>
    <row r="726" spans="12:13" x14ac:dyDescent="0.25">
      <c r="L726"/>
      <c r="M726"/>
    </row>
    <row r="727" spans="12:13" x14ac:dyDescent="0.25">
      <c r="L727"/>
      <c r="M727"/>
    </row>
    <row r="728" spans="12:13" x14ac:dyDescent="0.25">
      <c r="L728"/>
      <c r="M728"/>
    </row>
    <row r="729" spans="12:13" x14ac:dyDescent="0.25">
      <c r="L729"/>
      <c r="M729"/>
    </row>
    <row r="730" spans="12:13" x14ac:dyDescent="0.25">
      <c r="L730"/>
      <c r="M730"/>
    </row>
    <row r="731" spans="12:13" x14ac:dyDescent="0.25">
      <c r="L731"/>
      <c r="M731"/>
    </row>
    <row r="732" spans="12:13" x14ac:dyDescent="0.25">
      <c r="L732"/>
      <c r="M732"/>
    </row>
    <row r="733" spans="12:13" x14ac:dyDescent="0.25">
      <c r="L733"/>
      <c r="M733"/>
    </row>
    <row r="734" spans="12:13" x14ac:dyDescent="0.25">
      <c r="L734"/>
      <c r="M734"/>
    </row>
    <row r="735" spans="12:13" x14ac:dyDescent="0.25">
      <c r="L735"/>
      <c r="M735"/>
    </row>
    <row r="736" spans="12:13" x14ac:dyDescent="0.25">
      <c r="L736"/>
      <c r="M736"/>
    </row>
    <row r="737" spans="12:13" x14ac:dyDescent="0.25">
      <c r="L737"/>
      <c r="M737"/>
    </row>
    <row r="738" spans="12:13" x14ac:dyDescent="0.25">
      <c r="L738"/>
      <c r="M738"/>
    </row>
    <row r="739" spans="12:13" x14ac:dyDescent="0.25">
      <c r="L739"/>
      <c r="M739"/>
    </row>
    <row r="740" spans="12:13" x14ac:dyDescent="0.25">
      <c r="L740"/>
      <c r="M740"/>
    </row>
    <row r="741" spans="12:13" x14ac:dyDescent="0.25">
      <c r="L741"/>
      <c r="M741"/>
    </row>
    <row r="742" spans="12:13" x14ac:dyDescent="0.25">
      <c r="L742"/>
      <c r="M742"/>
    </row>
    <row r="743" spans="12:13" x14ac:dyDescent="0.25">
      <c r="L743"/>
      <c r="M743"/>
    </row>
    <row r="744" spans="12:13" x14ac:dyDescent="0.25">
      <c r="L744"/>
      <c r="M744"/>
    </row>
    <row r="745" spans="12:13" x14ac:dyDescent="0.25">
      <c r="L745"/>
      <c r="M745"/>
    </row>
    <row r="746" spans="12:13" x14ac:dyDescent="0.25">
      <c r="L746"/>
      <c r="M746"/>
    </row>
    <row r="747" spans="12:13" x14ac:dyDescent="0.25">
      <c r="L747"/>
      <c r="M747"/>
    </row>
    <row r="748" spans="12:13" x14ac:dyDescent="0.25">
      <c r="L748"/>
      <c r="M748"/>
    </row>
    <row r="749" spans="12:13" x14ac:dyDescent="0.25">
      <c r="L749"/>
      <c r="M749"/>
    </row>
    <row r="750" spans="12:13" x14ac:dyDescent="0.25">
      <c r="L750"/>
      <c r="M750"/>
    </row>
    <row r="751" spans="12:13" x14ac:dyDescent="0.25">
      <c r="L751"/>
      <c r="M751"/>
    </row>
    <row r="752" spans="12:13" x14ac:dyDescent="0.25">
      <c r="L752"/>
      <c r="M752"/>
    </row>
    <row r="753" spans="12:13" x14ac:dyDescent="0.25">
      <c r="L753"/>
      <c r="M753"/>
    </row>
    <row r="754" spans="12:13" x14ac:dyDescent="0.25">
      <c r="L754"/>
      <c r="M754"/>
    </row>
    <row r="755" spans="12:13" x14ac:dyDescent="0.25">
      <c r="L755"/>
      <c r="M755"/>
    </row>
    <row r="756" spans="12:13" x14ac:dyDescent="0.25">
      <c r="L756"/>
      <c r="M756"/>
    </row>
    <row r="757" spans="12:13" x14ac:dyDescent="0.25">
      <c r="L757"/>
      <c r="M757"/>
    </row>
    <row r="758" spans="12:13" x14ac:dyDescent="0.25">
      <c r="L758"/>
      <c r="M758"/>
    </row>
    <row r="759" spans="12:13" x14ac:dyDescent="0.25">
      <c r="L759"/>
      <c r="M759"/>
    </row>
    <row r="760" spans="12:13" x14ac:dyDescent="0.25">
      <c r="L760"/>
      <c r="M760"/>
    </row>
    <row r="761" spans="12:13" x14ac:dyDescent="0.25">
      <c r="L761"/>
      <c r="M761"/>
    </row>
    <row r="762" spans="12:13" x14ac:dyDescent="0.25">
      <c r="L762"/>
      <c r="M762"/>
    </row>
    <row r="763" spans="12:13" x14ac:dyDescent="0.25">
      <c r="L763"/>
      <c r="M763"/>
    </row>
    <row r="764" spans="12:13" x14ac:dyDescent="0.25">
      <c r="L764"/>
      <c r="M764"/>
    </row>
    <row r="765" spans="12:13" x14ac:dyDescent="0.25">
      <c r="L765"/>
      <c r="M765"/>
    </row>
    <row r="766" spans="12:13" x14ac:dyDescent="0.25">
      <c r="L766"/>
      <c r="M766"/>
    </row>
    <row r="767" spans="12:13" x14ac:dyDescent="0.25">
      <c r="L767"/>
      <c r="M767"/>
    </row>
    <row r="768" spans="12:13" x14ac:dyDescent="0.25">
      <c r="L768"/>
      <c r="M768"/>
    </row>
    <row r="769" spans="12:13" x14ac:dyDescent="0.25">
      <c r="L769"/>
      <c r="M769"/>
    </row>
    <row r="770" spans="12:13" x14ac:dyDescent="0.25">
      <c r="L770"/>
      <c r="M770"/>
    </row>
    <row r="771" spans="12:13" x14ac:dyDescent="0.25">
      <c r="L771"/>
      <c r="M771"/>
    </row>
    <row r="772" spans="12:13" x14ac:dyDescent="0.25">
      <c r="L772"/>
      <c r="M772"/>
    </row>
    <row r="773" spans="12:13" x14ac:dyDescent="0.25">
      <c r="L773"/>
      <c r="M773"/>
    </row>
    <row r="774" spans="12:13" x14ac:dyDescent="0.25">
      <c r="L774"/>
      <c r="M774"/>
    </row>
    <row r="775" spans="12:13" x14ac:dyDescent="0.25">
      <c r="L775"/>
      <c r="M775"/>
    </row>
    <row r="776" spans="12:13" x14ac:dyDescent="0.25">
      <c r="L776"/>
      <c r="M776"/>
    </row>
    <row r="777" spans="12:13" x14ac:dyDescent="0.25">
      <c r="L777"/>
      <c r="M777"/>
    </row>
    <row r="778" spans="12:13" x14ac:dyDescent="0.25">
      <c r="L778"/>
      <c r="M778"/>
    </row>
    <row r="779" spans="12:13" x14ac:dyDescent="0.25">
      <c r="L779"/>
      <c r="M779"/>
    </row>
    <row r="780" spans="12:13" x14ac:dyDescent="0.25">
      <c r="L780"/>
      <c r="M780"/>
    </row>
    <row r="781" spans="12:13" x14ac:dyDescent="0.25">
      <c r="L781"/>
      <c r="M781"/>
    </row>
    <row r="782" spans="12:13" x14ac:dyDescent="0.25">
      <c r="L782"/>
      <c r="M782"/>
    </row>
    <row r="783" spans="12:13" x14ac:dyDescent="0.25">
      <c r="L783"/>
      <c r="M783"/>
    </row>
    <row r="784" spans="12:13" x14ac:dyDescent="0.25">
      <c r="L784"/>
      <c r="M784"/>
    </row>
    <row r="785" spans="12:13" x14ac:dyDescent="0.25">
      <c r="L785"/>
      <c r="M785"/>
    </row>
    <row r="786" spans="12:13" x14ac:dyDescent="0.25">
      <c r="L786"/>
      <c r="M786"/>
    </row>
    <row r="787" spans="12:13" x14ac:dyDescent="0.25">
      <c r="L787"/>
      <c r="M787"/>
    </row>
    <row r="788" spans="12:13" x14ac:dyDescent="0.25">
      <c r="L788"/>
      <c r="M788"/>
    </row>
    <row r="789" spans="12:13" x14ac:dyDescent="0.25">
      <c r="L789"/>
      <c r="M789"/>
    </row>
    <row r="790" spans="12:13" x14ac:dyDescent="0.25">
      <c r="L790"/>
      <c r="M790"/>
    </row>
    <row r="791" spans="12:13" x14ac:dyDescent="0.25">
      <c r="L791"/>
      <c r="M791"/>
    </row>
    <row r="792" spans="12:13" x14ac:dyDescent="0.25">
      <c r="L792"/>
      <c r="M792"/>
    </row>
    <row r="793" spans="12:13" x14ac:dyDescent="0.25">
      <c r="L793"/>
      <c r="M793"/>
    </row>
    <row r="794" spans="12:13" x14ac:dyDescent="0.25">
      <c r="L794"/>
      <c r="M794"/>
    </row>
    <row r="795" spans="12:13" x14ac:dyDescent="0.25">
      <c r="L795"/>
      <c r="M795"/>
    </row>
    <row r="796" spans="12:13" x14ac:dyDescent="0.25">
      <c r="L796"/>
      <c r="M796"/>
    </row>
    <row r="797" spans="12:13" x14ac:dyDescent="0.25">
      <c r="L797"/>
      <c r="M797"/>
    </row>
    <row r="798" spans="12:13" x14ac:dyDescent="0.25">
      <c r="L798"/>
      <c r="M798"/>
    </row>
    <row r="799" spans="12:13" x14ac:dyDescent="0.25">
      <c r="L799"/>
      <c r="M799"/>
    </row>
    <row r="800" spans="12:13" x14ac:dyDescent="0.25">
      <c r="L800"/>
      <c r="M800"/>
    </row>
    <row r="801" spans="12:13" x14ac:dyDescent="0.25">
      <c r="L801"/>
      <c r="M801"/>
    </row>
    <row r="802" spans="12:13" x14ac:dyDescent="0.25">
      <c r="L802"/>
      <c r="M802"/>
    </row>
    <row r="803" spans="12:13" x14ac:dyDescent="0.25">
      <c r="L803"/>
      <c r="M803"/>
    </row>
    <row r="804" spans="12:13" x14ac:dyDescent="0.25">
      <c r="L804"/>
      <c r="M804"/>
    </row>
    <row r="805" spans="12:13" x14ac:dyDescent="0.25">
      <c r="L805"/>
      <c r="M805"/>
    </row>
    <row r="806" spans="12:13" x14ac:dyDescent="0.25">
      <c r="L806"/>
      <c r="M806"/>
    </row>
    <row r="807" spans="12:13" x14ac:dyDescent="0.25">
      <c r="L807"/>
      <c r="M807"/>
    </row>
    <row r="808" spans="12:13" x14ac:dyDescent="0.25">
      <c r="L808"/>
      <c r="M808"/>
    </row>
    <row r="809" spans="12:13" x14ac:dyDescent="0.25">
      <c r="L809"/>
      <c r="M809"/>
    </row>
    <row r="810" spans="12:13" x14ac:dyDescent="0.25">
      <c r="L810"/>
      <c r="M810"/>
    </row>
    <row r="811" spans="12:13" x14ac:dyDescent="0.25">
      <c r="L811"/>
      <c r="M811"/>
    </row>
    <row r="812" spans="12:13" x14ac:dyDescent="0.25">
      <c r="L812"/>
      <c r="M812"/>
    </row>
    <row r="813" spans="12:13" x14ac:dyDescent="0.25">
      <c r="L813"/>
      <c r="M813"/>
    </row>
    <row r="814" spans="12:13" x14ac:dyDescent="0.25">
      <c r="L814"/>
      <c r="M814"/>
    </row>
    <row r="815" spans="12:13" x14ac:dyDescent="0.25">
      <c r="L815"/>
      <c r="M815"/>
    </row>
    <row r="816" spans="12:13" x14ac:dyDescent="0.25">
      <c r="L816"/>
      <c r="M816"/>
    </row>
    <row r="817" spans="12:13" x14ac:dyDescent="0.25">
      <c r="L817"/>
      <c r="M817"/>
    </row>
    <row r="818" spans="12:13" x14ac:dyDescent="0.25">
      <c r="L818"/>
      <c r="M818"/>
    </row>
    <row r="819" spans="12:13" x14ac:dyDescent="0.25">
      <c r="L819"/>
      <c r="M819"/>
    </row>
    <row r="820" spans="12:13" x14ac:dyDescent="0.25">
      <c r="L820"/>
      <c r="M820"/>
    </row>
    <row r="821" spans="12:13" x14ac:dyDescent="0.25">
      <c r="L821"/>
      <c r="M821"/>
    </row>
    <row r="822" spans="12:13" x14ac:dyDescent="0.25">
      <c r="L822"/>
      <c r="M822"/>
    </row>
    <row r="823" spans="12:13" x14ac:dyDescent="0.25">
      <c r="L823"/>
      <c r="M823"/>
    </row>
    <row r="824" spans="12:13" x14ac:dyDescent="0.25">
      <c r="L824"/>
      <c r="M824"/>
    </row>
    <row r="825" spans="12:13" x14ac:dyDescent="0.25">
      <c r="L825"/>
      <c r="M825"/>
    </row>
    <row r="826" spans="12:13" x14ac:dyDescent="0.25">
      <c r="L826"/>
      <c r="M826"/>
    </row>
    <row r="827" spans="12:13" x14ac:dyDescent="0.25">
      <c r="L827"/>
      <c r="M827"/>
    </row>
    <row r="828" spans="12:13" x14ac:dyDescent="0.25">
      <c r="L828"/>
      <c r="M828"/>
    </row>
    <row r="829" spans="12:13" x14ac:dyDescent="0.25">
      <c r="L829"/>
      <c r="M829"/>
    </row>
    <row r="830" spans="12:13" x14ac:dyDescent="0.25">
      <c r="L830"/>
      <c r="M830"/>
    </row>
    <row r="831" spans="12:13" x14ac:dyDescent="0.25">
      <c r="L831"/>
      <c r="M831"/>
    </row>
    <row r="832" spans="12:13" x14ac:dyDescent="0.25">
      <c r="L832"/>
      <c r="M832"/>
    </row>
    <row r="833" spans="12:13" x14ac:dyDescent="0.25">
      <c r="L833"/>
      <c r="M833"/>
    </row>
    <row r="834" spans="12:13" x14ac:dyDescent="0.25">
      <c r="L834"/>
      <c r="M834"/>
    </row>
    <row r="835" spans="12:13" x14ac:dyDescent="0.25">
      <c r="L835"/>
      <c r="M835"/>
    </row>
    <row r="836" spans="12:13" x14ac:dyDescent="0.25">
      <c r="L836"/>
      <c r="M836"/>
    </row>
    <row r="837" spans="12:13" x14ac:dyDescent="0.25">
      <c r="L837"/>
      <c r="M837"/>
    </row>
    <row r="838" spans="12:13" x14ac:dyDescent="0.25">
      <c r="L838"/>
      <c r="M838"/>
    </row>
    <row r="839" spans="12:13" x14ac:dyDescent="0.25">
      <c r="L839"/>
      <c r="M839"/>
    </row>
    <row r="840" spans="12:13" x14ac:dyDescent="0.25">
      <c r="L840"/>
      <c r="M840"/>
    </row>
    <row r="841" spans="12:13" x14ac:dyDescent="0.25">
      <c r="L841"/>
      <c r="M841"/>
    </row>
    <row r="842" spans="12:13" x14ac:dyDescent="0.25">
      <c r="L842"/>
      <c r="M842"/>
    </row>
    <row r="843" spans="12:13" x14ac:dyDescent="0.25">
      <c r="L843"/>
      <c r="M843"/>
    </row>
    <row r="844" spans="12:13" x14ac:dyDescent="0.25">
      <c r="L844"/>
      <c r="M844"/>
    </row>
    <row r="845" spans="12:13" x14ac:dyDescent="0.25">
      <c r="L845"/>
      <c r="M845"/>
    </row>
    <row r="846" spans="12:13" x14ac:dyDescent="0.25">
      <c r="L846"/>
      <c r="M846"/>
    </row>
    <row r="847" spans="12:13" x14ac:dyDescent="0.25">
      <c r="L847"/>
      <c r="M847"/>
    </row>
    <row r="848" spans="12:13" x14ac:dyDescent="0.25">
      <c r="L848"/>
      <c r="M848"/>
    </row>
    <row r="849" spans="12:13" x14ac:dyDescent="0.25">
      <c r="L849"/>
      <c r="M849"/>
    </row>
    <row r="850" spans="12:13" x14ac:dyDescent="0.25">
      <c r="L850"/>
      <c r="M850"/>
    </row>
    <row r="851" spans="12:13" x14ac:dyDescent="0.25">
      <c r="L851"/>
      <c r="M851"/>
    </row>
    <row r="852" spans="12:13" x14ac:dyDescent="0.25">
      <c r="L852"/>
      <c r="M852"/>
    </row>
    <row r="853" spans="12:13" x14ac:dyDescent="0.25">
      <c r="L853"/>
      <c r="M853"/>
    </row>
    <row r="854" spans="12:13" x14ac:dyDescent="0.25">
      <c r="L854"/>
      <c r="M854"/>
    </row>
    <row r="855" spans="12:13" x14ac:dyDescent="0.25">
      <c r="L855"/>
      <c r="M855"/>
    </row>
    <row r="856" spans="12:13" x14ac:dyDescent="0.25">
      <c r="L856"/>
      <c r="M856"/>
    </row>
    <row r="857" spans="12:13" x14ac:dyDescent="0.25">
      <c r="L857"/>
      <c r="M857"/>
    </row>
    <row r="858" spans="12:13" x14ac:dyDescent="0.25">
      <c r="L858"/>
      <c r="M858"/>
    </row>
    <row r="859" spans="12:13" x14ac:dyDescent="0.25">
      <c r="L859"/>
      <c r="M859"/>
    </row>
    <row r="860" spans="12:13" x14ac:dyDescent="0.25">
      <c r="L860"/>
      <c r="M860"/>
    </row>
    <row r="861" spans="12:13" x14ac:dyDescent="0.25">
      <c r="L861"/>
      <c r="M861"/>
    </row>
    <row r="862" spans="12:13" x14ac:dyDescent="0.25">
      <c r="L862"/>
      <c r="M862"/>
    </row>
    <row r="863" spans="12:13" x14ac:dyDescent="0.25">
      <c r="L863"/>
      <c r="M863"/>
    </row>
    <row r="864" spans="12:13" x14ac:dyDescent="0.25">
      <c r="L864"/>
      <c r="M864"/>
    </row>
    <row r="865" spans="12:13" x14ac:dyDescent="0.25">
      <c r="L865"/>
      <c r="M865"/>
    </row>
    <row r="866" spans="12:13" x14ac:dyDescent="0.25">
      <c r="L866"/>
      <c r="M866"/>
    </row>
    <row r="867" spans="12:13" x14ac:dyDescent="0.25">
      <c r="L867"/>
      <c r="M867"/>
    </row>
    <row r="868" spans="12:13" x14ac:dyDescent="0.25">
      <c r="L868"/>
      <c r="M868"/>
    </row>
    <row r="869" spans="12:13" x14ac:dyDescent="0.25">
      <c r="L869"/>
      <c r="M869"/>
    </row>
    <row r="870" spans="12:13" x14ac:dyDescent="0.25">
      <c r="L870"/>
      <c r="M870"/>
    </row>
    <row r="871" spans="12:13" x14ac:dyDescent="0.25">
      <c r="L871"/>
      <c r="M871"/>
    </row>
    <row r="872" spans="12:13" x14ac:dyDescent="0.25">
      <c r="L872"/>
      <c r="M872"/>
    </row>
    <row r="873" spans="12:13" x14ac:dyDescent="0.25">
      <c r="L873"/>
      <c r="M873"/>
    </row>
    <row r="874" spans="12:13" x14ac:dyDescent="0.25">
      <c r="L874"/>
      <c r="M874"/>
    </row>
    <row r="875" spans="12:13" x14ac:dyDescent="0.25">
      <c r="L875"/>
      <c r="M875"/>
    </row>
    <row r="876" spans="12:13" x14ac:dyDescent="0.25">
      <c r="L876"/>
      <c r="M876"/>
    </row>
    <row r="877" spans="12:13" x14ac:dyDescent="0.25">
      <c r="L877"/>
      <c r="M877"/>
    </row>
    <row r="878" spans="12:13" x14ac:dyDescent="0.25">
      <c r="L878"/>
      <c r="M878"/>
    </row>
    <row r="879" spans="12:13" x14ac:dyDescent="0.25">
      <c r="L879"/>
      <c r="M879"/>
    </row>
    <row r="880" spans="12:13" x14ac:dyDescent="0.25">
      <c r="L880"/>
      <c r="M880"/>
    </row>
    <row r="881" spans="12:13" x14ac:dyDescent="0.25">
      <c r="L881"/>
      <c r="M881"/>
    </row>
    <row r="882" spans="12:13" x14ac:dyDescent="0.25">
      <c r="L882"/>
      <c r="M882"/>
    </row>
    <row r="883" spans="12:13" x14ac:dyDescent="0.25">
      <c r="L883"/>
      <c r="M883"/>
    </row>
    <row r="884" spans="12:13" x14ac:dyDescent="0.25">
      <c r="L884"/>
      <c r="M884"/>
    </row>
    <row r="885" spans="12:13" x14ac:dyDescent="0.25">
      <c r="L885"/>
      <c r="M885"/>
    </row>
    <row r="886" spans="12:13" x14ac:dyDescent="0.25">
      <c r="L886"/>
      <c r="M886"/>
    </row>
    <row r="887" spans="12:13" x14ac:dyDescent="0.25">
      <c r="L887"/>
      <c r="M887"/>
    </row>
    <row r="888" spans="12:13" x14ac:dyDescent="0.25">
      <c r="L888"/>
      <c r="M888"/>
    </row>
    <row r="889" spans="12:13" x14ac:dyDescent="0.25">
      <c r="L889"/>
      <c r="M889"/>
    </row>
    <row r="890" spans="12:13" x14ac:dyDescent="0.25">
      <c r="L890"/>
      <c r="M890"/>
    </row>
    <row r="891" spans="12:13" x14ac:dyDescent="0.25">
      <c r="L891"/>
      <c r="M891"/>
    </row>
    <row r="892" spans="12:13" x14ac:dyDescent="0.25">
      <c r="L892"/>
      <c r="M892"/>
    </row>
    <row r="893" spans="12:13" x14ac:dyDescent="0.25">
      <c r="L893"/>
      <c r="M893"/>
    </row>
    <row r="894" spans="12:13" x14ac:dyDescent="0.25">
      <c r="L894"/>
      <c r="M894"/>
    </row>
    <row r="895" spans="12:13" x14ac:dyDescent="0.25">
      <c r="L895"/>
      <c r="M895"/>
    </row>
    <row r="896" spans="12:13" x14ac:dyDescent="0.25">
      <c r="L896"/>
      <c r="M896"/>
    </row>
    <row r="897" spans="12:13" x14ac:dyDescent="0.25">
      <c r="L897"/>
      <c r="M897"/>
    </row>
    <row r="898" spans="12:13" x14ac:dyDescent="0.25">
      <c r="L898"/>
      <c r="M898"/>
    </row>
    <row r="899" spans="12:13" x14ac:dyDescent="0.25">
      <c r="L899"/>
      <c r="M899"/>
    </row>
    <row r="900" spans="12:13" x14ac:dyDescent="0.25">
      <c r="L900"/>
      <c r="M900"/>
    </row>
    <row r="901" spans="12:13" x14ac:dyDescent="0.25">
      <c r="L901"/>
      <c r="M901"/>
    </row>
    <row r="902" spans="12:13" x14ac:dyDescent="0.25">
      <c r="L902"/>
      <c r="M902"/>
    </row>
    <row r="903" spans="12:13" x14ac:dyDescent="0.25">
      <c r="L903"/>
      <c r="M903"/>
    </row>
    <row r="904" spans="12:13" x14ac:dyDescent="0.25">
      <c r="L904"/>
      <c r="M904"/>
    </row>
    <row r="905" spans="12:13" x14ac:dyDescent="0.25">
      <c r="L905"/>
      <c r="M905"/>
    </row>
    <row r="906" spans="12:13" x14ac:dyDescent="0.25">
      <c r="L906"/>
      <c r="M906"/>
    </row>
    <row r="907" spans="12:13" x14ac:dyDescent="0.25">
      <c r="L907"/>
      <c r="M907"/>
    </row>
    <row r="908" spans="12:13" x14ac:dyDescent="0.25">
      <c r="L908"/>
      <c r="M908"/>
    </row>
    <row r="909" spans="12:13" x14ac:dyDescent="0.25">
      <c r="L909"/>
      <c r="M909"/>
    </row>
    <row r="910" spans="12:13" x14ac:dyDescent="0.25">
      <c r="L910"/>
      <c r="M910"/>
    </row>
    <row r="911" spans="12:13" x14ac:dyDescent="0.25">
      <c r="L911"/>
      <c r="M911"/>
    </row>
    <row r="912" spans="12:13" x14ac:dyDescent="0.25">
      <c r="L912"/>
      <c r="M912"/>
    </row>
    <row r="913" spans="12:13" x14ac:dyDescent="0.25">
      <c r="L913"/>
      <c r="M913"/>
    </row>
    <row r="914" spans="12:13" x14ac:dyDescent="0.25">
      <c r="L914"/>
      <c r="M914"/>
    </row>
    <row r="915" spans="12:13" x14ac:dyDescent="0.25">
      <c r="L915"/>
      <c r="M915"/>
    </row>
    <row r="916" spans="12:13" x14ac:dyDescent="0.25">
      <c r="L916"/>
      <c r="M916"/>
    </row>
    <row r="917" spans="12:13" x14ac:dyDescent="0.25">
      <c r="L917"/>
      <c r="M917"/>
    </row>
    <row r="918" spans="12:13" x14ac:dyDescent="0.25">
      <c r="L918"/>
      <c r="M918"/>
    </row>
    <row r="919" spans="12:13" x14ac:dyDescent="0.25">
      <c r="L919"/>
      <c r="M919"/>
    </row>
    <row r="920" spans="12:13" x14ac:dyDescent="0.25">
      <c r="L920"/>
      <c r="M920"/>
    </row>
    <row r="921" spans="12:13" x14ac:dyDescent="0.25">
      <c r="L921"/>
      <c r="M921"/>
    </row>
    <row r="922" spans="12:13" x14ac:dyDescent="0.25">
      <c r="L922"/>
      <c r="M922"/>
    </row>
    <row r="923" spans="12:13" x14ac:dyDescent="0.25">
      <c r="L923"/>
      <c r="M923"/>
    </row>
    <row r="924" spans="12:13" x14ac:dyDescent="0.25">
      <c r="L924"/>
      <c r="M924"/>
    </row>
    <row r="925" spans="12:13" x14ac:dyDescent="0.25">
      <c r="L925"/>
      <c r="M925"/>
    </row>
    <row r="926" spans="12:13" x14ac:dyDescent="0.25">
      <c r="L926"/>
      <c r="M926"/>
    </row>
    <row r="927" spans="12:13" x14ac:dyDescent="0.25">
      <c r="L927"/>
      <c r="M927"/>
    </row>
    <row r="928" spans="12:13" x14ac:dyDescent="0.25">
      <c r="L928"/>
      <c r="M928"/>
    </row>
    <row r="929" spans="12:13" x14ac:dyDescent="0.25">
      <c r="L929"/>
      <c r="M929"/>
    </row>
    <row r="930" spans="12:13" x14ac:dyDescent="0.25">
      <c r="L930"/>
      <c r="M930"/>
    </row>
    <row r="931" spans="12:13" x14ac:dyDescent="0.25">
      <c r="L931"/>
      <c r="M931"/>
    </row>
    <row r="932" spans="12:13" x14ac:dyDescent="0.25">
      <c r="L932"/>
      <c r="M932"/>
    </row>
    <row r="933" spans="12:13" x14ac:dyDescent="0.25">
      <c r="L933"/>
      <c r="M933"/>
    </row>
    <row r="934" spans="12:13" x14ac:dyDescent="0.25">
      <c r="L934"/>
      <c r="M934"/>
    </row>
    <row r="935" spans="12:13" x14ac:dyDescent="0.25">
      <c r="L935"/>
      <c r="M935"/>
    </row>
    <row r="936" spans="12:13" x14ac:dyDescent="0.25">
      <c r="L936"/>
      <c r="M936"/>
    </row>
    <row r="937" spans="12:13" x14ac:dyDescent="0.25">
      <c r="L937"/>
      <c r="M937"/>
    </row>
    <row r="938" spans="12:13" x14ac:dyDescent="0.25">
      <c r="L938"/>
      <c r="M938"/>
    </row>
    <row r="939" spans="12:13" x14ac:dyDescent="0.25">
      <c r="L939"/>
      <c r="M939"/>
    </row>
    <row r="940" spans="12:13" x14ac:dyDescent="0.25">
      <c r="L940"/>
      <c r="M940"/>
    </row>
    <row r="941" spans="12:13" x14ac:dyDescent="0.25">
      <c r="L941"/>
      <c r="M941"/>
    </row>
    <row r="942" spans="12:13" x14ac:dyDescent="0.25">
      <c r="L942"/>
      <c r="M942"/>
    </row>
    <row r="943" spans="12:13" x14ac:dyDescent="0.25">
      <c r="L943"/>
      <c r="M943"/>
    </row>
    <row r="944" spans="12:13" x14ac:dyDescent="0.25">
      <c r="L944"/>
      <c r="M944"/>
    </row>
    <row r="945" spans="12:13" x14ac:dyDescent="0.25">
      <c r="L945"/>
      <c r="M945"/>
    </row>
    <row r="946" spans="12:13" x14ac:dyDescent="0.25">
      <c r="L946"/>
      <c r="M946"/>
    </row>
    <row r="947" spans="12:13" x14ac:dyDescent="0.25">
      <c r="L947"/>
      <c r="M947"/>
    </row>
    <row r="948" spans="12:13" x14ac:dyDescent="0.25">
      <c r="L948"/>
      <c r="M948"/>
    </row>
    <row r="949" spans="12:13" x14ac:dyDescent="0.25">
      <c r="L949"/>
      <c r="M949"/>
    </row>
    <row r="950" spans="12:13" x14ac:dyDescent="0.25">
      <c r="L950"/>
      <c r="M950"/>
    </row>
    <row r="951" spans="12:13" x14ac:dyDescent="0.25">
      <c r="L951"/>
      <c r="M951"/>
    </row>
    <row r="952" spans="12:13" x14ac:dyDescent="0.25">
      <c r="L952"/>
      <c r="M952"/>
    </row>
    <row r="953" spans="12:13" x14ac:dyDescent="0.25">
      <c r="L953"/>
      <c r="M953"/>
    </row>
    <row r="954" spans="12:13" x14ac:dyDescent="0.25">
      <c r="L954"/>
      <c r="M954"/>
    </row>
    <row r="955" spans="12:13" x14ac:dyDescent="0.25">
      <c r="L955"/>
      <c r="M955"/>
    </row>
    <row r="956" spans="12:13" x14ac:dyDescent="0.25">
      <c r="L956"/>
      <c r="M956"/>
    </row>
    <row r="957" spans="12:13" x14ac:dyDescent="0.25">
      <c r="L957"/>
      <c r="M957"/>
    </row>
    <row r="958" spans="12:13" x14ac:dyDescent="0.25">
      <c r="L958"/>
      <c r="M958"/>
    </row>
    <row r="959" spans="12:13" x14ac:dyDescent="0.25">
      <c r="L959"/>
      <c r="M959"/>
    </row>
    <row r="960" spans="12:13" x14ac:dyDescent="0.25">
      <c r="L960"/>
      <c r="M960"/>
    </row>
    <row r="961" spans="12:13" x14ac:dyDescent="0.25">
      <c r="L961"/>
      <c r="M961"/>
    </row>
    <row r="962" spans="12:13" x14ac:dyDescent="0.25">
      <c r="L962"/>
      <c r="M962"/>
    </row>
    <row r="963" spans="12:13" x14ac:dyDescent="0.25">
      <c r="L963"/>
      <c r="M963"/>
    </row>
    <row r="964" spans="12:13" x14ac:dyDescent="0.25">
      <c r="L964"/>
      <c r="M964"/>
    </row>
    <row r="965" spans="12:13" x14ac:dyDescent="0.25">
      <c r="L965"/>
      <c r="M965"/>
    </row>
    <row r="966" spans="12:13" x14ac:dyDescent="0.25">
      <c r="L966"/>
      <c r="M966"/>
    </row>
    <row r="967" spans="12:13" x14ac:dyDescent="0.25">
      <c r="L967"/>
      <c r="M967"/>
    </row>
    <row r="968" spans="12:13" x14ac:dyDescent="0.25">
      <c r="L968"/>
      <c r="M968"/>
    </row>
    <row r="969" spans="12:13" x14ac:dyDescent="0.25">
      <c r="L969"/>
      <c r="M969"/>
    </row>
    <row r="970" spans="12:13" x14ac:dyDescent="0.25">
      <c r="L970"/>
      <c r="M970"/>
    </row>
    <row r="971" spans="12:13" x14ac:dyDescent="0.25">
      <c r="L971"/>
      <c r="M971"/>
    </row>
    <row r="972" spans="12:13" x14ac:dyDescent="0.25">
      <c r="L972"/>
      <c r="M972"/>
    </row>
    <row r="973" spans="12:13" x14ac:dyDescent="0.25">
      <c r="L973"/>
      <c r="M973"/>
    </row>
    <row r="974" spans="12:13" x14ac:dyDescent="0.25">
      <c r="L974"/>
      <c r="M974"/>
    </row>
    <row r="975" spans="12:13" x14ac:dyDescent="0.25">
      <c r="L975"/>
      <c r="M975"/>
    </row>
    <row r="976" spans="12:13" x14ac:dyDescent="0.25">
      <c r="L976"/>
      <c r="M976"/>
    </row>
    <row r="977" spans="12:13" x14ac:dyDescent="0.25">
      <c r="L977"/>
      <c r="M977"/>
    </row>
    <row r="978" spans="12:13" x14ac:dyDescent="0.25">
      <c r="L978"/>
      <c r="M978"/>
    </row>
    <row r="979" spans="12:13" x14ac:dyDescent="0.25">
      <c r="L979"/>
      <c r="M979"/>
    </row>
    <row r="980" spans="12:13" x14ac:dyDescent="0.25">
      <c r="L980"/>
      <c r="M980"/>
    </row>
    <row r="981" spans="12:13" x14ac:dyDescent="0.25">
      <c r="L981"/>
      <c r="M981"/>
    </row>
    <row r="982" spans="12:13" x14ac:dyDescent="0.25">
      <c r="L982"/>
      <c r="M982"/>
    </row>
    <row r="983" spans="12:13" x14ac:dyDescent="0.25">
      <c r="L983"/>
      <c r="M983"/>
    </row>
    <row r="984" spans="12:13" x14ac:dyDescent="0.25">
      <c r="L984"/>
      <c r="M984"/>
    </row>
    <row r="985" spans="12:13" x14ac:dyDescent="0.25">
      <c r="L985"/>
      <c r="M985"/>
    </row>
    <row r="986" spans="12:13" x14ac:dyDescent="0.25">
      <c r="L986"/>
      <c r="M986"/>
    </row>
    <row r="987" spans="12:13" x14ac:dyDescent="0.25">
      <c r="L987"/>
      <c r="M987"/>
    </row>
    <row r="988" spans="12:13" x14ac:dyDescent="0.25">
      <c r="L988"/>
      <c r="M988"/>
    </row>
    <row r="989" spans="12:13" x14ac:dyDescent="0.25">
      <c r="L989"/>
      <c r="M989"/>
    </row>
    <row r="990" spans="12:13" x14ac:dyDescent="0.25">
      <c r="L990"/>
      <c r="M990"/>
    </row>
    <row r="991" spans="12:13" x14ac:dyDescent="0.25">
      <c r="L991"/>
      <c r="M991"/>
    </row>
    <row r="992" spans="12:13" x14ac:dyDescent="0.25">
      <c r="L992"/>
      <c r="M992"/>
    </row>
    <row r="993" spans="12:13" x14ac:dyDescent="0.25">
      <c r="L993"/>
      <c r="M993"/>
    </row>
    <row r="994" spans="12:13" x14ac:dyDescent="0.25">
      <c r="L994"/>
      <c r="M994"/>
    </row>
    <row r="995" spans="12:13" x14ac:dyDescent="0.25">
      <c r="L995"/>
      <c r="M995"/>
    </row>
    <row r="996" spans="12:13" x14ac:dyDescent="0.25">
      <c r="L996"/>
      <c r="M996"/>
    </row>
    <row r="997" spans="12:13" x14ac:dyDescent="0.25">
      <c r="L997"/>
      <c r="M997"/>
    </row>
    <row r="998" spans="12:13" x14ac:dyDescent="0.25">
      <c r="L998"/>
      <c r="M998"/>
    </row>
    <row r="999" spans="12:13" x14ac:dyDescent="0.25">
      <c r="L999"/>
      <c r="M999"/>
    </row>
    <row r="1000" spans="12:13" x14ac:dyDescent="0.25">
      <c r="L1000"/>
      <c r="M1000"/>
    </row>
    <row r="1001" spans="12:13" x14ac:dyDescent="0.25">
      <c r="L1001"/>
      <c r="M1001"/>
    </row>
    <row r="1002" spans="12:13" x14ac:dyDescent="0.25">
      <c r="L1002"/>
      <c r="M1002"/>
    </row>
    <row r="1003" spans="12:13" x14ac:dyDescent="0.25">
      <c r="L1003"/>
      <c r="M1003"/>
    </row>
    <row r="1004" spans="12:13" x14ac:dyDescent="0.25">
      <c r="L1004"/>
      <c r="M1004"/>
    </row>
    <row r="1005" spans="12:13" x14ac:dyDescent="0.25">
      <c r="L1005"/>
      <c r="M1005"/>
    </row>
    <row r="1006" spans="12:13" x14ac:dyDescent="0.25">
      <c r="L1006"/>
      <c r="M1006"/>
    </row>
    <row r="1007" spans="12:13" x14ac:dyDescent="0.25">
      <c r="L1007"/>
      <c r="M1007"/>
    </row>
    <row r="1008" spans="12:13" x14ac:dyDescent="0.25">
      <c r="L1008"/>
      <c r="M1008"/>
    </row>
    <row r="1009" spans="12:13" x14ac:dyDescent="0.25">
      <c r="L1009"/>
      <c r="M1009"/>
    </row>
    <row r="1010" spans="12:13" x14ac:dyDescent="0.25">
      <c r="L1010"/>
      <c r="M1010"/>
    </row>
    <row r="1011" spans="12:13" x14ac:dyDescent="0.25">
      <c r="L1011"/>
      <c r="M1011"/>
    </row>
    <row r="1012" spans="12:13" x14ac:dyDescent="0.25">
      <c r="L1012"/>
      <c r="M1012"/>
    </row>
    <row r="1013" spans="12:13" x14ac:dyDescent="0.25">
      <c r="L1013"/>
      <c r="M1013"/>
    </row>
    <row r="1014" spans="12:13" x14ac:dyDescent="0.25">
      <c r="L1014"/>
      <c r="M1014"/>
    </row>
    <row r="1015" spans="12:13" x14ac:dyDescent="0.25">
      <c r="L1015"/>
      <c r="M1015"/>
    </row>
    <row r="1016" spans="12:13" x14ac:dyDescent="0.25">
      <c r="L1016"/>
      <c r="M1016"/>
    </row>
    <row r="1017" spans="12:13" x14ac:dyDescent="0.25">
      <c r="L1017"/>
      <c r="M1017"/>
    </row>
    <row r="1018" spans="12:13" x14ac:dyDescent="0.25">
      <c r="L1018"/>
      <c r="M1018"/>
    </row>
    <row r="1019" spans="12:13" x14ac:dyDescent="0.25">
      <c r="L1019"/>
      <c r="M1019"/>
    </row>
    <row r="1020" spans="12:13" x14ac:dyDescent="0.25">
      <c r="L1020"/>
      <c r="M1020"/>
    </row>
    <row r="1021" spans="12:13" x14ac:dyDescent="0.25">
      <c r="L1021"/>
      <c r="M1021"/>
    </row>
    <row r="1022" spans="12:13" x14ac:dyDescent="0.25">
      <c r="L1022"/>
      <c r="M1022"/>
    </row>
    <row r="1023" spans="12:13" x14ac:dyDescent="0.25">
      <c r="L1023"/>
      <c r="M1023"/>
    </row>
    <row r="1024" spans="12:13" x14ac:dyDescent="0.25">
      <c r="L1024"/>
      <c r="M1024"/>
    </row>
    <row r="1025" spans="12:13" x14ac:dyDescent="0.25">
      <c r="L1025"/>
      <c r="M1025"/>
    </row>
    <row r="1026" spans="12:13" x14ac:dyDescent="0.25">
      <c r="L1026"/>
      <c r="M1026"/>
    </row>
    <row r="1027" spans="12:13" x14ac:dyDescent="0.25">
      <c r="L1027"/>
      <c r="M1027"/>
    </row>
    <row r="1028" spans="12:13" x14ac:dyDescent="0.25">
      <c r="L1028"/>
      <c r="M1028"/>
    </row>
    <row r="1029" spans="12:13" x14ac:dyDescent="0.25">
      <c r="L1029"/>
      <c r="M1029"/>
    </row>
    <row r="1030" spans="12:13" x14ac:dyDescent="0.25">
      <c r="L1030"/>
      <c r="M1030"/>
    </row>
    <row r="1031" spans="12:13" x14ac:dyDescent="0.25">
      <c r="L1031"/>
      <c r="M1031"/>
    </row>
    <row r="1032" spans="12:13" x14ac:dyDescent="0.25">
      <c r="L1032"/>
      <c r="M1032"/>
    </row>
    <row r="1033" spans="12:13" x14ac:dyDescent="0.25">
      <c r="L1033"/>
      <c r="M1033"/>
    </row>
    <row r="1034" spans="12:13" x14ac:dyDescent="0.25">
      <c r="L1034"/>
      <c r="M1034"/>
    </row>
    <row r="1035" spans="12:13" x14ac:dyDescent="0.25">
      <c r="L1035"/>
      <c r="M1035"/>
    </row>
    <row r="1036" spans="12:13" x14ac:dyDescent="0.25">
      <c r="L1036"/>
      <c r="M1036"/>
    </row>
    <row r="1037" spans="12:13" x14ac:dyDescent="0.25">
      <c r="L1037"/>
      <c r="M1037"/>
    </row>
    <row r="1038" spans="12:13" x14ac:dyDescent="0.25">
      <c r="L1038"/>
      <c r="M1038"/>
    </row>
    <row r="1039" spans="12:13" x14ac:dyDescent="0.25">
      <c r="L1039"/>
      <c r="M1039"/>
    </row>
    <row r="1040" spans="12:13" x14ac:dyDescent="0.25">
      <c r="L1040"/>
      <c r="M1040"/>
    </row>
    <row r="1041" spans="12:13" x14ac:dyDescent="0.25">
      <c r="L1041"/>
      <c r="M1041"/>
    </row>
    <row r="1042" spans="12:13" x14ac:dyDescent="0.25">
      <c r="L1042"/>
      <c r="M1042"/>
    </row>
    <row r="1043" spans="12:13" x14ac:dyDescent="0.25">
      <c r="L1043"/>
      <c r="M1043"/>
    </row>
    <row r="1044" spans="12:13" x14ac:dyDescent="0.25">
      <c r="L1044"/>
      <c r="M1044"/>
    </row>
    <row r="1045" spans="12:13" x14ac:dyDescent="0.25">
      <c r="L1045"/>
      <c r="M1045"/>
    </row>
    <row r="1046" spans="12:13" x14ac:dyDescent="0.25">
      <c r="L1046"/>
      <c r="M1046"/>
    </row>
    <row r="1047" spans="12:13" x14ac:dyDescent="0.25">
      <c r="L1047"/>
      <c r="M1047"/>
    </row>
    <row r="1048" spans="12:13" x14ac:dyDescent="0.25">
      <c r="L1048"/>
      <c r="M1048"/>
    </row>
    <row r="1049" spans="12:13" x14ac:dyDescent="0.25">
      <c r="L1049"/>
      <c r="M1049"/>
    </row>
    <row r="1050" spans="12:13" x14ac:dyDescent="0.25">
      <c r="L1050"/>
      <c r="M1050"/>
    </row>
    <row r="1051" spans="12:13" x14ac:dyDescent="0.25">
      <c r="L1051"/>
      <c r="M1051"/>
    </row>
    <row r="1052" spans="12:13" x14ac:dyDescent="0.25">
      <c r="L1052"/>
      <c r="M1052"/>
    </row>
    <row r="1053" spans="12:13" x14ac:dyDescent="0.25">
      <c r="L1053"/>
      <c r="M1053"/>
    </row>
    <row r="1054" spans="12:13" x14ac:dyDescent="0.25">
      <c r="L1054"/>
      <c r="M1054"/>
    </row>
    <row r="1055" spans="12:13" x14ac:dyDescent="0.25">
      <c r="L1055"/>
      <c r="M1055"/>
    </row>
    <row r="1056" spans="12:13" x14ac:dyDescent="0.25">
      <c r="L1056"/>
      <c r="M1056"/>
    </row>
    <row r="1057" spans="12:13" x14ac:dyDescent="0.25">
      <c r="L1057"/>
      <c r="M1057"/>
    </row>
    <row r="1058" spans="12:13" x14ac:dyDescent="0.25">
      <c r="L1058"/>
      <c r="M1058"/>
    </row>
    <row r="1059" spans="12:13" x14ac:dyDescent="0.25">
      <c r="L1059"/>
      <c r="M1059"/>
    </row>
    <row r="1060" spans="12:13" x14ac:dyDescent="0.25">
      <c r="L1060"/>
      <c r="M1060"/>
    </row>
    <row r="1061" spans="12:13" x14ac:dyDescent="0.25">
      <c r="L1061"/>
      <c r="M1061"/>
    </row>
    <row r="1062" spans="12:13" x14ac:dyDescent="0.25">
      <c r="L1062"/>
      <c r="M1062"/>
    </row>
    <row r="1063" spans="12:13" x14ac:dyDescent="0.25">
      <c r="L1063"/>
      <c r="M1063"/>
    </row>
    <row r="1064" spans="12:13" x14ac:dyDescent="0.25">
      <c r="L1064"/>
      <c r="M1064"/>
    </row>
    <row r="1065" spans="12:13" x14ac:dyDescent="0.25">
      <c r="L1065"/>
      <c r="M1065"/>
    </row>
    <row r="1066" spans="12:13" x14ac:dyDescent="0.25">
      <c r="L1066"/>
      <c r="M1066"/>
    </row>
    <row r="1067" spans="12:13" x14ac:dyDescent="0.25">
      <c r="L1067"/>
      <c r="M1067"/>
    </row>
    <row r="1068" spans="12:13" x14ac:dyDescent="0.25">
      <c r="L1068"/>
      <c r="M1068"/>
    </row>
    <row r="1069" spans="12:13" x14ac:dyDescent="0.25">
      <c r="L1069"/>
      <c r="M1069"/>
    </row>
    <row r="1070" spans="12:13" x14ac:dyDescent="0.25">
      <c r="L1070"/>
      <c r="M1070"/>
    </row>
    <row r="1071" spans="12:13" x14ac:dyDescent="0.25">
      <c r="L1071"/>
      <c r="M1071"/>
    </row>
    <row r="1072" spans="12:13" x14ac:dyDescent="0.25">
      <c r="L1072"/>
      <c r="M1072"/>
    </row>
    <row r="1073" spans="12:13" x14ac:dyDescent="0.25">
      <c r="L1073"/>
      <c r="M1073"/>
    </row>
    <row r="1074" spans="12:13" x14ac:dyDescent="0.25">
      <c r="L1074"/>
      <c r="M1074"/>
    </row>
    <row r="1075" spans="12:13" x14ac:dyDescent="0.25">
      <c r="L1075"/>
      <c r="M1075"/>
    </row>
    <row r="1076" spans="12:13" x14ac:dyDescent="0.25">
      <c r="L1076"/>
      <c r="M1076"/>
    </row>
    <row r="1077" spans="12:13" x14ac:dyDescent="0.25">
      <c r="L1077"/>
      <c r="M1077"/>
    </row>
    <row r="1078" spans="12:13" x14ac:dyDescent="0.25">
      <c r="L1078"/>
      <c r="M1078"/>
    </row>
    <row r="1079" spans="12:13" x14ac:dyDescent="0.25">
      <c r="L1079"/>
      <c r="M1079"/>
    </row>
    <row r="1080" spans="12:13" x14ac:dyDescent="0.25">
      <c r="L1080"/>
      <c r="M1080"/>
    </row>
    <row r="1081" spans="12:13" x14ac:dyDescent="0.25">
      <c r="L1081"/>
      <c r="M1081"/>
    </row>
    <row r="1082" spans="12:13" x14ac:dyDescent="0.25">
      <c r="L1082"/>
      <c r="M1082"/>
    </row>
    <row r="1083" spans="12:13" x14ac:dyDescent="0.25">
      <c r="L1083"/>
      <c r="M1083"/>
    </row>
    <row r="1084" spans="12:13" x14ac:dyDescent="0.25">
      <c r="L1084"/>
      <c r="M1084"/>
    </row>
    <row r="1085" spans="12:13" x14ac:dyDescent="0.25">
      <c r="L1085"/>
      <c r="M1085"/>
    </row>
    <row r="1086" spans="12:13" x14ac:dyDescent="0.25">
      <c r="L1086"/>
      <c r="M1086"/>
    </row>
    <row r="1087" spans="12:13" x14ac:dyDescent="0.25">
      <c r="L1087"/>
      <c r="M1087"/>
    </row>
    <row r="1088" spans="12:13" x14ac:dyDescent="0.25">
      <c r="L1088"/>
      <c r="M1088"/>
    </row>
    <row r="1089" spans="12:13" x14ac:dyDescent="0.25">
      <c r="L1089"/>
      <c r="M1089"/>
    </row>
    <row r="1090" spans="12:13" x14ac:dyDescent="0.25">
      <c r="L1090"/>
      <c r="M1090"/>
    </row>
    <row r="1091" spans="12:13" x14ac:dyDescent="0.25">
      <c r="L1091"/>
      <c r="M1091"/>
    </row>
    <row r="1092" spans="12:13" x14ac:dyDescent="0.25">
      <c r="L1092"/>
      <c r="M1092"/>
    </row>
    <row r="1093" spans="12:13" x14ac:dyDescent="0.25">
      <c r="L1093"/>
      <c r="M1093"/>
    </row>
    <row r="1094" spans="12:13" x14ac:dyDescent="0.25">
      <c r="L1094"/>
      <c r="M1094"/>
    </row>
    <row r="1095" spans="12:13" x14ac:dyDescent="0.25">
      <c r="L1095"/>
      <c r="M1095"/>
    </row>
    <row r="1096" spans="12:13" x14ac:dyDescent="0.25">
      <c r="L1096"/>
      <c r="M1096"/>
    </row>
    <row r="1097" spans="12:13" x14ac:dyDescent="0.25">
      <c r="L1097"/>
      <c r="M1097"/>
    </row>
    <row r="1098" spans="12:13" x14ac:dyDescent="0.25">
      <c r="L1098"/>
      <c r="M1098"/>
    </row>
    <row r="1099" spans="12:13" x14ac:dyDescent="0.25">
      <c r="L1099"/>
      <c r="M1099"/>
    </row>
    <row r="1100" spans="12:13" x14ac:dyDescent="0.25">
      <c r="L1100"/>
      <c r="M1100"/>
    </row>
    <row r="1101" spans="12:13" x14ac:dyDescent="0.25">
      <c r="L1101"/>
      <c r="M1101"/>
    </row>
    <row r="1102" spans="12:13" x14ac:dyDescent="0.25">
      <c r="L1102"/>
      <c r="M1102"/>
    </row>
    <row r="1103" spans="12:13" x14ac:dyDescent="0.25">
      <c r="L1103"/>
      <c r="M1103"/>
    </row>
    <row r="1104" spans="12:13" x14ac:dyDescent="0.25">
      <c r="L1104"/>
      <c r="M1104"/>
    </row>
    <row r="1105" spans="12:13" x14ac:dyDescent="0.25">
      <c r="L1105"/>
      <c r="M1105"/>
    </row>
    <row r="1106" spans="12:13" x14ac:dyDescent="0.25">
      <c r="L1106"/>
      <c r="M1106"/>
    </row>
    <row r="1107" spans="12:13" x14ac:dyDescent="0.25">
      <c r="L1107"/>
      <c r="M1107"/>
    </row>
    <row r="1108" spans="12:13" x14ac:dyDescent="0.25">
      <c r="L1108"/>
      <c r="M1108"/>
    </row>
    <row r="1109" spans="12:13" x14ac:dyDescent="0.25">
      <c r="L1109"/>
      <c r="M1109"/>
    </row>
    <row r="1110" spans="12:13" x14ac:dyDescent="0.25">
      <c r="L1110"/>
      <c r="M1110"/>
    </row>
    <row r="1111" spans="12:13" x14ac:dyDescent="0.25">
      <c r="L1111"/>
      <c r="M1111"/>
    </row>
    <row r="1112" spans="12:13" x14ac:dyDescent="0.25">
      <c r="L1112"/>
      <c r="M1112"/>
    </row>
    <row r="1113" spans="12:13" x14ac:dyDescent="0.25">
      <c r="L1113"/>
      <c r="M1113"/>
    </row>
    <row r="1114" spans="12:13" x14ac:dyDescent="0.25">
      <c r="L1114"/>
      <c r="M1114"/>
    </row>
    <row r="1115" spans="12:13" x14ac:dyDescent="0.25">
      <c r="L1115"/>
      <c r="M1115"/>
    </row>
    <row r="1116" spans="12:13" x14ac:dyDescent="0.25">
      <c r="L1116"/>
      <c r="M1116"/>
    </row>
    <row r="1117" spans="12:13" x14ac:dyDescent="0.25">
      <c r="L1117"/>
      <c r="M1117"/>
    </row>
    <row r="1118" spans="12:13" x14ac:dyDescent="0.25">
      <c r="L1118"/>
      <c r="M1118"/>
    </row>
    <row r="1119" spans="12:13" x14ac:dyDescent="0.25">
      <c r="L1119"/>
      <c r="M1119"/>
    </row>
    <row r="1120" spans="12:13" x14ac:dyDescent="0.25">
      <c r="L1120"/>
      <c r="M1120"/>
    </row>
    <row r="1121" spans="12:13" x14ac:dyDescent="0.25">
      <c r="L1121"/>
      <c r="M1121"/>
    </row>
    <row r="1122" spans="12:13" x14ac:dyDescent="0.25">
      <c r="L1122"/>
      <c r="M1122"/>
    </row>
    <row r="1123" spans="12:13" x14ac:dyDescent="0.25">
      <c r="L1123"/>
      <c r="M1123"/>
    </row>
    <row r="1124" spans="12:13" x14ac:dyDescent="0.25">
      <c r="L1124"/>
      <c r="M1124"/>
    </row>
    <row r="1125" spans="12:13" x14ac:dyDescent="0.25">
      <c r="L1125"/>
      <c r="M1125"/>
    </row>
    <row r="1126" spans="12:13" x14ac:dyDescent="0.25">
      <c r="L1126"/>
      <c r="M1126"/>
    </row>
    <row r="1127" spans="12:13" x14ac:dyDescent="0.25">
      <c r="L1127"/>
      <c r="M1127"/>
    </row>
    <row r="1128" spans="12:13" x14ac:dyDescent="0.25">
      <c r="L1128"/>
      <c r="M1128"/>
    </row>
    <row r="1129" spans="12:13" x14ac:dyDescent="0.25">
      <c r="L1129"/>
      <c r="M1129"/>
    </row>
    <row r="1130" spans="12:13" x14ac:dyDescent="0.25">
      <c r="L1130"/>
      <c r="M1130"/>
    </row>
    <row r="1131" spans="12:13" x14ac:dyDescent="0.25">
      <c r="L1131"/>
      <c r="M1131"/>
    </row>
    <row r="1132" spans="12:13" x14ac:dyDescent="0.25">
      <c r="L1132"/>
      <c r="M1132"/>
    </row>
    <row r="1133" spans="12:13" x14ac:dyDescent="0.25">
      <c r="L1133"/>
      <c r="M1133"/>
    </row>
    <row r="1134" spans="12:13" x14ac:dyDescent="0.25">
      <c r="L1134"/>
      <c r="M1134"/>
    </row>
    <row r="1135" spans="12:13" x14ac:dyDescent="0.25">
      <c r="L1135"/>
      <c r="M1135"/>
    </row>
    <row r="1136" spans="12:13" x14ac:dyDescent="0.25">
      <c r="L1136"/>
      <c r="M1136"/>
    </row>
    <row r="1137" spans="12:13" x14ac:dyDescent="0.25">
      <c r="L1137"/>
      <c r="M1137"/>
    </row>
    <row r="1138" spans="12:13" x14ac:dyDescent="0.25">
      <c r="L1138"/>
      <c r="M1138"/>
    </row>
    <row r="1139" spans="12:13" x14ac:dyDescent="0.25">
      <c r="L1139"/>
      <c r="M1139"/>
    </row>
    <row r="1140" spans="12:13" x14ac:dyDescent="0.25">
      <c r="L1140"/>
      <c r="M1140"/>
    </row>
    <row r="1141" spans="12:13" x14ac:dyDescent="0.25">
      <c r="L1141"/>
      <c r="M1141"/>
    </row>
    <row r="1142" spans="12:13" x14ac:dyDescent="0.25">
      <c r="L1142"/>
      <c r="M1142"/>
    </row>
    <row r="1143" spans="12:13" x14ac:dyDescent="0.25">
      <c r="L1143"/>
      <c r="M1143"/>
    </row>
    <row r="1144" spans="12:13" x14ac:dyDescent="0.25">
      <c r="L1144"/>
      <c r="M1144"/>
    </row>
    <row r="1145" spans="12:13" x14ac:dyDescent="0.25">
      <c r="L1145"/>
      <c r="M1145"/>
    </row>
    <row r="1146" spans="12:13" x14ac:dyDescent="0.25">
      <c r="L1146"/>
      <c r="M1146"/>
    </row>
    <row r="1147" spans="12:13" x14ac:dyDescent="0.25">
      <c r="L1147"/>
      <c r="M1147"/>
    </row>
    <row r="1148" spans="12:13" x14ac:dyDescent="0.25">
      <c r="L1148"/>
      <c r="M1148"/>
    </row>
    <row r="1149" spans="12:13" x14ac:dyDescent="0.25">
      <c r="L1149"/>
      <c r="M1149"/>
    </row>
    <row r="1150" spans="12:13" x14ac:dyDescent="0.25">
      <c r="L1150"/>
      <c r="M1150"/>
    </row>
    <row r="1151" spans="12:13" x14ac:dyDescent="0.25">
      <c r="L1151"/>
      <c r="M1151"/>
    </row>
    <row r="1152" spans="12:13" x14ac:dyDescent="0.25">
      <c r="L1152"/>
      <c r="M1152"/>
    </row>
    <row r="1153" spans="12:13" x14ac:dyDescent="0.25">
      <c r="L1153"/>
      <c r="M1153"/>
    </row>
    <row r="1154" spans="12:13" x14ac:dyDescent="0.25">
      <c r="L1154"/>
      <c r="M1154"/>
    </row>
    <row r="1155" spans="12:13" x14ac:dyDescent="0.25">
      <c r="L1155"/>
      <c r="M1155"/>
    </row>
    <row r="1156" spans="12:13" x14ac:dyDescent="0.25">
      <c r="L1156"/>
      <c r="M1156"/>
    </row>
    <row r="1157" spans="12:13" x14ac:dyDescent="0.25">
      <c r="L1157"/>
      <c r="M1157"/>
    </row>
    <row r="1158" spans="12:13" x14ac:dyDescent="0.25">
      <c r="L1158"/>
      <c r="M1158"/>
    </row>
    <row r="1159" spans="12:13" x14ac:dyDescent="0.25">
      <c r="L1159"/>
      <c r="M1159"/>
    </row>
  </sheetData>
  <autoFilter ref="A1:S1159"/>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zoomScaleNormal="100" workbookViewId="0">
      <pane ySplit="1" topLeftCell="A2" activePane="bottomLeft" state="frozen"/>
      <selection pane="bottomLeft" activeCell="A2" sqref="A2:A4"/>
    </sheetView>
  </sheetViews>
  <sheetFormatPr defaultRowHeight="15" x14ac:dyDescent="0.25"/>
  <cols>
    <col min="1" max="1" width="42" style="33" customWidth="1"/>
    <col min="2" max="2" width="42" style="1" customWidth="1"/>
    <col min="3" max="3" width="61.7109375" style="1" customWidth="1"/>
    <col min="4" max="4" width="98.85546875" style="1" customWidth="1"/>
    <col min="5" max="5" width="61.7109375" style="11" customWidth="1"/>
    <col min="6" max="6" width="97.7109375" style="1" customWidth="1"/>
    <col min="7" max="16384" width="9.140625" style="1"/>
  </cols>
  <sheetData>
    <row r="1" spans="1:6" ht="15.75" thickBot="1" x14ac:dyDescent="0.3">
      <c r="A1" s="58" t="s">
        <v>36</v>
      </c>
      <c r="B1" s="59" t="s">
        <v>37</v>
      </c>
      <c r="C1" s="59" t="s">
        <v>38</v>
      </c>
      <c r="D1" s="57" t="s">
        <v>39</v>
      </c>
      <c r="E1" s="56" t="s">
        <v>47</v>
      </c>
      <c r="F1" s="57" t="s">
        <v>48</v>
      </c>
    </row>
    <row r="2" spans="1:6" ht="210" x14ac:dyDescent="0.25">
      <c r="A2" s="643" t="str">
        <f>A.CentralizatorRaport!A9</f>
        <v>Cap.1. Echipa de proiect si experti</v>
      </c>
      <c r="B2" s="27" t="str">
        <f>Liste!A2</f>
        <v>1.1. Resurse umane</v>
      </c>
      <c r="C2" s="28" t="s">
        <v>156</v>
      </c>
      <c r="D2" s="646" t="s">
        <v>63</v>
      </c>
      <c r="E2" s="47" t="s">
        <v>56</v>
      </c>
      <c r="F2" s="637" t="s">
        <v>160</v>
      </c>
    </row>
    <row r="3" spans="1:6" ht="210" x14ac:dyDescent="0.25">
      <c r="A3" s="644"/>
      <c r="B3" s="25" t="str">
        <f>Liste!A3</f>
        <v>1.2. Voluntari</v>
      </c>
      <c r="C3" s="26" t="s">
        <v>157</v>
      </c>
      <c r="D3" s="647"/>
      <c r="E3" s="45" t="s">
        <v>64</v>
      </c>
      <c r="F3" s="638"/>
    </row>
    <row r="4" spans="1:6" ht="75.75" thickBot="1" x14ac:dyDescent="0.3">
      <c r="A4" s="645"/>
      <c r="B4" s="29">
        <f>Liste!A4</f>
        <v>0</v>
      </c>
      <c r="C4" s="30" t="s">
        <v>158</v>
      </c>
      <c r="D4" s="648"/>
      <c r="E4" s="46" t="s">
        <v>49</v>
      </c>
      <c r="F4" s="639"/>
    </row>
    <row r="5" spans="1:6" ht="135" x14ac:dyDescent="0.25">
      <c r="A5" s="643" t="str">
        <f>Liste!C2</f>
        <v>Cap.2. Deplasari</v>
      </c>
      <c r="B5" s="27" t="str">
        <f>Liste!B2</f>
        <v>2.1. Deplasari interne</v>
      </c>
      <c r="C5" s="27" t="s">
        <v>65</v>
      </c>
      <c r="D5" s="649" t="s">
        <v>91</v>
      </c>
      <c r="E5" s="47" t="s">
        <v>57</v>
      </c>
      <c r="F5" s="640" t="s">
        <v>90</v>
      </c>
    </row>
    <row r="6" spans="1:6" ht="135" x14ac:dyDescent="0.25">
      <c r="A6" s="644"/>
      <c r="B6" s="25" t="str">
        <f>Liste!B3</f>
        <v>2.2. Deplasari externe</v>
      </c>
      <c r="C6" s="25" t="s">
        <v>40</v>
      </c>
      <c r="D6" s="650"/>
      <c r="E6" s="45" t="s">
        <v>58</v>
      </c>
      <c r="F6" s="641"/>
    </row>
    <row r="7" spans="1:6" ht="135" x14ac:dyDescent="0.25">
      <c r="A7" s="644"/>
      <c r="B7" s="25" t="e">
        <f>Liste!#REF!</f>
        <v>#REF!</v>
      </c>
      <c r="C7" s="25" t="s">
        <v>41</v>
      </c>
      <c r="D7" s="650"/>
      <c r="E7" s="45" t="s">
        <v>114</v>
      </c>
      <c r="F7" s="641"/>
    </row>
    <row r="8" spans="1:6" ht="90" x14ac:dyDescent="0.25">
      <c r="A8" s="644"/>
      <c r="B8" s="25" t="e">
        <f>Liste!#REF!</f>
        <v>#REF!</v>
      </c>
      <c r="C8" s="25" t="s">
        <v>66</v>
      </c>
      <c r="D8" s="650"/>
      <c r="E8" s="45" t="s">
        <v>50</v>
      </c>
      <c r="F8" s="641"/>
    </row>
    <row r="9" spans="1:6" ht="60.75" thickBot="1" x14ac:dyDescent="0.3">
      <c r="A9" s="645"/>
      <c r="B9" s="29" t="e">
        <f>Liste!#REF!</f>
        <v>#REF!</v>
      </c>
      <c r="C9" s="29" t="s">
        <v>68</v>
      </c>
      <c r="D9" s="651"/>
      <c r="E9" s="46" t="s">
        <v>67</v>
      </c>
      <c r="F9" s="642"/>
    </row>
    <row r="10" spans="1:6" ht="30" x14ac:dyDescent="0.25">
      <c r="A10" s="643" t="str">
        <f>Liste!C7</f>
        <v>Cap.4. Lucrari de reabilitare</v>
      </c>
      <c r="B10" s="27" t="str">
        <f>Liste!B4</f>
        <v>3.1. Echipamente - amortizare</v>
      </c>
      <c r="C10" s="27" t="s">
        <v>78</v>
      </c>
      <c r="D10" s="649" t="s">
        <v>93</v>
      </c>
      <c r="E10" s="47" t="s">
        <v>69</v>
      </c>
      <c r="F10" s="640" t="s">
        <v>92</v>
      </c>
    </row>
    <row r="11" spans="1:6" ht="30" x14ac:dyDescent="0.25">
      <c r="A11" s="644"/>
      <c r="B11" s="25" t="str">
        <f>Liste!B5</f>
        <v>3.2. Echipamente - valoare integrala</v>
      </c>
      <c r="C11" s="25" t="s">
        <v>79</v>
      </c>
      <c r="D11" s="650"/>
      <c r="E11" s="45" t="s">
        <v>70</v>
      </c>
      <c r="F11" s="641"/>
    </row>
    <row r="12" spans="1:6" ht="60" x14ac:dyDescent="0.25">
      <c r="A12" s="644"/>
      <c r="B12" s="25" t="str">
        <f>Liste!B6</f>
        <v>3.3. Licente si aplicatii informatice</v>
      </c>
      <c r="C12" s="25" t="s">
        <v>80</v>
      </c>
      <c r="D12" s="650"/>
      <c r="E12" s="45" t="s">
        <v>71</v>
      </c>
      <c r="F12" s="641"/>
    </row>
    <row r="13" spans="1:6" ht="90" x14ac:dyDescent="0.25">
      <c r="A13" s="644"/>
      <c r="B13" s="25" t="str">
        <f>Liste!B7</f>
        <v>4.1. Lucrari de reabilitare - subcontractate</v>
      </c>
      <c r="C13" s="25" t="s">
        <v>81</v>
      </c>
      <c r="D13" s="650"/>
      <c r="E13" s="49" t="s">
        <v>59</v>
      </c>
      <c r="F13" s="641"/>
    </row>
    <row r="14" spans="1:6" ht="105.75" thickBot="1" x14ac:dyDescent="0.3">
      <c r="A14" s="645"/>
      <c r="B14" s="29" t="e">
        <f>Liste!#REF!</f>
        <v>#REF!</v>
      </c>
      <c r="C14" s="29" t="s">
        <v>82</v>
      </c>
      <c r="D14" s="651"/>
      <c r="E14" s="50" t="s">
        <v>72</v>
      </c>
      <c r="F14" s="642"/>
    </row>
    <row r="15" spans="1:6" ht="105" customHeight="1" x14ac:dyDescent="0.25">
      <c r="A15" s="643" t="str">
        <f>Liste!C12</f>
        <v>Cap.5. Servicii subcontractate</v>
      </c>
      <c r="B15" s="27" t="str">
        <f>Liste!B8</f>
        <v>4.2. Lucrari de reabilitare - regie proprie</v>
      </c>
      <c r="C15" s="27" t="s">
        <v>83</v>
      </c>
      <c r="D15" s="649" t="s">
        <v>94</v>
      </c>
      <c r="E15" s="47" t="s">
        <v>73</v>
      </c>
      <c r="F15" s="640" t="s">
        <v>95</v>
      </c>
    </row>
    <row r="16" spans="1:6" ht="90" x14ac:dyDescent="0.25">
      <c r="A16" s="644"/>
      <c r="B16" s="25" t="str">
        <f>Liste!B9</f>
        <v>5.1. Experti</v>
      </c>
      <c r="C16" s="25" t="s">
        <v>84</v>
      </c>
      <c r="D16" s="650"/>
      <c r="E16" s="45" t="s">
        <v>74</v>
      </c>
      <c r="F16" s="641"/>
    </row>
    <row r="17" spans="1:6" ht="90" x14ac:dyDescent="0.25">
      <c r="A17" s="644"/>
      <c r="B17" s="25" t="str">
        <f>Liste!B10</f>
        <v>5.2. Publicatii</v>
      </c>
      <c r="C17" s="25" t="s">
        <v>85</v>
      </c>
      <c r="D17" s="650"/>
      <c r="E17" s="45" t="s">
        <v>60</v>
      </c>
      <c r="F17" s="641"/>
    </row>
    <row r="18" spans="1:6" ht="105" x14ac:dyDescent="0.25">
      <c r="A18" s="644"/>
      <c r="B18" s="25" t="str">
        <f>Liste!B11</f>
        <v>5.3. Costuri audit</v>
      </c>
      <c r="C18" s="25" t="s">
        <v>86</v>
      </c>
      <c r="D18" s="650"/>
      <c r="E18" s="45" t="s">
        <v>54</v>
      </c>
      <c r="F18" s="641"/>
    </row>
    <row r="19" spans="1:6" ht="60.75" thickBot="1" x14ac:dyDescent="0.3">
      <c r="A19" s="654"/>
      <c r="B19" s="31" t="str">
        <f>Liste!B12</f>
        <v>5.4. Costuri evenimente</v>
      </c>
      <c r="C19" s="31" t="s">
        <v>87</v>
      </c>
      <c r="D19" s="655"/>
      <c r="E19" s="46" t="s">
        <v>55</v>
      </c>
      <c r="F19" s="642"/>
    </row>
    <row r="20" spans="1:6" ht="120" x14ac:dyDescent="0.25">
      <c r="A20" s="656" t="str">
        <f>Liste!C17</f>
        <v>Cap.6. Alte costuri directe</v>
      </c>
      <c r="B20" s="27" t="str">
        <f>Liste!B13</f>
        <v>5.5. Promovare</v>
      </c>
      <c r="C20" s="39" t="s">
        <v>88</v>
      </c>
      <c r="D20" s="637" t="s">
        <v>108</v>
      </c>
      <c r="E20" s="51" t="s">
        <v>61</v>
      </c>
      <c r="F20" s="637" t="s">
        <v>107</v>
      </c>
    </row>
    <row r="21" spans="1:6" ht="30" customHeight="1" x14ac:dyDescent="0.25">
      <c r="A21" s="657"/>
      <c r="B21" s="25" t="str">
        <f>Liste!B14</f>
        <v>5.6. Alte servicii subcontractate</v>
      </c>
      <c r="C21" s="32" t="s">
        <v>42</v>
      </c>
      <c r="D21" s="638"/>
      <c r="E21" s="45" t="s">
        <v>51</v>
      </c>
      <c r="F21" s="638"/>
    </row>
    <row r="22" spans="1:6" ht="90" customHeight="1" x14ac:dyDescent="0.25">
      <c r="A22" s="657"/>
      <c r="B22" s="25" t="str">
        <f>Liste!B15</f>
        <v>6.1. Chirii</v>
      </c>
      <c r="C22" s="32" t="s">
        <v>43</v>
      </c>
      <c r="D22" s="638"/>
      <c r="E22" s="52" t="s">
        <v>62</v>
      </c>
      <c r="F22" s="638"/>
    </row>
    <row r="23" spans="1:6" ht="75" x14ac:dyDescent="0.25">
      <c r="A23" s="657"/>
      <c r="B23" s="25" t="str">
        <f>Liste!B16</f>
        <v>6.2. Consumabile necesare derularii activitatilor proiectului</v>
      </c>
      <c r="C23" s="32" t="s">
        <v>44</v>
      </c>
      <c r="D23" s="638"/>
      <c r="E23" s="45" t="s">
        <v>75</v>
      </c>
      <c r="F23" s="638"/>
    </row>
    <row r="24" spans="1:6" ht="120" x14ac:dyDescent="0.25">
      <c r="A24" s="657"/>
      <c r="B24" s="25" t="str">
        <f>Liste!B17</f>
        <v>6.3. Alte costuri directe</v>
      </c>
      <c r="C24" s="32" t="s">
        <v>45</v>
      </c>
      <c r="D24" s="638"/>
      <c r="E24" s="45" t="s">
        <v>52</v>
      </c>
      <c r="F24" s="638"/>
    </row>
    <row r="25" spans="1:6" ht="45.75" thickBot="1" x14ac:dyDescent="0.3">
      <c r="A25" s="658"/>
      <c r="B25" s="31" t="str">
        <f>Liste!B18</f>
        <v>7.1. Neprevazute</v>
      </c>
      <c r="C25" s="40" t="s">
        <v>89</v>
      </c>
      <c r="D25" s="638"/>
      <c r="E25" s="46" t="s">
        <v>53</v>
      </c>
      <c r="F25" s="639"/>
    </row>
    <row r="26" spans="1:6" ht="60.75" thickBot="1" x14ac:dyDescent="0.3">
      <c r="A26" s="36">
        <f>Liste!C23</f>
        <v>0</v>
      </c>
      <c r="B26" s="37"/>
      <c r="C26" s="37"/>
      <c r="D26" s="38" t="s">
        <v>76</v>
      </c>
      <c r="E26" s="53"/>
      <c r="F26" s="54" t="s">
        <v>77</v>
      </c>
    </row>
    <row r="27" spans="1:6" ht="408.75" customHeight="1" thickBot="1" x14ac:dyDescent="0.3">
      <c r="A27" s="34">
        <f>Liste!B20</f>
        <v>0</v>
      </c>
      <c r="B27" s="37"/>
      <c r="C27" s="37"/>
      <c r="D27" s="35" t="s">
        <v>96</v>
      </c>
      <c r="E27" s="48"/>
      <c r="F27" s="55" t="s">
        <v>97</v>
      </c>
    </row>
    <row r="30" spans="1:6" ht="20.25" x14ac:dyDescent="0.3">
      <c r="A30" s="659" t="s">
        <v>155</v>
      </c>
      <c r="B30" s="659"/>
      <c r="C30" s="659"/>
      <c r="D30"/>
      <c r="E30"/>
    </row>
    <row r="31" spans="1:6" ht="18" x14ac:dyDescent="0.25">
      <c r="A31" s="64" t="s">
        <v>116</v>
      </c>
      <c r="B31"/>
      <c r="C31"/>
      <c r="D31"/>
      <c r="E31"/>
    </row>
    <row r="32" spans="1:6" ht="15.75" thickBot="1" x14ac:dyDescent="0.3">
      <c r="A32" s="65" t="s">
        <v>117</v>
      </c>
      <c r="B32"/>
      <c r="C32"/>
      <c r="D32"/>
      <c r="E32"/>
    </row>
    <row r="33" spans="1:5" ht="15.75" thickBot="1" x14ac:dyDescent="0.3">
      <c r="A33" s="66" t="s">
        <v>118</v>
      </c>
      <c r="B33" s="67" t="s">
        <v>119</v>
      </c>
      <c r="C33"/>
      <c r="D33"/>
      <c r="E33"/>
    </row>
    <row r="34" spans="1:5" x14ac:dyDescent="0.25">
      <c r="A34" s="660" t="s">
        <v>120</v>
      </c>
      <c r="B34" s="68" t="s">
        <v>121</v>
      </c>
      <c r="C34"/>
      <c r="D34"/>
      <c r="E34"/>
    </row>
    <row r="35" spans="1:5" ht="57.75" x14ac:dyDescent="0.25">
      <c r="A35" s="661"/>
      <c r="B35" s="69" t="s">
        <v>122</v>
      </c>
      <c r="C35"/>
      <c r="D35"/>
      <c r="E35"/>
    </row>
    <row r="36" spans="1:5" ht="29.25" x14ac:dyDescent="0.25">
      <c r="A36" s="661"/>
      <c r="B36" s="70" t="s">
        <v>123</v>
      </c>
      <c r="C36"/>
      <c r="D36"/>
      <c r="E36"/>
    </row>
    <row r="37" spans="1:5" ht="30" thickBot="1" x14ac:dyDescent="0.3">
      <c r="A37" s="662"/>
      <c r="B37" s="71" t="s">
        <v>124</v>
      </c>
      <c r="C37"/>
      <c r="D37"/>
      <c r="E37"/>
    </row>
    <row r="38" spans="1:5" x14ac:dyDescent="0.25">
      <c r="A38" s="652" t="s">
        <v>125</v>
      </c>
      <c r="B38" s="68" t="s">
        <v>126</v>
      </c>
      <c r="C38"/>
      <c r="D38"/>
      <c r="E38"/>
    </row>
    <row r="39" spans="1:5" x14ac:dyDescent="0.25">
      <c r="A39" s="663"/>
      <c r="B39" s="68" t="s">
        <v>127</v>
      </c>
      <c r="C39"/>
      <c r="D39"/>
      <c r="E39"/>
    </row>
    <row r="40" spans="1:5" ht="15.75" thickBot="1" x14ac:dyDescent="0.3">
      <c r="A40" s="653"/>
      <c r="B40" s="72" t="s">
        <v>128</v>
      </c>
      <c r="C40"/>
      <c r="D40"/>
      <c r="E40"/>
    </row>
    <row r="41" spans="1:5" x14ac:dyDescent="0.25">
      <c r="A41" s="73"/>
      <c r="B41" s="74"/>
      <c r="C41"/>
      <c r="D41"/>
      <c r="E41"/>
    </row>
    <row r="42" spans="1:5" ht="15.75" thickBot="1" x14ac:dyDescent="0.3">
      <c r="A42" s="75" t="s">
        <v>129</v>
      </c>
      <c r="B42"/>
      <c r="C42"/>
      <c r="D42"/>
      <c r="E42"/>
    </row>
    <row r="43" spans="1:5" x14ac:dyDescent="0.25">
      <c r="A43" s="660" t="s">
        <v>118</v>
      </c>
      <c r="B43" s="76" t="s">
        <v>130</v>
      </c>
      <c r="C43"/>
      <c r="D43"/>
      <c r="E43"/>
    </row>
    <row r="44" spans="1:5" ht="15.75" thickBot="1" x14ac:dyDescent="0.3">
      <c r="A44" s="662"/>
      <c r="B44" s="72" t="s">
        <v>131</v>
      </c>
      <c r="C44"/>
      <c r="D44"/>
      <c r="E44"/>
    </row>
    <row r="45" spans="1:5" x14ac:dyDescent="0.25">
      <c r="A45" s="660" t="s">
        <v>120</v>
      </c>
      <c r="B45" s="68" t="s">
        <v>132</v>
      </c>
      <c r="C45"/>
      <c r="D45"/>
      <c r="E45"/>
    </row>
    <row r="46" spans="1:5" ht="29.25" x14ac:dyDescent="0.25">
      <c r="A46" s="661"/>
      <c r="B46" s="69" t="s">
        <v>133</v>
      </c>
      <c r="C46"/>
      <c r="D46"/>
      <c r="E46"/>
    </row>
    <row r="47" spans="1:5" ht="29.25" x14ac:dyDescent="0.25">
      <c r="A47" s="661"/>
      <c r="B47" s="70" t="s">
        <v>134</v>
      </c>
      <c r="C47"/>
      <c r="D47"/>
      <c r="E47"/>
    </row>
    <row r="48" spans="1:5" ht="15.75" thickBot="1" x14ac:dyDescent="0.3">
      <c r="A48" s="662"/>
      <c r="B48" s="71" t="s">
        <v>135</v>
      </c>
      <c r="C48"/>
      <c r="D48"/>
      <c r="E48"/>
    </row>
    <row r="49" spans="1:5" x14ac:dyDescent="0.25">
      <c r="A49" s="652" t="s">
        <v>125</v>
      </c>
      <c r="B49" s="68" t="s">
        <v>136</v>
      </c>
      <c r="C49"/>
      <c r="D49"/>
      <c r="E49"/>
    </row>
    <row r="50" spans="1:5" ht="15.75" thickBot="1" x14ac:dyDescent="0.3">
      <c r="A50" s="653"/>
      <c r="B50" s="72" t="s">
        <v>137</v>
      </c>
      <c r="C50"/>
      <c r="D50"/>
      <c r="E50"/>
    </row>
    <row r="51" spans="1:5" x14ac:dyDescent="0.25">
      <c r="A51"/>
      <c r="B51"/>
      <c r="C51"/>
      <c r="D51"/>
      <c r="E51"/>
    </row>
    <row r="52" spans="1:5" x14ac:dyDescent="0.25">
      <c r="A52" s="664" t="s">
        <v>138</v>
      </c>
      <c r="B52" s="664"/>
      <c r="C52" s="664"/>
      <c r="D52"/>
      <c r="E52"/>
    </row>
    <row r="53" spans="1:5" x14ac:dyDescent="0.25">
      <c r="A53" s="664" t="s">
        <v>139</v>
      </c>
      <c r="B53" s="664"/>
      <c r="C53" s="664"/>
      <c r="D53"/>
      <c r="E53"/>
    </row>
    <row r="54" spans="1:5" x14ac:dyDescent="0.2">
      <c r="A54" s="665"/>
      <c r="B54" s="665"/>
      <c r="C54" s="665"/>
      <c r="D54" s="665"/>
      <c r="E54" s="665"/>
    </row>
    <row r="55" spans="1:5" ht="18" x14ac:dyDescent="0.25">
      <c r="A55" s="78" t="s">
        <v>140</v>
      </c>
      <c r="B55" s="77"/>
      <c r="C55" s="77"/>
      <c r="D55" s="77"/>
      <c r="E55" s="77"/>
    </row>
    <row r="56" spans="1:5" ht="15.75" thickBot="1" x14ac:dyDescent="0.3">
      <c r="A56" s="65" t="s">
        <v>141</v>
      </c>
      <c r="B56"/>
      <c r="C56"/>
      <c r="D56"/>
      <c r="E56"/>
    </row>
    <row r="57" spans="1:5" x14ac:dyDescent="0.25">
      <c r="A57" s="660" t="s">
        <v>118</v>
      </c>
      <c r="B57" s="76" t="s">
        <v>130</v>
      </c>
      <c r="C57"/>
      <c r="D57"/>
      <c r="E57"/>
    </row>
    <row r="58" spans="1:5" ht="15.75" thickBot="1" x14ac:dyDescent="0.3">
      <c r="A58" s="662"/>
      <c r="B58" s="72" t="s">
        <v>142</v>
      </c>
      <c r="C58"/>
      <c r="D58"/>
      <c r="E58"/>
    </row>
    <row r="59" spans="1:5" x14ac:dyDescent="0.25">
      <c r="A59" s="660" t="s">
        <v>120</v>
      </c>
      <c r="B59" s="68" t="s">
        <v>121</v>
      </c>
      <c r="C59"/>
      <c r="D59"/>
      <c r="E59"/>
    </row>
    <row r="60" spans="1:5" ht="29.25" x14ac:dyDescent="0.25">
      <c r="A60" s="661"/>
      <c r="B60" s="70" t="s">
        <v>143</v>
      </c>
      <c r="C60"/>
      <c r="D60"/>
      <c r="E60"/>
    </row>
    <row r="61" spans="1:5" x14ac:dyDescent="0.25">
      <c r="A61" s="661"/>
      <c r="B61" s="70" t="s">
        <v>144</v>
      </c>
      <c r="C61"/>
      <c r="D61"/>
      <c r="E61"/>
    </row>
    <row r="62" spans="1:5" ht="29.25" x14ac:dyDescent="0.25">
      <c r="A62" s="661"/>
      <c r="B62" s="69" t="s">
        <v>145</v>
      </c>
      <c r="C62"/>
      <c r="D62"/>
      <c r="E62"/>
    </row>
    <row r="63" spans="1:5" ht="30" thickBot="1" x14ac:dyDescent="0.3">
      <c r="A63" s="662"/>
      <c r="B63" s="71" t="s">
        <v>146</v>
      </c>
      <c r="C63"/>
      <c r="D63"/>
      <c r="E63"/>
    </row>
    <row r="64" spans="1:5" ht="57.75" thickBot="1" x14ac:dyDescent="0.3">
      <c r="A64" s="79" t="s">
        <v>125</v>
      </c>
      <c r="B64" s="72" t="s">
        <v>147</v>
      </c>
      <c r="C64"/>
      <c r="D64"/>
      <c r="E64"/>
    </row>
    <row r="65" spans="1:5" x14ac:dyDescent="0.25">
      <c r="A65" s="65"/>
      <c r="B65"/>
      <c r="C65"/>
      <c r="D65"/>
      <c r="E65"/>
    </row>
    <row r="66" spans="1:5" ht="15.75" thickBot="1" x14ac:dyDescent="0.3">
      <c r="A66" s="75" t="s">
        <v>148</v>
      </c>
      <c r="B66"/>
      <c r="C66"/>
      <c r="D66"/>
      <c r="E66"/>
    </row>
    <row r="67" spans="1:5" ht="15.75" thickBot="1" x14ac:dyDescent="0.3">
      <c r="A67" s="66" t="s">
        <v>118</v>
      </c>
      <c r="B67" s="67" t="s">
        <v>119</v>
      </c>
      <c r="C67"/>
      <c r="D67"/>
      <c r="E67"/>
    </row>
    <row r="68" spans="1:5" x14ac:dyDescent="0.25">
      <c r="A68" s="660" t="s">
        <v>120</v>
      </c>
      <c r="B68" s="68" t="s">
        <v>121</v>
      </c>
      <c r="C68"/>
      <c r="D68"/>
      <c r="E68"/>
    </row>
    <row r="69" spans="1:5" ht="57.75" x14ac:dyDescent="0.25">
      <c r="A69" s="661"/>
      <c r="B69" s="70" t="s">
        <v>149</v>
      </c>
      <c r="C69"/>
      <c r="D69"/>
      <c r="E69"/>
    </row>
    <row r="70" spans="1:5" ht="29.25" x14ac:dyDescent="0.25">
      <c r="A70" s="661"/>
      <c r="B70" s="70" t="s">
        <v>150</v>
      </c>
      <c r="C70"/>
      <c r="D70"/>
      <c r="E70"/>
    </row>
    <row r="71" spans="1:5" ht="30" thickBot="1" x14ac:dyDescent="0.3">
      <c r="A71" s="662"/>
      <c r="B71" s="80" t="s">
        <v>124</v>
      </c>
      <c r="C71"/>
      <c r="D71"/>
      <c r="E71"/>
    </row>
    <row r="72" spans="1:5" x14ac:dyDescent="0.25">
      <c r="A72" s="652" t="s">
        <v>125</v>
      </c>
      <c r="B72" s="68" t="s">
        <v>151</v>
      </c>
      <c r="C72"/>
      <c r="D72"/>
      <c r="E72"/>
    </row>
    <row r="73" spans="1:5" x14ac:dyDescent="0.25">
      <c r="A73" s="663"/>
      <c r="B73" s="68" t="s">
        <v>152</v>
      </c>
      <c r="C73"/>
      <c r="D73"/>
      <c r="E73"/>
    </row>
    <row r="74" spans="1:5" ht="15.75" thickBot="1" x14ac:dyDescent="0.3">
      <c r="A74" s="653"/>
      <c r="B74" s="72" t="s">
        <v>153</v>
      </c>
      <c r="C74"/>
      <c r="D74"/>
      <c r="E74"/>
    </row>
    <row r="75" spans="1:5" x14ac:dyDescent="0.25">
      <c r="A75" s="81"/>
      <c r="B75"/>
      <c r="C75"/>
      <c r="D75"/>
      <c r="E75"/>
    </row>
    <row r="76" spans="1:5" x14ac:dyDescent="0.25">
      <c r="A76" s="664" t="s">
        <v>138</v>
      </c>
      <c r="B76" s="664"/>
      <c r="C76" s="664"/>
      <c r="D76"/>
      <c r="E76"/>
    </row>
    <row r="77" spans="1:5" x14ac:dyDescent="0.25">
      <c r="A77" s="664" t="s">
        <v>154</v>
      </c>
      <c r="B77" s="664"/>
      <c r="C77" s="664"/>
      <c r="D77"/>
      <c r="E77"/>
    </row>
    <row r="78" spans="1:5" x14ac:dyDescent="0.25">
      <c r="A78"/>
      <c r="B78"/>
      <c r="C78"/>
      <c r="D78"/>
      <c r="E78"/>
    </row>
  </sheetData>
  <sheetProtection password="CA05" sheet="1" formatColumns="0" formatRows="0"/>
  <mergeCells count="30">
    <mergeCell ref="A72:A74"/>
    <mergeCell ref="A76:C76"/>
    <mergeCell ref="A77:C77"/>
    <mergeCell ref="A52:C52"/>
    <mergeCell ref="A53:C53"/>
    <mergeCell ref="A54:E54"/>
    <mergeCell ref="A57:A58"/>
    <mergeCell ref="A59:A63"/>
    <mergeCell ref="A68:A71"/>
    <mergeCell ref="A49:A50"/>
    <mergeCell ref="F15:F19"/>
    <mergeCell ref="F20:F25"/>
    <mergeCell ref="A15:A19"/>
    <mergeCell ref="D15:D19"/>
    <mergeCell ref="A20:A25"/>
    <mergeCell ref="D20:D25"/>
    <mergeCell ref="A30:C30"/>
    <mergeCell ref="A34:A37"/>
    <mergeCell ref="A38:A40"/>
    <mergeCell ref="A43:A44"/>
    <mergeCell ref="A45:A48"/>
    <mergeCell ref="F2:F4"/>
    <mergeCell ref="F5:F9"/>
    <mergeCell ref="F10:F14"/>
    <mergeCell ref="A2:A4"/>
    <mergeCell ref="D2:D4"/>
    <mergeCell ref="A5:A9"/>
    <mergeCell ref="D5:D9"/>
    <mergeCell ref="A10:A14"/>
    <mergeCell ref="D10:D14"/>
  </mergeCells>
  <hyperlinks>
    <hyperlink ref="A52" location="_ftnref1" display="_ftnref1"/>
    <hyperlink ref="A53" r:id="rId1"/>
    <hyperlink ref="A77" r:id="rId2"/>
    <hyperlink ref="A76" location="_ftnref1" display="_ftnref1"/>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2"/>
  <sheetViews>
    <sheetView view="pageBreakPreview" zoomScaleNormal="100" zoomScaleSheetLayoutView="100" workbookViewId="0">
      <pane ySplit="1" topLeftCell="A2" activePane="bottomLeft" state="frozen"/>
      <selection pane="bottomLeft" activeCell="A2" sqref="A2"/>
    </sheetView>
  </sheetViews>
  <sheetFormatPr defaultRowHeight="15" x14ac:dyDescent="0.25"/>
  <cols>
    <col min="1" max="1" width="127.7109375" customWidth="1"/>
    <col min="2" max="2" width="212" style="2" customWidth="1"/>
    <col min="3" max="3" width="33.140625" style="2" customWidth="1"/>
    <col min="4" max="16384" width="9.140625" style="2"/>
  </cols>
  <sheetData>
    <row r="1" spans="1:2" x14ac:dyDescent="0.25">
      <c r="A1" s="41" t="s">
        <v>98</v>
      </c>
      <c r="B1" s="7" t="s">
        <v>5</v>
      </c>
    </row>
    <row r="2" spans="1:2" ht="3" customHeight="1" thickBot="1" x14ac:dyDescent="0.3">
      <c r="A2" s="42"/>
      <c r="B2" s="19"/>
    </row>
    <row r="3" spans="1:2" ht="180" x14ac:dyDescent="0.25">
      <c r="A3" s="43" t="s">
        <v>100</v>
      </c>
      <c r="B3" s="20" t="s">
        <v>99</v>
      </c>
    </row>
    <row r="4" spans="1:2" ht="15.75" thickBot="1" x14ac:dyDescent="0.3">
      <c r="A4" s="60" t="s">
        <v>46</v>
      </c>
      <c r="B4" s="21" t="s">
        <v>4</v>
      </c>
    </row>
    <row r="5" spans="1:2" ht="409.5" x14ac:dyDescent="0.25">
      <c r="A5" s="82" t="s">
        <v>109</v>
      </c>
      <c r="B5" s="20" t="s">
        <v>101</v>
      </c>
    </row>
    <row r="6" spans="1:2" ht="15.75" thickBot="1" x14ac:dyDescent="0.3">
      <c r="A6" s="60" t="s">
        <v>46</v>
      </c>
      <c r="B6" s="21" t="s">
        <v>4</v>
      </c>
    </row>
    <row r="7" spans="1:2" ht="345" x14ac:dyDescent="0.25">
      <c r="A7" s="63" t="s">
        <v>110</v>
      </c>
      <c r="B7" s="20" t="s">
        <v>12</v>
      </c>
    </row>
    <row r="8" spans="1:2" ht="15.75" thickBot="1" x14ac:dyDescent="0.3">
      <c r="A8" s="44" t="s">
        <v>46</v>
      </c>
      <c r="B8" s="21" t="s">
        <v>4</v>
      </c>
    </row>
    <row r="9" spans="1:2" ht="360" x14ac:dyDescent="0.25">
      <c r="A9" s="63" t="s">
        <v>111</v>
      </c>
      <c r="B9" s="20" t="s">
        <v>13</v>
      </c>
    </row>
    <row r="10" spans="1:2" ht="15.75" thickBot="1" x14ac:dyDescent="0.3">
      <c r="A10" s="44" t="s">
        <v>46</v>
      </c>
      <c r="B10" s="21" t="s">
        <v>4</v>
      </c>
    </row>
    <row r="11" spans="1:2" ht="345" x14ac:dyDescent="0.25">
      <c r="A11" s="82" t="s">
        <v>159</v>
      </c>
      <c r="B11" s="20" t="s">
        <v>14</v>
      </c>
    </row>
    <row r="12" spans="1:2" ht="15.75" thickBot="1" x14ac:dyDescent="0.3">
      <c r="A12" s="44" t="s">
        <v>46</v>
      </c>
      <c r="B12" s="21" t="s">
        <v>4</v>
      </c>
    </row>
    <row r="13" spans="1:2" ht="345" x14ac:dyDescent="0.25">
      <c r="A13" s="63" t="s">
        <v>112</v>
      </c>
      <c r="B13" s="20" t="s">
        <v>15</v>
      </c>
    </row>
    <row r="14" spans="1:2" ht="15.75" thickBot="1" x14ac:dyDescent="0.3">
      <c r="A14" s="44" t="s">
        <v>46</v>
      </c>
      <c r="B14" s="21" t="s">
        <v>4</v>
      </c>
    </row>
    <row r="15" spans="1:2" ht="330" x14ac:dyDescent="0.25">
      <c r="A15" s="63" t="s">
        <v>113</v>
      </c>
      <c r="B15" s="20" t="s">
        <v>16</v>
      </c>
    </row>
    <row r="16" spans="1:2" ht="15.75" thickBot="1" x14ac:dyDescent="0.3">
      <c r="A16" s="44" t="s">
        <v>46</v>
      </c>
      <c r="B16" s="21" t="s">
        <v>4</v>
      </c>
    </row>
    <row r="17" spans="1:2" ht="240" x14ac:dyDescent="0.25">
      <c r="A17" s="63" t="s">
        <v>115</v>
      </c>
      <c r="B17" s="20" t="s">
        <v>102</v>
      </c>
    </row>
    <row r="18" spans="1:2" ht="15.75" thickBot="1" x14ac:dyDescent="0.3">
      <c r="A18" s="44" t="s">
        <v>46</v>
      </c>
      <c r="B18" s="21" t="s">
        <v>4</v>
      </c>
    </row>
    <row r="19" spans="1:2" ht="150" x14ac:dyDescent="0.25">
      <c r="A19" s="61" t="s">
        <v>103</v>
      </c>
      <c r="B19" s="20" t="s">
        <v>106</v>
      </c>
    </row>
    <row r="20" spans="1:2" ht="15.75" thickBot="1" x14ac:dyDescent="0.3">
      <c r="A20" s="44" t="s">
        <v>46</v>
      </c>
      <c r="B20" s="21" t="s">
        <v>4</v>
      </c>
    </row>
    <row r="21" spans="1:2" ht="90.75" thickBot="1" x14ac:dyDescent="0.3">
      <c r="A21" s="62" t="s">
        <v>104</v>
      </c>
      <c r="B21" s="22" t="s">
        <v>17</v>
      </c>
    </row>
    <row r="22" spans="1:2" ht="30.75" thickBot="1" x14ac:dyDescent="0.3">
      <c r="A22" s="62" t="s">
        <v>105</v>
      </c>
      <c r="B22" s="22" t="s">
        <v>18</v>
      </c>
    </row>
  </sheetData>
  <sheetProtection password="CA05" sheet="1"/>
  <pageMargins left="0.7" right="0.7" top="0.75" bottom="0.75" header="0.3" footer="0.3"/>
  <pageSetup paperSize="9" scale="95" orientation="landscape" r:id="rId1"/>
  <rowBreaks count="1" manualBreakCount="1">
    <brk id="16" max="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workbookViewId="0">
      <pane xSplit="1" ySplit="1" topLeftCell="B2" activePane="bottomRight" state="frozen"/>
      <selection pane="topRight" activeCell="B1" sqref="B1"/>
      <selection pane="bottomLeft" activeCell="A2" sqref="A2"/>
      <selection pane="bottomRight" activeCell="A2" sqref="A2:H22"/>
    </sheetView>
  </sheetViews>
  <sheetFormatPr defaultRowHeight="15" x14ac:dyDescent="0.25"/>
  <cols>
    <col min="1" max="1" width="15.7109375" style="1" customWidth="1"/>
    <col min="2" max="4" width="40.7109375" style="1" customWidth="1"/>
    <col min="5" max="8" width="20.7109375" style="1" customWidth="1"/>
    <col min="9" max="16384" width="9.140625" style="1"/>
  </cols>
  <sheetData>
    <row r="1" spans="1:8" s="9" customFormat="1" ht="38.25" x14ac:dyDescent="0.25">
      <c r="A1" s="9" t="s">
        <v>19</v>
      </c>
      <c r="B1" s="9" t="s">
        <v>20</v>
      </c>
      <c r="C1" s="9" t="s">
        <v>34</v>
      </c>
      <c r="D1" s="9" t="s">
        <v>35</v>
      </c>
      <c r="E1" s="9" t="s">
        <v>3</v>
      </c>
      <c r="F1" s="9" t="s">
        <v>23</v>
      </c>
      <c r="G1" s="9" t="s">
        <v>24</v>
      </c>
      <c r="H1" s="9" t="s">
        <v>30</v>
      </c>
    </row>
    <row r="2" spans="1:8" ht="30" x14ac:dyDescent="0.25">
      <c r="B2" s="1">
        <f>InformatiiGenerale!$B$4</f>
        <v>0</v>
      </c>
      <c r="C2" s="1" t="str">
        <f>InformatiiGenerale!$B$9</f>
        <v>Completati informatiile solicitate in foaia de calcul INFORMATII GENERALE</v>
      </c>
      <c r="D2" s="1" t="str">
        <f>InformatiiGenerale!$A$9</f>
        <v>A</v>
      </c>
      <c r="E2" s="1">
        <f>InformatiiGenerale!$B$6</f>
        <v>0</v>
      </c>
      <c r="F2" s="23" t="e">
        <f>A.CentralizatorRaport!#REF!</f>
        <v>#REF!</v>
      </c>
      <c r="G2" s="23" t="e">
        <f>A.CentralizatorRaport!#REF!</f>
        <v>#REF!</v>
      </c>
      <c r="H2" s="23" t="e">
        <f>B.SurseDeFinantare!#REF!</f>
        <v>#REF!</v>
      </c>
    </row>
    <row r="3" spans="1:8" x14ac:dyDescent="0.25">
      <c r="B3" s="1">
        <f>InformatiiGenerale!$B$4</f>
        <v>0</v>
      </c>
      <c r="C3" s="1">
        <f>InformatiiGenerale!$B$10</f>
        <v>0</v>
      </c>
      <c r="D3" s="1" t="str">
        <f>InformatiiGenerale!$A$10</f>
        <v>X</v>
      </c>
      <c r="E3" s="1">
        <f>InformatiiGenerale!$B$6</f>
        <v>0</v>
      </c>
      <c r="F3" s="23" t="e">
        <f>A.CentralizatorRaport!#REF!</f>
        <v>#REF!</v>
      </c>
      <c r="G3" s="23" t="e">
        <f>A.CentralizatorRaport!#REF!</f>
        <v>#REF!</v>
      </c>
      <c r="H3" s="23" t="e">
        <f>B.SurseDeFinantare!#REF!</f>
        <v>#REF!</v>
      </c>
    </row>
    <row r="4" spans="1:8" x14ac:dyDescent="0.25">
      <c r="B4" s="1">
        <f>InformatiiGenerale!$B$4</f>
        <v>0</v>
      </c>
      <c r="C4" s="1">
        <f>InformatiiGenerale!$B$11</f>
        <v>0</v>
      </c>
      <c r="D4" s="1" t="str">
        <f>InformatiiGenerale!$A$11</f>
        <v>X</v>
      </c>
      <c r="E4" s="1">
        <f>InformatiiGenerale!$B$6</f>
        <v>0</v>
      </c>
      <c r="F4" s="23" t="e">
        <f>A.CentralizatorRaport!#REF!</f>
        <v>#REF!</v>
      </c>
      <c r="G4" s="23" t="e">
        <f>A.CentralizatorRaport!#REF!</f>
        <v>#REF!</v>
      </c>
      <c r="H4" s="23" t="e">
        <f>B.SurseDeFinantare!#REF!</f>
        <v>#REF!</v>
      </c>
    </row>
    <row r="5" spans="1:8" x14ac:dyDescent="0.25">
      <c r="B5" s="1">
        <f>InformatiiGenerale!$B$4</f>
        <v>0</v>
      </c>
      <c r="C5" s="1">
        <f>InformatiiGenerale!$B$12</f>
        <v>0</v>
      </c>
      <c r="D5" s="1" t="str">
        <f>InformatiiGenerale!$A$12</f>
        <v>X</v>
      </c>
      <c r="E5" s="1">
        <f>InformatiiGenerale!$B$6</f>
        <v>0</v>
      </c>
      <c r="F5" s="23" t="e">
        <f>A.CentralizatorRaport!#REF!</f>
        <v>#REF!</v>
      </c>
      <c r="G5" s="23" t="e">
        <f>A.CentralizatorRaport!#REF!</f>
        <v>#REF!</v>
      </c>
      <c r="H5" s="23" t="e">
        <f>B.SurseDeFinantare!#REF!</f>
        <v>#REF!</v>
      </c>
    </row>
    <row r="6" spans="1:8" x14ac:dyDescent="0.25">
      <c r="B6" s="1">
        <f>InformatiiGenerale!$B$4</f>
        <v>0</v>
      </c>
      <c r="C6" s="1">
        <f>InformatiiGenerale!$B$13</f>
        <v>0</v>
      </c>
      <c r="D6" s="1" t="str">
        <f>InformatiiGenerale!$A$13</f>
        <v>X</v>
      </c>
      <c r="E6" s="1">
        <f>InformatiiGenerale!$B$6</f>
        <v>0</v>
      </c>
      <c r="F6" s="23" t="e">
        <f>A.CentralizatorRaport!#REF!</f>
        <v>#REF!</v>
      </c>
      <c r="G6" s="23" t="e">
        <f>A.CentralizatorRaport!#REF!</f>
        <v>#REF!</v>
      </c>
      <c r="H6" s="23" t="e">
        <f>B.SurseDeFinantare!#REF!</f>
        <v>#REF!</v>
      </c>
    </row>
    <row r="7" spans="1:8" x14ac:dyDescent="0.25">
      <c r="B7" s="1">
        <f>InformatiiGenerale!$B$4</f>
        <v>0</v>
      </c>
      <c r="C7" s="1">
        <f>InformatiiGenerale!$B$14</f>
        <v>0</v>
      </c>
      <c r="D7" s="1" t="str">
        <f>InformatiiGenerale!$A$14</f>
        <v>X</v>
      </c>
      <c r="E7" s="1">
        <f>InformatiiGenerale!$B$6</f>
        <v>0</v>
      </c>
      <c r="F7" s="23" t="e">
        <f>A.CentralizatorRaport!#REF!</f>
        <v>#REF!</v>
      </c>
      <c r="G7" s="23" t="e">
        <f>A.CentralizatorRaport!#REF!</f>
        <v>#REF!</v>
      </c>
      <c r="H7" s="23" t="e">
        <f>B.SurseDeFinantare!#REF!</f>
        <v>#REF!</v>
      </c>
    </row>
    <row r="8" spans="1:8" x14ac:dyDescent="0.25">
      <c r="B8" s="1">
        <f>InformatiiGenerale!$B$4</f>
        <v>0</v>
      </c>
      <c r="C8" s="1">
        <f>InformatiiGenerale!$B$15</f>
        <v>0</v>
      </c>
      <c r="D8" s="1" t="str">
        <f>InformatiiGenerale!$A$15</f>
        <v>X</v>
      </c>
      <c r="E8" s="1">
        <f>InformatiiGenerale!$B$6</f>
        <v>0</v>
      </c>
      <c r="F8" s="23" t="e">
        <f>A.CentralizatorRaport!#REF!</f>
        <v>#REF!</v>
      </c>
      <c r="G8" s="23" t="e">
        <f>A.CentralizatorRaport!#REF!</f>
        <v>#REF!</v>
      </c>
      <c r="H8" s="23" t="e">
        <f>B.SurseDeFinantare!#REF!</f>
        <v>#REF!</v>
      </c>
    </row>
    <row r="9" spans="1:8" x14ac:dyDescent="0.25">
      <c r="B9" s="1">
        <f>InformatiiGenerale!$B$4</f>
        <v>0</v>
      </c>
      <c r="C9" s="1">
        <f>InformatiiGenerale!$B$16</f>
        <v>0</v>
      </c>
      <c r="D9" s="1" t="str">
        <f>InformatiiGenerale!$A$16</f>
        <v>X</v>
      </c>
      <c r="E9" s="1">
        <f>InformatiiGenerale!$B$6</f>
        <v>0</v>
      </c>
      <c r="F9" s="23" t="e">
        <f>A.CentralizatorRaport!#REF!</f>
        <v>#REF!</v>
      </c>
      <c r="G9" s="23" t="e">
        <f>A.CentralizatorRaport!#REF!</f>
        <v>#REF!</v>
      </c>
      <c r="H9" s="23" t="e">
        <f>B.SurseDeFinantare!#REF!</f>
        <v>#REF!</v>
      </c>
    </row>
    <row r="10" spans="1:8" x14ac:dyDescent="0.25">
      <c r="B10" s="1">
        <f>InformatiiGenerale!$B$4</f>
        <v>0</v>
      </c>
      <c r="C10" s="1">
        <f>InformatiiGenerale!$B$17</f>
        <v>0</v>
      </c>
      <c r="D10" s="1" t="str">
        <f>InformatiiGenerale!$A$17</f>
        <v>X</v>
      </c>
      <c r="E10" s="1">
        <f>InformatiiGenerale!$B$6</f>
        <v>0</v>
      </c>
      <c r="F10" s="23" t="e">
        <f>A.CentralizatorRaport!#REF!</f>
        <v>#REF!</v>
      </c>
      <c r="G10" s="23" t="e">
        <f>A.CentralizatorRaport!#REF!</f>
        <v>#REF!</v>
      </c>
      <c r="H10" s="23" t="e">
        <f>B.SurseDeFinantare!#REF!</f>
        <v>#REF!</v>
      </c>
    </row>
    <row r="11" spans="1:8" x14ac:dyDescent="0.25">
      <c r="B11" s="1">
        <f>InformatiiGenerale!$B$4</f>
        <v>0</v>
      </c>
      <c r="C11" s="1">
        <f>InformatiiGenerale!$B$18</f>
        <v>0</v>
      </c>
      <c r="D11" s="1" t="str">
        <f>InformatiiGenerale!$A$18</f>
        <v>X</v>
      </c>
      <c r="E11" s="1">
        <f>InformatiiGenerale!$B$6</f>
        <v>0</v>
      </c>
      <c r="F11" s="23" t="e">
        <f>A.CentralizatorRaport!#REF!</f>
        <v>#REF!</v>
      </c>
      <c r="G11" s="23" t="e">
        <f>A.CentralizatorRaport!#REF!</f>
        <v>#REF!</v>
      </c>
      <c r="H11" s="23" t="e">
        <f>B.SurseDeFinantare!#REF!</f>
        <v>#REF!</v>
      </c>
    </row>
    <row r="12" spans="1:8" x14ac:dyDescent="0.25">
      <c r="B12" s="1">
        <f>InformatiiGenerale!$B$4</f>
        <v>0</v>
      </c>
      <c r="C12" s="1">
        <f>InformatiiGenerale!$B$19</f>
        <v>0</v>
      </c>
      <c r="D12" s="1" t="str">
        <f>InformatiiGenerale!$A$19</f>
        <v>X</v>
      </c>
      <c r="E12" s="1">
        <f>InformatiiGenerale!$B$6</f>
        <v>0</v>
      </c>
      <c r="F12" s="23" t="e">
        <f>A.CentralizatorRaport!#REF!</f>
        <v>#REF!</v>
      </c>
      <c r="G12" s="23" t="e">
        <f>A.CentralizatorRaport!#REF!</f>
        <v>#REF!</v>
      </c>
      <c r="H12" s="23" t="e">
        <f>B.SurseDeFinantare!#REF!</f>
        <v>#REF!</v>
      </c>
    </row>
    <row r="13" spans="1:8" x14ac:dyDescent="0.25">
      <c r="B13" s="1">
        <f>InformatiiGenerale!$B$4</f>
        <v>0</v>
      </c>
      <c r="C13" s="1">
        <f>InformatiiGenerale!$B$20</f>
        <v>0</v>
      </c>
      <c r="D13" s="1" t="str">
        <f>InformatiiGenerale!$A$20</f>
        <v>X</v>
      </c>
      <c r="E13" s="1">
        <f>InformatiiGenerale!$B$6</f>
        <v>0</v>
      </c>
      <c r="F13" s="23" t="e">
        <f>A.CentralizatorRaport!#REF!</f>
        <v>#REF!</v>
      </c>
      <c r="G13" s="23" t="e">
        <f>A.CentralizatorRaport!#REF!</f>
        <v>#REF!</v>
      </c>
      <c r="H13" s="23" t="e">
        <f>B.SurseDeFinantare!#REF!</f>
        <v>#REF!</v>
      </c>
    </row>
    <row r="14" spans="1:8" x14ac:dyDescent="0.25">
      <c r="B14" s="1">
        <f>InformatiiGenerale!$B$4</f>
        <v>0</v>
      </c>
      <c r="C14" s="1">
        <f>InformatiiGenerale!$B$21</f>
        <v>0</v>
      </c>
      <c r="D14" s="1" t="str">
        <f>InformatiiGenerale!$A$21</f>
        <v>X</v>
      </c>
      <c r="E14" s="1">
        <f>InformatiiGenerale!$B$6</f>
        <v>0</v>
      </c>
      <c r="F14" s="23" t="e">
        <f>A.CentralizatorRaport!#REF!</f>
        <v>#REF!</v>
      </c>
      <c r="G14" s="23" t="e">
        <f>A.CentralizatorRaport!#REF!</f>
        <v>#REF!</v>
      </c>
      <c r="H14" s="23" t="e">
        <f>B.SurseDeFinantare!#REF!</f>
        <v>#REF!</v>
      </c>
    </row>
    <row r="15" spans="1:8" x14ac:dyDescent="0.25">
      <c r="B15" s="1">
        <f>InformatiiGenerale!$B$4</f>
        <v>0</v>
      </c>
      <c r="C15" s="1">
        <f>InformatiiGenerale!$B$22</f>
        <v>0</v>
      </c>
      <c r="D15" s="1" t="str">
        <f>InformatiiGenerale!$A$22</f>
        <v>X</v>
      </c>
      <c r="E15" s="1">
        <f>InformatiiGenerale!$B$6</f>
        <v>0</v>
      </c>
      <c r="F15" s="23" t="e">
        <f>A.CentralizatorRaport!#REF!</f>
        <v>#REF!</v>
      </c>
      <c r="G15" s="23" t="e">
        <f>A.CentralizatorRaport!#REF!</f>
        <v>#REF!</v>
      </c>
      <c r="H15" s="23" t="e">
        <f>B.SurseDeFinantare!#REF!</f>
        <v>#REF!</v>
      </c>
    </row>
    <row r="16" spans="1:8" x14ac:dyDescent="0.25">
      <c r="B16" s="1">
        <f>InformatiiGenerale!$B$4</f>
        <v>0</v>
      </c>
      <c r="C16" s="1">
        <f>InformatiiGenerale!$B$23</f>
        <v>0</v>
      </c>
      <c r="D16" s="1" t="str">
        <f>InformatiiGenerale!$A$23</f>
        <v>X</v>
      </c>
      <c r="E16" s="1">
        <f>InformatiiGenerale!$B$6</f>
        <v>0</v>
      </c>
      <c r="F16" s="23" t="e">
        <f>A.CentralizatorRaport!#REF!</f>
        <v>#REF!</v>
      </c>
      <c r="G16" s="23" t="e">
        <f>A.CentralizatorRaport!#REF!</f>
        <v>#REF!</v>
      </c>
      <c r="H16" s="23" t="e">
        <f>B.SurseDeFinantare!#REF!</f>
        <v>#REF!</v>
      </c>
    </row>
    <row r="17" spans="2:8" x14ac:dyDescent="0.25">
      <c r="B17" s="1">
        <f>InformatiiGenerale!$B$4</f>
        <v>0</v>
      </c>
      <c r="C17" s="1">
        <f>InformatiiGenerale!$B$24</f>
        <v>0</v>
      </c>
      <c r="D17" s="1" t="str">
        <f>InformatiiGenerale!$A$24</f>
        <v>X</v>
      </c>
      <c r="E17" s="1">
        <f>InformatiiGenerale!$B$6</f>
        <v>0</v>
      </c>
      <c r="F17" s="23" t="e">
        <f>A.CentralizatorRaport!#REF!</f>
        <v>#REF!</v>
      </c>
      <c r="G17" s="23" t="e">
        <f>A.CentralizatorRaport!#REF!</f>
        <v>#REF!</v>
      </c>
      <c r="H17" s="23" t="e">
        <f>B.SurseDeFinantare!#REF!</f>
        <v>#REF!</v>
      </c>
    </row>
    <row r="18" spans="2:8" x14ac:dyDescent="0.25">
      <c r="B18" s="1">
        <f>InformatiiGenerale!$B$4</f>
        <v>0</v>
      </c>
      <c r="C18" s="1">
        <f>InformatiiGenerale!$B$25</f>
        <v>0</v>
      </c>
      <c r="D18" s="1" t="str">
        <f>InformatiiGenerale!$A$25</f>
        <v>X</v>
      </c>
      <c r="E18" s="1">
        <f>InformatiiGenerale!$B$6</f>
        <v>0</v>
      </c>
      <c r="F18" s="23" t="e">
        <f>A.CentralizatorRaport!#REF!</f>
        <v>#REF!</v>
      </c>
      <c r="G18" s="23" t="e">
        <f>A.CentralizatorRaport!#REF!</f>
        <v>#REF!</v>
      </c>
      <c r="H18" s="23" t="e">
        <f>B.SurseDeFinantare!#REF!</f>
        <v>#REF!</v>
      </c>
    </row>
    <row r="19" spans="2:8" x14ac:dyDescent="0.25">
      <c r="B19" s="1">
        <f>InformatiiGenerale!$B$4</f>
        <v>0</v>
      </c>
      <c r="C19" s="1">
        <f>InformatiiGenerale!$B$26</f>
        <v>0</v>
      </c>
      <c r="D19" s="1" t="str">
        <f>InformatiiGenerale!$A$26</f>
        <v>X</v>
      </c>
      <c r="E19" s="1">
        <f>InformatiiGenerale!$B$6</f>
        <v>0</v>
      </c>
      <c r="F19" s="23" t="e">
        <f>A.CentralizatorRaport!#REF!</f>
        <v>#REF!</v>
      </c>
      <c r="G19" s="23" t="e">
        <f>A.CentralizatorRaport!#REF!</f>
        <v>#REF!</v>
      </c>
      <c r="H19" s="23" t="e">
        <f>B.SurseDeFinantare!#REF!</f>
        <v>#REF!</v>
      </c>
    </row>
    <row r="20" spans="2:8" x14ac:dyDescent="0.25">
      <c r="B20" s="1">
        <f>InformatiiGenerale!$B$4</f>
        <v>0</v>
      </c>
      <c r="C20" s="1">
        <f>InformatiiGenerale!$B$27</f>
        <v>0</v>
      </c>
      <c r="D20" s="1" t="str">
        <f>InformatiiGenerale!$A$27</f>
        <v>X</v>
      </c>
      <c r="E20" s="1">
        <f>InformatiiGenerale!$B$6</f>
        <v>0</v>
      </c>
      <c r="F20" s="23" t="e">
        <f>A.CentralizatorRaport!#REF!</f>
        <v>#REF!</v>
      </c>
      <c r="G20" s="23" t="e">
        <f>A.CentralizatorRaport!#REF!</f>
        <v>#REF!</v>
      </c>
      <c r="H20" s="23" t="e">
        <f>B.SurseDeFinantare!#REF!</f>
        <v>#REF!</v>
      </c>
    </row>
    <row r="21" spans="2:8" x14ac:dyDescent="0.25">
      <c r="B21" s="1">
        <f>InformatiiGenerale!$B$4</f>
        <v>0</v>
      </c>
      <c r="C21" s="1">
        <f>InformatiiGenerale!$B$28</f>
        <v>0</v>
      </c>
      <c r="D21" s="1" t="str">
        <f>InformatiiGenerale!$A$28</f>
        <v>X</v>
      </c>
      <c r="E21" s="1">
        <f>InformatiiGenerale!$B$6</f>
        <v>0</v>
      </c>
      <c r="F21" s="23" t="e">
        <f>A.CentralizatorRaport!#REF!</f>
        <v>#REF!</v>
      </c>
      <c r="G21" s="23" t="e">
        <f>A.CentralizatorRaport!#REF!</f>
        <v>#REF!</v>
      </c>
      <c r="H21" s="23" t="e">
        <f>B.SurseDeFinantare!#REF!</f>
        <v>#REF!</v>
      </c>
    </row>
    <row r="22" spans="2:8" x14ac:dyDescent="0.25">
      <c r="B22" s="1">
        <f>InformatiiGenerale!$B$4</f>
        <v>0</v>
      </c>
      <c r="C22" s="1">
        <f>InformatiiGenerale!$B$29</f>
        <v>0</v>
      </c>
      <c r="D22" s="1" t="str">
        <f>InformatiiGenerale!$A$29</f>
        <v>X</v>
      </c>
      <c r="E22" s="1">
        <f>InformatiiGenerale!$B$6</f>
        <v>0</v>
      </c>
      <c r="F22" s="23" t="e">
        <f>A.CentralizatorRaport!#REF!</f>
        <v>#REF!</v>
      </c>
      <c r="G22" s="23" t="e">
        <f>A.CentralizatorRaport!#REF!</f>
        <v>#REF!</v>
      </c>
      <c r="H22" s="23" t="e">
        <f>B.SurseDeFinantare!#REF!</f>
        <v>#REF!</v>
      </c>
    </row>
  </sheetData>
  <sheetProtection password="CA05"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x14ac:dyDescent="0.25"/>
  <cols>
    <col min="1" max="1" width="127" customWidth="1"/>
  </cols>
  <sheetData>
    <row r="1" spans="1:1" x14ac:dyDescent="0.25">
      <c r="A1" s="502" t="s">
        <v>310</v>
      </c>
    </row>
    <row r="2" spans="1:1" x14ac:dyDescent="0.25">
      <c r="A2" t="s">
        <v>311</v>
      </c>
    </row>
  </sheetData>
  <sheetProtection password="CA05"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17"/>
  <sheetViews>
    <sheetView zoomScale="90" zoomScaleNormal="90" workbookViewId="0">
      <selection activeCell="P9" sqref="P9"/>
    </sheetView>
  </sheetViews>
  <sheetFormatPr defaultRowHeight="15" x14ac:dyDescent="0.25"/>
  <cols>
    <col min="1" max="1" width="165.7109375" style="2" customWidth="1"/>
    <col min="2" max="16384" width="9.140625" style="2"/>
  </cols>
  <sheetData>
    <row r="1" spans="1:1" x14ac:dyDescent="0.25">
      <c r="A1" s="490" t="s">
        <v>254</v>
      </c>
    </row>
    <row r="2" spans="1:1" x14ac:dyDescent="0.25">
      <c r="A2" s="491" t="s">
        <v>266</v>
      </c>
    </row>
    <row r="3" spans="1:1" ht="45" x14ac:dyDescent="0.25">
      <c r="A3" s="491" t="s">
        <v>308</v>
      </c>
    </row>
    <row r="4" spans="1:1" ht="30" x14ac:dyDescent="0.25">
      <c r="A4" s="491" t="s">
        <v>315</v>
      </c>
    </row>
    <row r="5" spans="1:1" ht="30" x14ac:dyDescent="0.25">
      <c r="A5" s="491" t="s">
        <v>314</v>
      </c>
    </row>
    <row r="6" spans="1:1" x14ac:dyDescent="0.25">
      <c r="A6" s="491" t="s">
        <v>316</v>
      </c>
    </row>
    <row r="7" spans="1:1" ht="30" x14ac:dyDescent="0.25">
      <c r="A7" s="491" t="s">
        <v>317</v>
      </c>
    </row>
    <row r="8" spans="1:1" ht="30" x14ac:dyDescent="0.25">
      <c r="A8" s="491" t="s">
        <v>318</v>
      </c>
    </row>
    <row r="9" spans="1:1" ht="30" x14ac:dyDescent="0.25">
      <c r="A9" s="491" t="s">
        <v>319</v>
      </c>
    </row>
    <row r="10" spans="1:1" ht="30" x14ac:dyDescent="0.25">
      <c r="A10" s="491" t="s">
        <v>320</v>
      </c>
    </row>
    <row r="11" spans="1:1" ht="30" x14ac:dyDescent="0.25">
      <c r="A11" s="491" t="s">
        <v>321</v>
      </c>
    </row>
    <row r="12" spans="1:1" ht="30" x14ac:dyDescent="0.25">
      <c r="A12" s="491" t="s">
        <v>322</v>
      </c>
    </row>
    <row r="13" spans="1:1" x14ac:dyDescent="0.25">
      <c r="A13" s="491" t="s">
        <v>273</v>
      </c>
    </row>
    <row r="14" spans="1:1" x14ac:dyDescent="0.25">
      <c r="A14" s="491" t="s">
        <v>268</v>
      </c>
    </row>
    <row r="15" spans="1:1" x14ac:dyDescent="0.25">
      <c r="A15" s="491" t="s">
        <v>272</v>
      </c>
    </row>
    <row r="16" spans="1:1" ht="60" x14ac:dyDescent="0.25">
      <c r="A16" s="491" t="s">
        <v>306</v>
      </c>
    </row>
    <row r="17" spans="1:1" ht="30" x14ac:dyDescent="0.25">
      <c r="A17" s="491" t="s">
        <v>312</v>
      </c>
    </row>
  </sheetData>
  <sheetProtection password="C9C5" sheet="1" objects="1" scenarios="1" formatRows="0" sort="0" autoFilter="0" pivotTables="0"/>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151"/>
  <sheetViews>
    <sheetView zoomScaleNormal="100" workbookViewId="0">
      <pane ySplit="9" topLeftCell="A10" activePane="bottomLeft" state="frozen"/>
      <selection activeCell="P9" sqref="P9"/>
      <selection pane="bottomLeft" activeCell="B3" sqref="B3"/>
    </sheetView>
  </sheetViews>
  <sheetFormatPr defaultRowHeight="15" x14ac:dyDescent="0.25"/>
  <cols>
    <col min="1" max="1" width="42.42578125" style="1" bestFit="1" customWidth="1"/>
    <col min="2" max="2" width="100.7109375" style="1" customWidth="1"/>
    <col min="3" max="3" width="21.42578125" style="1" customWidth="1"/>
    <col min="4" max="4" width="1.7109375" style="1" hidden="1" customWidth="1"/>
    <col min="5" max="5" width="30.7109375" style="1" customWidth="1"/>
    <col min="6" max="6" width="24.28515625" style="1" customWidth="1"/>
    <col min="7" max="7" width="14.7109375" style="1" bestFit="1" customWidth="1"/>
    <col min="8" max="8" width="15.85546875" style="1" bestFit="1" customWidth="1"/>
    <col min="9" max="10" width="15.7109375" style="1" customWidth="1"/>
    <col min="11" max="11" width="20.7109375" style="1" customWidth="1"/>
    <col min="12" max="16384" width="9.140625" style="1"/>
  </cols>
  <sheetData>
    <row r="1" spans="1:10" x14ac:dyDescent="0.25">
      <c r="A1" s="103" t="s">
        <v>173</v>
      </c>
      <c r="B1" s="107"/>
    </row>
    <row r="2" spans="1:10" ht="30" customHeight="1" x14ac:dyDescent="0.25">
      <c r="A2" s="104" t="s">
        <v>177</v>
      </c>
      <c r="B2" s="107"/>
    </row>
    <row r="3" spans="1:10" ht="30" customHeight="1" x14ac:dyDescent="0.25">
      <c r="A3" s="494" t="s">
        <v>281</v>
      </c>
      <c r="B3" s="107"/>
      <c r="C3" s="526" t="s">
        <v>282</v>
      </c>
      <c r="D3" s="527"/>
      <c r="E3" s="528"/>
      <c r="F3" s="109"/>
    </row>
    <row r="4" spans="1:10" ht="30" customHeight="1" x14ac:dyDescent="0.25">
      <c r="A4" s="105" t="s">
        <v>174</v>
      </c>
      <c r="B4" s="107"/>
      <c r="C4" s="526" t="s">
        <v>283</v>
      </c>
      <c r="D4" s="527"/>
      <c r="E4" s="528"/>
      <c r="F4" s="109"/>
    </row>
    <row r="5" spans="1:10" ht="30" customHeight="1" x14ac:dyDescent="0.25">
      <c r="A5" s="105" t="s">
        <v>175</v>
      </c>
      <c r="B5" s="107"/>
      <c r="C5" s="526" t="s">
        <v>284</v>
      </c>
      <c r="D5" s="527"/>
      <c r="E5" s="528"/>
      <c r="F5" s="109"/>
    </row>
    <row r="6" spans="1:10" ht="30" customHeight="1" thickBot="1" x14ac:dyDescent="0.3">
      <c r="A6" s="102" t="s">
        <v>180</v>
      </c>
      <c r="B6" s="108"/>
      <c r="C6" s="529"/>
      <c r="D6" s="530"/>
      <c r="E6" s="531"/>
      <c r="F6" s="479"/>
    </row>
    <row r="7" spans="1:10" ht="30" customHeight="1" thickBot="1" x14ac:dyDescent="0.3">
      <c r="A7" s="102" t="s">
        <v>313</v>
      </c>
      <c r="B7" s="311"/>
      <c r="C7" s="480"/>
      <c r="D7" s="481"/>
      <c r="E7" s="534" t="s">
        <v>309</v>
      </c>
      <c r="F7" s="535"/>
      <c r="G7" s="535"/>
      <c r="H7" s="535"/>
      <c r="I7" s="535"/>
      <c r="J7" s="536"/>
    </row>
    <row r="8" spans="1:10" ht="30" customHeight="1" x14ac:dyDescent="0.25">
      <c r="A8" s="106" t="s">
        <v>176</v>
      </c>
      <c r="B8" s="312" t="s">
        <v>280</v>
      </c>
      <c r="C8" s="313" t="s">
        <v>184</v>
      </c>
      <c r="D8" s="309"/>
      <c r="E8" s="539" t="s">
        <v>323</v>
      </c>
      <c r="F8" s="532" t="s">
        <v>188</v>
      </c>
      <c r="G8" s="532" t="s">
        <v>189</v>
      </c>
      <c r="H8" s="532" t="s">
        <v>307</v>
      </c>
      <c r="I8" s="532" t="s">
        <v>190</v>
      </c>
      <c r="J8" s="537" t="s">
        <v>191</v>
      </c>
    </row>
    <row r="9" spans="1:10" ht="30" customHeight="1" x14ac:dyDescent="0.25">
      <c r="A9" s="123" t="str">
        <f>IF(B9=0,"X","A")</f>
        <v>A</v>
      </c>
      <c r="B9" s="314" t="str">
        <f>IF(InformatiiGenerale!B5=0,"Completati informatiile solicitate in foaia de calcul INFORMATII GENERALE",InformatiiGenerale!B5)</f>
        <v>Completati informatiile solicitate in foaia de calcul INFORMATII GENERALE</v>
      </c>
      <c r="C9" s="315"/>
      <c r="D9" s="309"/>
      <c r="E9" s="540"/>
      <c r="F9" s="533"/>
      <c r="G9" s="533"/>
      <c r="H9" s="533"/>
      <c r="I9" s="533"/>
      <c r="J9" s="538"/>
    </row>
    <row r="10" spans="1:10" ht="30" customHeight="1" x14ac:dyDescent="0.25">
      <c r="A10" s="124" t="str">
        <f>IF(B10=0,"X","P1")</f>
        <v>X</v>
      </c>
      <c r="B10" s="316"/>
      <c r="C10" s="317"/>
      <c r="D10" s="310" t="str">
        <f>CONCATENATE(E10,G10)</f>
        <v>x</v>
      </c>
      <c r="E10" s="301" t="s">
        <v>192</v>
      </c>
      <c r="F10" s="128"/>
      <c r="G10" s="126"/>
      <c r="H10" s="132"/>
      <c r="I10" s="130"/>
      <c r="J10" s="302">
        <f>ROUND(F10*I10,2)</f>
        <v>0</v>
      </c>
    </row>
    <row r="11" spans="1:10" ht="30" customHeight="1" x14ac:dyDescent="0.25">
      <c r="A11" s="124" t="str">
        <f>IF(B11=0,"X","P2")</f>
        <v>X</v>
      </c>
      <c r="B11" s="316"/>
      <c r="C11" s="317"/>
      <c r="D11" s="310" t="str">
        <f t="shared" ref="D11:D74" si="0">CONCATENATE(E11,G11)</f>
        <v>x</v>
      </c>
      <c r="E11" s="303" t="s">
        <v>192</v>
      </c>
      <c r="F11" s="129"/>
      <c r="G11" s="127"/>
      <c r="H11" s="133"/>
      <c r="I11" s="131"/>
      <c r="J11" s="482">
        <f t="shared" ref="J11:J74" si="1">ROUND(F11*I11,2)</f>
        <v>0</v>
      </c>
    </row>
    <row r="12" spans="1:10" ht="30" customHeight="1" x14ac:dyDescent="0.25">
      <c r="A12" s="124" t="str">
        <f>IF(B12=0,"X","P3")</f>
        <v>X</v>
      </c>
      <c r="B12" s="316"/>
      <c r="C12" s="317"/>
      <c r="D12" s="310" t="str">
        <f t="shared" si="0"/>
        <v>x</v>
      </c>
      <c r="E12" s="303" t="s">
        <v>192</v>
      </c>
      <c r="F12" s="129"/>
      <c r="G12" s="127"/>
      <c r="H12" s="133"/>
      <c r="I12" s="131"/>
      <c r="J12" s="482">
        <f t="shared" si="1"/>
        <v>0</v>
      </c>
    </row>
    <row r="13" spans="1:10" ht="30" customHeight="1" x14ac:dyDescent="0.25">
      <c r="A13" s="124" t="str">
        <f>IF(B13=0,"X","P4")</f>
        <v>X</v>
      </c>
      <c r="B13" s="316"/>
      <c r="C13" s="317"/>
      <c r="D13" s="310" t="str">
        <f t="shared" si="0"/>
        <v>x</v>
      </c>
      <c r="E13" s="303" t="s">
        <v>192</v>
      </c>
      <c r="F13" s="129"/>
      <c r="G13" s="127"/>
      <c r="H13" s="133"/>
      <c r="I13" s="131"/>
      <c r="J13" s="482">
        <f t="shared" si="1"/>
        <v>0</v>
      </c>
    </row>
    <row r="14" spans="1:10" ht="30" customHeight="1" x14ac:dyDescent="0.25">
      <c r="A14" s="124" t="str">
        <f>IF(B14=0,"X","P5")</f>
        <v>X</v>
      </c>
      <c r="B14" s="316"/>
      <c r="C14" s="317"/>
      <c r="D14" s="310" t="str">
        <f t="shared" si="0"/>
        <v>x</v>
      </c>
      <c r="E14" s="303" t="s">
        <v>192</v>
      </c>
      <c r="F14" s="129"/>
      <c r="G14" s="127"/>
      <c r="H14" s="133"/>
      <c r="I14" s="131"/>
      <c r="J14" s="482">
        <f t="shared" si="1"/>
        <v>0</v>
      </c>
    </row>
    <row r="15" spans="1:10" ht="30" customHeight="1" x14ac:dyDescent="0.25">
      <c r="A15" s="124" t="str">
        <f>IF(B15=0,"X","P6")</f>
        <v>X</v>
      </c>
      <c r="B15" s="316"/>
      <c r="C15" s="317"/>
      <c r="D15" s="310" t="str">
        <f t="shared" si="0"/>
        <v>x</v>
      </c>
      <c r="E15" s="303" t="s">
        <v>192</v>
      </c>
      <c r="F15" s="129"/>
      <c r="G15" s="127"/>
      <c r="H15" s="133"/>
      <c r="I15" s="131"/>
      <c r="J15" s="482">
        <f t="shared" si="1"/>
        <v>0</v>
      </c>
    </row>
    <row r="16" spans="1:10" ht="30" customHeight="1" x14ac:dyDescent="0.25">
      <c r="A16" s="124" t="str">
        <f>IF(B16=0,"X","P7")</f>
        <v>X</v>
      </c>
      <c r="B16" s="316"/>
      <c r="C16" s="317"/>
      <c r="D16" s="310" t="str">
        <f t="shared" si="0"/>
        <v>x</v>
      </c>
      <c r="E16" s="303" t="s">
        <v>192</v>
      </c>
      <c r="F16" s="129"/>
      <c r="G16" s="127"/>
      <c r="H16" s="133"/>
      <c r="I16" s="131"/>
      <c r="J16" s="482">
        <f t="shared" si="1"/>
        <v>0</v>
      </c>
    </row>
    <row r="17" spans="1:10" ht="30" customHeight="1" x14ac:dyDescent="0.25">
      <c r="A17" s="124" t="str">
        <f>IF(B17=0,"X","P8")</f>
        <v>X</v>
      </c>
      <c r="B17" s="316"/>
      <c r="C17" s="317"/>
      <c r="D17" s="310" t="str">
        <f t="shared" si="0"/>
        <v>x</v>
      </c>
      <c r="E17" s="303" t="s">
        <v>192</v>
      </c>
      <c r="F17" s="129"/>
      <c r="G17" s="127"/>
      <c r="H17" s="133"/>
      <c r="I17" s="131"/>
      <c r="J17" s="482">
        <f t="shared" si="1"/>
        <v>0</v>
      </c>
    </row>
    <row r="18" spans="1:10" ht="30" customHeight="1" x14ac:dyDescent="0.25">
      <c r="A18" s="124" t="str">
        <f>IF(B18=0,"X","P9")</f>
        <v>X</v>
      </c>
      <c r="B18" s="316"/>
      <c r="C18" s="317"/>
      <c r="D18" s="310" t="str">
        <f t="shared" si="0"/>
        <v>x</v>
      </c>
      <c r="E18" s="303" t="s">
        <v>192</v>
      </c>
      <c r="F18" s="129"/>
      <c r="G18" s="127"/>
      <c r="H18" s="133"/>
      <c r="I18" s="131"/>
      <c r="J18" s="482">
        <f t="shared" si="1"/>
        <v>0</v>
      </c>
    </row>
    <row r="19" spans="1:10" ht="30" customHeight="1" x14ac:dyDescent="0.25">
      <c r="A19" s="124" t="str">
        <f>IF(B19=0,"X","P10")</f>
        <v>X</v>
      </c>
      <c r="B19" s="316"/>
      <c r="C19" s="317"/>
      <c r="D19" s="310" t="str">
        <f t="shared" si="0"/>
        <v>x</v>
      </c>
      <c r="E19" s="303" t="s">
        <v>192</v>
      </c>
      <c r="F19" s="129"/>
      <c r="G19" s="127"/>
      <c r="H19" s="133"/>
      <c r="I19" s="131"/>
      <c r="J19" s="482">
        <f t="shared" si="1"/>
        <v>0</v>
      </c>
    </row>
    <row r="20" spans="1:10" ht="30" customHeight="1" x14ac:dyDescent="0.25">
      <c r="A20" s="124" t="str">
        <f>IF(B20=0,"X","P11")</f>
        <v>X</v>
      </c>
      <c r="B20" s="316"/>
      <c r="C20" s="317"/>
      <c r="D20" s="310" t="str">
        <f t="shared" si="0"/>
        <v>x</v>
      </c>
      <c r="E20" s="303" t="s">
        <v>192</v>
      </c>
      <c r="F20" s="129"/>
      <c r="G20" s="127"/>
      <c r="H20" s="133"/>
      <c r="I20" s="131"/>
      <c r="J20" s="482">
        <f t="shared" si="1"/>
        <v>0</v>
      </c>
    </row>
    <row r="21" spans="1:10" ht="30" customHeight="1" x14ac:dyDescent="0.25">
      <c r="A21" s="124" t="str">
        <f>IF(B21=0,"X","P12")</f>
        <v>X</v>
      </c>
      <c r="B21" s="316"/>
      <c r="C21" s="317"/>
      <c r="D21" s="310" t="str">
        <f t="shared" si="0"/>
        <v>x</v>
      </c>
      <c r="E21" s="303" t="s">
        <v>192</v>
      </c>
      <c r="F21" s="129"/>
      <c r="G21" s="127"/>
      <c r="H21" s="133"/>
      <c r="I21" s="131"/>
      <c r="J21" s="482">
        <f t="shared" si="1"/>
        <v>0</v>
      </c>
    </row>
    <row r="22" spans="1:10" ht="30" customHeight="1" x14ac:dyDescent="0.25">
      <c r="A22" s="124" t="str">
        <f>IF(B22=0,"X","P13")</f>
        <v>X</v>
      </c>
      <c r="B22" s="316"/>
      <c r="C22" s="317"/>
      <c r="D22" s="310" t="str">
        <f t="shared" si="0"/>
        <v>x</v>
      </c>
      <c r="E22" s="303" t="s">
        <v>192</v>
      </c>
      <c r="F22" s="129"/>
      <c r="G22" s="127"/>
      <c r="H22" s="133"/>
      <c r="I22" s="131"/>
      <c r="J22" s="482">
        <f t="shared" si="1"/>
        <v>0</v>
      </c>
    </row>
    <row r="23" spans="1:10" ht="30" customHeight="1" x14ac:dyDescent="0.25">
      <c r="A23" s="124" t="str">
        <f>IF(B23=0,"X","P14")</f>
        <v>X</v>
      </c>
      <c r="B23" s="316"/>
      <c r="C23" s="317"/>
      <c r="D23" s="310" t="str">
        <f t="shared" si="0"/>
        <v>x</v>
      </c>
      <c r="E23" s="303" t="s">
        <v>192</v>
      </c>
      <c r="F23" s="129"/>
      <c r="G23" s="127"/>
      <c r="H23" s="133"/>
      <c r="I23" s="131"/>
      <c r="J23" s="482">
        <f t="shared" si="1"/>
        <v>0</v>
      </c>
    </row>
    <row r="24" spans="1:10" ht="30" customHeight="1" x14ac:dyDescent="0.25">
      <c r="A24" s="124" t="str">
        <f>IF(B24=0,"X","P15")</f>
        <v>X</v>
      </c>
      <c r="B24" s="316"/>
      <c r="C24" s="317"/>
      <c r="D24" s="310" t="str">
        <f t="shared" si="0"/>
        <v>x</v>
      </c>
      <c r="E24" s="303" t="s">
        <v>192</v>
      </c>
      <c r="F24" s="129"/>
      <c r="G24" s="127"/>
      <c r="H24" s="133"/>
      <c r="I24" s="131"/>
      <c r="J24" s="482">
        <f t="shared" si="1"/>
        <v>0</v>
      </c>
    </row>
    <row r="25" spans="1:10" ht="30" customHeight="1" x14ac:dyDescent="0.25">
      <c r="A25" s="124" t="str">
        <f>IF(B25=0,"X","P16")</f>
        <v>X</v>
      </c>
      <c r="B25" s="316"/>
      <c r="C25" s="317"/>
      <c r="D25" s="310" t="str">
        <f t="shared" si="0"/>
        <v>x</v>
      </c>
      <c r="E25" s="303" t="s">
        <v>192</v>
      </c>
      <c r="F25" s="129"/>
      <c r="G25" s="127"/>
      <c r="H25" s="133"/>
      <c r="I25" s="131"/>
      <c r="J25" s="482">
        <f t="shared" si="1"/>
        <v>0</v>
      </c>
    </row>
    <row r="26" spans="1:10" ht="30" customHeight="1" x14ac:dyDescent="0.25">
      <c r="A26" s="124" t="str">
        <f>IF(B26=0,"X","P17")</f>
        <v>X</v>
      </c>
      <c r="B26" s="316"/>
      <c r="C26" s="317"/>
      <c r="D26" s="310" t="str">
        <f t="shared" si="0"/>
        <v>x</v>
      </c>
      <c r="E26" s="303" t="s">
        <v>192</v>
      </c>
      <c r="F26" s="129"/>
      <c r="G26" s="127"/>
      <c r="H26" s="133"/>
      <c r="I26" s="131"/>
      <c r="J26" s="482">
        <f t="shared" si="1"/>
        <v>0</v>
      </c>
    </row>
    <row r="27" spans="1:10" ht="30" customHeight="1" x14ac:dyDescent="0.25">
      <c r="A27" s="124" t="str">
        <f>IF(B27=0,"X","P18")</f>
        <v>X</v>
      </c>
      <c r="B27" s="316"/>
      <c r="C27" s="317"/>
      <c r="D27" s="310" t="str">
        <f t="shared" si="0"/>
        <v>x</v>
      </c>
      <c r="E27" s="303" t="s">
        <v>192</v>
      </c>
      <c r="F27" s="129"/>
      <c r="G27" s="127"/>
      <c r="H27" s="133"/>
      <c r="I27" s="131"/>
      <c r="J27" s="482">
        <f t="shared" si="1"/>
        <v>0</v>
      </c>
    </row>
    <row r="28" spans="1:10" ht="30" customHeight="1" x14ac:dyDescent="0.25">
      <c r="A28" s="124" t="str">
        <f>IF(B28=0,"X","P19")</f>
        <v>X</v>
      </c>
      <c r="B28" s="316"/>
      <c r="C28" s="317"/>
      <c r="D28" s="310" t="str">
        <f t="shared" si="0"/>
        <v>x</v>
      </c>
      <c r="E28" s="303" t="s">
        <v>192</v>
      </c>
      <c r="F28" s="129"/>
      <c r="G28" s="127"/>
      <c r="H28" s="133"/>
      <c r="I28" s="131"/>
      <c r="J28" s="482">
        <f t="shared" si="1"/>
        <v>0</v>
      </c>
    </row>
    <row r="29" spans="1:10" ht="30" customHeight="1" thickBot="1" x14ac:dyDescent="0.3">
      <c r="A29" s="125" t="str">
        <f>IF(B29=0,"X","P20")</f>
        <v>X</v>
      </c>
      <c r="B29" s="318"/>
      <c r="C29" s="319"/>
      <c r="D29" s="310" t="str">
        <f t="shared" si="0"/>
        <v>x</v>
      </c>
      <c r="E29" s="303" t="s">
        <v>192</v>
      </c>
      <c r="F29" s="129"/>
      <c r="G29" s="127"/>
      <c r="H29" s="133"/>
      <c r="I29" s="131"/>
      <c r="J29" s="482">
        <f t="shared" si="1"/>
        <v>0</v>
      </c>
    </row>
    <row r="30" spans="1:10" ht="30" customHeight="1" x14ac:dyDescent="0.25">
      <c r="A30" s="1" t="s">
        <v>0</v>
      </c>
      <c r="B30" s="1" t="s">
        <v>0</v>
      </c>
      <c r="C30" s="1" t="s">
        <v>0</v>
      </c>
      <c r="D30" s="300" t="str">
        <f t="shared" si="0"/>
        <v>x</v>
      </c>
      <c r="E30" s="303" t="s">
        <v>192</v>
      </c>
      <c r="F30" s="129"/>
      <c r="G30" s="127"/>
      <c r="H30" s="133"/>
      <c r="I30" s="131"/>
      <c r="J30" s="482">
        <f t="shared" si="1"/>
        <v>0</v>
      </c>
    </row>
    <row r="31" spans="1:10" ht="30" customHeight="1" x14ac:dyDescent="0.25">
      <c r="D31" s="300" t="str">
        <f t="shared" si="0"/>
        <v>x</v>
      </c>
      <c r="E31" s="303" t="s">
        <v>192</v>
      </c>
      <c r="F31" s="129"/>
      <c r="G31" s="127"/>
      <c r="H31" s="133"/>
      <c r="I31" s="131"/>
      <c r="J31" s="482">
        <f t="shared" si="1"/>
        <v>0</v>
      </c>
    </row>
    <row r="32" spans="1:10" ht="30" customHeight="1" x14ac:dyDescent="0.25">
      <c r="D32" s="300" t="str">
        <f t="shared" si="0"/>
        <v>x</v>
      </c>
      <c r="E32" s="303" t="s">
        <v>192</v>
      </c>
      <c r="F32" s="129"/>
      <c r="G32" s="127"/>
      <c r="H32" s="133"/>
      <c r="I32" s="131"/>
      <c r="J32" s="482">
        <f t="shared" si="1"/>
        <v>0</v>
      </c>
    </row>
    <row r="33" spans="4:10" ht="30" customHeight="1" x14ac:dyDescent="0.25">
      <c r="D33" s="300" t="str">
        <f t="shared" si="0"/>
        <v>x</v>
      </c>
      <c r="E33" s="303" t="s">
        <v>192</v>
      </c>
      <c r="F33" s="129"/>
      <c r="G33" s="127"/>
      <c r="H33" s="133"/>
      <c r="I33" s="131"/>
      <c r="J33" s="482">
        <f t="shared" si="1"/>
        <v>0</v>
      </c>
    </row>
    <row r="34" spans="4:10" ht="30" customHeight="1" x14ac:dyDescent="0.25">
      <c r="D34" s="300" t="str">
        <f t="shared" si="0"/>
        <v>x</v>
      </c>
      <c r="E34" s="303" t="s">
        <v>192</v>
      </c>
      <c r="F34" s="129"/>
      <c r="G34" s="127"/>
      <c r="H34" s="133"/>
      <c r="I34" s="131"/>
      <c r="J34" s="482">
        <f t="shared" si="1"/>
        <v>0</v>
      </c>
    </row>
    <row r="35" spans="4:10" ht="30" customHeight="1" x14ac:dyDescent="0.25">
      <c r="D35" s="300" t="str">
        <f t="shared" si="0"/>
        <v>x</v>
      </c>
      <c r="E35" s="303" t="s">
        <v>192</v>
      </c>
      <c r="F35" s="129"/>
      <c r="G35" s="127"/>
      <c r="H35" s="133"/>
      <c r="I35" s="131"/>
      <c r="J35" s="482">
        <f t="shared" si="1"/>
        <v>0</v>
      </c>
    </row>
    <row r="36" spans="4:10" ht="30" customHeight="1" x14ac:dyDescent="0.25">
      <c r="D36" s="300" t="str">
        <f t="shared" si="0"/>
        <v>x</v>
      </c>
      <c r="E36" s="303" t="s">
        <v>192</v>
      </c>
      <c r="F36" s="129"/>
      <c r="G36" s="127"/>
      <c r="H36" s="133"/>
      <c r="I36" s="131"/>
      <c r="J36" s="482">
        <f t="shared" si="1"/>
        <v>0</v>
      </c>
    </row>
    <row r="37" spans="4:10" ht="30" customHeight="1" x14ac:dyDescent="0.25">
      <c r="D37" s="300" t="str">
        <f t="shared" si="0"/>
        <v>x</v>
      </c>
      <c r="E37" s="303" t="s">
        <v>192</v>
      </c>
      <c r="F37" s="129"/>
      <c r="G37" s="127"/>
      <c r="H37" s="133"/>
      <c r="I37" s="131"/>
      <c r="J37" s="482">
        <f t="shared" si="1"/>
        <v>0</v>
      </c>
    </row>
    <row r="38" spans="4:10" ht="30" customHeight="1" x14ac:dyDescent="0.25">
      <c r="D38" s="300" t="str">
        <f t="shared" si="0"/>
        <v>x</v>
      </c>
      <c r="E38" s="303" t="s">
        <v>192</v>
      </c>
      <c r="F38" s="129"/>
      <c r="G38" s="127"/>
      <c r="H38" s="133"/>
      <c r="I38" s="131"/>
      <c r="J38" s="482">
        <f t="shared" si="1"/>
        <v>0</v>
      </c>
    </row>
    <row r="39" spans="4:10" ht="30" customHeight="1" x14ac:dyDescent="0.25">
      <c r="D39" s="300" t="str">
        <f t="shared" si="0"/>
        <v>x</v>
      </c>
      <c r="E39" s="303" t="s">
        <v>192</v>
      </c>
      <c r="F39" s="129"/>
      <c r="G39" s="127"/>
      <c r="H39" s="133"/>
      <c r="I39" s="131"/>
      <c r="J39" s="482">
        <f t="shared" si="1"/>
        <v>0</v>
      </c>
    </row>
    <row r="40" spans="4:10" ht="30" customHeight="1" x14ac:dyDescent="0.25">
      <c r="D40" s="300" t="str">
        <f t="shared" si="0"/>
        <v>x</v>
      </c>
      <c r="E40" s="303" t="s">
        <v>192</v>
      </c>
      <c r="F40" s="129"/>
      <c r="G40" s="127"/>
      <c r="H40" s="133"/>
      <c r="I40" s="131"/>
      <c r="J40" s="482">
        <f t="shared" si="1"/>
        <v>0</v>
      </c>
    </row>
    <row r="41" spans="4:10" ht="30" customHeight="1" x14ac:dyDescent="0.25">
      <c r="D41" s="300" t="str">
        <f t="shared" si="0"/>
        <v>x</v>
      </c>
      <c r="E41" s="303" t="s">
        <v>192</v>
      </c>
      <c r="F41" s="129"/>
      <c r="G41" s="127"/>
      <c r="H41" s="133"/>
      <c r="I41" s="131"/>
      <c r="J41" s="482">
        <f t="shared" si="1"/>
        <v>0</v>
      </c>
    </row>
    <row r="42" spans="4:10" ht="30" customHeight="1" x14ac:dyDescent="0.25">
      <c r="D42" s="300" t="str">
        <f t="shared" si="0"/>
        <v>x</v>
      </c>
      <c r="E42" s="303" t="s">
        <v>192</v>
      </c>
      <c r="F42" s="129"/>
      <c r="G42" s="127"/>
      <c r="H42" s="133"/>
      <c r="I42" s="131"/>
      <c r="J42" s="482">
        <f t="shared" si="1"/>
        <v>0</v>
      </c>
    </row>
    <row r="43" spans="4:10" ht="30" customHeight="1" x14ac:dyDescent="0.25">
      <c r="D43" s="300" t="str">
        <f t="shared" si="0"/>
        <v>x</v>
      </c>
      <c r="E43" s="303" t="s">
        <v>192</v>
      </c>
      <c r="F43" s="129"/>
      <c r="G43" s="127"/>
      <c r="H43" s="133"/>
      <c r="I43" s="131"/>
      <c r="J43" s="482">
        <f t="shared" si="1"/>
        <v>0</v>
      </c>
    </row>
    <row r="44" spans="4:10" ht="30" customHeight="1" x14ac:dyDescent="0.25">
      <c r="D44" s="300" t="str">
        <f t="shared" si="0"/>
        <v>x</v>
      </c>
      <c r="E44" s="303" t="s">
        <v>192</v>
      </c>
      <c r="F44" s="129"/>
      <c r="G44" s="127"/>
      <c r="H44" s="133"/>
      <c r="I44" s="131"/>
      <c r="J44" s="482">
        <f t="shared" si="1"/>
        <v>0</v>
      </c>
    </row>
    <row r="45" spans="4:10" ht="30" customHeight="1" x14ac:dyDescent="0.25">
      <c r="D45" s="300" t="str">
        <f t="shared" si="0"/>
        <v>x</v>
      </c>
      <c r="E45" s="303" t="s">
        <v>192</v>
      </c>
      <c r="F45" s="129"/>
      <c r="G45" s="127"/>
      <c r="H45" s="133"/>
      <c r="I45" s="131"/>
      <c r="J45" s="482">
        <f t="shared" si="1"/>
        <v>0</v>
      </c>
    </row>
    <row r="46" spans="4:10" ht="30" customHeight="1" x14ac:dyDescent="0.25">
      <c r="D46" s="300" t="str">
        <f t="shared" si="0"/>
        <v>x</v>
      </c>
      <c r="E46" s="303" t="s">
        <v>192</v>
      </c>
      <c r="F46" s="129"/>
      <c r="G46" s="127"/>
      <c r="H46" s="133"/>
      <c r="I46" s="131"/>
      <c r="J46" s="482">
        <f t="shared" si="1"/>
        <v>0</v>
      </c>
    </row>
    <row r="47" spans="4:10" ht="30" customHeight="1" x14ac:dyDescent="0.25">
      <c r="D47" s="300" t="str">
        <f t="shared" si="0"/>
        <v>x</v>
      </c>
      <c r="E47" s="303" t="s">
        <v>192</v>
      </c>
      <c r="F47" s="129"/>
      <c r="G47" s="127"/>
      <c r="H47" s="133"/>
      <c r="I47" s="131"/>
      <c r="J47" s="482">
        <f t="shared" si="1"/>
        <v>0</v>
      </c>
    </row>
    <row r="48" spans="4:10" ht="30" customHeight="1" x14ac:dyDescent="0.25">
      <c r="D48" s="300" t="str">
        <f t="shared" si="0"/>
        <v>x</v>
      </c>
      <c r="E48" s="303" t="s">
        <v>192</v>
      </c>
      <c r="F48" s="129"/>
      <c r="G48" s="127"/>
      <c r="H48" s="133"/>
      <c r="I48" s="131"/>
      <c r="J48" s="482">
        <f t="shared" si="1"/>
        <v>0</v>
      </c>
    </row>
    <row r="49" spans="4:10" ht="30" customHeight="1" x14ac:dyDescent="0.25">
      <c r="D49" s="300" t="str">
        <f t="shared" si="0"/>
        <v>x</v>
      </c>
      <c r="E49" s="303" t="s">
        <v>192</v>
      </c>
      <c r="F49" s="129"/>
      <c r="G49" s="127"/>
      <c r="H49" s="133"/>
      <c r="I49" s="131"/>
      <c r="J49" s="482">
        <f t="shared" si="1"/>
        <v>0</v>
      </c>
    </row>
    <row r="50" spans="4:10" ht="30" customHeight="1" x14ac:dyDescent="0.25">
      <c r="D50" s="300" t="str">
        <f t="shared" si="0"/>
        <v>x</v>
      </c>
      <c r="E50" s="303" t="s">
        <v>192</v>
      </c>
      <c r="F50" s="129"/>
      <c r="G50" s="127"/>
      <c r="H50" s="133"/>
      <c r="I50" s="131"/>
      <c r="J50" s="482">
        <f t="shared" si="1"/>
        <v>0</v>
      </c>
    </row>
    <row r="51" spans="4:10" ht="30" customHeight="1" x14ac:dyDescent="0.25">
      <c r="D51" s="300" t="str">
        <f t="shared" si="0"/>
        <v>x</v>
      </c>
      <c r="E51" s="303" t="s">
        <v>192</v>
      </c>
      <c r="F51" s="129"/>
      <c r="G51" s="127"/>
      <c r="H51" s="133"/>
      <c r="I51" s="131"/>
      <c r="J51" s="482">
        <f t="shared" si="1"/>
        <v>0</v>
      </c>
    </row>
    <row r="52" spans="4:10" ht="30" customHeight="1" x14ac:dyDescent="0.25">
      <c r="D52" s="300" t="str">
        <f t="shared" si="0"/>
        <v>x</v>
      </c>
      <c r="E52" s="303" t="s">
        <v>192</v>
      </c>
      <c r="F52" s="129"/>
      <c r="G52" s="127"/>
      <c r="H52" s="133"/>
      <c r="I52" s="131"/>
      <c r="J52" s="482">
        <f t="shared" si="1"/>
        <v>0</v>
      </c>
    </row>
    <row r="53" spans="4:10" ht="30" customHeight="1" x14ac:dyDescent="0.25">
      <c r="D53" s="300" t="str">
        <f t="shared" si="0"/>
        <v>x</v>
      </c>
      <c r="E53" s="303" t="s">
        <v>192</v>
      </c>
      <c r="F53" s="129"/>
      <c r="G53" s="127"/>
      <c r="H53" s="133"/>
      <c r="I53" s="131"/>
      <c r="J53" s="482">
        <f t="shared" si="1"/>
        <v>0</v>
      </c>
    </row>
    <row r="54" spans="4:10" ht="30" customHeight="1" x14ac:dyDescent="0.25">
      <c r="D54" s="300" t="str">
        <f t="shared" si="0"/>
        <v>x</v>
      </c>
      <c r="E54" s="303" t="s">
        <v>192</v>
      </c>
      <c r="F54" s="129"/>
      <c r="G54" s="127"/>
      <c r="H54" s="133"/>
      <c r="I54" s="131"/>
      <c r="J54" s="482">
        <f t="shared" si="1"/>
        <v>0</v>
      </c>
    </row>
    <row r="55" spans="4:10" ht="30" customHeight="1" x14ac:dyDescent="0.25">
      <c r="D55" s="300" t="str">
        <f t="shared" si="0"/>
        <v>x</v>
      </c>
      <c r="E55" s="303" t="s">
        <v>192</v>
      </c>
      <c r="F55" s="129"/>
      <c r="G55" s="127"/>
      <c r="H55" s="133"/>
      <c r="I55" s="131"/>
      <c r="J55" s="482">
        <f t="shared" si="1"/>
        <v>0</v>
      </c>
    </row>
    <row r="56" spans="4:10" ht="30" customHeight="1" x14ac:dyDescent="0.25">
      <c r="D56" s="300" t="str">
        <f t="shared" si="0"/>
        <v>x</v>
      </c>
      <c r="E56" s="303" t="s">
        <v>192</v>
      </c>
      <c r="F56" s="129"/>
      <c r="G56" s="127"/>
      <c r="H56" s="133"/>
      <c r="I56" s="131"/>
      <c r="J56" s="482">
        <f t="shared" si="1"/>
        <v>0</v>
      </c>
    </row>
    <row r="57" spans="4:10" ht="30" customHeight="1" x14ac:dyDescent="0.25">
      <c r="D57" s="300" t="str">
        <f t="shared" si="0"/>
        <v>x</v>
      </c>
      <c r="E57" s="303" t="s">
        <v>192</v>
      </c>
      <c r="F57" s="129"/>
      <c r="G57" s="127"/>
      <c r="H57" s="133"/>
      <c r="I57" s="131"/>
      <c r="J57" s="482">
        <f t="shared" si="1"/>
        <v>0</v>
      </c>
    </row>
    <row r="58" spans="4:10" ht="30" customHeight="1" x14ac:dyDescent="0.25">
      <c r="D58" s="300" t="str">
        <f t="shared" si="0"/>
        <v>x</v>
      </c>
      <c r="E58" s="303" t="s">
        <v>192</v>
      </c>
      <c r="F58" s="129"/>
      <c r="G58" s="127"/>
      <c r="H58" s="133"/>
      <c r="I58" s="131"/>
      <c r="J58" s="482">
        <f t="shared" si="1"/>
        <v>0</v>
      </c>
    </row>
    <row r="59" spans="4:10" ht="30" customHeight="1" x14ac:dyDescent="0.25">
      <c r="D59" s="300" t="str">
        <f t="shared" si="0"/>
        <v>x</v>
      </c>
      <c r="E59" s="303" t="s">
        <v>192</v>
      </c>
      <c r="F59" s="129"/>
      <c r="G59" s="127"/>
      <c r="H59" s="133"/>
      <c r="I59" s="131"/>
      <c r="J59" s="482">
        <f t="shared" si="1"/>
        <v>0</v>
      </c>
    </row>
    <row r="60" spans="4:10" ht="30" customHeight="1" x14ac:dyDescent="0.25">
      <c r="D60" s="300" t="str">
        <f t="shared" si="0"/>
        <v>x</v>
      </c>
      <c r="E60" s="303" t="s">
        <v>192</v>
      </c>
      <c r="F60" s="129"/>
      <c r="G60" s="127"/>
      <c r="H60" s="133"/>
      <c r="I60" s="131"/>
      <c r="J60" s="482">
        <f t="shared" si="1"/>
        <v>0</v>
      </c>
    </row>
    <row r="61" spans="4:10" ht="30" customHeight="1" x14ac:dyDescent="0.25">
      <c r="D61" s="300" t="str">
        <f t="shared" si="0"/>
        <v>x</v>
      </c>
      <c r="E61" s="303" t="s">
        <v>192</v>
      </c>
      <c r="F61" s="129"/>
      <c r="G61" s="127"/>
      <c r="H61" s="133"/>
      <c r="I61" s="131"/>
      <c r="J61" s="482">
        <f t="shared" si="1"/>
        <v>0</v>
      </c>
    </row>
    <row r="62" spans="4:10" ht="30" customHeight="1" x14ac:dyDescent="0.25">
      <c r="D62" s="300" t="str">
        <f t="shared" si="0"/>
        <v>x</v>
      </c>
      <c r="E62" s="303" t="s">
        <v>192</v>
      </c>
      <c r="F62" s="129"/>
      <c r="G62" s="127"/>
      <c r="H62" s="133"/>
      <c r="I62" s="131"/>
      <c r="J62" s="482">
        <f t="shared" si="1"/>
        <v>0</v>
      </c>
    </row>
    <row r="63" spans="4:10" ht="30" customHeight="1" x14ac:dyDescent="0.25">
      <c r="D63" s="300" t="str">
        <f t="shared" si="0"/>
        <v>x</v>
      </c>
      <c r="E63" s="303" t="s">
        <v>192</v>
      </c>
      <c r="F63" s="129"/>
      <c r="G63" s="127"/>
      <c r="H63" s="133"/>
      <c r="I63" s="131"/>
      <c r="J63" s="482">
        <f t="shared" si="1"/>
        <v>0</v>
      </c>
    </row>
    <row r="64" spans="4:10" ht="30" customHeight="1" x14ac:dyDescent="0.25">
      <c r="D64" s="300" t="str">
        <f t="shared" si="0"/>
        <v>x</v>
      </c>
      <c r="E64" s="303" t="s">
        <v>192</v>
      </c>
      <c r="F64" s="129"/>
      <c r="G64" s="127"/>
      <c r="H64" s="133"/>
      <c r="I64" s="131"/>
      <c r="J64" s="482">
        <f t="shared" si="1"/>
        <v>0</v>
      </c>
    </row>
    <row r="65" spans="4:10" ht="30" customHeight="1" x14ac:dyDescent="0.25">
      <c r="D65" s="300" t="str">
        <f t="shared" si="0"/>
        <v>x</v>
      </c>
      <c r="E65" s="303" t="s">
        <v>192</v>
      </c>
      <c r="F65" s="129"/>
      <c r="G65" s="127"/>
      <c r="H65" s="133"/>
      <c r="I65" s="131"/>
      <c r="J65" s="482">
        <f t="shared" si="1"/>
        <v>0</v>
      </c>
    </row>
    <row r="66" spans="4:10" ht="30" customHeight="1" x14ac:dyDescent="0.25">
      <c r="D66" s="300" t="str">
        <f t="shared" si="0"/>
        <v>x</v>
      </c>
      <c r="E66" s="303" t="s">
        <v>192</v>
      </c>
      <c r="F66" s="129"/>
      <c r="G66" s="127"/>
      <c r="H66" s="133"/>
      <c r="I66" s="131"/>
      <c r="J66" s="482">
        <f t="shared" si="1"/>
        <v>0</v>
      </c>
    </row>
    <row r="67" spans="4:10" ht="30" customHeight="1" x14ac:dyDescent="0.25">
      <c r="D67" s="300" t="str">
        <f t="shared" si="0"/>
        <v>x</v>
      </c>
      <c r="E67" s="303" t="s">
        <v>192</v>
      </c>
      <c r="F67" s="129"/>
      <c r="G67" s="127"/>
      <c r="H67" s="133"/>
      <c r="I67" s="131"/>
      <c r="J67" s="482">
        <f t="shared" si="1"/>
        <v>0</v>
      </c>
    </row>
    <row r="68" spans="4:10" ht="30" customHeight="1" x14ac:dyDescent="0.25">
      <c r="D68" s="300" t="str">
        <f t="shared" si="0"/>
        <v>x</v>
      </c>
      <c r="E68" s="303" t="s">
        <v>192</v>
      </c>
      <c r="F68" s="129"/>
      <c r="G68" s="127"/>
      <c r="H68" s="133"/>
      <c r="I68" s="131"/>
      <c r="J68" s="482">
        <f t="shared" si="1"/>
        <v>0</v>
      </c>
    </row>
    <row r="69" spans="4:10" ht="30" customHeight="1" x14ac:dyDescent="0.25">
      <c r="D69" s="300" t="str">
        <f t="shared" si="0"/>
        <v>x</v>
      </c>
      <c r="E69" s="303" t="s">
        <v>192</v>
      </c>
      <c r="F69" s="129"/>
      <c r="G69" s="127"/>
      <c r="H69" s="133"/>
      <c r="I69" s="131"/>
      <c r="J69" s="482">
        <f t="shared" si="1"/>
        <v>0</v>
      </c>
    </row>
    <row r="70" spans="4:10" ht="30" customHeight="1" x14ac:dyDescent="0.25">
      <c r="D70" s="300" t="str">
        <f t="shared" si="0"/>
        <v>x</v>
      </c>
      <c r="E70" s="303" t="s">
        <v>192</v>
      </c>
      <c r="F70" s="129"/>
      <c r="G70" s="127"/>
      <c r="H70" s="133"/>
      <c r="I70" s="131"/>
      <c r="J70" s="482">
        <f t="shared" si="1"/>
        <v>0</v>
      </c>
    </row>
    <row r="71" spans="4:10" ht="30" customHeight="1" x14ac:dyDescent="0.25">
      <c r="D71" s="300" t="str">
        <f t="shared" si="0"/>
        <v>x</v>
      </c>
      <c r="E71" s="303" t="s">
        <v>192</v>
      </c>
      <c r="F71" s="129"/>
      <c r="G71" s="127"/>
      <c r="H71" s="133"/>
      <c r="I71" s="131"/>
      <c r="J71" s="482">
        <f t="shared" si="1"/>
        <v>0</v>
      </c>
    </row>
    <row r="72" spans="4:10" ht="30" customHeight="1" x14ac:dyDescent="0.25">
      <c r="D72" s="300" t="str">
        <f t="shared" si="0"/>
        <v>x</v>
      </c>
      <c r="E72" s="303" t="s">
        <v>192</v>
      </c>
      <c r="F72" s="129"/>
      <c r="G72" s="127"/>
      <c r="H72" s="133"/>
      <c r="I72" s="131"/>
      <c r="J72" s="482">
        <f t="shared" si="1"/>
        <v>0</v>
      </c>
    </row>
    <row r="73" spans="4:10" ht="30" customHeight="1" x14ac:dyDescent="0.25">
      <c r="D73" s="300" t="str">
        <f t="shared" si="0"/>
        <v>x</v>
      </c>
      <c r="E73" s="303" t="s">
        <v>192</v>
      </c>
      <c r="F73" s="129"/>
      <c r="G73" s="127"/>
      <c r="H73" s="133"/>
      <c r="I73" s="131"/>
      <c r="J73" s="482">
        <f t="shared" si="1"/>
        <v>0</v>
      </c>
    </row>
    <row r="74" spans="4:10" ht="30" customHeight="1" x14ac:dyDescent="0.25">
      <c r="D74" s="300" t="str">
        <f t="shared" si="0"/>
        <v>x</v>
      </c>
      <c r="E74" s="303" t="s">
        <v>192</v>
      </c>
      <c r="F74" s="129"/>
      <c r="G74" s="127"/>
      <c r="H74" s="133"/>
      <c r="I74" s="131"/>
      <c r="J74" s="482">
        <f t="shared" si="1"/>
        <v>0</v>
      </c>
    </row>
    <row r="75" spans="4:10" ht="30" customHeight="1" x14ac:dyDescent="0.25">
      <c r="D75" s="300" t="str">
        <f t="shared" ref="D75:D138" si="2">CONCATENATE(E75,G75)</f>
        <v>x</v>
      </c>
      <c r="E75" s="303" t="s">
        <v>192</v>
      </c>
      <c r="F75" s="129"/>
      <c r="G75" s="127"/>
      <c r="H75" s="133"/>
      <c r="I75" s="131"/>
      <c r="J75" s="482">
        <f t="shared" ref="J75:J138" si="3">ROUND(F75*I75,2)</f>
        <v>0</v>
      </c>
    </row>
    <row r="76" spans="4:10" ht="30" customHeight="1" x14ac:dyDescent="0.25">
      <c r="D76" s="300" t="str">
        <f t="shared" si="2"/>
        <v>x</v>
      </c>
      <c r="E76" s="303" t="s">
        <v>192</v>
      </c>
      <c r="F76" s="129"/>
      <c r="G76" s="127"/>
      <c r="H76" s="133"/>
      <c r="I76" s="131"/>
      <c r="J76" s="482">
        <f t="shared" si="3"/>
        <v>0</v>
      </c>
    </row>
    <row r="77" spans="4:10" ht="30" customHeight="1" x14ac:dyDescent="0.25">
      <c r="D77" s="300" t="str">
        <f t="shared" si="2"/>
        <v>x</v>
      </c>
      <c r="E77" s="303" t="s">
        <v>192</v>
      </c>
      <c r="F77" s="129"/>
      <c r="G77" s="127"/>
      <c r="H77" s="133"/>
      <c r="I77" s="131"/>
      <c r="J77" s="482">
        <f t="shared" si="3"/>
        <v>0</v>
      </c>
    </row>
    <row r="78" spans="4:10" ht="30" customHeight="1" x14ac:dyDescent="0.25">
      <c r="D78" s="300" t="str">
        <f t="shared" si="2"/>
        <v>x</v>
      </c>
      <c r="E78" s="303" t="s">
        <v>192</v>
      </c>
      <c r="F78" s="129"/>
      <c r="G78" s="127"/>
      <c r="H78" s="133"/>
      <c r="I78" s="131"/>
      <c r="J78" s="482">
        <f t="shared" si="3"/>
        <v>0</v>
      </c>
    </row>
    <row r="79" spans="4:10" ht="30" customHeight="1" x14ac:dyDescent="0.25">
      <c r="D79" s="300" t="str">
        <f t="shared" si="2"/>
        <v>x</v>
      </c>
      <c r="E79" s="303" t="s">
        <v>192</v>
      </c>
      <c r="F79" s="129"/>
      <c r="G79" s="127"/>
      <c r="H79" s="133"/>
      <c r="I79" s="131"/>
      <c r="J79" s="482">
        <f t="shared" si="3"/>
        <v>0</v>
      </c>
    </row>
    <row r="80" spans="4:10" ht="30" customHeight="1" x14ac:dyDescent="0.25">
      <c r="D80" s="300" t="str">
        <f t="shared" si="2"/>
        <v>x</v>
      </c>
      <c r="E80" s="303" t="s">
        <v>192</v>
      </c>
      <c r="F80" s="129"/>
      <c r="G80" s="127"/>
      <c r="H80" s="133"/>
      <c r="I80" s="131"/>
      <c r="J80" s="482">
        <f t="shared" si="3"/>
        <v>0</v>
      </c>
    </row>
    <row r="81" spans="4:10" ht="30" customHeight="1" x14ac:dyDescent="0.25">
      <c r="D81" s="300" t="str">
        <f t="shared" si="2"/>
        <v>x</v>
      </c>
      <c r="E81" s="303" t="s">
        <v>192</v>
      </c>
      <c r="F81" s="129"/>
      <c r="G81" s="127"/>
      <c r="H81" s="133"/>
      <c r="I81" s="131"/>
      <c r="J81" s="482">
        <f t="shared" si="3"/>
        <v>0</v>
      </c>
    </row>
    <row r="82" spans="4:10" ht="30" customHeight="1" x14ac:dyDescent="0.25">
      <c r="D82" s="300" t="str">
        <f t="shared" si="2"/>
        <v>x</v>
      </c>
      <c r="E82" s="303" t="s">
        <v>192</v>
      </c>
      <c r="F82" s="129"/>
      <c r="G82" s="127"/>
      <c r="H82" s="133"/>
      <c r="I82" s="131"/>
      <c r="J82" s="482">
        <f t="shared" si="3"/>
        <v>0</v>
      </c>
    </row>
    <row r="83" spans="4:10" ht="30" customHeight="1" x14ac:dyDescent="0.25">
      <c r="D83" s="300" t="str">
        <f t="shared" si="2"/>
        <v>x</v>
      </c>
      <c r="E83" s="303" t="s">
        <v>192</v>
      </c>
      <c r="F83" s="129"/>
      <c r="G83" s="127"/>
      <c r="H83" s="133"/>
      <c r="I83" s="131"/>
      <c r="J83" s="482">
        <f t="shared" si="3"/>
        <v>0</v>
      </c>
    </row>
    <row r="84" spans="4:10" ht="30" customHeight="1" x14ac:dyDescent="0.25">
      <c r="D84" s="300" t="str">
        <f t="shared" si="2"/>
        <v>x</v>
      </c>
      <c r="E84" s="303" t="s">
        <v>192</v>
      </c>
      <c r="F84" s="129"/>
      <c r="G84" s="127"/>
      <c r="H84" s="133"/>
      <c r="I84" s="131"/>
      <c r="J84" s="482">
        <f t="shared" si="3"/>
        <v>0</v>
      </c>
    </row>
    <row r="85" spans="4:10" ht="30" customHeight="1" x14ac:dyDescent="0.25">
      <c r="D85" s="300" t="str">
        <f t="shared" si="2"/>
        <v>x</v>
      </c>
      <c r="E85" s="303" t="s">
        <v>192</v>
      </c>
      <c r="F85" s="129"/>
      <c r="G85" s="127"/>
      <c r="H85" s="133"/>
      <c r="I85" s="131"/>
      <c r="J85" s="482">
        <f t="shared" si="3"/>
        <v>0</v>
      </c>
    </row>
    <row r="86" spans="4:10" ht="30" customHeight="1" x14ac:dyDescent="0.25">
      <c r="D86" s="300" t="str">
        <f t="shared" si="2"/>
        <v>x</v>
      </c>
      <c r="E86" s="303" t="s">
        <v>192</v>
      </c>
      <c r="F86" s="129"/>
      <c r="G86" s="127"/>
      <c r="H86" s="133"/>
      <c r="I86" s="131"/>
      <c r="J86" s="482">
        <f t="shared" si="3"/>
        <v>0</v>
      </c>
    </row>
    <row r="87" spans="4:10" ht="30" customHeight="1" x14ac:dyDescent="0.25">
      <c r="D87" s="300" t="str">
        <f t="shared" si="2"/>
        <v>x</v>
      </c>
      <c r="E87" s="303" t="s">
        <v>192</v>
      </c>
      <c r="F87" s="129"/>
      <c r="G87" s="127"/>
      <c r="H87" s="133"/>
      <c r="I87" s="131"/>
      <c r="J87" s="482">
        <f t="shared" si="3"/>
        <v>0</v>
      </c>
    </row>
    <row r="88" spans="4:10" ht="30" customHeight="1" x14ac:dyDescent="0.25">
      <c r="D88" s="300" t="str">
        <f t="shared" si="2"/>
        <v>x</v>
      </c>
      <c r="E88" s="303" t="s">
        <v>192</v>
      </c>
      <c r="F88" s="129"/>
      <c r="G88" s="127"/>
      <c r="H88" s="133"/>
      <c r="I88" s="131"/>
      <c r="J88" s="482">
        <f t="shared" si="3"/>
        <v>0</v>
      </c>
    </row>
    <row r="89" spans="4:10" ht="30" customHeight="1" x14ac:dyDescent="0.25">
      <c r="D89" s="300" t="str">
        <f t="shared" si="2"/>
        <v>x</v>
      </c>
      <c r="E89" s="303" t="s">
        <v>192</v>
      </c>
      <c r="F89" s="129"/>
      <c r="G89" s="127"/>
      <c r="H89" s="133"/>
      <c r="I89" s="131"/>
      <c r="J89" s="482">
        <f t="shared" si="3"/>
        <v>0</v>
      </c>
    </row>
    <row r="90" spans="4:10" ht="30" customHeight="1" x14ac:dyDescent="0.25">
      <c r="D90" s="300" t="str">
        <f t="shared" si="2"/>
        <v>x</v>
      </c>
      <c r="E90" s="303" t="s">
        <v>192</v>
      </c>
      <c r="F90" s="129"/>
      <c r="G90" s="127"/>
      <c r="H90" s="133"/>
      <c r="I90" s="131"/>
      <c r="J90" s="482">
        <f t="shared" si="3"/>
        <v>0</v>
      </c>
    </row>
    <row r="91" spans="4:10" ht="30" customHeight="1" x14ac:dyDescent="0.25">
      <c r="D91" s="300" t="str">
        <f t="shared" si="2"/>
        <v>x</v>
      </c>
      <c r="E91" s="303" t="s">
        <v>192</v>
      </c>
      <c r="F91" s="129"/>
      <c r="G91" s="127"/>
      <c r="H91" s="133"/>
      <c r="I91" s="131"/>
      <c r="J91" s="482">
        <f t="shared" si="3"/>
        <v>0</v>
      </c>
    </row>
    <row r="92" spans="4:10" ht="30" customHeight="1" x14ac:dyDescent="0.25">
      <c r="D92" s="300" t="str">
        <f t="shared" si="2"/>
        <v>x</v>
      </c>
      <c r="E92" s="303" t="s">
        <v>192</v>
      </c>
      <c r="F92" s="129"/>
      <c r="G92" s="127"/>
      <c r="H92" s="133"/>
      <c r="I92" s="131"/>
      <c r="J92" s="482">
        <f t="shared" si="3"/>
        <v>0</v>
      </c>
    </row>
    <row r="93" spans="4:10" ht="30" customHeight="1" x14ac:dyDescent="0.25">
      <c r="D93" s="300" t="str">
        <f t="shared" si="2"/>
        <v>x</v>
      </c>
      <c r="E93" s="303" t="s">
        <v>192</v>
      </c>
      <c r="F93" s="129"/>
      <c r="G93" s="127"/>
      <c r="H93" s="133"/>
      <c r="I93" s="131"/>
      <c r="J93" s="482">
        <f t="shared" si="3"/>
        <v>0</v>
      </c>
    </row>
    <row r="94" spans="4:10" ht="30" customHeight="1" x14ac:dyDescent="0.25">
      <c r="D94" s="300" t="str">
        <f t="shared" si="2"/>
        <v>x</v>
      </c>
      <c r="E94" s="303" t="s">
        <v>192</v>
      </c>
      <c r="F94" s="129"/>
      <c r="G94" s="127"/>
      <c r="H94" s="133"/>
      <c r="I94" s="131"/>
      <c r="J94" s="482">
        <f t="shared" si="3"/>
        <v>0</v>
      </c>
    </row>
    <row r="95" spans="4:10" ht="30" customHeight="1" x14ac:dyDescent="0.25">
      <c r="D95" s="300" t="str">
        <f t="shared" si="2"/>
        <v>x</v>
      </c>
      <c r="E95" s="303" t="s">
        <v>192</v>
      </c>
      <c r="F95" s="129"/>
      <c r="G95" s="127"/>
      <c r="H95" s="133"/>
      <c r="I95" s="131"/>
      <c r="J95" s="482">
        <f t="shared" si="3"/>
        <v>0</v>
      </c>
    </row>
    <row r="96" spans="4:10" ht="30" customHeight="1" x14ac:dyDescent="0.25">
      <c r="D96" s="300" t="str">
        <f t="shared" si="2"/>
        <v>x</v>
      </c>
      <c r="E96" s="303" t="s">
        <v>192</v>
      </c>
      <c r="F96" s="129"/>
      <c r="G96" s="127"/>
      <c r="H96" s="133"/>
      <c r="I96" s="131"/>
      <c r="J96" s="482">
        <f t="shared" si="3"/>
        <v>0</v>
      </c>
    </row>
    <row r="97" spans="4:10" ht="30" customHeight="1" x14ac:dyDescent="0.25">
      <c r="D97" s="300" t="str">
        <f t="shared" si="2"/>
        <v>x</v>
      </c>
      <c r="E97" s="303" t="s">
        <v>192</v>
      </c>
      <c r="F97" s="129"/>
      <c r="G97" s="127"/>
      <c r="H97" s="133"/>
      <c r="I97" s="131"/>
      <c r="J97" s="482">
        <f t="shared" si="3"/>
        <v>0</v>
      </c>
    </row>
    <row r="98" spans="4:10" ht="30" customHeight="1" x14ac:dyDescent="0.25">
      <c r="D98" s="300" t="str">
        <f t="shared" si="2"/>
        <v>x</v>
      </c>
      <c r="E98" s="303" t="s">
        <v>192</v>
      </c>
      <c r="F98" s="129"/>
      <c r="G98" s="127"/>
      <c r="H98" s="133"/>
      <c r="I98" s="131"/>
      <c r="J98" s="482">
        <f t="shared" si="3"/>
        <v>0</v>
      </c>
    </row>
    <row r="99" spans="4:10" ht="30" customHeight="1" x14ac:dyDescent="0.25">
      <c r="D99" s="300" t="str">
        <f t="shared" si="2"/>
        <v>x</v>
      </c>
      <c r="E99" s="303" t="s">
        <v>192</v>
      </c>
      <c r="F99" s="129"/>
      <c r="G99" s="127"/>
      <c r="H99" s="133"/>
      <c r="I99" s="131"/>
      <c r="J99" s="482">
        <f t="shared" si="3"/>
        <v>0</v>
      </c>
    </row>
    <row r="100" spans="4:10" ht="30" customHeight="1" x14ac:dyDescent="0.25">
      <c r="D100" s="300" t="str">
        <f t="shared" si="2"/>
        <v>x</v>
      </c>
      <c r="E100" s="303" t="s">
        <v>192</v>
      </c>
      <c r="F100" s="129"/>
      <c r="G100" s="127"/>
      <c r="H100" s="133"/>
      <c r="I100" s="131"/>
      <c r="J100" s="482">
        <f t="shared" si="3"/>
        <v>0</v>
      </c>
    </row>
    <row r="101" spans="4:10" ht="30" customHeight="1" x14ac:dyDescent="0.25">
      <c r="D101" s="300" t="str">
        <f t="shared" si="2"/>
        <v>x</v>
      </c>
      <c r="E101" s="303" t="s">
        <v>192</v>
      </c>
      <c r="F101" s="129"/>
      <c r="G101" s="127"/>
      <c r="H101" s="133"/>
      <c r="I101" s="131"/>
      <c r="J101" s="482">
        <f t="shared" si="3"/>
        <v>0</v>
      </c>
    </row>
    <row r="102" spans="4:10" ht="30" customHeight="1" x14ac:dyDescent="0.25">
      <c r="D102" s="300" t="str">
        <f t="shared" si="2"/>
        <v>x</v>
      </c>
      <c r="E102" s="303" t="s">
        <v>192</v>
      </c>
      <c r="F102" s="129"/>
      <c r="G102" s="127"/>
      <c r="H102" s="133"/>
      <c r="I102" s="131"/>
      <c r="J102" s="482">
        <f t="shared" si="3"/>
        <v>0</v>
      </c>
    </row>
    <row r="103" spans="4:10" ht="30" customHeight="1" x14ac:dyDescent="0.25">
      <c r="D103" s="300" t="str">
        <f t="shared" si="2"/>
        <v>x</v>
      </c>
      <c r="E103" s="303" t="s">
        <v>192</v>
      </c>
      <c r="F103" s="129"/>
      <c r="G103" s="127"/>
      <c r="H103" s="133"/>
      <c r="I103" s="131"/>
      <c r="J103" s="482">
        <f t="shared" si="3"/>
        <v>0</v>
      </c>
    </row>
    <row r="104" spans="4:10" ht="30" customHeight="1" x14ac:dyDescent="0.25">
      <c r="D104" s="300" t="str">
        <f t="shared" si="2"/>
        <v>x</v>
      </c>
      <c r="E104" s="303" t="s">
        <v>192</v>
      </c>
      <c r="F104" s="129"/>
      <c r="G104" s="127"/>
      <c r="H104" s="133"/>
      <c r="I104" s="131"/>
      <c r="J104" s="482">
        <f t="shared" si="3"/>
        <v>0</v>
      </c>
    </row>
    <row r="105" spans="4:10" ht="30" customHeight="1" x14ac:dyDescent="0.25">
      <c r="D105" s="300" t="str">
        <f t="shared" si="2"/>
        <v>x</v>
      </c>
      <c r="E105" s="303" t="s">
        <v>192</v>
      </c>
      <c r="F105" s="129"/>
      <c r="G105" s="127"/>
      <c r="H105" s="133"/>
      <c r="I105" s="131"/>
      <c r="J105" s="482">
        <f t="shared" si="3"/>
        <v>0</v>
      </c>
    </row>
    <row r="106" spans="4:10" ht="30" customHeight="1" x14ac:dyDescent="0.25">
      <c r="D106" s="300" t="str">
        <f t="shared" si="2"/>
        <v>x</v>
      </c>
      <c r="E106" s="303" t="s">
        <v>192</v>
      </c>
      <c r="F106" s="129"/>
      <c r="G106" s="127"/>
      <c r="H106" s="133"/>
      <c r="I106" s="131"/>
      <c r="J106" s="482">
        <f t="shared" si="3"/>
        <v>0</v>
      </c>
    </row>
    <row r="107" spans="4:10" ht="30" customHeight="1" x14ac:dyDescent="0.25">
      <c r="D107" s="300" t="str">
        <f t="shared" si="2"/>
        <v>x</v>
      </c>
      <c r="E107" s="303" t="s">
        <v>192</v>
      </c>
      <c r="F107" s="129"/>
      <c r="G107" s="127"/>
      <c r="H107" s="133"/>
      <c r="I107" s="131"/>
      <c r="J107" s="482">
        <f t="shared" si="3"/>
        <v>0</v>
      </c>
    </row>
    <row r="108" spans="4:10" ht="30" customHeight="1" x14ac:dyDescent="0.25">
      <c r="D108" s="300" t="str">
        <f t="shared" si="2"/>
        <v>x</v>
      </c>
      <c r="E108" s="303" t="s">
        <v>192</v>
      </c>
      <c r="F108" s="129"/>
      <c r="G108" s="127"/>
      <c r="H108" s="133"/>
      <c r="I108" s="131"/>
      <c r="J108" s="482">
        <f t="shared" si="3"/>
        <v>0</v>
      </c>
    </row>
    <row r="109" spans="4:10" ht="30" customHeight="1" x14ac:dyDescent="0.25">
      <c r="D109" s="300" t="str">
        <f t="shared" si="2"/>
        <v>x</v>
      </c>
      <c r="E109" s="303" t="s">
        <v>192</v>
      </c>
      <c r="F109" s="129"/>
      <c r="G109" s="127"/>
      <c r="H109" s="133"/>
      <c r="I109" s="131"/>
      <c r="J109" s="482">
        <f t="shared" si="3"/>
        <v>0</v>
      </c>
    </row>
    <row r="110" spans="4:10" ht="30" customHeight="1" x14ac:dyDescent="0.25">
      <c r="D110" s="300" t="str">
        <f t="shared" si="2"/>
        <v>x</v>
      </c>
      <c r="E110" s="303" t="s">
        <v>192</v>
      </c>
      <c r="F110" s="129"/>
      <c r="G110" s="127"/>
      <c r="H110" s="133"/>
      <c r="I110" s="131"/>
      <c r="J110" s="482">
        <f t="shared" si="3"/>
        <v>0</v>
      </c>
    </row>
    <row r="111" spans="4:10" ht="30" customHeight="1" x14ac:dyDescent="0.25">
      <c r="D111" s="300" t="str">
        <f t="shared" si="2"/>
        <v>x</v>
      </c>
      <c r="E111" s="303" t="s">
        <v>192</v>
      </c>
      <c r="F111" s="129"/>
      <c r="G111" s="127"/>
      <c r="H111" s="133"/>
      <c r="I111" s="131"/>
      <c r="J111" s="482">
        <f t="shared" si="3"/>
        <v>0</v>
      </c>
    </row>
    <row r="112" spans="4:10" ht="30" customHeight="1" x14ac:dyDescent="0.25">
      <c r="D112" s="300" t="str">
        <f t="shared" si="2"/>
        <v>x</v>
      </c>
      <c r="E112" s="303" t="s">
        <v>192</v>
      </c>
      <c r="F112" s="129"/>
      <c r="G112" s="127"/>
      <c r="H112" s="133"/>
      <c r="I112" s="131"/>
      <c r="J112" s="482">
        <f t="shared" si="3"/>
        <v>0</v>
      </c>
    </row>
    <row r="113" spans="4:10" ht="30" customHeight="1" x14ac:dyDescent="0.25">
      <c r="D113" s="300" t="str">
        <f t="shared" si="2"/>
        <v>x</v>
      </c>
      <c r="E113" s="303" t="s">
        <v>192</v>
      </c>
      <c r="F113" s="129"/>
      <c r="G113" s="127"/>
      <c r="H113" s="133"/>
      <c r="I113" s="131"/>
      <c r="J113" s="482">
        <f t="shared" si="3"/>
        <v>0</v>
      </c>
    </row>
    <row r="114" spans="4:10" ht="30" customHeight="1" x14ac:dyDescent="0.25">
      <c r="D114" s="300" t="str">
        <f t="shared" si="2"/>
        <v>x</v>
      </c>
      <c r="E114" s="303" t="s">
        <v>192</v>
      </c>
      <c r="F114" s="129"/>
      <c r="G114" s="127"/>
      <c r="H114" s="133"/>
      <c r="I114" s="131"/>
      <c r="J114" s="482">
        <f t="shared" si="3"/>
        <v>0</v>
      </c>
    </row>
    <row r="115" spans="4:10" ht="30" customHeight="1" x14ac:dyDescent="0.25">
      <c r="D115" s="300" t="str">
        <f t="shared" si="2"/>
        <v>x</v>
      </c>
      <c r="E115" s="303" t="s">
        <v>192</v>
      </c>
      <c r="F115" s="129"/>
      <c r="G115" s="127"/>
      <c r="H115" s="133"/>
      <c r="I115" s="131"/>
      <c r="J115" s="482">
        <f t="shared" si="3"/>
        <v>0</v>
      </c>
    </row>
    <row r="116" spans="4:10" ht="30" customHeight="1" x14ac:dyDescent="0.25">
      <c r="D116" s="300" t="str">
        <f t="shared" si="2"/>
        <v>x</v>
      </c>
      <c r="E116" s="303" t="s">
        <v>192</v>
      </c>
      <c r="F116" s="129"/>
      <c r="G116" s="127"/>
      <c r="H116" s="133"/>
      <c r="I116" s="131"/>
      <c r="J116" s="482">
        <f t="shared" si="3"/>
        <v>0</v>
      </c>
    </row>
    <row r="117" spans="4:10" ht="30" customHeight="1" x14ac:dyDescent="0.25">
      <c r="D117" s="300" t="str">
        <f t="shared" si="2"/>
        <v>x</v>
      </c>
      <c r="E117" s="303" t="s">
        <v>192</v>
      </c>
      <c r="F117" s="129"/>
      <c r="G117" s="127"/>
      <c r="H117" s="133"/>
      <c r="I117" s="131"/>
      <c r="J117" s="482">
        <f t="shared" si="3"/>
        <v>0</v>
      </c>
    </row>
    <row r="118" spans="4:10" ht="30" customHeight="1" x14ac:dyDescent="0.25">
      <c r="D118" s="300" t="str">
        <f t="shared" si="2"/>
        <v>x</v>
      </c>
      <c r="E118" s="303" t="s">
        <v>192</v>
      </c>
      <c r="F118" s="129"/>
      <c r="G118" s="127"/>
      <c r="H118" s="133"/>
      <c r="I118" s="131"/>
      <c r="J118" s="482">
        <f t="shared" si="3"/>
        <v>0</v>
      </c>
    </row>
    <row r="119" spans="4:10" ht="30" customHeight="1" x14ac:dyDescent="0.25">
      <c r="D119" s="300" t="str">
        <f t="shared" si="2"/>
        <v>x</v>
      </c>
      <c r="E119" s="303" t="s">
        <v>192</v>
      </c>
      <c r="F119" s="129"/>
      <c r="G119" s="127"/>
      <c r="H119" s="133"/>
      <c r="I119" s="131"/>
      <c r="J119" s="482">
        <f t="shared" si="3"/>
        <v>0</v>
      </c>
    </row>
    <row r="120" spans="4:10" ht="30" customHeight="1" x14ac:dyDescent="0.25">
      <c r="D120" s="300" t="str">
        <f t="shared" si="2"/>
        <v>x</v>
      </c>
      <c r="E120" s="303" t="s">
        <v>192</v>
      </c>
      <c r="F120" s="129"/>
      <c r="G120" s="127"/>
      <c r="H120" s="133"/>
      <c r="I120" s="131"/>
      <c r="J120" s="482">
        <f t="shared" si="3"/>
        <v>0</v>
      </c>
    </row>
    <row r="121" spans="4:10" ht="30" customHeight="1" x14ac:dyDescent="0.25">
      <c r="D121" s="300" t="str">
        <f t="shared" si="2"/>
        <v>x</v>
      </c>
      <c r="E121" s="303" t="s">
        <v>192</v>
      </c>
      <c r="F121" s="129"/>
      <c r="G121" s="127"/>
      <c r="H121" s="133"/>
      <c r="I121" s="131"/>
      <c r="J121" s="482">
        <f t="shared" si="3"/>
        <v>0</v>
      </c>
    </row>
    <row r="122" spans="4:10" ht="30" customHeight="1" x14ac:dyDescent="0.25">
      <c r="D122" s="300" t="str">
        <f t="shared" si="2"/>
        <v>x</v>
      </c>
      <c r="E122" s="303" t="s">
        <v>192</v>
      </c>
      <c r="F122" s="129"/>
      <c r="G122" s="127"/>
      <c r="H122" s="133"/>
      <c r="I122" s="131"/>
      <c r="J122" s="482">
        <f t="shared" si="3"/>
        <v>0</v>
      </c>
    </row>
    <row r="123" spans="4:10" ht="30" customHeight="1" x14ac:dyDescent="0.25">
      <c r="D123" s="300" t="str">
        <f t="shared" si="2"/>
        <v>x</v>
      </c>
      <c r="E123" s="303" t="s">
        <v>192</v>
      </c>
      <c r="F123" s="129"/>
      <c r="G123" s="127"/>
      <c r="H123" s="133"/>
      <c r="I123" s="131"/>
      <c r="J123" s="482">
        <f t="shared" si="3"/>
        <v>0</v>
      </c>
    </row>
    <row r="124" spans="4:10" ht="30" customHeight="1" x14ac:dyDescent="0.25">
      <c r="D124" s="300" t="str">
        <f t="shared" si="2"/>
        <v>x</v>
      </c>
      <c r="E124" s="303" t="s">
        <v>192</v>
      </c>
      <c r="F124" s="129"/>
      <c r="G124" s="127"/>
      <c r="H124" s="133"/>
      <c r="I124" s="131"/>
      <c r="J124" s="482">
        <f t="shared" si="3"/>
        <v>0</v>
      </c>
    </row>
    <row r="125" spans="4:10" ht="30" customHeight="1" x14ac:dyDescent="0.25">
      <c r="D125" s="300" t="str">
        <f t="shared" si="2"/>
        <v>x</v>
      </c>
      <c r="E125" s="303" t="s">
        <v>192</v>
      </c>
      <c r="F125" s="129"/>
      <c r="G125" s="127"/>
      <c r="H125" s="133"/>
      <c r="I125" s="131"/>
      <c r="J125" s="482">
        <f t="shared" si="3"/>
        <v>0</v>
      </c>
    </row>
    <row r="126" spans="4:10" ht="30" customHeight="1" x14ac:dyDescent="0.25">
      <c r="D126" s="300" t="str">
        <f t="shared" si="2"/>
        <v>x</v>
      </c>
      <c r="E126" s="303" t="s">
        <v>192</v>
      </c>
      <c r="F126" s="129"/>
      <c r="G126" s="127"/>
      <c r="H126" s="133"/>
      <c r="I126" s="131"/>
      <c r="J126" s="482">
        <f t="shared" si="3"/>
        <v>0</v>
      </c>
    </row>
    <row r="127" spans="4:10" ht="30" customHeight="1" x14ac:dyDescent="0.25">
      <c r="D127" s="300" t="str">
        <f t="shared" si="2"/>
        <v>x</v>
      </c>
      <c r="E127" s="303" t="s">
        <v>192</v>
      </c>
      <c r="F127" s="129"/>
      <c r="G127" s="127"/>
      <c r="H127" s="133"/>
      <c r="I127" s="131"/>
      <c r="J127" s="482">
        <f t="shared" si="3"/>
        <v>0</v>
      </c>
    </row>
    <row r="128" spans="4:10" ht="30" customHeight="1" x14ac:dyDescent="0.25">
      <c r="D128" s="300" t="str">
        <f t="shared" si="2"/>
        <v>x</v>
      </c>
      <c r="E128" s="303" t="s">
        <v>192</v>
      </c>
      <c r="F128" s="129"/>
      <c r="G128" s="127"/>
      <c r="H128" s="133"/>
      <c r="I128" s="131"/>
      <c r="J128" s="482">
        <f t="shared" si="3"/>
        <v>0</v>
      </c>
    </row>
    <row r="129" spans="4:10" ht="30" customHeight="1" x14ac:dyDescent="0.25">
      <c r="D129" s="300" t="str">
        <f t="shared" si="2"/>
        <v>x</v>
      </c>
      <c r="E129" s="303" t="s">
        <v>192</v>
      </c>
      <c r="F129" s="129"/>
      <c r="G129" s="127"/>
      <c r="H129" s="133"/>
      <c r="I129" s="131"/>
      <c r="J129" s="482">
        <f t="shared" si="3"/>
        <v>0</v>
      </c>
    </row>
    <row r="130" spans="4:10" ht="30" customHeight="1" x14ac:dyDescent="0.25">
      <c r="D130" s="300" t="str">
        <f t="shared" si="2"/>
        <v>x</v>
      </c>
      <c r="E130" s="303" t="s">
        <v>192</v>
      </c>
      <c r="F130" s="129"/>
      <c r="G130" s="127"/>
      <c r="H130" s="133"/>
      <c r="I130" s="131"/>
      <c r="J130" s="482">
        <f t="shared" si="3"/>
        <v>0</v>
      </c>
    </row>
    <row r="131" spans="4:10" ht="30" customHeight="1" x14ac:dyDescent="0.25">
      <c r="D131" s="300" t="str">
        <f t="shared" si="2"/>
        <v>x</v>
      </c>
      <c r="E131" s="303" t="s">
        <v>192</v>
      </c>
      <c r="F131" s="129"/>
      <c r="G131" s="127"/>
      <c r="H131" s="133"/>
      <c r="I131" s="131"/>
      <c r="J131" s="482">
        <f t="shared" si="3"/>
        <v>0</v>
      </c>
    </row>
    <row r="132" spans="4:10" ht="30" customHeight="1" x14ac:dyDescent="0.25">
      <c r="D132" s="300" t="str">
        <f t="shared" si="2"/>
        <v>x</v>
      </c>
      <c r="E132" s="303" t="s">
        <v>192</v>
      </c>
      <c r="F132" s="129"/>
      <c r="G132" s="127"/>
      <c r="H132" s="133"/>
      <c r="I132" s="131"/>
      <c r="J132" s="482">
        <f t="shared" si="3"/>
        <v>0</v>
      </c>
    </row>
    <row r="133" spans="4:10" ht="30" customHeight="1" x14ac:dyDescent="0.25">
      <c r="D133" s="300" t="str">
        <f t="shared" si="2"/>
        <v>x</v>
      </c>
      <c r="E133" s="303" t="s">
        <v>192</v>
      </c>
      <c r="F133" s="129"/>
      <c r="G133" s="127"/>
      <c r="H133" s="133"/>
      <c r="I133" s="131"/>
      <c r="J133" s="482">
        <f t="shared" si="3"/>
        <v>0</v>
      </c>
    </row>
    <row r="134" spans="4:10" ht="30" customHeight="1" x14ac:dyDescent="0.25">
      <c r="D134" s="300" t="str">
        <f t="shared" si="2"/>
        <v>x</v>
      </c>
      <c r="E134" s="303" t="s">
        <v>192</v>
      </c>
      <c r="F134" s="129"/>
      <c r="G134" s="127"/>
      <c r="H134" s="133"/>
      <c r="I134" s="131"/>
      <c r="J134" s="482">
        <f t="shared" si="3"/>
        <v>0</v>
      </c>
    </row>
    <row r="135" spans="4:10" ht="30" customHeight="1" x14ac:dyDescent="0.25">
      <c r="D135" s="300" t="str">
        <f t="shared" si="2"/>
        <v>x</v>
      </c>
      <c r="E135" s="303" t="s">
        <v>192</v>
      </c>
      <c r="F135" s="129"/>
      <c r="G135" s="127"/>
      <c r="H135" s="133"/>
      <c r="I135" s="131"/>
      <c r="J135" s="482">
        <f t="shared" si="3"/>
        <v>0</v>
      </c>
    </row>
    <row r="136" spans="4:10" ht="30" customHeight="1" x14ac:dyDescent="0.25">
      <c r="D136" s="300" t="str">
        <f t="shared" si="2"/>
        <v>x</v>
      </c>
      <c r="E136" s="303" t="s">
        <v>192</v>
      </c>
      <c r="F136" s="129"/>
      <c r="G136" s="127"/>
      <c r="H136" s="133"/>
      <c r="I136" s="131"/>
      <c r="J136" s="482">
        <f t="shared" si="3"/>
        <v>0</v>
      </c>
    </row>
    <row r="137" spans="4:10" ht="30" customHeight="1" x14ac:dyDescent="0.25">
      <c r="D137" s="300" t="str">
        <f t="shared" si="2"/>
        <v>x</v>
      </c>
      <c r="E137" s="303" t="s">
        <v>192</v>
      </c>
      <c r="F137" s="129"/>
      <c r="G137" s="127"/>
      <c r="H137" s="133"/>
      <c r="I137" s="131"/>
      <c r="J137" s="482">
        <f t="shared" si="3"/>
        <v>0</v>
      </c>
    </row>
    <row r="138" spans="4:10" ht="30" customHeight="1" x14ac:dyDescent="0.25">
      <c r="D138" s="300" t="str">
        <f t="shared" si="2"/>
        <v>x</v>
      </c>
      <c r="E138" s="303" t="s">
        <v>192</v>
      </c>
      <c r="F138" s="129"/>
      <c r="G138" s="127"/>
      <c r="H138" s="133"/>
      <c r="I138" s="131"/>
      <c r="J138" s="482">
        <f t="shared" si="3"/>
        <v>0</v>
      </c>
    </row>
    <row r="139" spans="4:10" ht="30" customHeight="1" x14ac:dyDescent="0.25">
      <c r="D139" s="300" t="str">
        <f t="shared" ref="D139:D150" si="4">CONCATENATE(E139,G139)</f>
        <v>x</v>
      </c>
      <c r="E139" s="303" t="s">
        <v>192</v>
      </c>
      <c r="F139" s="129"/>
      <c r="G139" s="127"/>
      <c r="H139" s="133"/>
      <c r="I139" s="131"/>
      <c r="J139" s="482">
        <f t="shared" ref="J139:J150" si="5">ROUND(F139*I139,2)</f>
        <v>0</v>
      </c>
    </row>
    <row r="140" spans="4:10" ht="30" customHeight="1" x14ac:dyDescent="0.25">
      <c r="D140" s="300" t="str">
        <f t="shared" si="4"/>
        <v>x</v>
      </c>
      <c r="E140" s="303" t="s">
        <v>192</v>
      </c>
      <c r="F140" s="129"/>
      <c r="G140" s="127"/>
      <c r="H140" s="133"/>
      <c r="I140" s="131"/>
      <c r="J140" s="482">
        <f t="shared" si="5"/>
        <v>0</v>
      </c>
    </row>
    <row r="141" spans="4:10" ht="30" customHeight="1" x14ac:dyDescent="0.25">
      <c r="D141" s="300" t="str">
        <f t="shared" si="4"/>
        <v>x</v>
      </c>
      <c r="E141" s="303" t="s">
        <v>192</v>
      </c>
      <c r="F141" s="129"/>
      <c r="G141" s="127"/>
      <c r="H141" s="133"/>
      <c r="I141" s="131"/>
      <c r="J141" s="482">
        <f t="shared" si="5"/>
        <v>0</v>
      </c>
    </row>
    <row r="142" spans="4:10" ht="30" customHeight="1" x14ac:dyDescent="0.25">
      <c r="D142" s="300" t="str">
        <f t="shared" si="4"/>
        <v>x</v>
      </c>
      <c r="E142" s="303" t="s">
        <v>192</v>
      </c>
      <c r="F142" s="129"/>
      <c r="G142" s="127"/>
      <c r="H142" s="133"/>
      <c r="I142" s="131"/>
      <c r="J142" s="482">
        <f t="shared" si="5"/>
        <v>0</v>
      </c>
    </row>
    <row r="143" spans="4:10" ht="30" customHeight="1" x14ac:dyDescent="0.25">
      <c r="D143" s="300" t="str">
        <f t="shared" si="4"/>
        <v>x</v>
      </c>
      <c r="E143" s="303" t="s">
        <v>192</v>
      </c>
      <c r="F143" s="129"/>
      <c r="G143" s="127"/>
      <c r="H143" s="133"/>
      <c r="I143" s="131"/>
      <c r="J143" s="482">
        <f t="shared" si="5"/>
        <v>0</v>
      </c>
    </row>
    <row r="144" spans="4:10" ht="30" customHeight="1" x14ac:dyDescent="0.25">
      <c r="D144" s="300" t="str">
        <f t="shared" si="4"/>
        <v>x</v>
      </c>
      <c r="E144" s="303" t="s">
        <v>192</v>
      </c>
      <c r="F144" s="129"/>
      <c r="G144" s="127"/>
      <c r="H144" s="133"/>
      <c r="I144" s="131"/>
      <c r="J144" s="482">
        <f t="shared" si="5"/>
        <v>0</v>
      </c>
    </row>
    <row r="145" spans="4:10" ht="30" customHeight="1" x14ac:dyDescent="0.25">
      <c r="D145" s="300" t="str">
        <f t="shared" si="4"/>
        <v>x</v>
      </c>
      <c r="E145" s="303" t="s">
        <v>192</v>
      </c>
      <c r="F145" s="129"/>
      <c r="G145" s="127"/>
      <c r="H145" s="133"/>
      <c r="I145" s="131"/>
      <c r="J145" s="482">
        <f t="shared" si="5"/>
        <v>0</v>
      </c>
    </row>
    <row r="146" spans="4:10" ht="30" customHeight="1" x14ac:dyDescent="0.25">
      <c r="D146" s="300" t="str">
        <f t="shared" si="4"/>
        <v>x</v>
      </c>
      <c r="E146" s="303" t="s">
        <v>192</v>
      </c>
      <c r="F146" s="129"/>
      <c r="G146" s="127"/>
      <c r="H146" s="133"/>
      <c r="I146" s="131"/>
      <c r="J146" s="482">
        <f t="shared" si="5"/>
        <v>0</v>
      </c>
    </row>
    <row r="147" spans="4:10" ht="30" customHeight="1" x14ac:dyDescent="0.25">
      <c r="D147" s="300" t="str">
        <f t="shared" si="4"/>
        <v>x</v>
      </c>
      <c r="E147" s="303" t="s">
        <v>192</v>
      </c>
      <c r="F147" s="129"/>
      <c r="G147" s="127"/>
      <c r="H147" s="133"/>
      <c r="I147" s="131"/>
      <c r="J147" s="482">
        <f t="shared" si="5"/>
        <v>0</v>
      </c>
    </row>
    <row r="148" spans="4:10" ht="30" customHeight="1" x14ac:dyDescent="0.25">
      <c r="D148" s="300" t="str">
        <f t="shared" si="4"/>
        <v>x</v>
      </c>
      <c r="E148" s="303" t="s">
        <v>192</v>
      </c>
      <c r="F148" s="129"/>
      <c r="G148" s="127"/>
      <c r="H148" s="133"/>
      <c r="I148" s="131"/>
      <c r="J148" s="482">
        <f t="shared" si="5"/>
        <v>0</v>
      </c>
    </row>
    <row r="149" spans="4:10" ht="30" customHeight="1" x14ac:dyDescent="0.25">
      <c r="D149" s="300" t="str">
        <f t="shared" si="4"/>
        <v>x</v>
      </c>
      <c r="E149" s="303" t="s">
        <v>192</v>
      </c>
      <c r="F149" s="129"/>
      <c r="G149" s="127"/>
      <c r="H149" s="133"/>
      <c r="I149" s="131"/>
      <c r="J149" s="482">
        <f t="shared" si="5"/>
        <v>0</v>
      </c>
    </row>
    <row r="150" spans="4:10" ht="30" customHeight="1" thickBot="1" x14ac:dyDescent="0.3">
      <c r="D150" s="300" t="str">
        <f t="shared" si="4"/>
        <v>x</v>
      </c>
      <c r="E150" s="304" t="s">
        <v>192</v>
      </c>
      <c r="F150" s="305"/>
      <c r="G150" s="306"/>
      <c r="H150" s="307"/>
      <c r="I150" s="308"/>
      <c r="J150" s="483">
        <f t="shared" si="5"/>
        <v>0</v>
      </c>
    </row>
    <row r="151" spans="4:10" x14ac:dyDescent="0.25">
      <c r="E151" s="1" t="s">
        <v>0</v>
      </c>
      <c r="F151" s="1" t="s">
        <v>0</v>
      </c>
      <c r="G151" s="1" t="s">
        <v>0</v>
      </c>
      <c r="H151" s="1" t="s">
        <v>0</v>
      </c>
      <c r="I151" s="1" t="s">
        <v>0</v>
      </c>
      <c r="J151" s="1" t="s">
        <v>0</v>
      </c>
    </row>
  </sheetData>
  <sheetProtection password="C9C5" sheet="1" objects="1" scenarios="1" sort="0" autoFilter="0" pivotTables="0"/>
  <mergeCells count="11">
    <mergeCell ref="C3:E3"/>
    <mergeCell ref="C4:E4"/>
    <mergeCell ref="C5:E5"/>
    <mergeCell ref="C6:E6"/>
    <mergeCell ref="F8:F9"/>
    <mergeCell ref="E7:J7"/>
    <mergeCell ref="J8:J9"/>
    <mergeCell ref="E8:E9"/>
    <mergeCell ref="G8:G9"/>
    <mergeCell ref="H8:H9"/>
    <mergeCell ref="I8:I9"/>
  </mergeCells>
  <dataValidations count="3">
    <dataValidation type="list" allowBlank="1" showInputMessage="1" showErrorMessage="1" sqref="B6">
      <formula1>MetodaCalculIndirecte</formula1>
    </dataValidation>
    <dataValidation type="list" allowBlank="1" showInputMessage="1" showErrorMessage="1" sqref="B2">
      <formula1>TipRapoarte</formula1>
    </dataValidation>
    <dataValidation type="list" allowBlank="1" showInputMessage="1" showErrorMessage="1" sqref="G10:G150">
      <formula1>"luna, ora"</formula1>
    </dataValidation>
  </dataValidations>
  <pageMargins left="0.7" right="0.7" top="0.75" bottom="0.75" header="0.3" footer="0.3"/>
  <pageSetup paperSize="9"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004"/>
  <sheetViews>
    <sheetView tabSelected="1" topLeftCell="A2" zoomScaleNormal="100" zoomScaleSheetLayoutView="50" workbookViewId="0">
      <pane xSplit="4" ySplit="9" topLeftCell="E11" activePane="bottomRight" state="frozen"/>
      <selection activeCell="P9" sqref="P9"/>
      <selection pane="topRight" activeCell="P9" sqref="P9"/>
      <selection pane="bottomLeft" activeCell="P9" sqref="P9"/>
      <selection pane="bottomRight" activeCell="J12" sqref="J12"/>
    </sheetView>
  </sheetViews>
  <sheetFormatPr defaultRowHeight="12.75" x14ac:dyDescent="0.25"/>
  <cols>
    <col min="1" max="1" width="30.7109375" style="10" customWidth="1"/>
    <col min="2" max="2" width="10.7109375" style="10" customWidth="1"/>
    <col min="3" max="3" width="25.7109375" style="10" customWidth="1"/>
    <col min="4" max="4" width="30.7109375" style="10" customWidth="1"/>
    <col min="5" max="5" width="20.7109375" style="10" customWidth="1"/>
    <col min="6" max="6" width="10.7109375" style="10" customWidth="1"/>
    <col min="7" max="7" width="20.7109375" style="10" customWidth="1"/>
    <col min="8" max="8" width="10.7109375" style="10" customWidth="1"/>
    <col min="9" max="10" width="20.7109375" style="10" customWidth="1"/>
    <col min="11" max="11" width="12.7109375" style="10" customWidth="1"/>
    <col min="12" max="13" width="20.7109375" style="120" customWidth="1"/>
    <col min="14" max="15" width="20.7109375" style="121" customWidth="1"/>
    <col min="16" max="16" width="31.5703125" style="121" customWidth="1"/>
    <col min="17" max="17" width="20.7109375" style="184" customWidth="1"/>
    <col min="18" max="18" width="20.7109375" style="184" hidden="1" customWidth="1"/>
    <col min="19" max="22" width="40.7109375" style="184" hidden="1" customWidth="1"/>
    <col min="23" max="16384" width="9.140625" style="10"/>
  </cols>
  <sheetData>
    <row r="1" spans="1:22" ht="15" hidden="1" customHeight="1" x14ac:dyDescent="0.25">
      <c r="A1" s="181"/>
      <c r="B1" s="181"/>
      <c r="C1" s="181"/>
      <c r="D1" s="181"/>
      <c r="E1" s="181"/>
      <c r="F1" s="181"/>
      <c r="G1" s="181"/>
      <c r="H1" s="181"/>
      <c r="I1" s="181"/>
      <c r="J1" s="181"/>
      <c r="K1" s="181"/>
      <c r="L1" s="181"/>
      <c r="M1" s="181"/>
      <c r="N1" s="181"/>
      <c r="O1" s="326"/>
      <c r="P1" s="189"/>
    </row>
    <row r="2" spans="1:22" ht="15" x14ac:dyDescent="0.25">
      <c r="A2" s="182" t="s">
        <v>324</v>
      </c>
      <c r="B2" s="183"/>
      <c r="C2" s="115"/>
      <c r="D2" s="116"/>
      <c r="E2" s="116"/>
      <c r="F2" s="116"/>
      <c r="G2" s="116"/>
      <c r="H2" s="116"/>
      <c r="I2" s="116"/>
      <c r="J2" s="116"/>
      <c r="K2" s="116"/>
      <c r="L2" s="122">
        <f>SUM(L11:L3003)</f>
        <v>0</v>
      </c>
      <c r="M2" s="122">
        <f>SUM(M11:M3003)</f>
        <v>0</v>
      </c>
      <c r="N2" s="122">
        <f>SUM(N11:N3003)</f>
        <v>0</v>
      </c>
      <c r="O2" s="122">
        <f>SUM(O11:O3003)</f>
        <v>0</v>
      </c>
      <c r="P2"/>
      <c r="S2" s="10"/>
      <c r="T2" s="10"/>
      <c r="U2" s="10"/>
      <c r="V2" s="10"/>
    </row>
    <row r="3" spans="1:22" ht="15" x14ac:dyDescent="0.25">
      <c r="A3" s="545" t="str">
        <f>IF(InformatiiGenerale!B2=0,"Completati informatiile solicitate in foaia de calcul INFORMATII GENERALE",InformatiiGenerale!B2)</f>
        <v>Completati informatiile solicitate in foaia de calcul INFORMATII GENERALE</v>
      </c>
      <c r="B3" s="546"/>
      <c r="C3" s="546"/>
      <c r="D3" s="546"/>
      <c r="E3" s="546"/>
      <c r="F3" s="546"/>
      <c r="G3" s="546"/>
      <c r="H3" s="546"/>
      <c r="I3" s="546"/>
      <c r="J3" s="546"/>
      <c r="K3" s="546"/>
      <c r="L3" s="546"/>
      <c r="M3" s="546"/>
      <c r="N3" s="546"/>
      <c r="O3" s="547"/>
      <c r="P3"/>
      <c r="S3" s="10"/>
      <c r="T3" s="10"/>
      <c r="U3" s="10"/>
      <c r="V3" s="10"/>
    </row>
    <row r="4" spans="1:22" ht="15" x14ac:dyDescent="0.25">
      <c r="A4" s="548" t="str">
        <f>Liste!T2</f>
        <v>CAP.1. ECHIPA DE PROIECT</v>
      </c>
      <c r="B4" s="549"/>
      <c r="C4" s="549"/>
      <c r="D4" s="549"/>
      <c r="E4" s="549"/>
      <c r="F4" s="549"/>
      <c r="G4" s="549"/>
      <c r="H4" s="549"/>
      <c r="I4" s="549"/>
      <c r="J4" s="549"/>
      <c r="K4" s="549"/>
      <c r="L4" s="549"/>
      <c r="M4" s="549"/>
      <c r="N4" s="549"/>
      <c r="O4" s="550"/>
      <c r="P4"/>
      <c r="S4" s="10"/>
      <c r="T4" s="10"/>
      <c r="U4" s="10"/>
      <c r="V4" s="10"/>
    </row>
    <row r="5" spans="1:22" ht="15" customHeight="1" x14ac:dyDescent="0.25">
      <c r="A5" s="295" t="str">
        <f>InformatiiGenerale!A3</f>
        <v>Numarul contractului de finantare:
(asa cum este mentionat in contractul de finantare)</v>
      </c>
      <c r="B5" s="541" t="str">
        <f>IF(InformatiiGenerale!B3=0,"Completati informatiile solicitate in foaia de calcul INFORMATII GENERALE",InformatiiGenerale!B3)</f>
        <v>Completati informatiile solicitate in foaia de calcul INFORMATII GENERALE</v>
      </c>
      <c r="C5" s="541"/>
      <c r="D5" s="541"/>
      <c r="E5" s="541"/>
      <c r="F5" s="541"/>
      <c r="G5" s="541"/>
      <c r="H5" s="541"/>
      <c r="I5" s="541"/>
      <c r="J5" s="541"/>
      <c r="K5" s="541"/>
      <c r="L5" s="541"/>
      <c r="M5" s="541"/>
      <c r="N5" s="541"/>
      <c r="O5" s="542"/>
      <c r="P5"/>
      <c r="S5" s="10"/>
      <c r="T5" s="10"/>
      <c r="U5" s="10"/>
      <c r="V5" s="10"/>
    </row>
    <row r="6" spans="1:22" ht="15" customHeight="1" x14ac:dyDescent="0.25">
      <c r="A6" s="295" t="str">
        <f>InformatiiGenerale!A4</f>
        <v>Titlul proiectului:
(asa cum este mentionat in contractul de finantare)</v>
      </c>
      <c r="B6" s="541" t="str">
        <f>IF(InformatiiGenerale!B4=0,"Completati informatiile solicitate in foaia de calcul INFORMATII GENERALE",InformatiiGenerale!B4)</f>
        <v>Completati informatiile solicitate in foaia de calcul INFORMATII GENERALE</v>
      </c>
      <c r="C6" s="541"/>
      <c r="D6" s="541"/>
      <c r="E6" s="541"/>
      <c r="F6" s="541"/>
      <c r="G6" s="541"/>
      <c r="H6" s="541"/>
      <c r="I6" s="541"/>
      <c r="J6" s="541"/>
      <c r="K6" s="541"/>
      <c r="L6" s="541"/>
      <c r="M6" s="541"/>
      <c r="N6" s="541"/>
      <c r="O6" s="542"/>
      <c r="P6"/>
      <c r="S6" s="10"/>
      <c r="T6" s="10"/>
      <c r="U6" s="10"/>
      <c r="V6" s="10"/>
    </row>
    <row r="7" spans="1:22" ht="15" customHeight="1" x14ac:dyDescent="0.25">
      <c r="A7" s="295" t="str">
        <f>InformatiiGenerale!A5</f>
        <v>Numele promotorului:
(asa cum este mentionat in contractul de finantare)</v>
      </c>
      <c r="B7" s="541" t="str">
        <f>IF(InformatiiGenerale!B5=0,"Completati informatiile solicitate in foaia de calcul INFORMATII GENERALE",InformatiiGenerale!B5)</f>
        <v>Completati informatiile solicitate in foaia de calcul INFORMATII GENERALE</v>
      </c>
      <c r="C7" s="541"/>
      <c r="D7" s="541"/>
      <c r="E7" s="541"/>
      <c r="F7" s="541"/>
      <c r="G7" s="541"/>
      <c r="H7" s="541"/>
      <c r="I7" s="541"/>
      <c r="J7" s="541"/>
      <c r="K7" s="541"/>
      <c r="L7" s="541"/>
      <c r="M7" s="541"/>
      <c r="N7" s="541"/>
      <c r="O7" s="542"/>
      <c r="P7"/>
      <c r="S7" s="10"/>
      <c r="T7" s="10"/>
      <c r="U7" s="10"/>
      <c r="V7" s="10"/>
    </row>
    <row r="8" spans="1:22" ht="15" customHeight="1" thickBot="1" x14ac:dyDescent="0.3">
      <c r="A8" s="193" t="str">
        <f>InformatiiGenerale!A1</f>
        <v>Perioada de raportare:</v>
      </c>
      <c r="B8" s="543">
        <f>InformatiiGenerale!B1</f>
        <v>0</v>
      </c>
      <c r="C8" s="543"/>
      <c r="D8" s="543"/>
      <c r="E8" s="543"/>
      <c r="F8" s="543"/>
      <c r="G8" s="543"/>
      <c r="H8" s="543"/>
      <c r="I8" s="543"/>
      <c r="J8" s="543"/>
      <c r="K8" s="543"/>
      <c r="L8" s="543"/>
      <c r="M8" s="543"/>
      <c r="N8" s="543"/>
      <c r="O8" s="544"/>
      <c r="P8"/>
      <c r="S8" s="10"/>
      <c r="T8" s="10"/>
      <c r="U8" s="10"/>
      <c r="V8" s="10"/>
    </row>
    <row r="9" spans="1:22" s="9" customFormat="1" ht="102" x14ac:dyDescent="0.25">
      <c r="A9" s="89" t="s">
        <v>230</v>
      </c>
      <c r="B9" s="97" t="s">
        <v>231</v>
      </c>
      <c r="C9" s="97" t="s">
        <v>232</v>
      </c>
      <c r="D9" s="113" t="s">
        <v>233</v>
      </c>
      <c r="E9" s="89" t="s">
        <v>287</v>
      </c>
      <c r="F9" s="90" t="s">
        <v>238</v>
      </c>
      <c r="G9" s="89" t="s">
        <v>288</v>
      </c>
      <c r="H9" s="90" t="s">
        <v>239</v>
      </c>
      <c r="I9" s="89" t="s">
        <v>289</v>
      </c>
      <c r="J9" s="90" t="s">
        <v>290</v>
      </c>
      <c r="K9" s="110" t="s">
        <v>285</v>
      </c>
      <c r="L9" s="89" t="s">
        <v>286</v>
      </c>
      <c r="M9" s="97" t="s">
        <v>274</v>
      </c>
      <c r="N9" s="97" t="s">
        <v>234</v>
      </c>
      <c r="O9" s="90" t="s">
        <v>240</v>
      </c>
      <c r="P9" s="110" t="s">
        <v>366</v>
      </c>
      <c r="Q9" s="474" t="s">
        <v>365</v>
      </c>
      <c r="R9" s="460" t="s">
        <v>235</v>
      </c>
      <c r="S9" s="460" t="s">
        <v>236</v>
      </c>
      <c r="T9" s="460" t="s">
        <v>237</v>
      </c>
      <c r="U9" s="460" t="s">
        <v>255</v>
      </c>
      <c r="V9" s="460" t="s">
        <v>256</v>
      </c>
    </row>
    <row r="10" spans="1:22" s="9" customFormat="1" x14ac:dyDescent="0.25">
      <c r="A10" s="96">
        <v>1</v>
      </c>
      <c r="B10" s="455">
        <v>2</v>
      </c>
      <c r="C10" s="455">
        <v>3</v>
      </c>
      <c r="D10" s="114">
        <v>4</v>
      </c>
      <c r="E10" s="91">
        <v>5</v>
      </c>
      <c r="F10" s="92">
        <v>6</v>
      </c>
      <c r="G10" s="91">
        <v>7</v>
      </c>
      <c r="H10" s="92">
        <v>8</v>
      </c>
      <c r="I10" s="91">
        <v>9</v>
      </c>
      <c r="J10" s="92">
        <v>10</v>
      </c>
      <c r="K10" s="111">
        <v>11</v>
      </c>
      <c r="L10" s="91" t="s">
        <v>194</v>
      </c>
      <c r="M10" s="455" t="s">
        <v>195</v>
      </c>
      <c r="N10" s="455" t="s">
        <v>196</v>
      </c>
      <c r="O10" s="92">
        <v>15</v>
      </c>
      <c r="P10" s="111">
        <v>16</v>
      </c>
      <c r="Q10" s="475">
        <v>17</v>
      </c>
      <c r="R10" s="456" t="s">
        <v>222</v>
      </c>
      <c r="S10" s="456" t="s">
        <v>222</v>
      </c>
      <c r="T10" s="456" t="s">
        <v>222</v>
      </c>
      <c r="U10" s="456" t="s">
        <v>222</v>
      </c>
      <c r="V10" s="456" t="s">
        <v>222</v>
      </c>
    </row>
    <row r="11" spans="1:22" ht="30" customHeight="1" x14ac:dyDescent="0.25">
      <c r="A11" s="134"/>
      <c r="B11" s="135"/>
      <c r="C11" s="135"/>
      <c r="D11" s="136"/>
      <c r="E11" s="137"/>
      <c r="F11" s="138"/>
      <c r="G11" s="137"/>
      <c r="H11" s="138"/>
      <c r="I11" s="139"/>
      <c r="J11" s="140"/>
      <c r="K11" s="141"/>
      <c r="L11" s="142"/>
      <c r="M11" s="143"/>
      <c r="N11" s="333">
        <f>L11+M11</f>
        <v>0</v>
      </c>
      <c r="O11" s="338"/>
      <c r="P11" s="514">
        <f>IF($A11=Liste!$A$2,Liste!$Q$2,IF($A11=Liste!$A$3,Liste!$Q$3,0))</f>
        <v>0</v>
      </c>
      <c r="Q11" s="476"/>
      <c r="R11" s="457" t="str">
        <f>IF(F11=0,"x",VLOOKUP($F11,Liste!$L$2:$M$5000,2,FALSE))</f>
        <v>x</v>
      </c>
      <c r="S11" s="461" t="str">
        <f t="shared" ref="S11:S74" si="0">CONCATENATE($C11,$Q11,$R11)</f>
        <v>x</v>
      </c>
      <c r="T11" s="461">
        <f>IF(P11=Liste!$Q$3,IF(L11=0,0,1),0)</f>
        <v>0</v>
      </c>
      <c r="U11" s="461">
        <f>IF($A11=0,0,InformatiiGenerale!$B$3)</f>
        <v>0</v>
      </c>
      <c r="V11" s="461">
        <f>IF($B11=0,0,VLOOKUP($B11,InformatiiGenerale!$A$9:$C$29,3,FALSE))</f>
        <v>0</v>
      </c>
    </row>
    <row r="12" spans="1:22" ht="30" customHeight="1" x14ac:dyDescent="0.25">
      <c r="A12" s="145"/>
      <c r="B12" s="146"/>
      <c r="C12" s="146"/>
      <c r="D12" s="147"/>
      <c r="E12" s="148"/>
      <c r="F12" s="149"/>
      <c r="G12" s="148"/>
      <c r="H12" s="149"/>
      <c r="I12" s="150"/>
      <c r="J12" s="151"/>
      <c r="K12" s="298"/>
      <c r="L12" s="153"/>
      <c r="M12" s="154"/>
      <c r="N12" s="334">
        <f t="shared" ref="N12:N75" si="1">L12+M12</f>
        <v>0</v>
      </c>
      <c r="O12" s="339"/>
      <c r="P12" s="515">
        <f>IF($A12=Liste!$A$2,Liste!$Q$2,IF($A12=Liste!$A$3,Liste!$Q$3,0))</f>
        <v>0</v>
      </c>
      <c r="Q12" s="477"/>
      <c r="R12" s="458" t="str">
        <f>IF(F12=0,"x",VLOOKUP($F12,Liste!$L$2:$M$5000,2,FALSE))</f>
        <v>x</v>
      </c>
      <c r="S12" s="462" t="str">
        <f t="shared" si="0"/>
        <v>x</v>
      </c>
      <c r="T12" s="462">
        <f>IF(P12=Liste!$Q$3,IF(L12=0,0,1),0)</f>
        <v>0</v>
      </c>
      <c r="U12" s="462">
        <f>IF($A12=0,0,InformatiiGenerale!$B$3)</f>
        <v>0</v>
      </c>
      <c r="V12" s="462">
        <f>IF($B12=0,0,VLOOKUP($B12,InformatiiGenerale!$A$9:$C$29,3,FALSE))</f>
        <v>0</v>
      </c>
    </row>
    <row r="13" spans="1:22" ht="30" customHeight="1" x14ac:dyDescent="0.25">
      <c r="A13" s="145"/>
      <c r="B13" s="146"/>
      <c r="C13" s="146"/>
      <c r="D13" s="147"/>
      <c r="E13" s="148"/>
      <c r="F13" s="149"/>
      <c r="G13" s="148"/>
      <c r="H13" s="149"/>
      <c r="I13" s="150"/>
      <c r="J13" s="151"/>
      <c r="K13" s="298"/>
      <c r="L13" s="153"/>
      <c r="M13" s="154"/>
      <c r="N13" s="334">
        <f t="shared" si="1"/>
        <v>0</v>
      </c>
      <c r="O13" s="339"/>
      <c r="P13" s="515">
        <f>IF($A13=Liste!$A$2,Liste!$Q$2,IF($A13=Liste!$A$3,Liste!$Q$3,0))</f>
        <v>0</v>
      </c>
      <c r="Q13" s="477"/>
      <c r="R13" s="458" t="str">
        <f>IF(F13=0,"x",VLOOKUP($F13,Liste!$L$2:$M$5000,2,FALSE))</f>
        <v>x</v>
      </c>
      <c r="S13" s="462" t="str">
        <f t="shared" si="0"/>
        <v>x</v>
      </c>
      <c r="T13" s="462">
        <f>IF(P13=Liste!$Q$3,IF(L13=0,0,1),0)</f>
        <v>0</v>
      </c>
      <c r="U13" s="462">
        <f>IF($A13=0,0,InformatiiGenerale!$B$3)</f>
        <v>0</v>
      </c>
      <c r="V13" s="462">
        <f>IF($B13=0,0,VLOOKUP($B13,InformatiiGenerale!$A$9:$C$29,3,FALSE))</f>
        <v>0</v>
      </c>
    </row>
    <row r="14" spans="1:22" ht="30" customHeight="1" x14ac:dyDescent="0.25">
      <c r="A14" s="145"/>
      <c r="B14" s="146"/>
      <c r="C14" s="146"/>
      <c r="D14" s="147"/>
      <c r="E14" s="148"/>
      <c r="F14" s="149"/>
      <c r="G14" s="148"/>
      <c r="H14" s="149"/>
      <c r="I14" s="150"/>
      <c r="J14" s="151"/>
      <c r="K14" s="298"/>
      <c r="L14" s="153"/>
      <c r="M14" s="154"/>
      <c r="N14" s="334">
        <f t="shared" si="1"/>
        <v>0</v>
      </c>
      <c r="O14" s="339"/>
      <c r="P14" s="515">
        <f>IF($A14=Liste!$A$2,Liste!$Q$2,IF($A14=Liste!$A$3,Liste!$Q$3,0))</f>
        <v>0</v>
      </c>
      <c r="Q14" s="477"/>
      <c r="R14" s="458" t="str">
        <f>IF(F14=0,"x",VLOOKUP($F14,Liste!$L$2:$M$5000,2,FALSE))</f>
        <v>x</v>
      </c>
      <c r="S14" s="462" t="str">
        <f t="shared" si="0"/>
        <v>x</v>
      </c>
      <c r="T14" s="462">
        <f>IF(P14=Liste!$Q$3,IF(L14=0,0,1),0)</f>
        <v>0</v>
      </c>
      <c r="U14" s="462">
        <f>IF($A14=0,0,InformatiiGenerale!$B$3)</f>
        <v>0</v>
      </c>
      <c r="V14" s="462">
        <f>IF($B14=0,0,VLOOKUP($B14,InformatiiGenerale!$A$9:$C$29,3,FALSE))</f>
        <v>0</v>
      </c>
    </row>
    <row r="15" spans="1:22" ht="30" customHeight="1" x14ac:dyDescent="0.25">
      <c r="A15" s="145"/>
      <c r="B15" s="146"/>
      <c r="C15" s="146"/>
      <c r="D15" s="147"/>
      <c r="E15" s="148"/>
      <c r="F15" s="149"/>
      <c r="G15" s="148"/>
      <c r="H15" s="149"/>
      <c r="I15" s="150"/>
      <c r="J15" s="151"/>
      <c r="K15" s="152"/>
      <c r="L15" s="153"/>
      <c r="M15" s="154"/>
      <c r="N15" s="334">
        <f t="shared" si="1"/>
        <v>0</v>
      </c>
      <c r="O15" s="339"/>
      <c r="P15" s="515">
        <f>IF($A15=Liste!$A$2,Liste!$Q$2,IF($A15=Liste!$A$3,Liste!$Q$3,0))</f>
        <v>0</v>
      </c>
      <c r="Q15" s="477"/>
      <c r="R15" s="458" t="str">
        <f>IF(F15=0,"x",VLOOKUP($F15,Liste!$L$2:$M$5000,2,FALSE))</f>
        <v>x</v>
      </c>
      <c r="S15" s="462" t="str">
        <f t="shared" si="0"/>
        <v>x</v>
      </c>
      <c r="T15" s="462">
        <f>IF(P15=Liste!$Q$3,IF(L15=0,0,1),0)</f>
        <v>0</v>
      </c>
      <c r="U15" s="462">
        <f>IF($A15=0,0,InformatiiGenerale!$B$3)</f>
        <v>0</v>
      </c>
      <c r="V15" s="462">
        <f>IF($B15=0,0,VLOOKUP($B15,InformatiiGenerale!$A$9:$C$29,3,FALSE))</f>
        <v>0</v>
      </c>
    </row>
    <row r="16" spans="1:22" ht="30" customHeight="1" x14ac:dyDescent="0.25">
      <c r="A16" s="145"/>
      <c r="B16" s="146"/>
      <c r="C16" s="146"/>
      <c r="D16" s="147"/>
      <c r="E16" s="148"/>
      <c r="F16" s="149"/>
      <c r="G16" s="148"/>
      <c r="H16" s="149"/>
      <c r="I16" s="150"/>
      <c r="J16" s="151"/>
      <c r="K16" s="152"/>
      <c r="L16" s="153"/>
      <c r="M16" s="154"/>
      <c r="N16" s="334">
        <f t="shared" si="1"/>
        <v>0</v>
      </c>
      <c r="O16" s="339"/>
      <c r="P16" s="515">
        <f>IF($A16=Liste!$A$2,Liste!$Q$2,IF($A16=Liste!$A$3,Liste!$Q$3,0))</f>
        <v>0</v>
      </c>
      <c r="Q16" s="477"/>
      <c r="R16" s="458" t="str">
        <f>IF(F16=0,"x",VLOOKUP($F16,Liste!$L$2:$M$5000,2,FALSE))</f>
        <v>x</v>
      </c>
      <c r="S16" s="462" t="str">
        <f t="shared" si="0"/>
        <v>x</v>
      </c>
      <c r="T16" s="462">
        <f>IF(P16=Liste!$Q$3,IF(L16=0,0,1),0)</f>
        <v>0</v>
      </c>
      <c r="U16" s="462">
        <f>IF($A16=0,0,InformatiiGenerale!$B$3)</f>
        <v>0</v>
      </c>
      <c r="V16" s="462">
        <f>IF($B16=0,0,VLOOKUP($B16,InformatiiGenerale!$A$9:$C$29,3,FALSE))</f>
        <v>0</v>
      </c>
    </row>
    <row r="17" spans="1:22" ht="30" customHeight="1" x14ac:dyDescent="0.25">
      <c r="A17" s="145"/>
      <c r="B17" s="146"/>
      <c r="C17" s="146"/>
      <c r="D17" s="147"/>
      <c r="E17" s="148"/>
      <c r="F17" s="149"/>
      <c r="G17" s="148"/>
      <c r="H17" s="149"/>
      <c r="I17" s="150"/>
      <c r="J17" s="151"/>
      <c r="K17" s="152"/>
      <c r="L17" s="153"/>
      <c r="M17" s="154"/>
      <c r="N17" s="334">
        <f t="shared" si="1"/>
        <v>0</v>
      </c>
      <c r="O17" s="339"/>
      <c r="P17" s="515">
        <f>IF($A17=Liste!$A$2,Liste!$Q$2,IF($A17=Liste!$A$3,Liste!$Q$3,0))</f>
        <v>0</v>
      </c>
      <c r="Q17" s="477"/>
      <c r="R17" s="458" t="str">
        <f>IF(F17=0,"x",VLOOKUP($F17,Liste!$L$2:$M$5000,2,FALSE))</f>
        <v>x</v>
      </c>
      <c r="S17" s="462" t="str">
        <f t="shared" si="0"/>
        <v>x</v>
      </c>
      <c r="T17" s="462">
        <f>IF(P17=Liste!$Q$3,IF(L17=0,0,1),0)</f>
        <v>0</v>
      </c>
      <c r="U17" s="462">
        <f>IF($A17=0,0,InformatiiGenerale!$B$3)</f>
        <v>0</v>
      </c>
      <c r="V17" s="462">
        <f>IF($B17=0,0,VLOOKUP($B17,InformatiiGenerale!$A$9:$C$29,3,FALSE))</f>
        <v>0</v>
      </c>
    </row>
    <row r="18" spans="1:22" ht="30" customHeight="1" x14ac:dyDescent="0.25">
      <c r="A18" s="145"/>
      <c r="B18" s="146"/>
      <c r="C18" s="146"/>
      <c r="D18" s="147"/>
      <c r="E18" s="148"/>
      <c r="F18" s="149"/>
      <c r="G18" s="148"/>
      <c r="H18" s="149"/>
      <c r="I18" s="150"/>
      <c r="J18" s="151"/>
      <c r="K18" s="152"/>
      <c r="L18" s="153"/>
      <c r="M18" s="154"/>
      <c r="N18" s="334">
        <f t="shared" si="1"/>
        <v>0</v>
      </c>
      <c r="O18" s="339"/>
      <c r="P18" s="515">
        <f>IF($A18=Liste!$A$2,Liste!$Q$2,IF($A18=Liste!$A$3,Liste!$Q$3,0))</f>
        <v>0</v>
      </c>
      <c r="Q18" s="477"/>
      <c r="R18" s="458" t="str">
        <f>IF(F18=0,"x",VLOOKUP($F18,Liste!$L$2:$M$5000,2,FALSE))</f>
        <v>x</v>
      </c>
      <c r="S18" s="462" t="str">
        <f t="shared" si="0"/>
        <v>x</v>
      </c>
      <c r="T18" s="462">
        <f>IF(P18=Liste!$Q$3,IF(L18=0,0,1),0)</f>
        <v>0</v>
      </c>
      <c r="U18" s="462">
        <f>IF($A18=0,0,InformatiiGenerale!$B$3)</f>
        <v>0</v>
      </c>
      <c r="V18" s="462">
        <f>IF($B18=0,0,VLOOKUP($B18,InformatiiGenerale!$A$9:$C$29,3,FALSE))</f>
        <v>0</v>
      </c>
    </row>
    <row r="19" spans="1:22" ht="30" customHeight="1" x14ac:dyDescent="0.25">
      <c r="A19" s="145"/>
      <c r="B19" s="146"/>
      <c r="C19" s="146"/>
      <c r="D19" s="147"/>
      <c r="E19" s="148"/>
      <c r="F19" s="149"/>
      <c r="G19" s="148"/>
      <c r="H19" s="149"/>
      <c r="I19" s="150"/>
      <c r="J19" s="151"/>
      <c r="K19" s="152"/>
      <c r="L19" s="153"/>
      <c r="M19" s="154"/>
      <c r="N19" s="334">
        <f t="shared" si="1"/>
        <v>0</v>
      </c>
      <c r="O19" s="339"/>
      <c r="P19" s="515">
        <f>IF($A19=Liste!$A$2,Liste!$Q$2,IF($A19=Liste!$A$3,Liste!$Q$3,0))</f>
        <v>0</v>
      </c>
      <c r="Q19" s="477"/>
      <c r="R19" s="458" t="str">
        <f>IF(F19=0,"x",VLOOKUP($F19,Liste!$L$2:$M$5000,2,FALSE))</f>
        <v>x</v>
      </c>
      <c r="S19" s="462" t="str">
        <f t="shared" si="0"/>
        <v>x</v>
      </c>
      <c r="T19" s="462">
        <f>IF(P19=Liste!$Q$3,IF(L19=0,0,1),0)</f>
        <v>0</v>
      </c>
      <c r="U19" s="462">
        <f>IF($A19=0,0,InformatiiGenerale!$B$3)</f>
        <v>0</v>
      </c>
      <c r="V19" s="462">
        <f>IF($B19=0,0,VLOOKUP($B19,InformatiiGenerale!$A$9:$C$29,3,FALSE))</f>
        <v>0</v>
      </c>
    </row>
    <row r="20" spans="1:22" ht="30" customHeight="1" x14ac:dyDescent="0.25">
      <c r="A20" s="145"/>
      <c r="B20" s="146"/>
      <c r="C20" s="146"/>
      <c r="D20" s="147"/>
      <c r="E20" s="148"/>
      <c r="F20" s="149"/>
      <c r="G20" s="148"/>
      <c r="H20" s="149"/>
      <c r="I20" s="150"/>
      <c r="J20" s="151"/>
      <c r="K20" s="152"/>
      <c r="L20" s="153"/>
      <c r="M20" s="154"/>
      <c r="N20" s="334">
        <f t="shared" si="1"/>
        <v>0</v>
      </c>
      <c r="O20" s="339"/>
      <c r="P20" s="515">
        <f>IF($A20=Liste!$A$2,Liste!$Q$2,IF($A20=Liste!$A$3,Liste!$Q$3,0))</f>
        <v>0</v>
      </c>
      <c r="Q20" s="477"/>
      <c r="R20" s="458" t="str">
        <f>IF(F20=0,"x",VLOOKUP($F20,Liste!$L$2:$M$5000,2,FALSE))</f>
        <v>x</v>
      </c>
      <c r="S20" s="462" t="str">
        <f t="shared" si="0"/>
        <v>x</v>
      </c>
      <c r="T20" s="462">
        <f>IF(P20=Liste!$Q$3,IF(L20=0,0,1),0)</f>
        <v>0</v>
      </c>
      <c r="U20" s="462">
        <f>IF($A20=0,0,InformatiiGenerale!$B$3)</f>
        <v>0</v>
      </c>
      <c r="V20" s="462">
        <f>IF($B20=0,0,VLOOKUP($B20,InformatiiGenerale!$A$9:$C$29,3,FALSE))</f>
        <v>0</v>
      </c>
    </row>
    <row r="21" spans="1:22" ht="30" customHeight="1" x14ac:dyDescent="0.25">
      <c r="A21" s="145"/>
      <c r="B21" s="146"/>
      <c r="C21" s="146"/>
      <c r="D21" s="147"/>
      <c r="E21" s="148"/>
      <c r="F21" s="149"/>
      <c r="G21" s="148"/>
      <c r="H21" s="149"/>
      <c r="I21" s="150"/>
      <c r="J21" s="151"/>
      <c r="K21" s="152"/>
      <c r="L21" s="153"/>
      <c r="M21" s="154"/>
      <c r="N21" s="334">
        <f t="shared" si="1"/>
        <v>0</v>
      </c>
      <c r="O21" s="339"/>
      <c r="P21" s="515">
        <f>IF($A21=Liste!$A$2,Liste!$Q$2,IF($A21=Liste!$A$3,Liste!$Q$3,0))</f>
        <v>0</v>
      </c>
      <c r="Q21" s="477"/>
      <c r="R21" s="458" t="str">
        <f>IF(F21=0,"x",VLOOKUP($F21,Liste!$L$2:$M$5000,2,FALSE))</f>
        <v>x</v>
      </c>
      <c r="S21" s="462" t="str">
        <f t="shared" si="0"/>
        <v>x</v>
      </c>
      <c r="T21" s="462">
        <f>IF(P21=Liste!$Q$3,IF(L21=0,0,1),0)</f>
        <v>0</v>
      </c>
      <c r="U21" s="462">
        <f>IF($A21=0,0,InformatiiGenerale!$B$3)</f>
        <v>0</v>
      </c>
      <c r="V21" s="462">
        <f>IF($B21=0,0,VLOOKUP($B21,InformatiiGenerale!$A$9:$C$29,3,FALSE))</f>
        <v>0</v>
      </c>
    </row>
    <row r="22" spans="1:22" ht="30" customHeight="1" x14ac:dyDescent="0.25">
      <c r="A22" s="145"/>
      <c r="B22" s="146"/>
      <c r="C22" s="146"/>
      <c r="D22" s="147"/>
      <c r="E22" s="148"/>
      <c r="F22" s="149"/>
      <c r="G22" s="148"/>
      <c r="H22" s="149"/>
      <c r="I22" s="150"/>
      <c r="J22" s="151"/>
      <c r="K22" s="152"/>
      <c r="L22" s="153"/>
      <c r="M22" s="154"/>
      <c r="N22" s="334">
        <f t="shared" si="1"/>
        <v>0</v>
      </c>
      <c r="O22" s="339"/>
      <c r="P22" s="515">
        <f>IF($A22=Liste!$A$2,Liste!$Q$2,IF($A22=Liste!$A$3,Liste!$Q$3,0))</f>
        <v>0</v>
      </c>
      <c r="Q22" s="477"/>
      <c r="R22" s="458" t="str">
        <f>IF(F22=0,"x",VLOOKUP($F22,Liste!$L$2:$M$5000,2,FALSE))</f>
        <v>x</v>
      </c>
      <c r="S22" s="462" t="str">
        <f t="shared" si="0"/>
        <v>x</v>
      </c>
      <c r="T22" s="462">
        <f>IF(P22=Liste!$Q$3,IF(L22=0,0,1),0)</f>
        <v>0</v>
      </c>
      <c r="U22" s="462">
        <f>IF($A22=0,0,InformatiiGenerale!$B$3)</f>
        <v>0</v>
      </c>
      <c r="V22" s="462">
        <f>IF($B22=0,0,VLOOKUP($B22,InformatiiGenerale!$A$9:$C$29,3,FALSE))</f>
        <v>0</v>
      </c>
    </row>
    <row r="23" spans="1:22" ht="30" customHeight="1" x14ac:dyDescent="0.25">
      <c r="A23" s="145"/>
      <c r="B23" s="146"/>
      <c r="C23" s="146"/>
      <c r="D23" s="147"/>
      <c r="E23" s="148"/>
      <c r="F23" s="149"/>
      <c r="G23" s="148"/>
      <c r="H23" s="149"/>
      <c r="I23" s="150"/>
      <c r="J23" s="151"/>
      <c r="K23" s="152"/>
      <c r="L23" s="153"/>
      <c r="M23" s="154"/>
      <c r="N23" s="334">
        <f t="shared" si="1"/>
        <v>0</v>
      </c>
      <c r="O23" s="339"/>
      <c r="P23" s="515">
        <f>IF($A23=Liste!$A$2,Liste!$Q$2,IF($A23=Liste!$A$3,Liste!$Q$3,0))</f>
        <v>0</v>
      </c>
      <c r="Q23" s="477"/>
      <c r="R23" s="458" t="str">
        <f>IF(F23=0,"x",VLOOKUP($F23,Liste!$L$2:$M$5000,2,FALSE))</f>
        <v>x</v>
      </c>
      <c r="S23" s="462" t="str">
        <f t="shared" si="0"/>
        <v>x</v>
      </c>
      <c r="T23" s="462">
        <f>IF(P23=Liste!$Q$3,IF(L23=0,0,1),0)</f>
        <v>0</v>
      </c>
      <c r="U23" s="462">
        <f>IF($A23=0,0,InformatiiGenerale!$B$3)</f>
        <v>0</v>
      </c>
      <c r="V23" s="462">
        <f>IF($B23=0,0,VLOOKUP($B23,InformatiiGenerale!$A$9:$C$29,3,FALSE))</f>
        <v>0</v>
      </c>
    </row>
    <row r="24" spans="1:22" ht="30" customHeight="1" x14ac:dyDescent="0.25">
      <c r="A24" s="145"/>
      <c r="B24" s="146"/>
      <c r="C24" s="146"/>
      <c r="D24" s="147"/>
      <c r="E24" s="148"/>
      <c r="F24" s="149"/>
      <c r="G24" s="148"/>
      <c r="H24" s="149"/>
      <c r="I24" s="150"/>
      <c r="J24" s="151"/>
      <c r="K24" s="152"/>
      <c r="L24" s="153"/>
      <c r="M24" s="154"/>
      <c r="N24" s="334">
        <f t="shared" si="1"/>
        <v>0</v>
      </c>
      <c r="O24" s="339"/>
      <c r="P24" s="515">
        <f>IF($A24=Liste!$A$2,Liste!$Q$2,IF($A24=Liste!$A$3,Liste!$Q$3,0))</f>
        <v>0</v>
      </c>
      <c r="Q24" s="477"/>
      <c r="R24" s="458" t="str">
        <f>IF(F24=0,"x",VLOOKUP($F24,Liste!$L$2:$M$5000,2,FALSE))</f>
        <v>x</v>
      </c>
      <c r="S24" s="462" t="str">
        <f t="shared" si="0"/>
        <v>x</v>
      </c>
      <c r="T24" s="462">
        <f>IF(P24=Liste!$Q$3,IF(L24=0,0,1),0)</f>
        <v>0</v>
      </c>
      <c r="U24" s="462">
        <f>IF($A24=0,0,InformatiiGenerale!$B$3)</f>
        <v>0</v>
      </c>
      <c r="V24" s="462">
        <f>IF($B24=0,0,VLOOKUP($B24,InformatiiGenerale!$A$9:$C$29,3,FALSE))</f>
        <v>0</v>
      </c>
    </row>
    <row r="25" spans="1:22" ht="30" customHeight="1" x14ac:dyDescent="0.25">
      <c r="A25" s="145"/>
      <c r="B25" s="146"/>
      <c r="C25" s="146"/>
      <c r="D25" s="147"/>
      <c r="E25" s="148"/>
      <c r="F25" s="149"/>
      <c r="G25" s="148"/>
      <c r="H25" s="149"/>
      <c r="I25" s="150"/>
      <c r="J25" s="151"/>
      <c r="K25" s="152"/>
      <c r="L25" s="153"/>
      <c r="M25" s="154"/>
      <c r="N25" s="334">
        <f t="shared" si="1"/>
        <v>0</v>
      </c>
      <c r="O25" s="339"/>
      <c r="P25" s="515">
        <f>IF($A25=Liste!$A$2,Liste!$Q$2,IF($A25=Liste!$A$3,Liste!$Q$3,0))</f>
        <v>0</v>
      </c>
      <c r="Q25" s="477"/>
      <c r="R25" s="458" t="str">
        <f>IF(F25=0,"x",VLOOKUP($F25,Liste!$L$2:$M$5000,2,FALSE))</f>
        <v>x</v>
      </c>
      <c r="S25" s="462" t="str">
        <f t="shared" si="0"/>
        <v>x</v>
      </c>
      <c r="T25" s="462">
        <f>IF(P25=Liste!$Q$3,IF(L25=0,0,1),0)</f>
        <v>0</v>
      </c>
      <c r="U25" s="462">
        <f>IF($A25=0,0,InformatiiGenerale!$B$3)</f>
        <v>0</v>
      </c>
      <c r="V25" s="462">
        <f>IF($B25=0,0,VLOOKUP($B25,InformatiiGenerale!$A$9:$C$29,3,FALSE))</f>
        <v>0</v>
      </c>
    </row>
    <row r="26" spans="1:22" ht="30" customHeight="1" x14ac:dyDescent="0.25">
      <c r="A26" s="145"/>
      <c r="B26" s="146"/>
      <c r="C26" s="146"/>
      <c r="D26" s="147"/>
      <c r="E26" s="148"/>
      <c r="F26" s="149"/>
      <c r="G26" s="148"/>
      <c r="H26" s="149"/>
      <c r="I26" s="150"/>
      <c r="J26" s="151"/>
      <c r="K26" s="152"/>
      <c r="L26" s="153"/>
      <c r="M26" s="154"/>
      <c r="N26" s="334">
        <f t="shared" si="1"/>
        <v>0</v>
      </c>
      <c r="O26" s="339"/>
      <c r="P26" s="515">
        <f>IF($A26=Liste!$A$2,Liste!$Q$2,IF($A26=Liste!$A$3,Liste!$Q$3,0))</f>
        <v>0</v>
      </c>
      <c r="Q26" s="477"/>
      <c r="R26" s="458" t="str">
        <f>IF(F26=0,"x",VLOOKUP($F26,Liste!$L$2:$M$5000,2,FALSE))</f>
        <v>x</v>
      </c>
      <c r="S26" s="462" t="str">
        <f t="shared" si="0"/>
        <v>x</v>
      </c>
      <c r="T26" s="462">
        <f>IF(P26=Liste!$Q$3,IF(L26=0,0,1),0)</f>
        <v>0</v>
      </c>
      <c r="U26" s="462">
        <f>IF($A26=0,0,InformatiiGenerale!$B$3)</f>
        <v>0</v>
      </c>
      <c r="V26" s="462">
        <f>IF($B26=0,0,VLOOKUP($B26,InformatiiGenerale!$A$9:$C$29,3,FALSE))</f>
        <v>0</v>
      </c>
    </row>
    <row r="27" spans="1:22" ht="30" customHeight="1" x14ac:dyDescent="0.25">
      <c r="A27" s="145"/>
      <c r="B27" s="146"/>
      <c r="C27" s="146"/>
      <c r="D27" s="147"/>
      <c r="E27" s="148"/>
      <c r="F27" s="149"/>
      <c r="G27" s="148"/>
      <c r="H27" s="149"/>
      <c r="I27" s="150"/>
      <c r="J27" s="151"/>
      <c r="K27" s="152"/>
      <c r="L27" s="153"/>
      <c r="M27" s="154"/>
      <c r="N27" s="334">
        <f t="shared" si="1"/>
        <v>0</v>
      </c>
      <c r="O27" s="339"/>
      <c r="P27" s="515">
        <f>IF($A27=Liste!$A$2,Liste!$Q$2,IF($A27=Liste!$A$3,Liste!$Q$3,0))</f>
        <v>0</v>
      </c>
      <c r="Q27" s="477"/>
      <c r="R27" s="458" t="str">
        <f>IF(F27=0,"x",VLOOKUP($F27,Liste!$L$2:$M$5000,2,FALSE))</f>
        <v>x</v>
      </c>
      <c r="S27" s="462" t="str">
        <f t="shared" si="0"/>
        <v>x</v>
      </c>
      <c r="T27" s="462">
        <f>IF(P27=Liste!$Q$3,IF(L27=0,0,1),0)</f>
        <v>0</v>
      </c>
      <c r="U27" s="462">
        <f>IF($A27=0,0,InformatiiGenerale!$B$3)</f>
        <v>0</v>
      </c>
      <c r="V27" s="462">
        <f>IF($B27=0,0,VLOOKUP($B27,InformatiiGenerale!$A$9:$C$29,3,FALSE))</f>
        <v>0</v>
      </c>
    </row>
    <row r="28" spans="1:22" ht="30" customHeight="1" x14ac:dyDescent="0.25">
      <c r="A28" s="145"/>
      <c r="B28" s="146"/>
      <c r="C28" s="146"/>
      <c r="D28" s="147"/>
      <c r="E28" s="148"/>
      <c r="F28" s="149"/>
      <c r="G28" s="148"/>
      <c r="H28" s="149"/>
      <c r="I28" s="150"/>
      <c r="J28" s="151"/>
      <c r="K28" s="152"/>
      <c r="L28" s="153"/>
      <c r="M28" s="154"/>
      <c r="N28" s="334">
        <f t="shared" si="1"/>
        <v>0</v>
      </c>
      <c r="O28" s="339"/>
      <c r="P28" s="515">
        <f>IF($A28=Liste!$A$2,Liste!$Q$2,IF($A28=Liste!$A$3,Liste!$Q$3,0))</f>
        <v>0</v>
      </c>
      <c r="Q28" s="477"/>
      <c r="R28" s="458" t="str">
        <f>IF(F28=0,"x",VLOOKUP($F28,Liste!$L$2:$M$5000,2,FALSE))</f>
        <v>x</v>
      </c>
      <c r="S28" s="462" t="str">
        <f t="shared" si="0"/>
        <v>x</v>
      </c>
      <c r="T28" s="462">
        <f>IF(P28=Liste!$Q$3,IF(L28=0,0,1),0)</f>
        <v>0</v>
      </c>
      <c r="U28" s="462">
        <f>IF($A28=0,0,InformatiiGenerale!$B$3)</f>
        <v>0</v>
      </c>
      <c r="V28" s="462">
        <f>IF($B28=0,0,VLOOKUP($B28,InformatiiGenerale!$A$9:$C$29,3,FALSE))</f>
        <v>0</v>
      </c>
    </row>
    <row r="29" spans="1:22" ht="30" customHeight="1" x14ac:dyDescent="0.25">
      <c r="A29" s="145"/>
      <c r="B29" s="146"/>
      <c r="C29" s="146"/>
      <c r="D29" s="147"/>
      <c r="E29" s="148"/>
      <c r="F29" s="149"/>
      <c r="G29" s="148"/>
      <c r="H29" s="149"/>
      <c r="I29" s="150"/>
      <c r="J29" s="151"/>
      <c r="K29" s="152"/>
      <c r="L29" s="153"/>
      <c r="M29" s="154"/>
      <c r="N29" s="334">
        <f t="shared" si="1"/>
        <v>0</v>
      </c>
      <c r="O29" s="339"/>
      <c r="P29" s="515">
        <f>IF($A29=Liste!$A$2,Liste!$Q$2,IF($A29=Liste!$A$3,Liste!$Q$3,0))</f>
        <v>0</v>
      </c>
      <c r="Q29" s="477"/>
      <c r="R29" s="458" t="str">
        <f>IF(F29=0,"x",VLOOKUP($F29,Liste!$L$2:$M$5000,2,FALSE))</f>
        <v>x</v>
      </c>
      <c r="S29" s="462" t="str">
        <f t="shared" si="0"/>
        <v>x</v>
      </c>
      <c r="T29" s="462">
        <f>IF(P29=Liste!$Q$3,IF(L29=0,0,1),0)</f>
        <v>0</v>
      </c>
      <c r="U29" s="462">
        <f>IF($A29=0,0,InformatiiGenerale!$B$3)</f>
        <v>0</v>
      </c>
      <c r="V29" s="462">
        <f>IF($B29=0,0,VLOOKUP($B29,InformatiiGenerale!$A$9:$C$29,3,FALSE))</f>
        <v>0</v>
      </c>
    </row>
    <row r="30" spans="1:22" ht="30" customHeight="1" x14ac:dyDescent="0.25">
      <c r="A30" s="145"/>
      <c r="B30" s="146"/>
      <c r="C30" s="146"/>
      <c r="D30" s="147"/>
      <c r="E30" s="148"/>
      <c r="F30" s="149"/>
      <c r="G30" s="148"/>
      <c r="H30" s="149"/>
      <c r="I30" s="150"/>
      <c r="J30" s="151"/>
      <c r="K30" s="152"/>
      <c r="L30" s="153"/>
      <c r="M30" s="154"/>
      <c r="N30" s="334">
        <f t="shared" si="1"/>
        <v>0</v>
      </c>
      <c r="O30" s="339"/>
      <c r="P30" s="515">
        <f>IF($A30=Liste!$A$2,Liste!$Q$2,IF($A30=Liste!$A$3,Liste!$Q$3,0))</f>
        <v>0</v>
      </c>
      <c r="Q30" s="477"/>
      <c r="R30" s="458" t="str">
        <f>IF(F30=0,"x",VLOOKUP($F30,Liste!$L$2:$M$5000,2,FALSE))</f>
        <v>x</v>
      </c>
      <c r="S30" s="462" t="str">
        <f t="shared" si="0"/>
        <v>x</v>
      </c>
      <c r="T30" s="462">
        <f>IF(P30=Liste!$Q$3,IF(L30=0,0,1),0)</f>
        <v>0</v>
      </c>
      <c r="U30" s="462">
        <f>IF($A30=0,0,InformatiiGenerale!$B$3)</f>
        <v>0</v>
      </c>
      <c r="V30" s="462">
        <f>IF($B30=0,0,VLOOKUP($B30,InformatiiGenerale!$A$9:$C$29,3,FALSE))</f>
        <v>0</v>
      </c>
    </row>
    <row r="31" spans="1:22" ht="30" customHeight="1" x14ac:dyDescent="0.25">
      <c r="A31" s="145"/>
      <c r="B31" s="146"/>
      <c r="C31" s="146"/>
      <c r="D31" s="147"/>
      <c r="E31" s="148"/>
      <c r="F31" s="149"/>
      <c r="G31" s="148"/>
      <c r="H31" s="149"/>
      <c r="I31" s="150"/>
      <c r="J31" s="151"/>
      <c r="K31" s="152"/>
      <c r="L31" s="153"/>
      <c r="M31" s="154"/>
      <c r="N31" s="334">
        <f t="shared" si="1"/>
        <v>0</v>
      </c>
      <c r="O31" s="339"/>
      <c r="P31" s="515">
        <f>IF($A31=Liste!$A$2,Liste!$Q$2,IF($A31=Liste!$A$3,Liste!$Q$3,0))</f>
        <v>0</v>
      </c>
      <c r="Q31" s="477"/>
      <c r="R31" s="458" t="str">
        <f>IF(F31=0,"x",VLOOKUP($F31,Liste!$L$2:$M$5000,2,FALSE))</f>
        <v>x</v>
      </c>
      <c r="S31" s="462" t="str">
        <f t="shared" si="0"/>
        <v>x</v>
      </c>
      <c r="T31" s="462">
        <f>IF(P31=Liste!$Q$3,IF(L31=0,0,1),0)</f>
        <v>0</v>
      </c>
      <c r="U31" s="462">
        <f>IF($A31=0,0,InformatiiGenerale!$B$3)</f>
        <v>0</v>
      </c>
      <c r="V31" s="462">
        <f>IF($B31=0,0,VLOOKUP($B31,InformatiiGenerale!$A$9:$C$29,3,FALSE))</f>
        <v>0</v>
      </c>
    </row>
    <row r="32" spans="1:22" ht="30" customHeight="1" x14ac:dyDescent="0.25">
      <c r="A32" s="145"/>
      <c r="B32" s="146"/>
      <c r="C32" s="146"/>
      <c r="D32" s="147"/>
      <c r="E32" s="148"/>
      <c r="F32" s="149"/>
      <c r="G32" s="148"/>
      <c r="H32" s="149"/>
      <c r="I32" s="150"/>
      <c r="J32" s="151"/>
      <c r="K32" s="152"/>
      <c r="L32" s="153"/>
      <c r="M32" s="154"/>
      <c r="N32" s="334">
        <f t="shared" si="1"/>
        <v>0</v>
      </c>
      <c r="O32" s="339"/>
      <c r="P32" s="515">
        <f>IF($A32=Liste!$A$2,Liste!$Q$2,IF($A32=Liste!$A$3,Liste!$Q$3,0))</f>
        <v>0</v>
      </c>
      <c r="Q32" s="477"/>
      <c r="R32" s="458" t="str">
        <f>IF(F32=0,"x",VLOOKUP($F32,Liste!$L$2:$M$5000,2,FALSE))</f>
        <v>x</v>
      </c>
      <c r="S32" s="462" t="str">
        <f t="shared" si="0"/>
        <v>x</v>
      </c>
      <c r="T32" s="462">
        <f>IF(P32=Liste!$Q$3,IF(L32=0,0,1),0)</f>
        <v>0</v>
      </c>
      <c r="U32" s="462">
        <f>IF($A32=0,0,InformatiiGenerale!$B$3)</f>
        <v>0</v>
      </c>
      <c r="V32" s="462">
        <f>IF($B32=0,0,VLOOKUP($B32,InformatiiGenerale!$A$9:$C$29,3,FALSE))</f>
        <v>0</v>
      </c>
    </row>
    <row r="33" spans="1:22" ht="30" customHeight="1" x14ac:dyDescent="0.25">
      <c r="A33" s="145"/>
      <c r="B33" s="146"/>
      <c r="C33" s="146"/>
      <c r="D33" s="147"/>
      <c r="E33" s="148"/>
      <c r="F33" s="149"/>
      <c r="G33" s="148"/>
      <c r="H33" s="149"/>
      <c r="I33" s="150"/>
      <c r="J33" s="151"/>
      <c r="K33" s="152"/>
      <c r="L33" s="153"/>
      <c r="M33" s="154"/>
      <c r="N33" s="334">
        <f t="shared" si="1"/>
        <v>0</v>
      </c>
      <c r="O33" s="339"/>
      <c r="P33" s="515">
        <f>IF($A33=Liste!$A$2,Liste!$Q$2,IF($A33=Liste!$A$3,Liste!$Q$3,0))</f>
        <v>0</v>
      </c>
      <c r="Q33" s="477"/>
      <c r="R33" s="458" t="str">
        <f>IF(F33=0,"x",VLOOKUP($F33,Liste!$L$2:$M$5000,2,FALSE))</f>
        <v>x</v>
      </c>
      <c r="S33" s="462" t="str">
        <f t="shared" si="0"/>
        <v>x</v>
      </c>
      <c r="T33" s="462">
        <f>IF(P33=Liste!$Q$3,IF(L33=0,0,1),0)</f>
        <v>0</v>
      </c>
      <c r="U33" s="462">
        <f>IF($A33=0,0,InformatiiGenerale!$B$3)</f>
        <v>0</v>
      </c>
      <c r="V33" s="462">
        <f>IF($B33=0,0,VLOOKUP($B33,InformatiiGenerale!$A$9:$C$29,3,FALSE))</f>
        <v>0</v>
      </c>
    </row>
    <row r="34" spans="1:22" ht="30" customHeight="1" x14ac:dyDescent="0.25">
      <c r="A34" s="145"/>
      <c r="B34" s="146"/>
      <c r="C34" s="146"/>
      <c r="D34" s="147"/>
      <c r="E34" s="148"/>
      <c r="F34" s="149"/>
      <c r="G34" s="148"/>
      <c r="H34" s="149"/>
      <c r="I34" s="150"/>
      <c r="J34" s="151"/>
      <c r="K34" s="152"/>
      <c r="L34" s="153"/>
      <c r="M34" s="154"/>
      <c r="N34" s="334">
        <f t="shared" si="1"/>
        <v>0</v>
      </c>
      <c r="O34" s="339"/>
      <c r="P34" s="515">
        <f>IF($A34=Liste!$A$2,Liste!$Q$2,IF($A34=Liste!$A$3,Liste!$Q$3,0))</f>
        <v>0</v>
      </c>
      <c r="Q34" s="477"/>
      <c r="R34" s="458" t="str">
        <f>IF(F34=0,"x",VLOOKUP($F34,Liste!$L$2:$M$5000,2,FALSE))</f>
        <v>x</v>
      </c>
      <c r="S34" s="462" t="str">
        <f t="shared" si="0"/>
        <v>x</v>
      </c>
      <c r="T34" s="462">
        <f>IF(P34=Liste!$Q$3,IF(L34=0,0,1),0)</f>
        <v>0</v>
      </c>
      <c r="U34" s="462">
        <f>IF($A34=0,0,InformatiiGenerale!$B$3)</f>
        <v>0</v>
      </c>
      <c r="V34" s="462">
        <f>IF($B34=0,0,VLOOKUP($B34,InformatiiGenerale!$A$9:$C$29,3,FALSE))</f>
        <v>0</v>
      </c>
    </row>
    <row r="35" spans="1:22" ht="30" customHeight="1" x14ac:dyDescent="0.25">
      <c r="A35" s="145"/>
      <c r="B35" s="146"/>
      <c r="C35" s="146"/>
      <c r="D35" s="147"/>
      <c r="E35" s="148"/>
      <c r="F35" s="149"/>
      <c r="G35" s="148"/>
      <c r="H35" s="149"/>
      <c r="I35" s="150"/>
      <c r="J35" s="151"/>
      <c r="K35" s="152"/>
      <c r="L35" s="153"/>
      <c r="M35" s="154"/>
      <c r="N35" s="334">
        <f t="shared" si="1"/>
        <v>0</v>
      </c>
      <c r="O35" s="339"/>
      <c r="P35" s="515">
        <f>IF($A35=Liste!$A$2,Liste!$Q$2,IF($A35=Liste!$A$3,Liste!$Q$3,0))</f>
        <v>0</v>
      </c>
      <c r="Q35" s="477"/>
      <c r="R35" s="458" t="str">
        <f>IF(F35=0,"x",VLOOKUP($F35,Liste!$L$2:$M$5000,2,FALSE))</f>
        <v>x</v>
      </c>
      <c r="S35" s="462" t="str">
        <f t="shared" si="0"/>
        <v>x</v>
      </c>
      <c r="T35" s="462">
        <f>IF(P35=Liste!$Q$3,IF(L35=0,0,1),0)</f>
        <v>0</v>
      </c>
      <c r="U35" s="462">
        <f>IF($A35=0,0,InformatiiGenerale!$B$3)</f>
        <v>0</v>
      </c>
      <c r="V35" s="462">
        <f>IF($B35=0,0,VLOOKUP($B35,InformatiiGenerale!$A$9:$C$29,3,FALSE))</f>
        <v>0</v>
      </c>
    </row>
    <row r="36" spans="1:22" ht="30" customHeight="1" x14ac:dyDescent="0.25">
      <c r="A36" s="145"/>
      <c r="B36" s="146"/>
      <c r="C36" s="146"/>
      <c r="D36" s="147"/>
      <c r="E36" s="148"/>
      <c r="F36" s="149"/>
      <c r="G36" s="148"/>
      <c r="H36" s="149"/>
      <c r="I36" s="150"/>
      <c r="J36" s="151"/>
      <c r="K36" s="152"/>
      <c r="L36" s="153"/>
      <c r="M36" s="154"/>
      <c r="N36" s="334">
        <f t="shared" si="1"/>
        <v>0</v>
      </c>
      <c r="O36" s="339"/>
      <c r="P36" s="515">
        <f>IF($A36=Liste!$A$2,Liste!$Q$2,IF($A36=Liste!$A$3,Liste!$Q$3,0))</f>
        <v>0</v>
      </c>
      <c r="Q36" s="477"/>
      <c r="R36" s="458" t="str">
        <f>IF(F36=0,"x",VLOOKUP($F36,Liste!$L$2:$M$5000,2,FALSE))</f>
        <v>x</v>
      </c>
      <c r="S36" s="462" t="str">
        <f t="shared" si="0"/>
        <v>x</v>
      </c>
      <c r="T36" s="462">
        <f>IF(P36=Liste!$Q$3,IF(L36=0,0,1),0)</f>
        <v>0</v>
      </c>
      <c r="U36" s="462">
        <f>IF($A36=0,0,InformatiiGenerale!$B$3)</f>
        <v>0</v>
      </c>
      <c r="V36" s="462">
        <f>IF($B36=0,0,VLOOKUP($B36,InformatiiGenerale!$A$9:$C$29,3,FALSE))</f>
        <v>0</v>
      </c>
    </row>
    <row r="37" spans="1:22" ht="30" customHeight="1" x14ac:dyDescent="0.25">
      <c r="A37" s="145"/>
      <c r="B37" s="146"/>
      <c r="C37" s="146"/>
      <c r="D37" s="147"/>
      <c r="E37" s="148"/>
      <c r="F37" s="149"/>
      <c r="G37" s="148"/>
      <c r="H37" s="149"/>
      <c r="I37" s="150"/>
      <c r="J37" s="151"/>
      <c r="K37" s="152"/>
      <c r="L37" s="153"/>
      <c r="M37" s="154"/>
      <c r="N37" s="334">
        <f t="shared" si="1"/>
        <v>0</v>
      </c>
      <c r="O37" s="339"/>
      <c r="P37" s="515">
        <f>IF($A37=Liste!$A$2,Liste!$Q$2,IF($A37=Liste!$A$3,Liste!$Q$3,0))</f>
        <v>0</v>
      </c>
      <c r="Q37" s="477"/>
      <c r="R37" s="458" t="str">
        <f>IF(F37=0,"x",VLOOKUP($F37,Liste!$L$2:$M$5000,2,FALSE))</f>
        <v>x</v>
      </c>
      <c r="S37" s="462" t="str">
        <f t="shared" si="0"/>
        <v>x</v>
      </c>
      <c r="T37" s="462">
        <f>IF(P37=Liste!$Q$3,IF(L37=0,0,1),0)</f>
        <v>0</v>
      </c>
      <c r="U37" s="462">
        <f>IF($A37=0,0,InformatiiGenerale!$B$3)</f>
        <v>0</v>
      </c>
      <c r="V37" s="462">
        <f>IF($B37=0,0,VLOOKUP($B37,InformatiiGenerale!$A$9:$C$29,3,FALSE))</f>
        <v>0</v>
      </c>
    </row>
    <row r="38" spans="1:22" ht="30" customHeight="1" x14ac:dyDescent="0.25">
      <c r="A38" s="145"/>
      <c r="B38" s="146"/>
      <c r="C38" s="146"/>
      <c r="D38" s="147"/>
      <c r="E38" s="148"/>
      <c r="F38" s="149"/>
      <c r="G38" s="148"/>
      <c r="H38" s="149"/>
      <c r="I38" s="150"/>
      <c r="J38" s="151"/>
      <c r="K38" s="152"/>
      <c r="L38" s="153"/>
      <c r="M38" s="154"/>
      <c r="N38" s="334">
        <f t="shared" si="1"/>
        <v>0</v>
      </c>
      <c r="O38" s="339"/>
      <c r="P38" s="515">
        <f>IF($A38=Liste!$A$2,Liste!$Q$2,IF($A38=Liste!$A$3,Liste!$Q$3,0))</f>
        <v>0</v>
      </c>
      <c r="Q38" s="477"/>
      <c r="R38" s="458" t="str">
        <f>IF(F38=0,"x",VLOOKUP($F38,Liste!$L$2:$M$5000,2,FALSE))</f>
        <v>x</v>
      </c>
      <c r="S38" s="462" t="str">
        <f t="shared" si="0"/>
        <v>x</v>
      </c>
      <c r="T38" s="462">
        <f>IF(P38=Liste!$Q$3,IF(L38=0,0,1),0)</f>
        <v>0</v>
      </c>
      <c r="U38" s="462">
        <f>IF($A38=0,0,InformatiiGenerale!$B$3)</f>
        <v>0</v>
      </c>
      <c r="V38" s="462">
        <f>IF($B38=0,0,VLOOKUP($B38,InformatiiGenerale!$A$9:$C$29,3,FALSE))</f>
        <v>0</v>
      </c>
    </row>
    <row r="39" spans="1:22" ht="30" customHeight="1" x14ac:dyDescent="0.25">
      <c r="A39" s="145"/>
      <c r="B39" s="146"/>
      <c r="C39" s="146"/>
      <c r="D39" s="147"/>
      <c r="E39" s="148"/>
      <c r="F39" s="149"/>
      <c r="G39" s="148"/>
      <c r="H39" s="149"/>
      <c r="I39" s="150"/>
      <c r="J39" s="151"/>
      <c r="K39" s="152"/>
      <c r="L39" s="153"/>
      <c r="M39" s="154"/>
      <c r="N39" s="334">
        <f t="shared" si="1"/>
        <v>0</v>
      </c>
      <c r="O39" s="339"/>
      <c r="P39" s="515">
        <f>IF($A39=Liste!$A$2,Liste!$Q$2,IF($A39=Liste!$A$3,Liste!$Q$3,0))</f>
        <v>0</v>
      </c>
      <c r="Q39" s="477"/>
      <c r="R39" s="458" t="str">
        <f>IF(F39=0,"x",VLOOKUP($F39,Liste!$L$2:$M$5000,2,FALSE))</f>
        <v>x</v>
      </c>
      <c r="S39" s="462" t="str">
        <f t="shared" si="0"/>
        <v>x</v>
      </c>
      <c r="T39" s="462">
        <f>IF(P39=Liste!$Q$3,IF(L39=0,0,1),0)</f>
        <v>0</v>
      </c>
      <c r="U39" s="462">
        <f>IF($A39=0,0,InformatiiGenerale!$B$3)</f>
        <v>0</v>
      </c>
      <c r="V39" s="462">
        <f>IF($B39=0,0,VLOOKUP($B39,InformatiiGenerale!$A$9:$C$29,3,FALSE))</f>
        <v>0</v>
      </c>
    </row>
    <row r="40" spans="1:22" ht="30" customHeight="1" x14ac:dyDescent="0.25">
      <c r="A40" s="145"/>
      <c r="B40" s="146"/>
      <c r="C40" s="146"/>
      <c r="D40" s="147"/>
      <c r="E40" s="148"/>
      <c r="F40" s="149"/>
      <c r="G40" s="148"/>
      <c r="H40" s="149"/>
      <c r="I40" s="150"/>
      <c r="J40" s="151"/>
      <c r="K40" s="152"/>
      <c r="L40" s="153"/>
      <c r="M40" s="154"/>
      <c r="N40" s="334">
        <f t="shared" si="1"/>
        <v>0</v>
      </c>
      <c r="O40" s="339"/>
      <c r="P40" s="515">
        <f>IF($A40=Liste!$A$2,Liste!$Q$2,IF($A40=Liste!$A$3,Liste!$Q$3,0))</f>
        <v>0</v>
      </c>
      <c r="Q40" s="477"/>
      <c r="R40" s="458" t="str">
        <f>IF(F40=0,"x",VLOOKUP($F40,Liste!$L$2:$M$5000,2,FALSE))</f>
        <v>x</v>
      </c>
      <c r="S40" s="462" t="str">
        <f t="shared" si="0"/>
        <v>x</v>
      </c>
      <c r="T40" s="462">
        <f>IF(P40=Liste!$Q$3,IF(L40=0,0,1),0)</f>
        <v>0</v>
      </c>
      <c r="U40" s="462">
        <f>IF($A40=0,0,InformatiiGenerale!$B$3)</f>
        <v>0</v>
      </c>
      <c r="V40" s="462">
        <f>IF($B40=0,0,VLOOKUP($B40,InformatiiGenerale!$A$9:$C$29,3,FALSE))</f>
        <v>0</v>
      </c>
    </row>
    <row r="41" spans="1:22" ht="30" customHeight="1" x14ac:dyDescent="0.25">
      <c r="A41" s="145"/>
      <c r="B41" s="146"/>
      <c r="C41" s="146"/>
      <c r="D41" s="147"/>
      <c r="E41" s="148"/>
      <c r="F41" s="149"/>
      <c r="G41" s="148"/>
      <c r="H41" s="149"/>
      <c r="I41" s="150"/>
      <c r="J41" s="151"/>
      <c r="K41" s="152"/>
      <c r="L41" s="153"/>
      <c r="M41" s="154"/>
      <c r="N41" s="334">
        <f t="shared" si="1"/>
        <v>0</v>
      </c>
      <c r="O41" s="339"/>
      <c r="P41" s="515">
        <f>IF($A41=Liste!$A$2,Liste!$Q$2,IF($A41=Liste!$A$3,Liste!$Q$3,0))</f>
        <v>0</v>
      </c>
      <c r="Q41" s="477"/>
      <c r="R41" s="458" t="str">
        <f>IF(F41=0,"x",VLOOKUP($F41,Liste!$L$2:$M$5000,2,FALSE))</f>
        <v>x</v>
      </c>
      <c r="S41" s="462" t="str">
        <f t="shared" si="0"/>
        <v>x</v>
      </c>
      <c r="T41" s="462">
        <f>IF(P41=Liste!$Q$3,IF(L41=0,0,1),0)</f>
        <v>0</v>
      </c>
      <c r="U41" s="462">
        <f>IF($A41=0,0,InformatiiGenerale!$B$3)</f>
        <v>0</v>
      </c>
      <c r="V41" s="462">
        <f>IF($B41=0,0,VLOOKUP($B41,InformatiiGenerale!$A$9:$C$29,3,FALSE))</f>
        <v>0</v>
      </c>
    </row>
    <row r="42" spans="1:22" ht="30" customHeight="1" x14ac:dyDescent="0.25">
      <c r="A42" s="145"/>
      <c r="B42" s="146"/>
      <c r="C42" s="146"/>
      <c r="D42" s="147"/>
      <c r="E42" s="148"/>
      <c r="F42" s="149"/>
      <c r="G42" s="148"/>
      <c r="H42" s="149"/>
      <c r="I42" s="150"/>
      <c r="J42" s="151"/>
      <c r="K42" s="152"/>
      <c r="L42" s="153"/>
      <c r="M42" s="154"/>
      <c r="N42" s="334">
        <f t="shared" si="1"/>
        <v>0</v>
      </c>
      <c r="O42" s="339"/>
      <c r="P42" s="515">
        <f>IF($A42=Liste!$A$2,Liste!$Q$2,IF($A42=Liste!$A$3,Liste!$Q$3,0))</f>
        <v>0</v>
      </c>
      <c r="Q42" s="477"/>
      <c r="R42" s="458" t="str">
        <f>IF(F42=0,"x",VLOOKUP($F42,Liste!$L$2:$M$5000,2,FALSE))</f>
        <v>x</v>
      </c>
      <c r="S42" s="462" t="str">
        <f t="shared" si="0"/>
        <v>x</v>
      </c>
      <c r="T42" s="462">
        <f>IF(P42=Liste!$Q$3,IF(L42=0,0,1),0)</f>
        <v>0</v>
      </c>
      <c r="U42" s="462">
        <f>IF($A42=0,0,InformatiiGenerale!$B$3)</f>
        <v>0</v>
      </c>
      <c r="V42" s="462">
        <f>IF($B42=0,0,VLOOKUP($B42,InformatiiGenerale!$A$9:$C$29,3,FALSE))</f>
        <v>0</v>
      </c>
    </row>
    <row r="43" spans="1:22" ht="30" customHeight="1" x14ac:dyDescent="0.25">
      <c r="A43" s="145"/>
      <c r="B43" s="146"/>
      <c r="C43" s="146"/>
      <c r="D43" s="147"/>
      <c r="E43" s="148"/>
      <c r="F43" s="149"/>
      <c r="G43" s="148"/>
      <c r="H43" s="149"/>
      <c r="I43" s="150"/>
      <c r="J43" s="151"/>
      <c r="K43" s="152"/>
      <c r="L43" s="153"/>
      <c r="M43" s="154"/>
      <c r="N43" s="334">
        <f t="shared" si="1"/>
        <v>0</v>
      </c>
      <c r="O43" s="339"/>
      <c r="P43" s="515">
        <f>IF($A43=Liste!$A$2,Liste!$Q$2,IF($A43=Liste!$A$3,Liste!$Q$3,0))</f>
        <v>0</v>
      </c>
      <c r="Q43" s="477"/>
      <c r="R43" s="458" t="str">
        <f>IF(F43=0,"x",VLOOKUP($F43,Liste!$L$2:$M$5000,2,FALSE))</f>
        <v>x</v>
      </c>
      <c r="S43" s="462" t="str">
        <f t="shared" si="0"/>
        <v>x</v>
      </c>
      <c r="T43" s="462">
        <f>IF(P43=Liste!$Q$3,IF(L43=0,0,1),0)</f>
        <v>0</v>
      </c>
      <c r="U43" s="462">
        <f>IF($A43=0,0,InformatiiGenerale!$B$3)</f>
        <v>0</v>
      </c>
      <c r="V43" s="462">
        <f>IF($B43=0,0,VLOOKUP($B43,InformatiiGenerale!$A$9:$C$29,3,FALSE))</f>
        <v>0</v>
      </c>
    </row>
    <row r="44" spans="1:22" ht="30" customHeight="1" x14ac:dyDescent="0.25">
      <c r="A44" s="145"/>
      <c r="B44" s="146"/>
      <c r="C44" s="146"/>
      <c r="D44" s="147"/>
      <c r="E44" s="148"/>
      <c r="F44" s="149"/>
      <c r="G44" s="148"/>
      <c r="H44" s="149"/>
      <c r="I44" s="150"/>
      <c r="J44" s="151"/>
      <c r="K44" s="152"/>
      <c r="L44" s="153"/>
      <c r="M44" s="154"/>
      <c r="N44" s="334">
        <f t="shared" si="1"/>
        <v>0</v>
      </c>
      <c r="O44" s="339"/>
      <c r="P44" s="515">
        <f>IF($A44=Liste!$A$2,Liste!$Q$2,IF($A44=Liste!$A$3,Liste!$Q$3,0))</f>
        <v>0</v>
      </c>
      <c r="Q44" s="477"/>
      <c r="R44" s="458" t="str">
        <f>IF(F44=0,"x",VLOOKUP($F44,Liste!$L$2:$M$5000,2,FALSE))</f>
        <v>x</v>
      </c>
      <c r="S44" s="462" t="str">
        <f t="shared" si="0"/>
        <v>x</v>
      </c>
      <c r="T44" s="462">
        <f>IF(P44=Liste!$Q$3,IF(L44=0,0,1),0)</f>
        <v>0</v>
      </c>
      <c r="U44" s="462">
        <f>IF($A44=0,0,InformatiiGenerale!$B$3)</f>
        <v>0</v>
      </c>
      <c r="V44" s="462">
        <f>IF($B44=0,0,VLOOKUP($B44,InformatiiGenerale!$A$9:$C$29,3,FALSE))</f>
        <v>0</v>
      </c>
    </row>
    <row r="45" spans="1:22" ht="30" customHeight="1" x14ac:dyDescent="0.25">
      <c r="A45" s="145"/>
      <c r="B45" s="146"/>
      <c r="C45" s="146"/>
      <c r="D45" s="147"/>
      <c r="E45" s="148"/>
      <c r="F45" s="149"/>
      <c r="G45" s="148"/>
      <c r="H45" s="149"/>
      <c r="I45" s="150"/>
      <c r="J45" s="151"/>
      <c r="K45" s="152"/>
      <c r="L45" s="153"/>
      <c r="M45" s="154"/>
      <c r="N45" s="334">
        <f t="shared" si="1"/>
        <v>0</v>
      </c>
      <c r="O45" s="339"/>
      <c r="P45" s="515">
        <f>IF($A45=Liste!$A$2,Liste!$Q$2,IF($A45=Liste!$A$3,Liste!$Q$3,0))</f>
        <v>0</v>
      </c>
      <c r="Q45" s="477"/>
      <c r="R45" s="458" t="str">
        <f>IF(F45=0,"x",VLOOKUP($F45,Liste!$L$2:$M$5000,2,FALSE))</f>
        <v>x</v>
      </c>
      <c r="S45" s="462" t="str">
        <f t="shared" si="0"/>
        <v>x</v>
      </c>
      <c r="T45" s="462">
        <f>IF(P45=Liste!$Q$3,IF(L45=0,0,1),0)</f>
        <v>0</v>
      </c>
      <c r="U45" s="462">
        <f>IF($A45=0,0,InformatiiGenerale!$B$3)</f>
        <v>0</v>
      </c>
      <c r="V45" s="462">
        <f>IF($B45=0,0,VLOOKUP($B45,InformatiiGenerale!$A$9:$C$29,3,FALSE))</f>
        <v>0</v>
      </c>
    </row>
    <row r="46" spans="1:22" ht="30" customHeight="1" x14ac:dyDescent="0.25">
      <c r="A46" s="145"/>
      <c r="B46" s="146"/>
      <c r="C46" s="146"/>
      <c r="D46" s="147"/>
      <c r="E46" s="148"/>
      <c r="F46" s="149"/>
      <c r="G46" s="148"/>
      <c r="H46" s="149"/>
      <c r="I46" s="150"/>
      <c r="J46" s="151"/>
      <c r="K46" s="152"/>
      <c r="L46" s="153"/>
      <c r="M46" s="154"/>
      <c r="N46" s="334">
        <f t="shared" si="1"/>
        <v>0</v>
      </c>
      <c r="O46" s="339"/>
      <c r="P46" s="515">
        <f>IF($A46=Liste!$A$2,Liste!$Q$2,IF($A46=Liste!$A$3,Liste!$Q$3,0))</f>
        <v>0</v>
      </c>
      <c r="Q46" s="477"/>
      <c r="R46" s="458" t="str">
        <f>IF(F46=0,"x",VLOOKUP($F46,Liste!$L$2:$M$5000,2,FALSE))</f>
        <v>x</v>
      </c>
      <c r="S46" s="462" t="str">
        <f t="shared" si="0"/>
        <v>x</v>
      </c>
      <c r="T46" s="462">
        <f>IF(P46=Liste!$Q$3,IF(L46=0,0,1),0)</f>
        <v>0</v>
      </c>
      <c r="U46" s="462">
        <f>IF($A46=0,0,InformatiiGenerale!$B$3)</f>
        <v>0</v>
      </c>
      <c r="V46" s="462">
        <f>IF($B46=0,0,VLOOKUP($B46,InformatiiGenerale!$A$9:$C$29,3,FALSE))</f>
        <v>0</v>
      </c>
    </row>
    <row r="47" spans="1:22" ht="30" customHeight="1" x14ac:dyDescent="0.25">
      <c r="A47" s="145"/>
      <c r="B47" s="146"/>
      <c r="C47" s="146"/>
      <c r="D47" s="147"/>
      <c r="E47" s="148"/>
      <c r="F47" s="149"/>
      <c r="G47" s="148"/>
      <c r="H47" s="149"/>
      <c r="I47" s="150"/>
      <c r="J47" s="151"/>
      <c r="K47" s="152"/>
      <c r="L47" s="153"/>
      <c r="M47" s="154"/>
      <c r="N47" s="334">
        <f t="shared" si="1"/>
        <v>0</v>
      </c>
      <c r="O47" s="339"/>
      <c r="P47" s="515">
        <f>IF($A47=Liste!$A$2,Liste!$Q$2,IF($A47=Liste!$A$3,Liste!$Q$3,0))</f>
        <v>0</v>
      </c>
      <c r="Q47" s="477"/>
      <c r="R47" s="458" t="str">
        <f>IF(F47=0,"x",VLOOKUP($F47,Liste!$L$2:$M$5000,2,FALSE))</f>
        <v>x</v>
      </c>
      <c r="S47" s="462" t="str">
        <f t="shared" si="0"/>
        <v>x</v>
      </c>
      <c r="T47" s="462">
        <f>IF(P47=Liste!$Q$3,IF(L47=0,0,1),0)</f>
        <v>0</v>
      </c>
      <c r="U47" s="462">
        <f>IF($A47=0,0,InformatiiGenerale!$B$3)</f>
        <v>0</v>
      </c>
      <c r="V47" s="462">
        <f>IF($B47=0,0,VLOOKUP($B47,InformatiiGenerale!$A$9:$C$29,3,FALSE))</f>
        <v>0</v>
      </c>
    </row>
    <row r="48" spans="1:22" ht="30" customHeight="1" x14ac:dyDescent="0.25">
      <c r="A48" s="145"/>
      <c r="B48" s="146"/>
      <c r="C48" s="146"/>
      <c r="D48" s="147"/>
      <c r="E48" s="148"/>
      <c r="F48" s="149"/>
      <c r="G48" s="148"/>
      <c r="H48" s="149"/>
      <c r="I48" s="150"/>
      <c r="J48" s="151"/>
      <c r="K48" s="152"/>
      <c r="L48" s="153"/>
      <c r="M48" s="154"/>
      <c r="N48" s="334">
        <f t="shared" si="1"/>
        <v>0</v>
      </c>
      <c r="O48" s="339"/>
      <c r="P48" s="515">
        <f>IF($A48=Liste!$A$2,Liste!$Q$2,IF($A48=Liste!$A$3,Liste!$Q$3,0))</f>
        <v>0</v>
      </c>
      <c r="Q48" s="477"/>
      <c r="R48" s="458" t="str">
        <f>IF(F48=0,"x",VLOOKUP($F48,Liste!$L$2:$M$5000,2,FALSE))</f>
        <v>x</v>
      </c>
      <c r="S48" s="462" t="str">
        <f t="shared" si="0"/>
        <v>x</v>
      </c>
      <c r="T48" s="462">
        <f>IF(P48=Liste!$Q$3,IF(L48=0,0,1),0)</f>
        <v>0</v>
      </c>
      <c r="U48" s="462">
        <f>IF($A48=0,0,InformatiiGenerale!$B$3)</f>
        <v>0</v>
      </c>
      <c r="V48" s="462">
        <f>IF($B48=0,0,VLOOKUP($B48,InformatiiGenerale!$A$9:$C$29,3,FALSE))</f>
        <v>0</v>
      </c>
    </row>
    <row r="49" spans="1:22" ht="30" customHeight="1" x14ac:dyDescent="0.25">
      <c r="A49" s="145"/>
      <c r="B49" s="146"/>
      <c r="C49" s="146"/>
      <c r="D49" s="147"/>
      <c r="E49" s="148"/>
      <c r="F49" s="149"/>
      <c r="G49" s="148"/>
      <c r="H49" s="149"/>
      <c r="I49" s="150"/>
      <c r="J49" s="151"/>
      <c r="K49" s="152"/>
      <c r="L49" s="153"/>
      <c r="M49" s="154"/>
      <c r="N49" s="334">
        <f t="shared" si="1"/>
        <v>0</v>
      </c>
      <c r="O49" s="339"/>
      <c r="P49" s="515">
        <f>IF($A49=Liste!$A$2,Liste!$Q$2,IF($A49=Liste!$A$3,Liste!$Q$3,0))</f>
        <v>0</v>
      </c>
      <c r="Q49" s="477"/>
      <c r="R49" s="458" t="str">
        <f>IF(F49=0,"x",VLOOKUP($F49,Liste!$L$2:$M$5000,2,FALSE))</f>
        <v>x</v>
      </c>
      <c r="S49" s="462" t="str">
        <f t="shared" si="0"/>
        <v>x</v>
      </c>
      <c r="T49" s="462">
        <f>IF(P49=Liste!$Q$3,IF(L49=0,0,1),0)</f>
        <v>0</v>
      </c>
      <c r="U49" s="462">
        <f>IF($A49=0,0,InformatiiGenerale!$B$3)</f>
        <v>0</v>
      </c>
      <c r="V49" s="462">
        <f>IF($B49=0,0,VLOOKUP($B49,InformatiiGenerale!$A$9:$C$29,3,FALSE))</f>
        <v>0</v>
      </c>
    </row>
    <row r="50" spans="1:22" ht="30" customHeight="1" x14ac:dyDescent="0.25">
      <c r="A50" s="145"/>
      <c r="B50" s="146"/>
      <c r="C50" s="146"/>
      <c r="D50" s="147"/>
      <c r="E50" s="148"/>
      <c r="F50" s="149"/>
      <c r="G50" s="148"/>
      <c r="H50" s="149"/>
      <c r="I50" s="150"/>
      <c r="J50" s="151"/>
      <c r="K50" s="152"/>
      <c r="L50" s="153"/>
      <c r="M50" s="154"/>
      <c r="N50" s="334">
        <f t="shared" si="1"/>
        <v>0</v>
      </c>
      <c r="O50" s="339"/>
      <c r="P50" s="515">
        <f>IF($A50=Liste!$A$2,Liste!$Q$2,IF($A50=Liste!$A$3,Liste!$Q$3,0))</f>
        <v>0</v>
      </c>
      <c r="Q50" s="477"/>
      <c r="R50" s="458" t="str">
        <f>IF(F50=0,"x",VLOOKUP($F50,Liste!$L$2:$M$5000,2,FALSE))</f>
        <v>x</v>
      </c>
      <c r="S50" s="462" t="str">
        <f t="shared" si="0"/>
        <v>x</v>
      </c>
      <c r="T50" s="462">
        <f>IF(P50=Liste!$Q$3,IF(L50=0,0,1),0)</f>
        <v>0</v>
      </c>
      <c r="U50" s="462">
        <f>IF($A50=0,0,InformatiiGenerale!$B$3)</f>
        <v>0</v>
      </c>
      <c r="V50" s="462">
        <f>IF($B50=0,0,VLOOKUP($B50,InformatiiGenerale!$A$9:$C$29,3,FALSE))</f>
        <v>0</v>
      </c>
    </row>
    <row r="51" spans="1:22" ht="30" customHeight="1" x14ac:dyDescent="0.25">
      <c r="A51" s="145"/>
      <c r="B51" s="146"/>
      <c r="C51" s="146"/>
      <c r="D51" s="147"/>
      <c r="E51" s="148"/>
      <c r="F51" s="149"/>
      <c r="G51" s="148"/>
      <c r="H51" s="149"/>
      <c r="I51" s="150"/>
      <c r="J51" s="151"/>
      <c r="K51" s="152"/>
      <c r="L51" s="153"/>
      <c r="M51" s="154"/>
      <c r="N51" s="334">
        <f t="shared" si="1"/>
        <v>0</v>
      </c>
      <c r="O51" s="339"/>
      <c r="P51" s="515">
        <f>IF($A51=Liste!$A$2,Liste!$Q$2,IF($A51=Liste!$A$3,Liste!$Q$3,0))</f>
        <v>0</v>
      </c>
      <c r="Q51" s="477"/>
      <c r="R51" s="458" t="str">
        <f>IF(F51=0,"x",VLOOKUP($F51,Liste!$L$2:$M$5000,2,FALSE))</f>
        <v>x</v>
      </c>
      <c r="S51" s="462" t="str">
        <f t="shared" si="0"/>
        <v>x</v>
      </c>
      <c r="T51" s="462">
        <f>IF(P51=Liste!$Q$3,IF(L51=0,0,1),0)</f>
        <v>0</v>
      </c>
      <c r="U51" s="462">
        <f>IF($A51=0,0,InformatiiGenerale!$B$3)</f>
        <v>0</v>
      </c>
      <c r="V51" s="462">
        <f>IF($B51=0,0,VLOOKUP($B51,InformatiiGenerale!$A$9:$C$29,3,FALSE))</f>
        <v>0</v>
      </c>
    </row>
    <row r="52" spans="1:22" ht="30" customHeight="1" x14ac:dyDescent="0.25">
      <c r="A52" s="145"/>
      <c r="B52" s="146"/>
      <c r="C52" s="146"/>
      <c r="D52" s="147"/>
      <c r="E52" s="148"/>
      <c r="F52" s="149"/>
      <c r="G52" s="148"/>
      <c r="H52" s="149"/>
      <c r="I52" s="150"/>
      <c r="J52" s="151"/>
      <c r="K52" s="152"/>
      <c r="L52" s="153"/>
      <c r="M52" s="154"/>
      <c r="N52" s="334">
        <f t="shared" si="1"/>
        <v>0</v>
      </c>
      <c r="O52" s="339"/>
      <c r="P52" s="515">
        <f>IF($A52=Liste!$A$2,Liste!$Q$2,IF($A52=Liste!$A$3,Liste!$Q$3,0))</f>
        <v>0</v>
      </c>
      <c r="Q52" s="477"/>
      <c r="R52" s="458" t="str">
        <f>IF(F52=0,"x",VLOOKUP($F52,Liste!$L$2:$M$5000,2,FALSE))</f>
        <v>x</v>
      </c>
      <c r="S52" s="462" t="str">
        <f t="shared" si="0"/>
        <v>x</v>
      </c>
      <c r="T52" s="462">
        <f>IF(P52=Liste!$Q$3,IF(L52=0,0,1),0)</f>
        <v>0</v>
      </c>
      <c r="U52" s="462">
        <f>IF($A52=0,0,InformatiiGenerale!$B$3)</f>
        <v>0</v>
      </c>
      <c r="V52" s="462">
        <f>IF($B52=0,0,VLOOKUP($B52,InformatiiGenerale!$A$9:$C$29,3,FALSE))</f>
        <v>0</v>
      </c>
    </row>
    <row r="53" spans="1:22" ht="30" customHeight="1" x14ac:dyDescent="0.25">
      <c r="A53" s="145"/>
      <c r="B53" s="146"/>
      <c r="C53" s="146"/>
      <c r="D53" s="147"/>
      <c r="E53" s="148"/>
      <c r="F53" s="149"/>
      <c r="G53" s="148"/>
      <c r="H53" s="149"/>
      <c r="I53" s="150"/>
      <c r="J53" s="151"/>
      <c r="K53" s="152"/>
      <c r="L53" s="153"/>
      <c r="M53" s="154"/>
      <c r="N53" s="334">
        <f t="shared" si="1"/>
        <v>0</v>
      </c>
      <c r="O53" s="339"/>
      <c r="P53" s="515">
        <f>IF($A53=Liste!$A$2,Liste!$Q$2,IF($A53=Liste!$A$3,Liste!$Q$3,0))</f>
        <v>0</v>
      </c>
      <c r="Q53" s="477"/>
      <c r="R53" s="458" t="str">
        <f>IF(F53=0,"x",VLOOKUP($F53,Liste!$L$2:$M$5000,2,FALSE))</f>
        <v>x</v>
      </c>
      <c r="S53" s="462" t="str">
        <f t="shared" si="0"/>
        <v>x</v>
      </c>
      <c r="T53" s="462">
        <f>IF(P53=Liste!$Q$3,IF(L53=0,0,1),0)</f>
        <v>0</v>
      </c>
      <c r="U53" s="462">
        <f>IF($A53=0,0,InformatiiGenerale!$B$3)</f>
        <v>0</v>
      </c>
      <c r="V53" s="462">
        <f>IF($B53=0,0,VLOOKUP($B53,InformatiiGenerale!$A$9:$C$29,3,FALSE))</f>
        <v>0</v>
      </c>
    </row>
    <row r="54" spans="1:22" ht="30" customHeight="1" x14ac:dyDescent="0.25">
      <c r="A54" s="145"/>
      <c r="B54" s="146"/>
      <c r="C54" s="146"/>
      <c r="D54" s="147"/>
      <c r="E54" s="148"/>
      <c r="F54" s="149"/>
      <c r="G54" s="148"/>
      <c r="H54" s="149"/>
      <c r="I54" s="150"/>
      <c r="J54" s="151"/>
      <c r="K54" s="152"/>
      <c r="L54" s="153"/>
      <c r="M54" s="154"/>
      <c r="N54" s="334">
        <f t="shared" si="1"/>
        <v>0</v>
      </c>
      <c r="O54" s="339"/>
      <c r="P54" s="515">
        <f>IF($A54=Liste!$A$2,Liste!$Q$2,IF($A54=Liste!$A$3,Liste!$Q$3,0))</f>
        <v>0</v>
      </c>
      <c r="Q54" s="477"/>
      <c r="R54" s="458" t="str">
        <f>IF(F54=0,"x",VLOOKUP($F54,Liste!$L$2:$M$5000,2,FALSE))</f>
        <v>x</v>
      </c>
      <c r="S54" s="462" t="str">
        <f t="shared" si="0"/>
        <v>x</v>
      </c>
      <c r="T54" s="462">
        <f>IF(P54=Liste!$Q$3,IF(L54=0,0,1),0)</f>
        <v>0</v>
      </c>
      <c r="U54" s="462">
        <f>IF($A54=0,0,InformatiiGenerale!$B$3)</f>
        <v>0</v>
      </c>
      <c r="V54" s="462">
        <f>IF($B54=0,0,VLOOKUP($B54,InformatiiGenerale!$A$9:$C$29,3,FALSE))</f>
        <v>0</v>
      </c>
    </row>
    <row r="55" spans="1:22" ht="30" customHeight="1" x14ac:dyDescent="0.25">
      <c r="A55" s="145"/>
      <c r="B55" s="146"/>
      <c r="C55" s="146"/>
      <c r="D55" s="147"/>
      <c r="E55" s="148"/>
      <c r="F55" s="149"/>
      <c r="G55" s="148"/>
      <c r="H55" s="149"/>
      <c r="I55" s="150"/>
      <c r="J55" s="151"/>
      <c r="K55" s="152"/>
      <c r="L55" s="153"/>
      <c r="M55" s="154"/>
      <c r="N55" s="334">
        <f t="shared" si="1"/>
        <v>0</v>
      </c>
      <c r="O55" s="339"/>
      <c r="P55" s="515">
        <f>IF($A55=Liste!$A$2,Liste!$Q$2,IF($A55=Liste!$A$3,Liste!$Q$3,0))</f>
        <v>0</v>
      </c>
      <c r="Q55" s="477"/>
      <c r="R55" s="458" t="str">
        <f>IF(F55=0,"x",VLOOKUP($F55,Liste!$L$2:$M$5000,2,FALSE))</f>
        <v>x</v>
      </c>
      <c r="S55" s="462" t="str">
        <f t="shared" si="0"/>
        <v>x</v>
      </c>
      <c r="T55" s="462">
        <f>IF(P55=Liste!$Q$3,IF(L55=0,0,1),0)</f>
        <v>0</v>
      </c>
      <c r="U55" s="462">
        <f>IF($A55=0,0,InformatiiGenerale!$B$3)</f>
        <v>0</v>
      </c>
      <c r="V55" s="462">
        <f>IF($B55=0,0,VLOOKUP($B55,InformatiiGenerale!$A$9:$C$29,3,FALSE))</f>
        <v>0</v>
      </c>
    </row>
    <row r="56" spans="1:22" ht="30" customHeight="1" x14ac:dyDescent="0.25">
      <c r="A56" s="145"/>
      <c r="B56" s="146"/>
      <c r="C56" s="146"/>
      <c r="D56" s="147"/>
      <c r="E56" s="148"/>
      <c r="F56" s="149"/>
      <c r="G56" s="148"/>
      <c r="H56" s="149"/>
      <c r="I56" s="150"/>
      <c r="J56" s="151"/>
      <c r="K56" s="152"/>
      <c r="L56" s="153"/>
      <c r="M56" s="154"/>
      <c r="N56" s="334">
        <f t="shared" si="1"/>
        <v>0</v>
      </c>
      <c r="O56" s="339"/>
      <c r="P56" s="515">
        <f>IF($A56=Liste!$A$2,Liste!$Q$2,IF($A56=Liste!$A$3,Liste!$Q$3,0))</f>
        <v>0</v>
      </c>
      <c r="Q56" s="477"/>
      <c r="R56" s="458" t="str">
        <f>IF(F56=0,"x",VLOOKUP($F56,Liste!$L$2:$M$5000,2,FALSE))</f>
        <v>x</v>
      </c>
      <c r="S56" s="462" t="str">
        <f t="shared" si="0"/>
        <v>x</v>
      </c>
      <c r="T56" s="462">
        <f>IF(P56=Liste!$Q$3,IF(L56=0,0,1),0)</f>
        <v>0</v>
      </c>
      <c r="U56" s="462">
        <f>IF($A56=0,0,InformatiiGenerale!$B$3)</f>
        <v>0</v>
      </c>
      <c r="V56" s="462">
        <f>IF($B56=0,0,VLOOKUP($B56,InformatiiGenerale!$A$9:$C$29,3,FALSE))</f>
        <v>0</v>
      </c>
    </row>
    <row r="57" spans="1:22" ht="30" customHeight="1" x14ac:dyDescent="0.25">
      <c r="A57" s="145"/>
      <c r="B57" s="146"/>
      <c r="C57" s="146"/>
      <c r="D57" s="147"/>
      <c r="E57" s="148"/>
      <c r="F57" s="149"/>
      <c r="G57" s="148"/>
      <c r="H57" s="149"/>
      <c r="I57" s="150"/>
      <c r="J57" s="151"/>
      <c r="K57" s="152"/>
      <c r="L57" s="153"/>
      <c r="M57" s="154"/>
      <c r="N57" s="334">
        <f t="shared" si="1"/>
        <v>0</v>
      </c>
      <c r="O57" s="339"/>
      <c r="P57" s="515">
        <f>IF($A57=Liste!$A$2,Liste!$Q$2,IF($A57=Liste!$A$3,Liste!$Q$3,0))</f>
        <v>0</v>
      </c>
      <c r="Q57" s="477"/>
      <c r="R57" s="458" t="str">
        <f>IF(F57=0,"x",VLOOKUP($F57,Liste!$L$2:$M$5000,2,FALSE))</f>
        <v>x</v>
      </c>
      <c r="S57" s="462" t="str">
        <f t="shared" si="0"/>
        <v>x</v>
      </c>
      <c r="T57" s="462">
        <f>IF(P57=Liste!$Q$3,IF(L57=0,0,1),0)</f>
        <v>0</v>
      </c>
      <c r="U57" s="462">
        <f>IF($A57=0,0,InformatiiGenerale!$B$3)</f>
        <v>0</v>
      </c>
      <c r="V57" s="462">
        <f>IF($B57=0,0,VLOOKUP($B57,InformatiiGenerale!$A$9:$C$29,3,FALSE))</f>
        <v>0</v>
      </c>
    </row>
    <row r="58" spans="1:22" ht="30" customHeight="1" x14ac:dyDescent="0.25">
      <c r="A58" s="145"/>
      <c r="B58" s="146"/>
      <c r="C58" s="146"/>
      <c r="D58" s="147"/>
      <c r="E58" s="148"/>
      <c r="F58" s="149"/>
      <c r="G58" s="148"/>
      <c r="H58" s="149"/>
      <c r="I58" s="150"/>
      <c r="J58" s="151"/>
      <c r="K58" s="152"/>
      <c r="L58" s="153"/>
      <c r="M58" s="154"/>
      <c r="N58" s="334">
        <f t="shared" si="1"/>
        <v>0</v>
      </c>
      <c r="O58" s="339"/>
      <c r="P58" s="515">
        <f>IF($A58=Liste!$A$2,Liste!$Q$2,IF($A58=Liste!$A$3,Liste!$Q$3,0))</f>
        <v>0</v>
      </c>
      <c r="Q58" s="477"/>
      <c r="R58" s="458" t="str">
        <f>IF(F58=0,"x",VLOOKUP($F58,Liste!$L$2:$M$5000,2,FALSE))</f>
        <v>x</v>
      </c>
      <c r="S58" s="462" t="str">
        <f t="shared" si="0"/>
        <v>x</v>
      </c>
      <c r="T58" s="462">
        <f>IF(P58=Liste!$Q$3,IF(L58=0,0,1),0)</f>
        <v>0</v>
      </c>
      <c r="U58" s="462">
        <f>IF($A58=0,0,InformatiiGenerale!$B$3)</f>
        <v>0</v>
      </c>
      <c r="V58" s="462">
        <f>IF($B58=0,0,VLOOKUP($B58,InformatiiGenerale!$A$9:$C$29,3,FALSE))</f>
        <v>0</v>
      </c>
    </row>
    <row r="59" spans="1:22" ht="30" customHeight="1" x14ac:dyDescent="0.25">
      <c r="A59" s="145"/>
      <c r="B59" s="146"/>
      <c r="C59" s="146"/>
      <c r="D59" s="147"/>
      <c r="E59" s="148"/>
      <c r="F59" s="149"/>
      <c r="G59" s="148"/>
      <c r="H59" s="149"/>
      <c r="I59" s="150"/>
      <c r="J59" s="151"/>
      <c r="K59" s="152"/>
      <c r="L59" s="153"/>
      <c r="M59" s="154"/>
      <c r="N59" s="334">
        <f t="shared" si="1"/>
        <v>0</v>
      </c>
      <c r="O59" s="339"/>
      <c r="P59" s="515">
        <f>IF($A59=Liste!$A$2,Liste!$Q$2,IF($A59=Liste!$A$3,Liste!$Q$3,0))</f>
        <v>0</v>
      </c>
      <c r="Q59" s="477"/>
      <c r="R59" s="458" t="str">
        <f>IF(F59=0,"x",VLOOKUP($F59,Liste!$L$2:$M$5000,2,FALSE))</f>
        <v>x</v>
      </c>
      <c r="S59" s="462" t="str">
        <f t="shared" si="0"/>
        <v>x</v>
      </c>
      <c r="T59" s="462">
        <f>IF(P59=Liste!$Q$3,IF(L59=0,0,1),0)</f>
        <v>0</v>
      </c>
      <c r="U59" s="462">
        <f>IF($A59=0,0,InformatiiGenerale!$B$3)</f>
        <v>0</v>
      </c>
      <c r="V59" s="462">
        <f>IF($B59=0,0,VLOOKUP($B59,InformatiiGenerale!$A$9:$C$29,3,FALSE))</f>
        <v>0</v>
      </c>
    </row>
    <row r="60" spans="1:22" ht="30" customHeight="1" x14ac:dyDescent="0.25">
      <c r="A60" s="145"/>
      <c r="B60" s="146"/>
      <c r="C60" s="146"/>
      <c r="D60" s="147"/>
      <c r="E60" s="148"/>
      <c r="F60" s="149"/>
      <c r="G60" s="148"/>
      <c r="H60" s="149"/>
      <c r="I60" s="150"/>
      <c r="J60" s="151"/>
      <c r="K60" s="152"/>
      <c r="L60" s="153"/>
      <c r="M60" s="154"/>
      <c r="N60" s="334">
        <f t="shared" si="1"/>
        <v>0</v>
      </c>
      <c r="O60" s="339"/>
      <c r="P60" s="515">
        <f>IF($A60=Liste!$A$2,Liste!$Q$2,IF($A60=Liste!$A$3,Liste!$Q$3,0))</f>
        <v>0</v>
      </c>
      <c r="Q60" s="477"/>
      <c r="R60" s="458" t="str">
        <f>IF(F60=0,"x",VLOOKUP($F60,Liste!$L$2:$M$5000,2,FALSE))</f>
        <v>x</v>
      </c>
      <c r="S60" s="462" t="str">
        <f t="shared" si="0"/>
        <v>x</v>
      </c>
      <c r="T60" s="462">
        <f>IF(P60=Liste!$Q$3,IF(L60=0,0,1),0)</f>
        <v>0</v>
      </c>
      <c r="U60" s="462">
        <f>IF($A60=0,0,InformatiiGenerale!$B$3)</f>
        <v>0</v>
      </c>
      <c r="V60" s="462">
        <f>IF($B60=0,0,VLOOKUP($B60,InformatiiGenerale!$A$9:$C$29,3,FALSE))</f>
        <v>0</v>
      </c>
    </row>
    <row r="61" spans="1:22" ht="30" customHeight="1" x14ac:dyDescent="0.25">
      <c r="A61" s="145"/>
      <c r="B61" s="146"/>
      <c r="C61" s="146"/>
      <c r="D61" s="147"/>
      <c r="E61" s="148"/>
      <c r="F61" s="149"/>
      <c r="G61" s="148"/>
      <c r="H61" s="149"/>
      <c r="I61" s="150"/>
      <c r="J61" s="151"/>
      <c r="K61" s="152"/>
      <c r="L61" s="153"/>
      <c r="M61" s="154"/>
      <c r="N61" s="334">
        <f t="shared" si="1"/>
        <v>0</v>
      </c>
      <c r="O61" s="339"/>
      <c r="P61" s="515">
        <f>IF($A61=Liste!$A$2,Liste!$Q$2,IF($A61=Liste!$A$3,Liste!$Q$3,0))</f>
        <v>0</v>
      </c>
      <c r="Q61" s="477"/>
      <c r="R61" s="458" t="str">
        <f>IF(F61=0,"x",VLOOKUP($F61,Liste!$L$2:$M$5000,2,FALSE))</f>
        <v>x</v>
      </c>
      <c r="S61" s="462" t="str">
        <f t="shared" si="0"/>
        <v>x</v>
      </c>
      <c r="T61" s="462">
        <f>IF(P61=Liste!$Q$3,IF(L61=0,0,1),0)</f>
        <v>0</v>
      </c>
      <c r="U61" s="462">
        <f>IF($A61=0,0,InformatiiGenerale!$B$3)</f>
        <v>0</v>
      </c>
      <c r="V61" s="462">
        <f>IF($B61=0,0,VLOOKUP($B61,InformatiiGenerale!$A$9:$C$29,3,FALSE))</f>
        <v>0</v>
      </c>
    </row>
    <row r="62" spans="1:22" ht="30" customHeight="1" x14ac:dyDescent="0.25">
      <c r="A62" s="145"/>
      <c r="B62" s="146"/>
      <c r="C62" s="146"/>
      <c r="D62" s="147"/>
      <c r="E62" s="148"/>
      <c r="F62" s="149"/>
      <c r="G62" s="148"/>
      <c r="H62" s="149"/>
      <c r="I62" s="150"/>
      <c r="J62" s="151"/>
      <c r="K62" s="152"/>
      <c r="L62" s="153"/>
      <c r="M62" s="154"/>
      <c r="N62" s="334">
        <f t="shared" si="1"/>
        <v>0</v>
      </c>
      <c r="O62" s="339"/>
      <c r="P62" s="515">
        <f>IF($A62=Liste!$A$2,Liste!$Q$2,IF($A62=Liste!$A$3,Liste!$Q$3,0))</f>
        <v>0</v>
      </c>
      <c r="Q62" s="477"/>
      <c r="R62" s="458" t="str">
        <f>IF(F62=0,"x",VLOOKUP($F62,Liste!$L$2:$M$5000,2,FALSE))</f>
        <v>x</v>
      </c>
      <c r="S62" s="462" t="str">
        <f t="shared" si="0"/>
        <v>x</v>
      </c>
      <c r="T62" s="462">
        <f>IF(P62=Liste!$Q$3,IF(L62=0,0,1),0)</f>
        <v>0</v>
      </c>
      <c r="U62" s="462">
        <f>IF($A62=0,0,InformatiiGenerale!$B$3)</f>
        <v>0</v>
      </c>
      <c r="V62" s="462">
        <f>IF($B62=0,0,VLOOKUP($B62,InformatiiGenerale!$A$9:$C$29,3,FALSE))</f>
        <v>0</v>
      </c>
    </row>
    <row r="63" spans="1:22" ht="30" customHeight="1" x14ac:dyDescent="0.25">
      <c r="A63" s="145"/>
      <c r="B63" s="146"/>
      <c r="C63" s="146"/>
      <c r="D63" s="147"/>
      <c r="E63" s="148"/>
      <c r="F63" s="149"/>
      <c r="G63" s="148"/>
      <c r="H63" s="149"/>
      <c r="I63" s="150"/>
      <c r="J63" s="151"/>
      <c r="K63" s="152"/>
      <c r="L63" s="153"/>
      <c r="M63" s="154"/>
      <c r="N63" s="334">
        <f t="shared" si="1"/>
        <v>0</v>
      </c>
      <c r="O63" s="339"/>
      <c r="P63" s="515">
        <f>IF($A63=Liste!$A$2,Liste!$Q$2,IF($A63=Liste!$A$3,Liste!$Q$3,0))</f>
        <v>0</v>
      </c>
      <c r="Q63" s="477"/>
      <c r="R63" s="458" t="str">
        <f>IF(F63=0,"x",VLOOKUP($F63,Liste!$L$2:$M$5000,2,FALSE))</f>
        <v>x</v>
      </c>
      <c r="S63" s="462" t="str">
        <f t="shared" si="0"/>
        <v>x</v>
      </c>
      <c r="T63" s="462">
        <f>IF(P63=Liste!$Q$3,IF(L63=0,0,1),0)</f>
        <v>0</v>
      </c>
      <c r="U63" s="462">
        <f>IF($A63=0,0,InformatiiGenerale!$B$3)</f>
        <v>0</v>
      </c>
      <c r="V63" s="462">
        <f>IF($B63=0,0,VLOOKUP($B63,InformatiiGenerale!$A$9:$C$29,3,FALSE))</f>
        <v>0</v>
      </c>
    </row>
    <row r="64" spans="1:22" ht="30" customHeight="1" x14ac:dyDescent="0.25">
      <c r="A64" s="145"/>
      <c r="B64" s="146"/>
      <c r="C64" s="146"/>
      <c r="D64" s="147"/>
      <c r="E64" s="148"/>
      <c r="F64" s="149"/>
      <c r="G64" s="148"/>
      <c r="H64" s="149"/>
      <c r="I64" s="150"/>
      <c r="J64" s="151"/>
      <c r="K64" s="152"/>
      <c r="L64" s="153"/>
      <c r="M64" s="154"/>
      <c r="N64" s="334">
        <f t="shared" si="1"/>
        <v>0</v>
      </c>
      <c r="O64" s="339"/>
      <c r="P64" s="515">
        <f>IF($A64=Liste!$A$2,Liste!$Q$2,IF($A64=Liste!$A$3,Liste!$Q$3,0))</f>
        <v>0</v>
      </c>
      <c r="Q64" s="477"/>
      <c r="R64" s="458" t="str">
        <f>IF(F64=0,"x",VLOOKUP($F64,Liste!$L$2:$M$5000,2,FALSE))</f>
        <v>x</v>
      </c>
      <c r="S64" s="462" t="str">
        <f t="shared" si="0"/>
        <v>x</v>
      </c>
      <c r="T64" s="462">
        <f>IF(P64=Liste!$Q$3,IF(L64=0,0,1),0)</f>
        <v>0</v>
      </c>
      <c r="U64" s="462">
        <f>IF($A64=0,0,InformatiiGenerale!$B$3)</f>
        <v>0</v>
      </c>
      <c r="V64" s="462">
        <f>IF($B64=0,0,VLOOKUP($B64,InformatiiGenerale!$A$9:$C$29,3,FALSE))</f>
        <v>0</v>
      </c>
    </row>
    <row r="65" spans="1:22" ht="30" customHeight="1" x14ac:dyDescent="0.25">
      <c r="A65" s="145"/>
      <c r="B65" s="146"/>
      <c r="C65" s="146"/>
      <c r="D65" s="147"/>
      <c r="E65" s="148"/>
      <c r="F65" s="149"/>
      <c r="G65" s="148"/>
      <c r="H65" s="149"/>
      <c r="I65" s="150"/>
      <c r="J65" s="151"/>
      <c r="K65" s="152"/>
      <c r="L65" s="153"/>
      <c r="M65" s="154"/>
      <c r="N65" s="334">
        <f t="shared" si="1"/>
        <v>0</v>
      </c>
      <c r="O65" s="339"/>
      <c r="P65" s="515">
        <f>IF($A65=Liste!$A$2,Liste!$Q$2,IF($A65=Liste!$A$3,Liste!$Q$3,0))</f>
        <v>0</v>
      </c>
      <c r="Q65" s="477"/>
      <c r="R65" s="458" t="str">
        <f>IF(F65=0,"x",VLOOKUP($F65,Liste!$L$2:$M$5000,2,FALSE))</f>
        <v>x</v>
      </c>
      <c r="S65" s="462" t="str">
        <f t="shared" si="0"/>
        <v>x</v>
      </c>
      <c r="T65" s="462">
        <f>IF(P65=Liste!$Q$3,IF(L65=0,0,1),0)</f>
        <v>0</v>
      </c>
      <c r="U65" s="462">
        <f>IF($A65=0,0,InformatiiGenerale!$B$3)</f>
        <v>0</v>
      </c>
      <c r="V65" s="462">
        <f>IF($B65=0,0,VLOOKUP($B65,InformatiiGenerale!$A$9:$C$29,3,FALSE))</f>
        <v>0</v>
      </c>
    </row>
    <row r="66" spans="1:22" ht="30" customHeight="1" x14ac:dyDescent="0.25">
      <c r="A66" s="145"/>
      <c r="B66" s="146"/>
      <c r="C66" s="146"/>
      <c r="D66" s="147"/>
      <c r="E66" s="148"/>
      <c r="F66" s="149"/>
      <c r="G66" s="148"/>
      <c r="H66" s="149"/>
      <c r="I66" s="150"/>
      <c r="J66" s="151"/>
      <c r="K66" s="152"/>
      <c r="L66" s="153"/>
      <c r="M66" s="154"/>
      <c r="N66" s="334">
        <f t="shared" si="1"/>
        <v>0</v>
      </c>
      <c r="O66" s="339"/>
      <c r="P66" s="515">
        <f>IF($A66=Liste!$A$2,Liste!$Q$2,IF($A66=Liste!$A$3,Liste!$Q$3,0))</f>
        <v>0</v>
      </c>
      <c r="Q66" s="477"/>
      <c r="R66" s="458" t="str">
        <f>IF(F66=0,"x",VLOOKUP($F66,Liste!$L$2:$M$5000,2,FALSE))</f>
        <v>x</v>
      </c>
      <c r="S66" s="462" t="str">
        <f t="shared" si="0"/>
        <v>x</v>
      </c>
      <c r="T66" s="462">
        <f>IF(P66=Liste!$Q$3,IF(L66=0,0,1),0)</f>
        <v>0</v>
      </c>
      <c r="U66" s="462">
        <f>IF($A66=0,0,InformatiiGenerale!$B$3)</f>
        <v>0</v>
      </c>
      <c r="V66" s="462">
        <f>IF($B66=0,0,VLOOKUP($B66,InformatiiGenerale!$A$9:$C$29,3,FALSE))</f>
        <v>0</v>
      </c>
    </row>
    <row r="67" spans="1:22" ht="30" customHeight="1" x14ac:dyDescent="0.25">
      <c r="A67" s="145"/>
      <c r="B67" s="146"/>
      <c r="C67" s="146"/>
      <c r="D67" s="147"/>
      <c r="E67" s="148"/>
      <c r="F67" s="149"/>
      <c r="G67" s="148"/>
      <c r="H67" s="149"/>
      <c r="I67" s="150"/>
      <c r="J67" s="151"/>
      <c r="K67" s="152"/>
      <c r="L67" s="153"/>
      <c r="M67" s="154"/>
      <c r="N67" s="334">
        <f t="shared" si="1"/>
        <v>0</v>
      </c>
      <c r="O67" s="339"/>
      <c r="P67" s="515">
        <f>IF($A67=Liste!$A$2,Liste!$Q$2,IF($A67=Liste!$A$3,Liste!$Q$3,0))</f>
        <v>0</v>
      </c>
      <c r="Q67" s="477"/>
      <c r="R67" s="458" t="str">
        <f>IF(F67=0,"x",VLOOKUP($F67,Liste!$L$2:$M$5000,2,FALSE))</f>
        <v>x</v>
      </c>
      <c r="S67" s="462" t="str">
        <f t="shared" si="0"/>
        <v>x</v>
      </c>
      <c r="T67" s="462">
        <f>IF(P67=Liste!$Q$3,IF(L67=0,0,1),0)</f>
        <v>0</v>
      </c>
      <c r="U67" s="462">
        <f>IF($A67=0,0,InformatiiGenerale!$B$3)</f>
        <v>0</v>
      </c>
      <c r="V67" s="462">
        <f>IF($B67=0,0,VLOOKUP($B67,InformatiiGenerale!$A$9:$C$29,3,FALSE))</f>
        <v>0</v>
      </c>
    </row>
    <row r="68" spans="1:22" ht="30" customHeight="1" x14ac:dyDescent="0.25">
      <c r="A68" s="145"/>
      <c r="B68" s="146"/>
      <c r="C68" s="146"/>
      <c r="D68" s="147"/>
      <c r="E68" s="148"/>
      <c r="F68" s="149"/>
      <c r="G68" s="148"/>
      <c r="H68" s="149"/>
      <c r="I68" s="150"/>
      <c r="J68" s="151"/>
      <c r="K68" s="152"/>
      <c r="L68" s="153"/>
      <c r="M68" s="154"/>
      <c r="N68" s="334">
        <f t="shared" si="1"/>
        <v>0</v>
      </c>
      <c r="O68" s="339"/>
      <c r="P68" s="515">
        <f>IF($A68=Liste!$A$2,Liste!$Q$2,IF($A68=Liste!$A$3,Liste!$Q$3,0))</f>
        <v>0</v>
      </c>
      <c r="Q68" s="477"/>
      <c r="R68" s="458" t="str">
        <f>IF(F68=0,"x",VLOOKUP($F68,Liste!$L$2:$M$5000,2,FALSE))</f>
        <v>x</v>
      </c>
      <c r="S68" s="462" t="str">
        <f t="shared" si="0"/>
        <v>x</v>
      </c>
      <c r="T68" s="462">
        <f>IF(P68=Liste!$Q$3,IF(L68=0,0,1),0)</f>
        <v>0</v>
      </c>
      <c r="U68" s="462">
        <f>IF($A68=0,0,InformatiiGenerale!$B$3)</f>
        <v>0</v>
      </c>
      <c r="V68" s="462">
        <f>IF($B68=0,0,VLOOKUP($B68,InformatiiGenerale!$A$9:$C$29,3,FALSE))</f>
        <v>0</v>
      </c>
    </row>
    <row r="69" spans="1:22" ht="30" customHeight="1" x14ac:dyDescent="0.25">
      <c r="A69" s="145"/>
      <c r="B69" s="146"/>
      <c r="C69" s="146"/>
      <c r="D69" s="147"/>
      <c r="E69" s="148"/>
      <c r="F69" s="149"/>
      <c r="G69" s="148"/>
      <c r="H69" s="149"/>
      <c r="I69" s="150"/>
      <c r="J69" s="151"/>
      <c r="K69" s="152"/>
      <c r="L69" s="153"/>
      <c r="M69" s="154"/>
      <c r="N69" s="334">
        <f t="shared" si="1"/>
        <v>0</v>
      </c>
      <c r="O69" s="339"/>
      <c r="P69" s="515">
        <f>IF($A69=Liste!$A$2,Liste!$Q$2,IF($A69=Liste!$A$3,Liste!$Q$3,0))</f>
        <v>0</v>
      </c>
      <c r="Q69" s="477"/>
      <c r="R69" s="458" t="str">
        <f>IF(F69=0,"x",VLOOKUP($F69,Liste!$L$2:$M$5000,2,FALSE))</f>
        <v>x</v>
      </c>
      <c r="S69" s="462" t="str">
        <f t="shared" si="0"/>
        <v>x</v>
      </c>
      <c r="T69" s="462">
        <f>IF(P69=Liste!$Q$3,IF(L69=0,0,1),0)</f>
        <v>0</v>
      </c>
      <c r="U69" s="462">
        <f>IF($A69=0,0,InformatiiGenerale!$B$3)</f>
        <v>0</v>
      </c>
      <c r="V69" s="462">
        <f>IF($B69=0,0,VLOOKUP($B69,InformatiiGenerale!$A$9:$C$29,3,FALSE))</f>
        <v>0</v>
      </c>
    </row>
    <row r="70" spans="1:22" ht="30" customHeight="1" x14ac:dyDescent="0.25">
      <c r="A70" s="145"/>
      <c r="B70" s="146"/>
      <c r="C70" s="146"/>
      <c r="D70" s="147"/>
      <c r="E70" s="148"/>
      <c r="F70" s="149"/>
      <c r="G70" s="148"/>
      <c r="H70" s="149"/>
      <c r="I70" s="150"/>
      <c r="J70" s="151"/>
      <c r="K70" s="152"/>
      <c r="L70" s="153"/>
      <c r="M70" s="154"/>
      <c r="N70" s="334">
        <f t="shared" si="1"/>
        <v>0</v>
      </c>
      <c r="O70" s="339"/>
      <c r="P70" s="515">
        <f>IF($A70=Liste!$A$2,Liste!$Q$2,IF($A70=Liste!$A$3,Liste!$Q$3,0))</f>
        <v>0</v>
      </c>
      <c r="Q70" s="477"/>
      <c r="R70" s="458" t="str">
        <f>IF(F70=0,"x",VLOOKUP($F70,Liste!$L$2:$M$5000,2,FALSE))</f>
        <v>x</v>
      </c>
      <c r="S70" s="462" t="str">
        <f t="shared" si="0"/>
        <v>x</v>
      </c>
      <c r="T70" s="462">
        <f>IF(P70=Liste!$Q$3,IF(L70=0,0,1),0)</f>
        <v>0</v>
      </c>
      <c r="U70" s="462">
        <f>IF($A70=0,0,InformatiiGenerale!$B$3)</f>
        <v>0</v>
      </c>
      <c r="V70" s="462">
        <f>IF($B70=0,0,VLOOKUP($B70,InformatiiGenerale!$A$9:$C$29,3,FALSE))</f>
        <v>0</v>
      </c>
    </row>
    <row r="71" spans="1:22" ht="30" customHeight="1" x14ac:dyDescent="0.25">
      <c r="A71" s="145"/>
      <c r="B71" s="146"/>
      <c r="C71" s="146"/>
      <c r="D71" s="147"/>
      <c r="E71" s="148"/>
      <c r="F71" s="149"/>
      <c r="G71" s="148"/>
      <c r="H71" s="149"/>
      <c r="I71" s="150"/>
      <c r="J71" s="151"/>
      <c r="K71" s="152"/>
      <c r="L71" s="153"/>
      <c r="M71" s="154"/>
      <c r="N71" s="334">
        <f t="shared" si="1"/>
        <v>0</v>
      </c>
      <c r="O71" s="339"/>
      <c r="P71" s="515">
        <f>IF($A71=Liste!$A$2,Liste!$Q$2,IF($A71=Liste!$A$3,Liste!$Q$3,0))</f>
        <v>0</v>
      </c>
      <c r="Q71" s="477"/>
      <c r="R71" s="458" t="str">
        <f>IF(F71=0,"x",VLOOKUP($F71,Liste!$L$2:$M$5000,2,FALSE))</f>
        <v>x</v>
      </c>
      <c r="S71" s="462" t="str">
        <f t="shared" si="0"/>
        <v>x</v>
      </c>
      <c r="T71" s="462">
        <f>IF(P71=Liste!$Q$3,IF(L71=0,0,1),0)</f>
        <v>0</v>
      </c>
      <c r="U71" s="462">
        <f>IF($A71=0,0,InformatiiGenerale!$B$3)</f>
        <v>0</v>
      </c>
      <c r="V71" s="462">
        <f>IF($B71=0,0,VLOOKUP($B71,InformatiiGenerale!$A$9:$C$29,3,FALSE))</f>
        <v>0</v>
      </c>
    </row>
    <row r="72" spans="1:22" ht="30" customHeight="1" x14ac:dyDescent="0.25">
      <c r="A72" s="145"/>
      <c r="B72" s="146"/>
      <c r="C72" s="146"/>
      <c r="D72" s="147"/>
      <c r="E72" s="148"/>
      <c r="F72" s="149"/>
      <c r="G72" s="148"/>
      <c r="H72" s="149"/>
      <c r="I72" s="150"/>
      <c r="J72" s="151"/>
      <c r="K72" s="152"/>
      <c r="L72" s="153"/>
      <c r="M72" s="154"/>
      <c r="N72" s="334">
        <f t="shared" si="1"/>
        <v>0</v>
      </c>
      <c r="O72" s="339"/>
      <c r="P72" s="515">
        <f>IF($A72=Liste!$A$2,Liste!$Q$2,IF($A72=Liste!$A$3,Liste!$Q$3,0))</f>
        <v>0</v>
      </c>
      <c r="Q72" s="477"/>
      <c r="R72" s="458" t="str">
        <f>IF(F72=0,"x",VLOOKUP($F72,Liste!$L$2:$M$5000,2,FALSE))</f>
        <v>x</v>
      </c>
      <c r="S72" s="462" t="str">
        <f t="shared" si="0"/>
        <v>x</v>
      </c>
      <c r="T72" s="462">
        <f>IF(P72=Liste!$Q$3,IF(L72=0,0,1),0)</f>
        <v>0</v>
      </c>
      <c r="U72" s="462">
        <f>IF($A72=0,0,InformatiiGenerale!$B$3)</f>
        <v>0</v>
      </c>
      <c r="V72" s="462">
        <f>IF($B72=0,0,VLOOKUP($B72,InformatiiGenerale!$A$9:$C$29,3,FALSE))</f>
        <v>0</v>
      </c>
    </row>
    <row r="73" spans="1:22" ht="30" customHeight="1" x14ac:dyDescent="0.25">
      <c r="A73" s="145"/>
      <c r="B73" s="146"/>
      <c r="C73" s="146"/>
      <c r="D73" s="147"/>
      <c r="E73" s="148"/>
      <c r="F73" s="149"/>
      <c r="G73" s="148"/>
      <c r="H73" s="149"/>
      <c r="I73" s="150"/>
      <c r="J73" s="151"/>
      <c r="K73" s="152"/>
      <c r="L73" s="153"/>
      <c r="M73" s="154"/>
      <c r="N73" s="334">
        <f t="shared" si="1"/>
        <v>0</v>
      </c>
      <c r="O73" s="339"/>
      <c r="P73" s="515">
        <f>IF($A73=Liste!$A$2,Liste!$Q$2,IF($A73=Liste!$A$3,Liste!$Q$3,0))</f>
        <v>0</v>
      </c>
      <c r="Q73" s="477"/>
      <c r="R73" s="458" t="str">
        <f>IF(F73=0,"x",VLOOKUP($F73,Liste!$L$2:$M$5000,2,FALSE))</f>
        <v>x</v>
      </c>
      <c r="S73" s="462" t="str">
        <f t="shared" si="0"/>
        <v>x</v>
      </c>
      <c r="T73" s="462">
        <f>IF(P73=Liste!$Q$3,IF(L73=0,0,1),0)</f>
        <v>0</v>
      </c>
      <c r="U73" s="462">
        <f>IF($A73=0,0,InformatiiGenerale!$B$3)</f>
        <v>0</v>
      </c>
      <c r="V73" s="462">
        <f>IF($B73=0,0,VLOOKUP($B73,InformatiiGenerale!$A$9:$C$29,3,FALSE))</f>
        <v>0</v>
      </c>
    </row>
    <row r="74" spans="1:22" ht="30" customHeight="1" x14ac:dyDescent="0.25">
      <c r="A74" s="145"/>
      <c r="B74" s="146"/>
      <c r="C74" s="146"/>
      <c r="D74" s="147"/>
      <c r="E74" s="148"/>
      <c r="F74" s="149"/>
      <c r="G74" s="148"/>
      <c r="H74" s="149"/>
      <c r="I74" s="150"/>
      <c r="J74" s="151"/>
      <c r="K74" s="152"/>
      <c r="L74" s="153"/>
      <c r="M74" s="154"/>
      <c r="N74" s="334">
        <f t="shared" si="1"/>
        <v>0</v>
      </c>
      <c r="O74" s="339"/>
      <c r="P74" s="515">
        <f>IF($A74=Liste!$A$2,Liste!$Q$2,IF($A74=Liste!$A$3,Liste!$Q$3,0))</f>
        <v>0</v>
      </c>
      <c r="Q74" s="477"/>
      <c r="R74" s="458" t="str">
        <f>IF(F74=0,"x",VLOOKUP($F74,Liste!$L$2:$M$5000,2,FALSE))</f>
        <v>x</v>
      </c>
      <c r="S74" s="462" t="str">
        <f t="shared" si="0"/>
        <v>x</v>
      </c>
      <c r="T74" s="462">
        <f>IF(P74=Liste!$Q$3,IF(L74=0,0,1),0)</f>
        <v>0</v>
      </c>
      <c r="U74" s="462">
        <f>IF($A74=0,0,InformatiiGenerale!$B$3)</f>
        <v>0</v>
      </c>
      <c r="V74" s="462">
        <f>IF($B74=0,0,VLOOKUP($B74,InformatiiGenerale!$A$9:$C$29,3,FALSE))</f>
        <v>0</v>
      </c>
    </row>
    <row r="75" spans="1:22" ht="30" customHeight="1" x14ac:dyDescent="0.25">
      <c r="A75" s="145"/>
      <c r="B75" s="146"/>
      <c r="C75" s="146"/>
      <c r="D75" s="147"/>
      <c r="E75" s="148"/>
      <c r="F75" s="149"/>
      <c r="G75" s="148"/>
      <c r="H75" s="149"/>
      <c r="I75" s="150"/>
      <c r="J75" s="151"/>
      <c r="K75" s="152"/>
      <c r="L75" s="153"/>
      <c r="M75" s="154"/>
      <c r="N75" s="334">
        <f t="shared" si="1"/>
        <v>0</v>
      </c>
      <c r="O75" s="339"/>
      <c r="P75" s="515">
        <f>IF($A75=Liste!$A$2,Liste!$Q$2,IF($A75=Liste!$A$3,Liste!$Q$3,0))</f>
        <v>0</v>
      </c>
      <c r="Q75" s="477"/>
      <c r="R75" s="458" t="str">
        <f>IF(F75=0,"x",VLOOKUP($F75,Liste!$L$2:$M$5000,2,FALSE))</f>
        <v>x</v>
      </c>
      <c r="S75" s="462" t="str">
        <f t="shared" ref="S75:S138" si="2">CONCATENATE($C75,$Q75,$R75)</f>
        <v>x</v>
      </c>
      <c r="T75" s="462">
        <f>IF(P75=Liste!$Q$3,IF(L75=0,0,1),0)</f>
        <v>0</v>
      </c>
      <c r="U75" s="462">
        <f>IF($A75=0,0,InformatiiGenerale!$B$3)</f>
        <v>0</v>
      </c>
      <c r="V75" s="462">
        <f>IF($B75=0,0,VLOOKUP($B75,InformatiiGenerale!$A$9:$C$29,3,FALSE))</f>
        <v>0</v>
      </c>
    </row>
    <row r="76" spans="1:22" ht="30" customHeight="1" x14ac:dyDescent="0.25">
      <c r="A76" s="145"/>
      <c r="B76" s="146"/>
      <c r="C76" s="146"/>
      <c r="D76" s="147"/>
      <c r="E76" s="148"/>
      <c r="F76" s="149"/>
      <c r="G76" s="148"/>
      <c r="H76" s="149"/>
      <c r="I76" s="150"/>
      <c r="J76" s="151"/>
      <c r="K76" s="152"/>
      <c r="L76" s="153"/>
      <c r="M76" s="154"/>
      <c r="N76" s="334">
        <f t="shared" ref="N76:N139" si="3">L76+M76</f>
        <v>0</v>
      </c>
      <c r="O76" s="339"/>
      <c r="P76" s="515">
        <f>IF($A76=Liste!$A$2,Liste!$Q$2,IF($A76=Liste!$A$3,Liste!$Q$3,0))</f>
        <v>0</v>
      </c>
      <c r="Q76" s="477"/>
      <c r="R76" s="458" t="str">
        <f>IF(F76=0,"x",VLOOKUP($F76,Liste!$L$2:$M$5000,2,FALSE))</f>
        <v>x</v>
      </c>
      <c r="S76" s="462" t="str">
        <f t="shared" si="2"/>
        <v>x</v>
      </c>
      <c r="T76" s="462">
        <f>IF(P76=Liste!$Q$3,IF(L76=0,0,1),0)</f>
        <v>0</v>
      </c>
      <c r="U76" s="462">
        <f>IF($A76=0,0,InformatiiGenerale!$B$3)</f>
        <v>0</v>
      </c>
      <c r="V76" s="462">
        <f>IF($B76=0,0,VLOOKUP($B76,InformatiiGenerale!$A$9:$C$29,3,FALSE))</f>
        <v>0</v>
      </c>
    </row>
    <row r="77" spans="1:22" ht="30" customHeight="1" x14ac:dyDescent="0.25">
      <c r="A77" s="145"/>
      <c r="B77" s="146"/>
      <c r="C77" s="146"/>
      <c r="D77" s="147"/>
      <c r="E77" s="148"/>
      <c r="F77" s="149"/>
      <c r="G77" s="148"/>
      <c r="H77" s="149"/>
      <c r="I77" s="150"/>
      <c r="J77" s="151"/>
      <c r="K77" s="152"/>
      <c r="L77" s="153"/>
      <c r="M77" s="154"/>
      <c r="N77" s="334">
        <f t="shared" si="3"/>
        <v>0</v>
      </c>
      <c r="O77" s="339"/>
      <c r="P77" s="515">
        <f>IF($A77=Liste!$A$2,Liste!$Q$2,IF($A77=Liste!$A$3,Liste!$Q$3,0))</f>
        <v>0</v>
      </c>
      <c r="Q77" s="477"/>
      <c r="R77" s="458" t="str">
        <f>IF(F77=0,"x",VLOOKUP($F77,Liste!$L$2:$M$5000,2,FALSE))</f>
        <v>x</v>
      </c>
      <c r="S77" s="462" t="str">
        <f t="shared" si="2"/>
        <v>x</v>
      </c>
      <c r="T77" s="462">
        <f>IF(P77=Liste!$Q$3,IF(L77=0,0,1),0)</f>
        <v>0</v>
      </c>
      <c r="U77" s="462">
        <f>IF($A77=0,0,InformatiiGenerale!$B$3)</f>
        <v>0</v>
      </c>
      <c r="V77" s="462">
        <f>IF($B77=0,0,VLOOKUP($B77,InformatiiGenerale!$A$9:$C$29,3,FALSE))</f>
        <v>0</v>
      </c>
    </row>
    <row r="78" spans="1:22" ht="30" customHeight="1" x14ac:dyDescent="0.25">
      <c r="A78" s="145"/>
      <c r="B78" s="146"/>
      <c r="C78" s="146"/>
      <c r="D78" s="147"/>
      <c r="E78" s="148"/>
      <c r="F78" s="149"/>
      <c r="G78" s="148"/>
      <c r="H78" s="149"/>
      <c r="I78" s="150"/>
      <c r="J78" s="151"/>
      <c r="K78" s="152"/>
      <c r="L78" s="153"/>
      <c r="M78" s="154"/>
      <c r="N78" s="334">
        <f t="shared" si="3"/>
        <v>0</v>
      </c>
      <c r="O78" s="339"/>
      <c r="P78" s="515">
        <f>IF($A78=Liste!$A$2,Liste!$Q$2,IF($A78=Liste!$A$3,Liste!$Q$3,0))</f>
        <v>0</v>
      </c>
      <c r="Q78" s="477"/>
      <c r="R78" s="458" t="str">
        <f>IF(F78=0,"x",VLOOKUP($F78,Liste!$L$2:$M$5000,2,FALSE))</f>
        <v>x</v>
      </c>
      <c r="S78" s="462" t="str">
        <f t="shared" si="2"/>
        <v>x</v>
      </c>
      <c r="T78" s="462">
        <f>IF(P78=Liste!$Q$3,IF(L78=0,0,1),0)</f>
        <v>0</v>
      </c>
      <c r="U78" s="462">
        <f>IF($A78=0,0,InformatiiGenerale!$B$3)</f>
        <v>0</v>
      </c>
      <c r="V78" s="462">
        <f>IF($B78=0,0,VLOOKUP($B78,InformatiiGenerale!$A$9:$C$29,3,FALSE))</f>
        <v>0</v>
      </c>
    </row>
    <row r="79" spans="1:22" ht="30" customHeight="1" x14ac:dyDescent="0.25">
      <c r="A79" s="145"/>
      <c r="B79" s="146"/>
      <c r="C79" s="146"/>
      <c r="D79" s="147"/>
      <c r="E79" s="148"/>
      <c r="F79" s="149"/>
      <c r="G79" s="148"/>
      <c r="H79" s="149"/>
      <c r="I79" s="150"/>
      <c r="J79" s="151"/>
      <c r="K79" s="152"/>
      <c r="L79" s="153"/>
      <c r="M79" s="154"/>
      <c r="N79" s="334">
        <f t="shared" si="3"/>
        <v>0</v>
      </c>
      <c r="O79" s="339"/>
      <c r="P79" s="515">
        <f>IF($A79=Liste!$A$2,Liste!$Q$2,IF($A79=Liste!$A$3,Liste!$Q$3,0))</f>
        <v>0</v>
      </c>
      <c r="Q79" s="477"/>
      <c r="R79" s="458" t="str">
        <f>IF(F79=0,"x",VLOOKUP($F79,Liste!$L$2:$M$5000,2,FALSE))</f>
        <v>x</v>
      </c>
      <c r="S79" s="462" t="str">
        <f t="shared" si="2"/>
        <v>x</v>
      </c>
      <c r="T79" s="462">
        <f>IF(P79=Liste!$Q$3,IF(L79=0,0,1),0)</f>
        <v>0</v>
      </c>
      <c r="U79" s="462">
        <f>IF($A79=0,0,InformatiiGenerale!$B$3)</f>
        <v>0</v>
      </c>
      <c r="V79" s="462">
        <f>IF($B79=0,0,VLOOKUP($B79,InformatiiGenerale!$A$9:$C$29,3,FALSE))</f>
        <v>0</v>
      </c>
    </row>
    <row r="80" spans="1:22" ht="30" customHeight="1" x14ac:dyDescent="0.25">
      <c r="A80" s="145"/>
      <c r="B80" s="146"/>
      <c r="C80" s="146"/>
      <c r="D80" s="147"/>
      <c r="E80" s="148"/>
      <c r="F80" s="149"/>
      <c r="G80" s="148"/>
      <c r="H80" s="149"/>
      <c r="I80" s="150"/>
      <c r="J80" s="151"/>
      <c r="K80" s="152"/>
      <c r="L80" s="153"/>
      <c r="M80" s="154"/>
      <c r="N80" s="334">
        <f t="shared" si="3"/>
        <v>0</v>
      </c>
      <c r="O80" s="339"/>
      <c r="P80" s="515">
        <f>IF($A80=Liste!$A$2,Liste!$Q$2,IF($A80=Liste!$A$3,Liste!$Q$3,0))</f>
        <v>0</v>
      </c>
      <c r="Q80" s="477"/>
      <c r="R80" s="458" t="str">
        <f>IF(F80=0,"x",VLOOKUP($F80,Liste!$L$2:$M$5000,2,FALSE))</f>
        <v>x</v>
      </c>
      <c r="S80" s="462" t="str">
        <f t="shared" si="2"/>
        <v>x</v>
      </c>
      <c r="T80" s="462">
        <f>IF(P80=Liste!$Q$3,IF(L80=0,0,1),0)</f>
        <v>0</v>
      </c>
      <c r="U80" s="462">
        <f>IF($A80=0,0,InformatiiGenerale!$B$3)</f>
        <v>0</v>
      </c>
      <c r="V80" s="462">
        <f>IF($B80=0,0,VLOOKUP($B80,InformatiiGenerale!$A$9:$C$29,3,FALSE))</f>
        <v>0</v>
      </c>
    </row>
    <row r="81" spans="1:22" ht="30" customHeight="1" x14ac:dyDescent="0.25">
      <c r="A81" s="145"/>
      <c r="B81" s="146"/>
      <c r="C81" s="146"/>
      <c r="D81" s="147"/>
      <c r="E81" s="148"/>
      <c r="F81" s="149"/>
      <c r="G81" s="148"/>
      <c r="H81" s="149"/>
      <c r="I81" s="150"/>
      <c r="J81" s="151"/>
      <c r="K81" s="152"/>
      <c r="L81" s="153"/>
      <c r="M81" s="154"/>
      <c r="N81" s="334">
        <f t="shared" si="3"/>
        <v>0</v>
      </c>
      <c r="O81" s="339"/>
      <c r="P81" s="515">
        <f>IF($A81=Liste!$A$2,Liste!$Q$2,IF($A81=Liste!$A$3,Liste!$Q$3,0))</f>
        <v>0</v>
      </c>
      <c r="Q81" s="477"/>
      <c r="R81" s="458" t="str">
        <f>IF(F81=0,"x",VLOOKUP($F81,Liste!$L$2:$M$5000,2,FALSE))</f>
        <v>x</v>
      </c>
      <c r="S81" s="462" t="str">
        <f t="shared" si="2"/>
        <v>x</v>
      </c>
      <c r="T81" s="462">
        <f>IF(P81=Liste!$Q$3,IF(L81=0,0,1),0)</f>
        <v>0</v>
      </c>
      <c r="U81" s="462">
        <f>IF($A81=0,0,InformatiiGenerale!$B$3)</f>
        <v>0</v>
      </c>
      <c r="V81" s="462">
        <f>IF($B81=0,0,VLOOKUP($B81,InformatiiGenerale!$A$9:$C$29,3,FALSE))</f>
        <v>0</v>
      </c>
    </row>
    <row r="82" spans="1:22" ht="30" customHeight="1" x14ac:dyDescent="0.25">
      <c r="A82" s="145"/>
      <c r="B82" s="146"/>
      <c r="C82" s="146"/>
      <c r="D82" s="147"/>
      <c r="E82" s="148"/>
      <c r="F82" s="149"/>
      <c r="G82" s="148"/>
      <c r="H82" s="149"/>
      <c r="I82" s="150"/>
      <c r="J82" s="151"/>
      <c r="K82" s="152"/>
      <c r="L82" s="153"/>
      <c r="M82" s="154"/>
      <c r="N82" s="334">
        <f t="shared" si="3"/>
        <v>0</v>
      </c>
      <c r="O82" s="339"/>
      <c r="P82" s="515">
        <f>IF($A82=Liste!$A$2,Liste!$Q$2,IF($A82=Liste!$A$3,Liste!$Q$3,0))</f>
        <v>0</v>
      </c>
      <c r="Q82" s="477"/>
      <c r="R82" s="458" t="str">
        <f>IF(F82=0,"x",VLOOKUP($F82,Liste!$L$2:$M$5000,2,FALSE))</f>
        <v>x</v>
      </c>
      <c r="S82" s="462" t="str">
        <f t="shared" si="2"/>
        <v>x</v>
      </c>
      <c r="T82" s="462">
        <f>IF(P82=Liste!$Q$3,IF(L82=0,0,1),0)</f>
        <v>0</v>
      </c>
      <c r="U82" s="462">
        <f>IF($A82=0,0,InformatiiGenerale!$B$3)</f>
        <v>0</v>
      </c>
      <c r="V82" s="462">
        <f>IF($B82=0,0,VLOOKUP($B82,InformatiiGenerale!$A$9:$C$29,3,FALSE))</f>
        <v>0</v>
      </c>
    </row>
    <row r="83" spans="1:22" ht="30" customHeight="1" x14ac:dyDescent="0.25">
      <c r="A83" s="145"/>
      <c r="B83" s="146"/>
      <c r="C83" s="146"/>
      <c r="D83" s="147"/>
      <c r="E83" s="148"/>
      <c r="F83" s="149"/>
      <c r="G83" s="148"/>
      <c r="H83" s="149"/>
      <c r="I83" s="150"/>
      <c r="J83" s="151"/>
      <c r="K83" s="152"/>
      <c r="L83" s="153"/>
      <c r="M83" s="154"/>
      <c r="N83" s="334">
        <f t="shared" si="3"/>
        <v>0</v>
      </c>
      <c r="O83" s="339"/>
      <c r="P83" s="515">
        <f>IF($A83=Liste!$A$2,Liste!$Q$2,IF($A83=Liste!$A$3,Liste!$Q$3,0))</f>
        <v>0</v>
      </c>
      <c r="Q83" s="477"/>
      <c r="R83" s="458" t="str">
        <f>IF(F83=0,"x",VLOOKUP($F83,Liste!$L$2:$M$5000,2,FALSE))</f>
        <v>x</v>
      </c>
      <c r="S83" s="462" t="str">
        <f t="shared" si="2"/>
        <v>x</v>
      </c>
      <c r="T83" s="462">
        <f>IF(P83=Liste!$Q$3,IF(L83=0,0,1),0)</f>
        <v>0</v>
      </c>
      <c r="U83" s="462">
        <f>IF($A83=0,0,InformatiiGenerale!$B$3)</f>
        <v>0</v>
      </c>
      <c r="V83" s="462">
        <f>IF($B83=0,0,VLOOKUP($B83,InformatiiGenerale!$A$9:$C$29,3,FALSE))</f>
        <v>0</v>
      </c>
    </row>
    <row r="84" spans="1:22" ht="30" customHeight="1" x14ac:dyDescent="0.25">
      <c r="A84" s="145"/>
      <c r="B84" s="146"/>
      <c r="C84" s="146"/>
      <c r="D84" s="147"/>
      <c r="E84" s="148"/>
      <c r="F84" s="149"/>
      <c r="G84" s="148"/>
      <c r="H84" s="149"/>
      <c r="I84" s="150"/>
      <c r="J84" s="151"/>
      <c r="K84" s="152"/>
      <c r="L84" s="153"/>
      <c r="M84" s="154"/>
      <c r="N84" s="334">
        <f t="shared" si="3"/>
        <v>0</v>
      </c>
      <c r="O84" s="339"/>
      <c r="P84" s="515">
        <f>IF($A84=Liste!$A$2,Liste!$Q$2,IF($A84=Liste!$A$3,Liste!$Q$3,0))</f>
        <v>0</v>
      </c>
      <c r="Q84" s="477"/>
      <c r="R84" s="458" t="str">
        <f>IF(F84=0,"x",VLOOKUP($F84,Liste!$L$2:$M$5000,2,FALSE))</f>
        <v>x</v>
      </c>
      <c r="S84" s="462" t="str">
        <f t="shared" si="2"/>
        <v>x</v>
      </c>
      <c r="T84" s="462">
        <f>IF(P84=Liste!$Q$3,IF(L84=0,0,1),0)</f>
        <v>0</v>
      </c>
      <c r="U84" s="462">
        <f>IF($A84=0,0,InformatiiGenerale!$B$3)</f>
        <v>0</v>
      </c>
      <c r="V84" s="462">
        <f>IF($B84=0,0,VLOOKUP($B84,InformatiiGenerale!$A$9:$C$29,3,FALSE))</f>
        <v>0</v>
      </c>
    </row>
    <row r="85" spans="1:22" ht="30" customHeight="1" x14ac:dyDescent="0.25">
      <c r="A85" s="145"/>
      <c r="B85" s="146"/>
      <c r="C85" s="146"/>
      <c r="D85" s="147"/>
      <c r="E85" s="148"/>
      <c r="F85" s="149"/>
      <c r="G85" s="148"/>
      <c r="H85" s="149"/>
      <c r="I85" s="150"/>
      <c r="J85" s="151"/>
      <c r="K85" s="152"/>
      <c r="L85" s="153"/>
      <c r="M85" s="154"/>
      <c r="N85" s="334">
        <f t="shared" si="3"/>
        <v>0</v>
      </c>
      <c r="O85" s="339"/>
      <c r="P85" s="515">
        <f>IF($A85=Liste!$A$2,Liste!$Q$2,IF($A85=Liste!$A$3,Liste!$Q$3,0))</f>
        <v>0</v>
      </c>
      <c r="Q85" s="477"/>
      <c r="R85" s="458" t="str">
        <f>IF(F85=0,"x",VLOOKUP($F85,Liste!$L$2:$M$5000,2,FALSE))</f>
        <v>x</v>
      </c>
      <c r="S85" s="462" t="str">
        <f t="shared" si="2"/>
        <v>x</v>
      </c>
      <c r="T85" s="462">
        <f>IF(P85=Liste!$Q$3,IF(L85=0,0,1),0)</f>
        <v>0</v>
      </c>
      <c r="U85" s="462">
        <f>IF($A85=0,0,InformatiiGenerale!$B$3)</f>
        <v>0</v>
      </c>
      <c r="V85" s="462">
        <f>IF($B85=0,0,VLOOKUP($B85,InformatiiGenerale!$A$9:$C$29,3,FALSE))</f>
        <v>0</v>
      </c>
    </row>
    <row r="86" spans="1:22" ht="30" customHeight="1" x14ac:dyDescent="0.25">
      <c r="A86" s="145"/>
      <c r="B86" s="146"/>
      <c r="C86" s="146"/>
      <c r="D86" s="147"/>
      <c r="E86" s="148"/>
      <c r="F86" s="149"/>
      <c r="G86" s="148"/>
      <c r="H86" s="149"/>
      <c r="I86" s="150"/>
      <c r="J86" s="151"/>
      <c r="K86" s="152"/>
      <c r="L86" s="153"/>
      <c r="M86" s="154"/>
      <c r="N86" s="334">
        <f t="shared" si="3"/>
        <v>0</v>
      </c>
      <c r="O86" s="339"/>
      <c r="P86" s="515">
        <f>IF($A86=Liste!$A$2,Liste!$Q$2,IF($A86=Liste!$A$3,Liste!$Q$3,0))</f>
        <v>0</v>
      </c>
      <c r="Q86" s="477"/>
      <c r="R86" s="458" t="str">
        <f>IF(F86=0,"x",VLOOKUP($F86,Liste!$L$2:$M$5000,2,FALSE))</f>
        <v>x</v>
      </c>
      <c r="S86" s="462" t="str">
        <f t="shared" si="2"/>
        <v>x</v>
      </c>
      <c r="T86" s="462">
        <f>IF(P86=Liste!$Q$3,IF(L86=0,0,1),0)</f>
        <v>0</v>
      </c>
      <c r="U86" s="462">
        <f>IF($A86=0,0,InformatiiGenerale!$B$3)</f>
        <v>0</v>
      </c>
      <c r="V86" s="462">
        <f>IF($B86=0,0,VLOOKUP($B86,InformatiiGenerale!$A$9:$C$29,3,FALSE))</f>
        <v>0</v>
      </c>
    </row>
    <row r="87" spans="1:22" ht="30" customHeight="1" x14ac:dyDescent="0.25">
      <c r="A87" s="145"/>
      <c r="B87" s="146"/>
      <c r="C87" s="146"/>
      <c r="D87" s="147"/>
      <c r="E87" s="148"/>
      <c r="F87" s="149"/>
      <c r="G87" s="148"/>
      <c r="H87" s="149"/>
      <c r="I87" s="150"/>
      <c r="J87" s="151"/>
      <c r="K87" s="152"/>
      <c r="L87" s="153"/>
      <c r="M87" s="154"/>
      <c r="N87" s="334">
        <f t="shared" si="3"/>
        <v>0</v>
      </c>
      <c r="O87" s="339"/>
      <c r="P87" s="515">
        <f>IF($A87=Liste!$A$2,Liste!$Q$2,IF($A87=Liste!$A$3,Liste!$Q$3,0))</f>
        <v>0</v>
      </c>
      <c r="Q87" s="477"/>
      <c r="R87" s="458" t="str">
        <f>IF(F87=0,"x",VLOOKUP($F87,Liste!$L$2:$M$5000,2,FALSE))</f>
        <v>x</v>
      </c>
      <c r="S87" s="462" t="str">
        <f t="shared" si="2"/>
        <v>x</v>
      </c>
      <c r="T87" s="462">
        <f>IF(P87=Liste!$Q$3,IF(L87=0,0,1),0)</f>
        <v>0</v>
      </c>
      <c r="U87" s="462">
        <f>IF($A87=0,0,InformatiiGenerale!$B$3)</f>
        <v>0</v>
      </c>
      <c r="V87" s="462">
        <f>IF($B87=0,0,VLOOKUP($B87,InformatiiGenerale!$A$9:$C$29,3,FALSE))</f>
        <v>0</v>
      </c>
    </row>
    <row r="88" spans="1:22" ht="30" customHeight="1" x14ac:dyDescent="0.25">
      <c r="A88" s="145"/>
      <c r="B88" s="146"/>
      <c r="C88" s="146"/>
      <c r="D88" s="147"/>
      <c r="E88" s="148"/>
      <c r="F88" s="149"/>
      <c r="G88" s="148"/>
      <c r="H88" s="149"/>
      <c r="I88" s="150"/>
      <c r="J88" s="151"/>
      <c r="K88" s="152"/>
      <c r="L88" s="153"/>
      <c r="M88" s="154"/>
      <c r="N88" s="334">
        <f t="shared" si="3"/>
        <v>0</v>
      </c>
      <c r="O88" s="339"/>
      <c r="P88" s="515">
        <f>IF($A88=Liste!$A$2,Liste!$Q$2,IF($A88=Liste!$A$3,Liste!$Q$3,0))</f>
        <v>0</v>
      </c>
      <c r="Q88" s="477"/>
      <c r="R88" s="458" t="str">
        <f>IF(F88=0,"x",VLOOKUP($F88,Liste!$L$2:$M$5000,2,FALSE))</f>
        <v>x</v>
      </c>
      <c r="S88" s="462" t="str">
        <f t="shared" si="2"/>
        <v>x</v>
      </c>
      <c r="T88" s="462">
        <f>IF(P88=Liste!$Q$3,IF(L88=0,0,1),0)</f>
        <v>0</v>
      </c>
      <c r="U88" s="462">
        <f>IF($A88=0,0,InformatiiGenerale!$B$3)</f>
        <v>0</v>
      </c>
      <c r="V88" s="462">
        <f>IF($B88=0,0,VLOOKUP($B88,InformatiiGenerale!$A$9:$C$29,3,FALSE))</f>
        <v>0</v>
      </c>
    </row>
    <row r="89" spans="1:22" ht="30" customHeight="1" x14ac:dyDescent="0.25">
      <c r="A89" s="145"/>
      <c r="B89" s="146"/>
      <c r="C89" s="146"/>
      <c r="D89" s="147"/>
      <c r="E89" s="148"/>
      <c r="F89" s="149"/>
      <c r="G89" s="148"/>
      <c r="H89" s="149"/>
      <c r="I89" s="150"/>
      <c r="J89" s="151"/>
      <c r="K89" s="152"/>
      <c r="L89" s="153"/>
      <c r="M89" s="154"/>
      <c r="N89" s="334">
        <f t="shared" si="3"/>
        <v>0</v>
      </c>
      <c r="O89" s="339"/>
      <c r="P89" s="515">
        <f>IF($A89=Liste!$A$2,Liste!$Q$2,IF($A89=Liste!$A$3,Liste!$Q$3,0))</f>
        <v>0</v>
      </c>
      <c r="Q89" s="477"/>
      <c r="R89" s="458" t="str">
        <f>IF(F89=0,"x",VLOOKUP($F89,Liste!$L$2:$M$5000,2,FALSE))</f>
        <v>x</v>
      </c>
      <c r="S89" s="462" t="str">
        <f t="shared" si="2"/>
        <v>x</v>
      </c>
      <c r="T89" s="462">
        <f>IF(P89=Liste!$Q$3,IF(L89=0,0,1),0)</f>
        <v>0</v>
      </c>
      <c r="U89" s="462">
        <f>IF($A89=0,0,InformatiiGenerale!$B$3)</f>
        <v>0</v>
      </c>
      <c r="V89" s="462">
        <f>IF($B89=0,0,VLOOKUP($B89,InformatiiGenerale!$A$9:$C$29,3,FALSE))</f>
        <v>0</v>
      </c>
    </row>
    <row r="90" spans="1:22" ht="30" customHeight="1" x14ac:dyDescent="0.25">
      <c r="A90" s="145"/>
      <c r="B90" s="146"/>
      <c r="C90" s="146"/>
      <c r="D90" s="147"/>
      <c r="E90" s="148"/>
      <c r="F90" s="149"/>
      <c r="G90" s="148"/>
      <c r="H90" s="149"/>
      <c r="I90" s="150"/>
      <c r="J90" s="151"/>
      <c r="K90" s="152"/>
      <c r="L90" s="153"/>
      <c r="M90" s="154"/>
      <c r="N90" s="334">
        <f t="shared" si="3"/>
        <v>0</v>
      </c>
      <c r="O90" s="339"/>
      <c r="P90" s="515">
        <f>IF($A90=Liste!$A$2,Liste!$Q$2,IF($A90=Liste!$A$3,Liste!$Q$3,0))</f>
        <v>0</v>
      </c>
      <c r="Q90" s="477"/>
      <c r="R90" s="458" t="str">
        <f>IF(F90=0,"x",VLOOKUP($F90,Liste!$L$2:$M$5000,2,FALSE))</f>
        <v>x</v>
      </c>
      <c r="S90" s="462" t="str">
        <f t="shared" si="2"/>
        <v>x</v>
      </c>
      <c r="T90" s="462">
        <f>IF(P90=Liste!$Q$3,IF(L90=0,0,1),0)</f>
        <v>0</v>
      </c>
      <c r="U90" s="462">
        <f>IF($A90=0,0,InformatiiGenerale!$B$3)</f>
        <v>0</v>
      </c>
      <c r="V90" s="462">
        <f>IF($B90=0,0,VLOOKUP($B90,InformatiiGenerale!$A$9:$C$29,3,FALSE))</f>
        <v>0</v>
      </c>
    </row>
    <row r="91" spans="1:22" ht="30" customHeight="1" x14ac:dyDescent="0.25">
      <c r="A91" s="145"/>
      <c r="B91" s="146"/>
      <c r="C91" s="146"/>
      <c r="D91" s="147"/>
      <c r="E91" s="148"/>
      <c r="F91" s="149"/>
      <c r="G91" s="148"/>
      <c r="H91" s="149"/>
      <c r="I91" s="150"/>
      <c r="J91" s="151"/>
      <c r="K91" s="152"/>
      <c r="L91" s="153"/>
      <c r="M91" s="154"/>
      <c r="N91" s="334">
        <f t="shared" si="3"/>
        <v>0</v>
      </c>
      <c r="O91" s="339"/>
      <c r="P91" s="515">
        <f>IF($A91=Liste!$A$2,Liste!$Q$2,IF($A91=Liste!$A$3,Liste!$Q$3,0))</f>
        <v>0</v>
      </c>
      <c r="Q91" s="477"/>
      <c r="R91" s="458" t="str">
        <f>IF(F91=0,"x",VLOOKUP($F91,Liste!$L$2:$M$5000,2,FALSE))</f>
        <v>x</v>
      </c>
      <c r="S91" s="462" t="str">
        <f t="shared" si="2"/>
        <v>x</v>
      </c>
      <c r="T91" s="462">
        <f>IF(P91=Liste!$Q$3,IF(L91=0,0,1),0)</f>
        <v>0</v>
      </c>
      <c r="U91" s="462">
        <f>IF($A91=0,0,InformatiiGenerale!$B$3)</f>
        <v>0</v>
      </c>
      <c r="V91" s="462">
        <f>IF($B91=0,0,VLOOKUP($B91,InformatiiGenerale!$A$9:$C$29,3,FALSE))</f>
        <v>0</v>
      </c>
    </row>
    <row r="92" spans="1:22" ht="30" customHeight="1" x14ac:dyDescent="0.25">
      <c r="A92" s="145"/>
      <c r="B92" s="146"/>
      <c r="C92" s="146"/>
      <c r="D92" s="147"/>
      <c r="E92" s="148"/>
      <c r="F92" s="149"/>
      <c r="G92" s="148"/>
      <c r="H92" s="149"/>
      <c r="I92" s="150"/>
      <c r="J92" s="151"/>
      <c r="K92" s="152"/>
      <c r="L92" s="153"/>
      <c r="M92" s="154"/>
      <c r="N92" s="334">
        <f t="shared" si="3"/>
        <v>0</v>
      </c>
      <c r="O92" s="339"/>
      <c r="P92" s="515">
        <f>IF($A92=Liste!$A$2,Liste!$Q$2,IF($A92=Liste!$A$3,Liste!$Q$3,0))</f>
        <v>0</v>
      </c>
      <c r="Q92" s="477"/>
      <c r="R92" s="458" t="str">
        <f>IF(F92=0,"x",VLOOKUP($F92,Liste!$L$2:$M$5000,2,FALSE))</f>
        <v>x</v>
      </c>
      <c r="S92" s="462" t="str">
        <f t="shared" si="2"/>
        <v>x</v>
      </c>
      <c r="T92" s="462">
        <f>IF(P92=Liste!$Q$3,IF(L92=0,0,1),0)</f>
        <v>0</v>
      </c>
      <c r="U92" s="462">
        <f>IF($A92=0,0,InformatiiGenerale!$B$3)</f>
        <v>0</v>
      </c>
      <c r="V92" s="462">
        <f>IF($B92=0,0,VLOOKUP($B92,InformatiiGenerale!$A$9:$C$29,3,FALSE))</f>
        <v>0</v>
      </c>
    </row>
    <row r="93" spans="1:22" ht="30" customHeight="1" x14ac:dyDescent="0.25">
      <c r="A93" s="145"/>
      <c r="B93" s="146"/>
      <c r="C93" s="146"/>
      <c r="D93" s="147"/>
      <c r="E93" s="148"/>
      <c r="F93" s="149"/>
      <c r="G93" s="148"/>
      <c r="H93" s="149"/>
      <c r="I93" s="150"/>
      <c r="J93" s="151"/>
      <c r="K93" s="152"/>
      <c r="L93" s="153"/>
      <c r="M93" s="154"/>
      <c r="N93" s="334">
        <f t="shared" si="3"/>
        <v>0</v>
      </c>
      <c r="O93" s="339"/>
      <c r="P93" s="515">
        <f>IF($A93=Liste!$A$2,Liste!$Q$2,IF($A93=Liste!$A$3,Liste!$Q$3,0))</f>
        <v>0</v>
      </c>
      <c r="Q93" s="477"/>
      <c r="R93" s="458" t="str">
        <f>IF(F93=0,"x",VLOOKUP($F93,Liste!$L$2:$M$5000,2,FALSE))</f>
        <v>x</v>
      </c>
      <c r="S93" s="462" t="str">
        <f t="shared" si="2"/>
        <v>x</v>
      </c>
      <c r="T93" s="462">
        <f>IF(P93=Liste!$Q$3,IF(L93=0,0,1),0)</f>
        <v>0</v>
      </c>
      <c r="U93" s="462">
        <f>IF($A93=0,0,InformatiiGenerale!$B$3)</f>
        <v>0</v>
      </c>
      <c r="V93" s="462">
        <f>IF($B93=0,0,VLOOKUP($B93,InformatiiGenerale!$A$9:$C$29,3,FALSE))</f>
        <v>0</v>
      </c>
    </row>
    <row r="94" spans="1:22" ht="30" customHeight="1" x14ac:dyDescent="0.25">
      <c r="A94" s="145"/>
      <c r="B94" s="146"/>
      <c r="C94" s="146"/>
      <c r="D94" s="147"/>
      <c r="E94" s="148"/>
      <c r="F94" s="149"/>
      <c r="G94" s="148"/>
      <c r="H94" s="149"/>
      <c r="I94" s="150"/>
      <c r="J94" s="151"/>
      <c r="K94" s="152"/>
      <c r="L94" s="153"/>
      <c r="M94" s="154"/>
      <c r="N94" s="334">
        <f t="shared" si="3"/>
        <v>0</v>
      </c>
      <c r="O94" s="339"/>
      <c r="P94" s="515">
        <f>IF($A94=Liste!$A$2,Liste!$Q$2,IF($A94=Liste!$A$3,Liste!$Q$3,0))</f>
        <v>0</v>
      </c>
      <c r="Q94" s="477"/>
      <c r="R94" s="458" t="str">
        <f>IF(F94=0,"x",VLOOKUP($F94,Liste!$L$2:$M$5000,2,FALSE))</f>
        <v>x</v>
      </c>
      <c r="S94" s="462" t="str">
        <f t="shared" si="2"/>
        <v>x</v>
      </c>
      <c r="T94" s="462">
        <f>IF(P94=Liste!$Q$3,IF(L94=0,0,1),0)</f>
        <v>0</v>
      </c>
      <c r="U94" s="462">
        <f>IF($A94=0,0,InformatiiGenerale!$B$3)</f>
        <v>0</v>
      </c>
      <c r="V94" s="462">
        <f>IF($B94=0,0,VLOOKUP($B94,InformatiiGenerale!$A$9:$C$29,3,FALSE))</f>
        <v>0</v>
      </c>
    </row>
    <row r="95" spans="1:22" ht="30" customHeight="1" x14ac:dyDescent="0.25">
      <c r="A95" s="145"/>
      <c r="B95" s="146"/>
      <c r="C95" s="146"/>
      <c r="D95" s="147"/>
      <c r="E95" s="148"/>
      <c r="F95" s="149"/>
      <c r="G95" s="148"/>
      <c r="H95" s="149"/>
      <c r="I95" s="150"/>
      <c r="J95" s="151"/>
      <c r="K95" s="152"/>
      <c r="L95" s="153"/>
      <c r="M95" s="154"/>
      <c r="N95" s="334">
        <f t="shared" si="3"/>
        <v>0</v>
      </c>
      <c r="O95" s="339"/>
      <c r="P95" s="515">
        <f>IF($A95=Liste!$A$2,Liste!$Q$2,IF($A95=Liste!$A$3,Liste!$Q$3,0))</f>
        <v>0</v>
      </c>
      <c r="Q95" s="477"/>
      <c r="R95" s="458" t="str">
        <f>IF(F95=0,"x",VLOOKUP($F95,Liste!$L$2:$M$5000,2,FALSE))</f>
        <v>x</v>
      </c>
      <c r="S95" s="462" t="str">
        <f t="shared" si="2"/>
        <v>x</v>
      </c>
      <c r="T95" s="462">
        <f>IF(P95=Liste!$Q$3,IF(L95=0,0,1),0)</f>
        <v>0</v>
      </c>
      <c r="U95" s="462">
        <f>IF($A95=0,0,InformatiiGenerale!$B$3)</f>
        <v>0</v>
      </c>
      <c r="V95" s="462">
        <f>IF($B95=0,0,VLOOKUP($B95,InformatiiGenerale!$A$9:$C$29,3,FALSE))</f>
        <v>0</v>
      </c>
    </row>
    <row r="96" spans="1:22" ht="30" customHeight="1" x14ac:dyDescent="0.25">
      <c r="A96" s="145"/>
      <c r="B96" s="146"/>
      <c r="C96" s="146"/>
      <c r="D96" s="147"/>
      <c r="E96" s="148"/>
      <c r="F96" s="149"/>
      <c r="G96" s="148"/>
      <c r="H96" s="149"/>
      <c r="I96" s="150"/>
      <c r="J96" s="151"/>
      <c r="K96" s="152"/>
      <c r="L96" s="153"/>
      <c r="M96" s="154"/>
      <c r="N96" s="334">
        <f t="shared" si="3"/>
        <v>0</v>
      </c>
      <c r="O96" s="339"/>
      <c r="P96" s="515">
        <f>IF($A96=Liste!$A$2,Liste!$Q$2,IF($A96=Liste!$A$3,Liste!$Q$3,0))</f>
        <v>0</v>
      </c>
      <c r="Q96" s="477"/>
      <c r="R96" s="458" t="str">
        <f>IF(F96=0,"x",VLOOKUP($F96,Liste!$L$2:$M$5000,2,FALSE))</f>
        <v>x</v>
      </c>
      <c r="S96" s="462" t="str">
        <f t="shared" si="2"/>
        <v>x</v>
      </c>
      <c r="T96" s="462">
        <f>IF(P96=Liste!$Q$3,IF(L96=0,0,1),0)</f>
        <v>0</v>
      </c>
      <c r="U96" s="462">
        <f>IF($A96=0,0,InformatiiGenerale!$B$3)</f>
        <v>0</v>
      </c>
      <c r="V96" s="462">
        <f>IF($B96=0,0,VLOOKUP($B96,InformatiiGenerale!$A$9:$C$29,3,FALSE))</f>
        <v>0</v>
      </c>
    </row>
    <row r="97" spans="1:22" ht="30" customHeight="1" x14ac:dyDescent="0.25">
      <c r="A97" s="145"/>
      <c r="B97" s="146"/>
      <c r="C97" s="146"/>
      <c r="D97" s="147"/>
      <c r="E97" s="148"/>
      <c r="F97" s="149"/>
      <c r="G97" s="148"/>
      <c r="H97" s="149"/>
      <c r="I97" s="150"/>
      <c r="J97" s="151"/>
      <c r="K97" s="152"/>
      <c r="L97" s="153"/>
      <c r="M97" s="154"/>
      <c r="N97" s="334">
        <f t="shared" si="3"/>
        <v>0</v>
      </c>
      <c r="O97" s="339"/>
      <c r="P97" s="515">
        <f>IF($A97=Liste!$A$2,Liste!$Q$2,IF($A97=Liste!$A$3,Liste!$Q$3,0))</f>
        <v>0</v>
      </c>
      <c r="Q97" s="477"/>
      <c r="R97" s="458" t="str">
        <f>IF(F97=0,"x",VLOOKUP($F97,Liste!$L$2:$M$5000,2,FALSE))</f>
        <v>x</v>
      </c>
      <c r="S97" s="462" t="str">
        <f t="shared" si="2"/>
        <v>x</v>
      </c>
      <c r="T97" s="462">
        <f>IF(P97=Liste!$Q$3,IF(L97=0,0,1),0)</f>
        <v>0</v>
      </c>
      <c r="U97" s="462">
        <f>IF($A97=0,0,InformatiiGenerale!$B$3)</f>
        <v>0</v>
      </c>
      <c r="V97" s="462">
        <f>IF($B97=0,0,VLOOKUP($B97,InformatiiGenerale!$A$9:$C$29,3,FALSE))</f>
        <v>0</v>
      </c>
    </row>
    <row r="98" spans="1:22" ht="30" customHeight="1" x14ac:dyDescent="0.25">
      <c r="A98" s="145"/>
      <c r="B98" s="146"/>
      <c r="C98" s="146"/>
      <c r="D98" s="147"/>
      <c r="E98" s="148"/>
      <c r="F98" s="149"/>
      <c r="G98" s="148"/>
      <c r="H98" s="149"/>
      <c r="I98" s="150"/>
      <c r="J98" s="151"/>
      <c r="K98" s="152"/>
      <c r="L98" s="153"/>
      <c r="M98" s="154"/>
      <c r="N98" s="334">
        <f t="shared" si="3"/>
        <v>0</v>
      </c>
      <c r="O98" s="339"/>
      <c r="P98" s="515">
        <f>IF($A98=Liste!$A$2,Liste!$Q$2,IF($A98=Liste!$A$3,Liste!$Q$3,0))</f>
        <v>0</v>
      </c>
      <c r="Q98" s="477"/>
      <c r="R98" s="458" t="str">
        <f>IF(F98=0,"x",VLOOKUP($F98,Liste!$L$2:$M$5000,2,FALSE))</f>
        <v>x</v>
      </c>
      <c r="S98" s="462" t="str">
        <f t="shared" si="2"/>
        <v>x</v>
      </c>
      <c r="T98" s="462">
        <f>IF(P98=Liste!$Q$3,IF(L98=0,0,1),0)</f>
        <v>0</v>
      </c>
      <c r="U98" s="462">
        <f>IF($A98=0,0,InformatiiGenerale!$B$3)</f>
        <v>0</v>
      </c>
      <c r="V98" s="462">
        <f>IF($B98=0,0,VLOOKUP($B98,InformatiiGenerale!$A$9:$C$29,3,FALSE))</f>
        <v>0</v>
      </c>
    </row>
    <row r="99" spans="1:22" ht="30" customHeight="1" x14ac:dyDescent="0.25">
      <c r="A99" s="145"/>
      <c r="B99" s="146"/>
      <c r="C99" s="146"/>
      <c r="D99" s="147"/>
      <c r="E99" s="148"/>
      <c r="F99" s="149"/>
      <c r="G99" s="148"/>
      <c r="H99" s="149"/>
      <c r="I99" s="150"/>
      <c r="J99" s="151"/>
      <c r="K99" s="152"/>
      <c r="L99" s="153"/>
      <c r="M99" s="154"/>
      <c r="N99" s="334">
        <f t="shared" si="3"/>
        <v>0</v>
      </c>
      <c r="O99" s="339"/>
      <c r="P99" s="515">
        <f>IF($A99=Liste!$A$2,Liste!$Q$2,IF($A99=Liste!$A$3,Liste!$Q$3,0))</f>
        <v>0</v>
      </c>
      <c r="Q99" s="477"/>
      <c r="R99" s="458" t="str">
        <f>IF(F99=0,"x",VLOOKUP($F99,Liste!$L$2:$M$5000,2,FALSE))</f>
        <v>x</v>
      </c>
      <c r="S99" s="462" t="str">
        <f t="shared" si="2"/>
        <v>x</v>
      </c>
      <c r="T99" s="462">
        <f>IF(P99=Liste!$Q$3,IF(L99=0,0,1),0)</f>
        <v>0</v>
      </c>
      <c r="U99" s="462">
        <f>IF($A99=0,0,InformatiiGenerale!$B$3)</f>
        <v>0</v>
      </c>
      <c r="V99" s="462">
        <f>IF($B99=0,0,VLOOKUP($B99,InformatiiGenerale!$A$9:$C$29,3,FALSE))</f>
        <v>0</v>
      </c>
    </row>
    <row r="100" spans="1:22" ht="30" customHeight="1" x14ac:dyDescent="0.25">
      <c r="A100" s="145"/>
      <c r="B100" s="146"/>
      <c r="C100" s="146"/>
      <c r="D100" s="147"/>
      <c r="E100" s="148"/>
      <c r="F100" s="149"/>
      <c r="G100" s="148"/>
      <c r="H100" s="149"/>
      <c r="I100" s="150"/>
      <c r="J100" s="151"/>
      <c r="K100" s="152"/>
      <c r="L100" s="153"/>
      <c r="M100" s="154"/>
      <c r="N100" s="334">
        <f t="shared" si="3"/>
        <v>0</v>
      </c>
      <c r="O100" s="339"/>
      <c r="P100" s="515">
        <f>IF($A100=Liste!$A$2,Liste!$Q$2,IF($A100=Liste!$A$3,Liste!$Q$3,0))</f>
        <v>0</v>
      </c>
      <c r="Q100" s="477"/>
      <c r="R100" s="458" t="str">
        <f>IF(F100=0,"x",VLOOKUP($F100,Liste!$L$2:$M$5000,2,FALSE))</f>
        <v>x</v>
      </c>
      <c r="S100" s="462" t="str">
        <f t="shared" si="2"/>
        <v>x</v>
      </c>
      <c r="T100" s="462">
        <f>IF(P100=Liste!$Q$3,IF(L100=0,0,1),0)</f>
        <v>0</v>
      </c>
      <c r="U100" s="462">
        <f>IF($A100=0,0,InformatiiGenerale!$B$3)</f>
        <v>0</v>
      </c>
      <c r="V100" s="462">
        <f>IF($B100=0,0,VLOOKUP($B100,InformatiiGenerale!$A$9:$C$29,3,FALSE))</f>
        <v>0</v>
      </c>
    </row>
    <row r="101" spans="1:22" ht="30" customHeight="1" x14ac:dyDescent="0.25">
      <c r="A101" s="145"/>
      <c r="B101" s="146"/>
      <c r="C101" s="146"/>
      <c r="D101" s="147"/>
      <c r="E101" s="148"/>
      <c r="F101" s="149"/>
      <c r="G101" s="148"/>
      <c r="H101" s="149"/>
      <c r="I101" s="150"/>
      <c r="J101" s="151"/>
      <c r="K101" s="152"/>
      <c r="L101" s="153"/>
      <c r="M101" s="154"/>
      <c r="N101" s="334">
        <f t="shared" si="3"/>
        <v>0</v>
      </c>
      <c r="O101" s="339"/>
      <c r="P101" s="515">
        <f>IF($A101=Liste!$A$2,Liste!$Q$2,IF($A101=Liste!$A$3,Liste!$Q$3,0))</f>
        <v>0</v>
      </c>
      <c r="Q101" s="477"/>
      <c r="R101" s="458" t="str">
        <f>IF(F101=0,"x",VLOOKUP($F101,Liste!$L$2:$M$5000,2,FALSE))</f>
        <v>x</v>
      </c>
      <c r="S101" s="462" t="str">
        <f t="shared" si="2"/>
        <v>x</v>
      </c>
      <c r="T101" s="462">
        <f>IF(P101=Liste!$Q$3,IF(L101=0,0,1),0)</f>
        <v>0</v>
      </c>
      <c r="U101" s="462">
        <f>IF($A101=0,0,InformatiiGenerale!$B$3)</f>
        <v>0</v>
      </c>
      <c r="V101" s="462">
        <f>IF($B101=0,0,VLOOKUP($B101,InformatiiGenerale!$A$9:$C$29,3,FALSE))</f>
        <v>0</v>
      </c>
    </row>
    <row r="102" spans="1:22" ht="30" customHeight="1" x14ac:dyDescent="0.25">
      <c r="A102" s="145"/>
      <c r="B102" s="146"/>
      <c r="C102" s="146"/>
      <c r="D102" s="147"/>
      <c r="E102" s="148"/>
      <c r="F102" s="149"/>
      <c r="G102" s="148"/>
      <c r="H102" s="149"/>
      <c r="I102" s="150"/>
      <c r="J102" s="151"/>
      <c r="K102" s="152"/>
      <c r="L102" s="153"/>
      <c r="M102" s="154"/>
      <c r="N102" s="334">
        <f t="shared" si="3"/>
        <v>0</v>
      </c>
      <c r="O102" s="339"/>
      <c r="P102" s="515">
        <f>IF($A102=Liste!$A$2,Liste!$Q$2,IF($A102=Liste!$A$3,Liste!$Q$3,0))</f>
        <v>0</v>
      </c>
      <c r="Q102" s="477"/>
      <c r="R102" s="458" t="str">
        <f>IF(F102=0,"x",VLOOKUP($F102,Liste!$L$2:$M$5000,2,FALSE))</f>
        <v>x</v>
      </c>
      <c r="S102" s="462" t="str">
        <f t="shared" si="2"/>
        <v>x</v>
      </c>
      <c r="T102" s="462">
        <f>IF(P102=Liste!$Q$3,IF(L102=0,0,1),0)</f>
        <v>0</v>
      </c>
      <c r="U102" s="462">
        <f>IF($A102=0,0,InformatiiGenerale!$B$3)</f>
        <v>0</v>
      </c>
      <c r="V102" s="462">
        <f>IF($B102=0,0,VLOOKUP($B102,InformatiiGenerale!$A$9:$C$29,3,FALSE))</f>
        <v>0</v>
      </c>
    </row>
    <row r="103" spans="1:22" ht="30" customHeight="1" x14ac:dyDescent="0.25">
      <c r="A103" s="145"/>
      <c r="B103" s="146"/>
      <c r="C103" s="146"/>
      <c r="D103" s="147"/>
      <c r="E103" s="148"/>
      <c r="F103" s="149"/>
      <c r="G103" s="148"/>
      <c r="H103" s="149"/>
      <c r="I103" s="150"/>
      <c r="J103" s="151"/>
      <c r="K103" s="152"/>
      <c r="L103" s="153"/>
      <c r="M103" s="154"/>
      <c r="N103" s="334">
        <f t="shared" si="3"/>
        <v>0</v>
      </c>
      <c r="O103" s="339"/>
      <c r="P103" s="515">
        <f>IF($A103=Liste!$A$2,Liste!$Q$2,IF($A103=Liste!$A$3,Liste!$Q$3,0))</f>
        <v>0</v>
      </c>
      <c r="Q103" s="477"/>
      <c r="R103" s="458" t="str">
        <f>IF(F103=0,"x",VLOOKUP($F103,Liste!$L$2:$M$5000,2,FALSE))</f>
        <v>x</v>
      </c>
      <c r="S103" s="462" t="str">
        <f t="shared" si="2"/>
        <v>x</v>
      </c>
      <c r="T103" s="462">
        <f>IF(P103=Liste!$Q$3,IF(L103=0,0,1),0)</f>
        <v>0</v>
      </c>
      <c r="U103" s="462">
        <f>IF($A103=0,0,InformatiiGenerale!$B$3)</f>
        <v>0</v>
      </c>
      <c r="V103" s="462">
        <f>IF($B103=0,0,VLOOKUP($B103,InformatiiGenerale!$A$9:$C$29,3,FALSE))</f>
        <v>0</v>
      </c>
    </row>
    <row r="104" spans="1:22" ht="30" customHeight="1" x14ac:dyDescent="0.25">
      <c r="A104" s="145"/>
      <c r="B104" s="146"/>
      <c r="C104" s="146"/>
      <c r="D104" s="147"/>
      <c r="E104" s="148"/>
      <c r="F104" s="149"/>
      <c r="G104" s="148"/>
      <c r="H104" s="149"/>
      <c r="I104" s="150"/>
      <c r="J104" s="151"/>
      <c r="K104" s="152"/>
      <c r="L104" s="153"/>
      <c r="M104" s="154"/>
      <c r="N104" s="334">
        <f t="shared" si="3"/>
        <v>0</v>
      </c>
      <c r="O104" s="339"/>
      <c r="P104" s="515">
        <f>IF($A104=Liste!$A$2,Liste!$Q$2,IF($A104=Liste!$A$3,Liste!$Q$3,0))</f>
        <v>0</v>
      </c>
      <c r="Q104" s="477"/>
      <c r="R104" s="458" t="str">
        <f>IF(F104=0,"x",VLOOKUP($F104,Liste!$L$2:$M$5000,2,FALSE))</f>
        <v>x</v>
      </c>
      <c r="S104" s="462" t="str">
        <f t="shared" si="2"/>
        <v>x</v>
      </c>
      <c r="T104" s="462">
        <f>IF(P104=Liste!$Q$3,IF(L104=0,0,1),0)</f>
        <v>0</v>
      </c>
      <c r="U104" s="462">
        <f>IF($A104=0,0,InformatiiGenerale!$B$3)</f>
        <v>0</v>
      </c>
      <c r="V104" s="462">
        <f>IF($B104=0,0,VLOOKUP($B104,InformatiiGenerale!$A$9:$C$29,3,FALSE))</f>
        <v>0</v>
      </c>
    </row>
    <row r="105" spans="1:22" ht="30" customHeight="1" x14ac:dyDescent="0.25">
      <c r="A105" s="145"/>
      <c r="B105" s="146"/>
      <c r="C105" s="146"/>
      <c r="D105" s="147"/>
      <c r="E105" s="148"/>
      <c r="F105" s="149"/>
      <c r="G105" s="148"/>
      <c r="H105" s="149"/>
      <c r="I105" s="150"/>
      <c r="J105" s="151"/>
      <c r="K105" s="152"/>
      <c r="L105" s="153"/>
      <c r="M105" s="154"/>
      <c r="N105" s="334">
        <f t="shared" si="3"/>
        <v>0</v>
      </c>
      <c r="O105" s="339"/>
      <c r="P105" s="515">
        <f>IF($A105=Liste!$A$2,Liste!$Q$2,IF($A105=Liste!$A$3,Liste!$Q$3,0))</f>
        <v>0</v>
      </c>
      <c r="Q105" s="477"/>
      <c r="R105" s="458" t="str">
        <f>IF(F105=0,"x",VLOOKUP($F105,Liste!$L$2:$M$5000,2,FALSE))</f>
        <v>x</v>
      </c>
      <c r="S105" s="462" t="str">
        <f t="shared" si="2"/>
        <v>x</v>
      </c>
      <c r="T105" s="462">
        <f>IF(P105=Liste!$Q$3,IF(L105=0,0,1),0)</f>
        <v>0</v>
      </c>
      <c r="U105" s="462">
        <f>IF($A105=0,0,InformatiiGenerale!$B$3)</f>
        <v>0</v>
      </c>
      <c r="V105" s="462">
        <f>IF($B105=0,0,VLOOKUP($B105,InformatiiGenerale!$A$9:$C$29,3,FALSE))</f>
        <v>0</v>
      </c>
    </row>
    <row r="106" spans="1:22" ht="30" customHeight="1" x14ac:dyDescent="0.25">
      <c r="A106" s="145"/>
      <c r="B106" s="146"/>
      <c r="C106" s="146"/>
      <c r="D106" s="147"/>
      <c r="E106" s="148"/>
      <c r="F106" s="149"/>
      <c r="G106" s="148"/>
      <c r="H106" s="149"/>
      <c r="I106" s="150"/>
      <c r="J106" s="151"/>
      <c r="K106" s="152"/>
      <c r="L106" s="153"/>
      <c r="M106" s="154"/>
      <c r="N106" s="334">
        <f t="shared" si="3"/>
        <v>0</v>
      </c>
      <c r="O106" s="339"/>
      <c r="P106" s="515">
        <f>IF($A106=Liste!$A$2,Liste!$Q$2,IF($A106=Liste!$A$3,Liste!$Q$3,0))</f>
        <v>0</v>
      </c>
      <c r="Q106" s="477"/>
      <c r="R106" s="458" t="str">
        <f>IF(F106=0,"x",VLOOKUP($F106,Liste!$L$2:$M$5000,2,FALSE))</f>
        <v>x</v>
      </c>
      <c r="S106" s="462" t="str">
        <f t="shared" si="2"/>
        <v>x</v>
      </c>
      <c r="T106" s="462">
        <f>IF(P106=Liste!$Q$3,IF(L106=0,0,1),0)</f>
        <v>0</v>
      </c>
      <c r="U106" s="462">
        <f>IF($A106=0,0,InformatiiGenerale!$B$3)</f>
        <v>0</v>
      </c>
      <c r="V106" s="462">
        <f>IF($B106=0,0,VLOOKUP($B106,InformatiiGenerale!$A$9:$C$29,3,FALSE))</f>
        <v>0</v>
      </c>
    </row>
    <row r="107" spans="1:22" ht="30" customHeight="1" x14ac:dyDescent="0.25">
      <c r="A107" s="145"/>
      <c r="B107" s="146"/>
      <c r="C107" s="146"/>
      <c r="D107" s="147"/>
      <c r="E107" s="148"/>
      <c r="F107" s="149"/>
      <c r="G107" s="148"/>
      <c r="H107" s="149"/>
      <c r="I107" s="150"/>
      <c r="J107" s="151"/>
      <c r="K107" s="152"/>
      <c r="L107" s="153"/>
      <c r="M107" s="154"/>
      <c r="N107" s="334">
        <f t="shared" si="3"/>
        <v>0</v>
      </c>
      <c r="O107" s="339"/>
      <c r="P107" s="515">
        <f>IF($A107=Liste!$A$2,Liste!$Q$2,IF($A107=Liste!$A$3,Liste!$Q$3,0))</f>
        <v>0</v>
      </c>
      <c r="Q107" s="477"/>
      <c r="R107" s="458" t="str">
        <f>IF(F107=0,"x",VLOOKUP($F107,Liste!$L$2:$M$5000,2,FALSE))</f>
        <v>x</v>
      </c>
      <c r="S107" s="462" t="str">
        <f t="shared" si="2"/>
        <v>x</v>
      </c>
      <c r="T107" s="462">
        <f>IF(P107=Liste!$Q$3,IF(L107=0,0,1),0)</f>
        <v>0</v>
      </c>
      <c r="U107" s="462">
        <f>IF($A107=0,0,InformatiiGenerale!$B$3)</f>
        <v>0</v>
      </c>
      <c r="V107" s="462">
        <f>IF($B107=0,0,VLOOKUP($B107,InformatiiGenerale!$A$9:$C$29,3,FALSE))</f>
        <v>0</v>
      </c>
    </row>
    <row r="108" spans="1:22" ht="30" customHeight="1" x14ac:dyDescent="0.25">
      <c r="A108" s="145"/>
      <c r="B108" s="146"/>
      <c r="C108" s="146"/>
      <c r="D108" s="147"/>
      <c r="E108" s="148"/>
      <c r="F108" s="149"/>
      <c r="G108" s="148"/>
      <c r="H108" s="149"/>
      <c r="I108" s="150"/>
      <c r="J108" s="151"/>
      <c r="K108" s="152"/>
      <c r="L108" s="153"/>
      <c r="M108" s="154"/>
      <c r="N108" s="334">
        <f t="shared" si="3"/>
        <v>0</v>
      </c>
      <c r="O108" s="339"/>
      <c r="P108" s="515">
        <f>IF($A108=Liste!$A$2,Liste!$Q$2,IF($A108=Liste!$A$3,Liste!$Q$3,0))</f>
        <v>0</v>
      </c>
      <c r="Q108" s="477"/>
      <c r="R108" s="458" t="str">
        <f>IF(F108=0,"x",VLOOKUP($F108,Liste!$L$2:$M$5000,2,FALSE))</f>
        <v>x</v>
      </c>
      <c r="S108" s="462" t="str">
        <f t="shared" si="2"/>
        <v>x</v>
      </c>
      <c r="T108" s="462">
        <f>IF(P108=Liste!$Q$3,IF(L108=0,0,1),0)</f>
        <v>0</v>
      </c>
      <c r="U108" s="462">
        <f>IF($A108=0,0,InformatiiGenerale!$B$3)</f>
        <v>0</v>
      </c>
      <c r="V108" s="462">
        <f>IF($B108=0,0,VLOOKUP($B108,InformatiiGenerale!$A$9:$C$29,3,FALSE))</f>
        <v>0</v>
      </c>
    </row>
    <row r="109" spans="1:22" ht="30" customHeight="1" x14ac:dyDescent="0.25">
      <c r="A109" s="145"/>
      <c r="B109" s="146"/>
      <c r="C109" s="146"/>
      <c r="D109" s="147"/>
      <c r="E109" s="148"/>
      <c r="F109" s="149"/>
      <c r="G109" s="148"/>
      <c r="H109" s="149"/>
      <c r="I109" s="150"/>
      <c r="J109" s="151"/>
      <c r="K109" s="152"/>
      <c r="L109" s="153"/>
      <c r="M109" s="154"/>
      <c r="N109" s="334">
        <f t="shared" si="3"/>
        <v>0</v>
      </c>
      <c r="O109" s="339"/>
      <c r="P109" s="515">
        <f>IF($A109=Liste!$A$2,Liste!$Q$2,IF($A109=Liste!$A$3,Liste!$Q$3,0))</f>
        <v>0</v>
      </c>
      <c r="Q109" s="477"/>
      <c r="R109" s="458" t="str">
        <f>IF(F109=0,"x",VLOOKUP($F109,Liste!$L$2:$M$5000,2,FALSE))</f>
        <v>x</v>
      </c>
      <c r="S109" s="462" t="str">
        <f t="shared" si="2"/>
        <v>x</v>
      </c>
      <c r="T109" s="462">
        <f>IF(P109=Liste!$Q$3,IF(L109=0,0,1),0)</f>
        <v>0</v>
      </c>
      <c r="U109" s="462">
        <f>IF($A109=0,0,InformatiiGenerale!$B$3)</f>
        <v>0</v>
      </c>
      <c r="V109" s="462">
        <f>IF($B109=0,0,VLOOKUP($B109,InformatiiGenerale!$A$9:$C$29,3,FALSE))</f>
        <v>0</v>
      </c>
    </row>
    <row r="110" spans="1:22" s="118" customFormat="1" ht="30" customHeight="1" x14ac:dyDescent="0.25">
      <c r="A110" s="145"/>
      <c r="B110" s="146"/>
      <c r="C110" s="146"/>
      <c r="D110" s="147"/>
      <c r="E110" s="148"/>
      <c r="F110" s="149"/>
      <c r="G110" s="148"/>
      <c r="H110" s="149"/>
      <c r="I110" s="150"/>
      <c r="J110" s="151"/>
      <c r="K110" s="152"/>
      <c r="L110" s="153"/>
      <c r="M110" s="154"/>
      <c r="N110" s="334">
        <f t="shared" si="3"/>
        <v>0</v>
      </c>
      <c r="O110" s="339"/>
      <c r="P110" s="515">
        <f>IF($A110=Liste!$A$2,Liste!$Q$2,IF($A110=Liste!$A$3,Liste!$Q$3,0))</f>
        <v>0</v>
      </c>
      <c r="Q110" s="477"/>
      <c r="R110" s="458" t="str">
        <f>IF(F110=0,"x",VLOOKUP($F110,Liste!$L$2:$M$5000,2,FALSE))</f>
        <v>x</v>
      </c>
      <c r="S110" s="462" t="str">
        <f t="shared" si="2"/>
        <v>x</v>
      </c>
      <c r="T110" s="462">
        <f>IF(P110=Liste!$Q$3,IF(L110=0,0,1),0)</f>
        <v>0</v>
      </c>
      <c r="U110" s="462">
        <f>IF($A110=0,0,InformatiiGenerale!$B$3)</f>
        <v>0</v>
      </c>
      <c r="V110" s="462">
        <f>IF($B110=0,0,VLOOKUP($B110,InformatiiGenerale!$A$9:$C$29,3,FALSE))</f>
        <v>0</v>
      </c>
    </row>
    <row r="111" spans="1:22" ht="30" customHeight="1" x14ac:dyDescent="0.25">
      <c r="A111" s="145"/>
      <c r="B111" s="146"/>
      <c r="C111" s="146"/>
      <c r="D111" s="147"/>
      <c r="E111" s="148"/>
      <c r="F111" s="149"/>
      <c r="G111" s="148"/>
      <c r="H111" s="149"/>
      <c r="I111" s="150"/>
      <c r="J111" s="151"/>
      <c r="K111" s="152"/>
      <c r="L111" s="153"/>
      <c r="M111" s="154"/>
      <c r="N111" s="334">
        <f t="shared" si="3"/>
        <v>0</v>
      </c>
      <c r="O111" s="339"/>
      <c r="P111" s="515">
        <f>IF($A111=Liste!$A$2,Liste!$Q$2,IF($A111=Liste!$A$3,Liste!$Q$3,0))</f>
        <v>0</v>
      </c>
      <c r="Q111" s="477"/>
      <c r="R111" s="458" t="str">
        <f>IF(F111=0,"x",VLOOKUP($F111,Liste!$L$2:$M$5000,2,FALSE))</f>
        <v>x</v>
      </c>
      <c r="S111" s="462" t="str">
        <f t="shared" si="2"/>
        <v>x</v>
      </c>
      <c r="T111" s="462">
        <f>IF(P111=Liste!$Q$3,IF(L111=0,0,1),0)</f>
        <v>0</v>
      </c>
      <c r="U111" s="462">
        <f>IF($A111=0,0,InformatiiGenerale!$B$3)</f>
        <v>0</v>
      </c>
      <c r="V111" s="462">
        <f>IF($B111=0,0,VLOOKUP($B111,InformatiiGenerale!$A$9:$C$29,3,FALSE))</f>
        <v>0</v>
      </c>
    </row>
    <row r="112" spans="1:22" ht="30" customHeight="1" x14ac:dyDescent="0.25">
      <c r="A112" s="145"/>
      <c r="B112" s="146"/>
      <c r="C112" s="146"/>
      <c r="D112" s="147"/>
      <c r="E112" s="148"/>
      <c r="F112" s="149"/>
      <c r="G112" s="148"/>
      <c r="H112" s="149"/>
      <c r="I112" s="150"/>
      <c r="J112" s="151"/>
      <c r="K112" s="152"/>
      <c r="L112" s="153"/>
      <c r="M112" s="154"/>
      <c r="N112" s="334">
        <f t="shared" si="3"/>
        <v>0</v>
      </c>
      <c r="O112" s="339"/>
      <c r="P112" s="515">
        <f>IF($A112=Liste!$A$2,Liste!$Q$2,IF($A112=Liste!$A$3,Liste!$Q$3,0))</f>
        <v>0</v>
      </c>
      <c r="Q112" s="477"/>
      <c r="R112" s="458" t="str">
        <f>IF(F112=0,"x",VLOOKUP($F112,Liste!$L$2:$M$5000,2,FALSE))</f>
        <v>x</v>
      </c>
      <c r="S112" s="462" t="str">
        <f t="shared" si="2"/>
        <v>x</v>
      </c>
      <c r="T112" s="462">
        <f>IF(P112=Liste!$Q$3,IF(L112=0,0,1),0)</f>
        <v>0</v>
      </c>
      <c r="U112" s="462">
        <f>IF($A112=0,0,InformatiiGenerale!$B$3)</f>
        <v>0</v>
      </c>
      <c r="V112" s="462">
        <f>IF($B112=0,0,VLOOKUP($B112,InformatiiGenerale!$A$9:$C$29,3,FALSE))</f>
        <v>0</v>
      </c>
    </row>
    <row r="113" spans="1:22" ht="30" customHeight="1" x14ac:dyDescent="0.25">
      <c r="A113" s="145"/>
      <c r="B113" s="146"/>
      <c r="C113" s="146"/>
      <c r="D113" s="147"/>
      <c r="E113" s="148"/>
      <c r="F113" s="149"/>
      <c r="G113" s="148"/>
      <c r="H113" s="149"/>
      <c r="I113" s="150"/>
      <c r="J113" s="151"/>
      <c r="K113" s="152"/>
      <c r="L113" s="153"/>
      <c r="M113" s="154"/>
      <c r="N113" s="334">
        <f t="shared" si="3"/>
        <v>0</v>
      </c>
      <c r="O113" s="339"/>
      <c r="P113" s="515">
        <f>IF($A113=Liste!$A$2,Liste!$Q$2,IF($A113=Liste!$A$3,Liste!$Q$3,0))</f>
        <v>0</v>
      </c>
      <c r="Q113" s="477"/>
      <c r="R113" s="458" t="str">
        <f>IF(F113=0,"x",VLOOKUP($F113,Liste!$L$2:$M$5000,2,FALSE))</f>
        <v>x</v>
      </c>
      <c r="S113" s="462" t="str">
        <f t="shared" si="2"/>
        <v>x</v>
      </c>
      <c r="T113" s="462">
        <f>IF(P113=Liste!$Q$3,IF(L113=0,0,1),0)</f>
        <v>0</v>
      </c>
      <c r="U113" s="462">
        <f>IF($A113=0,0,InformatiiGenerale!$B$3)</f>
        <v>0</v>
      </c>
      <c r="V113" s="462">
        <f>IF($B113=0,0,VLOOKUP($B113,InformatiiGenerale!$A$9:$C$29,3,FALSE))</f>
        <v>0</v>
      </c>
    </row>
    <row r="114" spans="1:22" ht="30" customHeight="1" x14ac:dyDescent="0.25">
      <c r="A114" s="145"/>
      <c r="B114" s="146"/>
      <c r="C114" s="146"/>
      <c r="D114" s="147"/>
      <c r="E114" s="148"/>
      <c r="F114" s="149"/>
      <c r="G114" s="148"/>
      <c r="H114" s="149"/>
      <c r="I114" s="150"/>
      <c r="J114" s="151"/>
      <c r="K114" s="152"/>
      <c r="L114" s="153"/>
      <c r="M114" s="154"/>
      <c r="N114" s="334">
        <f t="shared" si="3"/>
        <v>0</v>
      </c>
      <c r="O114" s="339"/>
      <c r="P114" s="515">
        <f>IF($A114=Liste!$A$2,Liste!$Q$2,IF($A114=Liste!$A$3,Liste!$Q$3,0))</f>
        <v>0</v>
      </c>
      <c r="Q114" s="477"/>
      <c r="R114" s="458" t="str">
        <f>IF(F114=0,"x",VLOOKUP($F114,Liste!$L$2:$M$5000,2,FALSE))</f>
        <v>x</v>
      </c>
      <c r="S114" s="462" t="str">
        <f t="shared" si="2"/>
        <v>x</v>
      </c>
      <c r="T114" s="462">
        <f>IF(P114=Liste!$Q$3,IF(L114=0,0,1),0)</f>
        <v>0</v>
      </c>
      <c r="U114" s="462">
        <f>IF($A114=0,0,InformatiiGenerale!$B$3)</f>
        <v>0</v>
      </c>
      <c r="V114" s="462">
        <f>IF($B114=0,0,VLOOKUP($B114,InformatiiGenerale!$A$9:$C$29,3,FALSE))</f>
        <v>0</v>
      </c>
    </row>
    <row r="115" spans="1:22" ht="30" customHeight="1" x14ac:dyDescent="0.25">
      <c r="A115" s="145"/>
      <c r="B115" s="146"/>
      <c r="C115" s="146"/>
      <c r="D115" s="147"/>
      <c r="E115" s="148"/>
      <c r="F115" s="149"/>
      <c r="G115" s="148"/>
      <c r="H115" s="149"/>
      <c r="I115" s="150"/>
      <c r="J115" s="151"/>
      <c r="K115" s="152"/>
      <c r="L115" s="153"/>
      <c r="M115" s="154"/>
      <c r="N115" s="334">
        <f t="shared" si="3"/>
        <v>0</v>
      </c>
      <c r="O115" s="339"/>
      <c r="P115" s="515">
        <f>IF($A115=Liste!$A$2,Liste!$Q$2,IF($A115=Liste!$A$3,Liste!$Q$3,0))</f>
        <v>0</v>
      </c>
      <c r="Q115" s="477"/>
      <c r="R115" s="458" t="str">
        <f>IF(F115=0,"x",VLOOKUP($F115,Liste!$L$2:$M$5000,2,FALSE))</f>
        <v>x</v>
      </c>
      <c r="S115" s="462" t="str">
        <f t="shared" si="2"/>
        <v>x</v>
      </c>
      <c r="T115" s="462">
        <f>IF(P115=Liste!$Q$3,IF(L115=0,0,1),0)</f>
        <v>0</v>
      </c>
      <c r="U115" s="462">
        <f>IF($A115=0,0,InformatiiGenerale!$B$3)</f>
        <v>0</v>
      </c>
      <c r="V115" s="462">
        <f>IF($B115=0,0,VLOOKUP($B115,InformatiiGenerale!$A$9:$C$29,3,FALSE))</f>
        <v>0</v>
      </c>
    </row>
    <row r="116" spans="1:22" ht="30" customHeight="1" x14ac:dyDescent="0.25">
      <c r="A116" s="145"/>
      <c r="B116" s="146"/>
      <c r="C116" s="146"/>
      <c r="D116" s="147"/>
      <c r="E116" s="148"/>
      <c r="F116" s="149"/>
      <c r="G116" s="148"/>
      <c r="H116" s="149"/>
      <c r="I116" s="150"/>
      <c r="J116" s="151"/>
      <c r="K116" s="152"/>
      <c r="L116" s="153"/>
      <c r="M116" s="154"/>
      <c r="N116" s="334">
        <f t="shared" si="3"/>
        <v>0</v>
      </c>
      <c r="O116" s="339"/>
      <c r="P116" s="515">
        <f>IF($A116=Liste!$A$2,Liste!$Q$2,IF($A116=Liste!$A$3,Liste!$Q$3,0))</f>
        <v>0</v>
      </c>
      <c r="Q116" s="477"/>
      <c r="R116" s="458" t="str">
        <f>IF(F116=0,"x",VLOOKUP($F116,Liste!$L$2:$M$5000,2,FALSE))</f>
        <v>x</v>
      </c>
      <c r="S116" s="462" t="str">
        <f t="shared" si="2"/>
        <v>x</v>
      </c>
      <c r="T116" s="462">
        <f>IF(P116=Liste!$Q$3,IF(L116=0,0,1),0)</f>
        <v>0</v>
      </c>
      <c r="U116" s="462">
        <f>IF($A116=0,0,InformatiiGenerale!$B$3)</f>
        <v>0</v>
      </c>
      <c r="V116" s="462">
        <f>IF($B116=0,0,VLOOKUP($B116,InformatiiGenerale!$A$9:$C$29,3,FALSE))</f>
        <v>0</v>
      </c>
    </row>
    <row r="117" spans="1:22" ht="30" customHeight="1" x14ac:dyDescent="0.25">
      <c r="A117" s="145"/>
      <c r="B117" s="146"/>
      <c r="C117" s="146"/>
      <c r="D117" s="147"/>
      <c r="E117" s="148"/>
      <c r="F117" s="149"/>
      <c r="G117" s="148"/>
      <c r="H117" s="149"/>
      <c r="I117" s="150"/>
      <c r="J117" s="151"/>
      <c r="K117" s="152"/>
      <c r="L117" s="153"/>
      <c r="M117" s="154"/>
      <c r="N117" s="334">
        <f t="shared" si="3"/>
        <v>0</v>
      </c>
      <c r="O117" s="339"/>
      <c r="P117" s="515">
        <f>IF($A117=Liste!$A$2,Liste!$Q$2,IF($A117=Liste!$A$3,Liste!$Q$3,0))</f>
        <v>0</v>
      </c>
      <c r="Q117" s="477"/>
      <c r="R117" s="458" t="str">
        <f>IF(F117=0,"x",VLOOKUP($F117,Liste!$L$2:$M$5000,2,FALSE))</f>
        <v>x</v>
      </c>
      <c r="S117" s="462" t="str">
        <f t="shared" si="2"/>
        <v>x</v>
      </c>
      <c r="T117" s="462">
        <f>IF(P117=Liste!$Q$3,IF(L117=0,0,1),0)</f>
        <v>0</v>
      </c>
      <c r="U117" s="462">
        <f>IF($A117=0,0,InformatiiGenerale!$B$3)</f>
        <v>0</v>
      </c>
      <c r="V117" s="462">
        <f>IF($B117=0,0,VLOOKUP($B117,InformatiiGenerale!$A$9:$C$29,3,FALSE))</f>
        <v>0</v>
      </c>
    </row>
    <row r="118" spans="1:22" ht="30" customHeight="1" x14ac:dyDescent="0.25">
      <c r="A118" s="145"/>
      <c r="B118" s="146"/>
      <c r="C118" s="146"/>
      <c r="D118" s="147"/>
      <c r="E118" s="148"/>
      <c r="F118" s="149"/>
      <c r="G118" s="148"/>
      <c r="H118" s="149"/>
      <c r="I118" s="150"/>
      <c r="J118" s="151"/>
      <c r="K118" s="152"/>
      <c r="L118" s="153"/>
      <c r="M118" s="154"/>
      <c r="N118" s="334">
        <f t="shared" si="3"/>
        <v>0</v>
      </c>
      <c r="O118" s="339"/>
      <c r="P118" s="515">
        <f>IF($A118=Liste!$A$2,Liste!$Q$2,IF($A118=Liste!$A$3,Liste!$Q$3,0))</f>
        <v>0</v>
      </c>
      <c r="Q118" s="477"/>
      <c r="R118" s="458" t="str">
        <f>IF(F118=0,"x",VLOOKUP($F118,Liste!$L$2:$M$5000,2,FALSE))</f>
        <v>x</v>
      </c>
      <c r="S118" s="462" t="str">
        <f t="shared" si="2"/>
        <v>x</v>
      </c>
      <c r="T118" s="462">
        <f>IF(P118=Liste!$Q$3,IF(L118=0,0,1),0)</f>
        <v>0</v>
      </c>
      <c r="U118" s="462">
        <f>IF($A118=0,0,InformatiiGenerale!$B$3)</f>
        <v>0</v>
      </c>
      <c r="V118" s="462">
        <f>IF($B118=0,0,VLOOKUP($B118,InformatiiGenerale!$A$9:$C$29,3,FALSE))</f>
        <v>0</v>
      </c>
    </row>
    <row r="119" spans="1:22" ht="30" customHeight="1" x14ac:dyDescent="0.25">
      <c r="A119" s="145"/>
      <c r="B119" s="146"/>
      <c r="C119" s="146"/>
      <c r="D119" s="147"/>
      <c r="E119" s="148"/>
      <c r="F119" s="149"/>
      <c r="G119" s="148"/>
      <c r="H119" s="149"/>
      <c r="I119" s="150"/>
      <c r="J119" s="151"/>
      <c r="K119" s="152"/>
      <c r="L119" s="153"/>
      <c r="M119" s="154"/>
      <c r="N119" s="334">
        <f t="shared" si="3"/>
        <v>0</v>
      </c>
      <c r="O119" s="339"/>
      <c r="P119" s="515">
        <f>IF($A119=Liste!$A$2,Liste!$Q$2,IF($A119=Liste!$A$3,Liste!$Q$3,0))</f>
        <v>0</v>
      </c>
      <c r="Q119" s="477"/>
      <c r="R119" s="458" t="str">
        <f>IF(F119=0,"x",VLOOKUP($F119,Liste!$L$2:$M$5000,2,FALSE))</f>
        <v>x</v>
      </c>
      <c r="S119" s="462" t="str">
        <f t="shared" si="2"/>
        <v>x</v>
      </c>
      <c r="T119" s="462">
        <f>IF(P119=Liste!$Q$3,IF(L119=0,0,1),0)</f>
        <v>0</v>
      </c>
      <c r="U119" s="462">
        <f>IF($A119=0,0,InformatiiGenerale!$B$3)</f>
        <v>0</v>
      </c>
      <c r="V119" s="462">
        <f>IF($B119=0,0,VLOOKUP($B119,InformatiiGenerale!$A$9:$C$29,3,FALSE))</f>
        <v>0</v>
      </c>
    </row>
    <row r="120" spans="1:22" ht="30" customHeight="1" x14ac:dyDescent="0.25">
      <c r="A120" s="145"/>
      <c r="B120" s="146"/>
      <c r="C120" s="146"/>
      <c r="D120" s="147"/>
      <c r="E120" s="148"/>
      <c r="F120" s="149"/>
      <c r="G120" s="148"/>
      <c r="H120" s="149"/>
      <c r="I120" s="150"/>
      <c r="J120" s="151"/>
      <c r="K120" s="152"/>
      <c r="L120" s="153"/>
      <c r="M120" s="154"/>
      <c r="N120" s="334">
        <f t="shared" si="3"/>
        <v>0</v>
      </c>
      <c r="O120" s="339"/>
      <c r="P120" s="515">
        <f>IF($A120=Liste!$A$2,Liste!$Q$2,IF($A120=Liste!$A$3,Liste!$Q$3,0))</f>
        <v>0</v>
      </c>
      <c r="Q120" s="477"/>
      <c r="R120" s="458" t="str">
        <f>IF(F120=0,"x",VLOOKUP($F120,Liste!$L$2:$M$5000,2,FALSE))</f>
        <v>x</v>
      </c>
      <c r="S120" s="462" t="str">
        <f t="shared" si="2"/>
        <v>x</v>
      </c>
      <c r="T120" s="462">
        <f>IF(P120=Liste!$Q$3,IF(L120=0,0,1),0)</f>
        <v>0</v>
      </c>
      <c r="U120" s="462">
        <f>IF($A120=0,0,InformatiiGenerale!$B$3)</f>
        <v>0</v>
      </c>
      <c r="V120" s="462">
        <f>IF($B120=0,0,VLOOKUP($B120,InformatiiGenerale!$A$9:$C$29,3,FALSE))</f>
        <v>0</v>
      </c>
    </row>
    <row r="121" spans="1:22" ht="30" customHeight="1" x14ac:dyDescent="0.25">
      <c r="A121" s="145"/>
      <c r="B121" s="146"/>
      <c r="C121" s="146"/>
      <c r="D121" s="147"/>
      <c r="E121" s="148"/>
      <c r="F121" s="149"/>
      <c r="G121" s="148"/>
      <c r="H121" s="149"/>
      <c r="I121" s="150"/>
      <c r="J121" s="151"/>
      <c r="K121" s="152"/>
      <c r="L121" s="153"/>
      <c r="M121" s="154"/>
      <c r="N121" s="334">
        <f t="shared" si="3"/>
        <v>0</v>
      </c>
      <c r="O121" s="339"/>
      <c r="P121" s="515">
        <f>IF($A121=Liste!$A$2,Liste!$Q$2,IF($A121=Liste!$A$3,Liste!$Q$3,0))</f>
        <v>0</v>
      </c>
      <c r="Q121" s="477"/>
      <c r="R121" s="458" t="str">
        <f>IF(F121=0,"x",VLOOKUP($F121,Liste!$L$2:$M$5000,2,FALSE))</f>
        <v>x</v>
      </c>
      <c r="S121" s="462" t="str">
        <f t="shared" si="2"/>
        <v>x</v>
      </c>
      <c r="T121" s="462">
        <f>IF(P121=Liste!$Q$3,IF(L121=0,0,1),0)</f>
        <v>0</v>
      </c>
      <c r="U121" s="462">
        <f>IF($A121=0,0,InformatiiGenerale!$B$3)</f>
        <v>0</v>
      </c>
      <c r="V121" s="462">
        <f>IF($B121=0,0,VLOOKUP($B121,InformatiiGenerale!$A$9:$C$29,3,FALSE))</f>
        <v>0</v>
      </c>
    </row>
    <row r="122" spans="1:22" ht="30" customHeight="1" x14ac:dyDescent="0.25">
      <c r="A122" s="145"/>
      <c r="B122" s="146"/>
      <c r="C122" s="146"/>
      <c r="D122" s="147"/>
      <c r="E122" s="148"/>
      <c r="F122" s="149"/>
      <c r="G122" s="148"/>
      <c r="H122" s="149"/>
      <c r="I122" s="150"/>
      <c r="J122" s="151"/>
      <c r="K122" s="152"/>
      <c r="L122" s="153"/>
      <c r="M122" s="154"/>
      <c r="N122" s="334">
        <f t="shared" si="3"/>
        <v>0</v>
      </c>
      <c r="O122" s="339"/>
      <c r="P122" s="515">
        <f>IF($A122=Liste!$A$2,Liste!$Q$2,IF($A122=Liste!$A$3,Liste!$Q$3,0))</f>
        <v>0</v>
      </c>
      <c r="Q122" s="477"/>
      <c r="R122" s="458" t="str">
        <f>IF(F122=0,"x",VLOOKUP($F122,Liste!$L$2:$M$5000,2,FALSE))</f>
        <v>x</v>
      </c>
      <c r="S122" s="462" t="str">
        <f t="shared" si="2"/>
        <v>x</v>
      </c>
      <c r="T122" s="462">
        <f>IF(P122=Liste!$Q$3,IF(L122=0,0,1),0)</f>
        <v>0</v>
      </c>
      <c r="U122" s="462">
        <f>IF($A122=0,0,InformatiiGenerale!$B$3)</f>
        <v>0</v>
      </c>
      <c r="V122" s="462">
        <f>IF($B122=0,0,VLOOKUP($B122,InformatiiGenerale!$A$9:$C$29,3,FALSE))</f>
        <v>0</v>
      </c>
    </row>
    <row r="123" spans="1:22" ht="30" customHeight="1" x14ac:dyDescent="0.25">
      <c r="A123" s="145"/>
      <c r="B123" s="146"/>
      <c r="C123" s="146"/>
      <c r="D123" s="147"/>
      <c r="E123" s="148"/>
      <c r="F123" s="149"/>
      <c r="G123" s="148"/>
      <c r="H123" s="149"/>
      <c r="I123" s="150"/>
      <c r="J123" s="151"/>
      <c r="K123" s="152"/>
      <c r="L123" s="153"/>
      <c r="M123" s="154"/>
      <c r="N123" s="334">
        <f t="shared" si="3"/>
        <v>0</v>
      </c>
      <c r="O123" s="339"/>
      <c r="P123" s="515">
        <f>IF($A123=Liste!$A$2,Liste!$Q$2,IF($A123=Liste!$A$3,Liste!$Q$3,0))</f>
        <v>0</v>
      </c>
      <c r="Q123" s="477"/>
      <c r="R123" s="458" t="str">
        <f>IF(F123=0,"x",VLOOKUP($F123,Liste!$L$2:$M$5000,2,FALSE))</f>
        <v>x</v>
      </c>
      <c r="S123" s="462" t="str">
        <f t="shared" si="2"/>
        <v>x</v>
      </c>
      <c r="T123" s="462">
        <f>IF(P123=Liste!$Q$3,IF(L123=0,0,1),0)</f>
        <v>0</v>
      </c>
      <c r="U123" s="462">
        <f>IF($A123=0,0,InformatiiGenerale!$B$3)</f>
        <v>0</v>
      </c>
      <c r="V123" s="462">
        <f>IF($B123=0,0,VLOOKUP($B123,InformatiiGenerale!$A$9:$C$29,3,FALSE))</f>
        <v>0</v>
      </c>
    </row>
    <row r="124" spans="1:22" ht="30" customHeight="1" x14ac:dyDescent="0.25">
      <c r="A124" s="145"/>
      <c r="B124" s="146"/>
      <c r="C124" s="146"/>
      <c r="D124" s="147"/>
      <c r="E124" s="148"/>
      <c r="F124" s="149"/>
      <c r="G124" s="148"/>
      <c r="H124" s="149"/>
      <c r="I124" s="150"/>
      <c r="J124" s="151"/>
      <c r="K124" s="152"/>
      <c r="L124" s="153"/>
      <c r="M124" s="154"/>
      <c r="N124" s="334">
        <f t="shared" si="3"/>
        <v>0</v>
      </c>
      <c r="O124" s="339"/>
      <c r="P124" s="515">
        <f>IF($A124=Liste!$A$2,Liste!$Q$2,IF($A124=Liste!$A$3,Liste!$Q$3,0))</f>
        <v>0</v>
      </c>
      <c r="Q124" s="477"/>
      <c r="R124" s="458" t="str">
        <f>IF(F124=0,"x",VLOOKUP($F124,Liste!$L$2:$M$5000,2,FALSE))</f>
        <v>x</v>
      </c>
      <c r="S124" s="462" t="str">
        <f t="shared" si="2"/>
        <v>x</v>
      </c>
      <c r="T124" s="462">
        <f>IF(P124=Liste!$Q$3,IF(L124=0,0,1),0)</f>
        <v>0</v>
      </c>
      <c r="U124" s="462">
        <f>IF($A124=0,0,InformatiiGenerale!$B$3)</f>
        <v>0</v>
      </c>
      <c r="V124" s="462">
        <f>IF($B124=0,0,VLOOKUP($B124,InformatiiGenerale!$A$9:$C$29,3,FALSE))</f>
        <v>0</v>
      </c>
    </row>
    <row r="125" spans="1:22" ht="30" customHeight="1" x14ac:dyDescent="0.25">
      <c r="A125" s="145"/>
      <c r="B125" s="146"/>
      <c r="C125" s="146"/>
      <c r="D125" s="147"/>
      <c r="E125" s="148"/>
      <c r="F125" s="149"/>
      <c r="G125" s="148"/>
      <c r="H125" s="149"/>
      <c r="I125" s="150"/>
      <c r="J125" s="151"/>
      <c r="K125" s="152"/>
      <c r="L125" s="153"/>
      <c r="M125" s="154"/>
      <c r="N125" s="334">
        <f t="shared" si="3"/>
        <v>0</v>
      </c>
      <c r="O125" s="339"/>
      <c r="P125" s="515">
        <f>IF($A125=Liste!$A$2,Liste!$Q$2,IF($A125=Liste!$A$3,Liste!$Q$3,0))</f>
        <v>0</v>
      </c>
      <c r="Q125" s="477"/>
      <c r="R125" s="458" t="str">
        <f>IF(F125=0,"x",VLOOKUP($F125,Liste!$L$2:$M$5000,2,FALSE))</f>
        <v>x</v>
      </c>
      <c r="S125" s="462" t="str">
        <f t="shared" si="2"/>
        <v>x</v>
      </c>
      <c r="T125" s="462">
        <f>IF(P125=Liste!$Q$3,IF(L125=0,0,1),0)</f>
        <v>0</v>
      </c>
      <c r="U125" s="462">
        <f>IF($A125=0,0,InformatiiGenerale!$B$3)</f>
        <v>0</v>
      </c>
      <c r="V125" s="462">
        <f>IF($B125=0,0,VLOOKUP($B125,InformatiiGenerale!$A$9:$C$29,3,FALSE))</f>
        <v>0</v>
      </c>
    </row>
    <row r="126" spans="1:22" ht="30" customHeight="1" x14ac:dyDescent="0.25">
      <c r="A126" s="145"/>
      <c r="B126" s="146"/>
      <c r="C126" s="146"/>
      <c r="D126" s="147"/>
      <c r="E126" s="148"/>
      <c r="F126" s="149"/>
      <c r="G126" s="148"/>
      <c r="H126" s="149"/>
      <c r="I126" s="150"/>
      <c r="J126" s="151"/>
      <c r="K126" s="152"/>
      <c r="L126" s="153"/>
      <c r="M126" s="154"/>
      <c r="N126" s="334">
        <f t="shared" si="3"/>
        <v>0</v>
      </c>
      <c r="O126" s="339"/>
      <c r="P126" s="515">
        <f>IF($A126=Liste!$A$2,Liste!$Q$2,IF($A126=Liste!$A$3,Liste!$Q$3,0))</f>
        <v>0</v>
      </c>
      <c r="Q126" s="477"/>
      <c r="R126" s="458" t="str">
        <f>IF(F126=0,"x",VLOOKUP($F126,Liste!$L$2:$M$5000,2,FALSE))</f>
        <v>x</v>
      </c>
      <c r="S126" s="462" t="str">
        <f t="shared" si="2"/>
        <v>x</v>
      </c>
      <c r="T126" s="462">
        <f>IF(P126=Liste!$Q$3,IF(L126=0,0,1),0)</f>
        <v>0</v>
      </c>
      <c r="U126" s="462">
        <f>IF($A126=0,0,InformatiiGenerale!$B$3)</f>
        <v>0</v>
      </c>
      <c r="V126" s="462">
        <f>IF($B126=0,0,VLOOKUP($B126,InformatiiGenerale!$A$9:$C$29,3,FALSE))</f>
        <v>0</v>
      </c>
    </row>
    <row r="127" spans="1:22" ht="30" customHeight="1" x14ac:dyDescent="0.25">
      <c r="A127" s="145"/>
      <c r="B127" s="146"/>
      <c r="C127" s="146"/>
      <c r="D127" s="147"/>
      <c r="E127" s="148"/>
      <c r="F127" s="149"/>
      <c r="G127" s="148"/>
      <c r="H127" s="149"/>
      <c r="I127" s="150"/>
      <c r="J127" s="151"/>
      <c r="K127" s="152"/>
      <c r="L127" s="153"/>
      <c r="M127" s="154"/>
      <c r="N127" s="334">
        <f t="shared" si="3"/>
        <v>0</v>
      </c>
      <c r="O127" s="339"/>
      <c r="P127" s="515">
        <f>IF($A127=Liste!$A$2,Liste!$Q$2,IF($A127=Liste!$A$3,Liste!$Q$3,0))</f>
        <v>0</v>
      </c>
      <c r="Q127" s="477"/>
      <c r="R127" s="458" t="str">
        <f>IF(F127=0,"x",VLOOKUP($F127,Liste!$L$2:$M$5000,2,FALSE))</f>
        <v>x</v>
      </c>
      <c r="S127" s="462" t="str">
        <f t="shared" si="2"/>
        <v>x</v>
      </c>
      <c r="T127" s="462">
        <f>IF(P127=Liste!$Q$3,IF(L127=0,0,1),0)</f>
        <v>0</v>
      </c>
      <c r="U127" s="462">
        <f>IF($A127=0,0,InformatiiGenerale!$B$3)</f>
        <v>0</v>
      </c>
      <c r="V127" s="462">
        <f>IF($B127=0,0,VLOOKUP($B127,InformatiiGenerale!$A$9:$C$29,3,FALSE))</f>
        <v>0</v>
      </c>
    </row>
    <row r="128" spans="1:22" ht="30" customHeight="1" x14ac:dyDescent="0.25">
      <c r="A128" s="145"/>
      <c r="B128" s="146"/>
      <c r="C128" s="146"/>
      <c r="D128" s="147"/>
      <c r="E128" s="148"/>
      <c r="F128" s="149"/>
      <c r="G128" s="148"/>
      <c r="H128" s="149"/>
      <c r="I128" s="150"/>
      <c r="J128" s="151"/>
      <c r="K128" s="152"/>
      <c r="L128" s="153"/>
      <c r="M128" s="154"/>
      <c r="N128" s="334">
        <f t="shared" si="3"/>
        <v>0</v>
      </c>
      <c r="O128" s="339"/>
      <c r="P128" s="515">
        <f>IF($A128=Liste!$A$2,Liste!$Q$2,IF($A128=Liste!$A$3,Liste!$Q$3,0))</f>
        <v>0</v>
      </c>
      <c r="Q128" s="477"/>
      <c r="R128" s="458" t="str">
        <f>IF(F128=0,"x",VLOOKUP($F128,Liste!$L$2:$M$5000,2,FALSE))</f>
        <v>x</v>
      </c>
      <c r="S128" s="462" t="str">
        <f t="shared" si="2"/>
        <v>x</v>
      </c>
      <c r="T128" s="462">
        <f>IF(P128=Liste!$Q$3,IF(L128=0,0,1),0)</f>
        <v>0</v>
      </c>
      <c r="U128" s="462">
        <f>IF($A128=0,0,InformatiiGenerale!$B$3)</f>
        <v>0</v>
      </c>
      <c r="V128" s="462">
        <f>IF($B128=0,0,VLOOKUP($B128,InformatiiGenerale!$A$9:$C$29,3,FALSE))</f>
        <v>0</v>
      </c>
    </row>
    <row r="129" spans="1:22" ht="30" customHeight="1" x14ac:dyDescent="0.25">
      <c r="A129" s="145"/>
      <c r="B129" s="146"/>
      <c r="C129" s="146"/>
      <c r="D129" s="147"/>
      <c r="E129" s="148"/>
      <c r="F129" s="149"/>
      <c r="G129" s="148"/>
      <c r="H129" s="149"/>
      <c r="I129" s="150"/>
      <c r="J129" s="151"/>
      <c r="K129" s="152"/>
      <c r="L129" s="153"/>
      <c r="M129" s="154"/>
      <c r="N129" s="334">
        <f t="shared" si="3"/>
        <v>0</v>
      </c>
      <c r="O129" s="339"/>
      <c r="P129" s="515">
        <f>IF($A129=Liste!$A$2,Liste!$Q$2,IF($A129=Liste!$A$3,Liste!$Q$3,0))</f>
        <v>0</v>
      </c>
      <c r="Q129" s="477"/>
      <c r="R129" s="458" t="str">
        <f>IF(F129=0,"x",VLOOKUP($F129,Liste!$L$2:$M$5000,2,FALSE))</f>
        <v>x</v>
      </c>
      <c r="S129" s="462" t="str">
        <f t="shared" si="2"/>
        <v>x</v>
      </c>
      <c r="T129" s="462">
        <f>IF(P129=Liste!$Q$3,IF(L129=0,0,1),0)</f>
        <v>0</v>
      </c>
      <c r="U129" s="462">
        <f>IF($A129=0,0,InformatiiGenerale!$B$3)</f>
        <v>0</v>
      </c>
      <c r="V129" s="462">
        <f>IF($B129=0,0,VLOOKUP($B129,InformatiiGenerale!$A$9:$C$29,3,FALSE))</f>
        <v>0</v>
      </c>
    </row>
    <row r="130" spans="1:22" ht="30" customHeight="1" x14ac:dyDescent="0.25">
      <c r="A130" s="145"/>
      <c r="B130" s="146"/>
      <c r="C130" s="146"/>
      <c r="D130" s="147"/>
      <c r="E130" s="148"/>
      <c r="F130" s="149"/>
      <c r="G130" s="148"/>
      <c r="H130" s="149"/>
      <c r="I130" s="150"/>
      <c r="J130" s="151"/>
      <c r="K130" s="152"/>
      <c r="L130" s="153"/>
      <c r="M130" s="154"/>
      <c r="N130" s="334">
        <f t="shared" si="3"/>
        <v>0</v>
      </c>
      <c r="O130" s="339"/>
      <c r="P130" s="515">
        <f>IF($A130=Liste!$A$2,Liste!$Q$2,IF($A130=Liste!$A$3,Liste!$Q$3,0))</f>
        <v>0</v>
      </c>
      <c r="Q130" s="477"/>
      <c r="R130" s="458" t="str">
        <f>IF(F130=0,"x",VLOOKUP($F130,Liste!$L$2:$M$5000,2,FALSE))</f>
        <v>x</v>
      </c>
      <c r="S130" s="462" t="str">
        <f t="shared" si="2"/>
        <v>x</v>
      </c>
      <c r="T130" s="462">
        <f>IF(P130=Liste!$Q$3,IF(L130=0,0,1),0)</f>
        <v>0</v>
      </c>
      <c r="U130" s="462">
        <f>IF($A130=0,0,InformatiiGenerale!$B$3)</f>
        <v>0</v>
      </c>
      <c r="V130" s="462">
        <f>IF($B130=0,0,VLOOKUP($B130,InformatiiGenerale!$A$9:$C$29,3,FALSE))</f>
        <v>0</v>
      </c>
    </row>
    <row r="131" spans="1:22" ht="30" customHeight="1" x14ac:dyDescent="0.25">
      <c r="A131" s="145"/>
      <c r="B131" s="146"/>
      <c r="C131" s="146"/>
      <c r="D131" s="147"/>
      <c r="E131" s="148"/>
      <c r="F131" s="149"/>
      <c r="G131" s="148"/>
      <c r="H131" s="149"/>
      <c r="I131" s="150"/>
      <c r="J131" s="151"/>
      <c r="K131" s="152"/>
      <c r="L131" s="153"/>
      <c r="M131" s="154"/>
      <c r="N131" s="334">
        <f t="shared" si="3"/>
        <v>0</v>
      </c>
      <c r="O131" s="339"/>
      <c r="P131" s="515">
        <f>IF($A131=Liste!$A$2,Liste!$Q$2,IF($A131=Liste!$A$3,Liste!$Q$3,0))</f>
        <v>0</v>
      </c>
      <c r="Q131" s="477"/>
      <c r="R131" s="458" t="str">
        <f>IF(F131=0,"x",VLOOKUP($F131,Liste!$L$2:$M$5000,2,FALSE))</f>
        <v>x</v>
      </c>
      <c r="S131" s="462" t="str">
        <f t="shared" si="2"/>
        <v>x</v>
      </c>
      <c r="T131" s="462">
        <f>IF(P131=Liste!$Q$3,IF(L131=0,0,1),0)</f>
        <v>0</v>
      </c>
      <c r="U131" s="462">
        <f>IF($A131=0,0,InformatiiGenerale!$B$3)</f>
        <v>0</v>
      </c>
      <c r="V131" s="462">
        <f>IF($B131=0,0,VLOOKUP($B131,InformatiiGenerale!$A$9:$C$29,3,FALSE))</f>
        <v>0</v>
      </c>
    </row>
    <row r="132" spans="1:22" ht="30" customHeight="1" x14ac:dyDescent="0.25">
      <c r="A132" s="145"/>
      <c r="B132" s="146"/>
      <c r="C132" s="146"/>
      <c r="D132" s="147"/>
      <c r="E132" s="148"/>
      <c r="F132" s="149"/>
      <c r="G132" s="148"/>
      <c r="H132" s="149"/>
      <c r="I132" s="150"/>
      <c r="J132" s="151"/>
      <c r="K132" s="152"/>
      <c r="L132" s="153"/>
      <c r="M132" s="154"/>
      <c r="N132" s="334">
        <f t="shared" si="3"/>
        <v>0</v>
      </c>
      <c r="O132" s="339"/>
      <c r="P132" s="515">
        <f>IF($A132=Liste!$A$2,Liste!$Q$2,IF($A132=Liste!$A$3,Liste!$Q$3,0))</f>
        <v>0</v>
      </c>
      <c r="Q132" s="477"/>
      <c r="R132" s="458" t="str">
        <f>IF(F132=0,"x",VLOOKUP($F132,Liste!$L$2:$M$5000,2,FALSE))</f>
        <v>x</v>
      </c>
      <c r="S132" s="462" t="str">
        <f t="shared" si="2"/>
        <v>x</v>
      </c>
      <c r="T132" s="462">
        <f>IF(P132=Liste!$Q$3,IF(L132=0,0,1),0)</f>
        <v>0</v>
      </c>
      <c r="U132" s="462">
        <f>IF($A132=0,0,InformatiiGenerale!$B$3)</f>
        <v>0</v>
      </c>
      <c r="V132" s="462">
        <f>IF($B132=0,0,VLOOKUP($B132,InformatiiGenerale!$A$9:$C$29,3,FALSE))</f>
        <v>0</v>
      </c>
    </row>
    <row r="133" spans="1:22" ht="30" customHeight="1" x14ac:dyDescent="0.25">
      <c r="A133" s="145"/>
      <c r="B133" s="146"/>
      <c r="C133" s="146"/>
      <c r="D133" s="147"/>
      <c r="E133" s="148"/>
      <c r="F133" s="149"/>
      <c r="G133" s="148"/>
      <c r="H133" s="149"/>
      <c r="I133" s="150"/>
      <c r="J133" s="151"/>
      <c r="K133" s="152"/>
      <c r="L133" s="153"/>
      <c r="M133" s="154"/>
      <c r="N133" s="334">
        <f t="shared" si="3"/>
        <v>0</v>
      </c>
      <c r="O133" s="339"/>
      <c r="P133" s="515">
        <f>IF($A133=Liste!$A$2,Liste!$Q$2,IF($A133=Liste!$A$3,Liste!$Q$3,0))</f>
        <v>0</v>
      </c>
      <c r="Q133" s="477"/>
      <c r="R133" s="458" t="str">
        <f>IF(F133=0,"x",VLOOKUP($F133,Liste!$L$2:$M$5000,2,FALSE))</f>
        <v>x</v>
      </c>
      <c r="S133" s="462" t="str">
        <f t="shared" si="2"/>
        <v>x</v>
      </c>
      <c r="T133" s="462">
        <f>IF(P133=Liste!$Q$3,IF(L133=0,0,1),0)</f>
        <v>0</v>
      </c>
      <c r="U133" s="462">
        <f>IF($A133=0,0,InformatiiGenerale!$B$3)</f>
        <v>0</v>
      </c>
      <c r="V133" s="462">
        <f>IF($B133=0,0,VLOOKUP($B133,InformatiiGenerale!$A$9:$C$29,3,FALSE))</f>
        <v>0</v>
      </c>
    </row>
    <row r="134" spans="1:22" ht="30" customHeight="1" x14ac:dyDescent="0.25">
      <c r="A134" s="145"/>
      <c r="B134" s="146"/>
      <c r="C134" s="146"/>
      <c r="D134" s="147"/>
      <c r="E134" s="148"/>
      <c r="F134" s="149"/>
      <c r="G134" s="148"/>
      <c r="H134" s="149"/>
      <c r="I134" s="150"/>
      <c r="J134" s="151"/>
      <c r="K134" s="152"/>
      <c r="L134" s="153"/>
      <c r="M134" s="154"/>
      <c r="N134" s="334">
        <f t="shared" si="3"/>
        <v>0</v>
      </c>
      <c r="O134" s="339"/>
      <c r="P134" s="515">
        <f>IF($A134=Liste!$A$2,Liste!$Q$2,IF($A134=Liste!$A$3,Liste!$Q$3,0))</f>
        <v>0</v>
      </c>
      <c r="Q134" s="477"/>
      <c r="R134" s="458" t="str">
        <f>IF(F134=0,"x",VLOOKUP($F134,Liste!$L$2:$M$5000,2,FALSE))</f>
        <v>x</v>
      </c>
      <c r="S134" s="462" t="str">
        <f t="shared" si="2"/>
        <v>x</v>
      </c>
      <c r="T134" s="462">
        <f>IF(P134=Liste!$Q$3,IF(L134=0,0,1),0)</f>
        <v>0</v>
      </c>
      <c r="U134" s="462">
        <f>IF($A134=0,0,InformatiiGenerale!$B$3)</f>
        <v>0</v>
      </c>
      <c r="V134" s="462">
        <f>IF($B134=0,0,VLOOKUP($B134,InformatiiGenerale!$A$9:$C$29,3,FALSE))</f>
        <v>0</v>
      </c>
    </row>
    <row r="135" spans="1:22" ht="30" customHeight="1" x14ac:dyDescent="0.25">
      <c r="A135" s="145"/>
      <c r="B135" s="146"/>
      <c r="C135" s="146"/>
      <c r="D135" s="147"/>
      <c r="E135" s="148"/>
      <c r="F135" s="149"/>
      <c r="G135" s="148"/>
      <c r="H135" s="149"/>
      <c r="I135" s="150"/>
      <c r="J135" s="151"/>
      <c r="K135" s="152"/>
      <c r="L135" s="153"/>
      <c r="M135" s="154"/>
      <c r="N135" s="334">
        <f t="shared" si="3"/>
        <v>0</v>
      </c>
      <c r="O135" s="339"/>
      <c r="P135" s="515">
        <f>IF($A135=Liste!$A$2,Liste!$Q$2,IF($A135=Liste!$A$3,Liste!$Q$3,0))</f>
        <v>0</v>
      </c>
      <c r="Q135" s="477"/>
      <c r="R135" s="458" t="str">
        <f>IF(F135=0,"x",VLOOKUP($F135,Liste!$L$2:$M$5000,2,FALSE))</f>
        <v>x</v>
      </c>
      <c r="S135" s="462" t="str">
        <f t="shared" si="2"/>
        <v>x</v>
      </c>
      <c r="T135" s="462">
        <f>IF(P135=Liste!$Q$3,IF(L135=0,0,1),0)</f>
        <v>0</v>
      </c>
      <c r="U135" s="462">
        <f>IF($A135=0,0,InformatiiGenerale!$B$3)</f>
        <v>0</v>
      </c>
      <c r="V135" s="462">
        <f>IF($B135=0,0,VLOOKUP($B135,InformatiiGenerale!$A$9:$C$29,3,FALSE))</f>
        <v>0</v>
      </c>
    </row>
    <row r="136" spans="1:22" ht="30" customHeight="1" x14ac:dyDescent="0.25">
      <c r="A136" s="145"/>
      <c r="B136" s="146"/>
      <c r="C136" s="146"/>
      <c r="D136" s="147"/>
      <c r="E136" s="148"/>
      <c r="F136" s="149"/>
      <c r="G136" s="148"/>
      <c r="H136" s="149"/>
      <c r="I136" s="150"/>
      <c r="J136" s="151"/>
      <c r="K136" s="152"/>
      <c r="L136" s="153"/>
      <c r="M136" s="154"/>
      <c r="N136" s="334">
        <f t="shared" si="3"/>
        <v>0</v>
      </c>
      <c r="O136" s="339"/>
      <c r="P136" s="515">
        <f>IF($A136=Liste!$A$2,Liste!$Q$2,IF($A136=Liste!$A$3,Liste!$Q$3,0))</f>
        <v>0</v>
      </c>
      <c r="Q136" s="477"/>
      <c r="R136" s="458" t="str">
        <f>IF(F136=0,"x",VLOOKUP($F136,Liste!$L$2:$M$5000,2,FALSE))</f>
        <v>x</v>
      </c>
      <c r="S136" s="462" t="str">
        <f t="shared" si="2"/>
        <v>x</v>
      </c>
      <c r="T136" s="462">
        <f>IF(P136=Liste!$Q$3,IF(L136=0,0,1),0)</f>
        <v>0</v>
      </c>
      <c r="U136" s="462">
        <f>IF($A136=0,0,InformatiiGenerale!$B$3)</f>
        <v>0</v>
      </c>
      <c r="V136" s="462">
        <f>IF($B136=0,0,VLOOKUP($B136,InformatiiGenerale!$A$9:$C$29,3,FALSE))</f>
        <v>0</v>
      </c>
    </row>
    <row r="137" spans="1:22" ht="30" customHeight="1" x14ac:dyDescent="0.25">
      <c r="A137" s="145"/>
      <c r="B137" s="146"/>
      <c r="C137" s="146"/>
      <c r="D137" s="147"/>
      <c r="E137" s="148"/>
      <c r="F137" s="149"/>
      <c r="G137" s="148"/>
      <c r="H137" s="149"/>
      <c r="I137" s="150"/>
      <c r="J137" s="151"/>
      <c r="K137" s="152"/>
      <c r="L137" s="153"/>
      <c r="M137" s="154"/>
      <c r="N137" s="334">
        <f t="shared" si="3"/>
        <v>0</v>
      </c>
      <c r="O137" s="339"/>
      <c r="P137" s="515">
        <f>IF($A137=Liste!$A$2,Liste!$Q$2,IF($A137=Liste!$A$3,Liste!$Q$3,0))</f>
        <v>0</v>
      </c>
      <c r="Q137" s="477"/>
      <c r="R137" s="458" t="str">
        <f>IF(F137=0,"x",VLOOKUP($F137,Liste!$L$2:$M$5000,2,FALSE))</f>
        <v>x</v>
      </c>
      <c r="S137" s="462" t="str">
        <f t="shared" si="2"/>
        <v>x</v>
      </c>
      <c r="T137" s="462">
        <f>IF(P137=Liste!$Q$3,IF(L137=0,0,1),0)</f>
        <v>0</v>
      </c>
      <c r="U137" s="462">
        <f>IF($A137=0,0,InformatiiGenerale!$B$3)</f>
        <v>0</v>
      </c>
      <c r="V137" s="462">
        <f>IF($B137=0,0,VLOOKUP($B137,InformatiiGenerale!$A$9:$C$29,3,FALSE))</f>
        <v>0</v>
      </c>
    </row>
    <row r="138" spans="1:22" ht="30" customHeight="1" x14ac:dyDescent="0.25">
      <c r="A138" s="145"/>
      <c r="B138" s="146"/>
      <c r="C138" s="146"/>
      <c r="D138" s="147"/>
      <c r="E138" s="148"/>
      <c r="F138" s="149"/>
      <c r="G138" s="148"/>
      <c r="H138" s="149"/>
      <c r="I138" s="150"/>
      <c r="J138" s="151"/>
      <c r="K138" s="152"/>
      <c r="L138" s="153"/>
      <c r="M138" s="154"/>
      <c r="N138" s="334">
        <f t="shared" si="3"/>
        <v>0</v>
      </c>
      <c r="O138" s="339"/>
      <c r="P138" s="515">
        <f>IF($A138=Liste!$A$2,Liste!$Q$2,IF($A138=Liste!$A$3,Liste!$Q$3,0))</f>
        <v>0</v>
      </c>
      <c r="Q138" s="477"/>
      <c r="R138" s="458" t="str">
        <f>IF(F138=0,"x",VLOOKUP($F138,Liste!$L$2:$M$5000,2,FALSE))</f>
        <v>x</v>
      </c>
      <c r="S138" s="462" t="str">
        <f t="shared" si="2"/>
        <v>x</v>
      </c>
      <c r="T138" s="462">
        <f>IF(P138=Liste!$Q$3,IF(L138=0,0,1),0)</f>
        <v>0</v>
      </c>
      <c r="U138" s="462">
        <f>IF($A138=0,0,InformatiiGenerale!$B$3)</f>
        <v>0</v>
      </c>
      <c r="V138" s="462">
        <f>IF($B138=0,0,VLOOKUP($B138,InformatiiGenerale!$A$9:$C$29,3,FALSE))</f>
        <v>0</v>
      </c>
    </row>
    <row r="139" spans="1:22" ht="30" customHeight="1" x14ac:dyDescent="0.25">
      <c r="A139" s="145"/>
      <c r="B139" s="146"/>
      <c r="C139" s="146"/>
      <c r="D139" s="147"/>
      <c r="E139" s="148"/>
      <c r="F139" s="149"/>
      <c r="G139" s="148"/>
      <c r="H139" s="149"/>
      <c r="I139" s="150"/>
      <c r="J139" s="151"/>
      <c r="K139" s="152"/>
      <c r="L139" s="153"/>
      <c r="M139" s="154"/>
      <c r="N139" s="334">
        <f t="shared" si="3"/>
        <v>0</v>
      </c>
      <c r="O139" s="339"/>
      <c r="P139" s="515">
        <f>IF($A139=Liste!$A$2,Liste!$Q$2,IF($A139=Liste!$A$3,Liste!$Q$3,0))</f>
        <v>0</v>
      </c>
      <c r="Q139" s="477"/>
      <c r="R139" s="458" t="str">
        <f>IF(F139=0,"x",VLOOKUP($F139,Liste!$L$2:$M$5000,2,FALSE))</f>
        <v>x</v>
      </c>
      <c r="S139" s="462" t="str">
        <f t="shared" ref="S139:S202" si="4">CONCATENATE($C139,$Q139,$R139)</f>
        <v>x</v>
      </c>
      <c r="T139" s="462">
        <f>IF(P139=Liste!$Q$3,IF(L139=0,0,1),0)</f>
        <v>0</v>
      </c>
      <c r="U139" s="462">
        <f>IF($A139=0,0,InformatiiGenerale!$B$3)</f>
        <v>0</v>
      </c>
      <c r="V139" s="462">
        <f>IF($B139=0,0,VLOOKUP($B139,InformatiiGenerale!$A$9:$C$29,3,FALSE))</f>
        <v>0</v>
      </c>
    </row>
    <row r="140" spans="1:22" ht="30" customHeight="1" x14ac:dyDescent="0.25">
      <c r="A140" s="145"/>
      <c r="B140" s="146"/>
      <c r="C140" s="146"/>
      <c r="D140" s="147"/>
      <c r="E140" s="148"/>
      <c r="F140" s="149"/>
      <c r="G140" s="148"/>
      <c r="H140" s="149"/>
      <c r="I140" s="150"/>
      <c r="J140" s="151"/>
      <c r="K140" s="152"/>
      <c r="L140" s="153"/>
      <c r="M140" s="154"/>
      <c r="N140" s="334">
        <f t="shared" ref="N140:N203" si="5">L140+M140</f>
        <v>0</v>
      </c>
      <c r="O140" s="339"/>
      <c r="P140" s="515">
        <f>IF($A140=Liste!$A$2,Liste!$Q$2,IF($A140=Liste!$A$3,Liste!$Q$3,0))</f>
        <v>0</v>
      </c>
      <c r="Q140" s="477"/>
      <c r="R140" s="458" t="str">
        <f>IF(F140=0,"x",VLOOKUP($F140,Liste!$L$2:$M$5000,2,FALSE))</f>
        <v>x</v>
      </c>
      <c r="S140" s="462" t="str">
        <f t="shared" si="4"/>
        <v>x</v>
      </c>
      <c r="T140" s="462">
        <f>IF(P140=Liste!$Q$3,IF(L140=0,0,1),0)</f>
        <v>0</v>
      </c>
      <c r="U140" s="462">
        <f>IF($A140=0,0,InformatiiGenerale!$B$3)</f>
        <v>0</v>
      </c>
      <c r="V140" s="462">
        <f>IF($B140=0,0,VLOOKUP($B140,InformatiiGenerale!$A$9:$C$29,3,FALSE))</f>
        <v>0</v>
      </c>
    </row>
    <row r="141" spans="1:22" ht="30" customHeight="1" x14ac:dyDescent="0.25">
      <c r="A141" s="145"/>
      <c r="B141" s="146"/>
      <c r="C141" s="146"/>
      <c r="D141" s="147"/>
      <c r="E141" s="148"/>
      <c r="F141" s="149"/>
      <c r="G141" s="148"/>
      <c r="H141" s="149"/>
      <c r="I141" s="150"/>
      <c r="J141" s="151"/>
      <c r="K141" s="152"/>
      <c r="L141" s="153"/>
      <c r="M141" s="154"/>
      <c r="N141" s="334">
        <f t="shared" si="5"/>
        <v>0</v>
      </c>
      <c r="O141" s="339"/>
      <c r="P141" s="515">
        <f>IF($A141=Liste!$A$2,Liste!$Q$2,IF($A141=Liste!$A$3,Liste!$Q$3,0))</f>
        <v>0</v>
      </c>
      <c r="Q141" s="477"/>
      <c r="R141" s="458" t="str">
        <f>IF(F141=0,"x",VLOOKUP($F141,Liste!$L$2:$M$5000,2,FALSE))</f>
        <v>x</v>
      </c>
      <c r="S141" s="462" t="str">
        <f t="shared" si="4"/>
        <v>x</v>
      </c>
      <c r="T141" s="462">
        <f>IF(P141=Liste!$Q$3,IF(L141=0,0,1),0)</f>
        <v>0</v>
      </c>
      <c r="U141" s="462">
        <f>IF($A141=0,0,InformatiiGenerale!$B$3)</f>
        <v>0</v>
      </c>
      <c r="V141" s="462">
        <f>IF($B141=0,0,VLOOKUP($B141,InformatiiGenerale!$A$9:$C$29,3,FALSE))</f>
        <v>0</v>
      </c>
    </row>
    <row r="142" spans="1:22" ht="30" customHeight="1" x14ac:dyDescent="0.25">
      <c r="A142" s="145"/>
      <c r="B142" s="146"/>
      <c r="C142" s="146"/>
      <c r="D142" s="147"/>
      <c r="E142" s="148"/>
      <c r="F142" s="149"/>
      <c r="G142" s="148"/>
      <c r="H142" s="149"/>
      <c r="I142" s="150"/>
      <c r="J142" s="151"/>
      <c r="K142" s="152"/>
      <c r="L142" s="153"/>
      <c r="M142" s="154"/>
      <c r="N142" s="334">
        <f t="shared" si="5"/>
        <v>0</v>
      </c>
      <c r="O142" s="339"/>
      <c r="P142" s="515">
        <f>IF($A142=Liste!$A$2,Liste!$Q$2,IF($A142=Liste!$A$3,Liste!$Q$3,0))</f>
        <v>0</v>
      </c>
      <c r="Q142" s="477"/>
      <c r="R142" s="458" t="str">
        <f>IF(F142=0,"x",VLOOKUP($F142,Liste!$L$2:$M$5000,2,FALSE))</f>
        <v>x</v>
      </c>
      <c r="S142" s="462" t="str">
        <f t="shared" si="4"/>
        <v>x</v>
      </c>
      <c r="T142" s="462">
        <f>IF(P142=Liste!$Q$3,IF(L142=0,0,1),0)</f>
        <v>0</v>
      </c>
      <c r="U142" s="462">
        <f>IF($A142=0,0,InformatiiGenerale!$B$3)</f>
        <v>0</v>
      </c>
      <c r="V142" s="462">
        <f>IF($B142=0,0,VLOOKUP($B142,InformatiiGenerale!$A$9:$C$29,3,FALSE))</f>
        <v>0</v>
      </c>
    </row>
    <row r="143" spans="1:22" ht="30" customHeight="1" x14ac:dyDescent="0.25">
      <c r="A143" s="145"/>
      <c r="B143" s="146"/>
      <c r="C143" s="146"/>
      <c r="D143" s="147"/>
      <c r="E143" s="148"/>
      <c r="F143" s="149"/>
      <c r="G143" s="148"/>
      <c r="H143" s="149"/>
      <c r="I143" s="150"/>
      <c r="J143" s="151"/>
      <c r="K143" s="152"/>
      <c r="L143" s="153"/>
      <c r="M143" s="154"/>
      <c r="N143" s="334">
        <f t="shared" si="5"/>
        <v>0</v>
      </c>
      <c r="O143" s="339"/>
      <c r="P143" s="515">
        <f>IF($A143=Liste!$A$2,Liste!$Q$2,IF($A143=Liste!$A$3,Liste!$Q$3,0))</f>
        <v>0</v>
      </c>
      <c r="Q143" s="477"/>
      <c r="R143" s="458" t="str">
        <f>IF(F143=0,"x",VLOOKUP($F143,Liste!$L$2:$M$5000,2,FALSE))</f>
        <v>x</v>
      </c>
      <c r="S143" s="462" t="str">
        <f t="shared" si="4"/>
        <v>x</v>
      </c>
      <c r="T143" s="462">
        <f>IF(P143=Liste!$Q$3,IF(L143=0,0,1),0)</f>
        <v>0</v>
      </c>
      <c r="U143" s="462">
        <f>IF($A143=0,0,InformatiiGenerale!$B$3)</f>
        <v>0</v>
      </c>
      <c r="V143" s="462">
        <f>IF($B143=0,0,VLOOKUP($B143,InformatiiGenerale!$A$9:$C$29,3,FALSE))</f>
        <v>0</v>
      </c>
    </row>
    <row r="144" spans="1:22" ht="30" customHeight="1" x14ac:dyDescent="0.25">
      <c r="A144" s="145"/>
      <c r="B144" s="146"/>
      <c r="C144" s="146"/>
      <c r="D144" s="147"/>
      <c r="E144" s="148"/>
      <c r="F144" s="149"/>
      <c r="G144" s="148"/>
      <c r="H144" s="149"/>
      <c r="I144" s="150"/>
      <c r="J144" s="151"/>
      <c r="K144" s="152"/>
      <c r="L144" s="153"/>
      <c r="M144" s="154"/>
      <c r="N144" s="334">
        <f t="shared" si="5"/>
        <v>0</v>
      </c>
      <c r="O144" s="339"/>
      <c r="P144" s="515">
        <f>IF($A144=Liste!$A$2,Liste!$Q$2,IF($A144=Liste!$A$3,Liste!$Q$3,0))</f>
        <v>0</v>
      </c>
      <c r="Q144" s="477"/>
      <c r="R144" s="458" t="str">
        <f>IF(F144=0,"x",VLOOKUP($F144,Liste!$L$2:$M$5000,2,FALSE))</f>
        <v>x</v>
      </c>
      <c r="S144" s="462" t="str">
        <f t="shared" si="4"/>
        <v>x</v>
      </c>
      <c r="T144" s="462">
        <f>IF(P144=Liste!$Q$3,IF(L144=0,0,1),0)</f>
        <v>0</v>
      </c>
      <c r="U144" s="462">
        <f>IF($A144=0,0,InformatiiGenerale!$B$3)</f>
        <v>0</v>
      </c>
      <c r="V144" s="462">
        <f>IF($B144=0,0,VLOOKUP($B144,InformatiiGenerale!$A$9:$C$29,3,FALSE))</f>
        <v>0</v>
      </c>
    </row>
    <row r="145" spans="1:22" ht="30" customHeight="1" x14ac:dyDescent="0.25">
      <c r="A145" s="145"/>
      <c r="B145" s="146"/>
      <c r="C145" s="146"/>
      <c r="D145" s="147"/>
      <c r="E145" s="148"/>
      <c r="F145" s="149"/>
      <c r="G145" s="148"/>
      <c r="H145" s="149"/>
      <c r="I145" s="150"/>
      <c r="J145" s="151"/>
      <c r="K145" s="152"/>
      <c r="L145" s="153"/>
      <c r="M145" s="154"/>
      <c r="N145" s="334">
        <f t="shared" si="5"/>
        <v>0</v>
      </c>
      <c r="O145" s="339"/>
      <c r="P145" s="515">
        <f>IF($A145=Liste!$A$2,Liste!$Q$2,IF($A145=Liste!$A$3,Liste!$Q$3,0))</f>
        <v>0</v>
      </c>
      <c r="Q145" s="477"/>
      <c r="R145" s="458" t="str">
        <f>IF(F145=0,"x",VLOOKUP($F145,Liste!$L$2:$M$5000,2,FALSE))</f>
        <v>x</v>
      </c>
      <c r="S145" s="462" t="str">
        <f t="shared" si="4"/>
        <v>x</v>
      </c>
      <c r="T145" s="462">
        <f>IF(P145=Liste!$Q$3,IF(L145=0,0,1),0)</f>
        <v>0</v>
      </c>
      <c r="U145" s="462">
        <f>IF($A145=0,0,InformatiiGenerale!$B$3)</f>
        <v>0</v>
      </c>
      <c r="V145" s="462">
        <f>IF($B145=0,0,VLOOKUP($B145,InformatiiGenerale!$A$9:$C$29,3,FALSE))</f>
        <v>0</v>
      </c>
    </row>
    <row r="146" spans="1:22" ht="30" customHeight="1" x14ac:dyDescent="0.25">
      <c r="A146" s="145"/>
      <c r="B146" s="146"/>
      <c r="C146" s="146"/>
      <c r="D146" s="147"/>
      <c r="E146" s="148"/>
      <c r="F146" s="149"/>
      <c r="G146" s="148"/>
      <c r="H146" s="149"/>
      <c r="I146" s="150"/>
      <c r="J146" s="151"/>
      <c r="K146" s="152"/>
      <c r="L146" s="153"/>
      <c r="M146" s="154"/>
      <c r="N146" s="334">
        <f t="shared" si="5"/>
        <v>0</v>
      </c>
      <c r="O146" s="339"/>
      <c r="P146" s="515">
        <f>IF($A146=Liste!$A$2,Liste!$Q$2,IF($A146=Liste!$A$3,Liste!$Q$3,0))</f>
        <v>0</v>
      </c>
      <c r="Q146" s="477"/>
      <c r="R146" s="458" t="str">
        <f>IF(F146=0,"x",VLOOKUP($F146,Liste!$L$2:$M$5000,2,FALSE))</f>
        <v>x</v>
      </c>
      <c r="S146" s="462" t="str">
        <f t="shared" si="4"/>
        <v>x</v>
      </c>
      <c r="T146" s="462">
        <f>IF(P146=Liste!$Q$3,IF(L146=0,0,1),0)</f>
        <v>0</v>
      </c>
      <c r="U146" s="462">
        <f>IF($A146=0,0,InformatiiGenerale!$B$3)</f>
        <v>0</v>
      </c>
      <c r="V146" s="462">
        <f>IF($B146=0,0,VLOOKUP($B146,InformatiiGenerale!$A$9:$C$29,3,FALSE))</f>
        <v>0</v>
      </c>
    </row>
    <row r="147" spans="1:22" ht="30" customHeight="1" x14ac:dyDescent="0.25">
      <c r="A147" s="145"/>
      <c r="B147" s="146"/>
      <c r="C147" s="146"/>
      <c r="D147" s="147"/>
      <c r="E147" s="148"/>
      <c r="F147" s="149"/>
      <c r="G147" s="148"/>
      <c r="H147" s="149"/>
      <c r="I147" s="150"/>
      <c r="J147" s="151"/>
      <c r="K147" s="152"/>
      <c r="L147" s="153"/>
      <c r="M147" s="154"/>
      <c r="N147" s="334">
        <f t="shared" si="5"/>
        <v>0</v>
      </c>
      <c r="O147" s="339"/>
      <c r="P147" s="515">
        <f>IF($A147=Liste!$A$2,Liste!$Q$2,IF($A147=Liste!$A$3,Liste!$Q$3,0))</f>
        <v>0</v>
      </c>
      <c r="Q147" s="477"/>
      <c r="R147" s="458" t="str">
        <f>IF(F147=0,"x",VLOOKUP($F147,Liste!$L$2:$M$5000,2,FALSE))</f>
        <v>x</v>
      </c>
      <c r="S147" s="462" t="str">
        <f t="shared" si="4"/>
        <v>x</v>
      </c>
      <c r="T147" s="462">
        <f>IF(P147=Liste!$Q$3,IF(L147=0,0,1),0)</f>
        <v>0</v>
      </c>
      <c r="U147" s="462">
        <f>IF($A147=0,0,InformatiiGenerale!$B$3)</f>
        <v>0</v>
      </c>
      <c r="V147" s="462">
        <f>IF($B147=0,0,VLOOKUP($B147,InformatiiGenerale!$A$9:$C$29,3,FALSE))</f>
        <v>0</v>
      </c>
    </row>
    <row r="148" spans="1:22" ht="30" customHeight="1" x14ac:dyDescent="0.25">
      <c r="A148" s="145"/>
      <c r="B148" s="146"/>
      <c r="C148" s="146"/>
      <c r="D148" s="147"/>
      <c r="E148" s="148"/>
      <c r="F148" s="149"/>
      <c r="G148" s="148"/>
      <c r="H148" s="149"/>
      <c r="I148" s="150"/>
      <c r="J148" s="151"/>
      <c r="K148" s="152"/>
      <c r="L148" s="153"/>
      <c r="M148" s="154"/>
      <c r="N148" s="334">
        <f t="shared" si="5"/>
        <v>0</v>
      </c>
      <c r="O148" s="339"/>
      <c r="P148" s="515">
        <f>IF($A148=Liste!$A$2,Liste!$Q$2,IF($A148=Liste!$A$3,Liste!$Q$3,0))</f>
        <v>0</v>
      </c>
      <c r="Q148" s="477"/>
      <c r="R148" s="458" t="str">
        <f>IF(F148=0,"x",VLOOKUP($F148,Liste!$L$2:$M$5000,2,FALSE))</f>
        <v>x</v>
      </c>
      <c r="S148" s="462" t="str">
        <f t="shared" si="4"/>
        <v>x</v>
      </c>
      <c r="T148" s="462">
        <f>IF(P148=Liste!$Q$3,IF(L148=0,0,1),0)</f>
        <v>0</v>
      </c>
      <c r="U148" s="462">
        <f>IF($A148=0,0,InformatiiGenerale!$B$3)</f>
        <v>0</v>
      </c>
      <c r="V148" s="462">
        <f>IF($B148=0,0,VLOOKUP($B148,InformatiiGenerale!$A$9:$C$29,3,FALSE))</f>
        <v>0</v>
      </c>
    </row>
    <row r="149" spans="1:22" ht="30" customHeight="1" x14ac:dyDescent="0.25">
      <c r="A149" s="145"/>
      <c r="B149" s="146"/>
      <c r="C149" s="146"/>
      <c r="D149" s="147"/>
      <c r="E149" s="148"/>
      <c r="F149" s="149"/>
      <c r="G149" s="148"/>
      <c r="H149" s="149"/>
      <c r="I149" s="150"/>
      <c r="J149" s="151"/>
      <c r="K149" s="152"/>
      <c r="L149" s="153"/>
      <c r="M149" s="154"/>
      <c r="N149" s="334">
        <f t="shared" si="5"/>
        <v>0</v>
      </c>
      <c r="O149" s="339"/>
      <c r="P149" s="515">
        <f>IF($A149=Liste!$A$2,Liste!$Q$2,IF($A149=Liste!$A$3,Liste!$Q$3,0))</f>
        <v>0</v>
      </c>
      <c r="Q149" s="477"/>
      <c r="R149" s="458" t="str">
        <f>IF(F149=0,"x",VLOOKUP($F149,Liste!$L$2:$M$5000,2,FALSE))</f>
        <v>x</v>
      </c>
      <c r="S149" s="462" t="str">
        <f t="shared" si="4"/>
        <v>x</v>
      </c>
      <c r="T149" s="462">
        <f>IF(P149=Liste!$Q$3,IF(L149=0,0,1),0)</f>
        <v>0</v>
      </c>
      <c r="U149" s="462">
        <f>IF($A149=0,0,InformatiiGenerale!$B$3)</f>
        <v>0</v>
      </c>
      <c r="V149" s="462">
        <f>IF($B149=0,0,VLOOKUP($B149,InformatiiGenerale!$A$9:$C$29,3,FALSE))</f>
        <v>0</v>
      </c>
    </row>
    <row r="150" spans="1:22" ht="30" customHeight="1" x14ac:dyDescent="0.25">
      <c r="A150" s="145"/>
      <c r="B150" s="146"/>
      <c r="C150" s="146"/>
      <c r="D150" s="147"/>
      <c r="E150" s="148"/>
      <c r="F150" s="149"/>
      <c r="G150" s="148"/>
      <c r="H150" s="149"/>
      <c r="I150" s="150"/>
      <c r="J150" s="151"/>
      <c r="K150" s="152"/>
      <c r="L150" s="153"/>
      <c r="M150" s="154"/>
      <c r="N150" s="334">
        <f t="shared" si="5"/>
        <v>0</v>
      </c>
      <c r="O150" s="339"/>
      <c r="P150" s="515">
        <f>IF($A150=Liste!$A$2,Liste!$Q$2,IF($A150=Liste!$A$3,Liste!$Q$3,0))</f>
        <v>0</v>
      </c>
      <c r="Q150" s="477"/>
      <c r="R150" s="458" t="str">
        <f>IF(F150=0,"x",VLOOKUP($F150,Liste!$L$2:$M$5000,2,FALSE))</f>
        <v>x</v>
      </c>
      <c r="S150" s="462" t="str">
        <f t="shared" si="4"/>
        <v>x</v>
      </c>
      <c r="T150" s="462">
        <f>IF(P150=Liste!$Q$3,IF(L150=0,0,1),0)</f>
        <v>0</v>
      </c>
      <c r="U150" s="462">
        <f>IF($A150=0,0,InformatiiGenerale!$B$3)</f>
        <v>0</v>
      </c>
      <c r="V150" s="462">
        <f>IF($B150=0,0,VLOOKUP($B150,InformatiiGenerale!$A$9:$C$29,3,FALSE))</f>
        <v>0</v>
      </c>
    </row>
    <row r="151" spans="1:22" ht="30" customHeight="1" x14ac:dyDescent="0.25">
      <c r="A151" s="145"/>
      <c r="B151" s="146"/>
      <c r="C151" s="146"/>
      <c r="D151" s="147"/>
      <c r="E151" s="148"/>
      <c r="F151" s="149"/>
      <c r="G151" s="148"/>
      <c r="H151" s="149"/>
      <c r="I151" s="150"/>
      <c r="J151" s="151"/>
      <c r="K151" s="152"/>
      <c r="L151" s="153"/>
      <c r="M151" s="154"/>
      <c r="N151" s="334">
        <f t="shared" si="5"/>
        <v>0</v>
      </c>
      <c r="O151" s="339"/>
      <c r="P151" s="515">
        <f>IF($A151=Liste!$A$2,Liste!$Q$2,IF($A151=Liste!$A$3,Liste!$Q$3,0))</f>
        <v>0</v>
      </c>
      <c r="Q151" s="477"/>
      <c r="R151" s="458" t="str">
        <f>IF(F151=0,"x",VLOOKUP($F151,Liste!$L$2:$M$5000,2,FALSE))</f>
        <v>x</v>
      </c>
      <c r="S151" s="462" t="str">
        <f t="shared" si="4"/>
        <v>x</v>
      </c>
      <c r="T151" s="462">
        <f>IF(P151=Liste!$Q$3,IF(L151=0,0,1),0)</f>
        <v>0</v>
      </c>
      <c r="U151" s="462">
        <f>IF($A151=0,0,InformatiiGenerale!$B$3)</f>
        <v>0</v>
      </c>
      <c r="V151" s="462">
        <f>IF($B151=0,0,VLOOKUP($B151,InformatiiGenerale!$A$9:$C$29,3,FALSE))</f>
        <v>0</v>
      </c>
    </row>
    <row r="152" spans="1:22" ht="30" customHeight="1" x14ac:dyDescent="0.25">
      <c r="A152" s="145"/>
      <c r="B152" s="146"/>
      <c r="C152" s="146"/>
      <c r="D152" s="147"/>
      <c r="E152" s="148"/>
      <c r="F152" s="149"/>
      <c r="G152" s="148"/>
      <c r="H152" s="149"/>
      <c r="I152" s="150"/>
      <c r="J152" s="151"/>
      <c r="K152" s="152"/>
      <c r="L152" s="153"/>
      <c r="M152" s="154"/>
      <c r="N152" s="334">
        <f t="shared" si="5"/>
        <v>0</v>
      </c>
      <c r="O152" s="339"/>
      <c r="P152" s="515">
        <f>IF($A152=Liste!$A$2,Liste!$Q$2,IF($A152=Liste!$A$3,Liste!$Q$3,0))</f>
        <v>0</v>
      </c>
      <c r="Q152" s="477"/>
      <c r="R152" s="458" t="str">
        <f>IF(F152=0,"x",VLOOKUP($F152,Liste!$L$2:$M$5000,2,FALSE))</f>
        <v>x</v>
      </c>
      <c r="S152" s="462" t="str">
        <f t="shared" si="4"/>
        <v>x</v>
      </c>
      <c r="T152" s="462">
        <f>IF(P152=Liste!$Q$3,IF(L152=0,0,1),0)</f>
        <v>0</v>
      </c>
      <c r="U152" s="462">
        <f>IF($A152=0,0,InformatiiGenerale!$B$3)</f>
        <v>0</v>
      </c>
      <c r="V152" s="462">
        <f>IF($B152=0,0,VLOOKUP($B152,InformatiiGenerale!$A$9:$C$29,3,FALSE))</f>
        <v>0</v>
      </c>
    </row>
    <row r="153" spans="1:22" ht="30" customHeight="1" x14ac:dyDescent="0.25">
      <c r="A153" s="145"/>
      <c r="B153" s="146"/>
      <c r="C153" s="146"/>
      <c r="D153" s="147"/>
      <c r="E153" s="148"/>
      <c r="F153" s="149"/>
      <c r="G153" s="148"/>
      <c r="H153" s="149"/>
      <c r="I153" s="150"/>
      <c r="J153" s="151"/>
      <c r="K153" s="152"/>
      <c r="L153" s="153"/>
      <c r="M153" s="154"/>
      <c r="N153" s="334">
        <f t="shared" si="5"/>
        <v>0</v>
      </c>
      <c r="O153" s="339"/>
      <c r="P153" s="515">
        <f>IF($A153=Liste!$A$2,Liste!$Q$2,IF($A153=Liste!$A$3,Liste!$Q$3,0))</f>
        <v>0</v>
      </c>
      <c r="Q153" s="477"/>
      <c r="R153" s="458" t="str">
        <f>IF(F153=0,"x",VLOOKUP($F153,Liste!$L$2:$M$5000,2,FALSE))</f>
        <v>x</v>
      </c>
      <c r="S153" s="462" t="str">
        <f t="shared" si="4"/>
        <v>x</v>
      </c>
      <c r="T153" s="462">
        <f>IF(P153=Liste!$Q$3,IF(L153=0,0,1),0)</f>
        <v>0</v>
      </c>
      <c r="U153" s="462">
        <f>IF($A153=0,0,InformatiiGenerale!$B$3)</f>
        <v>0</v>
      </c>
      <c r="V153" s="462">
        <f>IF($B153=0,0,VLOOKUP($B153,InformatiiGenerale!$A$9:$C$29,3,FALSE))</f>
        <v>0</v>
      </c>
    </row>
    <row r="154" spans="1:22" ht="30" customHeight="1" x14ac:dyDescent="0.25">
      <c r="A154" s="145"/>
      <c r="B154" s="146"/>
      <c r="C154" s="146"/>
      <c r="D154" s="147"/>
      <c r="E154" s="148"/>
      <c r="F154" s="149"/>
      <c r="G154" s="148"/>
      <c r="H154" s="149"/>
      <c r="I154" s="150"/>
      <c r="J154" s="151"/>
      <c r="K154" s="152"/>
      <c r="L154" s="153"/>
      <c r="M154" s="154"/>
      <c r="N154" s="334">
        <f t="shared" si="5"/>
        <v>0</v>
      </c>
      <c r="O154" s="339"/>
      <c r="P154" s="515">
        <f>IF($A154=Liste!$A$2,Liste!$Q$2,IF($A154=Liste!$A$3,Liste!$Q$3,0))</f>
        <v>0</v>
      </c>
      <c r="Q154" s="477"/>
      <c r="R154" s="458" t="str">
        <f>IF(F154=0,"x",VLOOKUP($F154,Liste!$L$2:$M$5000,2,FALSE))</f>
        <v>x</v>
      </c>
      <c r="S154" s="462" t="str">
        <f t="shared" si="4"/>
        <v>x</v>
      </c>
      <c r="T154" s="462">
        <f>IF(P154=Liste!$Q$3,IF(L154=0,0,1),0)</f>
        <v>0</v>
      </c>
      <c r="U154" s="462">
        <f>IF($A154=0,0,InformatiiGenerale!$B$3)</f>
        <v>0</v>
      </c>
      <c r="V154" s="462">
        <f>IF($B154=0,0,VLOOKUP($B154,InformatiiGenerale!$A$9:$C$29,3,FALSE))</f>
        <v>0</v>
      </c>
    </row>
    <row r="155" spans="1:22" ht="30" customHeight="1" x14ac:dyDescent="0.25">
      <c r="A155" s="145"/>
      <c r="B155" s="146"/>
      <c r="C155" s="146"/>
      <c r="D155" s="147"/>
      <c r="E155" s="148"/>
      <c r="F155" s="149"/>
      <c r="G155" s="148"/>
      <c r="H155" s="149"/>
      <c r="I155" s="150"/>
      <c r="J155" s="151"/>
      <c r="K155" s="152"/>
      <c r="L155" s="153"/>
      <c r="M155" s="154"/>
      <c r="N155" s="334">
        <f t="shared" si="5"/>
        <v>0</v>
      </c>
      <c r="O155" s="339"/>
      <c r="P155" s="515">
        <f>IF($A155=Liste!$A$2,Liste!$Q$2,IF($A155=Liste!$A$3,Liste!$Q$3,0))</f>
        <v>0</v>
      </c>
      <c r="Q155" s="477"/>
      <c r="R155" s="458" t="str">
        <f>IF(F155=0,"x",VLOOKUP($F155,Liste!$L$2:$M$5000,2,FALSE))</f>
        <v>x</v>
      </c>
      <c r="S155" s="462" t="str">
        <f t="shared" si="4"/>
        <v>x</v>
      </c>
      <c r="T155" s="462">
        <f>IF(P155=Liste!$Q$3,IF(L155=0,0,1),0)</f>
        <v>0</v>
      </c>
      <c r="U155" s="462">
        <f>IF($A155=0,0,InformatiiGenerale!$B$3)</f>
        <v>0</v>
      </c>
      <c r="V155" s="462">
        <f>IF($B155=0,0,VLOOKUP($B155,InformatiiGenerale!$A$9:$C$29,3,FALSE))</f>
        <v>0</v>
      </c>
    </row>
    <row r="156" spans="1:22" ht="30" customHeight="1" x14ac:dyDescent="0.25">
      <c r="A156" s="145"/>
      <c r="B156" s="146"/>
      <c r="C156" s="146"/>
      <c r="D156" s="147"/>
      <c r="E156" s="148"/>
      <c r="F156" s="149"/>
      <c r="G156" s="148"/>
      <c r="H156" s="149"/>
      <c r="I156" s="150"/>
      <c r="J156" s="151"/>
      <c r="K156" s="152"/>
      <c r="L156" s="153"/>
      <c r="M156" s="154"/>
      <c r="N156" s="334">
        <f t="shared" si="5"/>
        <v>0</v>
      </c>
      <c r="O156" s="339"/>
      <c r="P156" s="515">
        <f>IF($A156=Liste!$A$2,Liste!$Q$2,IF($A156=Liste!$A$3,Liste!$Q$3,0))</f>
        <v>0</v>
      </c>
      <c r="Q156" s="477"/>
      <c r="R156" s="458" t="str">
        <f>IF(F156=0,"x",VLOOKUP($F156,Liste!$L$2:$M$5000,2,FALSE))</f>
        <v>x</v>
      </c>
      <c r="S156" s="462" t="str">
        <f t="shared" si="4"/>
        <v>x</v>
      </c>
      <c r="T156" s="462">
        <f>IF(P156=Liste!$Q$3,IF(L156=0,0,1),0)</f>
        <v>0</v>
      </c>
      <c r="U156" s="462">
        <f>IF($A156=0,0,InformatiiGenerale!$B$3)</f>
        <v>0</v>
      </c>
      <c r="V156" s="462">
        <f>IF($B156=0,0,VLOOKUP($B156,InformatiiGenerale!$A$9:$C$29,3,FALSE))</f>
        <v>0</v>
      </c>
    </row>
    <row r="157" spans="1:22" ht="30" customHeight="1" x14ac:dyDescent="0.25">
      <c r="A157" s="145"/>
      <c r="B157" s="146"/>
      <c r="C157" s="146"/>
      <c r="D157" s="147"/>
      <c r="E157" s="148"/>
      <c r="F157" s="149"/>
      <c r="G157" s="148"/>
      <c r="H157" s="149"/>
      <c r="I157" s="150"/>
      <c r="J157" s="151"/>
      <c r="K157" s="152"/>
      <c r="L157" s="153"/>
      <c r="M157" s="154"/>
      <c r="N157" s="334">
        <f t="shared" si="5"/>
        <v>0</v>
      </c>
      <c r="O157" s="339"/>
      <c r="P157" s="515">
        <f>IF($A157=Liste!$A$2,Liste!$Q$2,IF($A157=Liste!$A$3,Liste!$Q$3,0))</f>
        <v>0</v>
      </c>
      <c r="Q157" s="477"/>
      <c r="R157" s="458" t="str">
        <f>IF(F157=0,"x",VLOOKUP($F157,Liste!$L$2:$M$5000,2,FALSE))</f>
        <v>x</v>
      </c>
      <c r="S157" s="462" t="str">
        <f t="shared" si="4"/>
        <v>x</v>
      </c>
      <c r="T157" s="462">
        <f>IF(P157=Liste!$Q$3,IF(L157=0,0,1),0)</f>
        <v>0</v>
      </c>
      <c r="U157" s="462">
        <f>IF($A157=0,0,InformatiiGenerale!$B$3)</f>
        <v>0</v>
      </c>
      <c r="V157" s="462">
        <f>IF($B157=0,0,VLOOKUP($B157,InformatiiGenerale!$A$9:$C$29,3,FALSE))</f>
        <v>0</v>
      </c>
    </row>
    <row r="158" spans="1:22" ht="30" customHeight="1" x14ac:dyDescent="0.25">
      <c r="A158" s="145"/>
      <c r="B158" s="146"/>
      <c r="C158" s="146"/>
      <c r="D158" s="147"/>
      <c r="E158" s="148"/>
      <c r="F158" s="149"/>
      <c r="G158" s="148"/>
      <c r="H158" s="149"/>
      <c r="I158" s="150"/>
      <c r="J158" s="151"/>
      <c r="K158" s="152"/>
      <c r="L158" s="153"/>
      <c r="M158" s="154"/>
      <c r="N158" s="334">
        <f t="shared" si="5"/>
        <v>0</v>
      </c>
      <c r="O158" s="339"/>
      <c r="P158" s="515">
        <f>IF($A158=Liste!$A$2,Liste!$Q$2,IF($A158=Liste!$A$3,Liste!$Q$3,0))</f>
        <v>0</v>
      </c>
      <c r="Q158" s="477"/>
      <c r="R158" s="458" t="str">
        <f>IF(F158=0,"x",VLOOKUP($F158,Liste!$L$2:$M$5000,2,FALSE))</f>
        <v>x</v>
      </c>
      <c r="S158" s="462" t="str">
        <f t="shared" si="4"/>
        <v>x</v>
      </c>
      <c r="T158" s="462">
        <f>IF(P158=Liste!$Q$3,IF(L158=0,0,1),0)</f>
        <v>0</v>
      </c>
      <c r="U158" s="462">
        <f>IF($A158=0,0,InformatiiGenerale!$B$3)</f>
        <v>0</v>
      </c>
      <c r="V158" s="462">
        <f>IF($B158=0,0,VLOOKUP($B158,InformatiiGenerale!$A$9:$C$29,3,FALSE))</f>
        <v>0</v>
      </c>
    </row>
    <row r="159" spans="1:22" ht="30" customHeight="1" x14ac:dyDescent="0.25">
      <c r="A159" s="145"/>
      <c r="B159" s="146"/>
      <c r="C159" s="146"/>
      <c r="D159" s="147"/>
      <c r="E159" s="148"/>
      <c r="F159" s="149"/>
      <c r="G159" s="148"/>
      <c r="H159" s="149"/>
      <c r="I159" s="150"/>
      <c r="J159" s="151"/>
      <c r="K159" s="152"/>
      <c r="L159" s="153"/>
      <c r="M159" s="154"/>
      <c r="N159" s="334">
        <f t="shared" si="5"/>
        <v>0</v>
      </c>
      <c r="O159" s="339"/>
      <c r="P159" s="515">
        <f>IF($A159=Liste!$A$2,Liste!$Q$2,IF($A159=Liste!$A$3,Liste!$Q$3,0))</f>
        <v>0</v>
      </c>
      <c r="Q159" s="477"/>
      <c r="R159" s="458" t="str">
        <f>IF(F159=0,"x",VLOOKUP($F159,Liste!$L$2:$M$5000,2,FALSE))</f>
        <v>x</v>
      </c>
      <c r="S159" s="462" t="str">
        <f t="shared" si="4"/>
        <v>x</v>
      </c>
      <c r="T159" s="462">
        <f>IF(P159=Liste!$Q$3,IF(L159=0,0,1),0)</f>
        <v>0</v>
      </c>
      <c r="U159" s="462">
        <f>IF($A159=0,0,InformatiiGenerale!$B$3)</f>
        <v>0</v>
      </c>
      <c r="V159" s="462">
        <f>IF($B159=0,0,VLOOKUP($B159,InformatiiGenerale!$A$9:$C$29,3,FALSE))</f>
        <v>0</v>
      </c>
    </row>
    <row r="160" spans="1:22" ht="30" customHeight="1" x14ac:dyDescent="0.25">
      <c r="A160" s="145"/>
      <c r="B160" s="146"/>
      <c r="C160" s="146"/>
      <c r="D160" s="147"/>
      <c r="E160" s="148"/>
      <c r="F160" s="149"/>
      <c r="G160" s="148"/>
      <c r="H160" s="149"/>
      <c r="I160" s="150"/>
      <c r="J160" s="151"/>
      <c r="K160" s="152"/>
      <c r="L160" s="153"/>
      <c r="M160" s="154"/>
      <c r="N160" s="334">
        <f t="shared" si="5"/>
        <v>0</v>
      </c>
      <c r="O160" s="339"/>
      <c r="P160" s="515">
        <f>IF($A160=Liste!$A$2,Liste!$Q$2,IF($A160=Liste!$A$3,Liste!$Q$3,0))</f>
        <v>0</v>
      </c>
      <c r="Q160" s="477"/>
      <c r="R160" s="458" t="str">
        <f>IF(F160=0,"x",VLOOKUP($F160,Liste!$L$2:$M$5000,2,FALSE))</f>
        <v>x</v>
      </c>
      <c r="S160" s="462" t="str">
        <f t="shared" si="4"/>
        <v>x</v>
      </c>
      <c r="T160" s="462">
        <f>IF(P160=Liste!$Q$3,IF(L160=0,0,1),0)</f>
        <v>0</v>
      </c>
      <c r="U160" s="462">
        <f>IF($A160=0,0,InformatiiGenerale!$B$3)</f>
        <v>0</v>
      </c>
      <c r="V160" s="462">
        <f>IF($B160=0,0,VLOOKUP($B160,InformatiiGenerale!$A$9:$C$29,3,FALSE))</f>
        <v>0</v>
      </c>
    </row>
    <row r="161" spans="1:22" ht="30" customHeight="1" x14ac:dyDescent="0.25">
      <c r="A161" s="145"/>
      <c r="B161" s="146"/>
      <c r="C161" s="146"/>
      <c r="D161" s="147"/>
      <c r="E161" s="148"/>
      <c r="F161" s="149"/>
      <c r="G161" s="148"/>
      <c r="H161" s="149"/>
      <c r="I161" s="150"/>
      <c r="J161" s="151"/>
      <c r="K161" s="152"/>
      <c r="L161" s="153"/>
      <c r="M161" s="154"/>
      <c r="N161" s="334">
        <f t="shared" si="5"/>
        <v>0</v>
      </c>
      <c r="O161" s="339"/>
      <c r="P161" s="515">
        <f>IF($A161=Liste!$A$2,Liste!$Q$2,IF($A161=Liste!$A$3,Liste!$Q$3,0))</f>
        <v>0</v>
      </c>
      <c r="Q161" s="477"/>
      <c r="R161" s="458" t="str">
        <f>IF(F161=0,"x",VLOOKUP($F161,Liste!$L$2:$M$5000,2,FALSE))</f>
        <v>x</v>
      </c>
      <c r="S161" s="462" t="str">
        <f t="shared" si="4"/>
        <v>x</v>
      </c>
      <c r="T161" s="462">
        <f>IF(P161=Liste!$Q$3,IF(L161=0,0,1),0)</f>
        <v>0</v>
      </c>
      <c r="U161" s="462">
        <f>IF($A161=0,0,InformatiiGenerale!$B$3)</f>
        <v>0</v>
      </c>
      <c r="V161" s="462">
        <f>IF($B161=0,0,VLOOKUP($B161,InformatiiGenerale!$A$9:$C$29,3,FALSE))</f>
        <v>0</v>
      </c>
    </row>
    <row r="162" spans="1:22" ht="30" customHeight="1" x14ac:dyDescent="0.25">
      <c r="A162" s="145"/>
      <c r="B162" s="146"/>
      <c r="C162" s="146"/>
      <c r="D162" s="147"/>
      <c r="E162" s="148"/>
      <c r="F162" s="149"/>
      <c r="G162" s="148"/>
      <c r="H162" s="149"/>
      <c r="I162" s="150"/>
      <c r="J162" s="151"/>
      <c r="K162" s="152"/>
      <c r="L162" s="153"/>
      <c r="M162" s="154"/>
      <c r="N162" s="334">
        <f t="shared" si="5"/>
        <v>0</v>
      </c>
      <c r="O162" s="339"/>
      <c r="P162" s="515">
        <f>IF($A162=Liste!$A$2,Liste!$Q$2,IF($A162=Liste!$A$3,Liste!$Q$3,0))</f>
        <v>0</v>
      </c>
      <c r="Q162" s="477"/>
      <c r="R162" s="458" t="str">
        <f>IF(F162=0,"x",VLOOKUP($F162,Liste!$L$2:$M$5000,2,FALSE))</f>
        <v>x</v>
      </c>
      <c r="S162" s="462" t="str">
        <f t="shared" si="4"/>
        <v>x</v>
      </c>
      <c r="T162" s="462">
        <f>IF(P162=Liste!$Q$3,IF(L162=0,0,1),0)</f>
        <v>0</v>
      </c>
      <c r="U162" s="462">
        <f>IF($A162=0,0,InformatiiGenerale!$B$3)</f>
        <v>0</v>
      </c>
      <c r="V162" s="462">
        <f>IF($B162=0,0,VLOOKUP($B162,InformatiiGenerale!$A$9:$C$29,3,FALSE))</f>
        <v>0</v>
      </c>
    </row>
    <row r="163" spans="1:22" ht="30" customHeight="1" x14ac:dyDescent="0.25">
      <c r="A163" s="145"/>
      <c r="B163" s="146"/>
      <c r="C163" s="146"/>
      <c r="D163" s="147"/>
      <c r="E163" s="148"/>
      <c r="F163" s="149"/>
      <c r="G163" s="148"/>
      <c r="H163" s="149"/>
      <c r="I163" s="150"/>
      <c r="J163" s="151"/>
      <c r="K163" s="152"/>
      <c r="L163" s="153"/>
      <c r="M163" s="154"/>
      <c r="N163" s="334">
        <f t="shared" si="5"/>
        <v>0</v>
      </c>
      <c r="O163" s="339"/>
      <c r="P163" s="515">
        <f>IF($A163=Liste!$A$2,Liste!$Q$2,IF($A163=Liste!$A$3,Liste!$Q$3,0))</f>
        <v>0</v>
      </c>
      <c r="Q163" s="477"/>
      <c r="R163" s="458" t="str">
        <f>IF(F163=0,"x",VLOOKUP($F163,Liste!$L$2:$M$5000,2,FALSE))</f>
        <v>x</v>
      </c>
      <c r="S163" s="462" t="str">
        <f t="shared" si="4"/>
        <v>x</v>
      </c>
      <c r="T163" s="462">
        <f>IF(P163=Liste!$Q$3,IF(L163=0,0,1),0)</f>
        <v>0</v>
      </c>
      <c r="U163" s="462">
        <f>IF($A163=0,0,InformatiiGenerale!$B$3)</f>
        <v>0</v>
      </c>
      <c r="V163" s="462">
        <f>IF($B163=0,0,VLOOKUP($B163,InformatiiGenerale!$A$9:$C$29,3,FALSE))</f>
        <v>0</v>
      </c>
    </row>
    <row r="164" spans="1:22" ht="30" customHeight="1" x14ac:dyDescent="0.25">
      <c r="A164" s="145"/>
      <c r="B164" s="146"/>
      <c r="C164" s="146"/>
      <c r="D164" s="147"/>
      <c r="E164" s="148"/>
      <c r="F164" s="149"/>
      <c r="G164" s="148"/>
      <c r="H164" s="149"/>
      <c r="I164" s="150"/>
      <c r="J164" s="151"/>
      <c r="K164" s="152"/>
      <c r="L164" s="153"/>
      <c r="M164" s="154"/>
      <c r="N164" s="334">
        <f t="shared" si="5"/>
        <v>0</v>
      </c>
      <c r="O164" s="339"/>
      <c r="P164" s="515">
        <f>IF($A164=Liste!$A$2,Liste!$Q$2,IF($A164=Liste!$A$3,Liste!$Q$3,0))</f>
        <v>0</v>
      </c>
      <c r="Q164" s="477"/>
      <c r="R164" s="458" t="str">
        <f>IF(F164=0,"x",VLOOKUP($F164,Liste!$L$2:$M$5000,2,FALSE))</f>
        <v>x</v>
      </c>
      <c r="S164" s="462" t="str">
        <f t="shared" si="4"/>
        <v>x</v>
      </c>
      <c r="T164" s="462">
        <f>IF(P164=Liste!$Q$3,IF(L164=0,0,1),0)</f>
        <v>0</v>
      </c>
      <c r="U164" s="462">
        <f>IF($A164=0,0,InformatiiGenerale!$B$3)</f>
        <v>0</v>
      </c>
      <c r="V164" s="462">
        <f>IF($B164=0,0,VLOOKUP($B164,InformatiiGenerale!$A$9:$C$29,3,FALSE))</f>
        <v>0</v>
      </c>
    </row>
    <row r="165" spans="1:22" ht="30" customHeight="1" x14ac:dyDescent="0.25">
      <c r="A165" s="145"/>
      <c r="B165" s="146"/>
      <c r="C165" s="146"/>
      <c r="D165" s="147"/>
      <c r="E165" s="148"/>
      <c r="F165" s="149"/>
      <c r="G165" s="148"/>
      <c r="H165" s="149"/>
      <c r="I165" s="150"/>
      <c r="J165" s="151"/>
      <c r="K165" s="152"/>
      <c r="L165" s="153"/>
      <c r="M165" s="154"/>
      <c r="N165" s="334">
        <f t="shared" si="5"/>
        <v>0</v>
      </c>
      <c r="O165" s="339"/>
      <c r="P165" s="515">
        <f>IF($A165=Liste!$A$2,Liste!$Q$2,IF($A165=Liste!$A$3,Liste!$Q$3,0))</f>
        <v>0</v>
      </c>
      <c r="Q165" s="477"/>
      <c r="R165" s="458" t="str">
        <f>IF(F165=0,"x",VLOOKUP($F165,Liste!$L$2:$M$5000,2,FALSE))</f>
        <v>x</v>
      </c>
      <c r="S165" s="462" t="str">
        <f t="shared" si="4"/>
        <v>x</v>
      </c>
      <c r="T165" s="462">
        <f>IF(P165=Liste!$Q$3,IF(L165=0,0,1),0)</f>
        <v>0</v>
      </c>
      <c r="U165" s="462">
        <f>IF($A165=0,0,InformatiiGenerale!$B$3)</f>
        <v>0</v>
      </c>
      <c r="V165" s="462">
        <f>IF($B165=0,0,VLOOKUP($B165,InformatiiGenerale!$A$9:$C$29,3,FALSE))</f>
        <v>0</v>
      </c>
    </row>
    <row r="166" spans="1:22" ht="30" customHeight="1" x14ac:dyDescent="0.25">
      <c r="A166" s="145"/>
      <c r="B166" s="146"/>
      <c r="C166" s="146"/>
      <c r="D166" s="147"/>
      <c r="E166" s="148"/>
      <c r="F166" s="149"/>
      <c r="G166" s="148"/>
      <c r="H166" s="149"/>
      <c r="I166" s="150"/>
      <c r="J166" s="151"/>
      <c r="K166" s="152"/>
      <c r="L166" s="153"/>
      <c r="M166" s="154"/>
      <c r="N166" s="334">
        <f t="shared" si="5"/>
        <v>0</v>
      </c>
      <c r="O166" s="339"/>
      <c r="P166" s="515">
        <f>IF($A166=Liste!$A$2,Liste!$Q$2,IF($A166=Liste!$A$3,Liste!$Q$3,0))</f>
        <v>0</v>
      </c>
      <c r="Q166" s="477"/>
      <c r="R166" s="458" t="str">
        <f>IF(F166=0,"x",VLOOKUP($F166,Liste!$L$2:$M$5000,2,FALSE))</f>
        <v>x</v>
      </c>
      <c r="S166" s="462" t="str">
        <f t="shared" si="4"/>
        <v>x</v>
      </c>
      <c r="T166" s="462">
        <f>IF(P166=Liste!$Q$3,IF(L166=0,0,1),0)</f>
        <v>0</v>
      </c>
      <c r="U166" s="462">
        <f>IF($A166=0,0,InformatiiGenerale!$B$3)</f>
        <v>0</v>
      </c>
      <c r="V166" s="462">
        <f>IF($B166=0,0,VLOOKUP($B166,InformatiiGenerale!$A$9:$C$29,3,FALSE))</f>
        <v>0</v>
      </c>
    </row>
    <row r="167" spans="1:22" ht="30" customHeight="1" x14ac:dyDescent="0.25">
      <c r="A167" s="145"/>
      <c r="B167" s="146"/>
      <c r="C167" s="146"/>
      <c r="D167" s="147"/>
      <c r="E167" s="148"/>
      <c r="F167" s="149"/>
      <c r="G167" s="148"/>
      <c r="H167" s="149"/>
      <c r="I167" s="150"/>
      <c r="J167" s="151"/>
      <c r="K167" s="152"/>
      <c r="L167" s="153"/>
      <c r="M167" s="154"/>
      <c r="N167" s="334">
        <f t="shared" si="5"/>
        <v>0</v>
      </c>
      <c r="O167" s="339"/>
      <c r="P167" s="515">
        <f>IF($A167=Liste!$A$2,Liste!$Q$2,IF($A167=Liste!$A$3,Liste!$Q$3,0))</f>
        <v>0</v>
      </c>
      <c r="Q167" s="477"/>
      <c r="R167" s="458" t="str">
        <f>IF(F167=0,"x",VLOOKUP($F167,Liste!$L$2:$M$5000,2,FALSE))</f>
        <v>x</v>
      </c>
      <c r="S167" s="462" t="str">
        <f t="shared" si="4"/>
        <v>x</v>
      </c>
      <c r="T167" s="462">
        <f>IF(P167=Liste!$Q$3,IF(L167=0,0,1),0)</f>
        <v>0</v>
      </c>
      <c r="U167" s="462">
        <f>IF($A167=0,0,InformatiiGenerale!$B$3)</f>
        <v>0</v>
      </c>
      <c r="V167" s="462">
        <f>IF($B167=0,0,VLOOKUP($B167,InformatiiGenerale!$A$9:$C$29,3,FALSE))</f>
        <v>0</v>
      </c>
    </row>
    <row r="168" spans="1:22" ht="30" customHeight="1" x14ac:dyDescent="0.25">
      <c r="A168" s="145"/>
      <c r="B168" s="146"/>
      <c r="C168" s="146"/>
      <c r="D168" s="147"/>
      <c r="E168" s="148"/>
      <c r="F168" s="149"/>
      <c r="G168" s="148"/>
      <c r="H168" s="149"/>
      <c r="I168" s="150"/>
      <c r="J168" s="151"/>
      <c r="K168" s="152"/>
      <c r="L168" s="153"/>
      <c r="M168" s="154"/>
      <c r="N168" s="334">
        <f t="shared" si="5"/>
        <v>0</v>
      </c>
      <c r="O168" s="339"/>
      <c r="P168" s="515">
        <f>IF($A168=Liste!$A$2,Liste!$Q$2,IF($A168=Liste!$A$3,Liste!$Q$3,0))</f>
        <v>0</v>
      </c>
      <c r="Q168" s="477"/>
      <c r="R168" s="458" t="str">
        <f>IF(F168=0,"x",VLOOKUP($F168,Liste!$L$2:$M$5000,2,FALSE))</f>
        <v>x</v>
      </c>
      <c r="S168" s="462" t="str">
        <f t="shared" si="4"/>
        <v>x</v>
      </c>
      <c r="T168" s="462">
        <f>IF(P168=Liste!$Q$3,IF(L168=0,0,1),0)</f>
        <v>0</v>
      </c>
      <c r="U168" s="462">
        <f>IF($A168=0,0,InformatiiGenerale!$B$3)</f>
        <v>0</v>
      </c>
      <c r="V168" s="462">
        <f>IF($B168=0,0,VLOOKUP($B168,InformatiiGenerale!$A$9:$C$29,3,FALSE))</f>
        <v>0</v>
      </c>
    </row>
    <row r="169" spans="1:22" ht="30" customHeight="1" x14ac:dyDescent="0.25">
      <c r="A169" s="145"/>
      <c r="B169" s="146"/>
      <c r="C169" s="146"/>
      <c r="D169" s="147"/>
      <c r="E169" s="148"/>
      <c r="F169" s="149"/>
      <c r="G169" s="148"/>
      <c r="H169" s="149"/>
      <c r="I169" s="150"/>
      <c r="J169" s="151"/>
      <c r="K169" s="152"/>
      <c r="L169" s="153"/>
      <c r="M169" s="154"/>
      <c r="N169" s="334">
        <f t="shared" si="5"/>
        <v>0</v>
      </c>
      <c r="O169" s="339"/>
      <c r="P169" s="515">
        <f>IF($A169=Liste!$A$2,Liste!$Q$2,IF($A169=Liste!$A$3,Liste!$Q$3,0))</f>
        <v>0</v>
      </c>
      <c r="Q169" s="477"/>
      <c r="R169" s="458" t="str">
        <f>IF(F169=0,"x",VLOOKUP($F169,Liste!$L$2:$M$5000,2,FALSE))</f>
        <v>x</v>
      </c>
      <c r="S169" s="462" t="str">
        <f t="shared" si="4"/>
        <v>x</v>
      </c>
      <c r="T169" s="462">
        <f>IF(P169=Liste!$Q$3,IF(L169=0,0,1),0)</f>
        <v>0</v>
      </c>
      <c r="U169" s="462">
        <f>IF($A169=0,0,InformatiiGenerale!$B$3)</f>
        <v>0</v>
      </c>
      <c r="V169" s="462">
        <f>IF($B169=0,0,VLOOKUP($B169,InformatiiGenerale!$A$9:$C$29,3,FALSE))</f>
        <v>0</v>
      </c>
    </row>
    <row r="170" spans="1:22" ht="30" customHeight="1" x14ac:dyDescent="0.25">
      <c r="A170" s="145"/>
      <c r="B170" s="146"/>
      <c r="C170" s="146"/>
      <c r="D170" s="147"/>
      <c r="E170" s="148"/>
      <c r="F170" s="149"/>
      <c r="G170" s="148"/>
      <c r="H170" s="149"/>
      <c r="I170" s="150"/>
      <c r="J170" s="151"/>
      <c r="K170" s="152"/>
      <c r="L170" s="153"/>
      <c r="M170" s="154"/>
      <c r="N170" s="334">
        <f t="shared" si="5"/>
        <v>0</v>
      </c>
      <c r="O170" s="339"/>
      <c r="P170" s="515">
        <f>IF($A170=Liste!$A$2,Liste!$Q$2,IF($A170=Liste!$A$3,Liste!$Q$3,0))</f>
        <v>0</v>
      </c>
      <c r="Q170" s="477"/>
      <c r="R170" s="458" t="str">
        <f>IF(F170=0,"x",VLOOKUP($F170,Liste!$L$2:$M$5000,2,FALSE))</f>
        <v>x</v>
      </c>
      <c r="S170" s="462" t="str">
        <f t="shared" si="4"/>
        <v>x</v>
      </c>
      <c r="T170" s="462">
        <f>IF(P170=Liste!$Q$3,IF(L170=0,0,1),0)</f>
        <v>0</v>
      </c>
      <c r="U170" s="462">
        <f>IF($A170=0,0,InformatiiGenerale!$B$3)</f>
        <v>0</v>
      </c>
      <c r="V170" s="462">
        <f>IF($B170=0,0,VLOOKUP($B170,InformatiiGenerale!$A$9:$C$29,3,FALSE))</f>
        <v>0</v>
      </c>
    </row>
    <row r="171" spans="1:22" ht="30" customHeight="1" x14ac:dyDescent="0.25">
      <c r="A171" s="145"/>
      <c r="B171" s="146"/>
      <c r="C171" s="146"/>
      <c r="D171" s="147"/>
      <c r="E171" s="148"/>
      <c r="F171" s="149"/>
      <c r="G171" s="148"/>
      <c r="H171" s="149"/>
      <c r="I171" s="150"/>
      <c r="J171" s="151"/>
      <c r="K171" s="152"/>
      <c r="L171" s="153"/>
      <c r="M171" s="154"/>
      <c r="N171" s="334">
        <f t="shared" si="5"/>
        <v>0</v>
      </c>
      <c r="O171" s="339"/>
      <c r="P171" s="515">
        <f>IF($A171=Liste!$A$2,Liste!$Q$2,IF($A171=Liste!$A$3,Liste!$Q$3,0))</f>
        <v>0</v>
      </c>
      <c r="Q171" s="477"/>
      <c r="R171" s="458" t="str">
        <f>IF(F171=0,"x",VLOOKUP($F171,Liste!$L$2:$M$5000,2,FALSE))</f>
        <v>x</v>
      </c>
      <c r="S171" s="462" t="str">
        <f t="shared" si="4"/>
        <v>x</v>
      </c>
      <c r="T171" s="462">
        <f>IF(P171=Liste!$Q$3,IF(L171=0,0,1),0)</f>
        <v>0</v>
      </c>
      <c r="U171" s="462">
        <f>IF($A171=0,0,InformatiiGenerale!$B$3)</f>
        <v>0</v>
      </c>
      <c r="V171" s="462">
        <f>IF($B171=0,0,VLOOKUP($B171,InformatiiGenerale!$A$9:$C$29,3,FALSE))</f>
        <v>0</v>
      </c>
    </row>
    <row r="172" spans="1:22" ht="30" customHeight="1" x14ac:dyDescent="0.25">
      <c r="A172" s="145"/>
      <c r="B172" s="146"/>
      <c r="C172" s="146"/>
      <c r="D172" s="147"/>
      <c r="E172" s="148"/>
      <c r="F172" s="149"/>
      <c r="G172" s="148"/>
      <c r="H172" s="149"/>
      <c r="I172" s="150"/>
      <c r="J172" s="151"/>
      <c r="K172" s="152"/>
      <c r="L172" s="153"/>
      <c r="M172" s="154"/>
      <c r="N172" s="334">
        <f t="shared" si="5"/>
        <v>0</v>
      </c>
      <c r="O172" s="339"/>
      <c r="P172" s="515">
        <f>IF($A172=Liste!$A$2,Liste!$Q$2,IF($A172=Liste!$A$3,Liste!$Q$3,0))</f>
        <v>0</v>
      </c>
      <c r="Q172" s="477"/>
      <c r="R172" s="458" t="str">
        <f>IF(F172=0,"x",VLOOKUP($F172,Liste!$L$2:$M$5000,2,FALSE))</f>
        <v>x</v>
      </c>
      <c r="S172" s="462" t="str">
        <f t="shared" si="4"/>
        <v>x</v>
      </c>
      <c r="T172" s="462">
        <f>IF(P172=Liste!$Q$3,IF(L172=0,0,1),0)</f>
        <v>0</v>
      </c>
      <c r="U172" s="462">
        <f>IF($A172=0,0,InformatiiGenerale!$B$3)</f>
        <v>0</v>
      </c>
      <c r="V172" s="462">
        <f>IF($B172=0,0,VLOOKUP($B172,InformatiiGenerale!$A$9:$C$29,3,FALSE))</f>
        <v>0</v>
      </c>
    </row>
    <row r="173" spans="1:22" ht="30" customHeight="1" x14ac:dyDescent="0.25">
      <c r="A173" s="145"/>
      <c r="B173" s="146"/>
      <c r="C173" s="146"/>
      <c r="D173" s="147"/>
      <c r="E173" s="148"/>
      <c r="F173" s="149"/>
      <c r="G173" s="148"/>
      <c r="H173" s="149"/>
      <c r="I173" s="150"/>
      <c r="J173" s="151"/>
      <c r="K173" s="152"/>
      <c r="L173" s="153"/>
      <c r="M173" s="154"/>
      <c r="N173" s="334">
        <f t="shared" si="5"/>
        <v>0</v>
      </c>
      <c r="O173" s="339"/>
      <c r="P173" s="515">
        <f>IF($A173=Liste!$A$2,Liste!$Q$2,IF($A173=Liste!$A$3,Liste!$Q$3,0))</f>
        <v>0</v>
      </c>
      <c r="Q173" s="477"/>
      <c r="R173" s="458" t="str">
        <f>IF(F173=0,"x",VLOOKUP($F173,Liste!$L$2:$M$5000,2,FALSE))</f>
        <v>x</v>
      </c>
      <c r="S173" s="462" t="str">
        <f t="shared" si="4"/>
        <v>x</v>
      </c>
      <c r="T173" s="462">
        <f>IF(P173=Liste!$Q$3,IF(L173=0,0,1),0)</f>
        <v>0</v>
      </c>
      <c r="U173" s="462">
        <f>IF($A173=0,0,InformatiiGenerale!$B$3)</f>
        <v>0</v>
      </c>
      <c r="V173" s="462">
        <f>IF($B173=0,0,VLOOKUP($B173,InformatiiGenerale!$A$9:$C$29,3,FALSE))</f>
        <v>0</v>
      </c>
    </row>
    <row r="174" spans="1:22" ht="30" customHeight="1" x14ac:dyDescent="0.25">
      <c r="A174" s="145"/>
      <c r="B174" s="146"/>
      <c r="C174" s="146"/>
      <c r="D174" s="147"/>
      <c r="E174" s="148"/>
      <c r="F174" s="149"/>
      <c r="G174" s="148"/>
      <c r="H174" s="149"/>
      <c r="I174" s="150"/>
      <c r="J174" s="151"/>
      <c r="K174" s="152"/>
      <c r="L174" s="153"/>
      <c r="M174" s="154"/>
      <c r="N174" s="334">
        <f t="shared" si="5"/>
        <v>0</v>
      </c>
      <c r="O174" s="339"/>
      <c r="P174" s="515">
        <f>IF($A174=Liste!$A$2,Liste!$Q$2,IF($A174=Liste!$A$3,Liste!$Q$3,0))</f>
        <v>0</v>
      </c>
      <c r="Q174" s="477"/>
      <c r="R174" s="458" t="str">
        <f>IF(F174=0,"x",VLOOKUP($F174,Liste!$L$2:$M$5000,2,FALSE))</f>
        <v>x</v>
      </c>
      <c r="S174" s="462" t="str">
        <f t="shared" si="4"/>
        <v>x</v>
      </c>
      <c r="T174" s="462">
        <f>IF(P174=Liste!$Q$3,IF(L174=0,0,1),0)</f>
        <v>0</v>
      </c>
      <c r="U174" s="462">
        <f>IF($A174=0,0,InformatiiGenerale!$B$3)</f>
        <v>0</v>
      </c>
      <c r="V174" s="462">
        <f>IF($B174=0,0,VLOOKUP($B174,InformatiiGenerale!$A$9:$C$29,3,FALSE))</f>
        <v>0</v>
      </c>
    </row>
    <row r="175" spans="1:22" ht="30" customHeight="1" x14ac:dyDescent="0.25">
      <c r="A175" s="145"/>
      <c r="B175" s="146"/>
      <c r="C175" s="146"/>
      <c r="D175" s="147"/>
      <c r="E175" s="148"/>
      <c r="F175" s="149"/>
      <c r="G175" s="148"/>
      <c r="H175" s="149"/>
      <c r="I175" s="150"/>
      <c r="J175" s="151"/>
      <c r="K175" s="152"/>
      <c r="L175" s="153"/>
      <c r="M175" s="154"/>
      <c r="N175" s="334">
        <f t="shared" si="5"/>
        <v>0</v>
      </c>
      <c r="O175" s="339"/>
      <c r="P175" s="515">
        <f>IF($A175=Liste!$A$2,Liste!$Q$2,IF($A175=Liste!$A$3,Liste!$Q$3,0))</f>
        <v>0</v>
      </c>
      <c r="Q175" s="477"/>
      <c r="R175" s="458" t="str">
        <f>IF(F175=0,"x",VLOOKUP($F175,Liste!$L$2:$M$5000,2,FALSE))</f>
        <v>x</v>
      </c>
      <c r="S175" s="462" t="str">
        <f t="shared" si="4"/>
        <v>x</v>
      </c>
      <c r="T175" s="462">
        <f>IF(P175=Liste!$Q$3,IF(L175=0,0,1),0)</f>
        <v>0</v>
      </c>
      <c r="U175" s="462">
        <f>IF($A175=0,0,InformatiiGenerale!$B$3)</f>
        <v>0</v>
      </c>
      <c r="V175" s="462">
        <f>IF($B175=0,0,VLOOKUP($B175,InformatiiGenerale!$A$9:$C$29,3,FALSE))</f>
        <v>0</v>
      </c>
    </row>
    <row r="176" spans="1:22" ht="30" customHeight="1" x14ac:dyDescent="0.25">
      <c r="A176" s="145"/>
      <c r="B176" s="146"/>
      <c r="C176" s="146"/>
      <c r="D176" s="147"/>
      <c r="E176" s="148"/>
      <c r="F176" s="149"/>
      <c r="G176" s="148"/>
      <c r="H176" s="149"/>
      <c r="I176" s="150"/>
      <c r="J176" s="151"/>
      <c r="K176" s="152"/>
      <c r="L176" s="153"/>
      <c r="M176" s="154"/>
      <c r="N176" s="334">
        <f t="shared" si="5"/>
        <v>0</v>
      </c>
      <c r="O176" s="339"/>
      <c r="P176" s="515">
        <f>IF($A176=Liste!$A$2,Liste!$Q$2,IF($A176=Liste!$A$3,Liste!$Q$3,0))</f>
        <v>0</v>
      </c>
      <c r="Q176" s="477"/>
      <c r="R176" s="458" t="str">
        <f>IF(F176=0,"x",VLOOKUP($F176,Liste!$L$2:$M$5000,2,FALSE))</f>
        <v>x</v>
      </c>
      <c r="S176" s="462" t="str">
        <f t="shared" si="4"/>
        <v>x</v>
      </c>
      <c r="T176" s="462">
        <f>IF(P176=Liste!$Q$3,IF(L176=0,0,1),0)</f>
        <v>0</v>
      </c>
      <c r="U176" s="462">
        <f>IF($A176=0,0,InformatiiGenerale!$B$3)</f>
        <v>0</v>
      </c>
      <c r="V176" s="462">
        <f>IF($B176=0,0,VLOOKUP($B176,InformatiiGenerale!$A$9:$C$29,3,FALSE))</f>
        <v>0</v>
      </c>
    </row>
    <row r="177" spans="1:22" ht="30" customHeight="1" x14ac:dyDescent="0.25">
      <c r="A177" s="145"/>
      <c r="B177" s="146"/>
      <c r="C177" s="146"/>
      <c r="D177" s="147"/>
      <c r="E177" s="148"/>
      <c r="F177" s="149"/>
      <c r="G177" s="148"/>
      <c r="H177" s="149"/>
      <c r="I177" s="150"/>
      <c r="J177" s="151"/>
      <c r="K177" s="152"/>
      <c r="L177" s="153"/>
      <c r="M177" s="154"/>
      <c r="N177" s="334">
        <f t="shared" si="5"/>
        <v>0</v>
      </c>
      <c r="O177" s="339"/>
      <c r="P177" s="515">
        <f>IF($A177=Liste!$A$2,Liste!$Q$2,IF($A177=Liste!$A$3,Liste!$Q$3,0))</f>
        <v>0</v>
      </c>
      <c r="Q177" s="477"/>
      <c r="R177" s="458" t="str">
        <f>IF(F177=0,"x",VLOOKUP($F177,Liste!$L$2:$M$5000,2,FALSE))</f>
        <v>x</v>
      </c>
      <c r="S177" s="462" t="str">
        <f t="shared" si="4"/>
        <v>x</v>
      </c>
      <c r="T177" s="462">
        <f>IF(P177=Liste!$Q$3,IF(L177=0,0,1),0)</f>
        <v>0</v>
      </c>
      <c r="U177" s="462">
        <f>IF($A177=0,0,InformatiiGenerale!$B$3)</f>
        <v>0</v>
      </c>
      <c r="V177" s="462">
        <f>IF($B177=0,0,VLOOKUP($B177,InformatiiGenerale!$A$9:$C$29,3,FALSE))</f>
        <v>0</v>
      </c>
    </row>
    <row r="178" spans="1:22" ht="30" customHeight="1" x14ac:dyDescent="0.25">
      <c r="A178" s="145"/>
      <c r="B178" s="146"/>
      <c r="C178" s="146"/>
      <c r="D178" s="147"/>
      <c r="E178" s="148"/>
      <c r="F178" s="149"/>
      <c r="G178" s="148"/>
      <c r="H178" s="149"/>
      <c r="I178" s="150"/>
      <c r="J178" s="151"/>
      <c r="K178" s="152"/>
      <c r="L178" s="153"/>
      <c r="M178" s="154"/>
      <c r="N178" s="334">
        <f t="shared" si="5"/>
        <v>0</v>
      </c>
      <c r="O178" s="339"/>
      <c r="P178" s="515">
        <f>IF($A178=Liste!$A$2,Liste!$Q$2,IF($A178=Liste!$A$3,Liste!$Q$3,0))</f>
        <v>0</v>
      </c>
      <c r="Q178" s="477"/>
      <c r="R178" s="458" t="str">
        <f>IF(F178=0,"x",VLOOKUP($F178,Liste!$L$2:$M$5000,2,FALSE))</f>
        <v>x</v>
      </c>
      <c r="S178" s="462" t="str">
        <f t="shared" si="4"/>
        <v>x</v>
      </c>
      <c r="T178" s="462">
        <f>IF(P178=Liste!$Q$3,IF(L178=0,0,1),0)</f>
        <v>0</v>
      </c>
      <c r="U178" s="462">
        <f>IF($A178=0,0,InformatiiGenerale!$B$3)</f>
        <v>0</v>
      </c>
      <c r="V178" s="462">
        <f>IF($B178=0,0,VLOOKUP($B178,InformatiiGenerale!$A$9:$C$29,3,FALSE))</f>
        <v>0</v>
      </c>
    </row>
    <row r="179" spans="1:22" ht="30" customHeight="1" x14ac:dyDescent="0.25">
      <c r="A179" s="145"/>
      <c r="B179" s="146"/>
      <c r="C179" s="146"/>
      <c r="D179" s="147"/>
      <c r="E179" s="148"/>
      <c r="F179" s="149"/>
      <c r="G179" s="148"/>
      <c r="H179" s="149"/>
      <c r="I179" s="150"/>
      <c r="J179" s="151"/>
      <c r="K179" s="152"/>
      <c r="L179" s="153"/>
      <c r="M179" s="154"/>
      <c r="N179" s="334">
        <f t="shared" si="5"/>
        <v>0</v>
      </c>
      <c r="O179" s="339"/>
      <c r="P179" s="515">
        <f>IF($A179=Liste!$A$2,Liste!$Q$2,IF($A179=Liste!$A$3,Liste!$Q$3,0))</f>
        <v>0</v>
      </c>
      <c r="Q179" s="477"/>
      <c r="R179" s="458" t="str">
        <f>IF(F179=0,"x",VLOOKUP($F179,Liste!$L$2:$M$5000,2,FALSE))</f>
        <v>x</v>
      </c>
      <c r="S179" s="462" t="str">
        <f t="shared" si="4"/>
        <v>x</v>
      </c>
      <c r="T179" s="462">
        <f>IF(P179=Liste!$Q$3,IF(L179=0,0,1),0)</f>
        <v>0</v>
      </c>
      <c r="U179" s="462">
        <f>IF($A179=0,0,InformatiiGenerale!$B$3)</f>
        <v>0</v>
      </c>
      <c r="V179" s="462">
        <f>IF($B179=0,0,VLOOKUP($B179,InformatiiGenerale!$A$9:$C$29,3,FALSE))</f>
        <v>0</v>
      </c>
    </row>
    <row r="180" spans="1:22" ht="30" customHeight="1" x14ac:dyDescent="0.25">
      <c r="A180" s="145"/>
      <c r="B180" s="146"/>
      <c r="C180" s="146"/>
      <c r="D180" s="147"/>
      <c r="E180" s="148"/>
      <c r="F180" s="149"/>
      <c r="G180" s="148"/>
      <c r="H180" s="149"/>
      <c r="I180" s="150"/>
      <c r="J180" s="151"/>
      <c r="K180" s="152"/>
      <c r="L180" s="153"/>
      <c r="M180" s="154"/>
      <c r="N180" s="334">
        <f t="shared" si="5"/>
        <v>0</v>
      </c>
      <c r="O180" s="339"/>
      <c r="P180" s="515">
        <f>IF($A180=Liste!$A$2,Liste!$Q$2,IF($A180=Liste!$A$3,Liste!$Q$3,0))</f>
        <v>0</v>
      </c>
      <c r="Q180" s="477"/>
      <c r="R180" s="458" t="str">
        <f>IF(F180=0,"x",VLOOKUP($F180,Liste!$L$2:$M$5000,2,FALSE))</f>
        <v>x</v>
      </c>
      <c r="S180" s="462" t="str">
        <f t="shared" si="4"/>
        <v>x</v>
      </c>
      <c r="T180" s="462">
        <f>IF(P180=Liste!$Q$3,IF(L180=0,0,1),0)</f>
        <v>0</v>
      </c>
      <c r="U180" s="462">
        <f>IF($A180=0,0,InformatiiGenerale!$B$3)</f>
        <v>0</v>
      </c>
      <c r="V180" s="462">
        <f>IF($B180=0,0,VLOOKUP($B180,InformatiiGenerale!$A$9:$C$29,3,FALSE))</f>
        <v>0</v>
      </c>
    </row>
    <row r="181" spans="1:22" ht="30" customHeight="1" x14ac:dyDescent="0.25">
      <c r="A181" s="145"/>
      <c r="B181" s="146"/>
      <c r="C181" s="146"/>
      <c r="D181" s="147"/>
      <c r="E181" s="148"/>
      <c r="F181" s="149"/>
      <c r="G181" s="148"/>
      <c r="H181" s="149"/>
      <c r="I181" s="150"/>
      <c r="J181" s="151"/>
      <c r="K181" s="152"/>
      <c r="L181" s="153"/>
      <c r="M181" s="154"/>
      <c r="N181" s="334">
        <f t="shared" si="5"/>
        <v>0</v>
      </c>
      <c r="O181" s="339"/>
      <c r="P181" s="515">
        <f>IF($A181=Liste!$A$2,Liste!$Q$2,IF($A181=Liste!$A$3,Liste!$Q$3,0))</f>
        <v>0</v>
      </c>
      <c r="Q181" s="477"/>
      <c r="R181" s="458" t="str">
        <f>IF(F181=0,"x",VLOOKUP($F181,Liste!$L$2:$M$5000,2,FALSE))</f>
        <v>x</v>
      </c>
      <c r="S181" s="462" t="str">
        <f t="shared" si="4"/>
        <v>x</v>
      </c>
      <c r="T181" s="462">
        <f>IF(P181=Liste!$Q$3,IF(L181=0,0,1),0)</f>
        <v>0</v>
      </c>
      <c r="U181" s="462">
        <f>IF($A181=0,0,InformatiiGenerale!$B$3)</f>
        <v>0</v>
      </c>
      <c r="V181" s="462">
        <f>IF($B181=0,0,VLOOKUP($B181,InformatiiGenerale!$A$9:$C$29,3,FALSE))</f>
        <v>0</v>
      </c>
    </row>
    <row r="182" spans="1:22" ht="30" customHeight="1" x14ac:dyDescent="0.25">
      <c r="A182" s="145"/>
      <c r="B182" s="146"/>
      <c r="C182" s="146"/>
      <c r="D182" s="147"/>
      <c r="E182" s="148"/>
      <c r="F182" s="149"/>
      <c r="G182" s="148"/>
      <c r="H182" s="149"/>
      <c r="I182" s="150"/>
      <c r="J182" s="151"/>
      <c r="K182" s="152"/>
      <c r="L182" s="153"/>
      <c r="M182" s="154"/>
      <c r="N182" s="334">
        <f t="shared" si="5"/>
        <v>0</v>
      </c>
      <c r="O182" s="339"/>
      <c r="P182" s="515">
        <f>IF($A182=Liste!$A$2,Liste!$Q$2,IF($A182=Liste!$A$3,Liste!$Q$3,0))</f>
        <v>0</v>
      </c>
      <c r="Q182" s="477"/>
      <c r="R182" s="458" t="str">
        <f>IF(F182=0,"x",VLOOKUP($F182,Liste!$L$2:$M$5000,2,FALSE))</f>
        <v>x</v>
      </c>
      <c r="S182" s="462" t="str">
        <f t="shared" si="4"/>
        <v>x</v>
      </c>
      <c r="T182" s="462">
        <f>IF(P182=Liste!$Q$3,IF(L182=0,0,1),0)</f>
        <v>0</v>
      </c>
      <c r="U182" s="462">
        <f>IF($A182=0,0,InformatiiGenerale!$B$3)</f>
        <v>0</v>
      </c>
      <c r="V182" s="462">
        <f>IF($B182=0,0,VLOOKUP($B182,InformatiiGenerale!$A$9:$C$29,3,FALSE))</f>
        <v>0</v>
      </c>
    </row>
    <row r="183" spans="1:22" ht="30" customHeight="1" x14ac:dyDescent="0.25">
      <c r="A183" s="145"/>
      <c r="B183" s="146"/>
      <c r="C183" s="146"/>
      <c r="D183" s="147"/>
      <c r="E183" s="148"/>
      <c r="F183" s="149"/>
      <c r="G183" s="148"/>
      <c r="H183" s="149"/>
      <c r="I183" s="150"/>
      <c r="J183" s="151"/>
      <c r="K183" s="152"/>
      <c r="L183" s="153"/>
      <c r="M183" s="154"/>
      <c r="N183" s="334">
        <f t="shared" si="5"/>
        <v>0</v>
      </c>
      <c r="O183" s="339"/>
      <c r="P183" s="515">
        <f>IF($A183=Liste!$A$2,Liste!$Q$2,IF($A183=Liste!$A$3,Liste!$Q$3,0))</f>
        <v>0</v>
      </c>
      <c r="Q183" s="477"/>
      <c r="R183" s="458" t="str">
        <f>IF(F183=0,"x",VLOOKUP($F183,Liste!$L$2:$M$5000,2,FALSE))</f>
        <v>x</v>
      </c>
      <c r="S183" s="462" t="str">
        <f t="shared" si="4"/>
        <v>x</v>
      </c>
      <c r="T183" s="462">
        <f>IF(P183=Liste!$Q$3,IF(L183=0,0,1),0)</f>
        <v>0</v>
      </c>
      <c r="U183" s="462">
        <f>IF($A183=0,0,InformatiiGenerale!$B$3)</f>
        <v>0</v>
      </c>
      <c r="V183" s="462">
        <f>IF($B183=0,0,VLOOKUP($B183,InformatiiGenerale!$A$9:$C$29,3,FALSE))</f>
        <v>0</v>
      </c>
    </row>
    <row r="184" spans="1:22" ht="30" customHeight="1" x14ac:dyDescent="0.25">
      <c r="A184" s="145"/>
      <c r="B184" s="146"/>
      <c r="C184" s="146"/>
      <c r="D184" s="147"/>
      <c r="E184" s="148"/>
      <c r="F184" s="149"/>
      <c r="G184" s="148"/>
      <c r="H184" s="149"/>
      <c r="I184" s="150"/>
      <c r="J184" s="151"/>
      <c r="K184" s="152"/>
      <c r="L184" s="153"/>
      <c r="M184" s="154"/>
      <c r="N184" s="334">
        <f t="shared" si="5"/>
        <v>0</v>
      </c>
      <c r="O184" s="339"/>
      <c r="P184" s="515">
        <f>IF($A184=Liste!$A$2,Liste!$Q$2,IF($A184=Liste!$A$3,Liste!$Q$3,0))</f>
        <v>0</v>
      </c>
      <c r="Q184" s="477"/>
      <c r="R184" s="458" t="str">
        <f>IF(F184=0,"x",VLOOKUP($F184,Liste!$L$2:$M$5000,2,FALSE))</f>
        <v>x</v>
      </c>
      <c r="S184" s="462" t="str">
        <f t="shared" si="4"/>
        <v>x</v>
      </c>
      <c r="T184" s="462">
        <f>IF(P184=Liste!$Q$3,IF(L184=0,0,1),0)</f>
        <v>0</v>
      </c>
      <c r="U184" s="462">
        <f>IF($A184=0,0,InformatiiGenerale!$B$3)</f>
        <v>0</v>
      </c>
      <c r="V184" s="462">
        <f>IF($B184=0,0,VLOOKUP($B184,InformatiiGenerale!$A$9:$C$29,3,FALSE))</f>
        <v>0</v>
      </c>
    </row>
    <row r="185" spans="1:22" ht="30" customHeight="1" x14ac:dyDescent="0.25">
      <c r="A185" s="145"/>
      <c r="B185" s="146"/>
      <c r="C185" s="146"/>
      <c r="D185" s="147"/>
      <c r="E185" s="148"/>
      <c r="F185" s="149"/>
      <c r="G185" s="148"/>
      <c r="H185" s="149"/>
      <c r="I185" s="150"/>
      <c r="J185" s="151"/>
      <c r="K185" s="152"/>
      <c r="L185" s="153"/>
      <c r="M185" s="154"/>
      <c r="N185" s="334">
        <f t="shared" si="5"/>
        <v>0</v>
      </c>
      <c r="O185" s="339"/>
      <c r="P185" s="515">
        <f>IF($A185=Liste!$A$2,Liste!$Q$2,IF($A185=Liste!$A$3,Liste!$Q$3,0))</f>
        <v>0</v>
      </c>
      <c r="Q185" s="477"/>
      <c r="R185" s="458" t="str">
        <f>IF(F185=0,"x",VLOOKUP($F185,Liste!$L$2:$M$5000,2,FALSE))</f>
        <v>x</v>
      </c>
      <c r="S185" s="462" t="str">
        <f t="shared" si="4"/>
        <v>x</v>
      </c>
      <c r="T185" s="462">
        <f>IF(P185=Liste!$Q$3,IF(L185=0,0,1),0)</f>
        <v>0</v>
      </c>
      <c r="U185" s="462">
        <f>IF($A185=0,0,InformatiiGenerale!$B$3)</f>
        <v>0</v>
      </c>
      <c r="V185" s="462">
        <f>IF($B185=0,0,VLOOKUP($B185,InformatiiGenerale!$A$9:$C$29,3,FALSE))</f>
        <v>0</v>
      </c>
    </row>
    <row r="186" spans="1:22" ht="30" customHeight="1" x14ac:dyDescent="0.25">
      <c r="A186" s="145"/>
      <c r="B186" s="146"/>
      <c r="C186" s="146"/>
      <c r="D186" s="147"/>
      <c r="E186" s="148"/>
      <c r="F186" s="149"/>
      <c r="G186" s="148"/>
      <c r="H186" s="149"/>
      <c r="I186" s="150"/>
      <c r="J186" s="151"/>
      <c r="K186" s="152"/>
      <c r="L186" s="153"/>
      <c r="M186" s="154"/>
      <c r="N186" s="334">
        <f t="shared" si="5"/>
        <v>0</v>
      </c>
      <c r="O186" s="339"/>
      <c r="P186" s="515">
        <f>IF($A186=Liste!$A$2,Liste!$Q$2,IF($A186=Liste!$A$3,Liste!$Q$3,0))</f>
        <v>0</v>
      </c>
      <c r="Q186" s="477"/>
      <c r="R186" s="458" t="str">
        <f>IF(F186=0,"x",VLOOKUP($F186,Liste!$L$2:$M$5000,2,FALSE))</f>
        <v>x</v>
      </c>
      <c r="S186" s="462" t="str">
        <f t="shared" si="4"/>
        <v>x</v>
      </c>
      <c r="T186" s="462">
        <f>IF(P186=Liste!$Q$3,IF(L186=0,0,1),0)</f>
        <v>0</v>
      </c>
      <c r="U186" s="462">
        <f>IF($A186=0,0,InformatiiGenerale!$B$3)</f>
        <v>0</v>
      </c>
      <c r="V186" s="462">
        <f>IF($B186=0,0,VLOOKUP($B186,InformatiiGenerale!$A$9:$C$29,3,FALSE))</f>
        <v>0</v>
      </c>
    </row>
    <row r="187" spans="1:22" ht="30" customHeight="1" x14ac:dyDescent="0.25">
      <c r="A187" s="145"/>
      <c r="B187" s="146"/>
      <c r="C187" s="146"/>
      <c r="D187" s="147"/>
      <c r="E187" s="148"/>
      <c r="F187" s="149"/>
      <c r="G187" s="148"/>
      <c r="H187" s="149"/>
      <c r="I187" s="150"/>
      <c r="J187" s="151"/>
      <c r="K187" s="152"/>
      <c r="L187" s="153"/>
      <c r="M187" s="154"/>
      <c r="N187" s="334">
        <f t="shared" si="5"/>
        <v>0</v>
      </c>
      <c r="O187" s="339"/>
      <c r="P187" s="515">
        <f>IF($A187=Liste!$A$2,Liste!$Q$2,IF($A187=Liste!$A$3,Liste!$Q$3,0))</f>
        <v>0</v>
      </c>
      <c r="Q187" s="477"/>
      <c r="R187" s="458" t="str">
        <f>IF(F187=0,"x",VLOOKUP($F187,Liste!$L$2:$M$5000,2,FALSE))</f>
        <v>x</v>
      </c>
      <c r="S187" s="462" t="str">
        <f t="shared" si="4"/>
        <v>x</v>
      </c>
      <c r="T187" s="462">
        <f>IF(P187=Liste!$Q$3,IF(L187=0,0,1),0)</f>
        <v>0</v>
      </c>
      <c r="U187" s="462">
        <f>IF($A187=0,0,InformatiiGenerale!$B$3)</f>
        <v>0</v>
      </c>
      <c r="V187" s="462">
        <f>IF($B187=0,0,VLOOKUP($B187,InformatiiGenerale!$A$9:$C$29,3,FALSE))</f>
        <v>0</v>
      </c>
    </row>
    <row r="188" spans="1:22" ht="30" customHeight="1" x14ac:dyDescent="0.25">
      <c r="A188" s="145"/>
      <c r="B188" s="146"/>
      <c r="C188" s="146"/>
      <c r="D188" s="147"/>
      <c r="E188" s="148"/>
      <c r="F188" s="149"/>
      <c r="G188" s="148"/>
      <c r="H188" s="149"/>
      <c r="I188" s="150"/>
      <c r="J188" s="151"/>
      <c r="K188" s="152"/>
      <c r="L188" s="153"/>
      <c r="M188" s="154"/>
      <c r="N188" s="334">
        <f t="shared" si="5"/>
        <v>0</v>
      </c>
      <c r="O188" s="339"/>
      <c r="P188" s="515">
        <f>IF($A188=Liste!$A$2,Liste!$Q$2,IF($A188=Liste!$A$3,Liste!$Q$3,0))</f>
        <v>0</v>
      </c>
      <c r="Q188" s="477"/>
      <c r="R188" s="458" t="str">
        <f>IF(F188=0,"x",VLOOKUP($F188,Liste!$L$2:$M$5000,2,FALSE))</f>
        <v>x</v>
      </c>
      <c r="S188" s="462" t="str">
        <f t="shared" si="4"/>
        <v>x</v>
      </c>
      <c r="T188" s="462">
        <f>IF(P188=Liste!$Q$3,IF(L188=0,0,1),0)</f>
        <v>0</v>
      </c>
      <c r="U188" s="462">
        <f>IF($A188=0,0,InformatiiGenerale!$B$3)</f>
        <v>0</v>
      </c>
      <c r="V188" s="462">
        <f>IF($B188=0,0,VLOOKUP($B188,InformatiiGenerale!$A$9:$C$29,3,FALSE))</f>
        <v>0</v>
      </c>
    </row>
    <row r="189" spans="1:22" ht="30" customHeight="1" x14ac:dyDescent="0.25">
      <c r="A189" s="145"/>
      <c r="B189" s="146"/>
      <c r="C189" s="146"/>
      <c r="D189" s="147"/>
      <c r="E189" s="148"/>
      <c r="F189" s="149"/>
      <c r="G189" s="148"/>
      <c r="H189" s="149"/>
      <c r="I189" s="150"/>
      <c r="J189" s="151"/>
      <c r="K189" s="152"/>
      <c r="L189" s="153"/>
      <c r="M189" s="154"/>
      <c r="N189" s="334">
        <f t="shared" si="5"/>
        <v>0</v>
      </c>
      <c r="O189" s="339"/>
      <c r="P189" s="515">
        <f>IF($A189=Liste!$A$2,Liste!$Q$2,IF($A189=Liste!$A$3,Liste!$Q$3,0))</f>
        <v>0</v>
      </c>
      <c r="Q189" s="477"/>
      <c r="R189" s="458" t="str">
        <f>IF(F189=0,"x",VLOOKUP($F189,Liste!$L$2:$M$5000,2,FALSE))</f>
        <v>x</v>
      </c>
      <c r="S189" s="462" t="str">
        <f t="shared" si="4"/>
        <v>x</v>
      </c>
      <c r="T189" s="462">
        <f>IF(P189=Liste!$Q$3,IF(L189=0,0,1),0)</f>
        <v>0</v>
      </c>
      <c r="U189" s="462">
        <f>IF($A189=0,0,InformatiiGenerale!$B$3)</f>
        <v>0</v>
      </c>
      <c r="V189" s="462">
        <f>IF($B189=0,0,VLOOKUP($B189,InformatiiGenerale!$A$9:$C$29,3,FALSE))</f>
        <v>0</v>
      </c>
    </row>
    <row r="190" spans="1:22" ht="30" customHeight="1" x14ac:dyDescent="0.25">
      <c r="A190" s="145"/>
      <c r="B190" s="146"/>
      <c r="C190" s="146"/>
      <c r="D190" s="147"/>
      <c r="E190" s="148"/>
      <c r="F190" s="149"/>
      <c r="G190" s="148"/>
      <c r="H190" s="149"/>
      <c r="I190" s="150"/>
      <c r="J190" s="151"/>
      <c r="K190" s="152"/>
      <c r="L190" s="153"/>
      <c r="M190" s="154"/>
      <c r="N190" s="334">
        <f t="shared" si="5"/>
        <v>0</v>
      </c>
      <c r="O190" s="339"/>
      <c r="P190" s="515">
        <f>IF($A190=Liste!$A$2,Liste!$Q$2,IF($A190=Liste!$A$3,Liste!$Q$3,0))</f>
        <v>0</v>
      </c>
      <c r="Q190" s="477"/>
      <c r="R190" s="458" t="str">
        <f>IF(F190=0,"x",VLOOKUP($F190,Liste!$L$2:$M$5000,2,FALSE))</f>
        <v>x</v>
      </c>
      <c r="S190" s="462" t="str">
        <f t="shared" si="4"/>
        <v>x</v>
      </c>
      <c r="T190" s="462">
        <f>IF(P190=Liste!$Q$3,IF(L190=0,0,1),0)</f>
        <v>0</v>
      </c>
      <c r="U190" s="462">
        <f>IF($A190=0,0,InformatiiGenerale!$B$3)</f>
        <v>0</v>
      </c>
      <c r="V190" s="462">
        <f>IF($B190=0,0,VLOOKUP($B190,InformatiiGenerale!$A$9:$C$29,3,FALSE))</f>
        <v>0</v>
      </c>
    </row>
    <row r="191" spans="1:22" ht="30" customHeight="1" x14ac:dyDescent="0.25">
      <c r="A191" s="145"/>
      <c r="B191" s="146"/>
      <c r="C191" s="146"/>
      <c r="D191" s="147"/>
      <c r="E191" s="148"/>
      <c r="F191" s="149"/>
      <c r="G191" s="148"/>
      <c r="H191" s="149"/>
      <c r="I191" s="150"/>
      <c r="J191" s="151"/>
      <c r="K191" s="152"/>
      <c r="L191" s="153"/>
      <c r="M191" s="154"/>
      <c r="N191" s="334">
        <f t="shared" si="5"/>
        <v>0</v>
      </c>
      <c r="O191" s="339"/>
      <c r="P191" s="515">
        <f>IF($A191=Liste!$A$2,Liste!$Q$2,IF($A191=Liste!$A$3,Liste!$Q$3,0))</f>
        <v>0</v>
      </c>
      <c r="Q191" s="477"/>
      <c r="R191" s="458" t="str">
        <f>IF(F191=0,"x",VLOOKUP($F191,Liste!$L$2:$M$5000,2,FALSE))</f>
        <v>x</v>
      </c>
      <c r="S191" s="462" t="str">
        <f t="shared" si="4"/>
        <v>x</v>
      </c>
      <c r="T191" s="462">
        <f>IF(P191=Liste!$Q$3,IF(L191=0,0,1),0)</f>
        <v>0</v>
      </c>
      <c r="U191" s="462">
        <f>IF($A191=0,0,InformatiiGenerale!$B$3)</f>
        <v>0</v>
      </c>
      <c r="V191" s="462">
        <f>IF($B191=0,0,VLOOKUP($B191,InformatiiGenerale!$A$9:$C$29,3,FALSE))</f>
        <v>0</v>
      </c>
    </row>
    <row r="192" spans="1:22" ht="30" customHeight="1" x14ac:dyDescent="0.25">
      <c r="A192" s="145"/>
      <c r="B192" s="146"/>
      <c r="C192" s="146"/>
      <c r="D192" s="147"/>
      <c r="E192" s="148"/>
      <c r="F192" s="149"/>
      <c r="G192" s="148"/>
      <c r="H192" s="149"/>
      <c r="I192" s="150"/>
      <c r="J192" s="151"/>
      <c r="K192" s="152"/>
      <c r="L192" s="153"/>
      <c r="M192" s="154"/>
      <c r="N192" s="334">
        <f t="shared" si="5"/>
        <v>0</v>
      </c>
      <c r="O192" s="339"/>
      <c r="P192" s="515">
        <f>IF($A192=Liste!$A$2,Liste!$Q$2,IF($A192=Liste!$A$3,Liste!$Q$3,0))</f>
        <v>0</v>
      </c>
      <c r="Q192" s="477"/>
      <c r="R192" s="458" t="str">
        <f>IF(F192=0,"x",VLOOKUP($F192,Liste!$L$2:$M$5000,2,FALSE))</f>
        <v>x</v>
      </c>
      <c r="S192" s="462" t="str">
        <f t="shared" si="4"/>
        <v>x</v>
      </c>
      <c r="T192" s="462">
        <f>IF(P192=Liste!$Q$3,IF(L192=0,0,1),0)</f>
        <v>0</v>
      </c>
      <c r="U192" s="462">
        <f>IF($A192=0,0,InformatiiGenerale!$B$3)</f>
        <v>0</v>
      </c>
      <c r="V192" s="462">
        <f>IF($B192=0,0,VLOOKUP($B192,InformatiiGenerale!$A$9:$C$29,3,FALSE))</f>
        <v>0</v>
      </c>
    </row>
    <row r="193" spans="1:22" ht="30" customHeight="1" x14ac:dyDescent="0.25">
      <c r="A193" s="145"/>
      <c r="B193" s="146"/>
      <c r="C193" s="146"/>
      <c r="D193" s="147"/>
      <c r="E193" s="148"/>
      <c r="F193" s="149"/>
      <c r="G193" s="148"/>
      <c r="H193" s="149"/>
      <c r="I193" s="150"/>
      <c r="J193" s="151"/>
      <c r="K193" s="152"/>
      <c r="L193" s="153"/>
      <c r="M193" s="154"/>
      <c r="N193" s="334">
        <f t="shared" si="5"/>
        <v>0</v>
      </c>
      <c r="O193" s="339"/>
      <c r="P193" s="515">
        <f>IF($A193=Liste!$A$2,Liste!$Q$2,IF($A193=Liste!$A$3,Liste!$Q$3,0))</f>
        <v>0</v>
      </c>
      <c r="Q193" s="477"/>
      <c r="R193" s="458" t="str">
        <f>IF(F193=0,"x",VLOOKUP($F193,Liste!$L$2:$M$5000,2,FALSE))</f>
        <v>x</v>
      </c>
      <c r="S193" s="462" t="str">
        <f t="shared" si="4"/>
        <v>x</v>
      </c>
      <c r="T193" s="462">
        <f>IF(P193=Liste!$Q$3,IF(L193=0,0,1),0)</f>
        <v>0</v>
      </c>
      <c r="U193" s="462">
        <f>IF($A193=0,0,InformatiiGenerale!$B$3)</f>
        <v>0</v>
      </c>
      <c r="V193" s="462">
        <f>IF($B193=0,0,VLOOKUP($B193,InformatiiGenerale!$A$9:$C$29,3,FALSE))</f>
        <v>0</v>
      </c>
    </row>
    <row r="194" spans="1:22" ht="30" customHeight="1" x14ac:dyDescent="0.25">
      <c r="A194" s="145"/>
      <c r="B194" s="146"/>
      <c r="C194" s="146"/>
      <c r="D194" s="147"/>
      <c r="E194" s="148"/>
      <c r="F194" s="149"/>
      <c r="G194" s="148"/>
      <c r="H194" s="149"/>
      <c r="I194" s="150"/>
      <c r="J194" s="151"/>
      <c r="K194" s="152"/>
      <c r="L194" s="153"/>
      <c r="M194" s="154"/>
      <c r="N194" s="334">
        <f t="shared" si="5"/>
        <v>0</v>
      </c>
      <c r="O194" s="339"/>
      <c r="P194" s="515">
        <f>IF($A194=Liste!$A$2,Liste!$Q$2,IF($A194=Liste!$A$3,Liste!$Q$3,0))</f>
        <v>0</v>
      </c>
      <c r="Q194" s="477"/>
      <c r="R194" s="458" t="str">
        <f>IF(F194=0,"x",VLOOKUP($F194,Liste!$L$2:$M$5000,2,FALSE))</f>
        <v>x</v>
      </c>
      <c r="S194" s="462" t="str">
        <f t="shared" si="4"/>
        <v>x</v>
      </c>
      <c r="T194" s="462">
        <f>IF(P194=Liste!$Q$3,IF(L194=0,0,1),0)</f>
        <v>0</v>
      </c>
      <c r="U194" s="462">
        <f>IF($A194=0,0,InformatiiGenerale!$B$3)</f>
        <v>0</v>
      </c>
      <c r="V194" s="462">
        <f>IF($B194=0,0,VLOOKUP($B194,InformatiiGenerale!$A$9:$C$29,3,FALSE))</f>
        <v>0</v>
      </c>
    </row>
    <row r="195" spans="1:22" ht="30" customHeight="1" x14ac:dyDescent="0.25">
      <c r="A195" s="145"/>
      <c r="B195" s="146"/>
      <c r="C195" s="146"/>
      <c r="D195" s="147"/>
      <c r="E195" s="148"/>
      <c r="F195" s="149"/>
      <c r="G195" s="148"/>
      <c r="H195" s="149"/>
      <c r="I195" s="150"/>
      <c r="J195" s="151"/>
      <c r="K195" s="152"/>
      <c r="L195" s="153"/>
      <c r="M195" s="154"/>
      <c r="N195" s="334">
        <f t="shared" si="5"/>
        <v>0</v>
      </c>
      <c r="O195" s="339"/>
      <c r="P195" s="515">
        <f>IF($A195=Liste!$A$2,Liste!$Q$2,IF($A195=Liste!$A$3,Liste!$Q$3,0))</f>
        <v>0</v>
      </c>
      <c r="Q195" s="477"/>
      <c r="R195" s="458" t="str">
        <f>IF(F195=0,"x",VLOOKUP($F195,Liste!$L$2:$M$5000,2,FALSE))</f>
        <v>x</v>
      </c>
      <c r="S195" s="462" t="str">
        <f t="shared" si="4"/>
        <v>x</v>
      </c>
      <c r="T195" s="462">
        <f>IF(P195=Liste!$Q$3,IF(L195=0,0,1),0)</f>
        <v>0</v>
      </c>
      <c r="U195" s="462">
        <f>IF($A195=0,0,InformatiiGenerale!$B$3)</f>
        <v>0</v>
      </c>
      <c r="V195" s="462">
        <f>IF($B195=0,0,VLOOKUP($B195,InformatiiGenerale!$A$9:$C$29,3,FALSE))</f>
        <v>0</v>
      </c>
    </row>
    <row r="196" spans="1:22" ht="30" customHeight="1" x14ac:dyDescent="0.25">
      <c r="A196" s="145"/>
      <c r="B196" s="146"/>
      <c r="C196" s="146"/>
      <c r="D196" s="147"/>
      <c r="E196" s="148"/>
      <c r="F196" s="149"/>
      <c r="G196" s="148"/>
      <c r="H196" s="149"/>
      <c r="I196" s="150"/>
      <c r="J196" s="151"/>
      <c r="K196" s="152"/>
      <c r="L196" s="153"/>
      <c r="M196" s="154"/>
      <c r="N196" s="334">
        <f t="shared" si="5"/>
        <v>0</v>
      </c>
      <c r="O196" s="339"/>
      <c r="P196" s="515">
        <f>IF($A196=Liste!$A$2,Liste!$Q$2,IF($A196=Liste!$A$3,Liste!$Q$3,0))</f>
        <v>0</v>
      </c>
      <c r="Q196" s="477"/>
      <c r="R196" s="458" t="str">
        <f>IF(F196=0,"x",VLOOKUP($F196,Liste!$L$2:$M$5000,2,FALSE))</f>
        <v>x</v>
      </c>
      <c r="S196" s="462" t="str">
        <f t="shared" si="4"/>
        <v>x</v>
      </c>
      <c r="T196" s="462">
        <f>IF(P196=Liste!$Q$3,IF(L196=0,0,1),0)</f>
        <v>0</v>
      </c>
      <c r="U196" s="462">
        <f>IF($A196=0,0,InformatiiGenerale!$B$3)</f>
        <v>0</v>
      </c>
      <c r="V196" s="462">
        <f>IF($B196=0,0,VLOOKUP($B196,InformatiiGenerale!$A$9:$C$29,3,FALSE))</f>
        <v>0</v>
      </c>
    </row>
    <row r="197" spans="1:22" ht="30" customHeight="1" x14ac:dyDescent="0.25">
      <c r="A197" s="145"/>
      <c r="B197" s="146"/>
      <c r="C197" s="146"/>
      <c r="D197" s="147"/>
      <c r="E197" s="148"/>
      <c r="F197" s="149"/>
      <c r="G197" s="148"/>
      <c r="H197" s="149"/>
      <c r="I197" s="150"/>
      <c r="J197" s="151"/>
      <c r="K197" s="152"/>
      <c r="L197" s="153"/>
      <c r="M197" s="154"/>
      <c r="N197" s="334">
        <f t="shared" si="5"/>
        <v>0</v>
      </c>
      <c r="O197" s="339"/>
      <c r="P197" s="515">
        <f>IF($A197=Liste!$A$2,Liste!$Q$2,IF($A197=Liste!$A$3,Liste!$Q$3,0))</f>
        <v>0</v>
      </c>
      <c r="Q197" s="477"/>
      <c r="R197" s="458" t="str">
        <f>IF(F197=0,"x",VLOOKUP($F197,Liste!$L$2:$M$5000,2,FALSE))</f>
        <v>x</v>
      </c>
      <c r="S197" s="462" t="str">
        <f t="shared" si="4"/>
        <v>x</v>
      </c>
      <c r="T197" s="462">
        <f>IF(P197=Liste!$Q$3,IF(L197=0,0,1),0)</f>
        <v>0</v>
      </c>
      <c r="U197" s="462">
        <f>IF($A197=0,0,InformatiiGenerale!$B$3)</f>
        <v>0</v>
      </c>
      <c r="V197" s="462">
        <f>IF($B197=0,0,VLOOKUP($B197,InformatiiGenerale!$A$9:$C$29,3,FALSE))</f>
        <v>0</v>
      </c>
    </row>
    <row r="198" spans="1:22" ht="30" customHeight="1" x14ac:dyDescent="0.25">
      <c r="A198" s="145"/>
      <c r="B198" s="146"/>
      <c r="C198" s="146"/>
      <c r="D198" s="147"/>
      <c r="E198" s="148"/>
      <c r="F198" s="149"/>
      <c r="G198" s="148"/>
      <c r="H198" s="149"/>
      <c r="I198" s="150"/>
      <c r="J198" s="151"/>
      <c r="K198" s="152"/>
      <c r="L198" s="153"/>
      <c r="M198" s="154"/>
      <c r="N198" s="334">
        <f t="shared" si="5"/>
        <v>0</v>
      </c>
      <c r="O198" s="339"/>
      <c r="P198" s="515">
        <f>IF($A198=Liste!$A$2,Liste!$Q$2,IF($A198=Liste!$A$3,Liste!$Q$3,0))</f>
        <v>0</v>
      </c>
      <c r="Q198" s="477"/>
      <c r="R198" s="458" t="str">
        <f>IF(F198=0,"x",VLOOKUP($F198,Liste!$L$2:$M$5000,2,FALSE))</f>
        <v>x</v>
      </c>
      <c r="S198" s="462" t="str">
        <f t="shared" si="4"/>
        <v>x</v>
      </c>
      <c r="T198" s="462">
        <f>IF(P198=Liste!$Q$3,IF(L198=0,0,1),0)</f>
        <v>0</v>
      </c>
      <c r="U198" s="462">
        <f>IF($A198=0,0,InformatiiGenerale!$B$3)</f>
        <v>0</v>
      </c>
      <c r="V198" s="462">
        <f>IF($B198=0,0,VLOOKUP($B198,InformatiiGenerale!$A$9:$C$29,3,FALSE))</f>
        <v>0</v>
      </c>
    </row>
    <row r="199" spans="1:22" ht="30" customHeight="1" x14ac:dyDescent="0.25">
      <c r="A199" s="145"/>
      <c r="B199" s="146"/>
      <c r="C199" s="146"/>
      <c r="D199" s="147"/>
      <c r="E199" s="148"/>
      <c r="F199" s="149"/>
      <c r="G199" s="148"/>
      <c r="H199" s="149"/>
      <c r="I199" s="150"/>
      <c r="J199" s="151"/>
      <c r="K199" s="152"/>
      <c r="L199" s="153"/>
      <c r="M199" s="154"/>
      <c r="N199" s="334">
        <f t="shared" si="5"/>
        <v>0</v>
      </c>
      <c r="O199" s="339"/>
      <c r="P199" s="515">
        <f>IF($A199=Liste!$A$2,Liste!$Q$2,IF($A199=Liste!$A$3,Liste!$Q$3,0))</f>
        <v>0</v>
      </c>
      <c r="Q199" s="477"/>
      <c r="R199" s="458" t="str">
        <f>IF(F199=0,"x",VLOOKUP($F199,Liste!$L$2:$M$5000,2,FALSE))</f>
        <v>x</v>
      </c>
      <c r="S199" s="462" t="str">
        <f t="shared" si="4"/>
        <v>x</v>
      </c>
      <c r="T199" s="462">
        <f>IF(P199=Liste!$Q$3,IF(L199=0,0,1),0)</f>
        <v>0</v>
      </c>
      <c r="U199" s="462">
        <f>IF($A199=0,0,InformatiiGenerale!$B$3)</f>
        <v>0</v>
      </c>
      <c r="V199" s="462">
        <f>IF($B199=0,0,VLOOKUP($B199,InformatiiGenerale!$A$9:$C$29,3,FALSE))</f>
        <v>0</v>
      </c>
    </row>
    <row r="200" spans="1:22" ht="30" customHeight="1" x14ac:dyDescent="0.25">
      <c r="A200" s="145"/>
      <c r="B200" s="146"/>
      <c r="C200" s="146"/>
      <c r="D200" s="147"/>
      <c r="E200" s="148"/>
      <c r="F200" s="149"/>
      <c r="G200" s="148"/>
      <c r="H200" s="149"/>
      <c r="I200" s="150"/>
      <c r="J200" s="151"/>
      <c r="K200" s="152"/>
      <c r="L200" s="153"/>
      <c r="M200" s="154"/>
      <c r="N200" s="334">
        <f t="shared" si="5"/>
        <v>0</v>
      </c>
      <c r="O200" s="339"/>
      <c r="P200" s="515">
        <f>IF($A200=Liste!$A$2,Liste!$Q$2,IF($A200=Liste!$A$3,Liste!$Q$3,0))</f>
        <v>0</v>
      </c>
      <c r="Q200" s="477"/>
      <c r="R200" s="458" t="str">
        <f>IF(F200=0,"x",VLOOKUP($F200,Liste!$L$2:$M$5000,2,FALSE))</f>
        <v>x</v>
      </c>
      <c r="S200" s="462" t="str">
        <f t="shared" si="4"/>
        <v>x</v>
      </c>
      <c r="T200" s="462">
        <f>IF(P200=Liste!$Q$3,IF(L200=0,0,1),0)</f>
        <v>0</v>
      </c>
      <c r="U200" s="462">
        <f>IF($A200=0,0,InformatiiGenerale!$B$3)</f>
        <v>0</v>
      </c>
      <c r="V200" s="462">
        <f>IF($B200=0,0,VLOOKUP($B200,InformatiiGenerale!$A$9:$C$29,3,FALSE))</f>
        <v>0</v>
      </c>
    </row>
    <row r="201" spans="1:22" ht="30" customHeight="1" x14ac:dyDescent="0.25">
      <c r="A201" s="145"/>
      <c r="B201" s="146"/>
      <c r="C201" s="146"/>
      <c r="D201" s="147"/>
      <c r="E201" s="148"/>
      <c r="F201" s="149"/>
      <c r="G201" s="148"/>
      <c r="H201" s="149"/>
      <c r="I201" s="150"/>
      <c r="J201" s="151"/>
      <c r="K201" s="152"/>
      <c r="L201" s="153"/>
      <c r="M201" s="154"/>
      <c r="N201" s="334">
        <f t="shared" si="5"/>
        <v>0</v>
      </c>
      <c r="O201" s="339"/>
      <c r="P201" s="515">
        <f>IF($A201=Liste!$A$2,Liste!$Q$2,IF($A201=Liste!$A$3,Liste!$Q$3,0))</f>
        <v>0</v>
      </c>
      <c r="Q201" s="477"/>
      <c r="R201" s="458" t="str">
        <f>IF(F201=0,"x",VLOOKUP($F201,Liste!$L$2:$M$5000,2,FALSE))</f>
        <v>x</v>
      </c>
      <c r="S201" s="462" t="str">
        <f t="shared" si="4"/>
        <v>x</v>
      </c>
      <c r="T201" s="462">
        <f>IF(P201=Liste!$Q$3,IF(L201=0,0,1),0)</f>
        <v>0</v>
      </c>
      <c r="U201" s="462">
        <f>IF($A201=0,0,InformatiiGenerale!$B$3)</f>
        <v>0</v>
      </c>
      <c r="V201" s="462">
        <f>IF($B201=0,0,VLOOKUP($B201,InformatiiGenerale!$A$9:$C$29,3,FALSE))</f>
        <v>0</v>
      </c>
    </row>
    <row r="202" spans="1:22" ht="30" customHeight="1" x14ac:dyDescent="0.25">
      <c r="A202" s="145"/>
      <c r="B202" s="146"/>
      <c r="C202" s="146"/>
      <c r="D202" s="147"/>
      <c r="E202" s="148"/>
      <c r="F202" s="149"/>
      <c r="G202" s="148"/>
      <c r="H202" s="149"/>
      <c r="I202" s="150"/>
      <c r="J202" s="151"/>
      <c r="K202" s="152"/>
      <c r="L202" s="153"/>
      <c r="M202" s="154"/>
      <c r="N202" s="334">
        <f t="shared" si="5"/>
        <v>0</v>
      </c>
      <c r="O202" s="339"/>
      <c r="P202" s="515">
        <f>IF($A202=Liste!$A$2,Liste!$Q$2,IF($A202=Liste!$A$3,Liste!$Q$3,0))</f>
        <v>0</v>
      </c>
      <c r="Q202" s="477"/>
      <c r="R202" s="458" t="str">
        <f>IF(F202=0,"x",VLOOKUP($F202,Liste!$L$2:$M$5000,2,FALSE))</f>
        <v>x</v>
      </c>
      <c r="S202" s="462" t="str">
        <f t="shared" si="4"/>
        <v>x</v>
      </c>
      <c r="T202" s="462">
        <f>IF(P202=Liste!$Q$3,IF(L202=0,0,1),0)</f>
        <v>0</v>
      </c>
      <c r="U202" s="462">
        <f>IF($A202=0,0,InformatiiGenerale!$B$3)</f>
        <v>0</v>
      </c>
      <c r="V202" s="462">
        <f>IF($B202=0,0,VLOOKUP($B202,InformatiiGenerale!$A$9:$C$29,3,FALSE))</f>
        <v>0</v>
      </c>
    </row>
    <row r="203" spans="1:22" ht="30" customHeight="1" x14ac:dyDescent="0.25">
      <c r="A203" s="145"/>
      <c r="B203" s="146"/>
      <c r="C203" s="146"/>
      <c r="D203" s="147"/>
      <c r="E203" s="148"/>
      <c r="F203" s="149"/>
      <c r="G203" s="148"/>
      <c r="H203" s="149"/>
      <c r="I203" s="150"/>
      <c r="J203" s="151"/>
      <c r="K203" s="152"/>
      <c r="L203" s="153"/>
      <c r="M203" s="154"/>
      <c r="N203" s="334">
        <f t="shared" si="5"/>
        <v>0</v>
      </c>
      <c r="O203" s="339"/>
      <c r="P203" s="515">
        <f>IF($A203=Liste!$A$2,Liste!$Q$2,IF($A203=Liste!$A$3,Liste!$Q$3,0))</f>
        <v>0</v>
      </c>
      <c r="Q203" s="477"/>
      <c r="R203" s="458" t="str">
        <f>IF(F203=0,"x",VLOOKUP($F203,Liste!$L$2:$M$5000,2,FALSE))</f>
        <v>x</v>
      </c>
      <c r="S203" s="462" t="str">
        <f t="shared" ref="S203:S266" si="6">CONCATENATE($C203,$Q203,$R203)</f>
        <v>x</v>
      </c>
      <c r="T203" s="462">
        <f>IF(P203=Liste!$Q$3,IF(L203=0,0,1),0)</f>
        <v>0</v>
      </c>
      <c r="U203" s="462">
        <f>IF($A203=0,0,InformatiiGenerale!$B$3)</f>
        <v>0</v>
      </c>
      <c r="V203" s="462">
        <f>IF($B203=0,0,VLOOKUP($B203,InformatiiGenerale!$A$9:$C$29,3,FALSE))</f>
        <v>0</v>
      </c>
    </row>
    <row r="204" spans="1:22" ht="30" customHeight="1" x14ac:dyDescent="0.25">
      <c r="A204" s="145"/>
      <c r="B204" s="146"/>
      <c r="C204" s="146"/>
      <c r="D204" s="147"/>
      <c r="E204" s="148"/>
      <c r="F204" s="149"/>
      <c r="G204" s="148"/>
      <c r="H204" s="149"/>
      <c r="I204" s="150"/>
      <c r="J204" s="151"/>
      <c r="K204" s="152"/>
      <c r="L204" s="153"/>
      <c r="M204" s="154"/>
      <c r="N204" s="334">
        <f t="shared" ref="N204:N267" si="7">L204+M204</f>
        <v>0</v>
      </c>
      <c r="O204" s="339"/>
      <c r="P204" s="515">
        <f>IF($A204=Liste!$A$2,Liste!$Q$2,IF($A204=Liste!$A$3,Liste!$Q$3,0))</f>
        <v>0</v>
      </c>
      <c r="Q204" s="477"/>
      <c r="R204" s="458" t="str">
        <f>IF(F204=0,"x",VLOOKUP($F204,Liste!$L$2:$M$5000,2,FALSE))</f>
        <v>x</v>
      </c>
      <c r="S204" s="462" t="str">
        <f t="shared" si="6"/>
        <v>x</v>
      </c>
      <c r="T204" s="462">
        <f>IF(P204=Liste!$Q$3,IF(L204=0,0,1),0)</f>
        <v>0</v>
      </c>
      <c r="U204" s="462">
        <f>IF($A204=0,0,InformatiiGenerale!$B$3)</f>
        <v>0</v>
      </c>
      <c r="V204" s="462">
        <f>IF($B204=0,0,VLOOKUP($B204,InformatiiGenerale!$A$9:$C$29,3,FALSE))</f>
        <v>0</v>
      </c>
    </row>
    <row r="205" spans="1:22" ht="30" customHeight="1" x14ac:dyDescent="0.25">
      <c r="A205" s="145"/>
      <c r="B205" s="146"/>
      <c r="C205" s="146"/>
      <c r="D205" s="147"/>
      <c r="E205" s="148"/>
      <c r="F205" s="149"/>
      <c r="G205" s="148"/>
      <c r="H205" s="149"/>
      <c r="I205" s="150"/>
      <c r="J205" s="151"/>
      <c r="K205" s="152"/>
      <c r="L205" s="153"/>
      <c r="M205" s="154"/>
      <c r="N205" s="334">
        <f t="shared" si="7"/>
        <v>0</v>
      </c>
      <c r="O205" s="339"/>
      <c r="P205" s="515">
        <f>IF($A205=Liste!$A$2,Liste!$Q$2,IF($A205=Liste!$A$3,Liste!$Q$3,0))</f>
        <v>0</v>
      </c>
      <c r="Q205" s="477"/>
      <c r="R205" s="458" t="str">
        <f>IF(F205=0,"x",VLOOKUP($F205,Liste!$L$2:$M$5000,2,FALSE))</f>
        <v>x</v>
      </c>
      <c r="S205" s="462" t="str">
        <f t="shared" si="6"/>
        <v>x</v>
      </c>
      <c r="T205" s="462">
        <f>IF(P205=Liste!$Q$3,IF(L205=0,0,1),0)</f>
        <v>0</v>
      </c>
      <c r="U205" s="462">
        <f>IF($A205=0,0,InformatiiGenerale!$B$3)</f>
        <v>0</v>
      </c>
      <c r="V205" s="462">
        <f>IF($B205=0,0,VLOOKUP($B205,InformatiiGenerale!$A$9:$C$29,3,FALSE))</f>
        <v>0</v>
      </c>
    </row>
    <row r="206" spans="1:22" ht="30" customHeight="1" x14ac:dyDescent="0.25">
      <c r="A206" s="145"/>
      <c r="B206" s="146"/>
      <c r="C206" s="146"/>
      <c r="D206" s="147"/>
      <c r="E206" s="148"/>
      <c r="F206" s="149"/>
      <c r="G206" s="148"/>
      <c r="H206" s="149"/>
      <c r="I206" s="150"/>
      <c r="J206" s="151"/>
      <c r="K206" s="152"/>
      <c r="L206" s="153"/>
      <c r="M206" s="154"/>
      <c r="N206" s="334">
        <f t="shared" si="7"/>
        <v>0</v>
      </c>
      <c r="O206" s="339"/>
      <c r="P206" s="515">
        <f>IF($A206=Liste!$A$2,Liste!$Q$2,IF($A206=Liste!$A$3,Liste!$Q$3,0))</f>
        <v>0</v>
      </c>
      <c r="Q206" s="477"/>
      <c r="R206" s="458" t="str">
        <f>IF(F206=0,"x",VLOOKUP($F206,Liste!$L$2:$M$5000,2,FALSE))</f>
        <v>x</v>
      </c>
      <c r="S206" s="462" t="str">
        <f t="shared" si="6"/>
        <v>x</v>
      </c>
      <c r="T206" s="462">
        <f>IF(P206=Liste!$Q$3,IF(L206=0,0,1),0)</f>
        <v>0</v>
      </c>
      <c r="U206" s="462">
        <f>IF($A206=0,0,InformatiiGenerale!$B$3)</f>
        <v>0</v>
      </c>
      <c r="V206" s="462">
        <f>IF($B206=0,0,VLOOKUP($B206,InformatiiGenerale!$A$9:$C$29,3,FALSE))</f>
        <v>0</v>
      </c>
    </row>
    <row r="207" spans="1:22" ht="30" customHeight="1" x14ac:dyDescent="0.25">
      <c r="A207" s="145"/>
      <c r="B207" s="146"/>
      <c r="C207" s="146"/>
      <c r="D207" s="147"/>
      <c r="E207" s="148"/>
      <c r="F207" s="149"/>
      <c r="G207" s="148"/>
      <c r="H207" s="149"/>
      <c r="I207" s="150"/>
      <c r="J207" s="151"/>
      <c r="K207" s="152"/>
      <c r="L207" s="153"/>
      <c r="M207" s="154"/>
      <c r="N207" s="334">
        <f t="shared" si="7"/>
        <v>0</v>
      </c>
      <c r="O207" s="339"/>
      <c r="P207" s="515">
        <f>IF($A207=Liste!$A$2,Liste!$Q$2,IF($A207=Liste!$A$3,Liste!$Q$3,0))</f>
        <v>0</v>
      </c>
      <c r="Q207" s="477"/>
      <c r="R207" s="458" t="str">
        <f>IF(F207=0,"x",VLOOKUP($F207,Liste!$L$2:$M$5000,2,FALSE))</f>
        <v>x</v>
      </c>
      <c r="S207" s="462" t="str">
        <f t="shared" si="6"/>
        <v>x</v>
      </c>
      <c r="T207" s="462">
        <f>IF(P207=Liste!$Q$3,IF(L207=0,0,1),0)</f>
        <v>0</v>
      </c>
      <c r="U207" s="462">
        <f>IF($A207=0,0,InformatiiGenerale!$B$3)</f>
        <v>0</v>
      </c>
      <c r="V207" s="462">
        <f>IF($B207=0,0,VLOOKUP($B207,InformatiiGenerale!$A$9:$C$29,3,FALSE))</f>
        <v>0</v>
      </c>
    </row>
    <row r="208" spans="1:22" ht="30" customHeight="1" x14ac:dyDescent="0.25">
      <c r="A208" s="145"/>
      <c r="B208" s="146"/>
      <c r="C208" s="146"/>
      <c r="D208" s="147"/>
      <c r="E208" s="148"/>
      <c r="F208" s="149"/>
      <c r="G208" s="148"/>
      <c r="H208" s="149"/>
      <c r="I208" s="150"/>
      <c r="J208" s="151"/>
      <c r="K208" s="152"/>
      <c r="L208" s="153"/>
      <c r="M208" s="154"/>
      <c r="N208" s="334">
        <f t="shared" si="7"/>
        <v>0</v>
      </c>
      <c r="O208" s="339"/>
      <c r="P208" s="515">
        <f>IF($A208=Liste!$A$2,Liste!$Q$2,IF($A208=Liste!$A$3,Liste!$Q$3,0))</f>
        <v>0</v>
      </c>
      <c r="Q208" s="477"/>
      <c r="R208" s="458" t="str">
        <f>IF(F208=0,"x",VLOOKUP($F208,Liste!$L$2:$M$5000,2,FALSE))</f>
        <v>x</v>
      </c>
      <c r="S208" s="462" t="str">
        <f t="shared" si="6"/>
        <v>x</v>
      </c>
      <c r="T208" s="462">
        <f>IF(P208=Liste!$Q$3,IF(L208=0,0,1),0)</f>
        <v>0</v>
      </c>
      <c r="U208" s="462">
        <f>IF($A208=0,0,InformatiiGenerale!$B$3)</f>
        <v>0</v>
      </c>
      <c r="V208" s="462">
        <f>IF($B208=0,0,VLOOKUP($B208,InformatiiGenerale!$A$9:$C$29,3,FALSE))</f>
        <v>0</v>
      </c>
    </row>
    <row r="209" spans="1:22" ht="30" customHeight="1" x14ac:dyDescent="0.25">
      <c r="A209" s="145"/>
      <c r="B209" s="146"/>
      <c r="C209" s="146"/>
      <c r="D209" s="147"/>
      <c r="E209" s="148"/>
      <c r="F209" s="149"/>
      <c r="G209" s="148"/>
      <c r="H209" s="149"/>
      <c r="I209" s="150"/>
      <c r="J209" s="151"/>
      <c r="K209" s="152"/>
      <c r="L209" s="153"/>
      <c r="M209" s="154"/>
      <c r="N209" s="334">
        <f t="shared" si="7"/>
        <v>0</v>
      </c>
      <c r="O209" s="339"/>
      <c r="P209" s="515">
        <f>IF($A209=Liste!$A$2,Liste!$Q$2,IF($A209=Liste!$A$3,Liste!$Q$3,0))</f>
        <v>0</v>
      </c>
      <c r="Q209" s="477"/>
      <c r="R209" s="458" t="str">
        <f>IF(F209=0,"x",VLOOKUP($F209,Liste!$L$2:$M$5000,2,FALSE))</f>
        <v>x</v>
      </c>
      <c r="S209" s="462" t="str">
        <f t="shared" si="6"/>
        <v>x</v>
      </c>
      <c r="T209" s="462">
        <f>IF(P209=Liste!$Q$3,IF(L209=0,0,1),0)</f>
        <v>0</v>
      </c>
      <c r="U209" s="462">
        <f>IF($A209=0,0,InformatiiGenerale!$B$3)</f>
        <v>0</v>
      </c>
      <c r="V209" s="462">
        <f>IF($B209=0,0,VLOOKUP($B209,InformatiiGenerale!$A$9:$C$29,3,FALSE))</f>
        <v>0</v>
      </c>
    </row>
    <row r="210" spans="1:22" ht="30" customHeight="1" x14ac:dyDescent="0.25">
      <c r="A210" s="145"/>
      <c r="B210" s="146"/>
      <c r="C210" s="146"/>
      <c r="D210" s="147"/>
      <c r="E210" s="148"/>
      <c r="F210" s="149"/>
      <c r="G210" s="148"/>
      <c r="H210" s="149"/>
      <c r="I210" s="150"/>
      <c r="J210" s="151"/>
      <c r="K210" s="152"/>
      <c r="L210" s="153"/>
      <c r="M210" s="154"/>
      <c r="N210" s="334">
        <f t="shared" si="7"/>
        <v>0</v>
      </c>
      <c r="O210" s="339"/>
      <c r="P210" s="515">
        <f>IF($A210=Liste!$A$2,Liste!$Q$2,IF($A210=Liste!$A$3,Liste!$Q$3,0))</f>
        <v>0</v>
      </c>
      <c r="Q210" s="477"/>
      <c r="R210" s="458" t="str">
        <f>IF(F210=0,"x",VLOOKUP($F210,Liste!$L$2:$M$5000,2,FALSE))</f>
        <v>x</v>
      </c>
      <c r="S210" s="462" t="str">
        <f t="shared" si="6"/>
        <v>x</v>
      </c>
      <c r="T210" s="462">
        <f>IF(P210=Liste!$Q$3,IF(L210=0,0,1),0)</f>
        <v>0</v>
      </c>
      <c r="U210" s="462">
        <f>IF($A210=0,0,InformatiiGenerale!$B$3)</f>
        <v>0</v>
      </c>
      <c r="V210" s="462">
        <f>IF($B210=0,0,VLOOKUP($B210,InformatiiGenerale!$A$9:$C$29,3,FALSE))</f>
        <v>0</v>
      </c>
    </row>
    <row r="211" spans="1:22" ht="30" customHeight="1" x14ac:dyDescent="0.25">
      <c r="A211" s="145"/>
      <c r="B211" s="146"/>
      <c r="C211" s="146"/>
      <c r="D211" s="147"/>
      <c r="E211" s="148"/>
      <c r="F211" s="149"/>
      <c r="G211" s="148"/>
      <c r="H211" s="149"/>
      <c r="I211" s="150"/>
      <c r="J211" s="151"/>
      <c r="K211" s="152"/>
      <c r="L211" s="153"/>
      <c r="M211" s="154"/>
      <c r="N211" s="334">
        <f t="shared" si="7"/>
        <v>0</v>
      </c>
      <c r="O211" s="339"/>
      <c r="P211" s="515">
        <f>IF($A211=Liste!$A$2,Liste!$Q$2,IF($A211=Liste!$A$3,Liste!$Q$3,0))</f>
        <v>0</v>
      </c>
      <c r="Q211" s="477"/>
      <c r="R211" s="458" t="str">
        <f>IF(F211=0,"x",VLOOKUP($F211,Liste!$L$2:$M$5000,2,FALSE))</f>
        <v>x</v>
      </c>
      <c r="S211" s="462" t="str">
        <f t="shared" si="6"/>
        <v>x</v>
      </c>
      <c r="T211" s="462">
        <f>IF(P211=Liste!$Q$3,IF(L211=0,0,1),0)</f>
        <v>0</v>
      </c>
      <c r="U211" s="462">
        <f>IF($A211=0,0,InformatiiGenerale!$B$3)</f>
        <v>0</v>
      </c>
      <c r="V211" s="462">
        <f>IF($B211=0,0,VLOOKUP($B211,InformatiiGenerale!$A$9:$C$29,3,FALSE))</f>
        <v>0</v>
      </c>
    </row>
    <row r="212" spans="1:22" ht="30" customHeight="1" x14ac:dyDescent="0.25">
      <c r="A212" s="145"/>
      <c r="B212" s="146"/>
      <c r="C212" s="146"/>
      <c r="D212" s="147"/>
      <c r="E212" s="148"/>
      <c r="F212" s="149"/>
      <c r="G212" s="148"/>
      <c r="H212" s="149"/>
      <c r="I212" s="150"/>
      <c r="J212" s="151"/>
      <c r="K212" s="152"/>
      <c r="L212" s="153"/>
      <c r="M212" s="154"/>
      <c r="N212" s="334">
        <f t="shared" si="7"/>
        <v>0</v>
      </c>
      <c r="O212" s="339"/>
      <c r="P212" s="515">
        <f>IF($A212=Liste!$A$2,Liste!$Q$2,IF($A212=Liste!$A$3,Liste!$Q$3,0))</f>
        <v>0</v>
      </c>
      <c r="Q212" s="477"/>
      <c r="R212" s="458" t="str">
        <f>IF(F212=0,"x",VLOOKUP($F212,Liste!$L$2:$M$5000,2,FALSE))</f>
        <v>x</v>
      </c>
      <c r="S212" s="462" t="str">
        <f t="shared" si="6"/>
        <v>x</v>
      </c>
      <c r="T212" s="462">
        <f>IF(P212=Liste!$Q$3,IF(L212=0,0,1),0)</f>
        <v>0</v>
      </c>
      <c r="U212" s="462">
        <f>IF($A212=0,0,InformatiiGenerale!$B$3)</f>
        <v>0</v>
      </c>
      <c r="V212" s="462">
        <f>IF($B212=0,0,VLOOKUP($B212,InformatiiGenerale!$A$9:$C$29,3,FALSE))</f>
        <v>0</v>
      </c>
    </row>
    <row r="213" spans="1:22" ht="30" customHeight="1" x14ac:dyDescent="0.25">
      <c r="A213" s="145"/>
      <c r="B213" s="146"/>
      <c r="C213" s="146"/>
      <c r="D213" s="147"/>
      <c r="E213" s="148"/>
      <c r="F213" s="149"/>
      <c r="G213" s="148"/>
      <c r="H213" s="149"/>
      <c r="I213" s="150"/>
      <c r="J213" s="151"/>
      <c r="K213" s="152"/>
      <c r="L213" s="153"/>
      <c r="M213" s="154"/>
      <c r="N213" s="334">
        <f t="shared" si="7"/>
        <v>0</v>
      </c>
      <c r="O213" s="339"/>
      <c r="P213" s="515">
        <f>IF($A213=Liste!$A$2,Liste!$Q$2,IF($A213=Liste!$A$3,Liste!$Q$3,0))</f>
        <v>0</v>
      </c>
      <c r="Q213" s="477"/>
      <c r="R213" s="458" t="str">
        <f>IF(F213=0,"x",VLOOKUP($F213,Liste!$L$2:$M$5000,2,FALSE))</f>
        <v>x</v>
      </c>
      <c r="S213" s="462" t="str">
        <f t="shared" si="6"/>
        <v>x</v>
      </c>
      <c r="T213" s="462">
        <f>IF(P213=Liste!$Q$3,IF(L213=0,0,1),0)</f>
        <v>0</v>
      </c>
      <c r="U213" s="462">
        <f>IF($A213=0,0,InformatiiGenerale!$B$3)</f>
        <v>0</v>
      </c>
      <c r="V213" s="462">
        <f>IF($B213=0,0,VLOOKUP($B213,InformatiiGenerale!$A$9:$C$29,3,FALSE))</f>
        <v>0</v>
      </c>
    </row>
    <row r="214" spans="1:22" ht="30" customHeight="1" x14ac:dyDescent="0.25">
      <c r="A214" s="145"/>
      <c r="B214" s="146"/>
      <c r="C214" s="146"/>
      <c r="D214" s="147"/>
      <c r="E214" s="148"/>
      <c r="F214" s="149"/>
      <c r="G214" s="148"/>
      <c r="H214" s="149"/>
      <c r="I214" s="150"/>
      <c r="J214" s="151"/>
      <c r="K214" s="152"/>
      <c r="L214" s="153"/>
      <c r="M214" s="154"/>
      <c r="N214" s="334">
        <f t="shared" si="7"/>
        <v>0</v>
      </c>
      <c r="O214" s="339"/>
      <c r="P214" s="515">
        <f>IF($A214=Liste!$A$2,Liste!$Q$2,IF($A214=Liste!$A$3,Liste!$Q$3,0))</f>
        <v>0</v>
      </c>
      <c r="Q214" s="477"/>
      <c r="R214" s="458" t="str">
        <f>IF(F214=0,"x",VLOOKUP($F214,Liste!$L$2:$M$5000,2,FALSE))</f>
        <v>x</v>
      </c>
      <c r="S214" s="462" t="str">
        <f t="shared" si="6"/>
        <v>x</v>
      </c>
      <c r="T214" s="462">
        <f>IF(P214=Liste!$Q$3,IF(L214=0,0,1),0)</f>
        <v>0</v>
      </c>
      <c r="U214" s="462">
        <f>IF($A214=0,0,InformatiiGenerale!$B$3)</f>
        <v>0</v>
      </c>
      <c r="V214" s="462">
        <f>IF($B214=0,0,VLOOKUP($B214,InformatiiGenerale!$A$9:$C$29,3,FALSE))</f>
        <v>0</v>
      </c>
    </row>
    <row r="215" spans="1:22" ht="30" customHeight="1" x14ac:dyDescent="0.25">
      <c r="A215" s="145"/>
      <c r="B215" s="146"/>
      <c r="C215" s="146"/>
      <c r="D215" s="147"/>
      <c r="E215" s="148"/>
      <c r="F215" s="149"/>
      <c r="G215" s="148"/>
      <c r="H215" s="149"/>
      <c r="I215" s="150"/>
      <c r="J215" s="151"/>
      <c r="K215" s="152"/>
      <c r="L215" s="153"/>
      <c r="M215" s="154"/>
      <c r="N215" s="334">
        <f t="shared" si="7"/>
        <v>0</v>
      </c>
      <c r="O215" s="339"/>
      <c r="P215" s="515">
        <f>IF($A215=Liste!$A$2,Liste!$Q$2,IF($A215=Liste!$A$3,Liste!$Q$3,0))</f>
        <v>0</v>
      </c>
      <c r="Q215" s="477"/>
      <c r="R215" s="458" t="str">
        <f>IF(F215=0,"x",VLOOKUP($F215,Liste!$L$2:$M$5000,2,FALSE))</f>
        <v>x</v>
      </c>
      <c r="S215" s="462" t="str">
        <f t="shared" si="6"/>
        <v>x</v>
      </c>
      <c r="T215" s="462">
        <f>IF(P215=Liste!$Q$3,IF(L215=0,0,1),0)</f>
        <v>0</v>
      </c>
      <c r="U215" s="462">
        <f>IF($A215=0,0,InformatiiGenerale!$B$3)</f>
        <v>0</v>
      </c>
      <c r="V215" s="462">
        <f>IF($B215=0,0,VLOOKUP($B215,InformatiiGenerale!$A$9:$C$29,3,FALSE))</f>
        <v>0</v>
      </c>
    </row>
    <row r="216" spans="1:22" ht="30" customHeight="1" x14ac:dyDescent="0.25">
      <c r="A216" s="145"/>
      <c r="B216" s="146"/>
      <c r="C216" s="146"/>
      <c r="D216" s="147"/>
      <c r="E216" s="148"/>
      <c r="F216" s="149"/>
      <c r="G216" s="148"/>
      <c r="H216" s="149"/>
      <c r="I216" s="150"/>
      <c r="J216" s="151"/>
      <c r="K216" s="152"/>
      <c r="L216" s="153"/>
      <c r="M216" s="154"/>
      <c r="N216" s="334">
        <f t="shared" si="7"/>
        <v>0</v>
      </c>
      <c r="O216" s="339"/>
      <c r="P216" s="515">
        <f>IF($A216=Liste!$A$2,Liste!$Q$2,IF($A216=Liste!$A$3,Liste!$Q$3,0))</f>
        <v>0</v>
      </c>
      <c r="Q216" s="477"/>
      <c r="R216" s="458" t="str">
        <f>IF(F216=0,"x",VLOOKUP($F216,Liste!$L$2:$M$5000,2,FALSE))</f>
        <v>x</v>
      </c>
      <c r="S216" s="462" t="str">
        <f t="shared" si="6"/>
        <v>x</v>
      </c>
      <c r="T216" s="462">
        <f>IF(P216=Liste!$Q$3,IF(L216=0,0,1),0)</f>
        <v>0</v>
      </c>
      <c r="U216" s="462">
        <f>IF($A216=0,0,InformatiiGenerale!$B$3)</f>
        <v>0</v>
      </c>
      <c r="V216" s="462">
        <f>IF($B216=0,0,VLOOKUP($B216,InformatiiGenerale!$A$9:$C$29,3,FALSE))</f>
        <v>0</v>
      </c>
    </row>
    <row r="217" spans="1:22" ht="30" customHeight="1" x14ac:dyDescent="0.25">
      <c r="A217" s="145"/>
      <c r="B217" s="146"/>
      <c r="C217" s="146"/>
      <c r="D217" s="147"/>
      <c r="E217" s="148"/>
      <c r="F217" s="149"/>
      <c r="G217" s="148"/>
      <c r="H217" s="149"/>
      <c r="I217" s="150"/>
      <c r="J217" s="151"/>
      <c r="K217" s="152"/>
      <c r="L217" s="153"/>
      <c r="M217" s="154"/>
      <c r="N217" s="334">
        <f t="shared" si="7"/>
        <v>0</v>
      </c>
      <c r="O217" s="339"/>
      <c r="P217" s="515">
        <f>IF($A217=Liste!$A$2,Liste!$Q$2,IF($A217=Liste!$A$3,Liste!$Q$3,0))</f>
        <v>0</v>
      </c>
      <c r="Q217" s="477"/>
      <c r="R217" s="458" t="str">
        <f>IF(F217=0,"x",VLOOKUP($F217,Liste!$L$2:$M$5000,2,FALSE))</f>
        <v>x</v>
      </c>
      <c r="S217" s="462" t="str">
        <f t="shared" si="6"/>
        <v>x</v>
      </c>
      <c r="T217" s="462">
        <f>IF(P217=Liste!$Q$3,IF(L217=0,0,1),0)</f>
        <v>0</v>
      </c>
      <c r="U217" s="462">
        <f>IF($A217=0,0,InformatiiGenerale!$B$3)</f>
        <v>0</v>
      </c>
      <c r="V217" s="462">
        <f>IF($B217=0,0,VLOOKUP($B217,InformatiiGenerale!$A$9:$C$29,3,FALSE))</f>
        <v>0</v>
      </c>
    </row>
    <row r="218" spans="1:22" ht="30" customHeight="1" x14ac:dyDescent="0.25">
      <c r="A218" s="145"/>
      <c r="B218" s="146"/>
      <c r="C218" s="146"/>
      <c r="D218" s="147"/>
      <c r="E218" s="148"/>
      <c r="F218" s="149"/>
      <c r="G218" s="148"/>
      <c r="H218" s="149"/>
      <c r="I218" s="150"/>
      <c r="J218" s="151"/>
      <c r="K218" s="152"/>
      <c r="L218" s="153"/>
      <c r="M218" s="154"/>
      <c r="N218" s="334">
        <f t="shared" si="7"/>
        <v>0</v>
      </c>
      <c r="O218" s="339"/>
      <c r="P218" s="515">
        <f>IF($A218=Liste!$A$2,Liste!$Q$2,IF($A218=Liste!$A$3,Liste!$Q$3,0))</f>
        <v>0</v>
      </c>
      <c r="Q218" s="477"/>
      <c r="R218" s="458" t="str">
        <f>IF(F218=0,"x",VLOOKUP($F218,Liste!$L$2:$M$5000,2,FALSE))</f>
        <v>x</v>
      </c>
      <c r="S218" s="462" t="str">
        <f t="shared" si="6"/>
        <v>x</v>
      </c>
      <c r="T218" s="462">
        <f>IF(P218=Liste!$Q$3,IF(L218=0,0,1),0)</f>
        <v>0</v>
      </c>
      <c r="U218" s="462">
        <f>IF($A218=0,0,InformatiiGenerale!$B$3)</f>
        <v>0</v>
      </c>
      <c r="V218" s="462">
        <f>IF($B218=0,0,VLOOKUP($B218,InformatiiGenerale!$A$9:$C$29,3,FALSE))</f>
        <v>0</v>
      </c>
    </row>
    <row r="219" spans="1:22" ht="30" customHeight="1" x14ac:dyDescent="0.25">
      <c r="A219" s="145"/>
      <c r="B219" s="146"/>
      <c r="C219" s="146"/>
      <c r="D219" s="147"/>
      <c r="E219" s="148"/>
      <c r="F219" s="149"/>
      <c r="G219" s="148"/>
      <c r="H219" s="149"/>
      <c r="I219" s="150"/>
      <c r="J219" s="151"/>
      <c r="K219" s="152"/>
      <c r="L219" s="153"/>
      <c r="M219" s="154"/>
      <c r="N219" s="334">
        <f t="shared" si="7"/>
        <v>0</v>
      </c>
      <c r="O219" s="339"/>
      <c r="P219" s="515">
        <f>IF($A219=Liste!$A$2,Liste!$Q$2,IF($A219=Liste!$A$3,Liste!$Q$3,0))</f>
        <v>0</v>
      </c>
      <c r="Q219" s="477"/>
      <c r="R219" s="458" t="str">
        <f>IF(F219=0,"x",VLOOKUP($F219,Liste!$L$2:$M$5000,2,FALSE))</f>
        <v>x</v>
      </c>
      <c r="S219" s="462" t="str">
        <f t="shared" si="6"/>
        <v>x</v>
      </c>
      <c r="T219" s="462">
        <f>IF(P219=Liste!$Q$3,IF(L219=0,0,1),0)</f>
        <v>0</v>
      </c>
      <c r="U219" s="462">
        <f>IF($A219=0,0,InformatiiGenerale!$B$3)</f>
        <v>0</v>
      </c>
      <c r="V219" s="462">
        <f>IF($B219=0,0,VLOOKUP($B219,InformatiiGenerale!$A$9:$C$29,3,FALSE))</f>
        <v>0</v>
      </c>
    </row>
    <row r="220" spans="1:22" ht="30" customHeight="1" x14ac:dyDescent="0.25">
      <c r="A220" s="145"/>
      <c r="B220" s="146"/>
      <c r="C220" s="146"/>
      <c r="D220" s="147"/>
      <c r="E220" s="148"/>
      <c r="F220" s="149"/>
      <c r="G220" s="148"/>
      <c r="H220" s="149"/>
      <c r="I220" s="150"/>
      <c r="J220" s="151"/>
      <c r="K220" s="152"/>
      <c r="L220" s="153"/>
      <c r="M220" s="154"/>
      <c r="N220" s="334">
        <f t="shared" si="7"/>
        <v>0</v>
      </c>
      <c r="O220" s="339"/>
      <c r="P220" s="515">
        <f>IF($A220=Liste!$A$2,Liste!$Q$2,IF($A220=Liste!$A$3,Liste!$Q$3,0))</f>
        <v>0</v>
      </c>
      <c r="Q220" s="477"/>
      <c r="R220" s="458" t="str">
        <f>IF(F220=0,"x",VLOOKUP($F220,Liste!$L$2:$M$5000,2,FALSE))</f>
        <v>x</v>
      </c>
      <c r="S220" s="462" t="str">
        <f t="shared" si="6"/>
        <v>x</v>
      </c>
      <c r="T220" s="462">
        <f>IF(P220=Liste!$Q$3,IF(L220=0,0,1),0)</f>
        <v>0</v>
      </c>
      <c r="U220" s="462">
        <f>IF($A220=0,0,InformatiiGenerale!$B$3)</f>
        <v>0</v>
      </c>
      <c r="V220" s="462">
        <f>IF($B220=0,0,VLOOKUP($B220,InformatiiGenerale!$A$9:$C$29,3,FALSE))</f>
        <v>0</v>
      </c>
    </row>
    <row r="221" spans="1:22" ht="30" customHeight="1" x14ac:dyDescent="0.25">
      <c r="A221" s="145"/>
      <c r="B221" s="146"/>
      <c r="C221" s="146"/>
      <c r="D221" s="147"/>
      <c r="E221" s="148"/>
      <c r="F221" s="149"/>
      <c r="G221" s="148"/>
      <c r="H221" s="149"/>
      <c r="I221" s="150"/>
      <c r="J221" s="151"/>
      <c r="K221" s="152"/>
      <c r="L221" s="153"/>
      <c r="M221" s="154"/>
      <c r="N221" s="334">
        <f t="shared" si="7"/>
        <v>0</v>
      </c>
      <c r="O221" s="339"/>
      <c r="P221" s="515">
        <f>IF($A221=Liste!$A$2,Liste!$Q$2,IF($A221=Liste!$A$3,Liste!$Q$3,0))</f>
        <v>0</v>
      </c>
      <c r="Q221" s="477"/>
      <c r="R221" s="458" t="str">
        <f>IF(F221=0,"x",VLOOKUP($F221,Liste!$L$2:$M$5000,2,FALSE))</f>
        <v>x</v>
      </c>
      <c r="S221" s="462" t="str">
        <f t="shared" si="6"/>
        <v>x</v>
      </c>
      <c r="T221" s="462">
        <f>IF(P221=Liste!$Q$3,IF(L221=0,0,1),0)</f>
        <v>0</v>
      </c>
      <c r="U221" s="462">
        <f>IF($A221=0,0,InformatiiGenerale!$B$3)</f>
        <v>0</v>
      </c>
      <c r="V221" s="462">
        <f>IF($B221=0,0,VLOOKUP($B221,InformatiiGenerale!$A$9:$C$29,3,FALSE))</f>
        <v>0</v>
      </c>
    </row>
    <row r="222" spans="1:22" ht="30" customHeight="1" x14ac:dyDescent="0.25">
      <c r="A222" s="145"/>
      <c r="B222" s="146"/>
      <c r="C222" s="146"/>
      <c r="D222" s="147"/>
      <c r="E222" s="148"/>
      <c r="F222" s="149"/>
      <c r="G222" s="148"/>
      <c r="H222" s="149"/>
      <c r="I222" s="150"/>
      <c r="J222" s="151"/>
      <c r="K222" s="152"/>
      <c r="L222" s="153"/>
      <c r="M222" s="154"/>
      <c r="N222" s="334">
        <f t="shared" si="7"/>
        <v>0</v>
      </c>
      <c r="O222" s="339"/>
      <c r="P222" s="515">
        <f>IF($A222=Liste!$A$2,Liste!$Q$2,IF($A222=Liste!$A$3,Liste!$Q$3,0))</f>
        <v>0</v>
      </c>
      <c r="Q222" s="477"/>
      <c r="R222" s="458" t="str">
        <f>IF(F222=0,"x",VLOOKUP($F222,Liste!$L$2:$M$5000,2,FALSE))</f>
        <v>x</v>
      </c>
      <c r="S222" s="462" t="str">
        <f t="shared" si="6"/>
        <v>x</v>
      </c>
      <c r="T222" s="462">
        <f>IF(P222=Liste!$Q$3,IF(L222=0,0,1),0)</f>
        <v>0</v>
      </c>
      <c r="U222" s="462">
        <f>IF($A222=0,0,InformatiiGenerale!$B$3)</f>
        <v>0</v>
      </c>
      <c r="V222" s="462">
        <f>IF($B222=0,0,VLOOKUP($B222,InformatiiGenerale!$A$9:$C$29,3,FALSE))</f>
        <v>0</v>
      </c>
    </row>
    <row r="223" spans="1:22" ht="30" customHeight="1" x14ac:dyDescent="0.25">
      <c r="A223" s="145"/>
      <c r="B223" s="146"/>
      <c r="C223" s="146"/>
      <c r="D223" s="147"/>
      <c r="E223" s="148"/>
      <c r="F223" s="149"/>
      <c r="G223" s="148"/>
      <c r="H223" s="149"/>
      <c r="I223" s="150"/>
      <c r="J223" s="151"/>
      <c r="K223" s="152"/>
      <c r="L223" s="153"/>
      <c r="M223" s="154"/>
      <c r="N223" s="334">
        <f t="shared" si="7"/>
        <v>0</v>
      </c>
      <c r="O223" s="339"/>
      <c r="P223" s="515">
        <f>IF($A223=Liste!$A$2,Liste!$Q$2,IF($A223=Liste!$A$3,Liste!$Q$3,0))</f>
        <v>0</v>
      </c>
      <c r="Q223" s="477"/>
      <c r="R223" s="458" t="str">
        <f>IF(F223=0,"x",VLOOKUP($F223,Liste!$L$2:$M$5000,2,FALSE))</f>
        <v>x</v>
      </c>
      <c r="S223" s="462" t="str">
        <f t="shared" si="6"/>
        <v>x</v>
      </c>
      <c r="T223" s="462">
        <f>IF(P223=Liste!$Q$3,IF(L223=0,0,1),0)</f>
        <v>0</v>
      </c>
      <c r="U223" s="462">
        <f>IF($A223=0,0,InformatiiGenerale!$B$3)</f>
        <v>0</v>
      </c>
      <c r="V223" s="462">
        <f>IF($B223=0,0,VLOOKUP($B223,InformatiiGenerale!$A$9:$C$29,3,FALSE))</f>
        <v>0</v>
      </c>
    </row>
    <row r="224" spans="1:22" ht="30" customHeight="1" x14ac:dyDescent="0.25">
      <c r="A224" s="145"/>
      <c r="B224" s="146"/>
      <c r="C224" s="146"/>
      <c r="D224" s="147"/>
      <c r="E224" s="148"/>
      <c r="F224" s="149"/>
      <c r="G224" s="148"/>
      <c r="H224" s="149"/>
      <c r="I224" s="150"/>
      <c r="J224" s="151"/>
      <c r="K224" s="152"/>
      <c r="L224" s="153"/>
      <c r="M224" s="154"/>
      <c r="N224" s="334">
        <f t="shared" si="7"/>
        <v>0</v>
      </c>
      <c r="O224" s="339"/>
      <c r="P224" s="515">
        <f>IF($A224=Liste!$A$2,Liste!$Q$2,IF($A224=Liste!$A$3,Liste!$Q$3,0))</f>
        <v>0</v>
      </c>
      <c r="Q224" s="477"/>
      <c r="R224" s="458" t="str">
        <f>IF(F224=0,"x",VLOOKUP($F224,Liste!$L$2:$M$5000,2,FALSE))</f>
        <v>x</v>
      </c>
      <c r="S224" s="462" t="str">
        <f t="shared" si="6"/>
        <v>x</v>
      </c>
      <c r="T224" s="462">
        <f>IF(P224=Liste!$Q$3,IF(L224=0,0,1),0)</f>
        <v>0</v>
      </c>
      <c r="U224" s="462">
        <f>IF($A224=0,0,InformatiiGenerale!$B$3)</f>
        <v>0</v>
      </c>
      <c r="V224" s="462">
        <f>IF($B224=0,0,VLOOKUP($B224,InformatiiGenerale!$A$9:$C$29,3,FALSE))</f>
        <v>0</v>
      </c>
    </row>
    <row r="225" spans="1:22" ht="30" customHeight="1" x14ac:dyDescent="0.25">
      <c r="A225" s="145"/>
      <c r="B225" s="146"/>
      <c r="C225" s="146"/>
      <c r="D225" s="147"/>
      <c r="E225" s="148"/>
      <c r="F225" s="149"/>
      <c r="G225" s="148"/>
      <c r="H225" s="149"/>
      <c r="I225" s="150"/>
      <c r="J225" s="151"/>
      <c r="K225" s="152"/>
      <c r="L225" s="153"/>
      <c r="M225" s="154"/>
      <c r="N225" s="334">
        <f t="shared" si="7"/>
        <v>0</v>
      </c>
      <c r="O225" s="339"/>
      <c r="P225" s="515">
        <f>IF($A225=Liste!$A$2,Liste!$Q$2,IF($A225=Liste!$A$3,Liste!$Q$3,0))</f>
        <v>0</v>
      </c>
      <c r="Q225" s="477"/>
      <c r="R225" s="458" t="str">
        <f>IF(F225=0,"x",VLOOKUP($F225,Liste!$L$2:$M$5000,2,FALSE))</f>
        <v>x</v>
      </c>
      <c r="S225" s="462" t="str">
        <f t="shared" si="6"/>
        <v>x</v>
      </c>
      <c r="T225" s="462">
        <f>IF(P225=Liste!$Q$3,IF(L225=0,0,1),0)</f>
        <v>0</v>
      </c>
      <c r="U225" s="462">
        <f>IF($A225=0,0,InformatiiGenerale!$B$3)</f>
        <v>0</v>
      </c>
      <c r="V225" s="462">
        <f>IF($B225=0,0,VLOOKUP($B225,InformatiiGenerale!$A$9:$C$29,3,FALSE))</f>
        <v>0</v>
      </c>
    </row>
    <row r="226" spans="1:22" ht="30" customHeight="1" x14ac:dyDescent="0.25">
      <c r="A226" s="145"/>
      <c r="B226" s="146"/>
      <c r="C226" s="146"/>
      <c r="D226" s="147"/>
      <c r="E226" s="148"/>
      <c r="F226" s="149"/>
      <c r="G226" s="148"/>
      <c r="H226" s="149"/>
      <c r="I226" s="150"/>
      <c r="J226" s="151"/>
      <c r="K226" s="152"/>
      <c r="L226" s="153"/>
      <c r="M226" s="154"/>
      <c r="N226" s="334">
        <f t="shared" si="7"/>
        <v>0</v>
      </c>
      <c r="O226" s="339"/>
      <c r="P226" s="515">
        <f>IF($A226=Liste!$A$2,Liste!$Q$2,IF($A226=Liste!$A$3,Liste!$Q$3,0))</f>
        <v>0</v>
      </c>
      <c r="Q226" s="477"/>
      <c r="R226" s="458" t="str">
        <f>IF(F226=0,"x",VLOOKUP($F226,Liste!$L$2:$M$5000,2,FALSE))</f>
        <v>x</v>
      </c>
      <c r="S226" s="462" t="str">
        <f t="shared" si="6"/>
        <v>x</v>
      </c>
      <c r="T226" s="462">
        <f>IF(P226=Liste!$Q$3,IF(L226=0,0,1),0)</f>
        <v>0</v>
      </c>
      <c r="U226" s="462">
        <f>IF($A226=0,0,InformatiiGenerale!$B$3)</f>
        <v>0</v>
      </c>
      <c r="V226" s="462">
        <f>IF($B226=0,0,VLOOKUP($B226,InformatiiGenerale!$A$9:$C$29,3,FALSE))</f>
        <v>0</v>
      </c>
    </row>
    <row r="227" spans="1:22" ht="30" customHeight="1" x14ac:dyDescent="0.25">
      <c r="A227" s="145"/>
      <c r="B227" s="146"/>
      <c r="C227" s="146"/>
      <c r="D227" s="147"/>
      <c r="E227" s="148"/>
      <c r="F227" s="149"/>
      <c r="G227" s="148"/>
      <c r="H227" s="149"/>
      <c r="I227" s="150"/>
      <c r="J227" s="151"/>
      <c r="K227" s="152"/>
      <c r="L227" s="153"/>
      <c r="M227" s="154"/>
      <c r="N227" s="334">
        <f t="shared" si="7"/>
        <v>0</v>
      </c>
      <c r="O227" s="339"/>
      <c r="P227" s="515">
        <f>IF($A227=Liste!$A$2,Liste!$Q$2,IF($A227=Liste!$A$3,Liste!$Q$3,0))</f>
        <v>0</v>
      </c>
      <c r="Q227" s="477"/>
      <c r="R227" s="458" t="str">
        <f>IF(F227=0,"x",VLOOKUP($F227,Liste!$L$2:$M$5000,2,FALSE))</f>
        <v>x</v>
      </c>
      <c r="S227" s="462" t="str">
        <f t="shared" si="6"/>
        <v>x</v>
      </c>
      <c r="T227" s="462">
        <f>IF(P227=Liste!$Q$3,IF(L227=0,0,1),0)</f>
        <v>0</v>
      </c>
      <c r="U227" s="462">
        <f>IF($A227=0,0,InformatiiGenerale!$B$3)</f>
        <v>0</v>
      </c>
      <c r="V227" s="462">
        <f>IF($B227=0,0,VLOOKUP($B227,InformatiiGenerale!$A$9:$C$29,3,FALSE))</f>
        <v>0</v>
      </c>
    </row>
    <row r="228" spans="1:22" ht="30" customHeight="1" x14ac:dyDescent="0.25">
      <c r="A228" s="145"/>
      <c r="B228" s="146"/>
      <c r="C228" s="146"/>
      <c r="D228" s="147"/>
      <c r="E228" s="148"/>
      <c r="F228" s="149"/>
      <c r="G228" s="148"/>
      <c r="H228" s="149"/>
      <c r="I228" s="150"/>
      <c r="J228" s="151"/>
      <c r="K228" s="152"/>
      <c r="L228" s="153"/>
      <c r="M228" s="154"/>
      <c r="N228" s="334">
        <f t="shared" si="7"/>
        <v>0</v>
      </c>
      <c r="O228" s="339"/>
      <c r="P228" s="515">
        <f>IF($A228=Liste!$A$2,Liste!$Q$2,IF($A228=Liste!$A$3,Liste!$Q$3,0))</f>
        <v>0</v>
      </c>
      <c r="Q228" s="477"/>
      <c r="R228" s="458" t="str">
        <f>IF(F228=0,"x",VLOOKUP($F228,Liste!$L$2:$M$5000,2,FALSE))</f>
        <v>x</v>
      </c>
      <c r="S228" s="462" t="str">
        <f t="shared" si="6"/>
        <v>x</v>
      </c>
      <c r="T228" s="462">
        <f>IF(P228=Liste!$Q$3,IF(L228=0,0,1),0)</f>
        <v>0</v>
      </c>
      <c r="U228" s="462">
        <f>IF($A228=0,0,InformatiiGenerale!$B$3)</f>
        <v>0</v>
      </c>
      <c r="V228" s="462">
        <f>IF($B228=0,0,VLOOKUP($B228,InformatiiGenerale!$A$9:$C$29,3,FALSE))</f>
        <v>0</v>
      </c>
    </row>
    <row r="229" spans="1:22" ht="30" customHeight="1" x14ac:dyDescent="0.25">
      <c r="A229" s="145"/>
      <c r="B229" s="146"/>
      <c r="C229" s="146"/>
      <c r="D229" s="147"/>
      <c r="E229" s="148"/>
      <c r="F229" s="149"/>
      <c r="G229" s="148"/>
      <c r="H229" s="149"/>
      <c r="I229" s="150"/>
      <c r="J229" s="151"/>
      <c r="K229" s="152"/>
      <c r="L229" s="153"/>
      <c r="M229" s="154"/>
      <c r="N229" s="334">
        <f t="shared" si="7"/>
        <v>0</v>
      </c>
      <c r="O229" s="339"/>
      <c r="P229" s="515">
        <f>IF($A229=Liste!$A$2,Liste!$Q$2,IF($A229=Liste!$A$3,Liste!$Q$3,0))</f>
        <v>0</v>
      </c>
      <c r="Q229" s="477"/>
      <c r="R229" s="458" t="str">
        <f>IF(F229=0,"x",VLOOKUP($F229,Liste!$L$2:$M$5000,2,FALSE))</f>
        <v>x</v>
      </c>
      <c r="S229" s="462" t="str">
        <f t="shared" si="6"/>
        <v>x</v>
      </c>
      <c r="T229" s="462">
        <f>IF(P229=Liste!$Q$3,IF(L229=0,0,1),0)</f>
        <v>0</v>
      </c>
      <c r="U229" s="462">
        <f>IF($A229=0,0,InformatiiGenerale!$B$3)</f>
        <v>0</v>
      </c>
      <c r="V229" s="462">
        <f>IF($B229=0,0,VLOOKUP($B229,InformatiiGenerale!$A$9:$C$29,3,FALSE))</f>
        <v>0</v>
      </c>
    </row>
    <row r="230" spans="1:22" ht="30" customHeight="1" x14ac:dyDescent="0.25">
      <c r="A230" s="145"/>
      <c r="B230" s="146"/>
      <c r="C230" s="146"/>
      <c r="D230" s="147"/>
      <c r="E230" s="148"/>
      <c r="F230" s="149"/>
      <c r="G230" s="148"/>
      <c r="H230" s="149"/>
      <c r="I230" s="150"/>
      <c r="J230" s="151"/>
      <c r="K230" s="152"/>
      <c r="L230" s="153"/>
      <c r="M230" s="154"/>
      <c r="N230" s="334">
        <f t="shared" si="7"/>
        <v>0</v>
      </c>
      <c r="O230" s="339"/>
      <c r="P230" s="515">
        <f>IF($A230=Liste!$A$2,Liste!$Q$2,IF($A230=Liste!$A$3,Liste!$Q$3,0))</f>
        <v>0</v>
      </c>
      <c r="Q230" s="477"/>
      <c r="R230" s="458" t="str">
        <f>IF(F230=0,"x",VLOOKUP($F230,Liste!$L$2:$M$5000,2,FALSE))</f>
        <v>x</v>
      </c>
      <c r="S230" s="462" t="str">
        <f t="shared" si="6"/>
        <v>x</v>
      </c>
      <c r="T230" s="462">
        <f>IF(P230=Liste!$Q$3,IF(L230=0,0,1),0)</f>
        <v>0</v>
      </c>
      <c r="U230" s="462">
        <f>IF($A230=0,0,InformatiiGenerale!$B$3)</f>
        <v>0</v>
      </c>
      <c r="V230" s="462">
        <f>IF($B230=0,0,VLOOKUP($B230,InformatiiGenerale!$A$9:$C$29,3,FALSE))</f>
        <v>0</v>
      </c>
    </row>
    <row r="231" spans="1:22" ht="30" customHeight="1" x14ac:dyDescent="0.25">
      <c r="A231" s="145"/>
      <c r="B231" s="146"/>
      <c r="C231" s="146"/>
      <c r="D231" s="147"/>
      <c r="E231" s="148"/>
      <c r="F231" s="149"/>
      <c r="G231" s="148"/>
      <c r="H231" s="149"/>
      <c r="I231" s="150"/>
      <c r="J231" s="151"/>
      <c r="K231" s="152"/>
      <c r="L231" s="153"/>
      <c r="M231" s="154"/>
      <c r="N231" s="334">
        <f t="shared" si="7"/>
        <v>0</v>
      </c>
      <c r="O231" s="339"/>
      <c r="P231" s="515">
        <f>IF($A231=Liste!$A$2,Liste!$Q$2,IF($A231=Liste!$A$3,Liste!$Q$3,0))</f>
        <v>0</v>
      </c>
      <c r="Q231" s="477"/>
      <c r="R231" s="458" t="str">
        <f>IF(F231=0,"x",VLOOKUP($F231,Liste!$L$2:$M$5000,2,FALSE))</f>
        <v>x</v>
      </c>
      <c r="S231" s="462" t="str">
        <f t="shared" si="6"/>
        <v>x</v>
      </c>
      <c r="T231" s="462">
        <f>IF(P231=Liste!$Q$3,IF(L231=0,0,1),0)</f>
        <v>0</v>
      </c>
      <c r="U231" s="462">
        <f>IF($A231=0,0,InformatiiGenerale!$B$3)</f>
        <v>0</v>
      </c>
      <c r="V231" s="462">
        <f>IF($B231=0,0,VLOOKUP($B231,InformatiiGenerale!$A$9:$C$29,3,FALSE))</f>
        <v>0</v>
      </c>
    </row>
    <row r="232" spans="1:22" ht="30" customHeight="1" x14ac:dyDescent="0.25">
      <c r="A232" s="145"/>
      <c r="B232" s="146"/>
      <c r="C232" s="146"/>
      <c r="D232" s="147"/>
      <c r="E232" s="148"/>
      <c r="F232" s="149"/>
      <c r="G232" s="148"/>
      <c r="H232" s="149"/>
      <c r="I232" s="150"/>
      <c r="J232" s="151"/>
      <c r="K232" s="152"/>
      <c r="L232" s="153"/>
      <c r="M232" s="154"/>
      <c r="N232" s="334">
        <f t="shared" si="7"/>
        <v>0</v>
      </c>
      <c r="O232" s="339"/>
      <c r="P232" s="515">
        <f>IF($A232=Liste!$A$2,Liste!$Q$2,IF($A232=Liste!$A$3,Liste!$Q$3,0))</f>
        <v>0</v>
      </c>
      <c r="Q232" s="477"/>
      <c r="R232" s="458" t="str">
        <f>IF(F232=0,"x",VLOOKUP($F232,Liste!$L$2:$M$5000,2,FALSE))</f>
        <v>x</v>
      </c>
      <c r="S232" s="462" t="str">
        <f t="shared" si="6"/>
        <v>x</v>
      </c>
      <c r="T232" s="462">
        <f>IF(P232=Liste!$Q$3,IF(L232=0,0,1),0)</f>
        <v>0</v>
      </c>
      <c r="U232" s="462">
        <f>IF($A232=0,0,InformatiiGenerale!$B$3)</f>
        <v>0</v>
      </c>
      <c r="V232" s="462">
        <f>IF($B232=0,0,VLOOKUP($B232,InformatiiGenerale!$A$9:$C$29,3,FALSE))</f>
        <v>0</v>
      </c>
    </row>
    <row r="233" spans="1:22" ht="30" customHeight="1" x14ac:dyDescent="0.25">
      <c r="A233" s="145"/>
      <c r="B233" s="146"/>
      <c r="C233" s="146"/>
      <c r="D233" s="147"/>
      <c r="E233" s="148"/>
      <c r="F233" s="149"/>
      <c r="G233" s="148"/>
      <c r="H233" s="149"/>
      <c r="I233" s="150"/>
      <c r="J233" s="151"/>
      <c r="K233" s="152"/>
      <c r="L233" s="153"/>
      <c r="M233" s="154"/>
      <c r="N233" s="334">
        <f t="shared" si="7"/>
        <v>0</v>
      </c>
      <c r="O233" s="339"/>
      <c r="P233" s="515">
        <f>IF($A233=Liste!$A$2,Liste!$Q$2,IF($A233=Liste!$A$3,Liste!$Q$3,0))</f>
        <v>0</v>
      </c>
      <c r="Q233" s="477"/>
      <c r="R233" s="458" t="str">
        <f>IF(F233=0,"x",VLOOKUP($F233,Liste!$L$2:$M$5000,2,FALSE))</f>
        <v>x</v>
      </c>
      <c r="S233" s="462" t="str">
        <f t="shared" si="6"/>
        <v>x</v>
      </c>
      <c r="T233" s="462">
        <f>IF(P233=Liste!$Q$3,IF(L233=0,0,1),0)</f>
        <v>0</v>
      </c>
      <c r="U233" s="462">
        <f>IF($A233=0,0,InformatiiGenerale!$B$3)</f>
        <v>0</v>
      </c>
      <c r="V233" s="462">
        <f>IF($B233=0,0,VLOOKUP($B233,InformatiiGenerale!$A$9:$C$29,3,FALSE))</f>
        <v>0</v>
      </c>
    </row>
    <row r="234" spans="1:22" ht="30" customHeight="1" x14ac:dyDescent="0.25">
      <c r="A234" s="145"/>
      <c r="B234" s="146"/>
      <c r="C234" s="146"/>
      <c r="D234" s="147"/>
      <c r="E234" s="148"/>
      <c r="F234" s="149"/>
      <c r="G234" s="148"/>
      <c r="H234" s="149"/>
      <c r="I234" s="150"/>
      <c r="J234" s="151"/>
      <c r="K234" s="152"/>
      <c r="L234" s="153"/>
      <c r="M234" s="154"/>
      <c r="N234" s="334">
        <f t="shared" si="7"/>
        <v>0</v>
      </c>
      <c r="O234" s="339"/>
      <c r="P234" s="515">
        <f>IF($A234=Liste!$A$2,Liste!$Q$2,IF($A234=Liste!$A$3,Liste!$Q$3,0))</f>
        <v>0</v>
      </c>
      <c r="Q234" s="477"/>
      <c r="R234" s="458" t="str">
        <f>IF(F234=0,"x",VLOOKUP($F234,Liste!$L$2:$M$5000,2,FALSE))</f>
        <v>x</v>
      </c>
      <c r="S234" s="462" t="str">
        <f t="shared" si="6"/>
        <v>x</v>
      </c>
      <c r="T234" s="462">
        <f>IF(P234=Liste!$Q$3,IF(L234=0,0,1),0)</f>
        <v>0</v>
      </c>
      <c r="U234" s="462">
        <f>IF($A234=0,0,InformatiiGenerale!$B$3)</f>
        <v>0</v>
      </c>
      <c r="V234" s="462">
        <f>IF($B234=0,0,VLOOKUP($B234,InformatiiGenerale!$A$9:$C$29,3,FALSE))</f>
        <v>0</v>
      </c>
    </row>
    <row r="235" spans="1:22" ht="30" customHeight="1" x14ac:dyDescent="0.25">
      <c r="A235" s="145"/>
      <c r="B235" s="146"/>
      <c r="C235" s="146"/>
      <c r="D235" s="147"/>
      <c r="E235" s="148"/>
      <c r="F235" s="149"/>
      <c r="G235" s="148"/>
      <c r="H235" s="149"/>
      <c r="I235" s="150"/>
      <c r="J235" s="151"/>
      <c r="K235" s="152"/>
      <c r="L235" s="153"/>
      <c r="M235" s="154"/>
      <c r="N235" s="334">
        <f t="shared" si="7"/>
        <v>0</v>
      </c>
      <c r="O235" s="339"/>
      <c r="P235" s="515">
        <f>IF($A235=Liste!$A$2,Liste!$Q$2,IF($A235=Liste!$A$3,Liste!$Q$3,0))</f>
        <v>0</v>
      </c>
      <c r="Q235" s="477"/>
      <c r="R235" s="458" t="str">
        <f>IF(F235=0,"x",VLOOKUP($F235,Liste!$L$2:$M$5000,2,FALSE))</f>
        <v>x</v>
      </c>
      <c r="S235" s="462" t="str">
        <f t="shared" si="6"/>
        <v>x</v>
      </c>
      <c r="T235" s="462">
        <f>IF(P235=Liste!$Q$3,IF(L235=0,0,1),0)</f>
        <v>0</v>
      </c>
      <c r="U235" s="462">
        <f>IF($A235=0,0,InformatiiGenerale!$B$3)</f>
        <v>0</v>
      </c>
      <c r="V235" s="462">
        <f>IF($B235=0,0,VLOOKUP($B235,InformatiiGenerale!$A$9:$C$29,3,FALSE))</f>
        <v>0</v>
      </c>
    </row>
    <row r="236" spans="1:22" ht="30" customHeight="1" x14ac:dyDescent="0.25">
      <c r="A236" s="145"/>
      <c r="B236" s="146"/>
      <c r="C236" s="146"/>
      <c r="D236" s="147"/>
      <c r="E236" s="148"/>
      <c r="F236" s="149"/>
      <c r="G236" s="148"/>
      <c r="H236" s="149"/>
      <c r="I236" s="150"/>
      <c r="J236" s="151"/>
      <c r="K236" s="152"/>
      <c r="L236" s="153"/>
      <c r="M236" s="154"/>
      <c r="N236" s="334">
        <f t="shared" si="7"/>
        <v>0</v>
      </c>
      <c r="O236" s="339"/>
      <c r="P236" s="515">
        <f>IF($A236=Liste!$A$2,Liste!$Q$2,IF($A236=Liste!$A$3,Liste!$Q$3,0))</f>
        <v>0</v>
      </c>
      <c r="Q236" s="477"/>
      <c r="R236" s="458" t="str">
        <f>IF(F236=0,"x",VLOOKUP($F236,Liste!$L$2:$M$5000,2,FALSE))</f>
        <v>x</v>
      </c>
      <c r="S236" s="462" t="str">
        <f t="shared" si="6"/>
        <v>x</v>
      </c>
      <c r="T236" s="462">
        <f>IF(P236=Liste!$Q$3,IF(L236=0,0,1),0)</f>
        <v>0</v>
      </c>
      <c r="U236" s="462">
        <f>IF($A236=0,0,InformatiiGenerale!$B$3)</f>
        <v>0</v>
      </c>
      <c r="V236" s="462">
        <f>IF($B236=0,0,VLOOKUP($B236,InformatiiGenerale!$A$9:$C$29,3,FALSE))</f>
        <v>0</v>
      </c>
    </row>
    <row r="237" spans="1:22" ht="30" customHeight="1" x14ac:dyDescent="0.25">
      <c r="A237" s="145"/>
      <c r="B237" s="146"/>
      <c r="C237" s="146"/>
      <c r="D237" s="147"/>
      <c r="E237" s="148"/>
      <c r="F237" s="149"/>
      <c r="G237" s="148"/>
      <c r="H237" s="149"/>
      <c r="I237" s="150"/>
      <c r="J237" s="151"/>
      <c r="K237" s="152"/>
      <c r="L237" s="153"/>
      <c r="M237" s="154"/>
      <c r="N237" s="334">
        <f t="shared" si="7"/>
        <v>0</v>
      </c>
      <c r="O237" s="339"/>
      <c r="P237" s="515">
        <f>IF($A237=Liste!$A$2,Liste!$Q$2,IF($A237=Liste!$A$3,Liste!$Q$3,0))</f>
        <v>0</v>
      </c>
      <c r="Q237" s="477"/>
      <c r="R237" s="458" t="str">
        <f>IF(F237=0,"x",VLOOKUP($F237,Liste!$L$2:$M$5000,2,FALSE))</f>
        <v>x</v>
      </c>
      <c r="S237" s="462" t="str">
        <f t="shared" si="6"/>
        <v>x</v>
      </c>
      <c r="T237" s="462">
        <f>IF(P237=Liste!$Q$3,IF(L237=0,0,1),0)</f>
        <v>0</v>
      </c>
      <c r="U237" s="462">
        <f>IF($A237=0,0,InformatiiGenerale!$B$3)</f>
        <v>0</v>
      </c>
      <c r="V237" s="462">
        <f>IF($B237=0,0,VLOOKUP($B237,InformatiiGenerale!$A$9:$C$29,3,FALSE))</f>
        <v>0</v>
      </c>
    </row>
    <row r="238" spans="1:22" ht="30" customHeight="1" x14ac:dyDescent="0.25">
      <c r="A238" s="145"/>
      <c r="B238" s="146"/>
      <c r="C238" s="146"/>
      <c r="D238" s="147"/>
      <c r="E238" s="148"/>
      <c r="F238" s="149"/>
      <c r="G238" s="148"/>
      <c r="H238" s="149"/>
      <c r="I238" s="150"/>
      <c r="J238" s="151"/>
      <c r="K238" s="152"/>
      <c r="L238" s="153"/>
      <c r="M238" s="154"/>
      <c r="N238" s="334">
        <f t="shared" si="7"/>
        <v>0</v>
      </c>
      <c r="O238" s="339"/>
      <c r="P238" s="515">
        <f>IF($A238=Liste!$A$2,Liste!$Q$2,IF($A238=Liste!$A$3,Liste!$Q$3,0))</f>
        <v>0</v>
      </c>
      <c r="Q238" s="477"/>
      <c r="R238" s="458" t="str">
        <f>IF(F238=0,"x",VLOOKUP($F238,Liste!$L$2:$M$5000,2,FALSE))</f>
        <v>x</v>
      </c>
      <c r="S238" s="462" t="str">
        <f t="shared" si="6"/>
        <v>x</v>
      </c>
      <c r="T238" s="462">
        <f>IF(P238=Liste!$Q$3,IF(L238=0,0,1),0)</f>
        <v>0</v>
      </c>
      <c r="U238" s="462">
        <f>IF($A238=0,0,InformatiiGenerale!$B$3)</f>
        <v>0</v>
      </c>
      <c r="V238" s="462">
        <f>IF($B238=0,0,VLOOKUP($B238,InformatiiGenerale!$A$9:$C$29,3,FALSE))</f>
        <v>0</v>
      </c>
    </row>
    <row r="239" spans="1:22" ht="30" customHeight="1" x14ac:dyDescent="0.25">
      <c r="A239" s="145"/>
      <c r="B239" s="146"/>
      <c r="C239" s="146"/>
      <c r="D239" s="147"/>
      <c r="E239" s="148"/>
      <c r="F239" s="149"/>
      <c r="G239" s="148"/>
      <c r="H239" s="149"/>
      <c r="I239" s="150"/>
      <c r="J239" s="151"/>
      <c r="K239" s="152"/>
      <c r="L239" s="153"/>
      <c r="M239" s="154"/>
      <c r="N239" s="334">
        <f t="shared" si="7"/>
        <v>0</v>
      </c>
      <c r="O239" s="339"/>
      <c r="P239" s="515">
        <f>IF($A239=Liste!$A$2,Liste!$Q$2,IF($A239=Liste!$A$3,Liste!$Q$3,0))</f>
        <v>0</v>
      </c>
      <c r="Q239" s="477"/>
      <c r="R239" s="458" t="str">
        <f>IF(F239=0,"x",VLOOKUP($F239,Liste!$L$2:$M$5000,2,FALSE))</f>
        <v>x</v>
      </c>
      <c r="S239" s="462" t="str">
        <f t="shared" si="6"/>
        <v>x</v>
      </c>
      <c r="T239" s="462">
        <f>IF(P239=Liste!$Q$3,IF(L239=0,0,1),0)</f>
        <v>0</v>
      </c>
      <c r="U239" s="462">
        <f>IF($A239=0,0,InformatiiGenerale!$B$3)</f>
        <v>0</v>
      </c>
      <c r="V239" s="462">
        <f>IF($B239=0,0,VLOOKUP($B239,InformatiiGenerale!$A$9:$C$29,3,FALSE))</f>
        <v>0</v>
      </c>
    </row>
    <row r="240" spans="1:22" ht="30" customHeight="1" x14ac:dyDescent="0.25">
      <c r="A240" s="145"/>
      <c r="B240" s="146"/>
      <c r="C240" s="146"/>
      <c r="D240" s="147"/>
      <c r="E240" s="148"/>
      <c r="F240" s="149"/>
      <c r="G240" s="148"/>
      <c r="H240" s="149"/>
      <c r="I240" s="150"/>
      <c r="J240" s="151"/>
      <c r="K240" s="152"/>
      <c r="L240" s="153"/>
      <c r="M240" s="154"/>
      <c r="N240" s="334">
        <f t="shared" si="7"/>
        <v>0</v>
      </c>
      <c r="O240" s="339"/>
      <c r="P240" s="515">
        <f>IF($A240=Liste!$A$2,Liste!$Q$2,IF($A240=Liste!$A$3,Liste!$Q$3,0))</f>
        <v>0</v>
      </c>
      <c r="Q240" s="477"/>
      <c r="R240" s="458" t="str">
        <f>IF(F240=0,"x",VLOOKUP($F240,Liste!$L$2:$M$5000,2,FALSE))</f>
        <v>x</v>
      </c>
      <c r="S240" s="462" t="str">
        <f t="shared" si="6"/>
        <v>x</v>
      </c>
      <c r="T240" s="462">
        <f>IF(P240=Liste!$Q$3,IF(L240=0,0,1),0)</f>
        <v>0</v>
      </c>
      <c r="U240" s="462">
        <f>IF($A240=0,0,InformatiiGenerale!$B$3)</f>
        <v>0</v>
      </c>
      <c r="V240" s="462">
        <f>IF($B240=0,0,VLOOKUP($B240,InformatiiGenerale!$A$9:$C$29,3,FALSE))</f>
        <v>0</v>
      </c>
    </row>
    <row r="241" spans="1:22" ht="30" customHeight="1" x14ac:dyDescent="0.25">
      <c r="A241" s="145"/>
      <c r="B241" s="146"/>
      <c r="C241" s="146"/>
      <c r="D241" s="147"/>
      <c r="E241" s="148"/>
      <c r="F241" s="149"/>
      <c r="G241" s="148"/>
      <c r="H241" s="149"/>
      <c r="I241" s="150"/>
      <c r="J241" s="151"/>
      <c r="K241" s="152"/>
      <c r="L241" s="153"/>
      <c r="M241" s="154"/>
      <c r="N241" s="334">
        <f t="shared" si="7"/>
        <v>0</v>
      </c>
      <c r="O241" s="339"/>
      <c r="P241" s="515">
        <f>IF($A241=Liste!$A$2,Liste!$Q$2,IF($A241=Liste!$A$3,Liste!$Q$3,0))</f>
        <v>0</v>
      </c>
      <c r="Q241" s="477"/>
      <c r="R241" s="458" t="str">
        <f>IF(F241=0,"x",VLOOKUP($F241,Liste!$L$2:$M$5000,2,FALSE))</f>
        <v>x</v>
      </c>
      <c r="S241" s="462" t="str">
        <f t="shared" si="6"/>
        <v>x</v>
      </c>
      <c r="T241" s="462">
        <f>IF(P241=Liste!$Q$3,IF(L241=0,0,1),0)</f>
        <v>0</v>
      </c>
      <c r="U241" s="462">
        <f>IF($A241=0,0,InformatiiGenerale!$B$3)</f>
        <v>0</v>
      </c>
      <c r="V241" s="462">
        <f>IF($B241=0,0,VLOOKUP($B241,InformatiiGenerale!$A$9:$C$29,3,FALSE))</f>
        <v>0</v>
      </c>
    </row>
    <row r="242" spans="1:22" ht="30" customHeight="1" x14ac:dyDescent="0.25">
      <c r="A242" s="145"/>
      <c r="B242" s="146"/>
      <c r="C242" s="146"/>
      <c r="D242" s="147"/>
      <c r="E242" s="148"/>
      <c r="F242" s="149"/>
      <c r="G242" s="148"/>
      <c r="H242" s="149"/>
      <c r="I242" s="150"/>
      <c r="J242" s="151"/>
      <c r="K242" s="152"/>
      <c r="L242" s="153"/>
      <c r="M242" s="154"/>
      <c r="N242" s="334">
        <f t="shared" si="7"/>
        <v>0</v>
      </c>
      <c r="O242" s="339"/>
      <c r="P242" s="515">
        <f>IF($A242=Liste!$A$2,Liste!$Q$2,IF($A242=Liste!$A$3,Liste!$Q$3,0))</f>
        <v>0</v>
      </c>
      <c r="Q242" s="477"/>
      <c r="R242" s="458" t="str">
        <f>IF(F242=0,"x",VLOOKUP($F242,Liste!$L$2:$M$5000,2,FALSE))</f>
        <v>x</v>
      </c>
      <c r="S242" s="462" t="str">
        <f t="shared" si="6"/>
        <v>x</v>
      </c>
      <c r="T242" s="462">
        <f>IF(P242=Liste!$Q$3,IF(L242=0,0,1),0)</f>
        <v>0</v>
      </c>
      <c r="U242" s="462">
        <f>IF($A242=0,0,InformatiiGenerale!$B$3)</f>
        <v>0</v>
      </c>
      <c r="V242" s="462">
        <f>IF($B242=0,0,VLOOKUP($B242,InformatiiGenerale!$A$9:$C$29,3,FALSE))</f>
        <v>0</v>
      </c>
    </row>
    <row r="243" spans="1:22" ht="30" customHeight="1" x14ac:dyDescent="0.25">
      <c r="A243" s="145"/>
      <c r="B243" s="146"/>
      <c r="C243" s="146"/>
      <c r="D243" s="147"/>
      <c r="E243" s="148"/>
      <c r="F243" s="149"/>
      <c r="G243" s="148"/>
      <c r="H243" s="149"/>
      <c r="I243" s="150"/>
      <c r="J243" s="151"/>
      <c r="K243" s="152"/>
      <c r="L243" s="153"/>
      <c r="M243" s="154"/>
      <c r="N243" s="334">
        <f t="shared" si="7"/>
        <v>0</v>
      </c>
      <c r="O243" s="339"/>
      <c r="P243" s="515">
        <f>IF($A243=Liste!$A$2,Liste!$Q$2,IF($A243=Liste!$A$3,Liste!$Q$3,0))</f>
        <v>0</v>
      </c>
      <c r="Q243" s="477"/>
      <c r="R243" s="458" t="str">
        <f>IF(F243=0,"x",VLOOKUP($F243,Liste!$L$2:$M$5000,2,FALSE))</f>
        <v>x</v>
      </c>
      <c r="S243" s="462" t="str">
        <f t="shared" si="6"/>
        <v>x</v>
      </c>
      <c r="T243" s="462">
        <f>IF(P243=Liste!$Q$3,IF(L243=0,0,1),0)</f>
        <v>0</v>
      </c>
      <c r="U243" s="462">
        <f>IF($A243=0,0,InformatiiGenerale!$B$3)</f>
        <v>0</v>
      </c>
      <c r="V243" s="462">
        <f>IF($B243=0,0,VLOOKUP($B243,InformatiiGenerale!$A$9:$C$29,3,FALSE))</f>
        <v>0</v>
      </c>
    </row>
    <row r="244" spans="1:22" ht="30" customHeight="1" x14ac:dyDescent="0.25">
      <c r="A244" s="145"/>
      <c r="B244" s="146"/>
      <c r="C244" s="146"/>
      <c r="D244" s="147"/>
      <c r="E244" s="148"/>
      <c r="F244" s="149"/>
      <c r="G244" s="148"/>
      <c r="H244" s="149"/>
      <c r="I244" s="150"/>
      <c r="J244" s="151"/>
      <c r="K244" s="152"/>
      <c r="L244" s="153"/>
      <c r="M244" s="154"/>
      <c r="N244" s="334">
        <f t="shared" si="7"/>
        <v>0</v>
      </c>
      <c r="O244" s="339"/>
      <c r="P244" s="515">
        <f>IF($A244=Liste!$A$2,Liste!$Q$2,IF($A244=Liste!$A$3,Liste!$Q$3,0))</f>
        <v>0</v>
      </c>
      <c r="Q244" s="477"/>
      <c r="R244" s="458" t="str">
        <f>IF(F244=0,"x",VLOOKUP($F244,Liste!$L$2:$M$5000,2,FALSE))</f>
        <v>x</v>
      </c>
      <c r="S244" s="462" t="str">
        <f t="shared" si="6"/>
        <v>x</v>
      </c>
      <c r="T244" s="462">
        <f>IF(P244=Liste!$Q$3,IF(L244=0,0,1),0)</f>
        <v>0</v>
      </c>
      <c r="U244" s="462">
        <f>IF($A244=0,0,InformatiiGenerale!$B$3)</f>
        <v>0</v>
      </c>
      <c r="V244" s="462">
        <f>IF($B244=0,0,VLOOKUP($B244,InformatiiGenerale!$A$9:$C$29,3,FALSE))</f>
        <v>0</v>
      </c>
    </row>
    <row r="245" spans="1:22" ht="30" customHeight="1" x14ac:dyDescent="0.25">
      <c r="A245" s="145"/>
      <c r="B245" s="146"/>
      <c r="C245" s="146"/>
      <c r="D245" s="147"/>
      <c r="E245" s="148"/>
      <c r="F245" s="149"/>
      <c r="G245" s="148"/>
      <c r="H245" s="149"/>
      <c r="I245" s="150"/>
      <c r="J245" s="151"/>
      <c r="K245" s="152"/>
      <c r="L245" s="153"/>
      <c r="M245" s="154"/>
      <c r="N245" s="334">
        <f t="shared" si="7"/>
        <v>0</v>
      </c>
      <c r="O245" s="339"/>
      <c r="P245" s="515">
        <f>IF($A245=Liste!$A$2,Liste!$Q$2,IF($A245=Liste!$A$3,Liste!$Q$3,0))</f>
        <v>0</v>
      </c>
      <c r="Q245" s="477"/>
      <c r="R245" s="458" t="str">
        <f>IF(F245=0,"x",VLOOKUP($F245,Liste!$L$2:$M$5000,2,FALSE))</f>
        <v>x</v>
      </c>
      <c r="S245" s="462" t="str">
        <f t="shared" si="6"/>
        <v>x</v>
      </c>
      <c r="T245" s="462">
        <f>IF(P245=Liste!$Q$3,IF(L245=0,0,1),0)</f>
        <v>0</v>
      </c>
      <c r="U245" s="462">
        <f>IF($A245=0,0,InformatiiGenerale!$B$3)</f>
        <v>0</v>
      </c>
      <c r="V245" s="462">
        <f>IF($B245=0,0,VLOOKUP($B245,InformatiiGenerale!$A$9:$C$29,3,FALSE))</f>
        <v>0</v>
      </c>
    </row>
    <row r="246" spans="1:22" ht="30" customHeight="1" x14ac:dyDescent="0.25">
      <c r="A246" s="145"/>
      <c r="B246" s="146"/>
      <c r="C246" s="146"/>
      <c r="D246" s="147"/>
      <c r="E246" s="148"/>
      <c r="F246" s="149"/>
      <c r="G246" s="148"/>
      <c r="H246" s="149"/>
      <c r="I246" s="150"/>
      <c r="J246" s="151"/>
      <c r="K246" s="152"/>
      <c r="L246" s="153"/>
      <c r="M246" s="154"/>
      <c r="N246" s="334">
        <f t="shared" si="7"/>
        <v>0</v>
      </c>
      <c r="O246" s="339"/>
      <c r="P246" s="515">
        <f>IF($A246=Liste!$A$2,Liste!$Q$2,IF($A246=Liste!$A$3,Liste!$Q$3,0))</f>
        <v>0</v>
      </c>
      <c r="Q246" s="477"/>
      <c r="R246" s="458" t="str">
        <f>IF(F246=0,"x",VLOOKUP($F246,Liste!$L$2:$M$5000,2,FALSE))</f>
        <v>x</v>
      </c>
      <c r="S246" s="462" t="str">
        <f t="shared" si="6"/>
        <v>x</v>
      </c>
      <c r="T246" s="462">
        <f>IF(P246=Liste!$Q$3,IF(L246=0,0,1),0)</f>
        <v>0</v>
      </c>
      <c r="U246" s="462">
        <f>IF($A246=0,0,InformatiiGenerale!$B$3)</f>
        <v>0</v>
      </c>
      <c r="V246" s="462">
        <f>IF($B246=0,0,VLOOKUP($B246,InformatiiGenerale!$A$9:$C$29,3,FALSE))</f>
        <v>0</v>
      </c>
    </row>
    <row r="247" spans="1:22" ht="30" customHeight="1" x14ac:dyDescent="0.25">
      <c r="A247" s="145"/>
      <c r="B247" s="146"/>
      <c r="C247" s="146"/>
      <c r="D247" s="147"/>
      <c r="E247" s="148"/>
      <c r="F247" s="149"/>
      <c r="G247" s="148"/>
      <c r="H247" s="149"/>
      <c r="I247" s="150"/>
      <c r="J247" s="151"/>
      <c r="K247" s="152"/>
      <c r="L247" s="153"/>
      <c r="M247" s="154"/>
      <c r="N247" s="334">
        <f t="shared" si="7"/>
        <v>0</v>
      </c>
      <c r="O247" s="339"/>
      <c r="P247" s="515">
        <f>IF($A247=Liste!$A$2,Liste!$Q$2,IF($A247=Liste!$A$3,Liste!$Q$3,0))</f>
        <v>0</v>
      </c>
      <c r="Q247" s="477"/>
      <c r="R247" s="458" t="str">
        <f>IF(F247=0,"x",VLOOKUP($F247,Liste!$L$2:$M$5000,2,FALSE))</f>
        <v>x</v>
      </c>
      <c r="S247" s="462" t="str">
        <f t="shared" si="6"/>
        <v>x</v>
      </c>
      <c r="T247" s="462">
        <f>IF(P247=Liste!$Q$3,IF(L247=0,0,1),0)</f>
        <v>0</v>
      </c>
      <c r="U247" s="462">
        <f>IF($A247=0,0,InformatiiGenerale!$B$3)</f>
        <v>0</v>
      </c>
      <c r="V247" s="462">
        <f>IF($B247=0,0,VLOOKUP($B247,InformatiiGenerale!$A$9:$C$29,3,FALSE))</f>
        <v>0</v>
      </c>
    </row>
    <row r="248" spans="1:22" ht="30" customHeight="1" x14ac:dyDescent="0.25">
      <c r="A248" s="145"/>
      <c r="B248" s="146"/>
      <c r="C248" s="146"/>
      <c r="D248" s="147"/>
      <c r="E248" s="148"/>
      <c r="F248" s="149"/>
      <c r="G248" s="148"/>
      <c r="H248" s="149"/>
      <c r="I248" s="150"/>
      <c r="J248" s="151"/>
      <c r="K248" s="152"/>
      <c r="L248" s="153"/>
      <c r="M248" s="154"/>
      <c r="N248" s="334">
        <f t="shared" si="7"/>
        <v>0</v>
      </c>
      <c r="O248" s="339"/>
      <c r="P248" s="515">
        <f>IF($A248=Liste!$A$2,Liste!$Q$2,IF($A248=Liste!$A$3,Liste!$Q$3,0))</f>
        <v>0</v>
      </c>
      <c r="Q248" s="477"/>
      <c r="R248" s="458" t="str">
        <f>IF(F248=0,"x",VLOOKUP($F248,Liste!$L$2:$M$5000,2,FALSE))</f>
        <v>x</v>
      </c>
      <c r="S248" s="462" t="str">
        <f t="shared" si="6"/>
        <v>x</v>
      </c>
      <c r="T248" s="462">
        <f>IF(P248=Liste!$Q$3,IF(L248=0,0,1),0)</f>
        <v>0</v>
      </c>
      <c r="U248" s="462">
        <f>IF($A248=0,0,InformatiiGenerale!$B$3)</f>
        <v>0</v>
      </c>
      <c r="V248" s="462">
        <f>IF($B248=0,0,VLOOKUP($B248,InformatiiGenerale!$A$9:$C$29,3,FALSE))</f>
        <v>0</v>
      </c>
    </row>
    <row r="249" spans="1:22" ht="30" customHeight="1" x14ac:dyDescent="0.25">
      <c r="A249" s="145"/>
      <c r="B249" s="146"/>
      <c r="C249" s="146"/>
      <c r="D249" s="147"/>
      <c r="E249" s="148"/>
      <c r="F249" s="149"/>
      <c r="G249" s="148"/>
      <c r="H249" s="149"/>
      <c r="I249" s="150"/>
      <c r="J249" s="151"/>
      <c r="K249" s="152"/>
      <c r="L249" s="153"/>
      <c r="M249" s="154"/>
      <c r="N249" s="334">
        <f t="shared" si="7"/>
        <v>0</v>
      </c>
      <c r="O249" s="339"/>
      <c r="P249" s="515">
        <f>IF($A249=Liste!$A$2,Liste!$Q$2,IF($A249=Liste!$A$3,Liste!$Q$3,0))</f>
        <v>0</v>
      </c>
      <c r="Q249" s="477"/>
      <c r="R249" s="458" t="str">
        <f>IF(F249=0,"x",VLOOKUP($F249,Liste!$L$2:$M$5000,2,FALSE))</f>
        <v>x</v>
      </c>
      <c r="S249" s="462" t="str">
        <f t="shared" si="6"/>
        <v>x</v>
      </c>
      <c r="T249" s="462">
        <f>IF(P249=Liste!$Q$3,IF(L249=0,0,1),0)</f>
        <v>0</v>
      </c>
      <c r="U249" s="462">
        <f>IF($A249=0,0,InformatiiGenerale!$B$3)</f>
        <v>0</v>
      </c>
      <c r="V249" s="462">
        <f>IF($B249=0,0,VLOOKUP($B249,InformatiiGenerale!$A$9:$C$29,3,FALSE))</f>
        <v>0</v>
      </c>
    </row>
    <row r="250" spans="1:22" ht="30" customHeight="1" x14ac:dyDescent="0.25">
      <c r="A250" s="145"/>
      <c r="B250" s="146"/>
      <c r="C250" s="146"/>
      <c r="D250" s="147"/>
      <c r="E250" s="148"/>
      <c r="F250" s="149"/>
      <c r="G250" s="148"/>
      <c r="H250" s="149"/>
      <c r="I250" s="150"/>
      <c r="J250" s="151"/>
      <c r="K250" s="152"/>
      <c r="L250" s="153"/>
      <c r="M250" s="154"/>
      <c r="N250" s="334">
        <f t="shared" si="7"/>
        <v>0</v>
      </c>
      <c r="O250" s="339"/>
      <c r="P250" s="515">
        <f>IF($A250=Liste!$A$2,Liste!$Q$2,IF($A250=Liste!$A$3,Liste!$Q$3,0))</f>
        <v>0</v>
      </c>
      <c r="Q250" s="477"/>
      <c r="R250" s="458" t="str">
        <f>IF(F250=0,"x",VLOOKUP($F250,Liste!$L$2:$M$5000,2,FALSE))</f>
        <v>x</v>
      </c>
      <c r="S250" s="462" t="str">
        <f t="shared" si="6"/>
        <v>x</v>
      </c>
      <c r="T250" s="462">
        <f>IF(P250=Liste!$Q$3,IF(L250=0,0,1),0)</f>
        <v>0</v>
      </c>
      <c r="U250" s="462">
        <f>IF($A250=0,0,InformatiiGenerale!$B$3)</f>
        <v>0</v>
      </c>
      <c r="V250" s="462">
        <f>IF($B250=0,0,VLOOKUP($B250,InformatiiGenerale!$A$9:$C$29,3,FALSE))</f>
        <v>0</v>
      </c>
    </row>
    <row r="251" spans="1:22" ht="30" customHeight="1" x14ac:dyDescent="0.25">
      <c r="A251" s="145"/>
      <c r="B251" s="146"/>
      <c r="C251" s="146"/>
      <c r="D251" s="147"/>
      <c r="E251" s="148"/>
      <c r="F251" s="149"/>
      <c r="G251" s="148"/>
      <c r="H251" s="149"/>
      <c r="I251" s="150"/>
      <c r="J251" s="151"/>
      <c r="K251" s="152"/>
      <c r="L251" s="153"/>
      <c r="M251" s="154"/>
      <c r="N251" s="334">
        <f t="shared" si="7"/>
        <v>0</v>
      </c>
      <c r="O251" s="339"/>
      <c r="P251" s="515">
        <f>IF($A251=Liste!$A$2,Liste!$Q$2,IF($A251=Liste!$A$3,Liste!$Q$3,0))</f>
        <v>0</v>
      </c>
      <c r="Q251" s="477"/>
      <c r="R251" s="458" t="str">
        <f>IF(F251=0,"x",VLOOKUP($F251,Liste!$L$2:$M$5000,2,FALSE))</f>
        <v>x</v>
      </c>
      <c r="S251" s="462" t="str">
        <f t="shared" si="6"/>
        <v>x</v>
      </c>
      <c r="T251" s="462">
        <f>IF(P251=Liste!$Q$3,IF(L251=0,0,1),0)</f>
        <v>0</v>
      </c>
      <c r="U251" s="462">
        <f>IF($A251=0,0,InformatiiGenerale!$B$3)</f>
        <v>0</v>
      </c>
      <c r="V251" s="462">
        <f>IF($B251=0,0,VLOOKUP($B251,InformatiiGenerale!$A$9:$C$29,3,FALSE))</f>
        <v>0</v>
      </c>
    </row>
    <row r="252" spans="1:22" ht="30" customHeight="1" x14ac:dyDescent="0.25">
      <c r="A252" s="145"/>
      <c r="B252" s="146"/>
      <c r="C252" s="146"/>
      <c r="D252" s="147"/>
      <c r="E252" s="148"/>
      <c r="F252" s="149"/>
      <c r="G252" s="148"/>
      <c r="H252" s="149"/>
      <c r="I252" s="150"/>
      <c r="J252" s="151"/>
      <c r="K252" s="152"/>
      <c r="L252" s="153"/>
      <c r="M252" s="154"/>
      <c r="N252" s="334">
        <f t="shared" si="7"/>
        <v>0</v>
      </c>
      <c r="O252" s="339"/>
      <c r="P252" s="515">
        <f>IF($A252=Liste!$A$2,Liste!$Q$2,IF($A252=Liste!$A$3,Liste!$Q$3,0))</f>
        <v>0</v>
      </c>
      <c r="Q252" s="477"/>
      <c r="R252" s="458" t="str">
        <f>IF(F252=0,"x",VLOOKUP($F252,Liste!$L$2:$M$5000,2,FALSE))</f>
        <v>x</v>
      </c>
      <c r="S252" s="462" t="str">
        <f t="shared" si="6"/>
        <v>x</v>
      </c>
      <c r="T252" s="462">
        <f>IF(P252=Liste!$Q$3,IF(L252=0,0,1),0)</f>
        <v>0</v>
      </c>
      <c r="U252" s="462">
        <f>IF($A252=0,0,InformatiiGenerale!$B$3)</f>
        <v>0</v>
      </c>
      <c r="V252" s="462">
        <f>IF($B252=0,0,VLOOKUP($B252,InformatiiGenerale!$A$9:$C$29,3,FALSE))</f>
        <v>0</v>
      </c>
    </row>
    <row r="253" spans="1:22" ht="30" customHeight="1" x14ac:dyDescent="0.25">
      <c r="A253" s="145"/>
      <c r="B253" s="146"/>
      <c r="C253" s="146"/>
      <c r="D253" s="147"/>
      <c r="E253" s="148"/>
      <c r="F253" s="149"/>
      <c r="G253" s="148"/>
      <c r="H253" s="149"/>
      <c r="I253" s="150"/>
      <c r="J253" s="151"/>
      <c r="K253" s="152"/>
      <c r="L253" s="153"/>
      <c r="M253" s="154"/>
      <c r="N253" s="334">
        <f t="shared" si="7"/>
        <v>0</v>
      </c>
      <c r="O253" s="339"/>
      <c r="P253" s="515">
        <f>IF($A253=Liste!$A$2,Liste!$Q$2,IF($A253=Liste!$A$3,Liste!$Q$3,0))</f>
        <v>0</v>
      </c>
      <c r="Q253" s="477"/>
      <c r="R253" s="458" t="str">
        <f>IF(F253=0,"x",VLOOKUP($F253,Liste!$L$2:$M$5000,2,FALSE))</f>
        <v>x</v>
      </c>
      <c r="S253" s="462" t="str">
        <f t="shared" si="6"/>
        <v>x</v>
      </c>
      <c r="T253" s="462">
        <f>IF(P253=Liste!$Q$3,IF(L253=0,0,1),0)</f>
        <v>0</v>
      </c>
      <c r="U253" s="462">
        <f>IF($A253=0,0,InformatiiGenerale!$B$3)</f>
        <v>0</v>
      </c>
      <c r="V253" s="462">
        <f>IF($B253=0,0,VLOOKUP($B253,InformatiiGenerale!$A$9:$C$29,3,FALSE))</f>
        <v>0</v>
      </c>
    </row>
    <row r="254" spans="1:22" ht="30" customHeight="1" x14ac:dyDescent="0.25">
      <c r="A254" s="145"/>
      <c r="B254" s="146"/>
      <c r="C254" s="146"/>
      <c r="D254" s="147"/>
      <c r="E254" s="148"/>
      <c r="F254" s="149"/>
      <c r="G254" s="148"/>
      <c r="H254" s="149"/>
      <c r="I254" s="150"/>
      <c r="J254" s="151"/>
      <c r="K254" s="152"/>
      <c r="L254" s="153"/>
      <c r="M254" s="154"/>
      <c r="N254" s="334">
        <f t="shared" si="7"/>
        <v>0</v>
      </c>
      <c r="O254" s="339"/>
      <c r="P254" s="515">
        <f>IF($A254=Liste!$A$2,Liste!$Q$2,IF($A254=Liste!$A$3,Liste!$Q$3,0))</f>
        <v>0</v>
      </c>
      <c r="Q254" s="477"/>
      <c r="R254" s="458" t="str">
        <f>IF(F254=0,"x",VLOOKUP($F254,Liste!$L$2:$M$5000,2,FALSE))</f>
        <v>x</v>
      </c>
      <c r="S254" s="462" t="str">
        <f t="shared" si="6"/>
        <v>x</v>
      </c>
      <c r="T254" s="462">
        <f>IF(P254=Liste!$Q$3,IF(L254=0,0,1),0)</f>
        <v>0</v>
      </c>
      <c r="U254" s="462">
        <f>IF($A254=0,0,InformatiiGenerale!$B$3)</f>
        <v>0</v>
      </c>
      <c r="V254" s="462">
        <f>IF($B254=0,0,VLOOKUP($B254,InformatiiGenerale!$A$9:$C$29,3,FALSE))</f>
        <v>0</v>
      </c>
    </row>
    <row r="255" spans="1:22" ht="30" customHeight="1" x14ac:dyDescent="0.25">
      <c r="A255" s="145"/>
      <c r="B255" s="146"/>
      <c r="C255" s="146"/>
      <c r="D255" s="147"/>
      <c r="E255" s="148"/>
      <c r="F255" s="149"/>
      <c r="G255" s="148"/>
      <c r="H255" s="149"/>
      <c r="I255" s="150"/>
      <c r="J255" s="151"/>
      <c r="K255" s="152"/>
      <c r="L255" s="153"/>
      <c r="M255" s="154"/>
      <c r="N255" s="334">
        <f t="shared" si="7"/>
        <v>0</v>
      </c>
      <c r="O255" s="339"/>
      <c r="P255" s="515">
        <f>IF($A255=Liste!$A$2,Liste!$Q$2,IF($A255=Liste!$A$3,Liste!$Q$3,0))</f>
        <v>0</v>
      </c>
      <c r="Q255" s="477"/>
      <c r="R255" s="458" t="str">
        <f>IF(F255=0,"x",VLOOKUP($F255,Liste!$L$2:$M$5000,2,FALSE))</f>
        <v>x</v>
      </c>
      <c r="S255" s="462" t="str">
        <f t="shared" si="6"/>
        <v>x</v>
      </c>
      <c r="T255" s="462">
        <f>IF(P255=Liste!$Q$3,IF(L255=0,0,1),0)</f>
        <v>0</v>
      </c>
      <c r="U255" s="462">
        <f>IF($A255=0,0,InformatiiGenerale!$B$3)</f>
        <v>0</v>
      </c>
      <c r="V255" s="462">
        <f>IF($B255=0,0,VLOOKUP($B255,InformatiiGenerale!$A$9:$C$29,3,FALSE))</f>
        <v>0</v>
      </c>
    </row>
    <row r="256" spans="1:22" ht="30" customHeight="1" x14ac:dyDescent="0.25">
      <c r="A256" s="145"/>
      <c r="B256" s="146"/>
      <c r="C256" s="146"/>
      <c r="D256" s="147"/>
      <c r="E256" s="148"/>
      <c r="F256" s="149"/>
      <c r="G256" s="148"/>
      <c r="H256" s="149"/>
      <c r="I256" s="150"/>
      <c r="J256" s="151"/>
      <c r="K256" s="152"/>
      <c r="L256" s="153"/>
      <c r="M256" s="154"/>
      <c r="N256" s="334">
        <f t="shared" si="7"/>
        <v>0</v>
      </c>
      <c r="O256" s="339"/>
      <c r="P256" s="515">
        <f>IF($A256=Liste!$A$2,Liste!$Q$2,IF($A256=Liste!$A$3,Liste!$Q$3,0))</f>
        <v>0</v>
      </c>
      <c r="Q256" s="477"/>
      <c r="R256" s="458" t="str">
        <f>IF(F256=0,"x",VLOOKUP($F256,Liste!$L$2:$M$5000,2,FALSE))</f>
        <v>x</v>
      </c>
      <c r="S256" s="462" t="str">
        <f t="shared" si="6"/>
        <v>x</v>
      </c>
      <c r="T256" s="462">
        <f>IF(P256=Liste!$Q$3,IF(L256=0,0,1),0)</f>
        <v>0</v>
      </c>
      <c r="U256" s="462">
        <f>IF($A256=0,0,InformatiiGenerale!$B$3)</f>
        <v>0</v>
      </c>
      <c r="V256" s="462">
        <f>IF($B256=0,0,VLOOKUP($B256,InformatiiGenerale!$A$9:$C$29,3,FALSE))</f>
        <v>0</v>
      </c>
    </row>
    <row r="257" spans="1:22" ht="30" customHeight="1" x14ac:dyDescent="0.25">
      <c r="A257" s="145"/>
      <c r="B257" s="146"/>
      <c r="C257" s="146"/>
      <c r="D257" s="147"/>
      <c r="E257" s="148"/>
      <c r="F257" s="149"/>
      <c r="G257" s="148"/>
      <c r="H257" s="149"/>
      <c r="I257" s="150"/>
      <c r="J257" s="151"/>
      <c r="K257" s="152"/>
      <c r="L257" s="153"/>
      <c r="M257" s="154"/>
      <c r="N257" s="334">
        <f t="shared" si="7"/>
        <v>0</v>
      </c>
      <c r="O257" s="339"/>
      <c r="P257" s="515">
        <f>IF($A257=Liste!$A$2,Liste!$Q$2,IF($A257=Liste!$A$3,Liste!$Q$3,0))</f>
        <v>0</v>
      </c>
      <c r="Q257" s="477"/>
      <c r="R257" s="458" t="str">
        <f>IF(F257=0,"x",VLOOKUP($F257,Liste!$L$2:$M$5000,2,FALSE))</f>
        <v>x</v>
      </c>
      <c r="S257" s="462" t="str">
        <f t="shared" si="6"/>
        <v>x</v>
      </c>
      <c r="T257" s="462">
        <f>IF(P257=Liste!$Q$3,IF(L257=0,0,1),0)</f>
        <v>0</v>
      </c>
      <c r="U257" s="462">
        <f>IF($A257=0,0,InformatiiGenerale!$B$3)</f>
        <v>0</v>
      </c>
      <c r="V257" s="462">
        <f>IF($B257=0,0,VLOOKUP($B257,InformatiiGenerale!$A$9:$C$29,3,FALSE))</f>
        <v>0</v>
      </c>
    </row>
    <row r="258" spans="1:22" ht="30" customHeight="1" x14ac:dyDescent="0.25">
      <c r="A258" s="145"/>
      <c r="B258" s="146"/>
      <c r="C258" s="146"/>
      <c r="D258" s="147"/>
      <c r="E258" s="148"/>
      <c r="F258" s="149"/>
      <c r="G258" s="148"/>
      <c r="H258" s="149"/>
      <c r="I258" s="150"/>
      <c r="J258" s="151"/>
      <c r="K258" s="152"/>
      <c r="L258" s="153"/>
      <c r="M258" s="154"/>
      <c r="N258" s="334">
        <f t="shared" si="7"/>
        <v>0</v>
      </c>
      <c r="O258" s="339"/>
      <c r="P258" s="515">
        <f>IF($A258=Liste!$A$2,Liste!$Q$2,IF($A258=Liste!$A$3,Liste!$Q$3,0))</f>
        <v>0</v>
      </c>
      <c r="Q258" s="477"/>
      <c r="R258" s="458" t="str">
        <f>IF(F258=0,"x",VLOOKUP($F258,Liste!$L$2:$M$5000,2,FALSE))</f>
        <v>x</v>
      </c>
      <c r="S258" s="462" t="str">
        <f t="shared" si="6"/>
        <v>x</v>
      </c>
      <c r="T258" s="462">
        <f>IF(P258=Liste!$Q$3,IF(L258=0,0,1),0)</f>
        <v>0</v>
      </c>
      <c r="U258" s="462">
        <f>IF($A258=0,0,InformatiiGenerale!$B$3)</f>
        <v>0</v>
      </c>
      <c r="V258" s="462">
        <f>IF($B258=0,0,VLOOKUP($B258,InformatiiGenerale!$A$9:$C$29,3,FALSE))</f>
        <v>0</v>
      </c>
    </row>
    <row r="259" spans="1:22" ht="30" customHeight="1" x14ac:dyDescent="0.25">
      <c r="A259" s="145"/>
      <c r="B259" s="146"/>
      <c r="C259" s="146"/>
      <c r="D259" s="147"/>
      <c r="E259" s="148"/>
      <c r="F259" s="149"/>
      <c r="G259" s="148"/>
      <c r="H259" s="149"/>
      <c r="I259" s="150"/>
      <c r="J259" s="151"/>
      <c r="K259" s="152"/>
      <c r="L259" s="153"/>
      <c r="M259" s="154"/>
      <c r="N259" s="334">
        <f t="shared" si="7"/>
        <v>0</v>
      </c>
      <c r="O259" s="339"/>
      <c r="P259" s="515">
        <f>IF($A259=Liste!$A$2,Liste!$Q$2,IF($A259=Liste!$A$3,Liste!$Q$3,0))</f>
        <v>0</v>
      </c>
      <c r="Q259" s="477"/>
      <c r="R259" s="458" t="str">
        <f>IF(F259=0,"x",VLOOKUP($F259,Liste!$L$2:$M$5000,2,FALSE))</f>
        <v>x</v>
      </c>
      <c r="S259" s="462" t="str">
        <f t="shared" si="6"/>
        <v>x</v>
      </c>
      <c r="T259" s="462">
        <f>IF(P259=Liste!$Q$3,IF(L259=0,0,1),0)</f>
        <v>0</v>
      </c>
      <c r="U259" s="462">
        <f>IF($A259=0,0,InformatiiGenerale!$B$3)</f>
        <v>0</v>
      </c>
      <c r="V259" s="462">
        <f>IF($B259=0,0,VLOOKUP($B259,InformatiiGenerale!$A$9:$C$29,3,FALSE))</f>
        <v>0</v>
      </c>
    </row>
    <row r="260" spans="1:22" ht="30" customHeight="1" x14ac:dyDescent="0.25">
      <c r="A260" s="145"/>
      <c r="B260" s="146"/>
      <c r="C260" s="146"/>
      <c r="D260" s="147"/>
      <c r="E260" s="148"/>
      <c r="F260" s="149"/>
      <c r="G260" s="148"/>
      <c r="H260" s="149"/>
      <c r="I260" s="150"/>
      <c r="J260" s="151"/>
      <c r="K260" s="152"/>
      <c r="L260" s="153"/>
      <c r="M260" s="154"/>
      <c r="N260" s="334">
        <f t="shared" si="7"/>
        <v>0</v>
      </c>
      <c r="O260" s="339"/>
      <c r="P260" s="515">
        <f>IF($A260=Liste!$A$2,Liste!$Q$2,IF($A260=Liste!$A$3,Liste!$Q$3,0))</f>
        <v>0</v>
      </c>
      <c r="Q260" s="477"/>
      <c r="R260" s="458" t="str">
        <f>IF(F260=0,"x",VLOOKUP($F260,Liste!$L$2:$M$5000,2,FALSE))</f>
        <v>x</v>
      </c>
      <c r="S260" s="462" t="str">
        <f t="shared" si="6"/>
        <v>x</v>
      </c>
      <c r="T260" s="462">
        <f>IF(P260=Liste!$Q$3,IF(L260=0,0,1),0)</f>
        <v>0</v>
      </c>
      <c r="U260" s="462">
        <f>IF($A260=0,0,InformatiiGenerale!$B$3)</f>
        <v>0</v>
      </c>
      <c r="V260" s="462">
        <f>IF($B260=0,0,VLOOKUP($B260,InformatiiGenerale!$A$9:$C$29,3,FALSE))</f>
        <v>0</v>
      </c>
    </row>
    <row r="261" spans="1:22" ht="30" customHeight="1" x14ac:dyDescent="0.25">
      <c r="A261" s="145"/>
      <c r="B261" s="146"/>
      <c r="C261" s="146"/>
      <c r="D261" s="147"/>
      <c r="E261" s="148"/>
      <c r="F261" s="149"/>
      <c r="G261" s="148"/>
      <c r="H261" s="149"/>
      <c r="I261" s="150"/>
      <c r="J261" s="151"/>
      <c r="K261" s="152"/>
      <c r="L261" s="153"/>
      <c r="M261" s="154"/>
      <c r="N261" s="334">
        <f t="shared" si="7"/>
        <v>0</v>
      </c>
      <c r="O261" s="339"/>
      <c r="P261" s="515">
        <f>IF($A261=Liste!$A$2,Liste!$Q$2,IF($A261=Liste!$A$3,Liste!$Q$3,0))</f>
        <v>0</v>
      </c>
      <c r="Q261" s="477"/>
      <c r="R261" s="458" t="str">
        <f>IF(F261=0,"x",VLOOKUP($F261,Liste!$L$2:$M$5000,2,FALSE))</f>
        <v>x</v>
      </c>
      <c r="S261" s="462" t="str">
        <f t="shared" si="6"/>
        <v>x</v>
      </c>
      <c r="T261" s="462">
        <f>IF(P261=Liste!$Q$3,IF(L261=0,0,1),0)</f>
        <v>0</v>
      </c>
      <c r="U261" s="462">
        <f>IF($A261=0,0,InformatiiGenerale!$B$3)</f>
        <v>0</v>
      </c>
      <c r="V261" s="462">
        <f>IF($B261=0,0,VLOOKUP($B261,InformatiiGenerale!$A$9:$C$29,3,FALSE))</f>
        <v>0</v>
      </c>
    </row>
    <row r="262" spans="1:22" ht="30" customHeight="1" x14ac:dyDescent="0.25">
      <c r="A262" s="145"/>
      <c r="B262" s="146"/>
      <c r="C262" s="146"/>
      <c r="D262" s="147"/>
      <c r="E262" s="148"/>
      <c r="F262" s="149"/>
      <c r="G262" s="148"/>
      <c r="H262" s="149"/>
      <c r="I262" s="150"/>
      <c r="J262" s="151"/>
      <c r="K262" s="152"/>
      <c r="L262" s="153"/>
      <c r="M262" s="154"/>
      <c r="N262" s="334">
        <f t="shared" si="7"/>
        <v>0</v>
      </c>
      <c r="O262" s="339"/>
      <c r="P262" s="515">
        <f>IF($A262=Liste!$A$2,Liste!$Q$2,IF($A262=Liste!$A$3,Liste!$Q$3,0))</f>
        <v>0</v>
      </c>
      <c r="Q262" s="477"/>
      <c r="R262" s="458" t="str">
        <f>IF(F262=0,"x",VLOOKUP($F262,Liste!$L$2:$M$5000,2,FALSE))</f>
        <v>x</v>
      </c>
      <c r="S262" s="462" t="str">
        <f t="shared" si="6"/>
        <v>x</v>
      </c>
      <c r="T262" s="462">
        <f>IF(P262=Liste!$Q$3,IF(L262=0,0,1),0)</f>
        <v>0</v>
      </c>
      <c r="U262" s="462">
        <f>IF($A262=0,0,InformatiiGenerale!$B$3)</f>
        <v>0</v>
      </c>
      <c r="V262" s="462">
        <f>IF($B262=0,0,VLOOKUP($B262,InformatiiGenerale!$A$9:$C$29,3,FALSE))</f>
        <v>0</v>
      </c>
    </row>
    <row r="263" spans="1:22" ht="30" customHeight="1" x14ac:dyDescent="0.25">
      <c r="A263" s="145"/>
      <c r="B263" s="146"/>
      <c r="C263" s="146"/>
      <c r="D263" s="147"/>
      <c r="E263" s="148"/>
      <c r="F263" s="149"/>
      <c r="G263" s="148"/>
      <c r="H263" s="149"/>
      <c r="I263" s="150"/>
      <c r="J263" s="151"/>
      <c r="K263" s="152"/>
      <c r="L263" s="153"/>
      <c r="M263" s="154"/>
      <c r="N263" s="334">
        <f t="shared" si="7"/>
        <v>0</v>
      </c>
      <c r="O263" s="339"/>
      <c r="P263" s="515">
        <f>IF($A263=Liste!$A$2,Liste!$Q$2,IF($A263=Liste!$A$3,Liste!$Q$3,0))</f>
        <v>0</v>
      </c>
      <c r="Q263" s="477"/>
      <c r="R263" s="458" t="str">
        <f>IF(F263=0,"x",VLOOKUP($F263,Liste!$L$2:$M$5000,2,FALSE))</f>
        <v>x</v>
      </c>
      <c r="S263" s="462" t="str">
        <f t="shared" si="6"/>
        <v>x</v>
      </c>
      <c r="T263" s="462">
        <f>IF(P263=Liste!$Q$3,IF(L263=0,0,1),0)</f>
        <v>0</v>
      </c>
      <c r="U263" s="462">
        <f>IF($A263=0,0,InformatiiGenerale!$B$3)</f>
        <v>0</v>
      </c>
      <c r="V263" s="462">
        <f>IF($B263=0,0,VLOOKUP($B263,InformatiiGenerale!$A$9:$C$29,3,FALSE))</f>
        <v>0</v>
      </c>
    </row>
    <row r="264" spans="1:22" ht="30" customHeight="1" x14ac:dyDescent="0.25">
      <c r="A264" s="145"/>
      <c r="B264" s="146"/>
      <c r="C264" s="146"/>
      <c r="D264" s="147"/>
      <c r="E264" s="148"/>
      <c r="F264" s="149"/>
      <c r="G264" s="148"/>
      <c r="H264" s="149"/>
      <c r="I264" s="150"/>
      <c r="J264" s="151"/>
      <c r="K264" s="152"/>
      <c r="L264" s="153"/>
      <c r="M264" s="154"/>
      <c r="N264" s="334">
        <f t="shared" si="7"/>
        <v>0</v>
      </c>
      <c r="O264" s="339"/>
      <c r="P264" s="515">
        <f>IF($A264=Liste!$A$2,Liste!$Q$2,IF($A264=Liste!$A$3,Liste!$Q$3,0))</f>
        <v>0</v>
      </c>
      <c r="Q264" s="477"/>
      <c r="R264" s="458" t="str">
        <f>IF(F264=0,"x",VLOOKUP($F264,Liste!$L$2:$M$5000,2,FALSE))</f>
        <v>x</v>
      </c>
      <c r="S264" s="462" t="str">
        <f t="shared" si="6"/>
        <v>x</v>
      </c>
      <c r="T264" s="462">
        <f>IF(P264=Liste!$Q$3,IF(L264=0,0,1),0)</f>
        <v>0</v>
      </c>
      <c r="U264" s="462">
        <f>IF($A264=0,0,InformatiiGenerale!$B$3)</f>
        <v>0</v>
      </c>
      <c r="V264" s="462">
        <f>IF($B264=0,0,VLOOKUP($B264,InformatiiGenerale!$A$9:$C$29,3,FALSE))</f>
        <v>0</v>
      </c>
    </row>
    <row r="265" spans="1:22" ht="30" customHeight="1" x14ac:dyDescent="0.25">
      <c r="A265" s="145"/>
      <c r="B265" s="146"/>
      <c r="C265" s="146"/>
      <c r="D265" s="147"/>
      <c r="E265" s="148"/>
      <c r="F265" s="149"/>
      <c r="G265" s="148"/>
      <c r="H265" s="149"/>
      <c r="I265" s="150"/>
      <c r="J265" s="151"/>
      <c r="K265" s="152"/>
      <c r="L265" s="153"/>
      <c r="M265" s="154"/>
      <c r="N265" s="334">
        <f t="shared" si="7"/>
        <v>0</v>
      </c>
      <c r="O265" s="339"/>
      <c r="P265" s="515">
        <f>IF($A265=Liste!$A$2,Liste!$Q$2,IF($A265=Liste!$A$3,Liste!$Q$3,0))</f>
        <v>0</v>
      </c>
      <c r="Q265" s="477"/>
      <c r="R265" s="458" t="str">
        <f>IF(F265=0,"x",VLOOKUP($F265,Liste!$L$2:$M$5000,2,FALSE))</f>
        <v>x</v>
      </c>
      <c r="S265" s="462" t="str">
        <f t="shared" si="6"/>
        <v>x</v>
      </c>
      <c r="T265" s="462">
        <f>IF(P265=Liste!$Q$3,IF(L265=0,0,1),0)</f>
        <v>0</v>
      </c>
      <c r="U265" s="462">
        <f>IF($A265=0,0,InformatiiGenerale!$B$3)</f>
        <v>0</v>
      </c>
      <c r="V265" s="462">
        <f>IF($B265=0,0,VLOOKUP($B265,InformatiiGenerale!$A$9:$C$29,3,FALSE))</f>
        <v>0</v>
      </c>
    </row>
    <row r="266" spans="1:22" ht="30" customHeight="1" x14ac:dyDescent="0.25">
      <c r="A266" s="145"/>
      <c r="B266" s="146"/>
      <c r="C266" s="146"/>
      <c r="D266" s="147"/>
      <c r="E266" s="148"/>
      <c r="F266" s="149"/>
      <c r="G266" s="148"/>
      <c r="H266" s="149"/>
      <c r="I266" s="150"/>
      <c r="J266" s="151"/>
      <c r="K266" s="152"/>
      <c r="L266" s="153"/>
      <c r="M266" s="154"/>
      <c r="N266" s="334">
        <f t="shared" si="7"/>
        <v>0</v>
      </c>
      <c r="O266" s="339"/>
      <c r="P266" s="515">
        <f>IF($A266=Liste!$A$2,Liste!$Q$2,IF($A266=Liste!$A$3,Liste!$Q$3,0))</f>
        <v>0</v>
      </c>
      <c r="Q266" s="477"/>
      <c r="R266" s="458" t="str">
        <f>IF(F266=0,"x",VLOOKUP($F266,Liste!$L$2:$M$5000,2,FALSE))</f>
        <v>x</v>
      </c>
      <c r="S266" s="462" t="str">
        <f t="shared" si="6"/>
        <v>x</v>
      </c>
      <c r="T266" s="462">
        <f>IF(P266=Liste!$Q$3,IF(L266=0,0,1),0)</f>
        <v>0</v>
      </c>
      <c r="U266" s="462">
        <f>IF($A266=0,0,InformatiiGenerale!$B$3)</f>
        <v>0</v>
      </c>
      <c r="V266" s="462">
        <f>IF($B266=0,0,VLOOKUP($B266,InformatiiGenerale!$A$9:$C$29,3,FALSE))</f>
        <v>0</v>
      </c>
    </row>
    <row r="267" spans="1:22" ht="30" customHeight="1" x14ac:dyDescent="0.25">
      <c r="A267" s="145"/>
      <c r="B267" s="146"/>
      <c r="C267" s="146"/>
      <c r="D267" s="147"/>
      <c r="E267" s="148"/>
      <c r="F267" s="149"/>
      <c r="G267" s="148"/>
      <c r="H267" s="149"/>
      <c r="I267" s="150"/>
      <c r="J267" s="151"/>
      <c r="K267" s="152"/>
      <c r="L267" s="153"/>
      <c r="M267" s="154"/>
      <c r="N267" s="334">
        <f t="shared" si="7"/>
        <v>0</v>
      </c>
      <c r="O267" s="339"/>
      <c r="P267" s="515">
        <f>IF($A267=Liste!$A$2,Liste!$Q$2,IF($A267=Liste!$A$3,Liste!$Q$3,0))</f>
        <v>0</v>
      </c>
      <c r="Q267" s="477"/>
      <c r="R267" s="458" t="str">
        <f>IF(F267=0,"x",VLOOKUP($F267,Liste!$L$2:$M$5000,2,FALSE))</f>
        <v>x</v>
      </c>
      <c r="S267" s="462" t="str">
        <f t="shared" ref="S267:S330" si="8">CONCATENATE($C267,$Q267,$R267)</f>
        <v>x</v>
      </c>
      <c r="T267" s="462">
        <f>IF(P267=Liste!$Q$3,IF(L267=0,0,1),0)</f>
        <v>0</v>
      </c>
      <c r="U267" s="462">
        <f>IF($A267=0,0,InformatiiGenerale!$B$3)</f>
        <v>0</v>
      </c>
      <c r="V267" s="462">
        <f>IF($B267=0,0,VLOOKUP($B267,InformatiiGenerale!$A$9:$C$29,3,FALSE))</f>
        <v>0</v>
      </c>
    </row>
    <row r="268" spans="1:22" ht="30" customHeight="1" x14ac:dyDescent="0.25">
      <c r="A268" s="145"/>
      <c r="B268" s="146"/>
      <c r="C268" s="146"/>
      <c r="D268" s="147"/>
      <c r="E268" s="148"/>
      <c r="F268" s="149"/>
      <c r="G268" s="148"/>
      <c r="H268" s="149"/>
      <c r="I268" s="150"/>
      <c r="J268" s="151"/>
      <c r="K268" s="152"/>
      <c r="L268" s="153"/>
      <c r="M268" s="154"/>
      <c r="N268" s="334">
        <f t="shared" ref="N268:N331" si="9">L268+M268</f>
        <v>0</v>
      </c>
      <c r="O268" s="339"/>
      <c r="P268" s="515">
        <f>IF($A268=Liste!$A$2,Liste!$Q$2,IF($A268=Liste!$A$3,Liste!$Q$3,0))</f>
        <v>0</v>
      </c>
      <c r="Q268" s="477"/>
      <c r="R268" s="458" t="str">
        <f>IF(F268=0,"x",VLOOKUP($F268,Liste!$L$2:$M$5000,2,FALSE))</f>
        <v>x</v>
      </c>
      <c r="S268" s="462" t="str">
        <f t="shared" si="8"/>
        <v>x</v>
      </c>
      <c r="T268" s="462">
        <f>IF(P268=Liste!$Q$3,IF(L268=0,0,1),0)</f>
        <v>0</v>
      </c>
      <c r="U268" s="462">
        <f>IF($A268=0,0,InformatiiGenerale!$B$3)</f>
        <v>0</v>
      </c>
      <c r="V268" s="462">
        <f>IF($B268=0,0,VLOOKUP($B268,InformatiiGenerale!$A$9:$C$29,3,FALSE))</f>
        <v>0</v>
      </c>
    </row>
    <row r="269" spans="1:22" ht="30" customHeight="1" x14ac:dyDescent="0.25">
      <c r="A269" s="145"/>
      <c r="B269" s="146"/>
      <c r="C269" s="146"/>
      <c r="D269" s="147"/>
      <c r="E269" s="148"/>
      <c r="F269" s="149"/>
      <c r="G269" s="148"/>
      <c r="H269" s="149"/>
      <c r="I269" s="150"/>
      <c r="J269" s="151"/>
      <c r="K269" s="152"/>
      <c r="L269" s="153"/>
      <c r="M269" s="154"/>
      <c r="N269" s="334">
        <f t="shared" si="9"/>
        <v>0</v>
      </c>
      <c r="O269" s="339"/>
      <c r="P269" s="515">
        <f>IF($A269=Liste!$A$2,Liste!$Q$2,IF($A269=Liste!$A$3,Liste!$Q$3,0))</f>
        <v>0</v>
      </c>
      <c r="Q269" s="477"/>
      <c r="R269" s="458" t="str">
        <f>IF(F269=0,"x",VLOOKUP($F269,Liste!$L$2:$M$5000,2,FALSE))</f>
        <v>x</v>
      </c>
      <c r="S269" s="462" t="str">
        <f t="shared" si="8"/>
        <v>x</v>
      </c>
      <c r="T269" s="462">
        <f>IF(P269=Liste!$Q$3,IF(L269=0,0,1),0)</f>
        <v>0</v>
      </c>
      <c r="U269" s="462">
        <f>IF($A269=0,0,InformatiiGenerale!$B$3)</f>
        <v>0</v>
      </c>
      <c r="V269" s="462">
        <f>IF($B269=0,0,VLOOKUP($B269,InformatiiGenerale!$A$9:$C$29,3,FALSE))</f>
        <v>0</v>
      </c>
    </row>
    <row r="270" spans="1:22" ht="30" customHeight="1" x14ac:dyDescent="0.25">
      <c r="A270" s="145"/>
      <c r="B270" s="146"/>
      <c r="C270" s="146"/>
      <c r="D270" s="147"/>
      <c r="E270" s="148"/>
      <c r="F270" s="149"/>
      <c r="G270" s="148"/>
      <c r="H270" s="149"/>
      <c r="I270" s="150"/>
      <c r="J270" s="151"/>
      <c r="K270" s="152"/>
      <c r="L270" s="153"/>
      <c r="M270" s="154"/>
      <c r="N270" s="334">
        <f t="shared" si="9"/>
        <v>0</v>
      </c>
      <c r="O270" s="339"/>
      <c r="P270" s="515">
        <f>IF($A270=Liste!$A$2,Liste!$Q$2,IF($A270=Liste!$A$3,Liste!$Q$3,0))</f>
        <v>0</v>
      </c>
      <c r="Q270" s="477"/>
      <c r="R270" s="458" t="str">
        <f>IF(F270=0,"x",VLOOKUP($F270,Liste!$L$2:$M$5000,2,FALSE))</f>
        <v>x</v>
      </c>
      <c r="S270" s="462" t="str">
        <f t="shared" si="8"/>
        <v>x</v>
      </c>
      <c r="T270" s="462">
        <f>IF(P270=Liste!$Q$3,IF(L270=0,0,1),0)</f>
        <v>0</v>
      </c>
      <c r="U270" s="462">
        <f>IF($A270=0,0,InformatiiGenerale!$B$3)</f>
        <v>0</v>
      </c>
      <c r="V270" s="462">
        <f>IF($B270=0,0,VLOOKUP($B270,InformatiiGenerale!$A$9:$C$29,3,FALSE))</f>
        <v>0</v>
      </c>
    </row>
    <row r="271" spans="1:22" ht="30" customHeight="1" x14ac:dyDescent="0.25">
      <c r="A271" s="145"/>
      <c r="B271" s="146"/>
      <c r="C271" s="146"/>
      <c r="D271" s="147"/>
      <c r="E271" s="148"/>
      <c r="F271" s="149"/>
      <c r="G271" s="148"/>
      <c r="H271" s="149"/>
      <c r="I271" s="150"/>
      <c r="J271" s="151"/>
      <c r="K271" s="152"/>
      <c r="L271" s="153"/>
      <c r="M271" s="154"/>
      <c r="N271" s="334">
        <f t="shared" si="9"/>
        <v>0</v>
      </c>
      <c r="O271" s="339"/>
      <c r="P271" s="515">
        <f>IF($A271=Liste!$A$2,Liste!$Q$2,IF($A271=Liste!$A$3,Liste!$Q$3,0))</f>
        <v>0</v>
      </c>
      <c r="Q271" s="477"/>
      <c r="R271" s="458" t="str">
        <f>IF(F271=0,"x",VLOOKUP($F271,Liste!$L$2:$M$5000,2,FALSE))</f>
        <v>x</v>
      </c>
      <c r="S271" s="462" t="str">
        <f t="shared" si="8"/>
        <v>x</v>
      </c>
      <c r="T271" s="462">
        <f>IF(P271=Liste!$Q$3,IF(L271=0,0,1),0)</f>
        <v>0</v>
      </c>
      <c r="U271" s="462">
        <f>IF($A271=0,0,InformatiiGenerale!$B$3)</f>
        <v>0</v>
      </c>
      <c r="V271" s="462">
        <f>IF($B271=0,0,VLOOKUP($B271,InformatiiGenerale!$A$9:$C$29,3,FALSE))</f>
        <v>0</v>
      </c>
    </row>
    <row r="272" spans="1:22" ht="30" customHeight="1" x14ac:dyDescent="0.25">
      <c r="A272" s="145"/>
      <c r="B272" s="146"/>
      <c r="C272" s="146"/>
      <c r="D272" s="147"/>
      <c r="E272" s="148"/>
      <c r="F272" s="149"/>
      <c r="G272" s="148"/>
      <c r="H272" s="149"/>
      <c r="I272" s="150"/>
      <c r="J272" s="151"/>
      <c r="K272" s="152"/>
      <c r="L272" s="153"/>
      <c r="M272" s="154"/>
      <c r="N272" s="334">
        <f t="shared" si="9"/>
        <v>0</v>
      </c>
      <c r="O272" s="339"/>
      <c r="P272" s="515">
        <f>IF($A272=Liste!$A$2,Liste!$Q$2,IF($A272=Liste!$A$3,Liste!$Q$3,0))</f>
        <v>0</v>
      </c>
      <c r="Q272" s="477"/>
      <c r="R272" s="458" t="str">
        <f>IF(F272=0,"x",VLOOKUP($F272,Liste!$L$2:$M$5000,2,FALSE))</f>
        <v>x</v>
      </c>
      <c r="S272" s="462" t="str">
        <f t="shared" si="8"/>
        <v>x</v>
      </c>
      <c r="T272" s="462">
        <f>IF(P272=Liste!$Q$3,IF(L272=0,0,1),0)</f>
        <v>0</v>
      </c>
      <c r="U272" s="462">
        <f>IF($A272=0,0,InformatiiGenerale!$B$3)</f>
        <v>0</v>
      </c>
      <c r="V272" s="462">
        <f>IF($B272=0,0,VLOOKUP($B272,InformatiiGenerale!$A$9:$C$29,3,FALSE))</f>
        <v>0</v>
      </c>
    </row>
    <row r="273" spans="1:22" ht="30" customHeight="1" x14ac:dyDescent="0.25">
      <c r="A273" s="145"/>
      <c r="B273" s="146"/>
      <c r="C273" s="146"/>
      <c r="D273" s="147"/>
      <c r="E273" s="148"/>
      <c r="F273" s="149"/>
      <c r="G273" s="148"/>
      <c r="H273" s="149"/>
      <c r="I273" s="150"/>
      <c r="J273" s="151"/>
      <c r="K273" s="152"/>
      <c r="L273" s="153"/>
      <c r="M273" s="154"/>
      <c r="N273" s="334">
        <f t="shared" si="9"/>
        <v>0</v>
      </c>
      <c r="O273" s="339"/>
      <c r="P273" s="515">
        <f>IF($A273=Liste!$A$2,Liste!$Q$2,IF($A273=Liste!$A$3,Liste!$Q$3,0))</f>
        <v>0</v>
      </c>
      <c r="Q273" s="477"/>
      <c r="R273" s="458" t="str">
        <f>IF(F273=0,"x",VLOOKUP($F273,Liste!$L$2:$M$5000,2,FALSE))</f>
        <v>x</v>
      </c>
      <c r="S273" s="462" t="str">
        <f t="shared" si="8"/>
        <v>x</v>
      </c>
      <c r="T273" s="462">
        <f>IF(P273=Liste!$Q$3,IF(L273=0,0,1),0)</f>
        <v>0</v>
      </c>
      <c r="U273" s="462">
        <f>IF($A273=0,0,InformatiiGenerale!$B$3)</f>
        <v>0</v>
      </c>
      <c r="V273" s="462">
        <f>IF($B273=0,0,VLOOKUP($B273,InformatiiGenerale!$A$9:$C$29,3,FALSE))</f>
        <v>0</v>
      </c>
    </row>
    <row r="274" spans="1:22" ht="30" customHeight="1" x14ac:dyDescent="0.25">
      <c r="A274" s="145"/>
      <c r="B274" s="146"/>
      <c r="C274" s="146"/>
      <c r="D274" s="147"/>
      <c r="E274" s="148"/>
      <c r="F274" s="149"/>
      <c r="G274" s="148"/>
      <c r="H274" s="149"/>
      <c r="I274" s="150"/>
      <c r="J274" s="151"/>
      <c r="K274" s="152"/>
      <c r="L274" s="153"/>
      <c r="M274" s="154"/>
      <c r="N274" s="334">
        <f t="shared" si="9"/>
        <v>0</v>
      </c>
      <c r="O274" s="339"/>
      <c r="P274" s="515">
        <f>IF($A274=Liste!$A$2,Liste!$Q$2,IF($A274=Liste!$A$3,Liste!$Q$3,0))</f>
        <v>0</v>
      </c>
      <c r="Q274" s="477"/>
      <c r="R274" s="458" t="str">
        <f>IF(F274=0,"x",VLOOKUP($F274,Liste!$L$2:$M$5000,2,FALSE))</f>
        <v>x</v>
      </c>
      <c r="S274" s="462" t="str">
        <f t="shared" si="8"/>
        <v>x</v>
      </c>
      <c r="T274" s="462">
        <f>IF(P274=Liste!$Q$3,IF(L274=0,0,1),0)</f>
        <v>0</v>
      </c>
      <c r="U274" s="462">
        <f>IF($A274=0,0,InformatiiGenerale!$B$3)</f>
        <v>0</v>
      </c>
      <c r="V274" s="462">
        <f>IF($B274=0,0,VLOOKUP($B274,InformatiiGenerale!$A$9:$C$29,3,FALSE))</f>
        <v>0</v>
      </c>
    </row>
    <row r="275" spans="1:22" ht="30" customHeight="1" x14ac:dyDescent="0.25">
      <c r="A275" s="145"/>
      <c r="B275" s="146"/>
      <c r="C275" s="146"/>
      <c r="D275" s="147"/>
      <c r="E275" s="148"/>
      <c r="F275" s="149"/>
      <c r="G275" s="148"/>
      <c r="H275" s="149"/>
      <c r="I275" s="150"/>
      <c r="J275" s="151"/>
      <c r="K275" s="152"/>
      <c r="L275" s="153"/>
      <c r="M275" s="154"/>
      <c r="N275" s="334">
        <f t="shared" si="9"/>
        <v>0</v>
      </c>
      <c r="O275" s="339"/>
      <c r="P275" s="515">
        <f>IF($A275=Liste!$A$2,Liste!$Q$2,IF($A275=Liste!$A$3,Liste!$Q$3,0))</f>
        <v>0</v>
      </c>
      <c r="Q275" s="477"/>
      <c r="R275" s="458" t="str">
        <f>IF(F275=0,"x",VLOOKUP($F275,Liste!$L$2:$M$5000,2,FALSE))</f>
        <v>x</v>
      </c>
      <c r="S275" s="462" t="str">
        <f t="shared" si="8"/>
        <v>x</v>
      </c>
      <c r="T275" s="462">
        <f>IF(P275=Liste!$Q$3,IF(L275=0,0,1),0)</f>
        <v>0</v>
      </c>
      <c r="U275" s="462">
        <f>IF($A275=0,0,InformatiiGenerale!$B$3)</f>
        <v>0</v>
      </c>
      <c r="V275" s="462">
        <f>IF($B275=0,0,VLOOKUP($B275,InformatiiGenerale!$A$9:$C$29,3,FALSE))</f>
        <v>0</v>
      </c>
    </row>
    <row r="276" spans="1:22" ht="30" customHeight="1" x14ac:dyDescent="0.25">
      <c r="A276" s="145"/>
      <c r="B276" s="146"/>
      <c r="C276" s="146"/>
      <c r="D276" s="147"/>
      <c r="E276" s="148"/>
      <c r="F276" s="149"/>
      <c r="G276" s="148"/>
      <c r="H276" s="149"/>
      <c r="I276" s="150"/>
      <c r="J276" s="151"/>
      <c r="K276" s="152"/>
      <c r="L276" s="153"/>
      <c r="M276" s="154"/>
      <c r="N276" s="334">
        <f t="shared" si="9"/>
        <v>0</v>
      </c>
      <c r="O276" s="339"/>
      <c r="P276" s="515">
        <f>IF($A276=Liste!$A$2,Liste!$Q$2,IF($A276=Liste!$A$3,Liste!$Q$3,0))</f>
        <v>0</v>
      </c>
      <c r="Q276" s="477"/>
      <c r="R276" s="458" t="str">
        <f>IF(F276=0,"x",VLOOKUP($F276,Liste!$L$2:$M$5000,2,FALSE))</f>
        <v>x</v>
      </c>
      <c r="S276" s="462" t="str">
        <f t="shared" si="8"/>
        <v>x</v>
      </c>
      <c r="T276" s="462">
        <f>IF(P276=Liste!$Q$3,IF(L276=0,0,1),0)</f>
        <v>0</v>
      </c>
      <c r="U276" s="462">
        <f>IF($A276=0,0,InformatiiGenerale!$B$3)</f>
        <v>0</v>
      </c>
      <c r="V276" s="462">
        <f>IF($B276=0,0,VLOOKUP($B276,InformatiiGenerale!$A$9:$C$29,3,FALSE))</f>
        <v>0</v>
      </c>
    </row>
    <row r="277" spans="1:22" ht="30" customHeight="1" x14ac:dyDescent="0.25">
      <c r="A277" s="145"/>
      <c r="B277" s="146"/>
      <c r="C277" s="146"/>
      <c r="D277" s="147"/>
      <c r="E277" s="148"/>
      <c r="F277" s="149"/>
      <c r="G277" s="148"/>
      <c r="H277" s="149"/>
      <c r="I277" s="150"/>
      <c r="J277" s="151"/>
      <c r="K277" s="152"/>
      <c r="L277" s="153"/>
      <c r="M277" s="154"/>
      <c r="N277" s="334">
        <f t="shared" si="9"/>
        <v>0</v>
      </c>
      <c r="O277" s="339"/>
      <c r="P277" s="515">
        <f>IF($A277=Liste!$A$2,Liste!$Q$2,IF($A277=Liste!$A$3,Liste!$Q$3,0))</f>
        <v>0</v>
      </c>
      <c r="Q277" s="477"/>
      <c r="R277" s="458" t="str">
        <f>IF(F277=0,"x",VLOOKUP($F277,Liste!$L$2:$M$5000,2,FALSE))</f>
        <v>x</v>
      </c>
      <c r="S277" s="462" t="str">
        <f t="shared" si="8"/>
        <v>x</v>
      </c>
      <c r="T277" s="462">
        <f>IF(P277=Liste!$Q$3,IF(L277=0,0,1),0)</f>
        <v>0</v>
      </c>
      <c r="U277" s="462">
        <f>IF($A277=0,0,InformatiiGenerale!$B$3)</f>
        <v>0</v>
      </c>
      <c r="V277" s="462">
        <f>IF($B277=0,0,VLOOKUP($B277,InformatiiGenerale!$A$9:$C$29,3,FALSE))</f>
        <v>0</v>
      </c>
    </row>
    <row r="278" spans="1:22" ht="30" customHeight="1" x14ac:dyDescent="0.25">
      <c r="A278" s="145"/>
      <c r="B278" s="146"/>
      <c r="C278" s="146"/>
      <c r="D278" s="147"/>
      <c r="E278" s="148"/>
      <c r="F278" s="149"/>
      <c r="G278" s="148"/>
      <c r="H278" s="149"/>
      <c r="I278" s="150"/>
      <c r="J278" s="151"/>
      <c r="K278" s="152"/>
      <c r="L278" s="153"/>
      <c r="M278" s="154"/>
      <c r="N278" s="334">
        <f t="shared" si="9"/>
        <v>0</v>
      </c>
      <c r="O278" s="339"/>
      <c r="P278" s="515">
        <f>IF($A278=Liste!$A$2,Liste!$Q$2,IF($A278=Liste!$A$3,Liste!$Q$3,0))</f>
        <v>0</v>
      </c>
      <c r="Q278" s="477"/>
      <c r="R278" s="458" t="str">
        <f>IF(F278=0,"x",VLOOKUP($F278,Liste!$L$2:$M$5000,2,FALSE))</f>
        <v>x</v>
      </c>
      <c r="S278" s="462" t="str">
        <f t="shared" si="8"/>
        <v>x</v>
      </c>
      <c r="T278" s="462">
        <f>IF(P278=Liste!$Q$3,IF(L278=0,0,1),0)</f>
        <v>0</v>
      </c>
      <c r="U278" s="462">
        <f>IF($A278=0,0,InformatiiGenerale!$B$3)</f>
        <v>0</v>
      </c>
      <c r="V278" s="462">
        <f>IF($B278=0,0,VLOOKUP($B278,InformatiiGenerale!$A$9:$C$29,3,FALSE))</f>
        <v>0</v>
      </c>
    </row>
    <row r="279" spans="1:22" ht="30" customHeight="1" x14ac:dyDescent="0.25">
      <c r="A279" s="145"/>
      <c r="B279" s="146"/>
      <c r="C279" s="146"/>
      <c r="D279" s="147"/>
      <c r="E279" s="148"/>
      <c r="F279" s="149"/>
      <c r="G279" s="148"/>
      <c r="H279" s="149"/>
      <c r="I279" s="150"/>
      <c r="J279" s="151"/>
      <c r="K279" s="152"/>
      <c r="L279" s="153"/>
      <c r="M279" s="154"/>
      <c r="N279" s="334">
        <f t="shared" si="9"/>
        <v>0</v>
      </c>
      <c r="O279" s="339"/>
      <c r="P279" s="515">
        <f>IF($A279=Liste!$A$2,Liste!$Q$2,IF($A279=Liste!$A$3,Liste!$Q$3,0))</f>
        <v>0</v>
      </c>
      <c r="Q279" s="477"/>
      <c r="R279" s="458" t="str">
        <f>IF(F279=0,"x",VLOOKUP($F279,Liste!$L$2:$M$5000,2,FALSE))</f>
        <v>x</v>
      </c>
      <c r="S279" s="462" t="str">
        <f t="shared" si="8"/>
        <v>x</v>
      </c>
      <c r="T279" s="462">
        <f>IF(P279=Liste!$Q$3,IF(L279=0,0,1),0)</f>
        <v>0</v>
      </c>
      <c r="U279" s="462">
        <f>IF($A279=0,0,InformatiiGenerale!$B$3)</f>
        <v>0</v>
      </c>
      <c r="V279" s="462">
        <f>IF($B279=0,0,VLOOKUP($B279,InformatiiGenerale!$A$9:$C$29,3,FALSE))</f>
        <v>0</v>
      </c>
    </row>
    <row r="280" spans="1:22" ht="30" customHeight="1" x14ac:dyDescent="0.25">
      <c r="A280" s="145"/>
      <c r="B280" s="146"/>
      <c r="C280" s="146"/>
      <c r="D280" s="147"/>
      <c r="E280" s="148"/>
      <c r="F280" s="149"/>
      <c r="G280" s="148"/>
      <c r="H280" s="149"/>
      <c r="I280" s="150"/>
      <c r="J280" s="151"/>
      <c r="K280" s="152"/>
      <c r="L280" s="153"/>
      <c r="M280" s="154"/>
      <c r="N280" s="334">
        <f t="shared" si="9"/>
        <v>0</v>
      </c>
      <c r="O280" s="339"/>
      <c r="P280" s="515">
        <f>IF($A280=Liste!$A$2,Liste!$Q$2,IF($A280=Liste!$A$3,Liste!$Q$3,0))</f>
        <v>0</v>
      </c>
      <c r="Q280" s="477"/>
      <c r="R280" s="458" t="str">
        <f>IF(F280=0,"x",VLOOKUP($F280,Liste!$L$2:$M$5000,2,FALSE))</f>
        <v>x</v>
      </c>
      <c r="S280" s="462" t="str">
        <f t="shared" si="8"/>
        <v>x</v>
      </c>
      <c r="T280" s="462">
        <f>IF(P280=Liste!$Q$3,IF(L280=0,0,1),0)</f>
        <v>0</v>
      </c>
      <c r="U280" s="462">
        <f>IF($A280=0,0,InformatiiGenerale!$B$3)</f>
        <v>0</v>
      </c>
      <c r="V280" s="462">
        <f>IF($B280=0,0,VLOOKUP($B280,InformatiiGenerale!$A$9:$C$29,3,FALSE))</f>
        <v>0</v>
      </c>
    </row>
    <row r="281" spans="1:22" ht="30" customHeight="1" x14ac:dyDescent="0.25">
      <c r="A281" s="145"/>
      <c r="B281" s="146"/>
      <c r="C281" s="146"/>
      <c r="D281" s="147"/>
      <c r="E281" s="148"/>
      <c r="F281" s="149"/>
      <c r="G281" s="148"/>
      <c r="H281" s="149"/>
      <c r="I281" s="150"/>
      <c r="J281" s="151"/>
      <c r="K281" s="152"/>
      <c r="L281" s="153"/>
      <c r="M281" s="154"/>
      <c r="N281" s="334">
        <f t="shared" si="9"/>
        <v>0</v>
      </c>
      <c r="O281" s="339"/>
      <c r="P281" s="515">
        <f>IF($A281=Liste!$A$2,Liste!$Q$2,IF($A281=Liste!$A$3,Liste!$Q$3,0))</f>
        <v>0</v>
      </c>
      <c r="Q281" s="477"/>
      <c r="R281" s="458" t="str">
        <f>IF(F281=0,"x",VLOOKUP($F281,Liste!$L$2:$M$5000,2,FALSE))</f>
        <v>x</v>
      </c>
      <c r="S281" s="462" t="str">
        <f t="shared" si="8"/>
        <v>x</v>
      </c>
      <c r="T281" s="462">
        <f>IF(P281=Liste!$Q$3,IF(L281=0,0,1),0)</f>
        <v>0</v>
      </c>
      <c r="U281" s="462">
        <f>IF($A281=0,0,InformatiiGenerale!$B$3)</f>
        <v>0</v>
      </c>
      <c r="V281" s="462">
        <f>IF($B281=0,0,VLOOKUP($B281,InformatiiGenerale!$A$9:$C$29,3,FALSE))</f>
        <v>0</v>
      </c>
    </row>
    <row r="282" spans="1:22" ht="30" customHeight="1" x14ac:dyDescent="0.25">
      <c r="A282" s="145"/>
      <c r="B282" s="146"/>
      <c r="C282" s="146"/>
      <c r="D282" s="147"/>
      <c r="E282" s="148"/>
      <c r="F282" s="149"/>
      <c r="G282" s="148"/>
      <c r="H282" s="149"/>
      <c r="I282" s="150"/>
      <c r="J282" s="151"/>
      <c r="K282" s="152"/>
      <c r="L282" s="153"/>
      <c r="M282" s="154"/>
      <c r="N282" s="334">
        <f t="shared" si="9"/>
        <v>0</v>
      </c>
      <c r="O282" s="339"/>
      <c r="P282" s="515">
        <f>IF($A282=Liste!$A$2,Liste!$Q$2,IF($A282=Liste!$A$3,Liste!$Q$3,0))</f>
        <v>0</v>
      </c>
      <c r="Q282" s="477"/>
      <c r="R282" s="458" t="str">
        <f>IF(F282=0,"x",VLOOKUP($F282,Liste!$L$2:$M$5000,2,FALSE))</f>
        <v>x</v>
      </c>
      <c r="S282" s="462" t="str">
        <f t="shared" si="8"/>
        <v>x</v>
      </c>
      <c r="T282" s="462">
        <f>IF(P282=Liste!$Q$3,IF(L282=0,0,1),0)</f>
        <v>0</v>
      </c>
      <c r="U282" s="462">
        <f>IF($A282=0,0,InformatiiGenerale!$B$3)</f>
        <v>0</v>
      </c>
      <c r="V282" s="462">
        <f>IF($B282=0,0,VLOOKUP($B282,InformatiiGenerale!$A$9:$C$29,3,FALSE))</f>
        <v>0</v>
      </c>
    </row>
    <row r="283" spans="1:22" ht="30" customHeight="1" x14ac:dyDescent="0.25">
      <c r="A283" s="145"/>
      <c r="B283" s="146"/>
      <c r="C283" s="146"/>
      <c r="D283" s="147"/>
      <c r="E283" s="148"/>
      <c r="F283" s="149"/>
      <c r="G283" s="148"/>
      <c r="H283" s="149"/>
      <c r="I283" s="150"/>
      <c r="J283" s="151"/>
      <c r="K283" s="152"/>
      <c r="L283" s="153"/>
      <c r="M283" s="154"/>
      <c r="N283" s="334">
        <f t="shared" si="9"/>
        <v>0</v>
      </c>
      <c r="O283" s="339"/>
      <c r="P283" s="515">
        <f>IF($A283=Liste!$A$2,Liste!$Q$2,IF($A283=Liste!$A$3,Liste!$Q$3,0))</f>
        <v>0</v>
      </c>
      <c r="Q283" s="477"/>
      <c r="R283" s="458" t="str">
        <f>IF(F283=0,"x",VLOOKUP($F283,Liste!$L$2:$M$5000,2,FALSE))</f>
        <v>x</v>
      </c>
      <c r="S283" s="462" t="str">
        <f t="shared" si="8"/>
        <v>x</v>
      </c>
      <c r="T283" s="462">
        <f>IF(P283=Liste!$Q$3,IF(L283=0,0,1),0)</f>
        <v>0</v>
      </c>
      <c r="U283" s="462">
        <f>IF($A283=0,0,InformatiiGenerale!$B$3)</f>
        <v>0</v>
      </c>
      <c r="V283" s="462">
        <f>IF($B283=0,0,VLOOKUP($B283,InformatiiGenerale!$A$9:$C$29,3,FALSE))</f>
        <v>0</v>
      </c>
    </row>
    <row r="284" spans="1:22" ht="30" customHeight="1" x14ac:dyDescent="0.25">
      <c r="A284" s="145"/>
      <c r="B284" s="146"/>
      <c r="C284" s="146"/>
      <c r="D284" s="147"/>
      <c r="E284" s="148"/>
      <c r="F284" s="149"/>
      <c r="G284" s="148"/>
      <c r="H284" s="149"/>
      <c r="I284" s="150"/>
      <c r="J284" s="151"/>
      <c r="K284" s="152"/>
      <c r="L284" s="153"/>
      <c r="M284" s="154"/>
      <c r="N284" s="334">
        <f t="shared" si="9"/>
        <v>0</v>
      </c>
      <c r="O284" s="339"/>
      <c r="P284" s="515">
        <f>IF($A284=Liste!$A$2,Liste!$Q$2,IF($A284=Liste!$A$3,Liste!$Q$3,0))</f>
        <v>0</v>
      </c>
      <c r="Q284" s="477"/>
      <c r="R284" s="458" t="str">
        <f>IF(F284=0,"x",VLOOKUP($F284,Liste!$L$2:$M$5000,2,FALSE))</f>
        <v>x</v>
      </c>
      <c r="S284" s="462" t="str">
        <f t="shared" si="8"/>
        <v>x</v>
      </c>
      <c r="T284" s="462">
        <f>IF(P284=Liste!$Q$3,IF(L284=0,0,1),0)</f>
        <v>0</v>
      </c>
      <c r="U284" s="462">
        <f>IF($A284=0,0,InformatiiGenerale!$B$3)</f>
        <v>0</v>
      </c>
      <c r="V284" s="462">
        <f>IF($B284=0,0,VLOOKUP($B284,InformatiiGenerale!$A$9:$C$29,3,FALSE))</f>
        <v>0</v>
      </c>
    </row>
    <row r="285" spans="1:22" ht="30" customHeight="1" x14ac:dyDescent="0.25">
      <c r="A285" s="145"/>
      <c r="B285" s="146"/>
      <c r="C285" s="146"/>
      <c r="D285" s="147"/>
      <c r="E285" s="148"/>
      <c r="F285" s="149"/>
      <c r="G285" s="148"/>
      <c r="H285" s="149"/>
      <c r="I285" s="150"/>
      <c r="J285" s="151"/>
      <c r="K285" s="152"/>
      <c r="L285" s="153"/>
      <c r="M285" s="154"/>
      <c r="N285" s="334">
        <f t="shared" si="9"/>
        <v>0</v>
      </c>
      <c r="O285" s="339"/>
      <c r="P285" s="515">
        <f>IF($A285=Liste!$A$2,Liste!$Q$2,IF($A285=Liste!$A$3,Liste!$Q$3,0))</f>
        <v>0</v>
      </c>
      <c r="Q285" s="477"/>
      <c r="R285" s="458" t="str">
        <f>IF(F285=0,"x",VLOOKUP($F285,Liste!$L$2:$M$5000,2,FALSE))</f>
        <v>x</v>
      </c>
      <c r="S285" s="462" t="str">
        <f t="shared" si="8"/>
        <v>x</v>
      </c>
      <c r="T285" s="462">
        <f>IF(P285=Liste!$Q$3,IF(L285=0,0,1),0)</f>
        <v>0</v>
      </c>
      <c r="U285" s="462">
        <f>IF($A285=0,0,InformatiiGenerale!$B$3)</f>
        <v>0</v>
      </c>
      <c r="V285" s="462">
        <f>IF($B285=0,0,VLOOKUP($B285,InformatiiGenerale!$A$9:$C$29,3,FALSE))</f>
        <v>0</v>
      </c>
    </row>
    <row r="286" spans="1:22" ht="30" customHeight="1" x14ac:dyDescent="0.25">
      <c r="A286" s="145"/>
      <c r="B286" s="146"/>
      <c r="C286" s="146"/>
      <c r="D286" s="147"/>
      <c r="E286" s="148"/>
      <c r="F286" s="149"/>
      <c r="G286" s="148"/>
      <c r="H286" s="149"/>
      <c r="I286" s="150"/>
      <c r="J286" s="151"/>
      <c r="K286" s="152"/>
      <c r="L286" s="153"/>
      <c r="M286" s="154"/>
      <c r="N286" s="334">
        <f t="shared" si="9"/>
        <v>0</v>
      </c>
      <c r="O286" s="339"/>
      <c r="P286" s="515">
        <f>IF($A286=Liste!$A$2,Liste!$Q$2,IF($A286=Liste!$A$3,Liste!$Q$3,0))</f>
        <v>0</v>
      </c>
      <c r="Q286" s="477"/>
      <c r="R286" s="458" t="str">
        <f>IF(F286=0,"x",VLOOKUP($F286,Liste!$L$2:$M$5000,2,FALSE))</f>
        <v>x</v>
      </c>
      <c r="S286" s="462" t="str">
        <f t="shared" si="8"/>
        <v>x</v>
      </c>
      <c r="T286" s="462">
        <f>IF(P286=Liste!$Q$3,IF(L286=0,0,1),0)</f>
        <v>0</v>
      </c>
      <c r="U286" s="462">
        <f>IF($A286=0,0,InformatiiGenerale!$B$3)</f>
        <v>0</v>
      </c>
      <c r="V286" s="462">
        <f>IF($B286=0,0,VLOOKUP($B286,InformatiiGenerale!$A$9:$C$29,3,FALSE))</f>
        <v>0</v>
      </c>
    </row>
    <row r="287" spans="1:22" ht="30" customHeight="1" x14ac:dyDescent="0.25">
      <c r="A287" s="145"/>
      <c r="B287" s="146"/>
      <c r="C287" s="146"/>
      <c r="D287" s="147"/>
      <c r="E287" s="148"/>
      <c r="F287" s="149"/>
      <c r="G287" s="148"/>
      <c r="H287" s="149"/>
      <c r="I287" s="150"/>
      <c r="J287" s="151"/>
      <c r="K287" s="152"/>
      <c r="L287" s="153"/>
      <c r="M287" s="154"/>
      <c r="N287" s="334">
        <f t="shared" si="9"/>
        <v>0</v>
      </c>
      <c r="O287" s="339"/>
      <c r="P287" s="515">
        <f>IF($A287=Liste!$A$2,Liste!$Q$2,IF($A287=Liste!$A$3,Liste!$Q$3,0))</f>
        <v>0</v>
      </c>
      <c r="Q287" s="477"/>
      <c r="R287" s="458" t="str">
        <f>IF(F287=0,"x",VLOOKUP($F287,Liste!$L$2:$M$5000,2,FALSE))</f>
        <v>x</v>
      </c>
      <c r="S287" s="462" t="str">
        <f t="shared" si="8"/>
        <v>x</v>
      </c>
      <c r="T287" s="462">
        <f>IF(P287=Liste!$Q$3,IF(L287=0,0,1),0)</f>
        <v>0</v>
      </c>
      <c r="U287" s="462">
        <f>IF($A287=0,0,InformatiiGenerale!$B$3)</f>
        <v>0</v>
      </c>
      <c r="V287" s="462">
        <f>IF($B287=0,0,VLOOKUP($B287,InformatiiGenerale!$A$9:$C$29,3,FALSE))</f>
        <v>0</v>
      </c>
    </row>
    <row r="288" spans="1:22" ht="30" customHeight="1" x14ac:dyDescent="0.25">
      <c r="A288" s="145"/>
      <c r="B288" s="146"/>
      <c r="C288" s="146"/>
      <c r="D288" s="147"/>
      <c r="E288" s="148"/>
      <c r="F288" s="149"/>
      <c r="G288" s="148"/>
      <c r="H288" s="149"/>
      <c r="I288" s="150"/>
      <c r="J288" s="151"/>
      <c r="K288" s="152"/>
      <c r="L288" s="153"/>
      <c r="M288" s="154"/>
      <c r="N288" s="334">
        <f t="shared" si="9"/>
        <v>0</v>
      </c>
      <c r="O288" s="339"/>
      <c r="P288" s="515">
        <f>IF($A288=Liste!$A$2,Liste!$Q$2,IF($A288=Liste!$A$3,Liste!$Q$3,0))</f>
        <v>0</v>
      </c>
      <c r="Q288" s="477"/>
      <c r="R288" s="458" t="str">
        <f>IF(F288=0,"x",VLOOKUP($F288,Liste!$L$2:$M$5000,2,FALSE))</f>
        <v>x</v>
      </c>
      <c r="S288" s="462" t="str">
        <f t="shared" si="8"/>
        <v>x</v>
      </c>
      <c r="T288" s="462">
        <f>IF(P288=Liste!$Q$3,IF(L288=0,0,1),0)</f>
        <v>0</v>
      </c>
      <c r="U288" s="462">
        <f>IF($A288=0,0,InformatiiGenerale!$B$3)</f>
        <v>0</v>
      </c>
      <c r="V288" s="462">
        <f>IF($B288=0,0,VLOOKUP($B288,InformatiiGenerale!$A$9:$C$29,3,FALSE))</f>
        <v>0</v>
      </c>
    </row>
    <row r="289" spans="1:22" ht="30" customHeight="1" x14ac:dyDescent="0.25">
      <c r="A289" s="145"/>
      <c r="B289" s="146"/>
      <c r="C289" s="146"/>
      <c r="D289" s="147"/>
      <c r="E289" s="148"/>
      <c r="F289" s="149"/>
      <c r="G289" s="148"/>
      <c r="H289" s="149"/>
      <c r="I289" s="150"/>
      <c r="J289" s="151"/>
      <c r="K289" s="152"/>
      <c r="L289" s="153"/>
      <c r="M289" s="154"/>
      <c r="N289" s="334">
        <f t="shared" si="9"/>
        <v>0</v>
      </c>
      <c r="O289" s="339"/>
      <c r="P289" s="515">
        <f>IF($A289=Liste!$A$2,Liste!$Q$2,IF($A289=Liste!$A$3,Liste!$Q$3,0))</f>
        <v>0</v>
      </c>
      <c r="Q289" s="477"/>
      <c r="R289" s="458" t="str">
        <f>IF(F289=0,"x",VLOOKUP($F289,Liste!$L$2:$M$5000,2,FALSE))</f>
        <v>x</v>
      </c>
      <c r="S289" s="462" t="str">
        <f t="shared" si="8"/>
        <v>x</v>
      </c>
      <c r="T289" s="462">
        <f>IF(P289=Liste!$Q$3,IF(L289=0,0,1),0)</f>
        <v>0</v>
      </c>
      <c r="U289" s="462">
        <f>IF($A289=0,0,InformatiiGenerale!$B$3)</f>
        <v>0</v>
      </c>
      <c r="V289" s="462">
        <f>IF($B289=0,0,VLOOKUP($B289,InformatiiGenerale!$A$9:$C$29,3,FALSE))</f>
        <v>0</v>
      </c>
    </row>
    <row r="290" spans="1:22" ht="30" customHeight="1" x14ac:dyDescent="0.25">
      <c r="A290" s="145"/>
      <c r="B290" s="146"/>
      <c r="C290" s="146"/>
      <c r="D290" s="147"/>
      <c r="E290" s="148"/>
      <c r="F290" s="149"/>
      <c r="G290" s="148"/>
      <c r="H290" s="149"/>
      <c r="I290" s="150"/>
      <c r="J290" s="151"/>
      <c r="K290" s="152"/>
      <c r="L290" s="153"/>
      <c r="M290" s="154"/>
      <c r="N290" s="334">
        <f t="shared" si="9"/>
        <v>0</v>
      </c>
      <c r="O290" s="339"/>
      <c r="P290" s="515">
        <f>IF($A290=Liste!$A$2,Liste!$Q$2,IF($A290=Liste!$A$3,Liste!$Q$3,0))</f>
        <v>0</v>
      </c>
      <c r="Q290" s="477"/>
      <c r="R290" s="458" t="str">
        <f>IF(F290=0,"x",VLOOKUP($F290,Liste!$L$2:$M$5000,2,FALSE))</f>
        <v>x</v>
      </c>
      <c r="S290" s="462" t="str">
        <f t="shared" si="8"/>
        <v>x</v>
      </c>
      <c r="T290" s="462">
        <f>IF(P290=Liste!$Q$3,IF(L290=0,0,1),0)</f>
        <v>0</v>
      </c>
      <c r="U290" s="462">
        <f>IF($A290=0,0,InformatiiGenerale!$B$3)</f>
        <v>0</v>
      </c>
      <c r="V290" s="462">
        <f>IF($B290=0,0,VLOOKUP($B290,InformatiiGenerale!$A$9:$C$29,3,FALSE))</f>
        <v>0</v>
      </c>
    </row>
    <row r="291" spans="1:22" ht="30" customHeight="1" x14ac:dyDescent="0.25">
      <c r="A291" s="145"/>
      <c r="B291" s="146"/>
      <c r="C291" s="146"/>
      <c r="D291" s="147"/>
      <c r="E291" s="148"/>
      <c r="F291" s="149"/>
      <c r="G291" s="148"/>
      <c r="H291" s="149"/>
      <c r="I291" s="150"/>
      <c r="J291" s="151"/>
      <c r="K291" s="152"/>
      <c r="L291" s="153"/>
      <c r="M291" s="154"/>
      <c r="N291" s="334">
        <f t="shared" si="9"/>
        <v>0</v>
      </c>
      <c r="O291" s="339"/>
      <c r="P291" s="515">
        <f>IF($A291=Liste!$A$2,Liste!$Q$2,IF($A291=Liste!$A$3,Liste!$Q$3,0))</f>
        <v>0</v>
      </c>
      <c r="Q291" s="477"/>
      <c r="R291" s="458" t="str">
        <f>IF(F291=0,"x",VLOOKUP($F291,Liste!$L$2:$M$5000,2,FALSE))</f>
        <v>x</v>
      </c>
      <c r="S291" s="462" t="str">
        <f t="shared" si="8"/>
        <v>x</v>
      </c>
      <c r="T291" s="462">
        <f>IF(P291=Liste!$Q$3,IF(L291=0,0,1),0)</f>
        <v>0</v>
      </c>
      <c r="U291" s="462">
        <f>IF($A291=0,0,InformatiiGenerale!$B$3)</f>
        <v>0</v>
      </c>
      <c r="V291" s="462">
        <f>IF($B291=0,0,VLOOKUP($B291,InformatiiGenerale!$A$9:$C$29,3,FALSE))</f>
        <v>0</v>
      </c>
    </row>
    <row r="292" spans="1:22" ht="30" customHeight="1" x14ac:dyDescent="0.25">
      <c r="A292" s="145"/>
      <c r="B292" s="146"/>
      <c r="C292" s="146"/>
      <c r="D292" s="147"/>
      <c r="E292" s="148"/>
      <c r="F292" s="149"/>
      <c r="G292" s="148"/>
      <c r="H292" s="149"/>
      <c r="I292" s="150"/>
      <c r="J292" s="151"/>
      <c r="K292" s="152"/>
      <c r="L292" s="153"/>
      <c r="M292" s="154"/>
      <c r="N292" s="334">
        <f t="shared" si="9"/>
        <v>0</v>
      </c>
      <c r="O292" s="339"/>
      <c r="P292" s="515">
        <f>IF($A292=Liste!$A$2,Liste!$Q$2,IF($A292=Liste!$A$3,Liste!$Q$3,0))</f>
        <v>0</v>
      </c>
      <c r="Q292" s="477"/>
      <c r="R292" s="458" t="str">
        <f>IF(F292=0,"x",VLOOKUP($F292,Liste!$L$2:$M$5000,2,FALSE))</f>
        <v>x</v>
      </c>
      <c r="S292" s="462" t="str">
        <f t="shared" si="8"/>
        <v>x</v>
      </c>
      <c r="T292" s="462">
        <f>IF(P292=Liste!$Q$3,IF(L292=0,0,1),0)</f>
        <v>0</v>
      </c>
      <c r="U292" s="462">
        <f>IF($A292=0,0,InformatiiGenerale!$B$3)</f>
        <v>0</v>
      </c>
      <c r="V292" s="462">
        <f>IF($B292=0,0,VLOOKUP($B292,InformatiiGenerale!$A$9:$C$29,3,FALSE))</f>
        <v>0</v>
      </c>
    </row>
    <row r="293" spans="1:22" ht="30" customHeight="1" x14ac:dyDescent="0.25">
      <c r="A293" s="145"/>
      <c r="B293" s="146"/>
      <c r="C293" s="146"/>
      <c r="D293" s="147"/>
      <c r="E293" s="148"/>
      <c r="F293" s="149"/>
      <c r="G293" s="148"/>
      <c r="H293" s="149"/>
      <c r="I293" s="150"/>
      <c r="J293" s="151"/>
      <c r="K293" s="152"/>
      <c r="L293" s="153"/>
      <c r="M293" s="154"/>
      <c r="N293" s="334">
        <f t="shared" si="9"/>
        <v>0</v>
      </c>
      <c r="O293" s="339"/>
      <c r="P293" s="515">
        <f>IF($A293=Liste!$A$2,Liste!$Q$2,IF($A293=Liste!$A$3,Liste!$Q$3,0))</f>
        <v>0</v>
      </c>
      <c r="Q293" s="477"/>
      <c r="R293" s="458" t="str">
        <f>IF(F293=0,"x",VLOOKUP($F293,Liste!$L$2:$M$5000,2,FALSE))</f>
        <v>x</v>
      </c>
      <c r="S293" s="462" t="str">
        <f t="shared" si="8"/>
        <v>x</v>
      </c>
      <c r="T293" s="462">
        <f>IF(P293=Liste!$Q$3,IF(L293=0,0,1),0)</f>
        <v>0</v>
      </c>
      <c r="U293" s="462">
        <f>IF($A293=0,0,InformatiiGenerale!$B$3)</f>
        <v>0</v>
      </c>
      <c r="V293" s="462">
        <f>IF($B293=0,0,VLOOKUP($B293,InformatiiGenerale!$A$9:$C$29,3,FALSE))</f>
        <v>0</v>
      </c>
    </row>
    <row r="294" spans="1:22" ht="30" customHeight="1" x14ac:dyDescent="0.25">
      <c r="A294" s="145"/>
      <c r="B294" s="146"/>
      <c r="C294" s="146"/>
      <c r="D294" s="147"/>
      <c r="E294" s="148"/>
      <c r="F294" s="149"/>
      <c r="G294" s="148"/>
      <c r="H294" s="149"/>
      <c r="I294" s="150"/>
      <c r="J294" s="151"/>
      <c r="K294" s="152"/>
      <c r="L294" s="153"/>
      <c r="M294" s="154"/>
      <c r="N294" s="334">
        <f t="shared" si="9"/>
        <v>0</v>
      </c>
      <c r="O294" s="339"/>
      <c r="P294" s="515">
        <f>IF($A294=Liste!$A$2,Liste!$Q$2,IF($A294=Liste!$A$3,Liste!$Q$3,0))</f>
        <v>0</v>
      </c>
      <c r="Q294" s="477"/>
      <c r="R294" s="458" t="str">
        <f>IF(F294=0,"x",VLOOKUP($F294,Liste!$L$2:$M$5000,2,FALSE))</f>
        <v>x</v>
      </c>
      <c r="S294" s="462" t="str">
        <f t="shared" si="8"/>
        <v>x</v>
      </c>
      <c r="T294" s="462">
        <f>IF(P294=Liste!$Q$3,IF(L294=0,0,1),0)</f>
        <v>0</v>
      </c>
      <c r="U294" s="462">
        <f>IF($A294=0,0,InformatiiGenerale!$B$3)</f>
        <v>0</v>
      </c>
      <c r="V294" s="462">
        <f>IF($B294=0,0,VLOOKUP($B294,InformatiiGenerale!$A$9:$C$29,3,FALSE))</f>
        <v>0</v>
      </c>
    </row>
    <row r="295" spans="1:22" ht="30" customHeight="1" x14ac:dyDescent="0.25">
      <c r="A295" s="145"/>
      <c r="B295" s="146"/>
      <c r="C295" s="146"/>
      <c r="D295" s="147"/>
      <c r="E295" s="148"/>
      <c r="F295" s="149"/>
      <c r="G295" s="148"/>
      <c r="H295" s="149"/>
      <c r="I295" s="150"/>
      <c r="J295" s="151"/>
      <c r="K295" s="152"/>
      <c r="L295" s="153"/>
      <c r="M295" s="154"/>
      <c r="N295" s="334">
        <f t="shared" si="9"/>
        <v>0</v>
      </c>
      <c r="O295" s="339"/>
      <c r="P295" s="515">
        <f>IF($A295=Liste!$A$2,Liste!$Q$2,IF($A295=Liste!$A$3,Liste!$Q$3,0))</f>
        <v>0</v>
      </c>
      <c r="Q295" s="477"/>
      <c r="R295" s="458" t="str">
        <f>IF(F295=0,"x",VLOOKUP($F295,Liste!$L$2:$M$5000,2,FALSE))</f>
        <v>x</v>
      </c>
      <c r="S295" s="462" t="str">
        <f t="shared" si="8"/>
        <v>x</v>
      </c>
      <c r="T295" s="462">
        <f>IF(P295=Liste!$Q$3,IF(L295=0,0,1),0)</f>
        <v>0</v>
      </c>
      <c r="U295" s="462">
        <f>IF($A295=0,0,InformatiiGenerale!$B$3)</f>
        <v>0</v>
      </c>
      <c r="V295" s="462">
        <f>IF($B295=0,0,VLOOKUP($B295,InformatiiGenerale!$A$9:$C$29,3,FALSE))</f>
        <v>0</v>
      </c>
    </row>
    <row r="296" spans="1:22" ht="30" customHeight="1" x14ac:dyDescent="0.25">
      <c r="A296" s="145"/>
      <c r="B296" s="146"/>
      <c r="C296" s="146"/>
      <c r="D296" s="147"/>
      <c r="E296" s="148"/>
      <c r="F296" s="149"/>
      <c r="G296" s="148"/>
      <c r="H296" s="149"/>
      <c r="I296" s="150"/>
      <c r="J296" s="151"/>
      <c r="K296" s="152"/>
      <c r="L296" s="153"/>
      <c r="M296" s="154"/>
      <c r="N296" s="334">
        <f t="shared" si="9"/>
        <v>0</v>
      </c>
      <c r="O296" s="339"/>
      <c r="P296" s="515">
        <f>IF($A296=Liste!$A$2,Liste!$Q$2,IF($A296=Liste!$A$3,Liste!$Q$3,0))</f>
        <v>0</v>
      </c>
      <c r="Q296" s="477"/>
      <c r="R296" s="458" t="str">
        <f>IF(F296=0,"x",VLOOKUP($F296,Liste!$L$2:$M$5000,2,FALSE))</f>
        <v>x</v>
      </c>
      <c r="S296" s="462" t="str">
        <f t="shared" si="8"/>
        <v>x</v>
      </c>
      <c r="T296" s="462">
        <f>IF(P296=Liste!$Q$3,IF(L296=0,0,1),0)</f>
        <v>0</v>
      </c>
      <c r="U296" s="462">
        <f>IF($A296=0,0,InformatiiGenerale!$B$3)</f>
        <v>0</v>
      </c>
      <c r="V296" s="462">
        <f>IF($B296=0,0,VLOOKUP($B296,InformatiiGenerale!$A$9:$C$29,3,FALSE))</f>
        <v>0</v>
      </c>
    </row>
    <row r="297" spans="1:22" ht="30" customHeight="1" x14ac:dyDescent="0.25">
      <c r="A297" s="145"/>
      <c r="B297" s="146"/>
      <c r="C297" s="146"/>
      <c r="D297" s="147"/>
      <c r="E297" s="148"/>
      <c r="F297" s="149"/>
      <c r="G297" s="148"/>
      <c r="H297" s="149"/>
      <c r="I297" s="150"/>
      <c r="J297" s="151"/>
      <c r="K297" s="152"/>
      <c r="L297" s="153"/>
      <c r="M297" s="154"/>
      <c r="N297" s="334">
        <f t="shared" si="9"/>
        <v>0</v>
      </c>
      <c r="O297" s="339"/>
      <c r="P297" s="515">
        <f>IF($A297=Liste!$A$2,Liste!$Q$2,IF($A297=Liste!$A$3,Liste!$Q$3,0))</f>
        <v>0</v>
      </c>
      <c r="Q297" s="477"/>
      <c r="R297" s="458" t="str">
        <f>IF(F297=0,"x",VLOOKUP($F297,Liste!$L$2:$M$5000,2,FALSE))</f>
        <v>x</v>
      </c>
      <c r="S297" s="462" t="str">
        <f t="shared" si="8"/>
        <v>x</v>
      </c>
      <c r="T297" s="462">
        <f>IF(P297=Liste!$Q$3,IF(L297=0,0,1),0)</f>
        <v>0</v>
      </c>
      <c r="U297" s="462">
        <f>IF($A297=0,0,InformatiiGenerale!$B$3)</f>
        <v>0</v>
      </c>
      <c r="V297" s="462">
        <f>IF($B297=0,0,VLOOKUP($B297,InformatiiGenerale!$A$9:$C$29,3,FALSE))</f>
        <v>0</v>
      </c>
    </row>
    <row r="298" spans="1:22" ht="30" customHeight="1" x14ac:dyDescent="0.25">
      <c r="A298" s="145"/>
      <c r="B298" s="146"/>
      <c r="C298" s="146"/>
      <c r="D298" s="147"/>
      <c r="E298" s="148"/>
      <c r="F298" s="149"/>
      <c r="G298" s="148"/>
      <c r="H298" s="149"/>
      <c r="I298" s="150"/>
      <c r="J298" s="151"/>
      <c r="K298" s="152"/>
      <c r="L298" s="153"/>
      <c r="M298" s="154"/>
      <c r="N298" s="334">
        <f t="shared" si="9"/>
        <v>0</v>
      </c>
      <c r="O298" s="339"/>
      <c r="P298" s="515">
        <f>IF($A298=Liste!$A$2,Liste!$Q$2,IF($A298=Liste!$A$3,Liste!$Q$3,0))</f>
        <v>0</v>
      </c>
      <c r="Q298" s="477"/>
      <c r="R298" s="458" t="str">
        <f>IF(F298=0,"x",VLOOKUP($F298,Liste!$L$2:$M$5000,2,FALSE))</f>
        <v>x</v>
      </c>
      <c r="S298" s="462" t="str">
        <f t="shared" si="8"/>
        <v>x</v>
      </c>
      <c r="T298" s="462">
        <f>IF(P298=Liste!$Q$3,IF(L298=0,0,1),0)</f>
        <v>0</v>
      </c>
      <c r="U298" s="462">
        <f>IF($A298=0,0,InformatiiGenerale!$B$3)</f>
        <v>0</v>
      </c>
      <c r="V298" s="462">
        <f>IF($B298=0,0,VLOOKUP($B298,InformatiiGenerale!$A$9:$C$29,3,FALSE))</f>
        <v>0</v>
      </c>
    </row>
    <row r="299" spans="1:22" ht="30" customHeight="1" x14ac:dyDescent="0.25">
      <c r="A299" s="145"/>
      <c r="B299" s="146"/>
      <c r="C299" s="146"/>
      <c r="D299" s="147"/>
      <c r="E299" s="148"/>
      <c r="F299" s="149"/>
      <c r="G299" s="148"/>
      <c r="H299" s="149"/>
      <c r="I299" s="150"/>
      <c r="J299" s="151"/>
      <c r="K299" s="152"/>
      <c r="L299" s="153"/>
      <c r="M299" s="154"/>
      <c r="N299" s="334">
        <f t="shared" si="9"/>
        <v>0</v>
      </c>
      <c r="O299" s="339"/>
      <c r="P299" s="515">
        <f>IF($A299=Liste!$A$2,Liste!$Q$2,IF($A299=Liste!$A$3,Liste!$Q$3,0))</f>
        <v>0</v>
      </c>
      <c r="Q299" s="477"/>
      <c r="R299" s="458" t="str">
        <f>IF(F299=0,"x",VLOOKUP($F299,Liste!$L$2:$M$5000,2,FALSE))</f>
        <v>x</v>
      </c>
      <c r="S299" s="462" t="str">
        <f t="shared" si="8"/>
        <v>x</v>
      </c>
      <c r="T299" s="462">
        <f>IF(P299=Liste!$Q$3,IF(L299=0,0,1),0)</f>
        <v>0</v>
      </c>
      <c r="U299" s="462">
        <f>IF($A299=0,0,InformatiiGenerale!$B$3)</f>
        <v>0</v>
      </c>
      <c r="V299" s="462">
        <f>IF($B299=0,0,VLOOKUP($B299,InformatiiGenerale!$A$9:$C$29,3,FALSE))</f>
        <v>0</v>
      </c>
    </row>
    <row r="300" spans="1:22" ht="30" customHeight="1" x14ac:dyDescent="0.25">
      <c r="A300" s="145"/>
      <c r="B300" s="146"/>
      <c r="C300" s="146"/>
      <c r="D300" s="147"/>
      <c r="E300" s="148"/>
      <c r="F300" s="149"/>
      <c r="G300" s="148"/>
      <c r="H300" s="149"/>
      <c r="I300" s="150"/>
      <c r="J300" s="151"/>
      <c r="K300" s="152"/>
      <c r="L300" s="153"/>
      <c r="M300" s="154"/>
      <c r="N300" s="334">
        <f t="shared" si="9"/>
        <v>0</v>
      </c>
      <c r="O300" s="339"/>
      <c r="P300" s="515">
        <f>IF($A300=Liste!$A$2,Liste!$Q$2,IF($A300=Liste!$A$3,Liste!$Q$3,0))</f>
        <v>0</v>
      </c>
      <c r="Q300" s="477"/>
      <c r="R300" s="458" t="str">
        <f>IF(F300=0,"x",VLOOKUP($F300,Liste!$L$2:$M$5000,2,FALSE))</f>
        <v>x</v>
      </c>
      <c r="S300" s="462" t="str">
        <f t="shared" si="8"/>
        <v>x</v>
      </c>
      <c r="T300" s="462">
        <f>IF(P300=Liste!$Q$3,IF(L300=0,0,1),0)</f>
        <v>0</v>
      </c>
      <c r="U300" s="462">
        <f>IF($A300=0,0,InformatiiGenerale!$B$3)</f>
        <v>0</v>
      </c>
      <c r="V300" s="462">
        <f>IF($B300=0,0,VLOOKUP($B300,InformatiiGenerale!$A$9:$C$29,3,FALSE))</f>
        <v>0</v>
      </c>
    </row>
    <row r="301" spans="1:22" ht="30" customHeight="1" x14ac:dyDescent="0.25">
      <c r="A301" s="145"/>
      <c r="B301" s="146"/>
      <c r="C301" s="146"/>
      <c r="D301" s="147"/>
      <c r="E301" s="148"/>
      <c r="F301" s="149"/>
      <c r="G301" s="148"/>
      <c r="H301" s="149"/>
      <c r="I301" s="150"/>
      <c r="J301" s="151"/>
      <c r="K301" s="152"/>
      <c r="L301" s="153"/>
      <c r="M301" s="154"/>
      <c r="N301" s="334">
        <f t="shared" si="9"/>
        <v>0</v>
      </c>
      <c r="O301" s="339"/>
      <c r="P301" s="515">
        <f>IF($A301=Liste!$A$2,Liste!$Q$2,IF($A301=Liste!$A$3,Liste!$Q$3,0))</f>
        <v>0</v>
      </c>
      <c r="Q301" s="477"/>
      <c r="R301" s="458" t="str">
        <f>IF(F301=0,"x",VLOOKUP($F301,Liste!$L$2:$M$5000,2,FALSE))</f>
        <v>x</v>
      </c>
      <c r="S301" s="462" t="str">
        <f t="shared" si="8"/>
        <v>x</v>
      </c>
      <c r="T301" s="462">
        <f>IF(P301=Liste!$Q$3,IF(L301=0,0,1),0)</f>
        <v>0</v>
      </c>
      <c r="U301" s="462">
        <f>IF($A301=0,0,InformatiiGenerale!$B$3)</f>
        <v>0</v>
      </c>
      <c r="V301" s="462">
        <f>IF($B301=0,0,VLOOKUP($B301,InformatiiGenerale!$A$9:$C$29,3,FALSE))</f>
        <v>0</v>
      </c>
    </row>
    <row r="302" spans="1:22" ht="30" customHeight="1" x14ac:dyDescent="0.25">
      <c r="A302" s="145"/>
      <c r="B302" s="146"/>
      <c r="C302" s="146"/>
      <c r="D302" s="147"/>
      <c r="E302" s="148"/>
      <c r="F302" s="149"/>
      <c r="G302" s="148"/>
      <c r="H302" s="149"/>
      <c r="I302" s="150"/>
      <c r="J302" s="151"/>
      <c r="K302" s="152"/>
      <c r="L302" s="153"/>
      <c r="M302" s="154"/>
      <c r="N302" s="334">
        <f t="shared" si="9"/>
        <v>0</v>
      </c>
      <c r="O302" s="339"/>
      <c r="P302" s="515">
        <f>IF($A302=Liste!$A$2,Liste!$Q$2,IF($A302=Liste!$A$3,Liste!$Q$3,0))</f>
        <v>0</v>
      </c>
      <c r="Q302" s="477"/>
      <c r="R302" s="458" t="str">
        <f>IF(F302=0,"x",VLOOKUP($F302,Liste!$L$2:$M$5000,2,FALSE))</f>
        <v>x</v>
      </c>
      <c r="S302" s="462" t="str">
        <f t="shared" si="8"/>
        <v>x</v>
      </c>
      <c r="T302" s="462">
        <f>IF(P302=Liste!$Q$3,IF(L302=0,0,1),0)</f>
        <v>0</v>
      </c>
      <c r="U302" s="462">
        <f>IF($A302=0,0,InformatiiGenerale!$B$3)</f>
        <v>0</v>
      </c>
      <c r="V302" s="462">
        <f>IF($B302=0,0,VLOOKUP($B302,InformatiiGenerale!$A$9:$C$29,3,FALSE))</f>
        <v>0</v>
      </c>
    </row>
    <row r="303" spans="1:22" ht="30" customHeight="1" x14ac:dyDescent="0.25">
      <c r="A303" s="145"/>
      <c r="B303" s="146"/>
      <c r="C303" s="146"/>
      <c r="D303" s="147"/>
      <c r="E303" s="148"/>
      <c r="F303" s="149"/>
      <c r="G303" s="148"/>
      <c r="H303" s="149"/>
      <c r="I303" s="150"/>
      <c r="J303" s="151"/>
      <c r="K303" s="152"/>
      <c r="L303" s="153"/>
      <c r="M303" s="154"/>
      <c r="N303" s="334">
        <f t="shared" si="9"/>
        <v>0</v>
      </c>
      <c r="O303" s="339"/>
      <c r="P303" s="515">
        <f>IF($A303=Liste!$A$2,Liste!$Q$2,IF($A303=Liste!$A$3,Liste!$Q$3,0))</f>
        <v>0</v>
      </c>
      <c r="Q303" s="477"/>
      <c r="R303" s="458" t="str">
        <f>IF(F303=0,"x",VLOOKUP($F303,Liste!$L$2:$M$5000,2,FALSE))</f>
        <v>x</v>
      </c>
      <c r="S303" s="462" t="str">
        <f t="shared" si="8"/>
        <v>x</v>
      </c>
      <c r="T303" s="462">
        <f>IF(P303=Liste!$Q$3,IF(L303=0,0,1),0)</f>
        <v>0</v>
      </c>
      <c r="U303" s="462">
        <f>IF($A303=0,0,InformatiiGenerale!$B$3)</f>
        <v>0</v>
      </c>
      <c r="V303" s="462">
        <f>IF($B303=0,0,VLOOKUP($B303,InformatiiGenerale!$A$9:$C$29,3,FALSE))</f>
        <v>0</v>
      </c>
    </row>
    <row r="304" spans="1:22" ht="30" customHeight="1" x14ac:dyDescent="0.25">
      <c r="A304" s="145"/>
      <c r="B304" s="146"/>
      <c r="C304" s="146"/>
      <c r="D304" s="147"/>
      <c r="E304" s="148"/>
      <c r="F304" s="149"/>
      <c r="G304" s="148"/>
      <c r="H304" s="149"/>
      <c r="I304" s="150"/>
      <c r="J304" s="151"/>
      <c r="K304" s="152"/>
      <c r="L304" s="153"/>
      <c r="M304" s="154"/>
      <c r="N304" s="334">
        <f t="shared" si="9"/>
        <v>0</v>
      </c>
      <c r="O304" s="339"/>
      <c r="P304" s="515">
        <f>IF($A304=Liste!$A$2,Liste!$Q$2,IF($A304=Liste!$A$3,Liste!$Q$3,0))</f>
        <v>0</v>
      </c>
      <c r="Q304" s="477"/>
      <c r="R304" s="458" t="str">
        <f>IF(F304=0,"x",VLOOKUP($F304,Liste!$L$2:$M$5000,2,FALSE))</f>
        <v>x</v>
      </c>
      <c r="S304" s="462" t="str">
        <f t="shared" si="8"/>
        <v>x</v>
      </c>
      <c r="T304" s="462">
        <f>IF(P304=Liste!$Q$3,IF(L304=0,0,1),0)</f>
        <v>0</v>
      </c>
      <c r="U304" s="462">
        <f>IF($A304=0,0,InformatiiGenerale!$B$3)</f>
        <v>0</v>
      </c>
      <c r="V304" s="462">
        <f>IF($B304=0,0,VLOOKUP($B304,InformatiiGenerale!$A$9:$C$29,3,FALSE))</f>
        <v>0</v>
      </c>
    </row>
    <row r="305" spans="1:22" ht="30" customHeight="1" x14ac:dyDescent="0.25">
      <c r="A305" s="145"/>
      <c r="B305" s="146"/>
      <c r="C305" s="146"/>
      <c r="D305" s="147"/>
      <c r="E305" s="148"/>
      <c r="F305" s="149"/>
      <c r="G305" s="148"/>
      <c r="H305" s="149"/>
      <c r="I305" s="150"/>
      <c r="J305" s="151"/>
      <c r="K305" s="152"/>
      <c r="L305" s="153"/>
      <c r="M305" s="154"/>
      <c r="N305" s="334">
        <f t="shared" si="9"/>
        <v>0</v>
      </c>
      <c r="O305" s="339"/>
      <c r="P305" s="515">
        <f>IF($A305=Liste!$A$2,Liste!$Q$2,IF($A305=Liste!$A$3,Liste!$Q$3,0))</f>
        <v>0</v>
      </c>
      <c r="Q305" s="477"/>
      <c r="R305" s="458" t="str">
        <f>IF(F305=0,"x",VLOOKUP($F305,Liste!$L$2:$M$5000,2,FALSE))</f>
        <v>x</v>
      </c>
      <c r="S305" s="462" t="str">
        <f t="shared" si="8"/>
        <v>x</v>
      </c>
      <c r="T305" s="462">
        <f>IF(P305=Liste!$Q$3,IF(L305=0,0,1),0)</f>
        <v>0</v>
      </c>
      <c r="U305" s="462">
        <f>IF($A305=0,0,InformatiiGenerale!$B$3)</f>
        <v>0</v>
      </c>
      <c r="V305" s="462">
        <f>IF($B305=0,0,VLOOKUP($B305,InformatiiGenerale!$A$9:$C$29,3,FALSE))</f>
        <v>0</v>
      </c>
    </row>
    <row r="306" spans="1:22" ht="30" customHeight="1" x14ac:dyDescent="0.25">
      <c r="A306" s="145"/>
      <c r="B306" s="146"/>
      <c r="C306" s="146"/>
      <c r="D306" s="147"/>
      <c r="E306" s="148"/>
      <c r="F306" s="149"/>
      <c r="G306" s="148"/>
      <c r="H306" s="149"/>
      <c r="I306" s="150"/>
      <c r="J306" s="151"/>
      <c r="K306" s="152"/>
      <c r="L306" s="153"/>
      <c r="M306" s="154"/>
      <c r="N306" s="334">
        <f t="shared" si="9"/>
        <v>0</v>
      </c>
      <c r="O306" s="339"/>
      <c r="P306" s="515">
        <f>IF($A306=Liste!$A$2,Liste!$Q$2,IF($A306=Liste!$A$3,Liste!$Q$3,0))</f>
        <v>0</v>
      </c>
      <c r="Q306" s="477"/>
      <c r="R306" s="458" t="str">
        <f>IF(F306=0,"x",VLOOKUP($F306,Liste!$L$2:$M$5000,2,FALSE))</f>
        <v>x</v>
      </c>
      <c r="S306" s="462" t="str">
        <f t="shared" si="8"/>
        <v>x</v>
      </c>
      <c r="T306" s="462">
        <f>IF(P306=Liste!$Q$3,IF(L306=0,0,1),0)</f>
        <v>0</v>
      </c>
      <c r="U306" s="462">
        <f>IF($A306=0,0,InformatiiGenerale!$B$3)</f>
        <v>0</v>
      </c>
      <c r="V306" s="462">
        <f>IF($B306=0,0,VLOOKUP($B306,InformatiiGenerale!$A$9:$C$29,3,FALSE))</f>
        <v>0</v>
      </c>
    </row>
    <row r="307" spans="1:22" ht="30" customHeight="1" x14ac:dyDescent="0.25">
      <c r="A307" s="145"/>
      <c r="B307" s="146"/>
      <c r="C307" s="146"/>
      <c r="D307" s="147"/>
      <c r="E307" s="148"/>
      <c r="F307" s="149"/>
      <c r="G307" s="148"/>
      <c r="H307" s="149"/>
      <c r="I307" s="150"/>
      <c r="J307" s="151"/>
      <c r="K307" s="152"/>
      <c r="L307" s="153"/>
      <c r="M307" s="154"/>
      <c r="N307" s="334">
        <f t="shared" si="9"/>
        <v>0</v>
      </c>
      <c r="O307" s="339"/>
      <c r="P307" s="515">
        <f>IF($A307=Liste!$A$2,Liste!$Q$2,IF($A307=Liste!$A$3,Liste!$Q$3,0))</f>
        <v>0</v>
      </c>
      <c r="Q307" s="477"/>
      <c r="R307" s="458" t="str">
        <f>IF(F307=0,"x",VLOOKUP($F307,Liste!$L$2:$M$5000,2,FALSE))</f>
        <v>x</v>
      </c>
      <c r="S307" s="462" t="str">
        <f t="shared" si="8"/>
        <v>x</v>
      </c>
      <c r="T307" s="462">
        <f>IF(P307=Liste!$Q$3,IF(L307=0,0,1),0)</f>
        <v>0</v>
      </c>
      <c r="U307" s="462">
        <f>IF($A307=0,0,InformatiiGenerale!$B$3)</f>
        <v>0</v>
      </c>
      <c r="V307" s="462">
        <f>IF($B307=0,0,VLOOKUP($B307,InformatiiGenerale!$A$9:$C$29,3,FALSE))</f>
        <v>0</v>
      </c>
    </row>
    <row r="308" spans="1:22" ht="30" customHeight="1" x14ac:dyDescent="0.25">
      <c r="A308" s="145"/>
      <c r="B308" s="146"/>
      <c r="C308" s="146"/>
      <c r="D308" s="147"/>
      <c r="E308" s="148"/>
      <c r="F308" s="149"/>
      <c r="G308" s="148"/>
      <c r="H308" s="149"/>
      <c r="I308" s="150"/>
      <c r="J308" s="151"/>
      <c r="K308" s="152"/>
      <c r="L308" s="153"/>
      <c r="M308" s="154"/>
      <c r="N308" s="334">
        <f t="shared" si="9"/>
        <v>0</v>
      </c>
      <c r="O308" s="339"/>
      <c r="P308" s="515">
        <f>IF($A308=Liste!$A$2,Liste!$Q$2,IF($A308=Liste!$A$3,Liste!$Q$3,0))</f>
        <v>0</v>
      </c>
      <c r="Q308" s="477"/>
      <c r="R308" s="458" t="str">
        <f>IF(F308=0,"x",VLOOKUP($F308,Liste!$L$2:$M$5000,2,FALSE))</f>
        <v>x</v>
      </c>
      <c r="S308" s="462" t="str">
        <f t="shared" si="8"/>
        <v>x</v>
      </c>
      <c r="T308" s="462">
        <f>IF(P308=Liste!$Q$3,IF(L308=0,0,1),0)</f>
        <v>0</v>
      </c>
      <c r="U308" s="462">
        <f>IF($A308=0,0,InformatiiGenerale!$B$3)</f>
        <v>0</v>
      </c>
      <c r="V308" s="462">
        <f>IF($B308=0,0,VLOOKUP($B308,InformatiiGenerale!$A$9:$C$29,3,FALSE))</f>
        <v>0</v>
      </c>
    </row>
    <row r="309" spans="1:22" ht="30" customHeight="1" x14ac:dyDescent="0.25">
      <c r="A309" s="145"/>
      <c r="B309" s="146"/>
      <c r="C309" s="146"/>
      <c r="D309" s="147"/>
      <c r="E309" s="148"/>
      <c r="F309" s="149"/>
      <c r="G309" s="148"/>
      <c r="H309" s="149"/>
      <c r="I309" s="150"/>
      <c r="J309" s="151"/>
      <c r="K309" s="152"/>
      <c r="L309" s="153"/>
      <c r="M309" s="154"/>
      <c r="N309" s="334">
        <f t="shared" si="9"/>
        <v>0</v>
      </c>
      <c r="O309" s="339"/>
      <c r="P309" s="515">
        <f>IF($A309=Liste!$A$2,Liste!$Q$2,IF($A309=Liste!$A$3,Liste!$Q$3,0))</f>
        <v>0</v>
      </c>
      <c r="Q309" s="477"/>
      <c r="R309" s="458" t="str">
        <f>IF(F309=0,"x",VLOOKUP($F309,Liste!$L$2:$M$5000,2,FALSE))</f>
        <v>x</v>
      </c>
      <c r="S309" s="462" t="str">
        <f t="shared" si="8"/>
        <v>x</v>
      </c>
      <c r="T309" s="462">
        <f>IF(P309=Liste!$Q$3,IF(L309=0,0,1),0)</f>
        <v>0</v>
      </c>
      <c r="U309" s="462">
        <f>IF($A309=0,0,InformatiiGenerale!$B$3)</f>
        <v>0</v>
      </c>
      <c r="V309" s="462">
        <f>IF($B309=0,0,VLOOKUP($B309,InformatiiGenerale!$A$9:$C$29,3,FALSE))</f>
        <v>0</v>
      </c>
    </row>
    <row r="310" spans="1:22" ht="30" customHeight="1" x14ac:dyDescent="0.25">
      <c r="A310" s="145"/>
      <c r="B310" s="146"/>
      <c r="C310" s="146"/>
      <c r="D310" s="147"/>
      <c r="E310" s="148"/>
      <c r="F310" s="149"/>
      <c r="G310" s="148"/>
      <c r="H310" s="149"/>
      <c r="I310" s="150"/>
      <c r="J310" s="151"/>
      <c r="K310" s="152"/>
      <c r="L310" s="153"/>
      <c r="M310" s="154"/>
      <c r="N310" s="334">
        <f t="shared" si="9"/>
        <v>0</v>
      </c>
      <c r="O310" s="339"/>
      <c r="P310" s="515">
        <f>IF($A310=Liste!$A$2,Liste!$Q$2,IF($A310=Liste!$A$3,Liste!$Q$3,0))</f>
        <v>0</v>
      </c>
      <c r="Q310" s="477"/>
      <c r="R310" s="458" t="str">
        <f>IF(F310=0,"x",VLOOKUP($F310,Liste!$L$2:$M$5000,2,FALSE))</f>
        <v>x</v>
      </c>
      <c r="S310" s="462" t="str">
        <f t="shared" si="8"/>
        <v>x</v>
      </c>
      <c r="T310" s="462">
        <f>IF(P310=Liste!$Q$3,IF(L310=0,0,1),0)</f>
        <v>0</v>
      </c>
      <c r="U310" s="462">
        <f>IF($A310=0,0,InformatiiGenerale!$B$3)</f>
        <v>0</v>
      </c>
      <c r="V310" s="462">
        <f>IF($B310=0,0,VLOOKUP($B310,InformatiiGenerale!$A$9:$C$29,3,FALSE))</f>
        <v>0</v>
      </c>
    </row>
    <row r="311" spans="1:22" ht="30" customHeight="1" x14ac:dyDescent="0.25">
      <c r="A311" s="145"/>
      <c r="B311" s="146"/>
      <c r="C311" s="146"/>
      <c r="D311" s="147"/>
      <c r="E311" s="148"/>
      <c r="F311" s="149"/>
      <c r="G311" s="148"/>
      <c r="H311" s="149"/>
      <c r="I311" s="150"/>
      <c r="J311" s="151"/>
      <c r="K311" s="152"/>
      <c r="L311" s="153"/>
      <c r="M311" s="154"/>
      <c r="N311" s="334">
        <f t="shared" si="9"/>
        <v>0</v>
      </c>
      <c r="O311" s="339"/>
      <c r="P311" s="515">
        <f>IF($A311=Liste!$A$2,Liste!$Q$2,IF($A311=Liste!$A$3,Liste!$Q$3,0))</f>
        <v>0</v>
      </c>
      <c r="Q311" s="477"/>
      <c r="R311" s="458" t="str">
        <f>IF(F311=0,"x",VLOOKUP($F311,Liste!$L$2:$M$5000,2,FALSE))</f>
        <v>x</v>
      </c>
      <c r="S311" s="462" t="str">
        <f t="shared" si="8"/>
        <v>x</v>
      </c>
      <c r="T311" s="462">
        <f>IF(P311=Liste!$Q$3,IF(L311=0,0,1),0)</f>
        <v>0</v>
      </c>
      <c r="U311" s="462">
        <f>IF($A311=0,0,InformatiiGenerale!$B$3)</f>
        <v>0</v>
      </c>
      <c r="V311" s="462">
        <f>IF($B311=0,0,VLOOKUP($B311,InformatiiGenerale!$A$9:$C$29,3,FALSE))</f>
        <v>0</v>
      </c>
    </row>
    <row r="312" spans="1:22" ht="30" customHeight="1" x14ac:dyDescent="0.25">
      <c r="A312" s="145"/>
      <c r="B312" s="146"/>
      <c r="C312" s="146"/>
      <c r="D312" s="147"/>
      <c r="E312" s="148"/>
      <c r="F312" s="149"/>
      <c r="G312" s="148"/>
      <c r="H312" s="149"/>
      <c r="I312" s="150"/>
      <c r="J312" s="151"/>
      <c r="K312" s="152"/>
      <c r="L312" s="153"/>
      <c r="M312" s="154"/>
      <c r="N312" s="334">
        <f t="shared" si="9"/>
        <v>0</v>
      </c>
      <c r="O312" s="339"/>
      <c r="P312" s="515">
        <f>IF($A312=Liste!$A$2,Liste!$Q$2,IF($A312=Liste!$A$3,Liste!$Q$3,0))</f>
        <v>0</v>
      </c>
      <c r="Q312" s="477"/>
      <c r="R312" s="458" t="str">
        <f>IF(F312=0,"x",VLOOKUP($F312,Liste!$L$2:$M$5000,2,FALSE))</f>
        <v>x</v>
      </c>
      <c r="S312" s="462" t="str">
        <f t="shared" si="8"/>
        <v>x</v>
      </c>
      <c r="T312" s="462">
        <f>IF(P312=Liste!$Q$3,IF(L312=0,0,1),0)</f>
        <v>0</v>
      </c>
      <c r="U312" s="462">
        <f>IF($A312=0,0,InformatiiGenerale!$B$3)</f>
        <v>0</v>
      </c>
      <c r="V312" s="462">
        <f>IF($B312=0,0,VLOOKUP($B312,InformatiiGenerale!$A$9:$C$29,3,FALSE))</f>
        <v>0</v>
      </c>
    </row>
    <row r="313" spans="1:22" ht="30" customHeight="1" x14ac:dyDescent="0.25">
      <c r="A313" s="145"/>
      <c r="B313" s="146"/>
      <c r="C313" s="146"/>
      <c r="D313" s="147"/>
      <c r="E313" s="148"/>
      <c r="F313" s="149"/>
      <c r="G313" s="148"/>
      <c r="H313" s="149"/>
      <c r="I313" s="150"/>
      <c r="J313" s="151"/>
      <c r="K313" s="152"/>
      <c r="L313" s="153"/>
      <c r="M313" s="154"/>
      <c r="N313" s="334">
        <f t="shared" si="9"/>
        <v>0</v>
      </c>
      <c r="O313" s="339"/>
      <c r="P313" s="515">
        <f>IF($A313=Liste!$A$2,Liste!$Q$2,IF($A313=Liste!$A$3,Liste!$Q$3,0))</f>
        <v>0</v>
      </c>
      <c r="Q313" s="477"/>
      <c r="R313" s="458" t="str">
        <f>IF(F313=0,"x",VLOOKUP($F313,Liste!$L$2:$M$5000,2,FALSE))</f>
        <v>x</v>
      </c>
      <c r="S313" s="462" t="str">
        <f t="shared" si="8"/>
        <v>x</v>
      </c>
      <c r="T313" s="462">
        <f>IF(P313=Liste!$Q$3,IF(L313=0,0,1),0)</f>
        <v>0</v>
      </c>
      <c r="U313" s="462">
        <f>IF($A313=0,0,InformatiiGenerale!$B$3)</f>
        <v>0</v>
      </c>
      <c r="V313" s="462">
        <f>IF($B313=0,0,VLOOKUP($B313,InformatiiGenerale!$A$9:$C$29,3,FALSE))</f>
        <v>0</v>
      </c>
    </row>
    <row r="314" spans="1:22" ht="30" customHeight="1" x14ac:dyDescent="0.25">
      <c r="A314" s="145"/>
      <c r="B314" s="146"/>
      <c r="C314" s="146"/>
      <c r="D314" s="147"/>
      <c r="E314" s="148"/>
      <c r="F314" s="149"/>
      <c r="G314" s="148"/>
      <c r="H314" s="149"/>
      <c r="I314" s="150"/>
      <c r="J314" s="151"/>
      <c r="K314" s="152"/>
      <c r="L314" s="153"/>
      <c r="M314" s="154"/>
      <c r="N314" s="334">
        <f t="shared" si="9"/>
        <v>0</v>
      </c>
      <c r="O314" s="339"/>
      <c r="P314" s="515">
        <f>IF($A314=Liste!$A$2,Liste!$Q$2,IF($A314=Liste!$A$3,Liste!$Q$3,0))</f>
        <v>0</v>
      </c>
      <c r="Q314" s="477"/>
      <c r="R314" s="458" t="str">
        <f>IF(F314=0,"x",VLOOKUP($F314,Liste!$L$2:$M$5000,2,FALSE))</f>
        <v>x</v>
      </c>
      <c r="S314" s="462" t="str">
        <f t="shared" si="8"/>
        <v>x</v>
      </c>
      <c r="T314" s="462">
        <f>IF(P314=Liste!$Q$3,IF(L314=0,0,1),0)</f>
        <v>0</v>
      </c>
      <c r="U314" s="462">
        <f>IF($A314=0,0,InformatiiGenerale!$B$3)</f>
        <v>0</v>
      </c>
      <c r="V314" s="462">
        <f>IF($B314=0,0,VLOOKUP($B314,InformatiiGenerale!$A$9:$C$29,3,FALSE))</f>
        <v>0</v>
      </c>
    </row>
    <row r="315" spans="1:22" ht="30" customHeight="1" x14ac:dyDescent="0.25">
      <c r="A315" s="145"/>
      <c r="B315" s="146"/>
      <c r="C315" s="146"/>
      <c r="D315" s="147"/>
      <c r="E315" s="148"/>
      <c r="F315" s="149"/>
      <c r="G315" s="148"/>
      <c r="H315" s="149"/>
      <c r="I315" s="150"/>
      <c r="J315" s="151"/>
      <c r="K315" s="152"/>
      <c r="L315" s="153"/>
      <c r="M315" s="154"/>
      <c r="N315" s="334">
        <f t="shared" si="9"/>
        <v>0</v>
      </c>
      <c r="O315" s="339"/>
      <c r="P315" s="515">
        <f>IF($A315=Liste!$A$2,Liste!$Q$2,IF($A315=Liste!$A$3,Liste!$Q$3,0))</f>
        <v>0</v>
      </c>
      <c r="Q315" s="477"/>
      <c r="R315" s="458" t="str">
        <f>IF(F315=0,"x",VLOOKUP($F315,Liste!$L$2:$M$5000,2,FALSE))</f>
        <v>x</v>
      </c>
      <c r="S315" s="462" t="str">
        <f t="shared" si="8"/>
        <v>x</v>
      </c>
      <c r="T315" s="462">
        <f>IF(P315=Liste!$Q$3,IF(L315=0,0,1),0)</f>
        <v>0</v>
      </c>
      <c r="U315" s="462">
        <f>IF($A315=0,0,InformatiiGenerale!$B$3)</f>
        <v>0</v>
      </c>
      <c r="V315" s="462">
        <f>IF($B315=0,0,VLOOKUP($B315,InformatiiGenerale!$A$9:$C$29,3,FALSE))</f>
        <v>0</v>
      </c>
    </row>
    <row r="316" spans="1:22" ht="30" customHeight="1" x14ac:dyDescent="0.25">
      <c r="A316" s="145"/>
      <c r="B316" s="146"/>
      <c r="C316" s="146"/>
      <c r="D316" s="147"/>
      <c r="E316" s="148"/>
      <c r="F316" s="149"/>
      <c r="G316" s="148"/>
      <c r="H316" s="149"/>
      <c r="I316" s="150"/>
      <c r="J316" s="151"/>
      <c r="K316" s="152"/>
      <c r="L316" s="153"/>
      <c r="M316" s="154"/>
      <c r="N316" s="334">
        <f t="shared" si="9"/>
        <v>0</v>
      </c>
      <c r="O316" s="339"/>
      <c r="P316" s="515">
        <f>IF($A316=Liste!$A$2,Liste!$Q$2,IF($A316=Liste!$A$3,Liste!$Q$3,0))</f>
        <v>0</v>
      </c>
      <c r="Q316" s="477"/>
      <c r="R316" s="458" t="str">
        <f>IF(F316=0,"x",VLOOKUP($F316,Liste!$L$2:$M$5000,2,FALSE))</f>
        <v>x</v>
      </c>
      <c r="S316" s="462" t="str">
        <f t="shared" si="8"/>
        <v>x</v>
      </c>
      <c r="T316" s="462">
        <f>IF(P316=Liste!$Q$3,IF(L316=0,0,1),0)</f>
        <v>0</v>
      </c>
      <c r="U316" s="462">
        <f>IF($A316=0,0,InformatiiGenerale!$B$3)</f>
        <v>0</v>
      </c>
      <c r="V316" s="462">
        <f>IF($B316=0,0,VLOOKUP($B316,InformatiiGenerale!$A$9:$C$29,3,FALSE))</f>
        <v>0</v>
      </c>
    </row>
    <row r="317" spans="1:22" ht="30" customHeight="1" x14ac:dyDescent="0.25">
      <c r="A317" s="145"/>
      <c r="B317" s="146"/>
      <c r="C317" s="146"/>
      <c r="D317" s="147"/>
      <c r="E317" s="148"/>
      <c r="F317" s="149"/>
      <c r="G317" s="148"/>
      <c r="H317" s="149"/>
      <c r="I317" s="150"/>
      <c r="J317" s="151"/>
      <c r="K317" s="152"/>
      <c r="L317" s="153"/>
      <c r="M317" s="154"/>
      <c r="N317" s="334">
        <f t="shared" si="9"/>
        <v>0</v>
      </c>
      <c r="O317" s="339"/>
      <c r="P317" s="515">
        <f>IF($A317=Liste!$A$2,Liste!$Q$2,IF($A317=Liste!$A$3,Liste!$Q$3,0))</f>
        <v>0</v>
      </c>
      <c r="Q317" s="477"/>
      <c r="R317" s="458" t="str">
        <f>IF(F317=0,"x",VLOOKUP($F317,Liste!$L$2:$M$5000,2,FALSE))</f>
        <v>x</v>
      </c>
      <c r="S317" s="462" t="str">
        <f t="shared" si="8"/>
        <v>x</v>
      </c>
      <c r="T317" s="462">
        <f>IF(P317=Liste!$Q$3,IF(L317=0,0,1),0)</f>
        <v>0</v>
      </c>
      <c r="U317" s="462">
        <f>IF($A317=0,0,InformatiiGenerale!$B$3)</f>
        <v>0</v>
      </c>
      <c r="V317" s="462">
        <f>IF($B317=0,0,VLOOKUP($B317,InformatiiGenerale!$A$9:$C$29,3,FALSE))</f>
        <v>0</v>
      </c>
    </row>
    <row r="318" spans="1:22" ht="30" customHeight="1" x14ac:dyDescent="0.25">
      <c r="A318" s="145"/>
      <c r="B318" s="146"/>
      <c r="C318" s="146"/>
      <c r="D318" s="147"/>
      <c r="E318" s="148"/>
      <c r="F318" s="149"/>
      <c r="G318" s="148"/>
      <c r="H318" s="149"/>
      <c r="I318" s="150"/>
      <c r="J318" s="151"/>
      <c r="K318" s="152"/>
      <c r="L318" s="153"/>
      <c r="M318" s="154"/>
      <c r="N318" s="334">
        <f t="shared" si="9"/>
        <v>0</v>
      </c>
      <c r="O318" s="339"/>
      <c r="P318" s="515">
        <f>IF($A318=Liste!$A$2,Liste!$Q$2,IF($A318=Liste!$A$3,Liste!$Q$3,0))</f>
        <v>0</v>
      </c>
      <c r="Q318" s="477"/>
      <c r="R318" s="458" t="str">
        <f>IF(F318=0,"x",VLOOKUP($F318,Liste!$L$2:$M$5000,2,FALSE))</f>
        <v>x</v>
      </c>
      <c r="S318" s="462" t="str">
        <f t="shared" si="8"/>
        <v>x</v>
      </c>
      <c r="T318" s="462">
        <f>IF(P318=Liste!$Q$3,IF(L318=0,0,1),0)</f>
        <v>0</v>
      </c>
      <c r="U318" s="462">
        <f>IF($A318=0,0,InformatiiGenerale!$B$3)</f>
        <v>0</v>
      </c>
      <c r="V318" s="462">
        <f>IF($B318=0,0,VLOOKUP($B318,InformatiiGenerale!$A$9:$C$29,3,FALSE))</f>
        <v>0</v>
      </c>
    </row>
    <row r="319" spans="1:22" ht="30" customHeight="1" x14ac:dyDescent="0.25">
      <c r="A319" s="145"/>
      <c r="B319" s="146"/>
      <c r="C319" s="146"/>
      <c r="D319" s="147"/>
      <c r="E319" s="148"/>
      <c r="F319" s="149"/>
      <c r="G319" s="148"/>
      <c r="H319" s="149"/>
      <c r="I319" s="150"/>
      <c r="J319" s="151"/>
      <c r="K319" s="152"/>
      <c r="L319" s="153"/>
      <c r="M319" s="154"/>
      <c r="N319" s="334">
        <f t="shared" si="9"/>
        <v>0</v>
      </c>
      <c r="O319" s="339"/>
      <c r="P319" s="515">
        <f>IF($A319=Liste!$A$2,Liste!$Q$2,IF($A319=Liste!$A$3,Liste!$Q$3,0))</f>
        <v>0</v>
      </c>
      <c r="Q319" s="477"/>
      <c r="R319" s="458" t="str">
        <f>IF(F319=0,"x",VLOOKUP($F319,Liste!$L$2:$M$5000,2,FALSE))</f>
        <v>x</v>
      </c>
      <c r="S319" s="462" t="str">
        <f t="shared" si="8"/>
        <v>x</v>
      </c>
      <c r="T319" s="462">
        <f>IF(P319=Liste!$Q$3,IF(L319=0,0,1),0)</f>
        <v>0</v>
      </c>
      <c r="U319" s="462">
        <f>IF($A319=0,0,InformatiiGenerale!$B$3)</f>
        <v>0</v>
      </c>
      <c r="V319" s="462">
        <f>IF($B319=0,0,VLOOKUP($B319,InformatiiGenerale!$A$9:$C$29,3,FALSE))</f>
        <v>0</v>
      </c>
    </row>
    <row r="320" spans="1:22" ht="30" customHeight="1" x14ac:dyDescent="0.25">
      <c r="A320" s="145"/>
      <c r="B320" s="146"/>
      <c r="C320" s="146"/>
      <c r="D320" s="147"/>
      <c r="E320" s="148"/>
      <c r="F320" s="149"/>
      <c r="G320" s="148"/>
      <c r="H320" s="149"/>
      <c r="I320" s="150"/>
      <c r="J320" s="151"/>
      <c r="K320" s="152"/>
      <c r="L320" s="153"/>
      <c r="M320" s="154"/>
      <c r="N320" s="334">
        <f t="shared" si="9"/>
        <v>0</v>
      </c>
      <c r="O320" s="339"/>
      <c r="P320" s="515">
        <f>IF($A320=Liste!$A$2,Liste!$Q$2,IF($A320=Liste!$A$3,Liste!$Q$3,0))</f>
        <v>0</v>
      </c>
      <c r="Q320" s="477"/>
      <c r="R320" s="458" t="str">
        <f>IF(F320=0,"x",VLOOKUP($F320,Liste!$L$2:$M$5000,2,FALSE))</f>
        <v>x</v>
      </c>
      <c r="S320" s="462" t="str">
        <f t="shared" si="8"/>
        <v>x</v>
      </c>
      <c r="T320" s="462">
        <f>IF(P320=Liste!$Q$3,IF(L320=0,0,1),0)</f>
        <v>0</v>
      </c>
      <c r="U320" s="462">
        <f>IF($A320=0,0,InformatiiGenerale!$B$3)</f>
        <v>0</v>
      </c>
      <c r="V320" s="462">
        <f>IF($B320=0,0,VLOOKUP($B320,InformatiiGenerale!$A$9:$C$29,3,FALSE))</f>
        <v>0</v>
      </c>
    </row>
    <row r="321" spans="1:22" ht="30" customHeight="1" x14ac:dyDescent="0.25">
      <c r="A321" s="145"/>
      <c r="B321" s="146"/>
      <c r="C321" s="146"/>
      <c r="D321" s="147"/>
      <c r="E321" s="148"/>
      <c r="F321" s="149"/>
      <c r="G321" s="148"/>
      <c r="H321" s="149"/>
      <c r="I321" s="150"/>
      <c r="J321" s="151"/>
      <c r="K321" s="152"/>
      <c r="L321" s="153"/>
      <c r="M321" s="154"/>
      <c r="N321" s="334">
        <f t="shared" si="9"/>
        <v>0</v>
      </c>
      <c r="O321" s="339"/>
      <c r="P321" s="515">
        <f>IF($A321=Liste!$A$2,Liste!$Q$2,IF($A321=Liste!$A$3,Liste!$Q$3,0))</f>
        <v>0</v>
      </c>
      <c r="Q321" s="477"/>
      <c r="R321" s="458" t="str">
        <f>IF(F321=0,"x",VLOOKUP($F321,Liste!$L$2:$M$5000,2,FALSE))</f>
        <v>x</v>
      </c>
      <c r="S321" s="462" t="str">
        <f t="shared" si="8"/>
        <v>x</v>
      </c>
      <c r="T321" s="462">
        <f>IF(P321=Liste!$Q$3,IF(L321=0,0,1),0)</f>
        <v>0</v>
      </c>
      <c r="U321" s="462">
        <f>IF($A321=0,0,InformatiiGenerale!$B$3)</f>
        <v>0</v>
      </c>
      <c r="V321" s="462">
        <f>IF($B321=0,0,VLOOKUP($B321,InformatiiGenerale!$A$9:$C$29,3,FALSE))</f>
        <v>0</v>
      </c>
    </row>
    <row r="322" spans="1:22" ht="30" customHeight="1" x14ac:dyDescent="0.25">
      <c r="A322" s="145"/>
      <c r="B322" s="146"/>
      <c r="C322" s="146"/>
      <c r="D322" s="147"/>
      <c r="E322" s="148"/>
      <c r="F322" s="149"/>
      <c r="G322" s="148"/>
      <c r="H322" s="149"/>
      <c r="I322" s="150"/>
      <c r="J322" s="151"/>
      <c r="K322" s="152"/>
      <c r="L322" s="153"/>
      <c r="M322" s="154"/>
      <c r="N322" s="334">
        <f t="shared" si="9"/>
        <v>0</v>
      </c>
      <c r="O322" s="339"/>
      <c r="P322" s="515">
        <f>IF($A322=Liste!$A$2,Liste!$Q$2,IF($A322=Liste!$A$3,Liste!$Q$3,0))</f>
        <v>0</v>
      </c>
      <c r="Q322" s="477"/>
      <c r="R322" s="458" t="str">
        <f>IF(F322=0,"x",VLOOKUP($F322,Liste!$L$2:$M$5000,2,FALSE))</f>
        <v>x</v>
      </c>
      <c r="S322" s="462" t="str">
        <f t="shared" si="8"/>
        <v>x</v>
      </c>
      <c r="T322" s="462">
        <f>IF(P322=Liste!$Q$3,IF(L322=0,0,1),0)</f>
        <v>0</v>
      </c>
      <c r="U322" s="462">
        <f>IF($A322=0,0,InformatiiGenerale!$B$3)</f>
        <v>0</v>
      </c>
      <c r="V322" s="462">
        <f>IF($B322=0,0,VLOOKUP($B322,InformatiiGenerale!$A$9:$C$29,3,FALSE))</f>
        <v>0</v>
      </c>
    </row>
    <row r="323" spans="1:22" ht="30" customHeight="1" x14ac:dyDescent="0.25">
      <c r="A323" s="145"/>
      <c r="B323" s="146"/>
      <c r="C323" s="146"/>
      <c r="D323" s="147"/>
      <c r="E323" s="148"/>
      <c r="F323" s="149"/>
      <c r="G323" s="148"/>
      <c r="H323" s="149"/>
      <c r="I323" s="150"/>
      <c r="J323" s="151"/>
      <c r="K323" s="152"/>
      <c r="L323" s="153"/>
      <c r="M323" s="154"/>
      <c r="N323" s="334">
        <f t="shared" si="9"/>
        <v>0</v>
      </c>
      <c r="O323" s="339"/>
      <c r="P323" s="515">
        <f>IF($A323=Liste!$A$2,Liste!$Q$2,IF($A323=Liste!$A$3,Liste!$Q$3,0))</f>
        <v>0</v>
      </c>
      <c r="Q323" s="477"/>
      <c r="R323" s="458" t="str">
        <f>IF(F323=0,"x",VLOOKUP($F323,Liste!$L$2:$M$5000,2,FALSE))</f>
        <v>x</v>
      </c>
      <c r="S323" s="462" t="str">
        <f t="shared" si="8"/>
        <v>x</v>
      </c>
      <c r="T323" s="462">
        <f>IF(P323=Liste!$Q$3,IF(L323=0,0,1),0)</f>
        <v>0</v>
      </c>
      <c r="U323" s="462">
        <f>IF($A323=0,0,InformatiiGenerale!$B$3)</f>
        <v>0</v>
      </c>
      <c r="V323" s="462">
        <f>IF($B323=0,0,VLOOKUP($B323,InformatiiGenerale!$A$9:$C$29,3,FALSE))</f>
        <v>0</v>
      </c>
    </row>
    <row r="324" spans="1:22" ht="30" customHeight="1" x14ac:dyDescent="0.25">
      <c r="A324" s="145"/>
      <c r="B324" s="146"/>
      <c r="C324" s="146"/>
      <c r="D324" s="147"/>
      <c r="E324" s="148"/>
      <c r="F324" s="149"/>
      <c r="G324" s="148"/>
      <c r="H324" s="149"/>
      <c r="I324" s="150"/>
      <c r="J324" s="151"/>
      <c r="K324" s="152"/>
      <c r="L324" s="153"/>
      <c r="M324" s="154"/>
      <c r="N324" s="334">
        <f t="shared" si="9"/>
        <v>0</v>
      </c>
      <c r="O324" s="339"/>
      <c r="P324" s="515">
        <f>IF($A324=Liste!$A$2,Liste!$Q$2,IF($A324=Liste!$A$3,Liste!$Q$3,0))</f>
        <v>0</v>
      </c>
      <c r="Q324" s="477"/>
      <c r="R324" s="458" t="str">
        <f>IF(F324=0,"x",VLOOKUP($F324,Liste!$L$2:$M$5000,2,FALSE))</f>
        <v>x</v>
      </c>
      <c r="S324" s="462" t="str">
        <f t="shared" si="8"/>
        <v>x</v>
      </c>
      <c r="T324" s="462">
        <f>IF(P324=Liste!$Q$3,IF(L324=0,0,1),0)</f>
        <v>0</v>
      </c>
      <c r="U324" s="462">
        <f>IF($A324=0,0,InformatiiGenerale!$B$3)</f>
        <v>0</v>
      </c>
      <c r="V324" s="462">
        <f>IF($B324=0,0,VLOOKUP($B324,InformatiiGenerale!$A$9:$C$29,3,FALSE))</f>
        <v>0</v>
      </c>
    </row>
    <row r="325" spans="1:22" ht="30" customHeight="1" x14ac:dyDescent="0.25">
      <c r="A325" s="145"/>
      <c r="B325" s="146"/>
      <c r="C325" s="146"/>
      <c r="D325" s="147"/>
      <c r="E325" s="148"/>
      <c r="F325" s="149"/>
      <c r="G325" s="148"/>
      <c r="H325" s="149"/>
      <c r="I325" s="150"/>
      <c r="J325" s="151"/>
      <c r="K325" s="152"/>
      <c r="L325" s="153"/>
      <c r="M325" s="154"/>
      <c r="N325" s="334">
        <f t="shared" si="9"/>
        <v>0</v>
      </c>
      <c r="O325" s="339"/>
      <c r="P325" s="515">
        <f>IF($A325=Liste!$A$2,Liste!$Q$2,IF($A325=Liste!$A$3,Liste!$Q$3,0))</f>
        <v>0</v>
      </c>
      <c r="Q325" s="477"/>
      <c r="R325" s="458" t="str">
        <f>IF(F325=0,"x",VLOOKUP($F325,Liste!$L$2:$M$5000,2,FALSE))</f>
        <v>x</v>
      </c>
      <c r="S325" s="462" t="str">
        <f t="shared" si="8"/>
        <v>x</v>
      </c>
      <c r="T325" s="462">
        <f>IF(P325=Liste!$Q$3,IF(L325=0,0,1),0)</f>
        <v>0</v>
      </c>
      <c r="U325" s="462">
        <f>IF($A325=0,0,InformatiiGenerale!$B$3)</f>
        <v>0</v>
      </c>
      <c r="V325" s="462">
        <f>IF($B325=0,0,VLOOKUP($B325,InformatiiGenerale!$A$9:$C$29,3,FALSE))</f>
        <v>0</v>
      </c>
    </row>
    <row r="326" spans="1:22" ht="30" customHeight="1" x14ac:dyDescent="0.25">
      <c r="A326" s="145"/>
      <c r="B326" s="146"/>
      <c r="C326" s="146"/>
      <c r="D326" s="147"/>
      <c r="E326" s="148"/>
      <c r="F326" s="149"/>
      <c r="G326" s="148"/>
      <c r="H326" s="149"/>
      <c r="I326" s="150"/>
      <c r="J326" s="151"/>
      <c r="K326" s="152"/>
      <c r="L326" s="153"/>
      <c r="M326" s="154"/>
      <c r="N326" s="334">
        <f t="shared" si="9"/>
        <v>0</v>
      </c>
      <c r="O326" s="339"/>
      <c r="P326" s="515">
        <f>IF($A326=Liste!$A$2,Liste!$Q$2,IF($A326=Liste!$A$3,Liste!$Q$3,0))</f>
        <v>0</v>
      </c>
      <c r="Q326" s="477"/>
      <c r="R326" s="458" t="str">
        <f>IF(F326=0,"x",VLOOKUP($F326,Liste!$L$2:$M$5000,2,FALSE))</f>
        <v>x</v>
      </c>
      <c r="S326" s="462" t="str">
        <f t="shared" si="8"/>
        <v>x</v>
      </c>
      <c r="T326" s="462">
        <f>IF(P326=Liste!$Q$3,IF(L326=0,0,1),0)</f>
        <v>0</v>
      </c>
      <c r="U326" s="462">
        <f>IF($A326=0,0,InformatiiGenerale!$B$3)</f>
        <v>0</v>
      </c>
      <c r="V326" s="462">
        <f>IF($B326=0,0,VLOOKUP($B326,InformatiiGenerale!$A$9:$C$29,3,FALSE))</f>
        <v>0</v>
      </c>
    </row>
    <row r="327" spans="1:22" ht="30" customHeight="1" x14ac:dyDescent="0.25">
      <c r="A327" s="145"/>
      <c r="B327" s="146"/>
      <c r="C327" s="146"/>
      <c r="D327" s="147"/>
      <c r="E327" s="148"/>
      <c r="F327" s="149"/>
      <c r="G327" s="148"/>
      <c r="H327" s="149"/>
      <c r="I327" s="150"/>
      <c r="J327" s="151"/>
      <c r="K327" s="152"/>
      <c r="L327" s="153"/>
      <c r="M327" s="154"/>
      <c r="N327" s="334">
        <f t="shared" si="9"/>
        <v>0</v>
      </c>
      <c r="O327" s="339"/>
      <c r="P327" s="515">
        <f>IF($A327=Liste!$A$2,Liste!$Q$2,IF($A327=Liste!$A$3,Liste!$Q$3,0))</f>
        <v>0</v>
      </c>
      <c r="Q327" s="477"/>
      <c r="R327" s="458" t="str">
        <f>IF(F327=0,"x",VLOOKUP($F327,Liste!$L$2:$M$5000,2,FALSE))</f>
        <v>x</v>
      </c>
      <c r="S327" s="462" t="str">
        <f t="shared" si="8"/>
        <v>x</v>
      </c>
      <c r="T327" s="462">
        <f>IF(P327=Liste!$Q$3,IF(L327=0,0,1),0)</f>
        <v>0</v>
      </c>
      <c r="U327" s="462">
        <f>IF($A327=0,0,InformatiiGenerale!$B$3)</f>
        <v>0</v>
      </c>
      <c r="V327" s="462">
        <f>IF($B327=0,0,VLOOKUP($B327,InformatiiGenerale!$A$9:$C$29,3,FALSE))</f>
        <v>0</v>
      </c>
    </row>
    <row r="328" spans="1:22" ht="30" customHeight="1" x14ac:dyDescent="0.25">
      <c r="A328" s="145"/>
      <c r="B328" s="146"/>
      <c r="C328" s="146"/>
      <c r="D328" s="147"/>
      <c r="E328" s="148"/>
      <c r="F328" s="149"/>
      <c r="G328" s="148"/>
      <c r="H328" s="149"/>
      <c r="I328" s="150"/>
      <c r="J328" s="151"/>
      <c r="K328" s="152"/>
      <c r="L328" s="153"/>
      <c r="M328" s="154"/>
      <c r="N328" s="334">
        <f t="shared" si="9"/>
        <v>0</v>
      </c>
      <c r="O328" s="339"/>
      <c r="P328" s="515">
        <f>IF($A328=Liste!$A$2,Liste!$Q$2,IF($A328=Liste!$A$3,Liste!$Q$3,0))</f>
        <v>0</v>
      </c>
      <c r="Q328" s="477"/>
      <c r="R328" s="458" t="str">
        <f>IF(F328=0,"x",VLOOKUP($F328,Liste!$L$2:$M$5000,2,FALSE))</f>
        <v>x</v>
      </c>
      <c r="S328" s="462" t="str">
        <f t="shared" si="8"/>
        <v>x</v>
      </c>
      <c r="T328" s="462">
        <f>IF(P328=Liste!$Q$3,IF(L328=0,0,1),0)</f>
        <v>0</v>
      </c>
      <c r="U328" s="462">
        <f>IF($A328=0,0,InformatiiGenerale!$B$3)</f>
        <v>0</v>
      </c>
      <c r="V328" s="462">
        <f>IF($B328=0,0,VLOOKUP($B328,InformatiiGenerale!$A$9:$C$29,3,FALSE))</f>
        <v>0</v>
      </c>
    </row>
    <row r="329" spans="1:22" ht="30" customHeight="1" x14ac:dyDescent="0.25">
      <c r="A329" s="145"/>
      <c r="B329" s="146"/>
      <c r="C329" s="146"/>
      <c r="D329" s="147"/>
      <c r="E329" s="148"/>
      <c r="F329" s="149"/>
      <c r="G329" s="148"/>
      <c r="H329" s="149"/>
      <c r="I329" s="150"/>
      <c r="J329" s="151"/>
      <c r="K329" s="152"/>
      <c r="L329" s="153"/>
      <c r="M329" s="154"/>
      <c r="N329" s="334">
        <f t="shared" si="9"/>
        <v>0</v>
      </c>
      <c r="O329" s="339"/>
      <c r="P329" s="515">
        <f>IF($A329=Liste!$A$2,Liste!$Q$2,IF($A329=Liste!$A$3,Liste!$Q$3,0))</f>
        <v>0</v>
      </c>
      <c r="Q329" s="477"/>
      <c r="R329" s="458" t="str">
        <f>IF(F329=0,"x",VLOOKUP($F329,Liste!$L$2:$M$5000,2,FALSE))</f>
        <v>x</v>
      </c>
      <c r="S329" s="462" t="str">
        <f t="shared" si="8"/>
        <v>x</v>
      </c>
      <c r="T329" s="462">
        <f>IF(P329=Liste!$Q$3,IF(L329=0,0,1),0)</f>
        <v>0</v>
      </c>
      <c r="U329" s="462">
        <f>IF($A329=0,0,InformatiiGenerale!$B$3)</f>
        <v>0</v>
      </c>
      <c r="V329" s="462">
        <f>IF($B329=0,0,VLOOKUP($B329,InformatiiGenerale!$A$9:$C$29,3,FALSE))</f>
        <v>0</v>
      </c>
    </row>
    <row r="330" spans="1:22" ht="30" customHeight="1" x14ac:dyDescent="0.25">
      <c r="A330" s="145"/>
      <c r="B330" s="146"/>
      <c r="C330" s="146"/>
      <c r="D330" s="147"/>
      <c r="E330" s="148"/>
      <c r="F330" s="149"/>
      <c r="G330" s="148"/>
      <c r="H330" s="149"/>
      <c r="I330" s="150"/>
      <c r="J330" s="151"/>
      <c r="K330" s="152"/>
      <c r="L330" s="153"/>
      <c r="M330" s="154"/>
      <c r="N330" s="334">
        <f t="shared" si="9"/>
        <v>0</v>
      </c>
      <c r="O330" s="339"/>
      <c r="P330" s="515">
        <f>IF($A330=Liste!$A$2,Liste!$Q$2,IF($A330=Liste!$A$3,Liste!$Q$3,0))</f>
        <v>0</v>
      </c>
      <c r="Q330" s="477"/>
      <c r="R330" s="458" t="str">
        <f>IF(F330=0,"x",VLOOKUP($F330,Liste!$L$2:$M$5000,2,FALSE))</f>
        <v>x</v>
      </c>
      <c r="S330" s="462" t="str">
        <f t="shared" si="8"/>
        <v>x</v>
      </c>
      <c r="T330" s="462">
        <f>IF(P330=Liste!$Q$3,IF(L330=0,0,1),0)</f>
        <v>0</v>
      </c>
      <c r="U330" s="462">
        <f>IF($A330=0,0,InformatiiGenerale!$B$3)</f>
        <v>0</v>
      </c>
      <c r="V330" s="462">
        <f>IF($B330=0,0,VLOOKUP($B330,InformatiiGenerale!$A$9:$C$29,3,FALSE))</f>
        <v>0</v>
      </c>
    </row>
    <row r="331" spans="1:22" ht="30" customHeight="1" x14ac:dyDescent="0.25">
      <c r="A331" s="145"/>
      <c r="B331" s="146"/>
      <c r="C331" s="146"/>
      <c r="D331" s="147"/>
      <c r="E331" s="148"/>
      <c r="F331" s="149"/>
      <c r="G331" s="148"/>
      <c r="H331" s="149"/>
      <c r="I331" s="150"/>
      <c r="J331" s="151"/>
      <c r="K331" s="152"/>
      <c r="L331" s="153"/>
      <c r="M331" s="154"/>
      <c r="N331" s="334">
        <f t="shared" si="9"/>
        <v>0</v>
      </c>
      <c r="O331" s="339"/>
      <c r="P331" s="515">
        <f>IF($A331=Liste!$A$2,Liste!$Q$2,IF($A331=Liste!$A$3,Liste!$Q$3,0))</f>
        <v>0</v>
      </c>
      <c r="Q331" s="477"/>
      <c r="R331" s="458" t="str">
        <f>IF(F331=0,"x",VLOOKUP($F331,Liste!$L$2:$M$5000,2,FALSE))</f>
        <v>x</v>
      </c>
      <c r="S331" s="462" t="str">
        <f t="shared" ref="S331:S394" si="10">CONCATENATE($C331,$Q331,$R331)</f>
        <v>x</v>
      </c>
      <c r="T331" s="462">
        <f>IF(P331=Liste!$Q$3,IF(L331=0,0,1),0)</f>
        <v>0</v>
      </c>
      <c r="U331" s="462">
        <f>IF($A331=0,0,InformatiiGenerale!$B$3)</f>
        <v>0</v>
      </c>
      <c r="V331" s="462">
        <f>IF($B331=0,0,VLOOKUP($B331,InformatiiGenerale!$A$9:$C$29,3,FALSE))</f>
        <v>0</v>
      </c>
    </row>
    <row r="332" spans="1:22" ht="30" customHeight="1" x14ac:dyDescent="0.25">
      <c r="A332" s="145"/>
      <c r="B332" s="146"/>
      <c r="C332" s="146"/>
      <c r="D332" s="147"/>
      <c r="E332" s="148"/>
      <c r="F332" s="149"/>
      <c r="G332" s="148"/>
      <c r="H332" s="149"/>
      <c r="I332" s="150"/>
      <c r="J332" s="151"/>
      <c r="K332" s="152"/>
      <c r="L332" s="153"/>
      <c r="M332" s="154"/>
      <c r="N332" s="334">
        <f t="shared" ref="N332:N395" si="11">L332+M332</f>
        <v>0</v>
      </c>
      <c r="O332" s="339"/>
      <c r="P332" s="515">
        <f>IF($A332=Liste!$A$2,Liste!$Q$2,IF($A332=Liste!$A$3,Liste!$Q$3,0))</f>
        <v>0</v>
      </c>
      <c r="Q332" s="477"/>
      <c r="R332" s="458" t="str">
        <f>IF(F332=0,"x",VLOOKUP($F332,Liste!$L$2:$M$5000,2,FALSE))</f>
        <v>x</v>
      </c>
      <c r="S332" s="462" t="str">
        <f t="shared" si="10"/>
        <v>x</v>
      </c>
      <c r="T332" s="462">
        <f>IF(P332=Liste!$Q$3,IF(L332=0,0,1),0)</f>
        <v>0</v>
      </c>
      <c r="U332" s="462">
        <f>IF($A332=0,0,InformatiiGenerale!$B$3)</f>
        <v>0</v>
      </c>
      <c r="V332" s="462">
        <f>IF($B332=0,0,VLOOKUP($B332,InformatiiGenerale!$A$9:$C$29,3,FALSE))</f>
        <v>0</v>
      </c>
    </row>
    <row r="333" spans="1:22" ht="30" customHeight="1" x14ac:dyDescent="0.25">
      <c r="A333" s="145"/>
      <c r="B333" s="146"/>
      <c r="C333" s="146"/>
      <c r="D333" s="147"/>
      <c r="E333" s="148"/>
      <c r="F333" s="149"/>
      <c r="G333" s="148"/>
      <c r="H333" s="149"/>
      <c r="I333" s="150"/>
      <c r="J333" s="151"/>
      <c r="K333" s="152"/>
      <c r="L333" s="153"/>
      <c r="M333" s="154"/>
      <c r="N333" s="334">
        <f t="shared" si="11"/>
        <v>0</v>
      </c>
      <c r="O333" s="339"/>
      <c r="P333" s="515">
        <f>IF($A333=Liste!$A$2,Liste!$Q$2,IF($A333=Liste!$A$3,Liste!$Q$3,0))</f>
        <v>0</v>
      </c>
      <c r="Q333" s="477"/>
      <c r="R333" s="458" t="str">
        <f>IF(F333=0,"x",VLOOKUP($F333,Liste!$L$2:$M$5000,2,FALSE))</f>
        <v>x</v>
      </c>
      <c r="S333" s="462" t="str">
        <f t="shared" si="10"/>
        <v>x</v>
      </c>
      <c r="T333" s="462">
        <f>IF(P333=Liste!$Q$3,IF(L333=0,0,1),0)</f>
        <v>0</v>
      </c>
      <c r="U333" s="462">
        <f>IF($A333=0,0,InformatiiGenerale!$B$3)</f>
        <v>0</v>
      </c>
      <c r="V333" s="462">
        <f>IF($B333=0,0,VLOOKUP($B333,InformatiiGenerale!$A$9:$C$29,3,FALSE))</f>
        <v>0</v>
      </c>
    </row>
    <row r="334" spans="1:22" ht="30" customHeight="1" x14ac:dyDescent="0.25">
      <c r="A334" s="145"/>
      <c r="B334" s="146"/>
      <c r="C334" s="146"/>
      <c r="D334" s="147"/>
      <c r="E334" s="148"/>
      <c r="F334" s="149"/>
      <c r="G334" s="148"/>
      <c r="H334" s="149"/>
      <c r="I334" s="150"/>
      <c r="J334" s="151"/>
      <c r="K334" s="152"/>
      <c r="L334" s="153"/>
      <c r="M334" s="154"/>
      <c r="N334" s="334">
        <f t="shared" si="11"/>
        <v>0</v>
      </c>
      <c r="O334" s="339"/>
      <c r="P334" s="515">
        <f>IF($A334=Liste!$A$2,Liste!$Q$2,IF($A334=Liste!$A$3,Liste!$Q$3,0))</f>
        <v>0</v>
      </c>
      <c r="Q334" s="477"/>
      <c r="R334" s="458" t="str">
        <f>IF(F334=0,"x",VLOOKUP($F334,Liste!$L$2:$M$5000,2,FALSE))</f>
        <v>x</v>
      </c>
      <c r="S334" s="462" t="str">
        <f t="shared" si="10"/>
        <v>x</v>
      </c>
      <c r="T334" s="462">
        <f>IF(P334=Liste!$Q$3,IF(L334=0,0,1),0)</f>
        <v>0</v>
      </c>
      <c r="U334" s="462">
        <f>IF($A334=0,0,InformatiiGenerale!$B$3)</f>
        <v>0</v>
      </c>
      <c r="V334" s="462">
        <f>IF($B334=0,0,VLOOKUP($B334,InformatiiGenerale!$A$9:$C$29,3,FALSE))</f>
        <v>0</v>
      </c>
    </row>
    <row r="335" spans="1:22" ht="30" customHeight="1" x14ac:dyDescent="0.25">
      <c r="A335" s="145"/>
      <c r="B335" s="146"/>
      <c r="C335" s="146"/>
      <c r="D335" s="147"/>
      <c r="E335" s="148"/>
      <c r="F335" s="149"/>
      <c r="G335" s="148"/>
      <c r="H335" s="149"/>
      <c r="I335" s="150"/>
      <c r="J335" s="151"/>
      <c r="K335" s="152"/>
      <c r="L335" s="153"/>
      <c r="M335" s="154"/>
      <c r="N335" s="334">
        <f t="shared" si="11"/>
        <v>0</v>
      </c>
      <c r="O335" s="339"/>
      <c r="P335" s="515">
        <f>IF($A335=Liste!$A$2,Liste!$Q$2,IF($A335=Liste!$A$3,Liste!$Q$3,0))</f>
        <v>0</v>
      </c>
      <c r="Q335" s="477"/>
      <c r="R335" s="458" t="str">
        <f>IF(F335=0,"x",VLOOKUP($F335,Liste!$L$2:$M$5000,2,FALSE))</f>
        <v>x</v>
      </c>
      <c r="S335" s="462" t="str">
        <f t="shared" si="10"/>
        <v>x</v>
      </c>
      <c r="T335" s="462">
        <f>IF(P335=Liste!$Q$3,IF(L335=0,0,1),0)</f>
        <v>0</v>
      </c>
      <c r="U335" s="462">
        <f>IF($A335=0,0,InformatiiGenerale!$B$3)</f>
        <v>0</v>
      </c>
      <c r="V335" s="462">
        <f>IF($B335=0,0,VLOOKUP($B335,InformatiiGenerale!$A$9:$C$29,3,FALSE))</f>
        <v>0</v>
      </c>
    </row>
    <row r="336" spans="1:22" ht="30" customHeight="1" x14ac:dyDescent="0.25">
      <c r="A336" s="145"/>
      <c r="B336" s="146"/>
      <c r="C336" s="146"/>
      <c r="D336" s="147"/>
      <c r="E336" s="148"/>
      <c r="F336" s="149"/>
      <c r="G336" s="148"/>
      <c r="H336" s="149"/>
      <c r="I336" s="150"/>
      <c r="J336" s="151"/>
      <c r="K336" s="152"/>
      <c r="L336" s="153"/>
      <c r="M336" s="154"/>
      <c r="N336" s="334">
        <f t="shared" si="11"/>
        <v>0</v>
      </c>
      <c r="O336" s="339"/>
      <c r="P336" s="515">
        <f>IF($A336=Liste!$A$2,Liste!$Q$2,IF($A336=Liste!$A$3,Liste!$Q$3,0))</f>
        <v>0</v>
      </c>
      <c r="Q336" s="477"/>
      <c r="R336" s="458" t="str">
        <f>IF(F336=0,"x",VLOOKUP($F336,Liste!$L$2:$M$5000,2,FALSE))</f>
        <v>x</v>
      </c>
      <c r="S336" s="462" t="str">
        <f t="shared" si="10"/>
        <v>x</v>
      </c>
      <c r="T336" s="462">
        <f>IF(P336=Liste!$Q$3,IF(L336=0,0,1),0)</f>
        <v>0</v>
      </c>
      <c r="U336" s="462">
        <f>IF($A336=0,0,InformatiiGenerale!$B$3)</f>
        <v>0</v>
      </c>
      <c r="V336" s="462">
        <f>IF($B336=0,0,VLOOKUP($B336,InformatiiGenerale!$A$9:$C$29,3,FALSE))</f>
        <v>0</v>
      </c>
    </row>
    <row r="337" spans="1:22" ht="30" customHeight="1" x14ac:dyDescent="0.25">
      <c r="A337" s="145"/>
      <c r="B337" s="146"/>
      <c r="C337" s="146"/>
      <c r="D337" s="147"/>
      <c r="E337" s="148"/>
      <c r="F337" s="149"/>
      <c r="G337" s="148"/>
      <c r="H337" s="149"/>
      <c r="I337" s="150"/>
      <c r="J337" s="151"/>
      <c r="K337" s="152"/>
      <c r="L337" s="153"/>
      <c r="M337" s="154"/>
      <c r="N337" s="334">
        <f t="shared" si="11"/>
        <v>0</v>
      </c>
      <c r="O337" s="339"/>
      <c r="P337" s="515">
        <f>IF($A337=Liste!$A$2,Liste!$Q$2,IF($A337=Liste!$A$3,Liste!$Q$3,0))</f>
        <v>0</v>
      </c>
      <c r="Q337" s="477"/>
      <c r="R337" s="458" t="str">
        <f>IF(F337=0,"x",VLOOKUP($F337,Liste!$L$2:$M$5000,2,FALSE))</f>
        <v>x</v>
      </c>
      <c r="S337" s="462" t="str">
        <f t="shared" si="10"/>
        <v>x</v>
      </c>
      <c r="T337" s="462">
        <f>IF(P337=Liste!$Q$3,IF(L337=0,0,1),0)</f>
        <v>0</v>
      </c>
      <c r="U337" s="462">
        <f>IF($A337=0,0,InformatiiGenerale!$B$3)</f>
        <v>0</v>
      </c>
      <c r="V337" s="462">
        <f>IF($B337=0,0,VLOOKUP($B337,InformatiiGenerale!$A$9:$C$29,3,FALSE))</f>
        <v>0</v>
      </c>
    </row>
    <row r="338" spans="1:22" ht="30" customHeight="1" x14ac:dyDescent="0.25">
      <c r="A338" s="145"/>
      <c r="B338" s="146"/>
      <c r="C338" s="146"/>
      <c r="D338" s="147"/>
      <c r="E338" s="148"/>
      <c r="F338" s="149"/>
      <c r="G338" s="148"/>
      <c r="H338" s="149"/>
      <c r="I338" s="150"/>
      <c r="J338" s="151"/>
      <c r="K338" s="152"/>
      <c r="L338" s="153"/>
      <c r="M338" s="154"/>
      <c r="N338" s="334">
        <f t="shared" si="11"/>
        <v>0</v>
      </c>
      <c r="O338" s="339"/>
      <c r="P338" s="515">
        <f>IF($A338=Liste!$A$2,Liste!$Q$2,IF($A338=Liste!$A$3,Liste!$Q$3,0))</f>
        <v>0</v>
      </c>
      <c r="Q338" s="477"/>
      <c r="R338" s="458" t="str">
        <f>IF(F338=0,"x",VLOOKUP($F338,Liste!$L$2:$M$5000,2,FALSE))</f>
        <v>x</v>
      </c>
      <c r="S338" s="462" t="str">
        <f t="shared" si="10"/>
        <v>x</v>
      </c>
      <c r="T338" s="462">
        <f>IF(P338=Liste!$Q$3,IF(L338=0,0,1),0)</f>
        <v>0</v>
      </c>
      <c r="U338" s="462">
        <f>IF($A338=0,0,InformatiiGenerale!$B$3)</f>
        <v>0</v>
      </c>
      <c r="V338" s="462">
        <f>IF($B338=0,0,VLOOKUP($B338,InformatiiGenerale!$A$9:$C$29,3,FALSE))</f>
        <v>0</v>
      </c>
    </row>
    <row r="339" spans="1:22" ht="30" customHeight="1" x14ac:dyDescent="0.25">
      <c r="A339" s="145"/>
      <c r="B339" s="146"/>
      <c r="C339" s="146"/>
      <c r="D339" s="147"/>
      <c r="E339" s="148"/>
      <c r="F339" s="149"/>
      <c r="G339" s="148"/>
      <c r="H339" s="149"/>
      <c r="I339" s="150"/>
      <c r="J339" s="151"/>
      <c r="K339" s="152"/>
      <c r="L339" s="153"/>
      <c r="M339" s="154"/>
      <c r="N339" s="334">
        <f t="shared" si="11"/>
        <v>0</v>
      </c>
      <c r="O339" s="339"/>
      <c r="P339" s="515">
        <f>IF($A339=Liste!$A$2,Liste!$Q$2,IF($A339=Liste!$A$3,Liste!$Q$3,0))</f>
        <v>0</v>
      </c>
      <c r="Q339" s="477"/>
      <c r="R339" s="458" t="str">
        <f>IF(F339=0,"x",VLOOKUP($F339,Liste!$L$2:$M$5000,2,FALSE))</f>
        <v>x</v>
      </c>
      <c r="S339" s="462" t="str">
        <f t="shared" si="10"/>
        <v>x</v>
      </c>
      <c r="T339" s="462">
        <f>IF(P339=Liste!$Q$3,IF(L339=0,0,1),0)</f>
        <v>0</v>
      </c>
      <c r="U339" s="462">
        <f>IF($A339=0,0,InformatiiGenerale!$B$3)</f>
        <v>0</v>
      </c>
      <c r="V339" s="462">
        <f>IF($B339=0,0,VLOOKUP($B339,InformatiiGenerale!$A$9:$C$29,3,FALSE))</f>
        <v>0</v>
      </c>
    </row>
    <row r="340" spans="1:22" ht="30" customHeight="1" x14ac:dyDescent="0.25">
      <c r="A340" s="145"/>
      <c r="B340" s="146"/>
      <c r="C340" s="146"/>
      <c r="D340" s="147"/>
      <c r="E340" s="148"/>
      <c r="F340" s="149"/>
      <c r="G340" s="148"/>
      <c r="H340" s="149"/>
      <c r="I340" s="150"/>
      <c r="J340" s="151"/>
      <c r="K340" s="152"/>
      <c r="L340" s="153"/>
      <c r="M340" s="154"/>
      <c r="N340" s="334">
        <f t="shared" si="11"/>
        <v>0</v>
      </c>
      <c r="O340" s="339"/>
      <c r="P340" s="515">
        <f>IF($A340=Liste!$A$2,Liste!$Q$2,IF($A340=Liste!$A$3,Liste!$Q$3,0))</f>
        <v>0</v>
      </c>
      <c r="Q340" s="477"/>
      <c r="R340" s="458" t="str">
        <f>IF(F340=0,"x",VLOOKUP($F340,Liste!$L$2:$M$5000,2,FALSE))</f>
        <v>x</v>
      </c>
      <c r="S340" s="462" t="str">
        <f t="shared" si="10"/>
        <v>x</v>
      </c>
      <c r="T340" s="462">
        <f>IF(P340=Liste!$Q$3,IF(L340=0,0,1),0)</f>
        <v>0</v>
      </c>
      <c r="U340" s="462">
        <f>IF($A340=0,0,InformatiiGenerale!$B$3)</f>
        <v>0</v>
      </c>
      <c r="V340" s="462">
        <f>IF($B340=0,0,VLOOKUP($B340,InformatiiGenerale!$A$9:$C$29,3,FALSE))</f>
        <v>0</v>
      </c>
    </row>
    <row r="341" spans="1:22" ht="30" customHeight="1" x14ac:dyDescent="0.25">
      <c r="A341" s="145"/>
      <c r="B341" s="146"/>
      <c r="C341" s="146"/>
      <c r="D341" s="147"/>
      <c r="E341" s="148"/>
      <c r="F341" s="149"/>
      <c r="G341" s="148"/>
      <c r="H341" s="149"/>
      <c r="I341" s="150"/>
      <c r="J341" s="151"/>
      <c r="K341" s="152"/>
      <c r="L341" s="153"/>
      <c r="M341" s="154"/>
      <c r="N341" s="334">
        <f t="shared" si="11"/>
        <v>0</v>
      </c>
      <c r="O341" s="339"/>
      <c r="P341" s="515">
        <f>IF($A341=Liste!$A$2,Liste!$Q$2,IF($A341=Liste!$A$3,Liste!$Q$3,0))</f>
        <v>0</v>
      </c>
      <c r="Q341" s="477"/>
      <c r="R341" s="458" t="str">
        <f>IF(F341=0,"x",VLOOKUP($F341,Liste!$L$2:$M$5000,2,FALSE))</f>
        <v>x</v>
      </c>
      <c r="S341" s="462" t="str">
        <f t="shared" si="10"/>
        <v>x</v>
      </c>
      <c r="T341" s="462">
        <f>IF(P341=Liste!$Q$3,IF(L341=0,0,1),0)</f>
        <v>0</v>
      </c>
      <c r="U341" s="462">
        <f>IF($A341=0,0,InformatiiGenerale!$B$3)</f>
        <v>0</v>
      </c>
      <c r="V341" s="462">
        <f>IF($B341=0,0,VLOOKUP($B341,InformatiiGenerale!$A$9:$C$29,3,FALSE))</f>
        <v>0</v>
      </c>
    </row>
    <row r="342" spans="1:22" ht="30" customHeight="1" x14ac:dyDescent="0.25">
      <c r="A342" s="145"/>
      <c r="B342" s="146"/>
      <c r="C342" s="146"/>
      <c r="D342" s="147"/>
      <c r="E342" s="148"/>
      <c r="F342" s="149"/>
      <c r="G342" s="148"/>
      <c r="H342" s="149"/>
      <c r="I342" s="150"/>
      <c r="J342" s="151"/>
      <c r="K342" s="152"/>
      <c r="L342" s="153"/>
      <c r="M342" s="154"/>
      <c r="N342" s="334">
        <f t="shared" si="11"/>
        <v>0</v>
      </c>
      <c r="O342" s="339"/>
      <c r="P342" s="515">
        <f>IF($A342=Liste!$A$2,Liste!$Q$2,IF($A342=Liste!$A$3,Liste!$Q$3,0))</f>
        <v>0</v>
      </c>
      <c r="Q342" s="477"/>
      <c r="R342" s="458" t="str">
        <f>IF(F342=0,"x",VLOOKUP($F342,Liste!$L$2:$M$5000,2,FALSE))</f>
        <v>x</v>
      </c>
      <c r="S342" s="462" t="str">
        <f t="shared" si="10"/>
        <v>x</v>
      </c>
      <c r="T342" s="462">
        <f>IF(P342=Liste!$Q$3,IF(L342=0,0,1),0)</f>
        <v>0</v>
      </c>
      <c r="U342" s="462">
        <f>IF($A342=0,0,InformatiiGenerale!$B$3)</f>
        <v>0</v>
      </c>
      <c r="V342" s="462">
        <f>IF($B342=0,0,VLOOKUP($B342,InformatiiGenerale!$A$9:$C$29,3,FALSE))</f>
        <v>0</v>
      </c>
    </row>
    <row r="343" spans="1:22" ht="30" customHeight="1" x14ac:dyDescent="0.25">
      <c r="A343" s="145"/>
      <c r="B343" s="146"/>
      <c r="C343" s="146"/>
      <c r="D343" s="147"/>
      <c r="E343" s="148"/>
      <c r="F343" s="149"/>
      <c r="G343" s="148"/>
      <c r="H343" s="149"/>
      <c r="I343" s="150"/>
      <c r="J343" s="151"/>
      <c r="K343" s="152"/>
      <c r="L343" s="153"/>
      <c r="M343" s="154"/>
      <c r="N343" s="334">
        <f t="shared" si="11"/>
        <v>0</v>
      </c>
      <c r="O343" s="339"/>
      <c r="P343" s="515">
        <f>IF($A343=Liste!$A$2,Liste!$Q$2,IF($A343=Liste!$A$3,Liste!$Q$3,0))</f>
        <v>0</v>
      </c>
      <c r="Q343" s="477"/>
      <c r="R343" s="458" t="str">
        <f>IF(F343=0,"x",VLOOKUP($F343,Liste!$L$2:$M$5000,2,FALSE))</f>
        <v>x</v>
      </c>
      <c r="S343" s="462" t="str">
        <f t="shared" si="10"/>
        <v>x</v>
      </c>
      <c r="T343" s="462">
        <f>IF(P343=Liste!$Q$3,IF(L343=0,0,1),0)</f>
        <v>0</v>
      </c>
      <c r="U343" s="462">
        <f>IF($A343=0,0,InformatiiGenerale!$B$3)</f>
        <v>0</v>
      </c>
      <c r="V343" s="462">
        <f>IF($B343=0,0,VLOOKUP($B343,InformatiiGenerale!$A$9:$C$29,3,FALSE))</f>
        <v>0</v>
      </c>
    </row>
    <row r="344" spans="1:22" ht="30" customHeight="1" x14ac:dyDescent="0.25">
      <c r="A344" s="145"/>
      <c r="B344" s="146"/>
      <c r="C344" s="146"/>
      <c r="D344" s="147"/>
      <c r="E344" s="148"/>
      <c r="F344" s="149"/>
      <c r="G344" s="148"/>
      <c r="H344" s="149"/>
      <c r="I344" s="150"/>
      <c r="J344" s="151"/>
      <c r="K344" s="152"/>
      <c r="L344" s="153"/>
      <c r="M344" s="154"/>
      <c r="N344" s="334">
        <f t="shared" si="11"/>
        <v>0</v>
      </c>
      <c r="O344" s="339"/>
      <c r="P344" s="515">
        <f>IF($A344=Liste!$A$2,Liste!$Q$2,IF($A344=Liste!$A$3,Liste!$Q$3,0))</f>
        <v>0</v>
      </c>
      <c r="Q344" s="477"/>
      <c r="R344" s="458" t="str">
        <f>IF(F344=0,"x",VLOOKUP($F344,Liste!$L$2:$M$5000,2,FALSE))</f>
        <v>x</v>
      </c>
      <c r="S344" s="462" t="str">
        <f t="shared" si="10"/>
        <v>x</v>
      </c>
      <c r="T344" s="462">
        <f>IF(P344=Liste!$Q$3,IF(L344=0,0,1),0)</f>
        <v>0</v>
      </c>
      <c r="U344" s="462">
        <f>IF($A344=0,0,InformatiiGenerale!$B$3)</f>
        <v>0</v>
      </c>
      <c r="V344" s="462">
        <f>IF($B344=0,0,VLOOKUP($B344,InformatiiGenerale!$A$9:$C$29,3,FALSE))</f>
        <v>0</v>
      </c>
    </row>
    <row r="345" spans="1:22" ht="30" customHeight="1" x14ac:dyDescent="0.25">
      <c r="A345" s="145"/>
      <c r="B345" s="146"/>
      <c r="C345" s="146"/>
      <c r="D345" s="147"/>
      <c r="E345" s="148"/>
      <c r="F345" s="149"/>
      <c r="G345" s="148"/>
      <c r="H345" s="149"/>
      <c r="I345" s="150"/>
      <c r="J345" s="151"/>
      <c r="K345" s="152"/>
      <c r="L345" s="153"/>
      <c r="M345" s="154"/>
      <c r="N345" s="334">
        <f t="shared" si="11"/>
        <v>0</v>
      </c>
      <c r="O345" s="339"/>
      <c r="P345" s="515">
        <f>IF($A345=Liste!$A$2,Liste!$Q$2,IF($A345=Liste!$A$3,Liste!$Q$3,0))</f>
        <v>0</v>
      </c>
      <c r="Q345" s="477"/>
      <c r="R345" s="458" t="str">
        <f>IF(F345=0,"x",VLOOKUP($F345,Liste!$L$2:$M$5000,2,FALSE))</f>
        <v>x</v>
      </c>
      <c r="S345" s="462" t="str">
        <f t="shared" si="10"/>
        <v>x</v>
      </c>
      <c r="T345" s="462">
        <f>IF(P345=Liste!$Q$3,IF(L345=0,0,1),0)</f>
        <v>0</v>
      </c>
      <c r="U345" s="462">
        <f>IF($A345=0,0,InformatiiGenerale!$B$3)</f>
        <v>0</v>
      </c>
      <c r="V345" s="462">
        <f>IF($B345=0,0,VLOOKUP($B345,InformatiiGenerale!$A$9:$C$29,3,FALSE))</f>
        <v>0</v>
      </c>
    </row>
    <row r="346" spans="1:22" ht="30" customHeight="1" x14ac:dyDescent="0.25">
      <c r="A346" s="145"/>
      <c r="B346" s="146"/>
      <c r="C346" s="146"/>
      <c r="D346" s="147"/>
      <c r="E346" s="148"/>
      <c r="F346" s="149"/>
      <c r="G346" s="148"/>
      <c r="H346" s="149"/>
      <c r="I346" s="150"/>
      <c r="J346" s="151"/>
      <c r="K346" s="152"/>
      <c r="L346" s="153"/>
      <c r="M346" s="154"/>
      <c r="N346" s="334">
        <f t="shared" si="11"/>
        <v>0</v>
      </c>
      <c r="O346" s="339"/>
      <c r="P346" s="515">
        <f>IF($A346=Liste!$A$2,Liste!$Q$2,IF($A346=Liste!$A$3,Liste!$Q$3,0))</f>
        <v>0</v>
      </c>
      <c r="Q346" s="477"/>
      <c r="R346" s="458" t="str">
        <f>IF(F346=0,"x",VLOOKUP($F346,Liste!$L$2:$M$5000,2,FALSE))</f>
        <v>x</v>
      </c>
      <c r="S346" s="462" t="str">
        <f t="shared" si="10"/>
        <v>x</v>
      </c>
      <c r="T346" s="462">
        <f>IF(P346=Liste!$Q$3,IF(L346=0,0,1),0)</f>
        <v>0</v>
      </c>
      <c r="U346" s="462">
        <f>IF($A346=0,0,InformatiiGenerale!$B$3)</f>
        <v>0</v>
      </c>
      <c r="V346" s="462">
        <f>IF($B346=0,0,VLOOKUP($B346,InformatiiGenerale!$A$9:$C$29,3,FALSE))</f>
        <v>0</v>
      </c>
    </row>
    <row r="347" spans="1:22" ht="30" customHeight="1" x14ac:dyDescent="0.25">
      <c r="A347" s="145"/>
      <c r="B347" s="146"/>
      <c r="C347" s="146"/>
      <c r="D347" s="147"/>
      <c r="E347" s="148"/>
      <c r="F347" s="149"/>
      <c r="G347" s="148"/>
      <c r="H347" s="149"/>
      <c r="I347" s="150"/>
      <c r="J347" s="151"/>
      <c r="K347" s="152"/>
      <c r="L347" s="153"/>
      <c r="M347" s="154"/>
      <c r="N347" s="334">
        <f t="shared" si="11"/>
        <v>0</v>
      </c>
      <c r="O347" s="339"/>
      <c r="P347" s="515">
        <f>IF($A347=Liste!$A$2,Liste!$Q$2,IF($A347=Liste!$A$3,Liste!$Q$3,0))</f>
        <v>0</v>
      </c>
      <c r="Q347" s="477"/>
      <c r="R347" s="458" t="str">
        <f>IF(F347=0,"x",VLOOKUP($F347,Liste!$L$2:$M$5000,2,FALSE))</f>
        <v>x</v>
      </c>
      <c r="S347" s="462" t="str">
        <f t="shared" si="10"/>
        <v>x</v>
      </c>
      <c r="T347" s="462">
        <f>IF(P347=Liste!$Q$3,IF(L347=0,0,1),0)</f>
        <v>0</v>
      </c>
      <c r="U347" s="462">
        <f>IF($A347=0,0,InformatiiGenerale!$B$3)</f>
        <v>0</v>
      </c>
      <c r="V347" s="462">
        <f>IF($B347=0,0,VLOOKUP($B347,InformatiiGenerale!$A$9:$C$29,3,FALSE))</f>
        <v>0</v>
      </c>
    </row>
    <row r="348" spans="1:22" ht="30" customHeight="1" x14ac:dyDescent="0.25">
      <c r="A348" s="145"/>
      <c r="B348" s="146"/>
      <c r="C348" s="146"/>
      <c r="D348" s="147"/>
      <c r="E348" s="148"/>
      <c r="F348" s="149"/>
      <c r="G348" s="148"/>
      <c r="H348" s="149"/>
      <c r="I348" s="150"/>
      <c r="J348" s="151"/>
      <c r="K348" s="152"/>
      <c r="L348" s="153"/>
      <c r="M348" s="154"/>
      <c r="N348" s="334">
        <f t="shared" si="11"/>
        <v>0</v>
      </c>
      <c r="O348" s="339"/>
      <c r="P348" s="515">
        <f>IF($A348=Liste!$A$2,Liste!$Q$2,IF($A348=Liste!$A$3,Liste!$Q$3,0))</f>
        <v>0</v>
      </c>
      <c r="Q348" s="477"/>
      <c r="R348" s="458" t="str">
        <f>IF(F348=0,"x",VLOOKUP($F348,Liste!$L$2:$M$5000,2,FALSE))</f>
        <v>x</v>
      </c>
      <c r="S348" s="462" t="str">
        <f t="shared" si="10"/>
        <v>x</v>
      </c>
      <c r="T348" s="462">
        <f>IF(P348=Liste!$Q$3,IF(L348=0,0,1),0)</f>
        <v>0</v>
      </c>
      <c r="U348" s="462">
        <f>IF($A348=0,0,InformatiiGenerale!$B$3)</f>
        <v>0</v>
      </c>
      <c r="V348" s="462">
        <f>IF($B348=0,0,VLOOKUP($B348,InformatiiGenerale!$A$9:$C$29,3,FALSE))</f>
        <v>0</v>
      </c>
    </row>
    <row r="349" spans="1:22" ht="30" customHeight="1" x14ac:dyDescent="0.25">
      <c r="A349" s="145"/>
      <c r="B349" s="146"/>
      <c r="C349" s="146"/>
      <c r="D349" s="147"/>
      <c r="E349" s="148"/>
      <c r="F349" s="149"/>
      <c r="G349" s="148"/>
      <c r="H349" s="149"/>
      <c r="I349" s="150"/>
      <c r="J349" s="151"/>
      <c r="K349" s="152"/>
      <c r="L349" s="153"/>
      <c r="M349" s="154"/>
      <c r="N349" s="334">
        <f t="shared" si="11"/>
        <v>0</v>
      </c>
      <c r="O349" s="339"/>
      <c r="P349" s="515">
        <f>IF($A349=Liste!$A$2,Liste!$Q$2,IF($A349=Liste!$A$3,Liste!$Q$3,0))</f>
        <v>0</v>
      </c>
      <c r="Q349" s="477"/>
      <c r="R349" s="458" t="str">
        <f>IF(F349=0,"x",VLOOKUP($F349,Liste!$L$2:$M$5000,2,FALSE))</f>
        <v>x</v>
      </c>
      <c r="S349" s="462" t="str">
        <f t="shared" si="10"/>
        <v>x</v>
      </c>
      <c r="T349" s="462">
        <f>IF(P349=Liste!$Q$3,IF(L349=0,0,1),0)</f>
        <v>0</v>
      </c>
      <c r="U349" s="462">
        <f>IF($A349=0,0,InformatiiGenerale!$B$3)</f>
        <v>0</v>
      </c>
      <c r="V349" s="462">
        <f>IF($B349=0,0,VLOOKUP($B349,InformatiiGenerale!$A$9:$C$29,3,FALSE))</f>
        <v>0</v>
      </c>
    </row>
    <row r="350" spans="1:22" ht="30" customHeight="1" x14ac:dyDescent="0.25">
      <c r="A350" s="145"/>
      <c r="B350" s="146"/>
      <c r="C350" s="146"/>
      <c r="D350" s="147"/>
      <c r="E350" s="148"/>
      <c r="F350" s="149"/>
      <c r="G350" s="148"/>
      <c r="H350" s="149"/>
      <c r="I350" s="150"/>
      <c r="J350" s="151"/>
      <c r="K350" s="152"/>
      <c r="L350" s="153"/>
      <c r="M350" s="154"/>
      <c r="N350" s="334">
        <f t="shared" si="11"/>
        <v>0</v>
      </c>
      <c r="O350" s="339"/>
      <c r="P350" s="515">
        <f>IF($A350=Liste!$A$2,Liste!$Q$2,IF($A350=Liste!$A$3,Liste!$Q$3,0))</f>
        <v>0</v>
      </c>
      <c r="Q350" s="477"/>
      <c r="R350" s="458" t="str">
        <f>IF(F350=0,"x",VLOOKUP($F350,Liste!$L$2:$M$5000,2,FALSE))</f>
        <v>x</v>
      </c>
      <c r="S350" s="462" t="str">
        <f t="shared" si="10"/>
        <v>x</v>
      </c>
      <c r="T350" s="462">
        <f>IF(P350=Liste!$Q$3,IF(L350=0,0,1),0)</f>
        <v>0</v>
      </c>
      <c r="U350" s="462">
        <f>IF($A350=0,0,InformatiiGenerale!$B$3)</f>
        <v>0</v>
      </c>
      <c r="V350" s="462">
        <f>IF($B350=0,0,VLOOKUP($B350,InformatiiGenerale!$A$9:$C$29,3,FALSE))</f>
        <v>0</v>
      </c>
    </row>
    <row r="351" spans="1:22" ht="30" customHeight="1" x14ac:dyDescent="0.25">
      <c r="A351" s="145"/>
      <c r="B351" s="146"/>
      <c r="C351" s="146"/>
      <c r="D351" s="147"/>
      <c r="E351" s="148"/>
      <c r="F351" s="149"/>
      <c r="G351" s="148"/>
      <c r="H351" s="149"/>
      <c r="I351" s="150"/>
      <c r="J351" s="151"/>
      <c r="K351" s="152"/>
      <c r="L351" s="153"/>
      <c r="M351" s="154"/>
      <c r="N351" s="334">
        <f t="shared" si="11"/>
        <v>0</v>
      </c>
      <c r="O351" s="339"/>
      <c r="P351" s="515">
        <f>IF($A351=Liste!$A$2,Liste!$Q$2,IF($A351=Liste!$A$3,Liste!$Q$3,0))</f>
        <v>0</v>
      </c>
      <c r="Q351" s="477"/>
      <c r="R351" s="458" t="str">
        <f>IF(F351=0,"x",VLOOKUP($F351,Liste!$L$2:$M$5000,2,FALSE))</f>
        <v>x</v>
      </c>
      <c r="S351" s="462" t="str">
        <f t="shared" si="10"/>
        <v>x</v>
      </c>
      <c r="T351" s="462">
        <f>IF(P351=Liste!$Q$3,IF(L351=0,0,1),0)</f>
        <v>0</v>
      </c>
      <c r="U351" s="462">
        <f>IF($A351=0,0,InformatiiGenerale!$B$3)</f>
        <v>0</v>
      </c>
      <c r="V351" s="462">
        <f>IF($B351=0,0,VLOOKUP($B351,InformatiiGenerale!$A$9:$C$29,3,FALSE))</f>
        <v>0</v>
      </c>
    </row>
    <row r="352" spans="1:22" ht="30" customHeight="1" x14ac:dyDescent="0.25">
      <c r="A352" s="145"/>
      <c r="B352" s="146"/>
      <c r="C352" s="146"/>
      <c r="D352" s="147"/>
      <c r="E352" s="148"/>
      <c r="F352" s="149"/>
      <c r="G352" s="148"/>
      <c r="H352" s="149"/>
      <c r="I352" s="150"/>
      <c r="J352" s="151"/>
      <c r="K352" s="152"/>
      <c r="L352" s="153"/>
      <c r="M352" s="154"/>
      <c r="N352" s="334">
        <f t="shared" si="11"/>
        <v>0</v>
      </c>
      <c r="O352" s="339"/>
      <c r="P352" s="515">
        <f>IF($A352=Liste!$A$2,Liste!$Q$2,IF($A352=Liste!$A$3,Liste!$Q$3,0))</f>
        <v>0</v>
      </c>
      <c r="Q352" s="477"/>
      <c r="R352" s="458" t="str">
        <f>IF(F352=0,"x",VLOOKUP($F352,Liste!$L$2:$M$5000,2,FALSE))</f>
        <v>x</v>
      </c>
      <c r="S352" s="462" t="str">
        <f t="shared" si="10"/>
        <v>x</v>
      </c>
      <c r="T352" s="462">
        <f>IF(P352=Liste!$Q$3,IF(L352=0,0,1),0)</f>
        <v>0</v>
      </c>
      <c r="U352" s="462">
        <f>IF($A352=0,0,InformatiiGenerale!$B$3)</f>
        <v>0</v>
      </c>
      <c r="V352" s="462">
        <f>IF($B352=0,0,VLOOKUP($B352,InformatiiGenerale!$A$9:$C$29,3,FALSE))</f>
        <v>0</v>
      </c>
    </row>
    <row r="353" spans="1:22" ht="30" customHeight="1" x14ac:dyDescent="0.25">
      <c r="A353" s="145"/>
      <c r="B353" s="146"/>
      <c r="C353" s="146"/>
      <c r="D353" s="147"/>
      <c r="E353" s="148"/>
      <c r="F353" s="149"/>
      <c r="G353" s="148"/>
      <c r="H353" s="149"/>
      <c r="I353" s="150"/>
      <c r="J353" s="151"/>
      <c r="K353" s="152"/>
      <c r="L353" s="153"/>
      <c r="M353" s="154"/>
      <c r="N353" s="334">
        <f t="shared" si="11"/>
        <v>0</v>
      </c>
      <c r="O353" s="339"/>
      <c r="P353" s="515">
        <f>IF($A353=Liste!$A$2,Liste!$Q$2,IF($A353=Liste!$A$3,Liste!$Q$3,0))</f>
        <v>0</v>
      </c>
      <c r="Q353" s="477"/>
      <c r="R353" s="458" t="str">
        <f>IF(F353=0,"x",VLOOKUP($F353,Liste!$L$2:$M$5000,2,FALSE))</f>
        <v>x</v>
      </c>
      <c r="S353" s="462" t="str">
        <f t="shared" si="10"/>
        <v>x</v>
      </c>
      <c r="T353" s="462">
        <f>IF(P353=Liste!$Q$3,IF(L353=0,0,1),0)</f>
        <v>0</v>
      </c>
      <c r="U353" s="462">
        <f>IF($A353=0,0,InformatiiGenerale!$B$3)</f>
        <v>0</v>
      </c>
      <c r="V353" s="462">
        <f>IF($B353=0,0,VLOOKUP($B353,InformatiiGenerale!$A$9:$C$29,3,FALSE))</f>
        <v>0</v>
      </c>
    </row>
    <row r="354" spans="1:22" ht="30" customHeight="1" x14ac:dyDescent="0.25">
      <c r="A354" s="145"/>
      <c r="B354" s="146"/>
      <c r="C354" s="146"/>
      <c r="D354" s="147"/>
      <c r="E354" s="148"/>
      <c r="F354" s="149"/>
      <c r="G354" s="148"/>
      <c r="H354" s="149"/>
      <c r="I354" s="150"/>
      <c r="J354" s="151"/>
      <c r="K354" s="152"/>
      <c r="L354" s="153"/>
      <c r="M354" s="154"/>
      <c r="N354" s="334">
        <f t="shared" si="11"/>
        <v>0</v>
      </c>
      <c r="O354" s="339"/>
      <c r="P354" s="515">
        <f>IF($A354=Liste!$A$2,Liste!$Q$2,IF($A354=Liste!$A$3,Liste!$Q$3,0))</f>
        <v>0</v>
      </c>
      <c r="Q354" s="477"/>
      <c r="R354" s="458" t="str">
        <f>IF(F354=0,"x",VLOOKUP($F354,Liste!$L$2:$M$5000,2,FALSE))</f>
        <v>x</v>
      </c>
      <c r="S354" s="462" t="str">
        <f t="shared" si="10"/>
        <v>x</v>
      </c>
      <c r="T354" s="462">
        <f>IF(P354=Liste!$Q$3,IF(L354=0,0,1),0)</f>
        <v>0</v>
      </c>
      <c r="U354" s="462">
        <f>IF($A354=0,0,InformatiiGenerale!$B$3)</f>
        <v>0</v>
      </c>
      <c r="V354" s="462">
        <f>IF($B354=0,0,VLOOKUP($B354,InformatiiGenerale!$A$9:$C$29,3,FALSE))</f>
        <v>0</v>
      </c>
    </row>
    <row r="355" spans="1:22" ht="30" customHeight="1" x14ac:dyDescent="0.25">
      <c r="A355" s="145"/>
      <c r="B355" s="146"/>
      <c r="C355" s="146"/>
      <c r="D355" s="147"/>
      <c r="E355" s="148"/>
      <c r="F355" s="149"/>
      <c r="G355" s="148"/>
      <c r="H355" s="149"/>
      <c r="I355" s="150"/>
      <c r="J355" s="151"/>
      <c r="K355" s="152"/>
      <c r="L355" s="153"/>
      <c r="M355" s="154"/>
      <c r="N355" s="334">
        <f t="shared" si="11"/>
        <v>0</v>
      </c>
      <c r="O355" s="339"/>
      <c r="P355" s="515">
        <f>IF($A355=Liste!$A$2,Liste!$Q$2,IF($A355=Liste!$A$3,Liste!$Q$3,0))</f>
        <v>0</v>
      </c>
      <c r="Q355" s="477"/>
      <c r="R355" s="458" t="str">
        <f>IF(F355=0,"x",VLOOKUP($F355,Liste!$L$2:$M$5000,2,FALSE))</f>
        <v>x</v>
      </c>
      <c r="S355" s="462" t="str">
        <f t="shared" si="10"/>
        <v>x</v>
      </c>
      <c r="T355" s="462">
        <f>IF(P355=Liste!$Q$3,IF(L355=0,0,1),0)</f>
        <v>0</v>
      </c>
      <c r="U355" s="462">
        <f>IF($A355=0,0,InformatiiGenerale!$B$3)</f>
        <v>0</v>
      </c>
      <c r="V355" s="462">
        <f>IF($B355=0,0,VLOOKUP($B355,InformatiiGenerale!$A$9:$C$29,3,FALSE))</f>
        <v>0</v>
      </c>
    </row>
    <row r="356" spans="1:22" ht="30" customHeight="1" x14ac:dyDescent="0.25">
      <c r="A356" s="145"/>
      <c r="B356" s="146"/>
      <c r="C356" s="146"/>
      <c r="D356" s="147"/>
      <c r="E356" s="148"/>
      <c r="F356" s="149"/>
      <c r="G356" s="148"/>
      <c r="H356" s="149"/>
      <c r="I356" s="150"/>
      <c r="J356" s="151"/>
      <c r="K356" s="152"/>
      <c r="L356" s="153"/>
      <c r="M356" s="154"/>
      <c r="N356" s="334">
        <f t="shared" si="11"/>
        <v>0</v>
      </c>
      <c r="O356" s="339"/>
      <c r="P356" s="515">
        <f>IF($A356=Liste!$A$2,Liste!$Q$2,IF($A356=Liste!$A$3,Liste!$Q$3,0))</f>
        <v>0</v>
      </c>
      <c r="Q356" s="477"/>
      <c r="R356" s="458" t="str">
        <f>IF(F356=0,"x",VLOOKUP($F356,Liste!$L$2:$M$5000,2,FALSE))</f>
        <v>x</v>
      </c>
      <c r="S356" s="462" t="str">
        <f t="shared" si="10"/>
        <v>x</v>
      </c>
      <c r="T356" s="462">
        <f>IF(P356=Liste!$Q$3,IF(L356=0,0,1),0)</f>
        <v>0</v>
      </c>
      <c r="U356" s="462">
        <f>IF($A356=0,0,InformatiiGenerale!$B$3)</f>
        <v>0</v>
      </c>
      <c r="V356" s="462">
        <f>IF($B356=0,0,VLOOKUP($B356,InformatiiGenerale!$A$9:$C$29,3,FALSE))</f>
        <v>0</v>
      </c>
    </row>
    <row r="357" spans="1:22" ht="30" customHeight="1" x14ac:dyDescent="0.25">
      <c r="A357" s="145"/>
      <c r="B357" s="146"/>
      <c r="C357" s="146"/>
      <c r="D357" s="147"/>
      <c r="E357" s="148"/>
      <c r="F357" s="149"/>
      <c r="G357" s="148"/>
      <c r="H357" s="149"/>
      <c r="I357" s="150"/>
      <c r="J357" s="151"/>
      <c r="K357" s="152"/>
      <c r="L357" s="153"/>
      <c r="M357" s="154"/>
      <c r="N357" s="334">
        <f t="shared" si="11"/>
        <v>0</v>
      </c>
      <c r="O357" s="339"/>
      <c r="P357" s="515">
        <f>IF($A357=Liste!$A$2,Liste!$Q$2,IF($A357=Liste!$A$3,Liste!$Q$3,0))</f>
        <v>0</v>
      </c>
      <c r="Q357" s="477"/>
      <c r="R357" s="458" t="str">
        <f>IF(F357=0,"x",VLOOKUP($F357,Liste!$L$2:$M$5000,2,FALSE))</f>
        <v>x</v>
      </c>
      <c r="S357" s="462" t="str">
        <f t="shared" si="10"/>
        <v>x</v>
      </c>
      <c r="T357" s="462">
        <f>IF(P357=Liste!$Q$3,IF(L357=0,0,1),0)</f>
        <v>0</v>
      </c>
      <c r="U357" s="462">
        <f>IF($A357=0,0,InformatiiGenerale!$B$3)</f>
        <v>0</v>
      </c>
      <c r="V357" s="462">
        <f>IF($B357=0,0,VLOOKUP($B357,InformatiiGenerale!$A$9:$C$29,3,FALSE))</f>
        <v>0</v>
      </c>
    </row>
    <row r="358" spans="1:22" ht="30" customHeight="1" x14ac:dyDescent="0.25">
      <c r="A358" s="145"/>
      <c r="B358" s="146"/>
      <c r="C358" s="146"/>
      <c r="D358" s="147"/>
      <c r="E358" s="148"/>
      <c r="F358" s="149"/>
      <c r="G358" s="148"/>
      <c r="H358" s="149"/>
      <c r="I358" s="150"/>
      <c r="J358" s="151"/>
      <c r="K358" s="152"/>
      <c r="L358" s="153"/>
      <c r="M358" s="154"/>
      <c r="N358" s="334">
        <f t="shared" si="11"/>
        <v>0</v>
      </c>
      <c r="O358" s="339"/>
      <c r="P358" s="515">
        <f>IF($A358=Liste!$A$2,Liste!$Q$2,IF($A358=Liste!$A$3,Liste!$Q$3,0))</f>
        <v>0</v>
      </c>
      <c r="Q358" s="477"/>
      <c r="R358" s="458" t="str">
        <f>IF(F358=0,"x",VLOOKUP($F358,Liste!$L$2:$M$5000,2,FALSE))</f>
        <v>x</v>
      </c>
      <c r="S358" s="462" t="str">
        <f t="shared" si="10"/>
        <v>x</v>
      </c>
      <c r="T358" s="462">
        <f>IF(P358=Liste!$Q$3,IF(L358=0,0,1),0)</f>
        <v>0</v>
      </c>
      <c r="U358" s="462">
        <f>IF($A358=0,0,InformatiiGenerale!$B$3)</f>
        <v>0</v>
      </c>
      <c r="V358" s="462">
        <f>IF($B358=0,0,VLOOKUP($B358,InformatiiGenerale!$A$9:$C$29,3,FALSE))</f>
        <v>0</v>
      </c>
    </row>
    <row r="359" spans="1:22" ht="30" customHeight="1" x14ac:dyDescent="0.25">
      <c r="A359" s="145"/>
      <c r="B359" s="146"/>
      <c r="C359" s="146"/>
      <c r="D359" s="147"/>
      <c r="E359" s="148"/>
      <c r="F359" s="149"/>
      <c r="G359" s="148"/>
      <c r="H359" s="149"/>
      <c r="I359" s="150"/>
      <c r="J359" s="151"/>
      <c r="K359" s="152"/>
      <c r="L359" s="153"/>
      <c r="M359" s="154"/>
      <c r="N359" s="334">
        <f t="shared" si="11"/>
        <v>0</v>
      </c>
      <c r="O359" s="339"/>
      <c r="P359" s="515">
        <f>IF($A359=Liste!$A$2,Liste!$Q$2,IF($A359=Liste!$A$3,Liste!$Q$3,0))</f>
        <v>0</v>
      </c>
      <c r="Q359" s="477"/>
      <c r="R359" s="458" t="str">
        <f>IF(F359=0,"x",VLOOKUP($F359,Liste!$L$2:$M$5000,2,FALSE))</f>
        <v>x</v>
      </c>
      <c r="S359" s="462" t="str">
        <f t="shared" si="10"/>
        <v>x</v>
      </c>
      <c r="T359" s="462">
        <f>IF(P359=Liste!$Q$3,IF(L359=0,0,1),0)</f>
        <v>0</v>
      </c>
      <c r="U359" s="462">
        <f>IF($A359=0,0,InformatiiGenerale!$B$3)</f>
        <v>0</v>
      </c>
      <c r="V359" s="462">
        <f>IF($B359=0,0,VLOOKUP($B359,InformatiiGenerale!$A$9:$C$29,3,FALSE))</f>
        <v>0</v>
      </c>
    </row>
    <row r="360" spans="1:22" ht="30" customHeight="1" x14ac:dyDescent="0.25">
      <c r="A360" s="145"/>
      <c r="B360" s="146"/>
      <c r="C360" s="146"/>
      <c r="D360" s="147"/>
      <c r="E360" s="148"/>
      <c r="F360" s="149"/>
      <c r="G360" s="148"/>
      <c r="H360" s="149"/>
      <c r="I360" s="150"/>
      <c r="J360" s="151"/>
      <c r="K360" s="152"/>
      <c r="L360" s="153"/>
      <c r="M360" s="154"/>
      <c r="N360" s="334">
        <f t="shared" si="11"/>
        <v>0</v>
      </c>
      <c r="O360" s="339"/>
      <c r="P360" s="515">
        <f>IF($A360=Liste!$A$2,Liste!$Q$2,IF($A360=Liste!$A$3,Liste!$Q$3,0))</f>
        <v>0</v>
      </c>
      <c r="Q360" s="477"/>
      <c r="R360" s="458" t="str">
        <f>IF(F360=0,"x",VLOOKUP($F360,Liste!$L$2:$M$5000,2,FALSE))</f>
        <v>x</v>
      </c>
      <c r="S360" s="462" t="str">
        <f t="shared" si="10"/>
        <v>x</v>
      </c>
      <c r="T360" s="462">
        <f>IF(P360=Liste!$Q$3,IF(L360=0,0,1),0)</f>
        <v>0</v>
      </c>
      <c r="U360" s="462">
        <f>IF($A360=0,0,InformatiiGenerale!$B$3)</f>
        <v>0</v>
      </c>
      <c r="V360" s="462">
        <f>IF($B360=0,0,VLOOKUP($B360,InformatiiGenerale!$A$9:$C$29,3,FALSE))</f>
        <v>0</v>
      </c>
    </row>
    <row r="361" spans="1:22" ht="30" customHeight="1" x14ac:dyDescent="0.25">
      <c r="A361" s="145"/>
      <c r="B361" s="146"/>
      <c r="C361" s="146"/>
      <c r="D361" s="147"/>
      <c r="E361" s="148"/>
      <c r="F361" s="149"/>
      <c r="G361" s="148"/>
      <c r="H361" s="149"/>
      <c r="I361" s="150"/>
      <c r="J361" s="151"/>
      <c r="K361" s="152"/>
      <c r="L361" s="153"/>
      <c r="M361" s="154"/>
      <c r="N361" s="334">
        <f t="shared" si="11"/>
        <v>0</v>
      </c>
      <c r="O361" s="339"/>
      <c r="P361" s="515">
        <f>IF($A361=Liste!$A$2,Liste!$Q$2,IF($A361=Liste!$A$3,Liste!$Q$3,0))</f>
        <v>0</v>
      </c>
      <c r="Q361" s="477"/>
      <c r="R361" s="458" t="str">
        <f>IF(F361=0,"x",VLOOKUP($F361,Liste!$L$2:$M$5000,2,FALSE))</f>
        <v>x</v>
      </c>
      <c r="S361" s="462" t="str">
        <f t="shared" si="10"/>
        <v>x</v>
      </c>
      <c r="T361" s="462">
        <f>IF(P361=Liste!$Q$3,IF(L361=0,0,1),0)</f>
        <v>0</v>
      </c>
      <c r="U361" s="462">
        <f>IF($A361=0,0,InformatiiGenerale!$B$3)</f>
        <v>0</v>
      </c>
      <c r="V361" s="462">
        <f>IF($B361=0,0,VLOOKUP($B361,InformatiiGenerale!$A$9:$C$29,3,FALSE))</f>
        <v>0</v>
      </c>
    </row>
    <row r="362" spans="1:22" ht="30" customHeight="1" x14ac:dyDescent="0.25">
      <c r="A362" s="145"/>
      <c r="B362" s="146"/>
      <c r="C362" s="146"/>
      <c r="D362" s="147"/>
      <c r="E362" s="148"/>
      <c r="F362" s="149"/>
      <c r="G362" s="148"/>
      <c r="H362" s="149"/>
      <c r="I362" s="150"/>
      <c r="J362" s="151"/>
      <c r="K362" s="152"/>
      <c r="L362" s="153"/>
      <c r="M362" s="154"/>
      <c r="N362" s="334">
        <f t="shared" si="11"/>
        <v>0</v>
      </c>
      <c r="O362" s="339"/>
      <c r="P362" s="515">
        <f>IF($A362=Liste!$A$2,Liste!$Q$2,IF($A362=Liste!$A$3,Liste!$Q$3,0))</f>
        <v>0</v>
      </c>
      <c r="Q362" s="477"/>
      <c r="R362" s="458" t="str">
        <f>IF(F362=0,"x",VLOOKUP($F362,Liste!$L$2:$M$5000,2,FALSE))</f>
        <v>x</v>
      </c>
      <c r="S362" s="462" t="str">
        <f t="shared" si="10"/>
        <v>x</v>
      </c>
      <c r="T362" s="462">
        <f>IF(P362=Liste!$Q$3,IF(L362=0,0,1),0)</f>
        <v>0</v>
      </c>
      <c r="U362" s="462">
        <f>IF($A362=0,0,InformatiiGenerale!$B$3)</f>
        <v>0</v>
      </c>
      <c r="V362" s="462">
        <f>IF($B362=0,0,VLOOKUP($B362,InformatiiGenerale!$A$9:$C$29,3,FALSE))</f>
        <v>0</v>
      </c>
    </row>
    <row r="363" spans="1:22" ht="30" customHeight="1" x14ac:dyDescent="0.25">
      <c r="A363" s="145"/>
      <c r="B363" s="146"/>
      <c r="C363" s="146"/>
      <c r="D363" s="147"/>
      <c r="E363" s="148"/>
      <c r="F363" s="149"/>
      <c r="G363" s="148"/>
      <c r="H363" s="149"/>
      <c r="I363" s="150"/>
      <c r="J363" s="151"/>
      <c r="K363" s="152"/>
      <c r="L363" s="153"/>
      <c r="M363" s="154"/>
      <c r="N363" s="334">
        <f t="shared" si="11"/>
        <v>0</v>
      </c>
      <c r="O363" s="339"/>
      <c r="P363" s="515">
        <f>IF($A363=Liste!$A$2,Liste!$Q$2,IF($A363=Liste!$A$3,Liste!$Q$3,0))</f>
        <v>0</v>
      </c>
      <c r="Q363" s="477"/>
      <c r="R363" s="458" t="str">
        <f>IF(F363=0,"x",VLOOKUP($F363,Liste!$L$2:$M$5000,2,FALSE))</f>
        <v>x</v>
      </c>
      <c r="S363" s="462" t="str">
        <f t="shared" si="10"/>
        <v>x</v>
      </c>
      <c r="T363" s="462">
        <f>IF(P363=Liste!$Q$3,IF(L363=0,0,1),0)</f>
        <v>0</v>
      </c>
      <c r="U363" s="462">
        <f>IF($A363=0,0,InformatiiGenerale!$B$3)</f>
        <v>0</v>
      </c>
      <c r="V363" s="462">
        <f>IF($B363=0,0,VLOOKUP($B363,InformatiiGenerale!$A$9:$C$29,3,FALSE))</f>
        <v>0</v>
      </c>
    </row>
    <row r="364" spans="1:22" ht="30" customHeight="1" x14ac:dyDescent="0.25">
      <c r="A364" s="145"/>
      <c r="B364" s="146"/>
      <c r="C364" s="146"/>
      <c r="D364" s="147"/>
      <c r="E364" s="148"/>
      <c r="F364" s="149"/>
      <c r="G364" s="148"/>
      <c r="H364" s="149"/>
      <c r="I364" s="150"/>
      <c r="J364" s="151"/>
      <c r="K364" s="152"/>
      <c r="L364" s="153"/>
      <c r="M364" s="154"/>
      <c r="N364" s="334">
        <f t="shared" si="11"/>
        <v>0</v>
      </c>
      <c r="O364" s="339"/>
      <c r="P364" s="515">
        <f>IF($A364=Liste!$A$2,Liste!$Q$2,IF($A364=Liste!$A$3,Liste!$Q$3,0))</f>
        <v>0</v>
      </c>
      <c r="Q364" s="477"/>
      <c r="R364" s="458" t="str">
        <f>IF(F364=0,"x",VLOOKUP($F364,Liste!$L$2:$M$5000,2,FALSE))</f>
        <v>x</v>
      </c>
      <c r="S364" s="462" t="str">
        <f t="shared" si="10"/>
        <v>x</v>
      </c>
      <c r="T364" s="462">
        <f>IF(P364=Liste!$Q$3,IF(L364=0,0,1),0)</f>
        <v>0</v>
      </c>
      <c r="U364" s="462">
        <f>IF($A364=0,0,InformatiiGenerale!$B$3)</f>
        <v>0</v>
      </c>
      <c r="V364" s="462">
        <f>IF($B364=0,0,VLOOKUP($B364,InformatiiGenerale!$A$9:$C$29,3,FALSE))</f>
        <v>0</v>
      </c>
    </row>
    <row r="365" spans="1:22" ht="30" customHeight="1" x14ac:dyDescent="0.25">
      <c r="A365" s="145"/>
      <c r="B365" s="146"/>
      <c r="C365" s="146"/>
      <c r="D365" s="147"/>
      <c r="E365" s="148"/>
      <c r="F365" s="149"/>
      <c r="G365" s="148"/>
      <c r="H365" s="149"/>
      <c r="I365" s="150"/>
      <c r="J365" s="151"/>
      <c r="K365" s="152"/>
      <c r="L365" s="153"/>
      <c r="M365" s="154"/>
      <c r="N365" s="334">
        <f t="shared" si="11"/>
        <v>0</v>
      </c>
      <c r="O365" s="339"/>
      <c r="P365" s="515">
        <f>IF($A365=Liste!$A$2,Liste!$Q$2,IF($A365=Liste!$A$3,Liste!$Q$3,0))</f>
        <v>0</v>
      </c>
      <c r="Q365" s="477"/>
      <c r="R365" s="458" t="str">
        <f>IF(F365=0,"x",VLOOKUP($F365,Liste!$L$2:$M$5000,2,FALSE))</f>
        <v>x</v>
      </c>
      <c r="S365" s="462" t="str">
        <f t="shared" si="10"/>
        <v>x</v>
      </c>
      <c r="T365" s="462">
        <f>IF(P365=Liste!$Q$3,IF(L365=0,0,1),0)</f>
        <v>0</v>
      </c>
      <c r="U365" s="462">
        <f>IF($A365=0,0,InformatiiGenerale!$B$3)</f>
        <v>0</v>
      </c>
      <c r="V365" s="462">
        <f>IF($B365=0,0,VLOOKUP($B365,InformatiiGenerale!$A$9:$C$29,3,FALSE))</f>
        <v>0</v>
      </c>
    </row>
    <row r="366" spans="1:22" ht="30" customHeight="1" x14ac:dyDescent="0.25">
      <c r="A366" s="145"/>
      <c r="B366" s="146"/>
      <c r="C366" s="146"/>
      <c r="D366" s="147"/>
      <c r="E366" s="148"/>
      <c r="F366" s="149"/>
      <c r="G366" s="148"/>
      <c r="H366" s="149"/>
      <c r="I366" s="150"/>
      <c r="J366" s="151"/>
      <c r="K366" s="152"/>
      <c r="L366" s="153"/>
      <c r="M366" s="154"/>
      <c r="N366" s="334">
        <f t="shared" si="11"/>
        <v>0</v>
      </c>
      <c r="O366" s="339"/>
      <c r="P366" s="515">
        <f>IF($A366=Liste!$A$2,Liste!$Q$2,IF($A366=Liste!$A$3,Liste!$Q$3,0))</f>
        <v>0</v>
      </c>
      <c r="Q366" s="477"/>
      <c r="R366" s="458" t="str">
        <f>IF(F366=0,"x",VLOOKUP($F366,Liste!$L$2:$M$5000,2,FALSE))</f>
        <v>x</v>
      </c>
      <c r="S366" s="462" t="str">
        <f t="shared" si="10"/>
        <v>x</v>
      </c>
      <c r="T366" s="462">
        <f>IF(P366=Liste!$Q$3,IF(L366=0,0,1),0)</f>
        <v>0</v>
      </c>
      <c r="U366" s="462">
        <f>IF($A366=0,0,InformatiiGenerale!$B$3)</f>
        <v>0</v>
      </c>
      <c r="V366" s="462">
        <f>IF($B366=0,0,VLOOKUP($B366,InformatiiGenerale!$A$9:$C$29,3,FALSE))</f>
        <v>0</v>
      </c>
    </row>
    <row r="367" spans="1:22" ht="30" customHeight="1" x14ac:dyDescent="0.25">
      <c r="A367" s="145"/>
      <c r="B367" s="146"/>
      <c r="C367" s="146"/>
      <c r="D367" s="147"/>
      <c r="E367" s="148"/>
      <c r="F367" s="149"/>
      <c r="G367" s="148"/>
      <c r="H367" s="149"/>
      <c r="I367" s="150"/>
      <c r="J367" s="151"/>
      <c r="K367" s="152"/>
      <c r="L367" s="153"/>
      <c r="M367" s="154"/>
      <c r="N367" s="334">
        <f t="shared" si="11"/>
        <v>0</v>
      </c>
      <c r="O367" s="339"/>
      <c r="P367" s="515">
        <f>IF($A367=Liste!$A$2,Liste!$Q$2,IF($A367=Liste!$A$3,Liste!$Q$3,0))</f>
        <v>0</v>
      </c>
      <c r="Q367" s="477"/>
      <c r="R367" s="458" t="str">
        <f>IF(F367=0,"x",VLOOKUP($F367,Liste!$L$2:$M$5000,2,FALSE))</f>
        <v>x</v>
      </c>
      <c r="S367" s="462" t="str">
        <f t="shared" si="10"/>
        <v>x</v>
      </c>
      <c r="T367" s="462">
        <f>IF(P367=Liste!$Q$3,IF(L367=0,0,1),0)</f>
        <v>0</v>
      </c>
      <c r="U367" s="462">
        <f>IF($A367=0,0,InformatiiGenerale!$B$3)</f>
        <v>0</v>
      </c>
      <c r="V367" s="462">
        <f>IF($B367=0,0,VLOOKUP($B367,InformatiiGenerale!$A$9:$C$29,3,FALSE))</f>
        <v>0</v>
      </c>
    </row>
    <row r="368" spans="1:22" ht="30" customHeight="1" x14ac:dyDescent="0.25">
      <c r="A368" s="145"/>
      <c r="B368" s="146"/>
      <c r="C368" s="146"/>
      <c r="D368" s="147"/>
      <c r="E368" s="148"/>
      <c r="F368" s="149"/>
      <c r="G368" s="148"/>
      <c r="H368" s="149"/>
      <c r="I368" s="150"/>
      <c r="J368" s="151"/>
      <c r="K368" s="152"/>
      <c r="L368" s="153"/>
      <c r="M368" s="154"/>
      <c r="N368" s="334">
        <f t="shared" si="11"/>
        <v>0</v>
      </c>
      <c r="O368" s="339"/>
      <c r="P368" s="515">
        <f>IF($A368=Liste!$A$2,Liste!$Q$2,IF($A368=Liste!$A$3,Liste!$Q$3,0))</f>
        <v>0</v>
      </c>
      <c r="Q368" s="477"/>
      <c r="R368" s="458" t="str">
        <f>IF(F368=0,"x",VLOOKUP($F368,Liste!$L$2:$M$5000,2,FALSE))</f>
        <v>x</v>
      </c>
      <c r="S368" s="462" t="str">
        <f t="shared" si="10"/>
        <v>x</v>
      </c>
      <c r="T368" s="462">
        <f>IF(P368=Liste!$Q$3,IF(L368=0,0,1),0)</f>
        <v>0</v>
      </c>
      <c r="U368" s="462">
        <f>IF($A368=0,0,InformatiiGenerale!$B$3)</f>
        <v>0</v>
      </c>
      <c r="V368" s="462">
        <f>IF($B368=0,0,VLOOKUP($B368,InformatiiGenerale!$A$9:$C$29,3,FALSE))</f>
        <v>0</v>
      </c>
    </row>
    <row r="369" spans="1:22" ht="30" customHeight="1" x14ac:dyDescent="0.25">
      <c r="A369" s="145"/>
      <c r="B369" s="146"/>
      <c r="C369" s="146"/>
      <c r="D369" s="147"/>
      <c r="E369" s="148"/>
      <c r="F369" s="149"/>
      <c r="G369" s="148"/>
      <c r="H369" s="149"/>
      <c r="I369" s="150"/>
      <c r="J369" s="151"/>
      <c r="K369" s="152"/>
      <c r="L369" s="153"/>
      <c r="M369" s="154"/>
      <c r="N369" s="334">
        <f t="shared" si="11"/>
        <v>0</v>
      </c>
      <c r="O369" s="339"/>
      <c r="P369" s="515">
        <f>IF($A369=Liste!$A$2,Liste!$Q$2,IF($A369=Liste!$A$3,Liste!$Q$3,0))</f>
        <v>0</v>
      </c>
      <c r="Q369" s="477"/>
      <c r="R369" s="458" t="str">
        <f>IF(F369=0,"x",VLOOKUP($F369,Liste!$L$2:$M$5000,2,FALSE))</f>
        <v>x</v>
      </c>
      <c r="S369" s="462" t="str">
        <f t="shared" si="10"/>
        <v>x</v>
      </c>
      <c r="T369" s="462">
        <f>IF(P369=Liste!$Q$3,IF(L369=0,0,1),0)</f>
        <v>0</v>
      </c>
      <c r="U369" s="462">
        <f>IF($A369=0,0,InformatiiGenerale!$B$3)</f>
        <v>0</v>
      </c>
      <c r="V369" s="462">
        <f>IF($B369=0,0,VLOOKUP($B369,InformatiiGenerale!$A$9:$C$29,3,FALSE))</f>
        <v>0</v>
      </c>
    </row>
    <row r="370" spans="1:22" ht="30" customHeight="1" x14ac:dyDescent="0.25">
      <c r="A370" s="145"/>
      <c r="B370" s="146"/>
      <c r="C370" s="146"/>
      <c r="D370" s="147"/>
      <c r="E370" s="148"/>
      <c r="F370" s="149"/>
      <c r="G370" s="148"/>
      <c r="H370" s="149"/>
      <c r="I370" s="150"/>
      <c r="J370" s="151"/>
      <c r="K370" s="152"/>
      <c r="L370" s="153"/>
      <c r="M370" s="154"/>
      <c r="N370" s="334">
        <f t="shared" si="11"/>
        <v>0</v>
      </c>
      <c r="O370" s="339"/>
      <c r="P370" s="515">
        <f>IF($A370=Liste!$A$2,Liste!$Q$2,IF($A370=Liste!$A$3,Liste!$Q$3,0))</f>
        <v>0</v>
      </c>
      <c r="Q370" s="477"/>
      <c r="R370" s="458" t="str">
        <f>IF(F370=0,"x",VLOOKUP($F370,Liste!$L$2:$M$5000,2,FALSE))</f>
        <v>x</v>
      </c>
      <c r="S370" s="462" t="str">
        <f t="shared" si="10"/>
        <v>x</v>
      </c>
      <c r="T370" s="462">
        <f>IF(P370=Liste!$Q$3,IF(L370=0,0,1),0)</f>
        <v>0</v>
      </c>
      <c r="U370" s="462">
        <f>IF($A370=0,0,InformatiiGenerale!$B$3)</f>
        <v>0</v>
      </c>
      <c r="V370" s="462">
        <f>IF($B370=0,0,VLOOKUP($B370,InformatiiGenerale!$A$9:$C$29,3,FALSE))</f>
        <v>0</v>
      </c>
    </row>
    <row r="371" spans="1:22" ht="30" customHeight="1" x14ac:dyDescent="0.25">
      <c r="A371" s="145"/>
      <c r="B371" s="146"/>
      <c r="C371" s="146"/>
      <c r="D371" s="147"/>
      <c r="E371" s="148"/>
      <c r="F371" s="149"/>
      <c r="G371" s="148"/>
      <c r="H371" s="149"/>
      <c r="I371" s="150"/>
      <c r="J371" s="151"/>
      <c r="K371" s="152"/>
      <c r="L371" s="153"/>
      <c r="M371" s="154"/>
      <c r="N371" s="334">
        <f t="shared" si="11"/>
        <v>0</v>
      </c>
      <c r="O371" s="339"/>
      <c r="P371" s="515">
        <f>IF($A371=Liste!$A$2,Liste!$Q$2,IF($A371=Liste!$A$3,Liste!$Q$3,0))</f>
        <v>0</v>
      </c>
      <c r="Q371" s="477"/>
      <c r="R371" s="458" t="str">
        <f>IF(F371=0,"x",VLOOKUP($F371,Liste!$L$2:$M$5000,2,FALSE))</f>
        <v>x</v>
      </c>
      <c r="S371" s="462" t="str">
        <f t="shared" si="10"/>
        <v>x</v>
      </c>
      <c r="T371" s="462">
        <f>IF(P371=Liste!$Q$3,IF(L371=0,0,1),0)</f>
        <v>0</v>
      </c>
      <c r="U371" s="462">
        <f>IF($A371=0,0,InformatiiGenerale!$B$3)</f>
        <v>0</v>
      </c>
      <c r="V371" s="462">
        <f>IF($B371=0,0,VLOOKUP($B371,InformatiiGenerale!$A$9:$C$29,3,FALSE))</f>
        <v>0</v>
      </c>
    </row>
    <row r="372" spans="1:22" ht="30" customHeight="1" x14ac:dyDescent="0.25">
      <c r="A372" s="145"/>
      <c r="B372" s="146"/>
      <c r="C372" s="146"/>
      <c r="D372" s="147"/>
      <c r="E372" s="148"/>
      <c r="F372" s="149"/>
      <c r="G372" s="148"/>
      <c r="H372" s="149"/>
      <c r="I372" s="150"/>
      <c r="J372" s="151"/>
      <c r="K372" s="152"/>
      <c r="L372" s="153"/>
      <c r="M372" s="154"/>
      <c r="N372" s="334">
        <f t="shared" si="11"/>
        <v>0</v>
      </c>
      <c r="O372" s="339"/>
      <c r="P372" s="515">
        <f>IF($A372=Liste!$A$2,Liste!$Q$2,IF($A372=Liste!$A$3,Liste!$Q$3,0))</f>
        <v>0</v>
      </c>
      <c r="Q372" s="477"/>
      <c r="R372" s="458" t="str">
        <f>IF(F372=0,"x",VLOOKUP($F372,Liste!$L$2:$M$5000,2,FALSE))</f>
        <v>x</v>
      </c>
      <c r="S372" s="462" t="str">
        <f t="shared" si="10"/>
        <v>x</v>
      </c>
      <c r="T372" s="462">
        <f>IF(P372=Liste!$Q$3,IF(L372=0,0,1),0)</f>
        <v>0</v>
      </c>
      <c r="U372" s="462">
        <f>IF($A372=0,0,InformatiiGenerale!$B$3)</f>
        <v>0</v>
      </c>
      <c r="V372" s="462">
        <f>IF($B372=0,0,VLOOKUP($B372,InformatiiGenerale!$A$9:$C$29,3,FALSE))</f>
        <v>0</v>
      </c>
    </row>
    <row r="373" spans="1:22" ht="30" customHeight="1" x14ac:dyDescent="0.25">
      <c r="A373" s="145"/>
      <c r="B373" s="146"/>
      <c r="C373" s="146"/>
      <c r="D373" s="147"/>
      <c r="E373" s="148"/>
      <c r="F373" s="149"/>
      <c r="G373" s="148"/>
      <c r="H373" s="149"/>
      <c r="I373" s="150"/>
      <c r="J373" s="151"/>
      <c r="K373" s="152"/>
      <c r="L373" s="153"/>
      <c r="M373" s="154"/>
      <c r="N373" s="334">
        <f t="shared" si="11"/>
        <v>0</v>
      </c>
      <c r="O373" s="339"/>
      <c r="P373" s="515">
        <f>IF($A373=Liste!$A$2,Liste!$Q$2,IF($A373=Liste!$A$3,Liste!$Q$3,0))</f>
        <v>0</v>
      </c>
      <c r="Q373" s="477"/>
      <c r="R373" s="458" t="str">
        <f>IF(F373=0,"x",VLOOKUP($F373,Liste!$L$2:$M$5000,2,FALSE))</f>
        <v>x</v>
      </c>
      <c r="S373" s="462" t="str">
        <f t="shared" si="10"/>
        <v>x</v>
      </c>
      <c r="T373" s="462">
        <f>IF(P373=Liste!$Q$3,IF(L373=0,0,1),0)</f>
        <v>0</v>
      </c>
      <c r="U373" s="462">
        <f>IF($A373=0,0,InformatiiGenerale!$B$3)</f>
        <v>0</v>
      </c>
      <c r="V373" s="462">
        <f>IF($B373=0,0,VLOOKUP($B373,InformatiiGenerale!$A$9:$C$29,3,FALSE))</f>
        <v>0</v>
      </c>
    </row>
    <row r="374" spans="1:22" ht="30" customHeight="1" x14ac:dyDescent="0.25">
      <c r="A374" s="145"/>
      <c r="B374" s="146"/>
      <c r="C374" s="146"/>
      <c r="D374" s="147"/>
      <c r="E374" s="148"/>
      <c r="F374" s="149"/>
      <c r="G374" s="148"/>
      <c r="H374" s="149"/>
      <c r="I374" s="150"/>
      <c r="J374" s="151"/>
      <c r="K374" s="152"/>
      <c r="L374" s="153"/>
      <c r="M374" s="154"/>
      <c r="N374" s="334">
        <f t="shared" si="11"/>
        <v>0</v>
      </c>
      <c r="O374" s="339"/>
      <c r="P374" s="515">
        <f>IF($A374=Liste!$A$2,Liste!$Q$2,IF($A374=Liste!$A$3,Liste!$Q$3,0))</f>
        <v>0</v>
      </c>
      <c r="Q374" s="477"/>
      <c r="R374" s="458" t="str">
        <f>IF(F374=0,"x",VLOOKUP($F374,Liste!$L$2:$M$5000,2,FALSE))</f>
        <v>x</v>
      </c>
      <c r="S374" s="462" t="str">
        <f t="shared" si="10"/>
        <v>x</v>
      </c>
      <c r="T374" s="462">
        <f>IF(P374=Liste!$Q$3,IF(L374=0,0,1),0)</f>
        <v>0</v>
      </c>
      <c r="U374" s="462">
        <f>IF($A374=0,0,InformatiiGenerale!$B$3)</f>
        <v>0</v>
      </c>
      <c r="V374" s="462">
        <f>IF($B374=0,0,VLOOKUP($B374,InformatiiGenerale!$A$9:$C$29,3,FALSE))</f>
        <v>0</v>
      </c>
    </row>
    <row r="375" spans="1:22" ht="30" customHeight="1" x14ac:dyDescent="0.25">
      <c r="A375" s="145"/>
      <c r="B375" s="146"/>
      <c r="C375" s="146"/>
      <c r="D375" s="147"/>
      <c r="E375" s="148"/>
      <c r="F375" s="149"/>
      <c r="G375" s="148"/>
      <c r="H375" s="149"/>
      <c r="I375" s="150"/>
      <c r="J375" s="151"/>
      <c r="K375" s="152"/>
      <c r="L375" s="153"/>
      <c r="M375" s="154"/>
      <c r="N375" s="334">
        <f t="shared" si="11"/>
        <v>0</v>
      </c>
      <c r="O375" s="339"/>
      <c r="P375" s="515">
        <f>IF($A375=Liste!$A$2,Liste!$Q$2,IF($A375=Liste!$A$3,Liste!$Q$3,0))</f>
        <v>0</v>
      </c>
      <c r="Q375" s="477"/>
      <c r="R375" s="458" t="str">
        <f>IF(F375=0,"x",VLOOKUP($F375,Liste!$L$2:$M$5000,2,FALSE))</f>
        <v>x</v>
      </c>
      <c r="S375" s="462" t="str">
        <f t="shared" si="10"/>
        <v>x</v>
      </c>
      <c r="T375" s="462">
        <f>IF(P375=Liste!$Q$3,IF(L375=0,0,1),0)</f>
        <v>0</v>
      </c>
      <c r="U375" s="462">
        <f>IF($A375=0,0,InformatiiGenerale!$B$3)</f>
        <v>0</v>
      </c>
      <c r="V375" s="462">
        <f>IF($B375=0,0,VLOOKUP($B375,InformatiiGenerale!$A$9:$C$29,3,FALSE))</f>
        <v>0</v>
      </c>
    </row>
    <row r="376" spans="1:22" ht="30" customHeight="1" x14ac:dyDescent="0.25">
      <c r="A376" s="145"/>
      <c r="B376" s="146"/>
      <c r="C376" s="146"/>
      <c r="D376" s="147"/>
      <c r="E376" s="148"/>
      <c r="F376" s="149"/>
      <c r="G376" s="148"/>
      <c r="H376" s="149"/>
      <c r="I376" s="150"/>
      <c r="J376" s="151"/>
      <c r="K376" s="152"/>
      <c r="L376" s="153"/>
      <c r="M376" s="154"/>
      <c r="N376" s="334">
        <f t="shared" si="11"/>
        <v>0</v>
      </c>
      <c r="O376" s="339"/>
      <c r="P376" s="515">
        <f>IF($A376=Liste!$A$2,Liste!$Q$2,IF($A376=Liste!$A$3,Liste!$Q$3,0))</f>
        <v>0</v>
      </c>
      <c r="Q376" s="477"/>
      <c r="R376" s="458" t="str">
        <f>IF(F376=0,"x",VLOOKUP($F376,Liste!$L$2:$M$5000,2,FALSE))</f>
        <v>x</v>
      </c>
      <c r="S376" s="462" t="str">
        <f t="shared" si="10"/>
        <v>x</v>
      </c>
      <c r="T376" s="462">
        <f>IF(P376=Liste!$Q$3,IF(L376=0,0,1),0)</f>
        <v>0</v>
      </c>
      <c r="U376" s="462">
        <f>IF($A376=0,0,InformatiiGenerale!$B$3)</f>
        <v>0</v>
      </c>
      <c r="V376" s="462">
        <f>IF($B376=0,0,VLOOKUP($B376,InformatiiGenerale!$A$9:$C$29,3,FALSE))</f>
        <v>0</v>
      </c>
    </row>
    <row r="377" spans="1:22" ht="30" customHeight="1" x14ac:dyDescent="0.25">
      <c r="A377" s="145"/>
      <c r="B377" s="146"/>
      <c r="C377" s="146"/>
      <c r="D377" s="147"/>
      <c r="E377" s="148"/>
      <c r="F377" s="149"/>
      <c r="G377" s="148"/>
      <c r="H377" s="149"/>
      <c r="I377" s="150"/>
      <c r="J377" s="151"/>
      <c r="K377" s="152"/>
      <c r="L377" s="153"/>
      <c r="M377" s="154"/>
      <c r="N377" s="334">
        <f t="shared" si="11"/>
        <v>0</v>
      </c>
      <c r="O377" s="339"/>
      <c r="P377" s="515">
        <f>IF($A377=Liste!$A$2,Liste!$Q$2,IF($A377=Liste!$A$3,Liste!$Q$3,0))</f>
        <v>0</v>
      </c>
      <c r="Q377" s="477"/>
      <c r="R377" s="458" t="str">
        <f>IF(F377=0,"x",VLOOKUP($F377,Liste!$L$2:$M$5000,2,FALSE))</f>
        <v>x</v>
      </c>
      <c r="S377" s="462" t="str">
        <f t="shared" si="10"/>
        <v>x</v>
      </c>
      <c r="T377" s="462">
        <f>IF(P377=Liste!$Q$3,IF(L377=0,0,1),0)</f>
        <v>0</v>
      </c>
      <c r="U377" s="462">
        <f>IF($A377=0,0,InformatiiGenerale!$B$3)</f>
        <v>0</v>
      </c>
      <c r="V377" s="462">
        <f>IF($B377=0,0,VLOOKUP($B377,InformatiiGenerale!$A$9:$C$29,3,FALSE))</f>
        <v>0</v>
      </c>
    </row>
    <row r="378" spans="1:22" ht="30" customHeight="1" x14ac:dyDescent="0.25">
      <c r="A378" s="145"/>
      <c r="B378" s="146"/>
      <c r="C378" s="146"/>
      <c r="D378" s="147"/>
      <c r="E378" s="148"/>
      <c r="F378" s="149"/>
      <c r="G378" s="148"/>
      <c r="H378" s="149"/>
      <c r="I378" s="150"/>
      <c r="J378" s="151"/>
      <c r="K378" s="152"/>
      <c r="L378" s="153"/>
      <c r="M378" s="154"/>
      <c r="N378" s="334">
        <f t="shared" si="11"/>
        <v>0</v>
      </c>
      <c r="O378" s="339"/>
      <c r="P378" s="515">
        <f>IF($A378=Liste!$A$2,Liste!$Q$2,IF($A378=Liste!$A$3,Liste!$Q$3,0))</f>
        <v>0</v>
      </c>
      <c r="Q378" s="477"/>
      <c r="R378" s="458" t="str">
        <f>IF(F378=0,"x",VLOOKUP($F378,Liste!$L$2:$M$5000,2,FALSE))</f>
        <v>x</v>
      </c>
      <c r="S378" s="462" t="str">
        <f t="shared" si="10"/>
        <v>x</v>
      </c>
      <c r="T378" s="462">
        <f>IF(P378=Liste!$Q$3,IF(L378=0,0,1),0)</f>
        <v>0</v>
      </c>
      <c r="U378" s="462">
        <f>IF($A378=0,0,InformatiiGenerale!$B$3)</f>
        <v>0</v>
      </c>
      <c r="V378" s="462">
        <f>IF($B378=0,0,VLOOKUP($B378,InformatiiGenerale!$A$9:$C$29,3,FALSE))</f>
        <v>0</v>
      </c>
    </row>
    <row r="379" spans="1:22" ht="30" customHeight="1" x14ac:dyDescent="0.25">
      <c r="A379" s="145"/>
      <c r="B379" s="146"/>
      <c r="C379" s="146"/>
      <c r="D379" s="147"/>
      <c r="E379" s="148"/>
      <c r="F379" s="149"/>
      <c r="G379" s="148"/>
      <c r="H379" s="149"/>
      <c r="I379" s="150"/>
      <c r="J379" s="151"/>
      <c r="K379" s="152"/>
      <c r="L379" s="153"/>
      <c r="M379" s="154"/>
      <c r="N379" s="334">
        <f t="shared" si="11"/>
        <v>0</v>
      </c>
      <c r="O379" s="339"/>
      <c r="P379" s="515">
        <f>IF($A379=Liste!$A$2,Liste!$Q$2,IF($A379=Liste!$A$3,Liste!$Q$3,0))</f>
        <v>0</v>
      </c>
      <c r="Q379" s="477"/>
      <c r="R379" s="458" t="str">
        <f>IF(F379=0,"x",VLOOKUP($F379,Liste!$L$2:$M$5000,2,FALSE))</f>
        <v>x</v>
      </c>
      <c r="S379" s="462" t="str">
        <f t="shared" si="10"/>
        <v>x</v>
      </c>
      <c r="T379" s="462">
        <f>IF(P379=Liste!$Q$3,IF(L379=0,0,1),0)</f>
        <v>0</v>
      </c>
      <c r="U379" s="462">
        <f>IF($A379=0,0,InformatiiGenerale!$B$3)</f>
        <v>0</v>
      </c>
      <c r="V379" s="462">
        <f>IF($B379=0,0,VLOOKUP($B379,InformatiiGenerale!$A$9:$C$29,3,FALSE))</f>
        <v>0</v>
      </c>
    </row>
    <row r="380" spans="1:22" ht="30" customHeight="1" x14ac:dyDescent="0.25">
      <c r="A380" s="145"/>
      <c r="B380" s="146"/>
      <c r="C380" s="146"/>
      <c r="D380" s="147"/>
      <c r="E380" s="148"/>
      <c r="F380" s="149"/>
      <c r="G380" s="148"/>
      <c r="H380" s="149"/>
      <c r="I380" s="150"/>
      <c r="J380" s="151"/>
      <c r="K380" s="152"/>
      <c r="L380" s="153"/>
      <c r="M380" s="154"/>
      <c r="N380" s="334">
        <f t="shared" si="11"/>
        <v>0</v>
      </c>
      <c r="O380" s="339"/>
      <c r="P380" s="515">
        <f>IF($A380=Liste!$A$2,Liste!$Q$2,IF($A380=Liste!$A$3,Liste!$Q$3,0))</f>
        <v>0</v>
      </c>
      <c r="Q380" s="477"/>
      <c r="R380" s="458" t="str">
        <f>IF(F380=0,"x",VLOOKUP($F380,Liste!$L$2:$M$5000,2,FALSE))</f>
        <v>x</v>
      </c>
      <c r="S380" s="462" t="str">
        <f t="shared" si="10"/>
        <v>x</v>
      </c>
      <c r="T380" s="462">
        <f>IF(P380=Liste!$Q$3,IF(L380=0,0,1),0)</f>
        <v>0</v>
      </c>
      <c r="U380" s="462">
        <f>IF($A380=0,0,InformatiiGenerale!$B$3)</f>
        <v>0</v>
      </c>
      <c r="V380" s="462">
        <f>IF($B380=0,0,VLOOKUP($B380,InformatiiGenerale!$A$9:$C$29,3,FALSE))</f>
        <v>0</v>
      </c>
    </row>
    <row r="381" spans="1:22" ht="30" customHeight="1" x14ac:dyDescent="0.25">
      <c r="A381" s="145"/>
      <c r="B381" s="146"/>
      <c r="C381" s="146"/>
      <c r="D381" s="147"/>
      <c r="E381" s="148"/>
      <c r="F381" s="149"/>
      <c r="G381" s="148"/>
      <c r="H381" s="149"/>
      <c r="I381" s="150"/>
      <c r="J381" s="151"/>
      <c r="K381" s="152"/>
      <c r="L381" s="153"/>
      <c r="M381" s="154"/>
      <c r="N381" s="334">
        <f t="shared" si="11"/>
        <v>0</v>
      </c>
      <c r="O381" s="339"/>
      <c r="P381" s="515">
        <f>IF($A381=Liste!$A$2,Liste!$Q$2,IF($A381=Liste!$A$3,Liste!$Q$3,0))</f>
        <v>0</v>
      </c>
      <c r="Q381" s="477"/>
      <c r="R381" s="458" t="str">
        <f>IF(F381=0,"x",VLOOKUP($F381,Liste!$L$2:$M$5000,2,FALSE))</f>
        <v>x</v>
      </c>
      <c r="S381" s="462" t="str">
        <f t="shared" si="10"/>
        <v>x</v>
      </c>
      <c r="T381" s="462">
        <f>IF(P381=Liste!$Q$3,IF(L381=0,0,1),0)</f>
        <v>0</v>
      </c>
      <c r="U381" s="462">
        <f>IF($A381=0,0,InformatiiGenerale!$B$3)</f>
        <v>0</v>
      </c>
      <c r="V381" s="462">
        <f>IF($B381=0,0,VLOOKUP($B381,InformatiiGenerale!$A$9:$C$29,3,FALSE))</f>
        <v>0</v>
      </c>
    </row>
    <row r="382" spans="1:22" ht="30" customHeight="1" x14ac:dyDescent="0.25">
      <c r="A382" s="145"/>
      <c r="B382" s="146"/>
      <c r="C382" s="146"/>
      <c r="D382" s="147"/>
      <c r="E382" s="148"/>
      <c r="F382" s="149"/>
      <c r="G382" s="148"/>
      <c r="H382" s="149"/>
      <c r="I382" s="150"/>
      <c r="J382" s="151"/>
      <c r="K382" s="152"/>
      <c r="L382" s="153"/>
      <c r="M382" s="154"/>
      <c r="N382" s="334">
        <f t="shared" si="11"/>
        <v>0</v>
      </c>
      <c r="O382" s="339"/>
      <c r="P382" s="515">
        <f>IF($A382=Liste!$A$2,Liste!$Q$2,IF($A382=Liste!$A$3,Liste!$Q$3,0))</f>
        <v>0</v>
      </c>
      <c r="Q382" s="477"/>
      <c r="R382" s="458" t="str">
        <f>IF(F382=0,"x",VLOOKUP($F382,Liste!$L$2:$M$5000,2,FALSE))</f>
        <v>x</v>
      </c>
      <c r="S382" s="462" t="str">
        <f t="shared" si="10"/>
        <v>x</v>
      </c>
      <c r="T382" s="462">
        <f>IF(P382=Liste!$Q$3,IF(L382=0,0,1),0)</f>
        <v>0</v>
      </c>
      <c r="U382" s="462">
        <f>IF($A382=0,0,InformatiiGenerale!$B$3)</f>
        <v>0</v>
      </c>
      <c r="V382" s="462">
        <f>IF($B382=0,0,VLOOKUP($B382,InformatiiGenerale!$A$9:$C$29,3,FALSE))</f>
        <v>0</v>
      </c>
    </row>
    <row r="383" spans="1:22" ht="30" customHeight="1" x14ac:dyDescent="0.25">
      <c r="A383" s="145"/>
      <c r="B383" s="146"/>
      <c r="C383" s="146"/>
      <c r="D383" s="147"/>
      <c r="E383" s="148"/>
      <c r="F383" s="149"/>
      <c r="G383" s="148"/>
      <c r="H383" s="149"/>
      <c r="I383" s="150"/>
      <c r="J383" s="151"/>
      <c r="K383" s="152"/>
      <c r="L383" s="153"/>
      <c r="M383" s="154"/>
      <c r="N383" s="334">
        <f t="shared" si="11"/>
        <v>0</v>
      </c>
      <c r="O383" s="339"/>
      <c r="P383" s="515">
        <f>IF($A383=Liste!$A$2,Liste!$Q$2,IF($A383=Liste!$A$3,Liste!$Q$3,0))</f>
        <v>0</v>
      </c>
      <c r="Q383" s="477"/>
      <c r="R383" s="458" t="str">
        <f>IF(F383=0,"x",VLOOKUP($F383,Liste!$L$2:$M$5000,2,FALSE))</f>
        <v>x</v>
      </c>
      <c r="S383" s="462" t="str">
        <f t="shared" si="10"/>
        <v>x</v>
      </c>
      <c r="T383" s="462">
        <f>IF(P383=Liste!$Q$3,IF(L383=0,0,1),0)</f>
        <v>0</v>
      </c>
      <c r="U383" s="462">
        <f>IF($A383=0,0,InformatiiGenerale!$B$3)</f>
        <v>0</v>
      </c>
      <c r="V383" s="462">
        <f>IF($B383=0,0,VLOOKUP($B383,InformatiiGenerale!$A$9:$C$29,3,FALSE))</f>
        <v>0</v>
      </c>
    </row>
    <row r="384" spans="1:22" ht="30" customHeight="1" x14ac:dyDescent="0.25">
      <c r="A384" s="145"/>
      <c r="B384" s="146"/>
      <c r="C384" s="146"/>
      <c r="D384" s="147"/>
      <c r="E384" s="148"/>
      <c r="F384" s="149"/>
      <c r="G384" s="148"/>
      <c r="H384" s="149"/>
      <c r="I384" s="150"/>
      <c r="J384" s="151"/>
      <c r="K384" s="152"/>
      <c r="L384" s="153"/>
      <c r="M384" s="154"/>
      <c r="N384" s="334">
        <f t="shared" si="11"/>
        <v>0</v>
      </c>
      <c r="O384" s="339"/>
      <c r="P384" s="515">
        <f>IF($A384=Liste!$A$2,Liste!$Q$2,IF($A384=Liste!$A$3,Liste!$Q$3,0))</f>
        <v>0</v>
      </c>
      <c r="Q384" s="477"/>
      <c r="R384" s="458" t="str">
        <f>IF(F384=0,"x",VLOOKUP($F384,Liste!$L$2:$M$5000,2,FALSE))</f>
        <v>x</v>
      </c>
      <c r="S384" s="462" t="str">
        <f t="shared" si="10"/>
        <v>x</v>
      </c>
      <c r="T384" s="462">
        <f>IF(P384=Liste!$Q$3,IF(L384=0,0,1),0)</f>
        <v>0</v>
      </c>
      <c r="U384" s="462">
        <f>IF($A384=0,0,InformatiiGenerale!$B$3)</f>
        <v>0</v>
      </c>
      <c r="V384" s="462">
        <f>IF($B384=0,0,VLOOKUP($B384,InformatiiGenerale!$A$9:$C$29,3,FALSE))</f>
        <v>0</v>
      </c>
    </row>
    <row r="385" spans="1:22" ht="30" customHeight="1" x14ac:dyDescent="0.25">
      <c r="A385" s="145"/>
      <c r="B385" s="146"/>
      <c r="C385" s="146"/>
      <c r="D385" s="147"/>
      <c r="E385" s="148"/>
      <c r="F385" s="149"/>
      <c r="G385" s="148"/>
      <c r="H385" s="149"/>
      <c r="I385" s="150"/>
      <c r="J385" s="151"/>
      <c r="K385" s="152"/>
      <c r="L385" s="153"/>
      <c r="M385" s="154"/>
      <c r="N385" s="334">
        <f t="shared" si="11"/>
        <v>0</v>
      </c>
      <c r="O385" s="339"/>
      <c r="P385" s="515">
        <f>IF($A385=Liste!$A$2,Liste!$Q$2,IF($A385=Liste!$A$3,Liste!$Q$3,0))</f>
        <v>0</v>
      </c>
      <c r="Q385" s="477"/>
      <c r="R385" s="458" t="str">
        <f>IF(F385=0,"x",VLOOKUP($F385,Liste!$L$2:$M$5000,2,FALSE))</f>
        <v>x</v>
      </c>
      <c r="S385" s="462" t="str">
        <f t="shared" si="10"/>
        <v>x</v>
      </c>
      <c r="T385" s="462">
        <f>IF(P385=Liste!$Q$3,IF(L385=0,0,1),0)</f>
        <v>0</v>
      </c>
      <c r="U385" s="462">
        <f>IF($A385=0,0,InformatiiGenerale!$B$3)</f>
        <v>0</v>
      </c>
      <c r="V385" s="462">
        <f>IF($B385=0,0,VLOOKUP($B385,InformatiiGenerale!$A$9:$C$29,3,FALSE))</f>
        <v>0</v>
      </c>
    </row>
    <row r="386" spans="1:22" ht="30" customHeight="1" x14ac:dyDescent="0.25">
      <c r="A386" s="145"/>
      <c r="B386" s="146"/>
      <c r="C386" s="146"/>
      <c r="D386" s="147"/>
      <c r="E386" s="148"/>
      <c r="F386" s="149"/>
      <c r="G386" s="148"/>
      <c r="H386" s="149"/>
      <c r="I386" s="150"/>
      <c r="J386" s="151"/>
      <c r="K386" s="152"/>
      <c r="L386" s="153"/>
      <c r="M386" s="154"/>
      <c r="N386" s="334">
        <f t="shared" si="11"/>
        <v>0</v>
      </c>
      <c r="O386" s="339"/>
      <c r="P386" s="515">
        <f>IF($A386=Liste!$A$2,Liste!$Q$2,IF($A386=Liste!$A$3,Liste!$Q$3,0))</f>
        <v>0</v>
      </c>
      <c r="Q386" s="477"/>
      <c r="R386" s="458" t="str">
        <f>IF(F386=0,"x",VLOOKUP($F386,Liste!$L$2:$M$5000,2,FALSE))</f>
        <v>x</v>
      </c>
      <c r="S386" s="462" t="str">
        <f t="shared" si="10"/>
        <v>x</v>
      </c>
      <c r="T386" s="462">
        <f>IF(P386=Liste!$Q$3,IF(L386=0,0,1),0)</f>
        <v>0</v>
      </c>
      <c r="U386" s="462">
        <f>IF($A386=0,0,InformatiiGenerale!$B$3)</f>
        <v>0</v>
      </c>
      <c r="V386" s="462">
        <f>IF($B386=0,0,VLOOKUP($B386,InformatiiGenerale!$A$9:$C$29,3,FALSE))</f>
        <v>0</v>
      </c>
    </row>
    <row r="387" spans="1:22" ht="30" customHeight="1" x14ac:dyDescent="0.25">
      <c r="A387" s="145"/>
      <c r="B387" s="146"/>
      <c r="C387" s="146"/>
      <c r="D387" s="147"/>
      <c r="E387" s="148"/>
      <c r="F387" s="149"/>
      <c r="G387" s="148"/>
      <c r="H387" s="149"/>
      <c r="I387" s="150"/>
      <c r="J387" s="151"/>
      <c r="K387" s="152"/>
      <c r="L387" s="153"/>
      <c r="M387" s="154"/>
      <c r="N387" s="334">
        <f t="shared" si="11"/>
        <v>0</v>
      </c>
      <c r="O387" s="339"/>
      <c r="P387" s="515">
        <f>IF($A387=Liste!$A$2,Liste!$Q$2,IF($A387=Liste!$A$3,Liste!$Q$3,0))</f>
        <v>0</v>
      </c>
      <c r="Q387" s="477"/>
      <c r="R387" s="458" t="str">
        <f>IF(F387=0,"x",VLOOKUP($F387,Liste!$L$2:$M$5000,2,FALSE))</f>
        <v>x</v>
      </c>
      <c r="S387" s="462" t="str">
        <f t="shared" si="10"/>
        <v>x</v>
      </c>
      <c r="T387" s="462">
        <f>IF(P387=Liste!$Q$3,IF(L387=0,0,1),0)</f>
        <v>0</v>
      </c>
      <c r="U387" s="462">
        <f>IF($A387=0,0,InformatiiGenerale!$B$3)</f>
        <v>0</v>
      </c>
      <c r="V387" s="462">
        <f>IF($B387=0,0,VLOOKUP($B387,InformatiiGenerale!$A$9:$C$29,3,FALSE))</f>
        <v>0</v>
      </c>
    </row>
    <row r="388" spans="1:22" ht="30" customHeight="1" x14ac:dyDescent="0.25">
      <c r="A388" s="145"/>
      <c r="B388" s="146"/>
      <c r="C388" s="146"/>
      <c r="D388" s="147"/>
      <c r="E388" s="148"/>
      <c r="F388" s="149"/>
      <c r="G388" s="148"/>
      <c r="H388" s="149"/>
      <c r="I388" s="150"/>
      <c r="J388" s="151"/>
      <c r="K388" s="152"/>
      <c r="L388" s="153"/>
      <c r="M388" s="154"/>
      <c r="N388" s="334">
        <f t="shared" si="11"/>
        <v>0</v>
      </c>
      <c r="O388" s="339"/>
      <c r="P388" s="515">
        <f>IF($A388=Liste!$A$2,Liste!$Q$2,IF($A388=Liste!$A$3,Liste!$Q$3,0))</f>
        <v>0</v>
      </c>
      <c r="Q388" s="477"/>
      <c r="R388" s="458" t="str">
        <f>IF(F388=0,"x",VLOOKUP($F388,Liste!$L$2:$M$5000,2,FALSE))</f>
        <v>x</v>
      </c>
      <c r="S388" s="462" t="str">
        <f t="shared" si="10"/>
        <v>x</v>
      </c>
      <c r="T388" s="462">
        <f>IF(P388=Liste!$Q$3,IF(L388=0,0,1),0)</f>
        <v>0</v>
      </c>
      <c r="U388" s="462">
        <f>IF($A388=0,0,InformatiiGenerale!$B$3)</f>
        <v>0</v>
      </c>
      <c r="V388" s="462">
        <f>IF($B388=0,0,VLOOKUP($B388,InformatiiGenerale!$A$9:$C$29,3,FALSE))</f>
        <v>0</v>
      </c>
    </row>
    <row r="389" spans="1:22" ht="30" customHeight="1" x14ac:dyDescent="0.25">
      <c r="A389" s="145"/>
      <c r="B389" s="146"/>
      <c r="C389" s="146"/>
      <c r="D389" s="147"/>
      <c r="E389" s="148"/>
      <c r="F389" s="149"/>
      <c r="G389" s="148"/>
      <c r="H389" s="149"/>
      <c r="I389" s="150"/>
      <c r="J389" s="151"/>
      <c r="K389" s="152"/>
      <c r="L389" s="153"/>
      <c r="M389" s="154"/>
      <c r="N389" s="334">
        <f t="shared" si="11"/>
        <v>0</v>
      </c>
      <c r="O389" s="339"/>
      <c r="P389" s="515">
        <f>IF($A389=Liste!$A$2,Liste!$Q$2,IF($A389=Liste!$A$3,Liste!$Q$3,0))</f>
        <v>0</v>
      </c>
      <c r="Q389" s="477"/>
      <c r="R389" s="458" t="str">
        <f>IF(F389=0,"x",VLOOKUP($F389,Liste!$L$2:$M$5000,2,FALSE))</f>
        <v>x</v>
      </c>
      <c r="S389" s="462" t="str">
        <f t="shared" si="10"/>
        <v>x</v>
      </c>
      <c r="T389" s="462">
        <f>IF(P389=Liste!$Q$3,IF(L389=0,0,1),0)</f>
        <v>0</v>
      </c>
      <c r="U389" s="462">
        <f>IF($A389=0,0,InformatiiGenerale!$B$3)</f>
        <v>0</v>
      </c>
      <c r="V389" s="462">
        <f>IF($B389=0,0,VLOOKUP($B389,InformatiiGenerale!$A$9:$C$29,3,FALSE))</f>
        <v>0</v>
      </c>
    </row>
    <row r="390" spans="1:22" ht="30" customHeight="1" x14ac:dyDescent="0.25">
      <c r="A390" s="145"/>
      <c r="B390" s="146"/>
      <c r="C390" s="146"/>
      <c r="D390" s="147"/>
      <c r="E390" s="148"/>
      <c r="F390" s="149"/>
      <c r="G390" s="148"/>
      <c r="H390" s="149"/>
      <c r="I390" s="150"/>
      <c r="J390" s="151"/>
      <c r="K390" s="152"/>
      <c r="L390" s="153"/>
      <c r="M390" s="154"/>
      <c r="N390" s="334">
        <f t="shared" si="11"/>
        <v>0</v>
      </c>
      <c r="O390" s="339"/>
      <c r="P390" s="515">
        <f>IF($A390=Liste!$A$2,Liste!$Q$2,IF($A390=Liste!$A$3,Liste!$Q$3,0))</f>
        <v>0</v>
      </c>
      <c r="Q390" s="477"/>
      <c r="R390" s="458" t="str">
        <f>IF(F390=0,"x",VLOOKUP($F390,Liste!$L$2:$M$5000,2,FALSE))</f>
        <v>x</v>
      </c>
      <c r="S390" s="462" t="str">
        <f t="shared" si="10"/>
        <v>x</v>
      </c>
      <c r="T390" s="462">
        <f>IF(P390=Liste!$Q$3,IF(L390=0,0,1),0)</f>
        <v>0</v>
      </c>
      <c r="U390" s="462">
        <f>IF($A390=0,0,InformatiiGenerale!$B$3)</f>
        <v>0</v>
      </c>
      <c r="V390" s="462">
        <f>IF($B390=0,0,VLOOKUP($B390,InformatiiGenerale!$A$9:$C$29,3,FALSE))</f>
        <v>0</v>
      </c>
    </row>
    <row r="391" spans="1:22" ht="30" customHeight="1" x14ac:dyDescent="0.25">
      <c r="A391" s="145"/>
      <c r="B391" s="146"/>
      <c r="C391" s="146"/>
      <c r="D391" s="147"/>
      <c r="E391" s="148"/>
      <c r="F391" s="149"/>
      <c r="G391" s="148"/>
      <c r="H391" s="149"/>
      <c r="I391" s="150"/>
      <c r="J391" s="151"/>
      <c r="K391" s="152"/>
      <c r="L391" s="153"/>
      <c r="M391" s="154"/>
      <c r="N391" s="334">
        <f t="shared" si="11"/>
        <v>0</v>
      </c>
      <c r="O391" s="339"/>
      <c r="P391" s="515">
        <f>IF($A391=Liste!$A$2,Liste!$Q$2,IF($A391=Liste!$A$3,Liste!$Q$3,0))</f>
        <v>0</v>
      </c>
      <c r="Q391" s="477"/>
      <c r="R391" s="458" t="str">
        <f>IF(F391=0,"x",VLOOKUP($F391,Liste!$L$2:$M$5000,2,FALSE))</f>
        <v>x</v>
      </c>
      <c r="S391" s="462" t="str">
        <f t="shared" si="10"/>
        <v>x</v>
      </c>
      <c r="T391" s="462">
        <f>IF(P391=Liste!$Q$3,IF(L391=0,0,1),0)</f>
        <v>0</v>
      </c>
      <c r="U391" s="462">
        <f>IF($A391=0,0,InformatiiGenerale!$B$3)</f>
        <v>0</v>
      </c>
      <c r="V391" s="462">
        <f>IF($B391=0,0,VLOOKUP($B391,InformatiiGenerale!$A$9:$C$29,3,FALSE))</f>
        <v>0</v>
      </c>
    </row>
    <row r="392" spans="1:22" ht="30" customHeight="1" x14ac:dyDescent="0.25">
      <c r="A392" s="145"/>
      <c r="B392" s="146"/>
      <c r="C392" s="146"/>
      <c r="D392" s="147"/>
      <c r="E392" s="148"/>
      <c r="F392" s="149"/>
      <c r="G392" s="148"/>
      <c r="H392" s="149"/>
      <c r="I392" s="150"/>
      <c r="J392" s="151"/>
      <c r="K392" s="152"/>
      <c r="L392" s="153"/>
      <c r="M392" s="154"/>
      <c r="N392" s="334">
        <f t="shared" si="11"/>
        <v>0</v>
      </c>
      <c r="O392" s="339"/>
      <c r="P392" s="515">
        <f>IF($A392=Liste!$A$2,Liste!$Q$2,IF($A392=Liste!$A$3,Liste!$Q$3,0))</f>
        <v>0</v>
      </c>
      <c r="Q392" s="477"/>
      <c r="R392" s="458" t="str">
        <f>IF(F392=0,"x",VLOOKUP($F392,Liste!$L$2:$M$5000,2,FALSE))</f>
        <v>x</v>
      </c>
      <c r="S392" s="462" t="str">
        <f t="shared" si="10"/>
        <v>x</v>
      </c>
      <c r="T392" s="462">
        <f>IF(P392=Liste!$Q$3,IF(L392=0,0,1),0)</f>
        <v>0</v>
      </c>
      <c r="U392" s="462">
        <f>IF($A392=0,0,InformatiiGenerale!$B$3)</f>
        <v>0</v>
      </c>
      <c r="V392" s="462">
        <f>IF($B392=0,0,VLOOKUP($B392,InformatiiGenerale!$A$9:$C$29,3,FALSE))</f>
        <v>0</v>
      </c>
    </row>
    <row r="393" spans="1:22" ht="30" customHeight="1" x14ac:dyDescent="0.25">
      <c r="A393" s="145"/>
      <c r="B393" s="146"/>
      <c r="C393" s="146"/>
      <c r="D393" s="147"/>
      <c r="E393" s="148"/>
      <c r="F393" s="149"/>
      <c r="G393" s="148"/>
      <c r="H393" s="149"/>
      <c r="I393" s="150"/>
      <c r="J393" s="151"/>
      <c r="K393" s="152"/>
      <c r="L393" s="153"/>
      <c r="M393" s="154"/>
      <c r="N393" s="334">
        <f t="shared" si="11"/>
        <v>0</v>
      </c>
      <c r="O393" s="339"/>
      <c r="P393" s="515">
        <f>IF($A393=Liste!$A$2,Liste!$Q$2,IF($A393=Liste!$A$3,Liste!$Q$3,0))</f>
        <v>0</v>
      </c>
      <c r="Q393" s="477"/>
      <c r="R393" s="458" t="str">
        <f>IF(F393=0,"x",VLOOKUP($F393,Liste!$L$2:$M$5000,2,FALSE))</f>
        <v>x</v>
      </c>
      <c r="S393" s="462" t="str">
        <f t="shared" si="10"/>
        <v>x</v>
      </c>
      <c r="T393" s="462">
        <f>IF(P393=Liste!$Q$3,IF(L393=0,0,1),0)</f>
        <v>0</v>
      </c>
      <c r="U393" s="462">
        <f>IF($A393=0,0,InformatiiGenerale!$B$3)</f>
        <v>0</v>
      </c>
      <c r="V393" s="462">
        <f>IF($B393=0,0,VLOOKUP($B393,InformatiiGenerale!$A$9:$C$29,3,FALSE))</f>
        <v>0</v>
      </c>
    </row>
    <row r="394" spans="1:22" ht="30" customHeight="1" x14ac:dyDescent="0.25">
      <c r="A394" s="145"/>
      <c r="B394" s="146"/>
      <c r="C394" s="146"/>
      <c r="D394" s="147"/>
      <c r="E394" s="148"/>
      <c r="F394" s="149"/>
      <c r="G394" s="148"/>
      <c r="H394" s="149"/>
      <c r="I394" s="150"/>
      <c r="J394" s="151"/>
      <c r="K394" s="152"/>
      <c r="L394" s="153"/>
      <c r="M394" s="154"/>
      <c r="N394" s="334">
        <f t="shared" si="11"/>
        <v>0</v>
      </c>
      <c r="O394" s="339"/>
      <c r="P394" s="515">
        <f>IF($A394=Liste!$A$2,Liste!$Q$2,IF($A394=Liste!$A$3,Liste!$Q$3,0))</f>
        <v>0</v>
      </c>
      <c r="Q394" s="477"/>
      <c r="R394" s="458" t="str">
        <f>IF(F394=0,"x",VLOOKUP($F394,Liste!$L$2:$M$5000,2,FALSE))</f>
        <v>x</v>
      </c>
      <c r="S394" s="462" t="str">
        <f t="shared" si="10"/>
        <v>x</v>
      </c>
      <c r="T394" s="462">
        <f>IF(P394=Liste!$Q$3,IF(L394=0,0,1),0)</f>
        <v>0</v>
      </c>
      <c r="U394" s="462">
        <f>IF($A394=0,0,InformatiiGenerale!$B$3)</f>
        <v>0</v>
      </c>
      <c r="V394" s="462">
        <f>IF($B394=0,0,VLOOKUP($B394,InformatiiGenerale!$A$9:$C$29,3,FALSE))</f>
        <v>0</v>
      </c>
    </row>
    <row r="395" spans="1:22" ht="30" customHeight="1" x14ac:dyDescent="0.25">
      <c r="A395" s="145"/>
      <c r="B395" s="146"/>
      <c r="C395" s="146"/>
      <c r="D395" s="147"/>
      <c r="E395" s="148"/>
      <c r="F395" s="149"/>
      <c r="G395" s="148"/>
      <c r="H395" s="149"/>
      <c r="I395" s="150"/>
      <c r="J395" s="151"/>
      <c r="K395" s="152"/>
      <c r="L395" s="153"/>
      <c r="M395" s="154"/>
      <c r="N395" s="334">
        <f t="shared" si="11"/>
        <v>0</v>
      </c>
      <c r="O395" s="339"/>
      <c r="P395" s="515">
        <f>IF($A395=Liste!$A$2,Liste!$Q$2,IF($A395=Liste!$A$3,Liste!$Q$3,0))</f>
        <v>0</v>
      </c>
      <c r="Q395" s="477"/>
      <c r="R395" s="458" t="str">
        <f>IF(F395=0,"x",VLOOKUP($F395,Liste!$L$2:$M$5000,2,FALSE))</f>
        <v>x</v>
      </c>
      <c r="S395" s="462" t="str">
        <f t="shared" ref="S395:S458" si="12">CONCATENATE($C395,$Q395,$R395)</f>
        <v>x</v>
      </c>
      <c r="T395" s="462">
        <f>IF(P395=Liste!$Q$3,IF(L395=0,0,1),0)</f>
        <v>0</v>
      </c>
      <c r="U395" s="462">
        <f>IF($A395=0,0,InformatiiGenerale!$B$3)</f>
        <v>0</v>
      </c>
      <c r="V395" s="462">
        <f>IF($B395=0,0,VLOOKUP($B395,InformatiiGenerale!$A$9:$C$29,3,FALSE))</f>
        <v>0</v>
      </c>
    </row>
    <row r="396" spans="1:22" ht="30" customHeight="1" x14ac:dyDescent="0.25">
      <c r="A396" s="145"/>
      <c r="B396" s="146"/>
      <c r="C396" s="146"/>
      <c r="D396" s="147"/>
      <c r="E396" s="148"/>
      <c r="F396" s="149"/>
      <c r="G396" s="148"/>
      <c r="H396" s="149"/>
      <c r="I396" s="150"/>
      <c r="J396" s="151"/>
      <c r="K396" s="152"/>
      <c r="L396" s="153"/>
      <c r="M396" s="154"/>
      <c r="N396" s="334">
        <f t="shared" ref="N396:N459" si="13">L396+M396</f>
        <v>0</v>
      </c>
      <c r="O396" s="339"/>
      <c r="P396" s="515">
        <f>IF($A396=Liste!$A$2,Liste!$Q$2,IF($A396=Liste!$A$3,Liste!$Q$3,0))</f>
        <v>0</v>
      </c>
      <c r="Q396" s="477"/>
      <c r="R396" s="458" t="str">
        <f>IF(F396=0,"x",VLOOKUP($F396,Liste!$L$2:$M$5000,2,FALSE))</f>
        <v>x</v>
      </c>
      <c r="S396" s="462" t="str">
        <f t="shared" si="12"/>
        <v>x</v>
      </c>
      <c r="T396" s="462">
        <f>IF(P396=Liste!$Q$3,IF(L396=0,0,1),0)</f>
        <v>0</v>
      </c>
      <c r="U396" s="462">
        <f>IF($A396=0,0,InformatiiGenerale!$B$3)</f>
        <v>0</v>
      </c>
      <c r="V396" s="462">
        <f>IF($B396=0,0,VLOOKUP($B396,InformatiiGenerale!$A$9:$C$29,3,FALSE))</f>
        <v>0</v>
      </c>
    </row>
    <row r="397" spans="1:22" ht="30" customHeight="1" x14ac:dyDescent="0.25">
      <c r="A397" s="145"/>
      <c r="B397" s="146"/>
      <c r="C397" s="146"/>
      <c r="D397" s="147"/>
      <c r="E397" s="148"/>
      <c r="F397" s="149"/>
      <c r="G397" s="148"/>
      <c r="H397" s="149"/>
      <c r="I397" s="150"/>
      <c r="J397" s="151"/>
      <c r="K397" s="152"/>
      <c r="L397" s="153"/>
      <c r="M397" s="154"/>
      <c r="N397" s="334">
        <f t="shared" si="13"/>
        <v>0</v>
      </c>
      <c r="O397" s="339"/>
      <c r="P397" s="515">
        <f>IF($A397=Liste!$A$2,Liste!$Q$2,IF($A397=Liste!$A$3,Liste!$Q$3,0))</f>
        <v>0</v>
      </c>
      <c r="Q397" s="477"/>
      <c r="R397" s="458" t="str">
        <f>IF(F397=0,"x",VLOOKUP($F397,Liste!$L$2:$M$5000,2,FALSE))</f>
        <v>x</v>
      </c>
      <c r="S397" s="462" t="str">
        <f t="shared" si="12"/>
        <v>x</v>
      </c>
      <c r="T397" s="462">
        <f>IF(P397=Liste!$Q$3,IF(L397=0,0,1),0)</f>
        <v>0</v>
      </c>
      <c r="U397" s="462">
        <f>IF($A397=0,0,InformatiiGenerale!$B$3)</f>
        <v>0</v>
      </c>
      <c r="V397" s="462">
        <f>IF($B397=0,0,VLOOKUP($B397,InformatiiGenerale!$A$9:$C$29,3,FALSE))</f>
        <v>0</v>
      </c>
    </row>
    <row r="398" spans="1:22" ht="30" customHeight="1" x14ac:dyDescent="0.25">
      <c r="A398" s="145"/>
      <c r="B398" s="146"/>
      <c r="C398" s="146"/>
      <c r="D398" s="147"/>
      <c r="E398" s="148"/>
      <c r="F398" s="149"/>
      <c r="G398" s="148"/>
      <c r="H398" s="149"/>
      <c r="I398" s="150"/>
      <c r="J398" s="151"/>
      <c r="K398" s="152"/>
      <c r="L398" s="153"/>
      <c r="M398" s="154"/>
      <c r="N398" s="334">
        <f t="shared" si="13"/>
        <v>0</v>
      </c>
      <c r="O398" s="339"/>
      <c r="P398" s="515">
        <f>IF($A398=Liste!$A$2,Liste!$Q$2,IF($A398=Liste!$A$3,Liste!$Q$3,0))</f>
        <v>0</v>
      </c>
      <c r="Q398" s="477"/>
      <c r="R398" s="458" t="str">
        <f>IF(F398=0,"x",VLOOKUP($F398,Liste!$L$2:$M$5000,2,FALSE))</f>
        <v>x</v>
      </c>
      <c r="S398" s="462" t="str">
        <f t="shared" si="12"/>
        <v>x</v>
      </c>
      <c r="T398" s="462">
        <f>IF(P398=Liste!$Q$3,IF(L398=0,0,1),0)</f>
        <v>0</v>
      </c>
      <c r="U398" s="462">
        <f>IF($A398=0,0,InformatiiGenerale!$B$3)</f>
        <v>0</v>
      </c>
      <c r="V398" s="462">
        <f>IF($B398=0,0,VLOOKUP($B398,InformatiiGenerale!$A$9:$C$29,3,FALSE))</f>
        <v>0</v>
      </c>
    </row>
    <row r="399" spans="1:22" ht="30" customHeight="1" x14ac:dyDescent="0.25">
      <c r="A399" s="145"/>
      <c r="B399" s="146"/>
      <c r="C399" s="146"/>
      <c r="D399" s="147"/>
      <c r="E399" s="148"/>
      <c r="F399" s="149"/>
      <c r="G399" s="148"/>
      <c r="H399" s="149"/>
      <c r="I399" s="150"/>
      <c r="J399" s="151"/>
      <c r="K399" s="152"/>
      <c r="L399" s="153"/>
      <c r="M399" s="154"/>
      <c r="N399" s="334">
        <f t="shared" si="13"/>
        <v>0</v>
      </c>
      <c r="O399" s="339"/>
      <c r="P399" s="515">
        <f>IF($A399=Liste!$A$2,Liste!$Q$2,IF($A399=Liste!$A$3,Liste!$Q$3,0))</f>
        <v>0</v>
      </c>
      <c r="Q399" s="477"/>
      <c r="R399" s="458" t="str">
        <f>IF(F399=0,"x",VLOOKUP($F399,Liste!$L$2:$M$5000,2,FALSE))</f>
        <v>x</v>
      </c>
      <c r="S399" s="462" t="str">
        <f t="shared" si="12"/>
        <v>x</v>
      </c>
      <c r="T399" s="462">
        <f>IF(P399=Liste!$Q$3,IF(L399=0,0,1),0)</f>
        <v>0</v>
      </c>
      <c r="U399" s="462">
        <f>IF($A399=0,0,InformatiiGenerale!$B$3)</f>
        <v>0</v>
      </c>
      <c r="V399" s="462">
        <f>IF($B399=0,0,VLOOKUP($B399,InformatiiGenerale!$A$9:$C$29,3,FALSE))</f>
        <v>0</v>
      </c>
    </row>
    <row r="400" spans="1:22" ht="30" customHeight="1" x14ac:dyDescent="0.25">
      <c r="A400" s="145"/>
      <c r="B400" s="146"/>
      <c r="C400" s="146"/>
      <c r="D400" s="147"/>
      <c r="E400" s="148"/>
      <c r="F400" s="149"/>
      <c r="G400" s="148"/>
      <c r="H400" s="149"/>
      <c r="I400" s="150"/>
      <c r="J400" s="151"/>
      <c r="K400" s="152"/>
      <c r="L400" s="153"/>
      <c r="M400" s="154"/>
      <c r="N400" s="334">
        <f t="shared" si="13"/>
        <v>0</v>
      </c>
      <c r="O400" s="339"/>
      <c r="P400" s="515">
        <f>IF($A400=Liste!$A$2,Liste!$Q$2,IF($A400=Liste!$A$3,Liste!$Q$3,0))</f>
        <v>0</v>
      </c>
      <c r="Q400" s="477"/>
      <c r="R400" s="458" t="str">
        <f>IF(F400=0,"x",VLOOKUP($F400,Liste!$L$2:$M$5000,2,FALSE))</f>
        <v>x</v>
      </c>
      <c r="S400" s="462" t="str">
        <f t="shared" si="12"/>
        <v>x</v>
      </c>
      <c r="T400" s="462">
        <f>IF(P400=Liste!$Q$3,IF(L400=0,0,1),0)</f>
        <v>0</v>
      </c>
      <c r="U400" s="462">
        <f>IF($A400=0,0,InformatiiGenerale!$B$3)</f>
        <v>0</v>
      </c>
      <c r="V400" s="462">
        <f>IF($B400=0,0,VLOOKUP($B400,InformatiiGenerale!$A$9:$C$29,3,FALSE))</f>
        <v>0</v>
      </c>
    </row>
    <row r="401" spans="1:22" ht="30" customHeight="1" x14ac:dyDescent="0.25">
      <c r="A401" s="145"/>
      <c r="B401" s="146"/>
      <c r="C401" s="146"/>
      <c r="D401" s="147"/>
      <c r="E401" s="148"/>
      <c r="F401" s="149"/>
      <c r="G401" s="148"/>
      <c r="H401" s="149"/>
      <c r="I401" s="150"/>
      <c r="J401" s="151"/>
      <c r="K401" s="152"/>
      <c r="L401" s="153"/>
      <c r="M401" s="154"/>
      <c r="N401" s="334">
        <f t="shared" si="13"/>
        <v>0</v>
      </c>
      <c r="O401" s="339"/>
      <c r="P401" s="515">
        <f>IF($A401=Liste!$A$2,Liste!$Q$2,IF($A401=Liste!$A$3,Liste!$Q$3,0))</f>
        <v>0</v>
      </c>
      <c r="Q401" s="477"/>
      <c r="R401" s="458" t="str">
        <f>IF(F401=0,"x",VLOOKUP($F401,Liste!$L$2:$M$5000,2,FALSE))</f>
        <v>x</v>
      </c>
      <c r="S401" s="462" t="str">
        <f t="shared" si="12"/>
        <v>x</v>
      </c>
      <c r="T401" s="462">
        <f>IF(P401=Liste!$Q$3,IF(L401=0,0,1),0)</f>
        <v>0</v>
      </c>
      <c r="U401" s="462">
        <f>IF($A401=0,0,InformatiiGenerale!$B$3)</f>
        <v>0</v>
      </c>
      <c r="V401" s="462">
        <f>IF($B401=0,0,VLOOKUP($B401,InformatiiGenerale!$A$9:$C$29,3,FALSE))</f>
        <v>0</v>
      </c>
    </row>
    <row r="402" spans="1:22" ht="30" customHeight="1" x14ac:dyDescent="0.25">
      <c r="A402" s="145"/>
      <c r="B402" s="146"/>
      <c r="C402" s="146"/>
      <c r="D402" s="147"/>
      <c r="E402" s="148"/>
      <c r="F402" s="149"/>
      <c r="G402" s="148"/>
      <c r="H402" s="149"/>
      <c r="I402" s="150"/>
      <c r="J402" s="151"/>
      <c r="K402" s="152"/>
      <c r="L402" s="153"/>
      <c r="M402" s="154"/>
      <c r="N402" s="334">
        <f t="shared" si="13"/>
        <v>0</v>
      </c>
      <c r="O402" s="339"/>
      <c r="P402" s="515">
        <f>IF($A402=Liste!$A$2,Liste!$Q$2,IF($A402=Liste!$A$3,Liste!$Q$3,0))</f>
        <v>0</v>
      </c>
      <c r="Q402" s="477"/>
      <c r="R402" s="458" t="str">
        <f>IF(F402=0,"x",VLOOKUP($F402,Liste!$L$2:$M$5000,2,FALSE))</f>
        <v>x</v>
      </c>
      <c r="S402" s="462" t="str">
        <f t="shared" si="12"/>
        <v>x</v>
      </c>
      <c r="T402" s="462">
        <f>IF(P402=Liste!$Q$3,IF(L402=0,0,1),0)</f>
        <v>0</v>
      </c>
      <c r="U402" s="462">
        <f>IF($A402=0,0,InformatiiGenerale!$B$3)</f>
        <v>0</v>
      </c>
      <c r="V402" s="462">
        <f>IF($B402=0,0,VLOOKUP($B402,InformatiiGenerale!$A$9:$C$29,3,FALSE))</f>
        <v>0</v>
      </c>
    </row>
    <row r="403" spans="1:22" ht="30" customHeight="1" x14ac:dyDescent="0.25">
      <c r="A403" s="145"/>
      <c r="B403" s="146"/>
      <c r="C403" s="146"/>
      <c r="D403" s="147"/>
      <c r="E403" s="148"/>
      <c r="F403" s="149"/>
      <c r="G403" s="148"/>
      <c r="H403" s="149"/>
      <c r="I403" s="150"/>
      <c r="J403" s="151"/>
      <c r="K403" s="152"/>
      <c r="L403" s="153"/>
      <c r="M403" s="154"/>
      <c r="N403" s="334">
        <f t="shared" si="13"/>
        <v>0</v>
      </c>
      <c r="O403" s="339"/>
      <c r="P403" s="515">
        <f>IF($A403=Liste!$A$2,Liste!$Q$2,IF($A403=Liste!$A$3,Liste!$Q$3,0))</f>
        <v>0</v>
      </c>
      <c r="Q403" s="477"/>
      <c r="R403" s="458" t="str">
        <f>IF(F403=0,"x",VLOOKUP($F403,Liste!$L$2:$M$5000,2,FALSE))</f>
        <v>x</v>
      </c>
      <c r="S403" s="462" t="str">
        <f t="shared" si="12"/>
        <v>x</v>
      </c>
      <c r="T403" s="462">
        <f>IF(P403=Liste!$Q$3,IF(L403=0,0,1),0)</f>
        <v>0</v>
      </c>
      <c r="U403" s="462">
        <f>IF($A403=0,0,InformatiiGenerale!$B$3)</f>
        <v>0</v>
      </c>
      <c r="V403" s="462">
        <f>IF($B403=0,0,VLOOKUP($B403,InformatiiGenerale!$A$9:$C$29,3,FALSE))</f>
        <v>0</v>
      </c>
    </row>
    <row r="404" spans="1:22" ht="30" customHeight="1" x14ac:dyDescent="0.25">
      <c r="A404" s="145"/>
      <c r="B404" s="146"/>
      <c r="C404" s="146"/>
      <c r="D404" s="147"/>
      <c r="E404" s="148"/>
      <c r="F404" s="149"/>
      <c r="G404" s="148"/>
      <c r="H404" s="149"/>
      <c r="I404" s="150"/>
      <c r="J404" s="151"/>
      <c r="K404" s="152"/>
      <c r="L404" s="153"/>
      <c r="M404" s="154"/>
      <c r="N404" s="334">
        <f t="shared" si="13"/>
        <v>0</v>
      </c>
      <c r="O404" s="339"/>
      <c r="P404" s="515">
        <f>IF($A404=Liste!$A$2,Liste!$Q$2,IF($A404=Liste!$A$3,Liste!$Q$3,0))</f>
        <v>0</v>
      </c>
      <c r="Q404" s="477"/>
      <c r="R404" s="458" t="str">
        <f>IF(F404=0,"x",VLOOKUP($F404,Liste!$L$2:$M$5000,2,FALSE))</f>
        <v>x</v>
      </c>
      <c r="S404" s="462" t="str">
        <f t="shared" si="12"/>
        <v>x</v>
      </c>
      <c r="T404" s="462">
        <f>IF(P404=Liste!$Q$3,IF(L404=0,0,1),0)</f>
        <v>0</v>
      </c>
      <c r="U404" s="462">
        <f>IF($A404=0,0,InformatiiGenerale!$B$3)</f>
        <v>0</v>
      </c>
      <c r="V404" s="462">
        <f>IF($B404=0,0,VLOOKUP($B404,InformatiiGenerale!$A$9:$C$29,3,FALSE))</f>
        <v>0</v>
      </c>
    </row>
    <row r="405" spans="1:22" ht="30" customHeight="1" x14ac:dyDescent="0.25">
      <c r="A405" s="145"/>
      <c r="B405" s="146"/>
      <c r="C405" s="146"/>
      <c r="D405" s="147"/>
      <c r="E405" s="148"/>
      <c r="F405" s="149"/>
      <c r="G405" s="148"/>
      <c r="H405" s="149"/>
      <c r="I405" s="150"/>
      <c r="J405" s="151"/>
      <c r="K405" s="152"/>
      <c r="L405" s="153"/>
      <c r="M405" s="154"/>
      <c r="N405" s="334">
        <f t="shared" si="13"/>
        <v>0</v>
      </c>
      <c r="O405" s="339"/>
      <c r="P405" s="515">
        <f>IF($A405=Liste!$A$2,Liste!$Q$2,IF($A405=Liste!$A$3,Liste!$Q$3,0))</f>
        <v>0</v>
      </c>
      <c r="Q405" s="477"/>
      <c r="R405" s="458" t="str">
        <f>IF(F405=0,"x",VLOOKUP($F405,Liste!$L$2:$M$5000,2,FALSE))</f>
        <v>x</v>
      </c>
      <c r="S405" s="462" t="str">
        <f t="shared" si="12"/>
        <v>x</v>
      </c>
      <c r="T405" s="462">
        <f>IF(P405=Liste!$Q$3,IF(L405=0,0,1),0)</f>
        <v>0</v>
      </c>
      <c r="U405" s="462">
        <f>IF($A405=0,0,InformatiiGenerale!$B$3)</f>
        <v>0</v>
      </c>
      <c r="V405" s="462">
        <f>IF($B405=0,0,VLOOKUP($B405,InformatiiGenerale!$A$9:$C$29,3,FALSE))</f>
        <v>0</v>
      </c>
    </row>
    <row r="406" spans="1:22" ht="30" customHeight="1" x14ac:dyDescent="0.25">
      <c r="A406" s="145"/>
      <c r="B406" s="146"/>
      <c r="C406" s="146"/>
      <c r="D406" s="147"/>
      <c r="E406" s="148"/>
      <c r="F406" s="149"/>
      <c r="G406" s="148"/>
      <c r="H406" s="149"/>
      <c r="I406" s="150"/>
      <c r="J406" s="151"/>
      <c r="K406" s="152"/>
      <c r="L406" s="153"/>
      <c r="M406" s="154"/>
      <c r="N406" s="334">
        <f t="shared" si="13"/>
        <v>0</v>
      </c>
      <c r="O406" s="339"/>
      <c r="P406" s="515">
        <f>IF($A406=Liste!$A$2,Liste!$Q$2,IF($A406=Liste!$A$3,Liste!$Q$3,0))</f>
        <v>0</v>
      </c>
      <c r="Q406" s="477"/>
      <c r="R406" s="458" t="str">
        <f>IF(F406=0,"x",VLOOKUP($F406,Liste!$L$2:$M$5000,2,FALSE))</f>
        <v>x</v>
      </c>
      <c r="S406" s="462" t="str">
        <f t="shared" si="12"/>
        <v>x</v>
      </c>
      <c r="T406" s="462">
        <f>IF(P406=Liste!$Q$3,IF(L406=0,0,1),0)</f>
        <v>0</v>
      </c>
      <c r="U406" s="462">
        <f>IF($A406=0,0,InformatiiGenerale!$B$3)</f>
        <v>0</v>
      </c>
      <c r="V406" s="462">
        <f>IF($B406=0,0,VLOOKUP($B406,InformatiiGenerale!$A$9:$C$29,3,FALSE))</f>
        <v>0</v>
      </c>
    </row>
    <row r="407" spans="1:22" ht="30" customHeight="1" x14ac:dyDescent="0.25">
      <c r="A407" s="145"/>
      <c r="B407" s="146"/>
      <c r="C407" s="146"/>
      <c r="D407" s="147"/>
      <c r="E407" s="148"/>
      <c r="F407" s="149"/>
      <c r="G407" s="148"/>
      <c r="H407" s="149"/>
      <c r="I407" s="150"/>
      <c r="J407" s="151"/>
      <c r="K407" s="152"/>
      <c r="L407" s="153"/>
      <c r="M407" s="154"/>
      <c r="N407" s="334">
        <f t="shared" si="13"/>
        <v>0</v>
      </c>
      <c r="O407" s="339"/>
      <c r="P407" s="515">
        <f>IF($A407=Liste!$A$2,Liste!$Q$2,IF($A407=Liste!$A$3,Liste!$Q$3,0))</f>
        <v>0</v>
      </c>
      <c r="Q407" s="477"/>
      <c r="R407" s="458" t="str">
        <f>IF(F407=0,"x",VLOOKUP($F407,Liste!$L$2:$M$5000,2,FALSE))</f>
        <v>x</v>
      </c>
      <c r="S407" s="462" t="str">
        <f t="shared" si="12"/>
        <v>x</v>
      </c>
      <c r="T407" s="462">
        <f>IF(P407=Liste!$Q$3,IF(L407=0,0,1),0)</f>
        <v>0</v>
      </c>
      <c r="U407" s="462">
        <f>IF($A407=0,0,InformatiiGenerale!$B$3)</f>
        <v>0</v>
      </c>
      <c r="V407" s="462">
        <f>IF($B407=0,0,VLOOKUP($B407,InformatiiGenerale!$A$9:$C$29,3,FALSE))</f>
        <v>0</v>
      </c>
    </row>
    <row r="408" spans="1:22" ht="30" customHeight="1" x14ac:dyDescent="0.25">
      <c r="A408" s="145"/>
      <c r="B408" s="146"/>
      <c r="C408" s="146"/>
      <c r="D408" s="147"/>
      <c r="E408" s="148"/>
      <c r="F408" s="149"/>
      <c r="G408" s="148"/>
      <c r="H408" s="149"/>
      <c r="I408" s="150"/>
      <c r="J408" s="151"/>
      <c r="K408" s="152"/>
      <c r="L408" s="153"/>
      <c r="M408" s="154"/>
      <c r="N408" s="334">
        <f t="shared" si="13"/>
        <v>0</v>
      </c>
      <c r="O408" s="339"/>
      <c r="P408" s="515">
        <f>IF($A408=Liste!$A$2,Liste!$Q$2,IF($A408=Liste!$A$3,Liste!$Q$3,0))</f>
        <v>0</v>
      </c>
      <c r="Q408" s="477"/>
      <c r="R408" s="458" t="str">
        <f>IF(F408=0,"x",VLOOKUP($F408,Liste!$L$2:$M$5000,2,FALSE))</f>
        <v>x</v>
      </c>
      <c r="S408" s="462" t="str">
        <f t="shared" si="12"/>
        <v>x</v>
      </c>
      <c r="T408" s="462">
        <f>IF(P408=Liste!$Q$3,IF(L408=0,0,1),0)</f>
        <v>0</v>
      </c>
      <c r="U408" s="462">
        <f>IF($A408=0,0,InformatiiGenerale!$B$3)</f>
        <v>0</v>
      </c>
      <c r="V408" s="462">
        <f>IF($B408=0,0,VLOOKUP($B408,InformatiiGenerale!$A$9:$C$29,3,FALSE))</f>
        <v>0</v>
      </c>
    </row>
    <row r="409" spans="1:22" ht="30" customHeight="1" x14ac:dyDescent="0.25">
      <c r="A409" s="145"/>
      <c r="B409" s="146"/>
      <c r="C409" s="146"/>
      <c r="D409" s="147"/>
      <c r="E409" s="148"/>
      <c r="F409" s="149"/>
      <c r="G409" s="148"/>
      <c r="H409" s="149"/>
      <c r="I409" s="150"/>
      <c r="J409" s="151"/>
      <c r="K409" s="152"/>
      <c r="L409" s="153"/>
      <c r="M409" s="154"/>
      <c r="N409" s="334">
        <f t="shared" si="13"/>
        <v>0</v>
      </c>
      <c r="O409" s="339"/>
      <c r="P409" s="515">
        <f>IF($A409=Liste!$A$2,Liste!$Q$2,IF($A409=Liste!$A$3,Liste!$Q$3,0))</f>
        <v>0</v>
      </c>
      <c r="Q409" s="477"/>
      <c r="R409" s="458" t="str">
        <f>IF(F409=0,"x",VLOOKUP($F409,Liste!$L$2:$M$5000,2,FALSE))</f>
        <v>x</v>
      </c>
      <c r="S409" s="462" t="str">
        <f t="shared" si="12"/>
        <v>x</v>
      </c>
      <c r="T409" s="462">
        <f>IF(P409=Liste!$Q$3,IF(L409=0,0,1),0)</f>
        <v>0</v>
      </c>
      <c r="U409" s="462">
        <f>IF($A409=0,0,InformatiiGenerale!$B$3)</f>
        <v>0</v>
      </c>
      <c r="V409" s="462">
        <f>IF($B409=0,0,VLOOKUP($B409,InformatiiGenerale!$A$9:$C$29,3,FALSE))</f>
        <v>0</v>
      </c>
    </row>
    <row r="410" spans="1:22" ht="30" customHeight="1" x14ac:dyDescent="0.25">
      <c r="A410" s="145"/>
      <c r="B410" s="146"/>
      <c r="C410" s="146"/>
      <c r="D410" s="147"/>
      <c r="E410" s="148"/>
      <c r="F410" s="149"/>
      <c r="G410" s="148"/>
      <c r="H410" s="149"/>
      <c r="I410" s="150"/>
      <c r="J410" s="151"/>
      <c r="K410" s="152"/>
      <c r="L410" s="153"/>
      <c r="M410" s="154"/>
      <c r="N410" s="334">
        <f t="shared" si="13"/>
        <v>0</v>
      </c>
      <c r="O410" s="339"/>
      <c r="P410" s="515">
        <f>IF($A410=Liste!$A$2,Liste!$Q$2,IF($A410=Liste!$A$3,Liste!$Q$3,0))</f>
        <v>0</v>
      </c>
      <c r="Q410" s="477"/>
      <c r="R410" s="458" t="str">
        <f>IF(F410=0,"x",VLOOKUP($F410,Liste!$L$2:$M$5000,2,FALSE))</f>
        <v>x</v>
      </c>
      <c r="S410" s="462" t="str">
        <f t="shared" si="12"/>
        <v>x</v>
      </c>
      <c r="T410" s="462">
        <f>IF(P410=Liste!$Q$3,IF(L410=0,0,1),0)</f>
        <v>0</v>
      </c>
      <c r="U410" s="462">
        <f>IF($A410=0,0,InformatiiGenerale!$B$3)</f>
        <v>0</v>
      </c>
      <c r="V410" s="462">
        <f>IF($B410=0,0,VLOOKUP($B410,InformatiiGenerale!$A$9:$C$29,3,FALSE))</f>
        <v>0</v>
      </c>
    </row>
    <row r="411" spans="1:22" ht="30" customHeight="1" x14ac:dyDescent="0.25">
      <c r="A411" s="145"/>
      <c r="B411" s="146"/>
      <c r="C411" s="146"/>
      <c r="D411" s="147"/>
      <c r="E411" s="148"/>
      <c r="F411" s="149"/>
      <c r="G411" s="148"/>
      <c r="H411" s="149"/>
      <c r="I411" s="150"/>
      <c r="J411" s="151"/>
      <c r="K411" s="152"/>
      <c r="L411" s="153"/>
      <c r="M411" s="154"/>
      <c r="N411" s="334">
        <f t="shared" si="13"/>
        <v>0</v>
      </c>
      <c r="O411" s="339"/>
      <c r="P411" s="515">
        <f>IF($A411=Liste!$A$2,Liste!$Q$2,IF($A411=Liste!$A$3,Liste!$Q$3,0))</f>
        <v>0</v>
      </c>
      <c r="Q411" s="477"/>
      <c r="R411" s="458" t="str">
        <f>IF(F411=0,"x",VLOOKUP($F411,Liste!$L$2:$M$5000,2,FALSE))</f>
        <v>x</v>
      </c>
      <c r="S411" s="462" t="str">
        <f t="shared" si="12"/>
        <v>x</v>
      </c>
      <c r="T411" s="462">
        <f>IF(P411=Liste!$Q$3,IF(L411=0,0,1),0)</f>
        <v>0</v>
      </c>
      <c r="U411" s="462">
        <f>IF($A411=0,0,InformatiiGenerale!$B$3)</f>
        <v>0</v>
      </c>
      <c r="V411" s="462">
        <f>IF($B411=0,0,VLOOKUP($B411,InformatiiGenerale!$A$9:$C$29,3,FALSE))</f>
        <v>0</v>
      </c>
    </row>
    <row r="412" spans="1:22" ht="30" customHeight="1" x14ac:dyDescent="0.25">
      <c r="A412" s="145"/>
      <c r="B412" s="146"/>
      <c r="C412" s="146"/>
      <c r="D412" s="147"/>
      <c r="E412" s="148"/>
      <c r="F412" s="149"/>
      <c r="G412" s="148"/>
      <c r="H412" s="149"/>
      <c r="I412" s="150"/>
      <c r="J412" s="151"/>
      <c r="K412" s="152"/>
      <c r="L412" s="153"/>
      <c r="M412" s="154"/>
      <c r="N412" s="334">
        <f t="shared" si="13"/>
        <v>0</v>
      </c>
      <c r="O412" s="339"/>
      <c r="P412" s="515">
        <f>IF($A412=Liste!$A$2,Liste!$Q$2,IF($A412=Liste!$A$3,Liste!$Q$3,0))</f>
        <v>0</v>
      </c>
      <c r="Q412" s="477"/>
      <c r="R412" s="458" t="str">
        <f>IF(F412=0,"x",VLOOKUP($F412,Liste!$L$2:$M$5000,2,FALSE))</f>
        <v>x</v>
      </c>
      <c r="S412" s="462" t="str">
        <f t="shared" si="12"/>
        <v>x</v>
      </c>
      <c r="T412" s="462">
        <f>IF(P412=Liste!$Q$3,IF(L412=0,0,1),0)</f>
        <v>0</v>
      </c>
      <c r="U412" s="462">
        <f>IF($A412=0,0,InformatiiGenerale!$B$3)</f>
        <v>0</v>
      </c>
      <c r="V412" s="462">
        <f>IF($B412=0,0,VLOOKUP($B412,InformatiiGenerale!$A$9:$C$29,3,FALSE))</f>
        <v>0</v>
      </c>
    </row>
    <row r="413" spans="1:22" ht="30" customHeight="1" x14ac:dyDescent="0.25">
      <c r="A413" s="145"/>
      <c r="B413" s="146"/>
      <c r="C413" s="146"/>
      <c r="D413" s="147"/>
      <c r="E413" s="148"/>
      <c r="F413" s="149"/>
      <c r="G413" s="148"/>
      <c r="H413" s="149"/>
      <c r="I413" s="150"/>
      <c r="J413" s="151"/>
      <c r="K413" s="152"/>
      <c r="L413" s="153"/>
      <c r="M413" s="154"/>
      <c r="N413" s="334">
        <f t="shared" si="13"/>
        <v>0</v>
      </c>
      <c r="O413" s="339"/>
      <c r="P413" s="515">
        <f>IF($A413=Liste!$A$2,Liste!$Q$2,IF($A413=Liste!$A$3,Liste!$Q$3,0))</f>
        <v>0</v>
      </c>
      <c r="Q413" s="477"/>
      <c r="R413" s="458" t="str">
        <f>IF(F413=0,"x",VLOOKUP($F413,Liste!$L$2:$M$5000,2,FALSE))</f>
        <v>x</v>
      </c>
      <c r="S413" s="462" t="str">
        <f t="shared" si="12"/>
        <v>x</v>
      </c>
      <c r="T413" s="462">
        <f>IF(P413=Liste!$Q$3,IF(L413=0,0,1),0)</f>
        <v>0</v>
      </c>
      <c r="U413" s="462">
        <f>IF($A413=0,0,InformatiiGenerale!$B$3)</f>
        <v>0</v>
      </c>
      <c r="V413" s="462">
        <f>IF($B413=0,0,VLOOKUP($B413,InformatiiGenerale!$A$9:$C$29,3,FALSE))</f>
        <v>0</v>
      </c>
    </row>
    <row r="414" spans="1:22" ht="30" customHeight="1" x14ac:dyDescent="0.25">
      <c r="A414" s="145"/>
      <c r="B414" s="146"/>
      <c r="C414" s="146"/>
      <c r="D414" s="147"/>
      <c r="E414" s="148"/>
      <c r="F414" s="149"/>
      <c r="G414" s="148"/>
      <c r="H414" s="149"/>
      <c r="I414" s="150"/>
      <c r="J414" s="151"/>
      <c r="K414" s="152"/>
      <c r="L414" s="153"/>
      <c r="M414" s="154"/>
      <c r="N414" s="334">
        <f t="shared" si="13"/>
        <v>0</v>
      </c>
      <c r="O414" s="339"/>
      <c r="P414" s="515">
        <f>IF($A414=Liste!$A$2,Liste!$Q$2,IF($A414=Liste!$A$3,Liste!$Q$3,0))</f>
        <v>0</v>
      </c>
      <c r="Q414" s="477"/>
      <c r="R414" s="458" t="str">
        <f>IF(F414=0,"x",VLOOKUP($F414,Liste!$L$2:$M$5000,2,FALSE))</f>
        <v>x</v>
      </c>
      <c r="S414" s="462" t="str">
        <f t="shared" si="12"/>
        <v>x</v>
      </c>
      <c r="T414" s="462">
        <f>IF(P414=Liste!$Q$3,IF(L414=0,0,1),0)</f>
        <v>0</v>
      </c>
      <c r="U414" s="462">
        <f>IF($A414=0,0,InformatiiGenerale!$B$3)</f>
        <v>0</v>
      </c>
      <c r="V414" s="462">
        <f>IF($B414=0,0,VLOOKUP($B414,InformatiiGenerale!$A$9:$C$29,3,FALSE))</f>
        <v>0</v>
      </c>
    </row>
    <row r="415" spans="1:22" ht="30" customHeight="1" x14ac:dyDescent="0.25">
      <c r="A415" s="145"/>
      <c r="B415" s="146"/>
      <c r="C415" s="146"/>
      <c r="D415" s="147"/>
      <c r="E415" s="148"/>
      <c r="F415" s="149"/>
      <c r="G415" s="148"/>
      <c r="H415" s="149"/>
      <c r="I415" s="150"/>
      <c r="J415" s="151"/>
      <c r="K415" s="152"/>
      <c r="L415" s="153"/>
      <c r="M415" s="154"/>
      <c r="N415" s="334">
        <f t="shared" si="13"/>
        <v>0</v>
      </c>
      <c r="O415" s="339"/>
      <c r="P415" s="515">
        <f>IF($A415=Liste!$A$2,Liste!$Q$2,IF($A415=Liste!$A$3,Liste!$Q$3,0))</f>
        <v>0</v>
      </c>
      <c r="Q415" s="477"/>
      <c r="R415" s="458" t="str">
        <f>IF(F415=0,"x",VLOOKUP($F415,Liste!$L$2:$M$5000,2,FALSE))</f>
        <v>x</v>
      </c>
      <c r="S415" s="462" t="str">
        <f t="shared" si="12"/>
        <v>x</v>
      </c>
      <c r="T415" s="462">
        <f>IF(P415=Liste!$Q$3,IF(L415=0,0,1),0)</f>
        <v>0</v>
      </c>
      <c r="U415" s="462">
        <f>IF($A415=0,0,InformatiiGenerale!$B$3)</f>
        <v>0</v>
      </c>
      <c r="V415" s="462">
        <f>IF($B415=0,0,VLOOKUP($B415,InformatiiGenerale!$A$9:$C$29,3,FALSE))</f>
        <v>0</v>
      </c>
    </row>
    <row r="416" spans="1:22" ht="30" customHeight="1" x14ac:dyDescent="0.25">
      <c r="A416" s="145"/>
      <c r="B416" s="146"/>
      <c r="C416" s="146"/>
      <c r="D416" s="147"/>
      <c r="E416" s="148"/>
      <c r="F416" s="149"/>
      <c r="G416" s="148"/>
      <c r="H416" s="149"/>
      <c r="I416" s="150"/>
      <c r="J416" s="151"/>
      <c r="K416" s="152"/>
      <c r="L416" s="153"/>
      <c r="M416" s="154"/>
      <c r="N416" s="334">
        <f t="shared" si="13"/>
        <v>0</v>
      </c>
      <c r="O416" s="339"/>
      <c r="P416" s="515">
        <f>IF($A416=Liste!$A$2,Liste!$Q$2,IF($A416=Liste!$A$3,Liste!$Q$3,0))</f>
        <v>0</v>
      </c>
      <c r="Q416" s="477"/>
      <c r="R416" s="458" t="str">
        <f>IF(F416=0,"x",VLOOKUP($F416,Liste!$L$2:$M$5000,2,FALSE))</f>
        <v>x</v>
      </c>
      <c r="S416" s="462" t="str">
        <f t="shared" si="12"/>
        <v>x</v>
      </c>
      <c r="T416" s="462">
        <f>IF(P416=Liste!$Q$3,IF(L416=0,0,1),0)</f>
        <v>0</v>
      </c>
      <c r="U416" s="462">
        <f>IF($A416=0,0,InformatiiGenerale!$B$3)</f>
        <v>0</v>
      </c>
      <c r="V416" s="462">
        <f>IF($B416=0,0,VLOOKUP($B416,InformatiiGenerale!$A$9:$C$29,3,FALSE))</f>
        <v>0</v>
      </c>
    </row>
    <row r="417" spans="1:22" ht="30" customHeight="1" x14ac:dyDescent="0.25">
      <c r="A417" s="145"/>
      <c r="B417" s="146"/>
      <c r="C417" s="146"/>
      <c r="D417" s="147"/>
      <c r="E417" s="148"/>
      <c r="F417" s="149"/>
      <c r="G417" s="148"/>
      <c r="H417" s="149"/>
      <c r="I417" s="150"/>
      <c r="J417" s="151"/>
      <c r="K417" s="152"/>
      <c r="L417" s="153"/>
      <c r="M417" s="154"/>
      <c r="N417" s="334">
        <f t="shared" si="13"/>
        <v>0</v>
      </c>
      <c r="O417" s="339"/>
      <c r="P417" s="515">
        <f>IF($A417=Liste!$A$2,Liste!$Q$2,IF($A417=Liste!$A$3,Liste!$Q$3,0))</f>
        <v>0</v>
      </c>
      <c r="Q417" s="477"/>
      <c r="R417" s="458" t="str">
        <f>IF(F417=0,"x",VLOOKUP($F417,Liste!$L$2:$M$5000,2,FALSE))</f>
        <v>x</v>
      </c>
      <c r="S417" s="462" t="str">
        <f t="shared" si="12"/>
        <v>x</v>
      </c>
      <c r="T417" s="462">
        <f>IF(P417=Liste!$Q$3,IF(L417=0,0,1),0)</f>
        <v>0</v>
      </c>
      <c r="U417" s="462">
        <f>IF($A417=0,0,InformatiiGenerale!$B$3)</f>
        <v>0</v>
      </c>
      <c r="V417" s="462">
        <f>IF($B417=0,0,VLOOKUP($B417,InformatiiGenerale!$A$9:$C$29,3,FALSE))</f>
        <v>0</v>
      </c>
    </row>
    <row r="418" spans="1:22" ht="30" customHeight="1" x14ac:dyDescent="0.25">
      <c r="A418" s="145"/>
      <c r="B418" s="146"/>
      <c r="C418" s="146"/>
      <c r="D418" s="147"/>
      <c r="E418" s="148"/>
      <c r="F418" s="149"/>
      <c r="G418" s="148"/>
      <c r="H418" s="149"/>
      <c r="I418" s="150"/>
      <c r="J418" s="151"/>
      <c r="K418" s="152"/>
      <c r="L418" s="153"/>
      <c r="M418" s="154"/>
      <c r="N418" s="334">
        <f t="shared" si="13"/>
        <v>0</v>
      </c>
      <c r="O418" s="339"/>
      <c r="P418" s="515">
        <f>IF($A418=Liste!$A$2,Liste!$Q$2,IF($A418=Liste!$A$3,Liste!$Q$3,0))</f>
        <v>0</v>
      </c>
      <c r="Q418" s="477"/>
      <c r="R418" s="458" t="str">
        <f>IF(F418=0,"x",VLOOKUP($F418,Liste!$L$2:$M$5000,2,FALSE))</f>
        <v>x</v>
      </c>
      <c r="S418" s="462" t="str">
        <f t="shared" si="12"/>
        <v>x</v>
      </c>
      <c r="T418" s="462">
        <f>IF(P418=Liste!$Q$3,IF(L418=0,0,1),0)</f>
        <v>0</v>
      </c>
      <c r="U418" s="462">
        <f>IF($A418=0,0,InformatiiGenerale!$B$3)</f>
        <v>0</v>
      </c>
      <c r="V418" s="462">
        <f>IF($B418=0,0,VLOOKUP($B418,InformatiiGenerale!$A$9:$C$29,3,FALSE))</f>
        <v>0</v>
      </c>
    </row>
    <row r="419" spans="1:22" ht="30" customHeight="1" x14ac:dyDescent="0.25">
      <c r="A419" s="145"/>
      <c r="B419" s="146"/>
      <c r="C419" s="146"/>
      <c r="D419" s="147"/>
      <c r="E419" s="148"/>
      <c r="F419" s="149"/>
      <c r="G419" s="148"/>
      <c r="H419" s="149"/>
      <c r="I419" s="150"/>
      <c r="J419" s="151"/>
      <c r="K419" s="152"/>
      <c r="L419" s="153"/>
      <c r="M419" s="154"/>
      <c r="N419" s="334">
        <f t="shared" si="13"/>
        <v>0</v>
      </c>
      <c r="O419" s="339"/>
      <c r="P419" s="515">
        <f>IF($A419=Liste!$A$2,Liste!$Q$2,IF($A419=Liste!$A$3,Liste!$Q$3,0))</f>
        <v>0</v>
      </c>
      <c r="Q419" s="477"/>
      <c r="R419" s="458" t="str">
        <f>IF(F419=0,"x",VLOOKUP($F419,Liste!$L$2:$M$5000,2,FALSE))</f>
        <v>x</v>
      </c>
      <c r="S419" s="462" t="str">
        <f t="shared" si="12"/>
        <v>x</v>
      </c>
      <c r="T419" s="462">
        <f>IF(P419=Liste!$Q$3,IF(L419=0,0,1),0)</f>
        <v>0</v>
      </c>
      <c r="U419" s="462">
        <f>IF($A419=0,0,InformatiiGenerale!$B$3)</f>
        <v>0</v>
      </c>
      <c r="V419" s="462">
        <f>IF($B419=0,0,VLOOKUP($B419,InformatiiGenerale!$A$9:$C$29,3,FALSE))</f>
        <v>0</v>
      </c>
    </row>
    <row r="420" spans="1:22" ht="30" customHeight="1" x14ac:dyDescent="0.25">
      <c r="A420" s="145"/>
      <c r="B420" s="146"/>
      <c r="C420" s="146"/>
      <c r="D420" s="147"/>
      <c r="E420" s="148"/>
      <c r="F420" s="149"/>
      <c r="G420" s="148"/>
      <c r="H420" s="149"/>
      <c r="I420" s="150"/>
      <c r="J420" s="151"/>
      <c r="K420" s="152"/>
      <c r="L420" s="153"/>
      <c r="M420" s="154"/>
      <c r="N420" s="334">
        <f t="shared" si="13"/>
        <v>0</v>
      </c>
      <c r="O420" s="339"/>
      <c r="P420" s="515">
        <f>IF($A420=Liste!$A$2,Liste!$Q$2,IF($A420=Liste!$A$3,Liste!$Q$3,0))</f>
        <v>0</v>
      </c>
      <c r="Q420" s="477"/>
      <c r="R420" s="458" t="str">
        <f>IF(F420=0,"x",VLOOKUP($F420,Liste!$L$2:$M$5000,2,FALSE))</f>
        <v>x</v>
      </c>
      <c r="S420" s="462" t="str">
        <f t="shared" si="12"/>
        <v>x</v>
      </c>
      <c r="T420" s="462">
        <f>IF(P420=Liste!$Q$3,IF(L420=0,0,1),0)</f>
        <v>0</v>
      </c>
      <c r="U420" s="462">
        <f>IF($A420=0,0,InformatiiGenerale!$B$3)</f>
        <v>0</v>
      </c>
      <c r="V420" s="462">
        <f>IF($B420=0,0,VLOOKUP($B420,InformatiiGenerale!$A$9:$C$29,3,FALSE))</f>
        <v>0</v>
      </c>
    </row>
    <row r="421" spans="1:22" ht="30" customHeight="1" x14ac:dyDescent="0.25">
      <c r="A421" s="145"/>
      <c r="B421" s="146"/>
      <c r="C421" s="146"/>
      <c r="D421" s="147"/>
      <c r="E421" s="148"/>
      <c r="F421" s="149"/>
      <c r="G421" s="148"/>
      <c r="H421" s="149"/>
      <c r="I421" s="150"/>
      <c r="J421" s="151"/>
      <c r="K421" s="152"/>
      <c r="L421" s="153"/>
      <c r="M421" s="154"/>
      <c r="N421" s="334">
        <f t="shared" si="13"/>
        <v>0</v>
      </c>
      <c r="O421" s="339"/>
      <c r="P421" s="515">
        <f>IF($A421=Liste!$A$2,Liste!$Q$2,IF($A421=Liste!$A$3,Liste!$Q$3,0))</f>
        <v>0</v>
      </c>
      <c r="Q421" s="477"/>
      <c r="R421" s="458" t="str">
        <f>IF(F421=0,"x",VLOOKUP($F421,Liste!$L$2:$M$5000,2,FALSE))</f>
        <v>x</v>
      </c>
      <c r="S421" s="462" t="str">
        <f t="shared" si="12"/>
        <v>x</v>
      </c>
      <c r="T421" s="462">
        <f>IF(P421=Liste!$Q$3,IF(L421=0,0,1),0)</f>
        <v>0</v>
      </c>
      <c r="U421" s="462">
        <f>IF($A421=0,0,InformatiiGenerale!$B$3)</f>
        <v>0</v>
      </c>
      <c r="V421" s="462">
        <f>IF($B421=0,0,VLOOKUP($B421,InformatiiGenerale!$A$9:$C$29,3,FALSE))</f>
        <v>0</v>
      </c>
    </row>
    <row r="422" spans="1:22" ht="30" customHeight="1" x14ac:dyDescent="0.25">
      <c r="A422" s="145"/>
      <c r="B422" s="146"/>
      <c r="C422" s="146"/>
      <c r="D422" s="147"/>
      <c r="E422" s="148"/>
      <c r="F422" s="149"/>
      <c r="G422" s="148"/>
      <c r="H422" s="149"/>
      <c r="I422" s="150"/>
      <c r="J422" s="151"/>
      <c r="K422" s="152"/>
      <c r="L422" s="153"/>
      <c r="M422" s="154"/>
      <c r="N422" s="334">
        <f t="shared" si="13"/>
        <v>0</v>
      </c>
      <c r="O422" s="339"/>
      <c r="P422" s="515">
        <f>IF($A422=Liste!$A$2,Liste!$Q$2,IF($A422=Liste!$A$3,Liste!$Q$3,0))</f>
        <v>0</v>
      </c>
      <c r="Q422" s="477"/>
      <c r="R422" s="458" t="str">
        <f>IF(F422=0,"x",VLOOKUP($F422,Liste!$L$2:$M$5000,2,FALSE))</f>
        <v>x</v>
      </c>
      <c r="S422" s="462" t="str">
        <f t="shared" si="12"/>
        <v>x</v>
      </c>
      <c r="T422" s="462">
        <f>IF(P422=Liste!$Q$3,IF(L422=0,0,1),0)</f>
        <v>0</v>
      </c>
      <c r="U422" s="462">
        <f>IF($A422=0,0,InformatiiGenerale!$B$3)</f>
        <v>0</v>
      </c>
      <c r="V422" s="462">
        <f>IF($B422=0,0,VLOOKUP($B422,InformatiiGenerale!$A$9:$C$29,3,FALSE))</f>
        <v>0</v>
      </c>
    </row>
    <row r="423" spans="1:22" ht="30" customHeight="1" x14ac:dyDescent="0.25">
      <c r="A423" s="145"/>
      <c r="B423" s="146"/>
      <c r="C423" s="146"/>
      <c r="D423" s="147"/>
      <c r="E423" s="148"/>
      <c r="F423" s="149"/>
      <c r="G423" s="148"/>
      <c r="H423" s="149"/>
      <c r="I423" s="150"/>
      <c r="J423" s="151"/>
      <c r="K423" s="152"/>
      <c r="L423" s="153"/>
      <c r="M423" s="154"/>
      <c r="N423" s="334">
        <f t="shared" si="13"/>
        <v>0</v>
      </c>
      <c r="O423" s="339"/>
      <c r="P423" s="515">
        <f>IF($A423=Liste!$A$2,Liste!$Q$2,IF($A423=Liste!$A$3,Liste!$Q$3,0))</f>
        <v>0</v>
      </c>
      <c r="Q423" s="477"/>
      <c r="R423" s="458" t="str">
        <f>IF(F423=0,"x",VLOOKUP($F423,Liste!$L$2:$M$5000,2,FALSE))</f>
        <v>x</v>
      </c>
      <c r="S423" s="462" t="str">
        <f t="shared" si="12"/>
        <v>x</v>
      </c>
      <c r="T423" s="462">
        <f>IF(P423=Liste!$Q$3,IF(L423=0,0,1),0)</f>
        <v>0</v>
      </c>
      <c r="U423" s="462">
        <f>IF($A423=0,0,InformatiiGenerale!$B$3)</f>
        <v>0</v>
      </c>
      <c r="V423" s="462">
        <f>IF($B423=0,0,VLOOKUP($B423,InformatiiGenerale!$A$9:$C$29,3,FALSE))</f>
        <v>0</v>
      </c>
    </row>
    <row r="424" spans="1:22" ht="30" customHeight="1" x14ac:dyDescent="0.25">
      <c r="A424" s="145"/>
      <c r="B424" s="146"/>
      <c r="C424" s="146"/>
      <c r="D424" s="147"/>
      <c r="E424" s="148"/>
      <c r="F424" s="149"/>
      <c r="G424" s="148"/>
      <c r="H424" s="149"/>
      <c r="I424" s="150"/>
      <c r="J424" s="151"/>
      <c r="K424" s="152"/>
      <c r="L424" s="153"/>
      <c r="M424" s="154"/>
      <c r="N424" s="334">
        <f t="shared" si="13"/>
        <v>0</v>
      </c>
      <c r="O424" s="339"/>
      <c r="P424" s="515">
        <f>IF($A424=Liste!$A$2,Liste!$Q$2,IF($A424=Liste!$A$3,Liste!$Q$3,0))</f>
        <v>0</v>
      </c>
      <c r="Q424" s="477"/>
      <c r="R424" s="458" t="str">
        <f>IF(F424=0,"x",VLOOKUP($F424,Liste!$L$2:$M$5000,2,FALSE))</f>
        <v>x</v>
      </c>
      <c r="S424" s="462" t="str">
        <f t="shared" si="12"/>
        <v>x</v>
      </c>
      <c r="T424" s="462">
        <f>IF(P424=Liste!$Q$3,IF(L424=0,0,1),0)</f>
        <v>0</v>
      </c>
      <c r="U424" s="462">
        <f>IF($A424=0,0,InformatiiGenerale!$B$3)</f>
        <v>0</v>
      </c>
      <c r="V424" s="462">
        <f>IF($B424=0,0,VLOOKUP($B424,InformatiiGenerale!$A$9:$C$29,3,FALSE))</f>
        <v>0</v>
      </c>
    </row>
    <row r="425" spans="1:22" ht="30" customHeight="1" x14ac:dyDescent="0.25">
      <c r="A425" s="145"/>
      <c r="B425" s="146"/>
      <c r="C425" s="146"/>
      <c r="D425" s="147"/>
      <c r="E425" s="148"/>
      <c r="F425" s="149"/>
      <c r="G425" s="148"/>
      <c r="H425" s="149"/>
      <c r="I425" s="150"/>
      <c r="J425" s="151"/>
      <c r="K425" s="152"/>
      <c r="L425" s="153"/>
      <c r="M425" s="154"/>
      <c r="N425" s="334">
        <f t="shared" si="13"/>
        <v>0</v>
      </c>
      <c r="O425" s="339"/>
      <c r="P425" s="515">
        <f>IF($A425=Liste!$A$2,Liste!$Q$2,IF($A425=Liste!$A$3,Liste!$Q$3,0))</f>
        <v>0</v>
      </c>
      <c r="Q425" s="477"/>
      <c r="R425" s="458" t="str">
        <f>IF(F425=0,"x",VLOOKUP($F425,Liste!$L$2:$M$5000,2,FALSE))</f>
        <v>x</v>
      </c>
      <c r="S425" s="462" t="str">
        <f t="shared" si="12"/>
        <v>x</v>
      </c>
      <c r="T425" s="462">
        <f>IF(P425=Liste!$Q$3,IF(L425=0,0,1),0)</f>
        <v>0</v>
      </c>
      <c r="U425" s="462">
        <f>IF($A425=0,0,InformatiiGenerale!$B$3)</f>
        <v>0</v>
      </c>
      <c r="V425" s="462">
        <f>IF($B425=0,0,VLOOKUP($B425,InformatiiGenerale!$A$9:$C$29,3,FALSE))</f>
        <v>0</v>
      </c>
    </row>
    <row r="426" spans="1:22" ht="30" customHeight="1" x14ac:dyDescent="0.25">
      <c r="A426" s="145"/>
      <c r="B426" s="146"/>
      <c r="C426" s="146"/>
      <c r="D426" s="147"/>
      <c r="E426" s="148"/>
      <c r="F426" s="149"/>
      <c r="G426" s="148"/>
      <c r="H426" s="149"/>
      <c r="I426" s="150"/>
      <c r="J426" s="151"/>
      <c r="K426" s="152"/>
      <c r="L426" s="153"/>
      <c r="M426" s="154"/>
      <c r="N426" s="334">
        <f t="shared" si="13"/>
        <v>0</v>
      </c>
      <c r="O426" s="339"/>
      <c r="P426" s="515">
        <f>IF($A426=Liste!$A$2,Liste!$Q$2,IF($A426=Liste!$A$3,Liste!$Q$3,0))</f>
        <v>0</v>
      </c>
      <c r="Q426" s="477"/>
      <c r="R426" s="458" t="str">
        <f>IF(F426=0,"x",VLOOKUP($F426,Liste!$L$2:$M$5000,2,FALSE))</f>
        <v>x</v>
      </c>
      <c r="S426" s="462" t="str">
        <f t="shared" si="12"/>
        <v>x</v>
      </c>
      <c r="T426" s="462">
        <f>IF(P426=Liste!$Q$3,IF(L426=0,0,1),0)</f>
        <v>0</v>
      </c>
      <c r="U426" s="462">
        <f>IF($A426=0,0,InformatiiGenerale!$B$3)</f>
        <v>0</v>
      </c>
      <c r="V426" s="462">
        <f>IF($B426=0,0,VLOOKUP($B426,InformatiiGenerale!$A$9:$C$29,3,FALSE))</f>
        <v>0</v>
      </c>
    </row>
    <row r="427" spans="1:22" ht="30" customHeight="1" x14ac:dyDescent="0.25">
      <c r="A427" s="145"/>
      <c r="B427" s="146"/>
      <c r="C427" s="146"/>
      <c r="D427" s="147"/>
      <c r="E427" s="148"/>
      <c r="F427" s="149"/>
      <c r="G427" s="148"/>
      <c r="H427" s="149"/>
      <c r="I427" s="150"/>
      <c r="J427" s="151"/>
      <c r="K427" s="152"/>
      <c r="L427" s="153"/>
      <c r="M427" s="154"/>
      <c r="N427" s="334">
        <f t="shared" si="13"/>
        <v>0</v>
      </c>
      <c r="O427" s="339"/>
      <c r="P427" s="515">
        <f>IF($A427=Liste!$A$2,Liste!$Q$2,IF($A427=Liste!$A$3,Liste!$Q$3,0))</f>
        <v>0</v>
      </c>
      <c r="Q427" s="477"/>
      <c r="R427" s="458" t="str">
        <f>IF(F427=0,"x",VLOOKUP($F427,Liste!$L$2:$M$5000,2,FALSE))</f>
        <v>x</v>
      </c>
      <c r="S427" s="462" t="str">
        <f t="shared" si="12"/>
        <v>x</v>
      </c>
      <c r="T427" s="462">
        <f>IF(P427=Liste!$Q$3,IF(L427=0,0,1),0)</f>
        <v>0</v>
      </c>
      <c r="U427" s="462">
        <f>IF($A427=0,0,InformatiiGenerale!$B$3)</f>
        <v>0</v>
      </c>
      <c r="V427" s="462">
        <f>IF($B427=0,0,VLOOKUP($B427,InformatiiGenerale!$A$9:$C$29,3,FALSE))</f>
        <v>0</v>
      </c>
    </row>
    <row r="428" spans="1:22" ht="30" customHeight="1" x14ac:dyDescent="0.25">
      <c r="A428" s="145"/>
      <c r="B428" s="146"/>
      <c r="C428" s="146"/>
      <c r="D428" s="147"/>
      <c r="E428" s="148"/>
      <c r="F428" s="149"/>
      <c r="G428" s="148"/>
      <c r="H428" s="149"/>
      <c r="I428" s="150"/>
      <c r="J428" s="151"/>
      <c r="K428" s="152"/>
      <c r="L428" s="153"/>
      <c r="M428" s="154"/>
      <c r="N428" s="334">
        <f t="shared" si="13"/>
        <v>0</v>
      </c>
      <c r="O428" s="339"/>
      <c r="P428" s="515">
        <f>IF($A428=Liste!$A$2,Liste!$Q$2,IF($A428=Liste!$A$3,Liste!$Q$3,0))</f>
        <v>0</v>
      </c>
      <c r="Q428" s="477"/>
      <c r="R428" s="458" t="str">
        <f>IF(F428=0,"x",VLOOKUP($F428,Liste!$L$2:$M$5000,2,FALSE))</f>
        <v>x</v>
      </c>
      <c r="S428" s="462" t="str">
        <f t="shared" si="12"/>
        <v>x</v>
      </c>
      <c r="T428" s="462">
        <f>IF(P428=Liste!$Q$3,IF(L428=0,0,1),0)</f>
        <v>0</v>
      </c>
      <c r="U428" s="462">
        <f>IF($A428=0,0,InformatiiGenerale!$B$3)</f>
        <v>0</v>
      </c>
      <c r="V428" s="462">
        <f>IF($B428=0,0,VLOOKUP($B428,InformatiiGenerale!$A$9:$C$29,3,FALSE))</f>
        <v>0</v>
      </c>
    </row>
    <row r="429" spans="1:22" ht="30" customHeight="1" x14ac:dyDescent="0.25">
      <c r="A429" s="145"/>
      <c r="B429" s="146"/>
      <c r="C429" s="146"/>
      <c r="D429" s="147"/>
      <c r="E429" s="148"/>
      <c r="F429" s="149"/>
      <c r="G429" s="148"/>
      <c r="H429" s="149"/>
      <c r="I429" s="150"/>
      <c r="J429" s="151"/>
      <c r="K429" s="152"/>
      <c r="L429" s="153"/>
      <c r="M429" s="154"/>
      <c r="N429" s="334">
        <f t="shared" si="13"/>
        <v>0</v>
      </c>
      <c r="O429" s="339"/>
      <c r="P429" s="515">
        <f>IF($A429=Liste!$A$2,Liste!$Q$2,IF($A429=Liste!$A$3,Liste!$Q$3,0))</f>
        <v>0</v>
      </c>
      <c r="Q429" s="477"/>
      <c r="R429" s="458" t="str">
        <f>IF(F429=0,"x",VLOOKUP($F429,Liste!$L$2:$M$5000,2,FALSE))</f>
        <v>x</v>
      </c>
      <c r="S429" s="462" t="str">
        <f t="shared" si="12"/>
        <v>x</v>
      </c>
      <c r="T429" s="462">
        <f>IF(P429=Liste!$Q$3,IF(L429=0,0,1),0)</f>
        <v>0</v>
      </c>
      <c r="U429" s="462">
        <f>IF($A429=0,0,InformatiiGenerale!$B$3)</f>
        <v>0</v>
      </c>
      <c r="V429" s="462">
        <f>IF($B429=0,0,VLOOKUP($B429,InformatiiGenerale!$A$9:$C$29,3,FALSE))</f>
        <v>0</v>
      </c>
    </row>
    <row r="430" spans="1:22" ht="30" customHeight="1" x14ac:dyDescent="0.25">
      <c r="A430" s="145"/>
      <c r="B430" s="146"/>
      <c r="C430" s="146"/>
      <c r="D430" s="147"/>
      <c r="E430" s="148"/>
      <c r="F430" s="149"/>
      <c r="G430" s="148"/>
      <c r="H430" s="149"/>
      <c r="I430" s="150"/>
      <c r="J430" s="151"/>
      <c r="K430" s="152"/>
      <c r="L430" s="153"/>
      <c r="M430" s="154"/>
      <c r="N430" s="334">
        <f t="shared" si="13"/>
        <v>0</v>
      </c>
      <c r="O430" s="339"/>
      <c r="P430" s="515">
        <f>IF($A430=Liste!$A$2,Liste!$Q$2,IF($A430=Liste!$A$3,Liste!$Q$3,0))</f>
        <v>0</v>
      </c>
      <c r="Q430" s="477"/>
      <c r="R430" s="458" t="str">
        <f>IF(F430=0,"x",VLOOKUP($F430,Liste!$L$2:$M$5000,2,FALSE))</f>
        <v>x</v>
      </c>
      <c r="S430" s="462" t="str">
        <f t="shared" si="12"/>
        <v>x</v>
      </c>
      <c r="T430" s="462">
        <f>IF(P430=Liste!$Q$3,IF(L430=0,0,1),0)</f>
        <v>0</v>
      </c>
      <c r="U430" s="462">
        <f>IF($A430=0,0,InformatiiGenerale!$B$3)</f>
        <v>0</v>
      </c>
      <c r="V430" s="462">
        <f>IF($B430=0,0,VLOOKUP($B430,InformatiiGenerale!$A$9:$C$29,3,FALSE))</f>
        <v>0</v>
      </c>
    </row>
    <row r="431" spans="1:22" ht="30" customHeight="1" x14ac:dyDescent="0.25">
      <c r="A431" s="145"/>
      <c r="B431" s="146"/>
      <c r="C431" s="146"/>
      <c r="D431" s="147"/>
      <c r="E431" s="148"/>
      <c r="F431" s="149"/>
      <c r="G431" s="148"/>
      <c r="H431" s="149"/>
      <c r="I431" s="150"/>
      <c r="J431" s="151"/>
      <c r="K431" s="152"/>
      <c r="L431" s="153"/>
      <c r="M431" s="154"/>
      <c r="N431" s="334">
        <f t="shared" si="13"/>
        <v>0</v>
      </c>
      <c r="O431" s="339"/>
      <c r="P431" s="515">
        <f>IF($A431=Liste!$A$2,Liste!$Q$2,IF($A431=Liste!$A$3,Liste!$Q$3,0))</f>
        <v>0</v>
      </c>
      <c r="Q431" s="477"/>
      <c r="R431" s="458" t="str">
        <f>IF(F431=0,"x",VLOOKUP($F431,Liste!$L$2:$M$5000,2,FALSE))</f>
        <v>x</v>
      </c>
      <c r="S431" s="462" t="str">
        <f t="shared" si="12"/>
        <v>x</v>
      </c>
      <c r="T431" s="462">
        <f>IF(P431=Liste!$Q$3,IF(L431=0,0,1),0)</f>
        <v>0</v>
      </c>
      <c r="U431" s="462">
        <f>IF($A431=0,0,InformatiiGenerale!$B$3)</f>
        <v>0</v>
      </c>
      <c r="V431" s="462">
        <f>IF($B431=0,0,VLOOKUP($B431,InformatiiGenerale!$A$9:$C$29,3,FALSE))</f>
        <v>0</v>
      </c>
    </row>
    <row r="432" spans="1:22" ht="30" customHeight="1" x14ac:dyDescent="0.25">
      <c r="A432" s="145"/>
      <c r="B432" s="146"/>
      <c r="C432" s="146"/>
      <c r="D432" s="147"/>
      <c r="E432" s="148"/>
      <c r="F432" s="149"/>
      <c r="G432" s="148"/>
      <c r="H432" s="149"/>
      <c r="I432" s="150"/>
      <c r="J432" s="151"/>
      <c r="K432" s="152"/>
      <c r="L432" s="153"/>
      <c r="M432" s="154"/>
      <c r="N432" s="334">
        <f t="shared" si="13"/>
        <v>0</v>
      </c>
      <c r="O432" s="339"/>
      <c r="P432" s="515">
        <f>IF($A432=Liste!$A$2,Liste!$Q$2,IF($A432=Liste!$A$3,Liste!$Q$3,0))</f>
        <v>0</v>
      </c>
      <c r="Q432" s="477"/>
      <c r="R432" s="458" t="str">
        <f>IF(F432=0,"x",VLOOKUP($F432,Liste!$L$2:$M$5000,2,FALSE))</f>
        <v>x</v>
      </c>
      <c r="S432" s="462" t="str">
        <f t="shared" si="12"/>
        <v>x</v>
      </c>
      <c r="T432" s="462">
        <f>IF(P432=Liste!$Q$3,IF(L432=0,0,1),0)</f>
        <v>0</v>
      </c>
      <c r="U432" s="462">
        <f>IF($A432=0,0,InformatiiGenerale!$B$3)</f>
        <v>0</v>
      </c>
      <c r="V432" s="462">
        <f>IF($B432=0,0,VLOOKUP($B432,InformatiiGenerale!$A$9:$C$29,3,FALSE))</f>
        <v>0</v>
      </c>
    </row>
    <row r="433" spans="1:22" ht="30" customHeight="1" x14ac:dyDescent="0.25">
      <c r="A433" s="145"/>
      <c r="B433" s="146"/>
      <c r="C433" s="146"/>
      <c r="D433" s="147"/>
      <c r="E433" s="148"/>
      <c r="F433" s="149"/>
      <c r="G433" s="148"/>
      <c r="H433" s="149"/>
      <c r="I433" s="150"/>
      <c r="J433" s="151"/>
      <c r="K433" s="152"/>
      <c r="L433" s="153"/>
      <c r="M433" s="154"/>
      <c r="N433" s="334">
        <f t="shared" si="13"/>
        <v>0</v>
      </c>
      <c r="O433" s="339"/>
      <c r="P433" s="515">
        <f>IF($A433=Liste!$A$2,Liste!$Q$2,IF($A433=Liste!$A$3,Liste!$Q$3,0))</f>
        <v>0</v>
      </c>
      <c r="Q433" s="477"/>
      <c r="R433" s="458" t="str">
        <f>IF(F433=0,"x",VLOOKUP($F433,Liste!$L$2:$M$5000,2,FALSE))</f>
        <v>x</v>
      </c>
      <c r="S433" s="462" t="str">
        <f t="shared" si="12"/>
        <v>x</v>
      </c>
      <c r="T433" s="462">
        <f>IF(P433=Liste!$Q$3,IF(L433=0,0,1),0)</f>
        <v>0</v>
      </c>
      <c r="U433" s="462">
        <f>IF($A433=0,0,InformatiiGenerale!$B$3)</f>
        <v>0</v>
      </c>
      <c r="V433" s="462">
        <f>IF($B433=0,0,VLOOKUP($B433,InformatiiGenerale!$A$9:$C$29,3,FALSE))</f>
        <v>0</v>
      </c>
    </row>
    <row r="434" spans="1:22" ht="30" customHeight="1" x14ac:dyDescent="0.25">
      <c r="A434" s="145"/>
      <c r="B434" s="146"/>
      <c r="C434" s="146"/>
      <c r="D434" s="147"/>
      <c r="E434" s="148"/>
      <c r="F434" s="149"/>
      <c r="G434" s="148"/>
      <c r="H434" s="149"/>
      <c r="I434" s="150"/>
      <c r="J434" s="151"/>
      <c r="K434" s="152"/>
      <c r="L434" s="153"/>
      <c r="M434" s="154"/>
      <c r="N434" s="334">
        <f t="shared" si="13"/>
        <v>0</v>
      </c>
      <c r="O434" s="339"/>
      <c r="P434" s="515">
        <f>IF($A434=Liste!$A$2,Liste!$Q$2,IF($A434=Liste!$A$3,Liste!$Q$3,0))</f>
        <v>0</v>
      </c>
      <c r="Q434" s="477"/>
      <c r="R434" s="458" t="str">
        <f>IF(F434=0,"x",VLOOKUP($F434,Liste!$L$2:$M$5000,2,FALSE))</f>
        <v>x</v>
      </c>
      <c r="S434" s="462" t="str">
        <f t="shared" si="12"/>
        <v>x</v>
      </c>
      <c r="T434" s="462">
        <f>IF(P434=Liste!$Q$3,IF(L434=0,0,1),0)</f>
        <v>0</v>
      </c>
      <c r="U434" s="462">
        <f>IF($A434=0,0,InformatiiGenerale!$B$3)</f>
        <v>0</v>
      </c>
      <c r="V434" s="462">
        <f>IF($B434=0,0,VLOOKUP($B434,InformatiiGenerale!$A$9:$C$29,3,FALSE))</f>
        <v>0</v>
      </c>
    </row>
    <row r="435" spans="1:22" ht="30" customHeight="1" x14ac:dyDescent="0.25">
      <c r="A435" s="145"/>
      <c r="B435" s="146"/>
      <c r="C435" s="146"/>
      <c r="D435" s="147"/>
      <c r="E435" s="148"/>
      <c r="F435" s="149"/>
      <c r="G435" s="148"/>
      <c r="H435" s="149"/>
      <c r="I435" s="150"/>
      <c r="J435" s="151"/>
      <c r="K435" s="152"/>
      <c r="L435" s="153"/>
      <c r="M435" s="154"/>
      <c r="N435" s="334">
        <f t="shared" si="13"/>
        <v>0</v>
      </c>
      <c r="O435" s="339"/>
      <c r="P435" s="515">
        <f>IF($A435=Liste!$A$2,Liste!$Q$2,IF($A435=Liste!$A$3,Liste!$Q$3,0))</f>
        <v>0</v>
      </c>
      <c r="Q435" s="477"/>
      <c r="R435" s="458" t="str">
        <f>IF(F435=0,"x",VLOOKUP($F435,Liste!$L$2:$M$5000,2,FALSE))</f>
        <v>x</v>
      </c>
      <c r="S435" s="462" t="str">
        <f t="shared" si="12"/>
        <v>x</v>
      </c>
      <c r="T435" s="462">
        <f>IF(P435=Liste!$Q$3,IF(L435=0,0,1),0)</f>
        <v>0</v>
      </c>
      <c r="U435" s="462">
        <f>IF($A435=0,0,InformatiiGenerale!$B$3)</f>
        <v>0</v>
      </c>
      <c r="V435" s="462">
        <f>IF($B435=0,0,VLOOKUP($B435,InformatiiGenerale!$A$9:$C$29,3,FALSE))</f>
        <v>0</v>
      </c>
    </row>
    <row r="436" spans="1:22" ht="30" customHeight="1" x14ac:dyDescent="0.25">
      <c r="A436" s="145"/>
      <c r="B436" s="146"/>
      <c r="C436" s="146"/>
      <c r="D436" s="147"/>
      <c r="E436" s="148"/>
      <c r="F436" s="149"/>
      <c r="G436" s="148"/>
      <c r="H436" s="149"/>
      <c r="I436" s="150"/>
      <c r="J436" s="151"/>
      <c r="K436" s="152"/>
      <c r="L436" s="153"/>
      <c r="M436" s="154"/>
      <c r="N436" s="334">
        <f t="shared" si="13"/>
        <v>0</v>
      </c>
      <c r="O436" s="339"/>
      <c r="P436" s="515">
        <f>IF($A436=Liste!$A$2,Liste!$Q$2,IF($A436=Liste!$A$3,Liste!$Q$3,0))</f>
        <v>0</v>
      </c>
      <c r="Q436" s="477"/>
      <c r="R436" s="458" t="str">
        <f>IF(F436=0,"x",VLOOKUP($F436,Liste!$L$2:$M$5000,2,FALSE))</f>
        <v>x</v>
      </c>
      <c r="S436" s="462" t="str">
        <f t="shared" si="12"/>
        <v>x</v>
      </c>
      <c r="T436" s="462">
        <f>IF(P436=Liste!$Q$3,IF(L436=0,0,1),0)</f>
        <v>0</v>
      </c>
      <c r="U436" s="462">
        <f>IF($A436=0,0,InformatiiGenerale!$B$3)</f>
        <v>0</v>
      </c>
      <c r="V436" s="462">
        <f>IF($B436=0,0,VLOOKUP($B436,InformatiiGenerale!$A$9:$C$29,3,FALSE))</f>
        <v>0</v>
      </c>
    </row>
    <row r="437" spans="1:22" ht="30" customHeight="1" x14ac:dyDescent="0.25">
      <c r="A437" s="145"/>
      <c r="B437" s="146"/>
      <c r="C437" s="146"/>
      <c r="D437" s="147"/>
      <c r="E437" s="148"/>
      <c r="F437" s="149"/>
      <c r="G437" s="148"/>
      <c r="H437" s="149"/>
      <c r="I437" s="150"/>
      <c r="J437" s="151"/>
      <c r="K437" s="152"/>
      <c r="L437" s="153"/>
      <c r="M437" s="154"/>
      <c r="N437" s="334">
        <f t="shared" si="13"/>
        <v>0</v>
      </c>
      <c r="O437" s="339"/>
      <c r="P437" s="515">
        <f>IF($A437=Liste!$A$2,Liste!$Q$2,IF($A437=Liste!$A$3,Liste!$Q$3,0))</f>
        <v>0</v>
      </c>
      <c r="Q437" s="477"/>
      <c r="R437" s="458" t="str">
        <f>IF(F437=0,"x",VLOOKUP($F437,Liste!$L$2:$M$5000,2,FALSE))</f>
        <v>x</v>
      </c>
      <c r="S437" s="462" t="str">
        <f t="shared" si="12"/>
        <v>x</v>
      </c>
      <c r="T437" s="462">
        <f>IF(P437=Liste!$Q$3,IF(L437=0,0,1),0)</f>
        <v>0</v>
      </c>
      <c r="U437" s="462">
        <f>IF($A437=0,0,InformatiiGenerale!$B$3)</f>
        <v>0</v>
      </c>
      <c r="V437" s="462">
        <f>IF($B437=0,0,VLOOKUP($B437,InformatiiGenerale!$A$9:$C$29,3,FALSE))</f>
        <v>0</v>
      </c>
    </row>
    <row r="438" spans="1:22" ht="30" customHeight="1" x14ac:dyDescent="0.25">
      <c r="A438" s="145"/>
      <c r="B438" s="146"/>
      <c r="C438" s="146"/>
      <c r="D438" s="147"/>
      <c r="E438" s="148"/>
      <c r="F438" s="149"/>
      <c r="G438" s="148"/>
      <c r="H438" s="149"/>
      <c r="I438" s="150"/>
      <c r="J438" s="151"/>
      <c r="K438" s="152"/>
      <c r="L438" s="153"/>
      <c r="M438" s="154"/>
      <c r="N438" s="334">
        <f t="shared" si="13"/>
        <v>0</v>
      </c>
      <c r="O438" s="339"/>
      <c r="P438" s="515">
        <f>IF($A438=Liste!$A$2,Liste!$Q$2,IF($A438=Liste!$A$3,Liste!$Q$3,0))</f>
        <v>0</v>
      </c>
      <c r="Q438" s="477"/>
      <c r="R438" s="458" t="str">
        <f>IF(F438=0,"x",VLOOKUP($F438,Liste!$L$2:$M$5000,2,FALSE))</f>
        <v>x</v>
      </c>
      <c r="S438" s="462" t="str">
        <f t="shared" si="12"/>
        <v>x</v>
      </c>
      <c r="T438" s="462">
        <f>IF(P438=Liste!$Q$3,IF(L438=0,0,1),0)</f>
        <v>0</v>
      </c>
      <c r="U438" s="462">
        <f>IF($A438=0,0,InformatiiGenerale!$B$3)</f>
        <v>0</v>
      </c>
      <c r="V438" s="462">
        <f>IF($B438=0,0,VLOOKUP($B438,InformatiiGenerale!$A$9:$C$29,3,FALSE))</f>
        <v>0</v>
      </c>
    </row>
    <row r="439" spans="1:22" ht="30" customHeight="1" x14ac:dyDescent="0.25">
      <c r="A439" s="145"/>
      <c r="B439" s="146"/>
      <c r="C439" s="146"/>
      <c r="D439" s="147"/>
      <c r="E439" s="148"/>
      <c r="F439" s="149"/>
      <c r="G439" s="148"/>
      <c r="H439" s="149"/>
      <c r="I439" s="150"/>
      <c r="J439" s="151"/>
      <c r="K439" s="152"/>
      <c r="L439" s="153"/>
      <c r="M439" s="154"/>
      <c r="N439" s="334">
        <f t="shared" si="13"/>
        <v>0</v>
      </c>
      <c r="O439" s="339"/>
      <c r="P439" s="515">
        <f>IF($A439=Liste!$A$2,Liste!$Q$2,IF($A439=Liste!$A$3,Liste!$Q$3,0))</f>
        <v>0</v>
      </c>
      <c r="Q439" s="477"/>
      <c r="R439" s="458" t="str">
        <f>IF(F439=0,"x",VLOOKUP($F439,Liste!$L$2:$M$5000,2,FALSE))</f>
        <v>x</v>
      </c>
      <c r="S439" s="462" t="str">
        <f t="shared" si="12"/>
        <v>x</v>
      </c>
      <c r="T439" s="462">
        <f>IF(P439=Liste!$Q$3,IF(L439=0,0,1),0)</f>
        <v>0</v>
      </c>
      <c r="U439" s="462">
        <f>IF($A439=0,0,InformatiiGenerale!$B$3)</f>
        <v>0</v>
      </c>
      <c r="V439" s="462">
        <f>IF($B439=0,0,VLOOKUP($B439,InformatiiGenerale!$A$9:$C$29,3,FALSE))</f>
        <v>0</v>
      </c>
    </row>
    <row r="440" spans="1:22" ht="30" customHeight="1" x14ac:dyDescent="0.25">
      <c r="A440" s="145"/>
      <c r="B440" s="146"/>
      <c r="C440" s="146"/>
      <c r="D440" s="147"/>
      <c r="E440" s="148"/>
      <c r="F440" s="149"/>
      <c r="G440" s="148"/>
      <c r="H440" s="149"/>
      <c r="I440" s="150"/>
      <c r="J440" s="151"/>
      <c r="K440" s="152"/>
      <c r="L440" s="153"/>
      <c r="M440" s="154"/>
      <c r="N440" s="334">
        <f t="shared" si="13"/>
        <v>0</v>
      </c>
      <c r="O440" s="339"/>
      <c r="P440" s="515">
        <f>IF($A440=Liste!$A$2,Liste!$Q$2,IF($A440=Liste!$A$3,Liste!$Q$3,0))</f>
        <v>0</v>
      </c>
      <c r="Q440" s="477"/>
      <c r="R440" s="458" t="str">
        <f>IF(F440=0,"x",VLOOKUP($F440,Liste!$L$2:$M$5000,2,FALSE))</f>
        <v>x</v>
      </c>
      <c r="S440" s="462" t="str">
        <f t="shared" si="12"/>
        <v>x</v>
      </c>
      <c r="T440" s="462">
        <f>IF(P440=Liste!$Q$3,IF(L440=0,0,1),0)</f>
        <v>0</v>
      </c>
      <c r="U440" s="462">
        <f>IF($A440=0,0,InformatiiGenerale!$B$3)</f>
        <v>0</v>
      </c>
      <c r="V440" s="462">
        <f>IF($B440=0,0,VLOOKUP($B440,InformatiiGenerale!$A$9:$C$29,3,FALSE))</f>
        <v>0</v>
      </c>
    </row>
    <row r="441" spans="1:22" ht="30" customHeight="1" x14ac:dyDescent="0.25">
      <c r="A441" s="145"/>
      <c r="B441" s="146"/>
      <c r="C441" s="146"/>
      <c r="D441" s="147"/>
      <c r="E441" s="148"/>
      <c r="F441" s="149"/>
      <c r="G441" s="148"/>
      <c r="H441" s="149"/>
      <c r="I441" s="150"/>
      <c r="J441" s="151"/>
      <c r="K441" s="152"/>
      <c r="L441" s="153"/>
      <c r="M441" s="154"/>
      <c r="N441" s="334">
        <f t="shared" si="13"/>
        <v>0</v>
      </c>
      <c r="O441" s="339"/>
      <c r="P441" s="515">
        <f>IF($A441=Liste!$A$2,Liste!$Q$2,IF($A441=Liste!$A$3,Liste!$Q$3,0))</f>
        <v>0</v>
      </c>
      <c r="Q441" s="477"/>
      <c r="R441" s="458" t="str">
        <f>IF(F441=0,"x",VLOOKUP($F441,Liste!$L$2:$M$5000,2,FALSE))</f>
        <v>x</v>
      </c>
      <c r="S441" s="462" t="str">
        <f t="shared" si="12"/>
        <v>x</v>
      </c>
      <c r="T441" s="462">
        <f>IF(P441=Liste!$Q$3,IF(L441=0,0,1),0)</f>
        <v>0</v>
      </c>
      <c r="U441" s="462">
        <f>IF($A441=0,0,InformatiiGenerale!$B$3)</f>
        <v>0</v>
      </c>
      <c r="V441" s="462">
        <f>IF($B441=0,0,VLOOKUP($B441,InformatiiGenerale!$A$9:$C$29,3,FALSE))</f>
        <v>0</v>
      </c>
    </row>
    <row r="442" spans="1:22" ht="30" customHeight="1" x14ac:dyDescent="0.25">
      <c r="A442" s="145"/>
      <c r="B442" s="146"/>
      <c r="C442" s="146"/>
      <c r="D442" s="147"/>
      <c r="E442" s="148"/>
      <c r="F442" s="149"/>
      <c r="G442" s="148"/>
      <c r="H442" s="149"/>
      <c r="I442" s="150"/>
      <c r="J442" s="151"/>
      <c r="K442" s="152"/>
      <c r="L442" s="153"/>
      <c r="M442" s="154"/>
      <c r="N442" s="334">
        <f t="shared" si="13"/>
        <v>0</v>
      </c>
      <c r="O442" s="339"/>
      <c r="P442" s="515">
        <f>IF($A442=Liste!$A$2,Liste!$Q$2,IF($A442=Liste!$A$3,Liste!$Q$3,0))</f>
        <v>0</v>
      </c>
      <c r="Q442" s="477"/>
      <c r="R442" s="458" t="str">
        <f>IF(F442=0,"x",VLOOKUP($F442,Liste!$L$2:$M$5000,2,FALSE))</f>
        <v>x</v>
      </c>
      <c r="S442" s="462" t="str">
        <f t="shared" si="12"/>
        <v>x</v>
      </c>
      <c r="T442" s="462">
        <f>IF(P442=Liste!$Q$3,IF(L442=0,0,1),0)</f>
        <v>0</v>
      </c>
      <c r="U442" s="462">
        <f>IF($A442=0,0,InformatiiGenerale!$B$3)</f>
        <v>0</v>
      </c>
      <c r="V442" s="462">
        <f>IF($B442=0,0,VLOOKUP($B442,InformatiiGenerale!$A$9:$C$29,3,FALSE))</f>
        <v>0</v>
      </c>
    </row>
    <row r="443" spans="1:22" ht="30" customHeight="1" x14ac:dyDescent="0.25">
      <c r="A443" s="145"/>
      <c r="B443" s="146"/>
      <c r="C443" s="146"/>
      <c r="D443" s="147"/>
      <c r="E443" s="148"/>
      <c r="F443" s="149"/>
      <c r="G443" s="148"/>
      <c r="H443" s="149"/>
      <c r="I443" s="150"/>
      <c r="J443" s="151"/>
      <c r="K443" s="152"/>
      <c r="L443" s="153"/>
      <c r="M443" s="154"/>
      <c r="N443" s="334">
        <f t="shared" si="13"/>
        <v>0</v>
      </c>
      <c r="O443" s="339"/>
      <c r="P443" s="515">
        <f>IF($A443=Liste!$A$2,Liste!$Q$2,IF($A443=Liste!$A$3,Liste!$Q$3,0))</f>
        <v>0</v>
      </c>
      <c r="Q443" s="477"/>
      <c r="R443" s="458" t="str">
        <f>IF(F443=0,"x",VLOOKUP($F443,Liste!$L$2:$M$5000,2,FALSE))</f>
        <v>x</v>
      </c>
      <c r="S443" s="462" t="str">
        <f t="shared" si="12"/>
        <v>x</v>
      </c>
      <c r="T443" s="462">
        <f>IF(P443=Liste!$Q$3,IF(L443=0,0,1),0)</f>
        <v>0</v>
      </c>
      <c r="U443" s="462">
        <f>IF($A443=0,0,InformatiiGenerale!$B$3)</f>
        <v>0</v>
      </c>
      <c r="V443" s="462">
        <f>IF($B443=0,0,VLOOKUP($B443,InformatiiGenerale!$A$9:$C$29,3,FALSE))</f>
        <v>0</v>
      </c>
    </row>
    <row r="444" spans="1:22" ht="30" customHeight="1" x14ac:dyDescent="0.25">
      <c r="A444" s="145"/>
      <c r="B444" s="146"/>
      <c r="C444" s="146"/>
      <c r="D444" s="147"/>
      <c r="E444" s="148"/>
      <c r="F444" s="149"/>
      <c r="G444" s="148"/>
      <c r="H444" s="149"/>
      <c r="I444" s="150"/>
      <c r="J444" s="151"/>
      <c r="K444" s="152"/>
      <c r="L444" s="153"/>
      <c r="M444" s="154"/>
      <c r="N444" s="334">
        <f t="shared" si="13"/>
        <v>0</v>
      </c>
      <c r="O444" s="339"/>
      <c r="P444" s="515">
        <f>IF($A444=Liste!$A$2,Liste!$Q$2,IF($A444=Liste!$A$3,Liste!$Q$3,0))</f>
        <v>0</v>
      </c>
      <c r="Q444" s="477"/>
      <c r="R444" s="458" t="str">
        <f>IF(F444=0,"x",VLOOKUP($F444,Liste!$L$2:$M$5000,2,FALSE))</f>
        <v>x</v>
      </c>
      <c r="S444" s="462" t="str">
        <f t="shared" si="12"/>
        <v>x</v>
      </c>
      <c r="T444" s="462">
        <f>IF(P444=Liste!$Q$3,IF(L444=0,0,1),0)</f>
        <v>0</v>
      </c>
      <c r="U444" s="462">
        <f>IF($A444=0,0,InformatiiGenerale!$B$3)</f>
        <v>0</v>
      </c>
      <c r="V444" s="462">
        <f>IF($B444=0,0,VLOOKUP($B444,InformatiiGenerale!$A$9:$C$29,3,FALSE))</f>
        <v>0</v>
      </c>
    </row>
    <row r="445" spans="1:22" ht="30" customHeight="1" x14ac:dyDescent="0.25">
      <c r="A445" s="145"/>
      <c r="B445" s="146"/>
      <c r="C445" s="146"/>
      <c r="D445" s="147"/>
      <c r="E445" s="148"/>
      <c r="F445" s="149"/>
      <c r="G445" s="148"/>
      <c r="H445" s="149"/>
      <c r="I445" s="150"/>
      <c r="J445" s="151"/>
      <c r="K445" s="152"/>
      <c r="L445" s="153"/>
      <c r="M445" s="154"/>
      <c r="N445" s="334">
        <f t="shared" si="13"/>
        <v>0</v>
      </c>
      <c r="O445" s="339"/>
      <c r="P445" s="515">
        <f>IF($A445=Liste!$A$2,Liste!$Q$2,IF($A445=Liste!$A$3,Liste!$Q$3,0))</f>
        <v>0</v>
      </c>
      <c r="Q445" s="477"/>
      <c r="R445" s="458" t="str">
        <f>IF(F445=0,"x",VLOOKUP($F445,Liste!$L$2:$M$5000,2,FALSE))</f>
        <v>x</v>
      </c>
      <c r="S445" s="462" t="str">
        <f t="shared" si="12"/>
        <v>x</v>
      </c>
      <c r="T445" s="462">
        <f>IF(P445=Liste!$Q$3,IF(L445=0,0,1),0)</f>
        <v>0</v>
      </c>
      <c r="U445" s="462">
        <f>IF($A445=0,0,InformatiiGenerale!$B$3)</f>
        <v>0</v>
      </c>
      <c r="V445" s="462">
        <f>IF($B445=0,0,VLOOKUP($B445,InformatiiGenerale!$A$9:$C$29,3,FALSE))</f>
        <v>0</v>
      </c>
    </row>
    <row r="446" spans="1:22" ht="30" customHeight="1" x14ac:dyDescent="0.25">
      <c r="A446" s="145"/>
      <c r="B446" s="146"/>
      <c r="C446" s="146"/>
      <c r="D446" s="147"/>
      <c r="E446" s="148"/>
      <c r="F446" s="149"/>
      <c r="G446" s="148"/>
      <c r="H446" s="149"/>
      <c r="I446" s="150"/>
      <c r="J446" s="151"/>
      <c r="K446" s="152"/>
      <c r="L446" s="153"/>
      <c r="M446" s="154"/>
      <c r="N446" s="334">
        <f t="shared" si="13"/>
        <v>0</v>
      </c>
      <c r="O446" s="339"/>
      <c r="P446" s="515">
        <f>IF($A446=Liste!$A$2,Liste!$Q$2,IF($A446=Liste!$A$3,Liste!$Q$3,0))</f>
        <v>0</v>
      </c>
      <c r="Q446" s="477"/>
      <c r="R446" s="458" t="str">
        <f>IF(F446=0,"x",VLOOKUP($F446,Liste!$L$2:$M$5000,2,FALSE))</f>
        <v>x</v>
      </c>
      <c r="S446" s="462" t="str">
        <f t="shared" si="12"/>
        <v>x</v>
      </c>
      <c r="T446" s="462">
        <f>IF(P446=Liste!$Q$3,IF(L446=0,0,1),0)</f>
        <v>0</v>
      </c>
      <c r="U446" s="462">
        <f>IF($A446=0,0,InformatiiGenerale!$B$3)</f>
        <v>0</v>
      </c>
      <c r="V446" s="462">
        <f>IF($B446=0,0,VLOOKUP($B446,InformatiiGenerale!$A$9:$C$29,3,FALSE))</f>
        <v>0</v>
      </c>
    </row>
    <row r="447" spans="1:22" ht="30" customHeight="1" x14ac:dyDescent="0.25">
      <c r="A447" s="145"/>
      <c r="B447" s="146"/>
      <c r="C447" s="146"/>
      <c r="D447" s="147"/>
      <c r="E447" s="148"/>
      <c r="F447" s="149"/>
      <c r="G447" s="148"/>
      <c r="H447" s="149"/>
      <c r="I447" s="150"/>
      <c r="J447" s="151"/>
      <c r="K447" s="152"/>
      <c r="L447" s="153"/>
      <c r="M447" s="154"/>
      <c r="N447" s="334">
        <f t="shared" si="13"/>
        <v>0</v>
      </c>
      <c r="O447" s="339"/>
      <c r="P447" s="515">
        <f>IF($A447=Liste!$A$2,Liste!$Q$2,IF($A447=Liste!$A$3,Liste!$Q$3,0))</f>
        <v>0</v>
      </c>
      <c r="Q447" s="477"/>
      <c r="R447" s="458" t="str">
        <f>IF(F447=0,"x",VLOOKUP($F447,Liste!$L$2:$M$5000,2,FALSE))</f>
        <v>x</v>
      </c>
      <c r="S447" s="462" t="str">
        <f t="shared" si="12"/>
        <v>x</v>
      </c>
      <c r="T447" s="462">
        <f>IF(P447=Liste!$Q$3,IF(L447=0,0,1),0)</f>
        <v>0</v>
      </c>
      <c r="U447" s="462">
        <f>IF($A447=0,0,InformatiiGenerale!$B$3)</f>
        <v>0</v>
      </c>
      <c r="V447" s="462">
        <f>IF($B447=0,0,VLOOKUP($B447,InformatiiGenerale!$A$9:$C$29,3,FALSE))</f>
        <v>0</v>
      </c>
    </row>
    <row r="448" spans="1:22" ht="30" customHeight="1" x14ac:dyDescent="0.25">
      <c r="A448" s="145"/>
      <c r="B448" s="146"/>
      <c r="C448" s="146"/>
      <c r="D448" s="147"/>
      <c r="E448" s="148"/>
      <c r="F448" s="149"/>
      <c r="G448" s="148"/>
      <c r="H448" s="149"/>
      <c r="I448" s="150"/>
      <c r="J448" s="151"/>
      <c r="K448" s="152"/>
      <c r="L448" s="153"/>
      <c r="M448" s="154"/>
      <c r="N448" s="334">
        <f t="shared" si="13"/>
        <v>0</v>
      </c>
      <c r="O448" s="339"/>
      <c r="P448" s="515">
        <f>IF($A448=Liste!$A$2,Liste!$Q$2,IF($A448=Liste!$A$3,Liste!$Q$3,0))</f>
        <v>0</v>
      </c>
      <c r="Q448" s="477"/>
      <c r="R448" s="458" t="str">
        <f>IF(F448=0,"x",VLOOKUP($F448,Liste!$L$2:$M$5000,2,FALSE))</f>
        <v>x</v>
      </c>
      <c r="S448" s="462" t="str">
        <f t="shared" si="12"/>
        <v>x</v>
      </c>
      <c r="T448" s="462">
        <f>IF(P448=Liste!$Q$3,IF(L448=0,0,1),0)</f>
        <v>0</v>
      </c>
      <c r="U448" s="462">
        <f>IF($A448=0,0,InformatiiGenerale!$B$3)</f>
        <v>0</v>
      </c>
      <c r="V448" s="462">
        <f>IF($B448=0,0,VLOOKUP($B448,InformatiiGenerale!$A$9:$C$29,3,FALSE))</f>
        <v>0</v>
      </c>
    </row>
    <row r="449" spans="1:22" ht="30" customHeight="1" x14ac:dyDescent="0.25">
      <c r="A449" s="145"/>
      <c r="B449" s="146"/>
      <c r="C449" s="146"/>
      <c r="D449" s="147"/>
      <c r="E449" s="148"/>
      <c r="F449" s="149"/>
      <c r="G449" s="148"/>
      <c r="H449" s="149"/>
      <c r="I449" s="150"/>
      <c r="J449" s="151"/>
      <c r="K449" s="152"/>
      <c r="L449" s="153"/>
      <c r="M449" s="154"/>
      <c r="N449" s="334">
        <f t="shared" si="13"/>
        <v>0</v>
      </c>
      <c r="O449" s="339"/>
      <c r="P449" s="515">
        <f>IF($A449=Liste!$A$2,Liste!$Q$2,IF($A449=Liste!$A$3,Liste!$Q$3,0))</f>
        <v>0</v>
      </c>
      <c r="Q449" s="477"/>
      <c r="R449" s="458" t="str">
        <f>IF(F449=0,"x",VLOOKUP($F449,Liste!$L$2:$M$5000,2,FALSE))</f>
        <v>x</v>
      </c>
      <c r="S449" s="462" t="str">
        <f t="shared" si="12"/>
        <v>x</v>
      </c>
      <c r="T449" s="462">
        <f>IF(P449=Liste!$Q$3,IF(L449=0,0,1),0)</f>
        <v>0</v>
      </c>
      <c r="U449" s="462">
        <f>IF($A449=0,0,InformatiiGenerale!$B$3)</f>
        <v>0</v>
      </c>
      <c r="V449" s="462">
        <f>IF($B449=0,0,VLOOKUP($B449,InformatiiGenerale!$A$9:$C$29,3,FALSE))</f>
        <v>0</v>
      </c>
    </row>
    <row r="450" spans="1:22" ht="30" customHeight="1" x14ac:dyDescent="0.25">
      <c r="A450" s="145"/>
      <c r="B450" s="146"/>
      <c r="C450" s="146"/>
      <c r="D450" s="147"/>
      <c r="E450" s="148"/>
      <c r="F450" s="149"/>
      <c r="G450" s="148"/>
      <c r="H450" s="149"/>
      <c r="I450" s="150"/>
      <c r="J450" s="151"/>
      <c r="K450" s="152"/>
      <c r="L450" s="153"/>
      <c r="M450" s="154"/>
      <c r="N450" s="334">
        <f t="shared" si="13"/>
        <v>0</v>
      </c>
      <c r="O450" s="339"/>
      <c r="P450" s="515">
        <f>IF($A450=Liste!$A$2,Liste!$Q$2,IF($A450=Liste!$A$3,Liste!$Q$3,0))</f>
        <v>0</v>
      </c>
      <c r="Q450" s="477"/>
      <c r="R450" s="458" t="str">
        <f>IF(F450=0,"x",VLOOKUP($F450,Liste!$L$2:$M$5000,2,FALSE))</f>
        <v>x</v>
      </c>
      <c r="S450" s="462" t="str">
        <f t="shared" si="12"/>
        <v>x</v>
      </c>
      <c r="T450" s="462">
        <f>IF(P450=Liste!$Q$3,IF(L450=0,0,1),0)</f>
        <v>0</v>
      </c>
      <c r="U450" s="462">
        <f>IF($A450=0,0,InformatiiGenerale!$B$3)</f>
        <v>0</v>
      </c>
      <c r="V450" s="462">
        <f>IF($B450=0,0,VLOOKUP($B450,InformatiiGenerale!$A$9:$C$29,3,FALSE))</f>
        <v>0</v>
      </c>
    </row>
    <row r="451" spans="1:22" ht="30" customHeight="1" x14ac:dyDescent="0.25">
      <c r="A451" s="145"/>
      <c r="B451" s="146"/>
      <c r="C451" s="146"/>
      <c r="D451" s="147"/>
      <c r="E451" s="148"/>
      <c r="F451" s="149"/>
      <c r="G451" s="148"/>
      <c r="H451" s="149"/>
      <c r="I451" s="150"/>
      <c r="J451" s="151"/>
      <c r="K451" s="152"/>
      <c r="L451" s="153"/>
      <c r="M451" s="154"/>
      <c r="N451" s="334">
        <f t="shared" si="13"/>
        <v>0</v>
      </c>
      <c r="O451" s="339"/>
      <c r="P451" s="515">
        <f>IF($A451=Liste!$A$2,Liste!$Q$2,IF($A451=Liste!$A$3,Liste!$Q$3,0))</f>
        <v>0</v>
      </c>
      <c r="Q451" s="477"/>
      <c r="R451" s="458" t="str">
        <f>IF(F451=0,"x",VLOOKUP($F451,Liste!$L$2:$M$5000,2,FALSE))</f>
        <v>x</v>
      </c>
      <c r="S451" s="462" t="str">
        <f t="shared" si="12"/>
        <v>x</v>
      </c>
      <c r="T451" s="462">
        <f>IF(P451=Liste!$Q$3,IF(L451=0,0,1),0)</f>
        <v>0</v>
      </c>
      <c r="U451" s="462">
        <f>IF($A451=0,0,InformatiiGenerale!$B$3)</f>
        <v>0</v>
      </c>
      <c r="V451" s="462">
        <f>IF($B451=0,0,VLOOKUP($B451,InformatiiGenerale!$A$9:$C$29,3,FALSE))</f>
        <v>0</v>
      </c>
    </row>
    <row r="452" spans="1:22" ht="30" customHeight="1" x14ac:dyDescent="0.25">
      <c r="A452" s="145"/>
      <c r="B452" s="146"/>
      <c r="C452" s="146"/>
      <c r="D452" s="147"/>
      <c r="E452" s="148"/>
      <c r="F452" s="149"/>
      <c r="G452" s="148"/>
      <c r="H452" s="149"/>
      <c r="I452" s="150"/>
      <c r="J452" s="151"/>
      <c r="K452" s="152"/>
      <c r="L452" s="153"/>
      <c r="M452" s="154"/>
      <c r="N452" s="334">
        <f t="shared" si="13"/>
        <v>0</v>
      </c>
      <c r="O452" s="339"/>
      <c r="P452" s="515">
        <f>IF($A452=Liste!$A$2,Liste!$Q$2,IF($A452=Liste!$A$3,Liste!$Q$3,0))</f>
        <v>0</v>
      </c>
      <c r="Q452" s="477"/>
      <c r="R452" s="458" t="str">
        <f>IF(F452=0,"x",VLOOKUP($F452,Liste!$L$2:$M$5000,2,FALSE))</f>
        <v>x</v>
      </c>
      <c r="S452" s="462" t="str">
        <f t="shared" si="12"/>
        <v>x</v>
      </c>
      <c r="T452" s="462">
        <f>IF(P452=Liste!$Q$3,IF(L452=0,0,1),0)</f>
        <v>0</v>
      </c>
      <c r="U452" s="462">
        <f>IF($A452=0,0,InformatiiGenerale!$B$3)</f>
        <v>0</v>
      </c>
      <c r="V452" s="462">
        <f>IF($B452=0,0,VLOOKUP($B452,InformatiiGenerale!$A$9:$C$29,3,FALSE))</f>
        <v>0</v>
      </c>
    </row>
    <row r="453" spans="1:22" ht="30" customHeight="1" x14ac:dyDescent="0.25">
      <c r="A453" s="145"/>
      <c r="B453" s="146"/>
      <c r="C453" s="146"/>
      <c r="D453" s="147"/>
      <c r="E453" s="148"/>
      <c r="F453" s="149"/>
      <c r="G453" s="148"/>
      <c r="H453" s="149"/>
      <c r="I453" s="150"/>
      <c r="J453" s="151"/>
      <c r="K453" s="152"/>
      <c r="L453" s="153"/>
      <c r="M453" s="154"/>
      <c r="N453" s="334">
        <f t="shared" si="13"/>
        <v>0</v>
      </c>
      <c r="O453" s="339"/>
      <c r="P453" s="515">
        <f>IF($A453=Liste!$A$2,Liste!$Q$2,IF($A453=Liste!$A$3,Liste!$Q$3,0))</f>
        <v>0</v>
      </c>
      <c r="Q453" s="477"/>
      <c r="R453" s="458" t="str">
        <f>IF(F453=0,"x",VLOOKUP($F453,Liste!$L$2:$M$5000,2,FALSE))</f>
        <v>x</v>
      </c>
      <c r="S453" s="462" t="str">
        <f t="shared" si="12"/>
        <v>x</v>
      </c>
      <c r="T453" s="462">
        <f>IF(P453=Liste!$Q$3,IF(L453=0,0,1),0)</f>
        <v>0</v>
      </c>
      <c r="U453" s="462">
        <f>IF($A453=0,0,InformatiiGenerale!$B$3)</f>
        <v>0</v>
      </c>
      <c r="V453" s="462">
        <f>IF($B453=0,0,VLOOKUP($B453,InformatiiGenerale!$A$9:$C$29,3,FALSE))</f>
        <v>0</v>
      </c>
    </row>
    <row r="454" spans="1:22" ht="30" customHeight="1" x14ac:dyDescent="0.25">
      <c r="A454" s="145"/>
      <c r="B454" s="146"/>
      <c r="C454" s="146"/>
      <c r="D454" s="147"/>
      <c r="E454" s="148"/>
      <c r="F454" s="149"/>
      <c r="G454" s="148"/>
      <c r="H454" s="149"/>
      <c r="I454" s="150"/>
      <c r="J454" s="151"/>
      <c r="K454" s="152"/>
      <c r="L454" s="153"/>
      <c r="M454" s="154"/>
      <c r="N454" s="334">
        <f t="shared" si="13"/>
        <v>0</v>
      </c>
      <c r="O454" s="339"/>
      <c r="P454" s="515">
        <f>IF($A454=Liste!$A$2,Liste!$Q$2,IF($A454=Liste!$A$3,Liste!$Q$3,0))</f>
        <v>0</v>
      </c>
      <c r="Q454" s="477"/>
      <c r="R454" s="458" t="str">
        <f>IF(F454=0,"x",VLOOKUP($F454,Liste!$L$2:$M$5000,2,FALSE))</f>
        <v>x</v>
      </c>
      <c r="S454" s="462" t="str">
        <f t="shared" si="12"/>
        <v>x</v>
      </c>
      <c r="T454" s="462">
        <f>IF(P454=Liste!$Q$3,IF(L454=0,0,1),0)</f>
        <v>0</v>
      </c>
      <c r="U454" s="462">
        <f>IF($A454=0,0,InformatiiGenerale!$B$3)</f>
        <v>0</v>
      </c>
      <c r="V454" s="462">
        <f>IF($B454=0,0,VLOOKUP($B454,InformatiiGenerale!$A$9:$C$29,3,FALSE))</f>
        <v>0</v>
      </c>
    </row>
    <row r="455" spans="1:22" ht="30" customHeight="1" x14ac:dyDescent="0.25">
      <c r="A455" s="145"/>
      <c r="B455" s="146"/>
      <c r="C455" s="146"/>
      <c r="D455" s="147"/>
      <c r="E455" s="148"/>
      <c r="F455" s="149"/>
      <c r="G455" s="148"/>
      <c r="H455" s="149"/>
      <c r="I455" s="150"/>
      <c r="J455" s="151"/>
      <c r="K455" s="152"/>
      <c r="L455" s="153"/>
      <c r="M455" s="154"/>
      <c r="N455" s="334">
        <f t="shared" si="13"/>
        <v>0</v>
      </c>
      <c r="O455" s="339"/>
      <c r="P455" s="515">
        <f>IF($A455=Liste!$A$2,Liste!$Q$2,IF($A455=Liste!$A$3,Liste!$Q$3,0))</f>
        <v>0</v>
      </c>
      <c r="Q455" s="477"/>
      <c r="R455" s="458" t="str">
        <f>IF(F455=0,"x",VLOOKUP($F455,Liste!$L$2:$M$5000,2,FALSE))</f>
        <v>x</v>
      </c>
      <c r="S455" s="462" t="str">
        <f t="shared" si="12"/>
        <v>x</v>
      </c>
      <c r="T455" s="462">
        <f>IF(P455=Liste!$Q$3,IF(L455=0,0,1),0)</f>
        <v>0</v>
      </c>
      <c r="U455" s="462">
        <f>IF($A455=0,0,InformatiiGenerale!$B$3)</f>
        <v>0</v>
      </c>
      <c r="V455" s="462">
        <f>IF($B455=0,0,VLOOKUP($B455,InformatiiGenerale!$A$9:$C$29,3,FALSE))</f>
        <v>0</v>
      </c>
    </row>
    <row r="456" spans="1:22" ht="30" customHeight="1" x14ac:dyDescent="0.25">
      <c r="A456" s="145"/>
      <c r="B456" s="146"/>
      <c r="C456" s="146"/>
      <c r="D456" s="147"/>
      <c r="E456" s="148"/>
      <c r="F456" s="149"/>
      <c r="G456" s="148"/>
      <c r="H456" s="149"/>
      <c r="I456" s="150"/>
      <c r="J456" s="151"/>
      <c r="K456" s="152"/>
      <c r="L456" s="153"/>
      <c r="M456" s="154"/>
      <c r="N456" s="334">
        <f t="shared" si="13"/>
        <v>0</v>
      </c>
      <c r="O456" s="339"/>
      <c r="P456" s="515">
        <f>IF($A456=Liste!$A$2,Liste!$Q$2,IF($A456=Liste!$A$3,Liste!$Q$3,0))</f>
        <v>0</v>
      </c>
      <c r="Q456" s="477"/>
      <c r="R456" s="458" t="str">
        <f>IF(F456=0,"x",VLOOKUP($F456,Liste!$L$2:$M$5000,2,FALSE))</f>
        <v>x</v>
      </c>
      <c r="S456" s="462" t="str">
        <f t="shared" si="12"/>
        <v>x</v>
      </c>
      <c r="T456" s="462">
        <f>IF(P456=Liste!$Q$3,IF(L456=0,0,1),0)</f>
        <v>0</v>
      </c>
      <c r="U456" s="462">
        <f>IF($A456=0,0,InformatiiGenerale!$B$3)</f>
        <v>0</v>
      </c>
      <c r="V456" s="462">
        <f>IF($B456=0,0,VLOOKUP($B456,InformatiiGenerale!$A$9:$C$29,3,FALSE))</f>
        <v>0</v>
      </c>
    </row>
    <row r="457" spans="1:22" ht="30" customHeight="1" x14ac:dyDescent="0.25">
      <c r="A457" s="145"/>
      <c r="B457" s="146"/>
      <c r="C457" s="146"/>
      <c r="D457" s="147"/>
      <c r="E457" s="148"/>
      <c r="F457" s="149"/>
      <c r="G457" s="148"/>
      <c r="H457" s="149"/>
      <c r="I457" s="150"/>
      <c r="J457" s="151"/>
      <c r="K457" s="152"/>
      <c r="L457" s="153"/>
      <c r="M457" s="154"/>
      <c r="N457" s="334">
        <f t="shared" si="13"/>
        <v>0</v>
      </c>
      <c r="O457" s="339"/>
      <c r="P457" s="515">
        <f>IF($A457=Liste!$A$2,Liste!$Q$2,IF($A457=Liste!$A$3,Liste!$Q$3,0))</f>
        <v>0</v>
      </c>
      <c r="Q457" s="477"/>
      <c r="R457" s="458" t="str">
        <f>IF(F457=0,"x",VLOOKUP($F457,Liste!$L$2:$M$5000,2,FALSE))</f>
        <v>x</v>
      </c>
      <c r="S457" s="462" t="str">
        <f t="shared" si="12"/>
        <v>x</v>
      </c>
      <c r="T457" s="462">
        <f>IF(P457=Liste!$Q$3,IF(L457=0,0,1),0)</f>
        <v>0</v>
      </c>
      <c r="U457" s="462">
        <f>IF($A457=0,0,InformatiiGenerale!$B$3)</f>
        <v>0</v>
      </c>
      <c r="V457" s="462">
        <f>IF($B457=0,0,VLOOKUP($B457,InformatiiGenerale!$A$9:$C$29,3,FALSE))</f>
        <v>0</v>
      </c>
    </row>
    <row r="458" spans="1:22" ht="30" customHeight="1" x14ac:dyDescent="0.25">
      <c r="A458" s="145"/>
      <c r="B458" s="146"/>
      <c r="C458" s="146"/>
      <c r="D458" s="147"/>
      <c r="E458" s="148"/>
      <c r="F458" s="149"/>
      <c r="G458" s="148"/>
      <c r="H458" s="149"/>
      <c r="I458" s="150"/>
      <c r="J458" s="151"/>
      <c r="K458" s="152"/>
      <c r="L458" s="153"/>
      <c r="M458" s="154"/>
      <c r="N458" s="334">
        <f t="shared" si="13"/>
        <v>0</v>
      </c>
      <c r="O458" s="339"/>
      <c r="P458" s="515">
        <f>IF($A458=Liste!$A$2,Liste!$Q$2,IF($A458=Liste!$A$3,Liste!$Q$3,0))</f>
        <v>0</v>
      </c>
      <c r="Q458" s="477"/>
      <c r="R458" s="458" t="str">
        <f>IF(F458=0,"x",VLOOKUP($F458,Liste!$L$2:$M$5000,2,FALSE))</f>
        <v>x</v>
      </c>
      <c r="S458" s="462" t="str">
        <f t="shared" si="12"/>
        <v>x</v>
      </c>
      <c r="T458" s="462">
        <f>IF(P458=Liste!$Q$3,IF(L458=0,0,1),0)</f>
        <v>0</v>
      </c>
      <c r="U458" s="462">
        <f>IF($A458=0,0,InformatiiGenerale!$B$3)</f>
        <v>0</v>
      </c>
      <c r="V458" s="462">
        <f>IF($B458=0,0,VLOOKUP($B458,InformatiiGenerale!$A$9:$C$29,3,FALSE))</f>
        <v>0</v>
      </c>
    </row>
    <row r="459" spans="1:22" ht="30" customHeight="1" x14ac:dyDescent="0.25">
      <c r="A459" s="145"/>
      <c r="B459" s="146"/>
      <c r="C459" s="146"/>
      <c r="D459" s="147"/>
      <c r="E459" s="148"/>
      <c r="F459" s="149"/>
      <c r="G459" s="148"/>
      <c r="H459" s="149"/>
      <c r="I459" s="150"/>
      <c r="J459" s="151"/>
      <c r="K459" s="152"/>
      <c r="L459" s="153"/>
      <c r="M459" s="154"/>
      <c r="N459" s="334">
        <f t="shared" si="13"/>
        <v>0</v>
      </c>
      <c r="O459" s="339"/>
      <c r="P459" s="515">
        <f>IF($A459=Liste!$A$2,Liste!$Q$2,IF($A459=Liste!$A$3,Liste!$Q$3,0))</f>
        <v>0</v>
      </c>
      <c r="Q459" s="477"/>
      <c r="R459" s="458" t="str">
        <f>IF(F459=0,"x",VLOOKUP($F459,Liste!$L$2:$M$5000,2,FALSE))</f>
        <v>x</v>
      </c>
      <c r="S459" s="462" t="str">
        <f t="shared" ref="S459:S522" si="14">CONCATENATE($C459,$Q459,$R459)</f>
        <v>x</v>
      </c>
      <c r="T459" s="462">
        <f>IF(P459=Liste!$Q$3,IF(L459=0,0,1),0)</f>
        <v>0</v>
      </c>
      <c r="U459" s="462">
        <f>IF($A459=0,0,InformatiiGenerale!$B$3)</f>
        <v>0</v>
      </c>
      <c r="V459" s="462">
        <f>IF($B459=0,0,VLOOKUP($B459,InformatiiGenerale!$A$9:$C$29,3,FALSE))</f>
        <v>0</v>
      </c>
    </row>
    <row r="460" spans="1:22" ht="30" customHeight="1" x14ac:dyDescent="0.25">
      <c r="A460" s="145"/>
      <c r="B460" s="146"/>
      <c r="C460" s="146"/>
      <c r="D460" s="147"/>
      <c r="E460" s="148"/>
      <c r="F460" s="149"/>
      <c r="G460" s="148"/>
      <c r="H460" s="149"/>
      <c r="I460" s="150"/>
      <c r="J460" s="151"/>
      <c r="K460" s="152"/>
      <c r="L460" s="153"/>
      <c r="M460" s="154"/>
      <c r="N460" s="334">
        <f t="shared" ref="N460:N523" si="15">L460+M460</f>
        <v>0</v>
      </c>
      <c r="O460" s="339"/>
      <c r="P460" s="515">
        <f>IF($A460=Liste!$A$2,Liste!$Q$2,IF($A460=Liste!$A$3,Liste!$Q$3,0))</f>
        <v>0</v>
      </c>
      <c r="Q460" s="477"/>
      <c r="R460" s="458" t="str">
        <f>IF(F460=0,"x",VLOOKUP($F460,Liste!$L$2:$M$5000,2,FALSE))</f>
        <v>x</v>
      </c>
      <c r="S460" s="462" t="str">
        <f t="shared" si="14"/>
        <v>x</v>
      </c>
      <c r="T460" s="462">
        <f>IF(P460=Liste!$Q$3,IF(L460=0,0,1),0)</f>
        <v>0</v>
      </c>
      <c r="U460" s="462">
        <f>IF($A460=0,0,InformatiiGenerale!$B$3)</f>
        <v>0</v>
      </c>
      <c r="V460" s="462">
        <f>IF($B460=0,0,VLOOKUP($B460,InformatiiGenerale!$A$9:$C$29,3,FALSE))</f>
        <v>0</v>
      </c>
    </row>
    <row r="461" spans="1:22" ht="30" customHeight="1" x14ac:dyDescent="0.25">
      <c r="A461" s="145"/>
      <c r="B461" s="146"/>
      <c r="C461" s="146"/>
      <c r="D461" s="147"/>
      <c r="E461" s="148"/>
      <c r="F461" s="149"/>
      <c r="G461" s="148"/>
      <c r="H461" s="149"/>
      <c r="I461" s="150"/>
      <c r="J461" s="151"/>
      <c r="K461" s="152"/>
      <c r="L461" s="153"/>
      <c r="M461" s="154"/>
      <c r="N461" s="334">
        <f t="shared" si="15"/>
        <v>0</v>
      </c>
      <c r="O461" s="339"/>
      <c r="P461" s="515">
        <f>IF($A461=Liste!$A$2,Liste!$Q$2,IF($A461=Liste!$A$3,Liste!$Q$3,0))</f>
        <v>0</v>
      </c>
      <c r="Q461" s="477"/>
      <c r="R461" s="458" t="str">
        <f>IF(F461=0,"x",VLOOKUP($F461,Liste!$L$2:$M$5000,2,FALSE))</f>
        <v>x</v>
      </c>
      <c r="S461" s="462" t="str">
        <f t="shared" si="14"/>
        <v>x</v>
      </c>
      <c r="T461" s="462">
        <f>IF(P461=Liste!$Q$3,IF(L461=0,0,1),0)</f>
        <v>0</v>
      </c>
      <c r="U461" s="462">
        <f>IF($A461=0,0,InformatiiGenerale!$B$3)</f>
        <v>0</v>
      </c>
      <c r="V461" s="462">
        <f>IF($B461=0,0,VLOOKUP($B461,InformatiiGenerale!$A$9:$C$29,3,FALSE))</f>
        <v>0</v>
      </c>
    </row>
    <row r="462" spans="1:22" ht="30" customHeight="1" x14ac:dyDescent="0.25">
      <c r="A462" s="145"/>
      <c r="B462" s="146"/>
      <c r="C462" s="146"/>
      <c r="D462" s="147"/>
      <c r="E462" s="148"/>
      <c r="F462" s="149"/>
      <c r="G462" s="148"/>
      <c r="H462" s="149"/>
      <c r="I462" s="150"/>
      <c r="J462" s="151"/>
      <c r="K462" s="152"/>
      <c r="L462" s="153"/>
      <c r="M462" s="154"/>
      <c r="N462" s="334">
        <f t="shared" si="15"/>
        <v>0</v>
      </c>
      <c r="O462" s="339"/>
      <c r="P462" s="515">
        <f>IF($A462=Liste!$A$2,Liste!$Q$2,IF($A462=Liste!$A$3,Liste!$Q$3,0))</f>
        <v>0</v>
      </c>
      <c r="Q462" s="477"/>
      <c r="R462" s="458" t="str">
        <f>IF(F462=0,"x",VLOOKUP($F462,Liste!$L$2:$M$5000,2,FALSE))</f>
        <v>x</v>
      </c>
      <c r="S462" s="462" t="str">
        <f t="shared" si="14"/>
        <v>x</v>
      </c>
      <c r="T462" s="462">
        <f>IF(P462=Liste!$Q$3,IF(L462=0,0,1),0)</f>
        <v>0</v>
      </c>
      <c r="U462" s="462">
        <f>IF($A462=0,0,InformatiiGenerale!$B$3)</f>
        <v>0</v>
      </c>
      <c r="V462" s="462">
        <f>IF($B462=0,0,VLOOKUP($B462,InformatiiGenerale!$A$9:$C$29,3,FALSE))</f>
        <v>0</v>
      </c>
    </row>
    <row r="463" spans="1:22" ht="30" customHeight="1" x14ac:dyDescent="0.25">
      <c r="A463" s="145"/>
      <c r="B463" s="146"/>
      <c r="C463" s="146"/>
      <c r="D463" s="147"/>
      <c r="E463" s="148"/>
      <c r="F463" s="149"/>
      <c r="G463" s="148"/>
      <c r="H463" s="149"/>
      <c r="I463" s="150"/>
      <c r="J463" s="151"/>
      <c r="K463" s="152"/>
      <c r="L463" s="153"/>
      <c r="M463" s="154"/>
      <c r="N463" s="334">
        <f t="shared" si="15"/>
        <v>0</v>
      </c>
      <c r="O463" s="339"/>
      <c r="P463" s="515">
        <f>IF($A463=Liste!$A$2,Liste!$Q$2,IF($A463=Liste!$A$3,Liste!$Q$3,0))</f>
        <v>0</v>
      </c>
      <c r="Q463" s="477"/>
      <c r="R463" s="458" t="str">
        <f>IF(F463=0,"x",VLOOKUP($F463,Liste!$L$2:$M$5000,2,FALSE))</f>
        <v>x</v>
      </c>
      <c r="S463" s="462" t="str">
        <f t="shared" si="14"/>
        <v>x</v>
      </c>
      <c r="T463" s="462">
        <f>IF(P463=Liste!$Q$3,IF(L463=0,0,1),0)</f>
        <v>0</v>
      </c>
      <c r="U463" s="462">
        <f>IF($A463=0,0,InformatiiGenerale!$B$3)</f>
        <v>0</v>
      </c>
      <c r="V463" s="462">
        <f>IF($B463=0,0,VLOOKUP($B463,InformatiiGenerale!$A$9:$C$29,3,FALSE))</f>
        <v>0</v>
      </c>
    </row>
    <row r="464" spans="1:22" ht="30" customHeight="1" x14ac:dyDescent="0.25">
      <c r="A464" s="145"/>
      <c r="B464" s="146"/>
      <c r="C464" s="146"/>
      <c r="D464" s="147"/>
      <c r="E464" s="148"/>
      <c r="F464" s="149"/>
      <c r="G464" s="148"/>
      <c r="H464" s="149"/>
      <c r="I464" s="150"/>
      <c r="J464" s="151"/>
      <c r="K464" s="152"/>
      <c r="L464" s="153"/>
      <c r="M464" s="154"/>
      <c r="N464" s="334">
        <f t="shared" si="15"/>
        <v>0</v>
      </c>
      <c r="O464" s="339"/>
      <c r="P464" s="515">
        <f>IF($A464=Liste!$A$2,Liste!$Q$2,IF($A464=Liste!$A$3,Liste!$Q$3,0))</f>
        <v>0</v>
      </c>
      <c r="Q464" s="477"/>
      <c r="R464" s="458" t="str">
        <f>IF(F464=0,"x",VLOOKUP($F464,Liste!$L$2:$M$5000,2,FALSE))</f>
        <v>x</v>
      </c>
      <c r="S464" s="462" t="str">
        <f t="shared" si="14"/>
        <v>x</v>
      </c>
      <c r="T464" s="462">
        <f>IF(P464=Liste!$Q$3,IF(L464=0,0,1),0)</f>
        <v>0</v>
      </c>
      <c r="U464" s="462">
        <f>IF($A464=0,0,InformatiiGenerale!$B$3)</f>
        <v>0</v>
      </c>
      <c r="V464" s="462">
        <f>IF($B464=0,0,VLOOKUP($B464,InformatiiGenerale!$A$9:$C$29,3,FALSE))</f>
        <v>0</v>
      </c>
    </row>
    <row r="465" spans="1:22" ht="30" customHeight="1" x14ac:dyDescent="0.25">
      <c r="A465" s="145"/>
      <c r="B465" s="146"/>
      <c r="C465" s="146"/>
      <c r="D465" s="147"/>
      <c r="E465" s="148"/>
      <c r="F465" s="149"/>
      <c r="G465" s="148"/>
      <c r="H465" s="149"/>
      <c r="I465" s="150"/>
      <c r="J465" s="151"/>
      <c r="K465" s="152"/>
      <c r="L465" s="153"/>
      <c r="M465" s="154"/>
      <c r="N465" s="334">
        <f t="shared" si="15"/>
        <v>0</v>
      </c>
      <c r="O465" s="339"/>
      <c r="P465" s="515">
        <f>IF($A465=Liste!$A$2,Liste!$Q$2,IF($A465=Liste!$A$3,Liste!$Q$3,0))</f>
        <v>0</v>
      </c>
      <c r="Q465" s="477"/>
      <c r="R465" s="458" t="str">
        <f>IF(F465=0,"x",VLOOKUP($F465,Liste!$L$2:$M$5000,2,FALSE))</f>
        <v>x</v>
      </c>
      <c r="S465" s="462" t="str">
        <f t="shared" si="14"/>
        <v>x</v>
      </c>
      <c r="T465" s="462">
        <f>IF(P465=Liste!$Q$3,IF(L465=0,0,1),0)</f>
        <v>0</v>
      </c>
      <c r="U465" s="462">
        <f>IF($A465=0,0,InformatiiGenerale!$B$3)</f>
        <v>0</v>
      </c>
      <c r="V465" s="462">
        <f>IF($B465=0,0,VLOOKUP($B465,InformatiiGenerale!$A$9:$C$29,3,FALSE))</f>
        <v>0</v>
      </c>
    </row>
    <row r="466" spans="1:22" ht="30" customHeight="1" x14ac:dyDescent="0.25">
      <c r="A466" s="145"/>
      <c r="B466" s="146"/>
      <c r="C466" s="146"/>
      <c r="D466" s="147"/>
      <c r="E466" s="148"/>
      <c r="F466" s="149"/>
      <c r="G466" s="148"/>
      <c r="H466" s="149"/>
      <c r="I466" s="150"/>
      <c r="J466" s="151"/>
      <c r="K466" s="152"/>
      <c r="L466" s="153"/>
      <c r="M466" s="154"/>
      <c r="N466" s="334">
        <f t="shared" si="15"/>
        <v>0</v>
      </c>
      <c r="O466" s="339"/>
      <c r="P466" s="515">
        <f>IF($A466=Liste!$A$2,Liste!$Q$2,IF($A466=Liste!$A$3,Liste!$Q$3,0))</f>
        <v>0</v>
      </c>
      <c r="Q466" s="477"/>
      <c r="R466" s="458" t="str">
        <f>IF(F466=0,"x",VLOOKUP($F466,Liste!$L$2:$M$5000,2,FALSE))</f>
        <v>x</v>
      </c>
      <c r="S466" s="462" t="str">
        <f t="shared" si="14"/>
        <v>x</v>
      </c>
      <c r="T466" s="462">
        <f>IF(P466=Liste!$Q$3,IF(L466=0,0,1),0)</f>
        <v>0</v>
      </c>
      <c r="U466" s="462">
        <f>IF($A466=0,0,InformatiiGenerale!$B$3)</f>
        <v>0</v>
      </c>
      <c r="V466" s="462">
        <f>IF($B466=0,0,VLOOKUP($B466,InformatiiGenerale!$A$9:$C$29,3,FALSE))</f>
        <v>0</v>
      </c>
    </row>
    <row r="467" spans="1:22" ht="30" customHeight="1" x14ac:dyDescent="0.25">
      <c r="A467" s="145"/>
      <c r="B467" s="146"/>
      <c r="C467" s="146"/>
      <c r="D467" s="147"/>
      <c r="E467" s="148"/>
      <c r="F467" s="149"/>
      <c r="G467" s="148"/>
      <c r="H467" s="149"/>
      <c r="I467" s="150"/>
      <c r="J467" s="151"/>
      <c r="K467" s="152"/>
      <c r="L467" s="153"/>
      <c r="M467" s="154"/>
      <c r="N467" s="334">
        <f t="shared" si="15"/>
        <v>0</v>
      </c>
      <c r="O467" s="339"/>
      <c r="P467" s="515">
        <f>IF($A467=Liste!$A$2,Liste!$Q$2,IF($A467=Liste!$A$3,Liste!$Q$3,0))</f>
        <v>0</v>
      </c>
      <c r="Q467" s="477"/>
      <c r="R467" s="458" t="str">
        <f>IF(F467=0,"x",VLOOKUP($F467,Liste!$L$2:$M$5000,2,FALSE))</f>
        <v>x</v>
      </c>
      <c r="S467" s="462" t="str">
        <f t="shared" si="14"/>
        <v>x</v>
      </c>
      <c r="T467" s="462">
        <f>IF(P467=Liste!$Q$3,IF(L467=0,0,1),0)</f>
        <v>0</v>
      </c>
      <c r="U467" s="462">
        <f>IF($A467=0,0,InformatiiGenerale!$B$3)</f>
        <v>0</v>
      </c>
      <c r="V467" s="462">
        <f>IF($B467=0,0,VLOOKUP($B467,InformatiiGenerale!$A$9:$C$29,3,FALSE))</f>
        <v>0</v>
      </c>
    </row>
    <row r="468" spans="1:22" ht="30" customHeight="1" x14ac:dyDescent="0.25">
      <c r="A468" s="145"/>
      <c r="B468" s="146"/>
      <c r="C468" s="146"/>
      <c r="D468" s="147"/>
      <c r="E468" s="148"/>
      <c r="F468" s="149"/>
      <c r="G468" s="148"/>
      <c r="H468" s="149"/>
      <c r="I468" s="150"/>
      <c r="J468" s="151"/>
      <c r="K468" s="152"/>
      <c r="L468" s="153"/>
      <c r="M468" s="154"/>
      <c r="N468" s="334">
        <f t="shared" si="15"/>
        <v>0</v>
      </c>
      <c r="O468" s="339"/>
      <c r="P468" s="515">
        <f>IF($A468=Liste!$A$2,Liste!$Q$2,IF($A468=Liste!$A$3,Liste!$Q$3,0))</f>
        <v>0</v>
      </c>
      <c r="Q468" s="477"/>
      <c r="R468" s="458" t="str">
        <f>IF(F468=0,"x",VLOOKUP($F468,Liste!$L$2:$M$5000,2,FALSE))</f>
        <v>x</v>
      </c>
      <c r="S468" s="462" t="str">
        <f t="shared" si="14"/>
        <v>x</v>
      </c>
      <c r="T468" s="462">
        <f>IF(P468=Liste!$Q$3,IF(L468=0,0,1),0)</f>
        <v>0</v>
      </c>
      <c r="U468" s="462">
        <f>IF($A468=0,0,InformatiiGenerale!$B$3)</f>
        <v>0</v>
      </c>
      <c r="V468" s="462">
        <f>IF($B468=0,0,VLOOKUP($B468,InformatiiGenerale!$A$9:$C$29,3,FALSE))</f>
        <v>0</v>
      </c>
    </row>
    <row r="469" spans="1:22" ht="30" customHeight="1" x14ac:dyDescent="0.25">
      <c r="A469" s="145"/>
      <c r="B469" s="146"/>
      <c r="C469" s="146"/>
      <c r="D469" s="147"/>
      <c r="E469" s="148"/>
      <c r="F469" s="149"/>
      <c r="G469" s="148"/>
      <c r="H469" s="149"/>
      <c r="I469" s="150"/>
      <c r="J469" s="151"/>
      <c r="K469" s="152"/>
      <c r="L469" s="153"/>
      <c r="M469" s="154"/>
      <c r="N469" s="334">
        <f t="shared" si="15"/>
        <v>0</v>
      </c>
      <c r="O469" s="339"/>
      <c r="P469" s="515">
        <f>IF($A469=Liste!$A$2,Liste!$Q$2,IF($A469=Liste!$A$3,Liste!$Q$3,0))</f>
        <v>0</v>
      </c>
      <c r="Q469" s="477"/>
      <c r="R469" s="458" t="str">
        <f>IF(F469=0,"x",VLOOKUP($F469,Liste!$L$2:$M$5000,2,FALSE))</f>
        <v>x</v>
      </c>
      <c r="S469" s="462" t="str">
        <f t="shared" si="14"/>
        <v>x</v>
      </c>
      <c r="T469" s="462">
        <f>IF(P469=Liste!$Q$3,IF(L469=0,0,1),0)</f>
        <v>0</v>
      </c>
      <c r="U469" s="462">
        <f>IF($A469=0,0,InformatiiGenerale!$B$3)</f>
        <v>0</v>
      </c>
      <c r="V469" s="462">
        <f>IF($B469=0,0,VLOOKUP($B469,InformatiiGenerale!$A$9:$C$29,3,FALSE))</f>
        <v>0</v>
      </c>
    </row>
    <row r="470" spans="1:22" ht="30" customHeight="1" x14ac:dyDescent="0.25">
      <c r="A470" s="145"/>
      <c r="B470" s="146"/>
      <c r="C470" s="146"/>
      <c r="D470" s="147"/>
      <c r="E470" s="148"/>
      <c r="F470" s="149"/>
      <c r="G470" s="148"/>
      <c r="H470" s="149"/>
      <c r="I470" s="150"/>
      <c r="J470" s="151"/>
      <c r="K470" s="152"/>
      <c r="L470" s="153"/>
      <c r="M470" s="154"/>
      <c r="N470" s="334">
        <f t="shared" si="15"/>
        <v>0</v>
      </c>
      <c r="O470" s="339"/>
      <c r="P470" s="515">
        <f>IF($A470=Liste!$A$2,Liste!$Q$2,IF($A470=Liste!$A$3,Liste!$Q$3,0))</f>
        <v>0</v>
      </c>
      <c r="Q470" s="477"/>
      <c r="R470" s="458" t="str">
        <f>IF(F470=0,"x",VLOOKUP($F470,Liste!$L$2:$M$5000,2,FALSE))</f>
        <v>x</v>
      </c>
      <c r="S470" s="462" t="str">
        <f t="shared" si="14"/>
        <v>x</v>
      </c>
      <c r="T470" s="462">
        <f>IF(P470=Liste!$Q$3,IF(L470=0,0,1),0)</f>
        <v>0</v>
      </c>
      <c r="U470" s="462">
        <f>IF($A470=0,0,InformatiiGenerale!$B$3)</f>
        <v>0</v>
      </c>
      <c r="V470" s="462">
        <f>IF($B470=0,0,VLOOKUP($B470,InformatiiGenerale!$A$9:$C$29,3,FALSE))</f>
        <v>0</v>
      </c>
    </row>
    <row r="471" spans="1:22" ht="30" customHeight="1" x14ac:dyDescent="0.25">
      <c r="A471" s="145"/>
      <c r="B471" s="146"/>
      <c r="C471" s="146"/>
      <c r="D471" s="147"/>
      <c r="E471" s="148"/>
      <c r="F471" s="149"/>
      <c r="G471" s="148"/>
      <c r="H471" s="149"/>
      <c r="I471" s="150"/>
      <c r="J471" s="151"/>
      <c r="K471" s="152"/>
      <c r="L471" s="153"/>
      <c r="M471" s="154"/>
      <c r="N471" s="334">
        <f t="shared" si="15"/>
        <v>0</v>
      </c>
      <c r="O471" s="339"/>
      <c r="P471" s="515">
        <f>IF($A471=Liste!$A$2,Liste!$Q$2,IF($A471=Liste!$A$3,Liste!$Q$3,0))</f>
        <v>0</v>
      </c>
      <c r="Q471" s="477"/>
      <c r="R471" s="458" t="str">
        <f>IF(F471=0,"x",VLOOKUP($F471,Liste!$L$2:$M$5000,2,FALSE))</f>
        <v>x</v>
      </c>
      <c r="S471" s="462" t="str">
        <f t="shared" si="14"/>
        <v>x</v>
      </c>
      <c r="T471" s="462">
        <f>IF(P471=Liste!$Q$3,IF(L471=0,0,1),0)</f>
        <v>0</v>
      </c>
      <c r="U471" s="462">
        <f>IF($A471=0,0,InformatiiGenerale!$B$3)</f>
        <v>0</v>
      </c>
      <c r="V471" s="462">
        <f>IF($B471=0,0,VLOOKUP($B471,InformatiiGenerale!$A$9:$C$29,3,FALSE))</f>
        <v>0</v>
      </c>
    </row>
    <row r="472" spans="1:22" ht="30" customHeight="1" x14ac:dyDescent="0.25">
      <c r="A472" s="145"/>
      <c r="B472" s="146"/>
      <c r="C472" s="146"/>
      <c r="D472" s="147"/>
      <c r="E472" s="148"/>
      <c r="F472" s="149"/>
      <c r="G472" s="148"/>
      <c r="H472" s="149"/>
      <c r="I472" s="150"/>
      <c r="J472" s="151"/>
      <c r="K472" s="152"/>
      <c r="L472" s="153"/>
      <c r="M472" s="154"/>
      <c r="N472" s="334">
        <f t="shared" si="15"/>
        <v>0</v>
      </c>
      <c r="O472" s="339"/>
      <c r="P472" s="515">
        <f>IF($A472=Liste!$A$2,Liste!$Q$2,IF($A472=Liste!$A$3,Liste!$Q$3,0))</f>
        <v>0</v>
      </c>
      <c r="Q472" s="477"/>
      <c r="R472" s="458" t="str">
        <f>IF(F472=0,"x",VLOOKUP($F472,Liste!$L$2:$M$5000,2,FALSE))</f>
        <v>x</v>
      </c>
      <c r="S472" s="462" t="str">
        <f t="shared" si="14"/>
        <v>x</v>
      </c>
      <c r="T472" s="462">
        <f>IF(P472=Liste!$Q$3,IF(L472=0,0,1),0)</f>
        <v>0</v>
      </c>
      <c r="U472" s="462">
        <f>IF($A472=0,0,InformatiiGenerale!$B$3)</f>
        <v>0</v>
      </c>
      <c r="V472" s="462">
        <f>IF($B472=0,0,VLOOKUP($B472,InformatiiGenerale!$A$9:$C$29,3,FALSE))</f>
        <v>0</v>
      </c>
    </row>
    <row r="473" spans="1:22" ht="30" customHeight="1" x14ac:dyDescent="0.25">
      <c r="A473" s="145"/>
      <c r="B473" s="146"/>
      <c r="C473" s="146"/>
      <c r="D473" s="147"/>
      <c r="E473" s="148"/>
      <c r="F473" s="149"/>
      <c r="G473" s="148"/>
      <c r="H473" s="149"/>
      <c r="I473" s="150"/>
      <c r="J473" s="151"/>
      <c r="K473" s="152"/>
      <c r="L473" s="153"/>
      <c r="M473" s="154"/>
      <c r="N473" s="334">
        <f t="shared" si="15"/>
        <v>0</v>
      </c>
      <c r="O473" s="339"/>
      <c r="P473" s="515">
        <f>IF($A473=Liste!$A$2,Liste!$Q$2,IF($A473=Liste!$A$3,Liste!$Q$3,0))</f>
        <v>0</v>
      </c>
      <c r="Q473" s="477"/>
      <c r="R473" s="458" t="str">
        <f>IF(F473=0,"x",VLOOKUP($F473,Liste!$L$2:$M$5000,2,FALSE))</f>
        <v>x</v>
      </c>
      <c r="S473" s="462" t="str">
        <f t="shared" si="14"/>
        <v>x</v>
      </c>
      <c r="T473" s="462">
        <f>IF(P473=Liste!$Q$3,IF(L473=0,0,1),0)</f>
        <v>0</v>
      </c>
      <c r="U473" s="462">
        <f>IF($A473=0,0,InformatiiGenerale!$B$3)</f>
        <v>0</v>
      </c>
      <c r="V473" s="462">
        <f>IF($B473=0,0,VLOOKUP($B473,InformatiiGenerale!$A$9:$C$29,3,FALSE))</f>
        <v>0</v>
      </c>
    </row>
    <row r="474" spans="1:22" ht="30" customHeight="1" x14ac:dyDescent="0.25">
      <c r="A474" s="145"/>
      <c r="B474" s="146"/>
      <c r="C474" s="146"/>
      <c r="D474" s="147"/>
      <c r="E474" s="148"/>
      <c r="F474" s="149"/>
      <c r="G474" s="148"/>
      <c r="H474" s="149"/>
      <c r="I474" s="150"/>
      <c r="J474" s="151"/>
      <c r="K474" s="152"/>
      <c r="L474" s="153"/>
      <c r="M474" s="154"/>
      <c r="N474" s="334">
        <f t="shared" si="15"/>
        <v>0</v>
      </c>
      <c r="O474" s="339"/>
      <c r="P474" s="515">
        <f>IF($A474=Liste!$A$2,Liste!$Q$2,IF($A474=Liste!$A$3,Liste!$Q$3,0))</f>
        <v>0</v>
      </c>
      <c r="Q474" s="477"/>
      <c r="R474" s="458" t="str">
        <f>IF(F474=0,"x",VLOOKUP($F474,Liste!$L$2:$M$5000,2,FALSE))</f>
        <v>x</v>
      </c>
      <c r="S474" s="462" t="str">
        <f t="shared" si="14"/>
        <v>x</v>
      </c>
      <c r="T474" s="462">
        <f>IF(P474=Liste!$Q$3,IF(L474=0,0,1),0)</f>
        <v>0</v>
      </c>
      <c r="U474" s="462">
        <f>IF($A474=0,0,InformatiiGenerale!$B$3)</f>
        <v>0</v>
      </c>
      <c r="V474" s="462">
        <f>IF($B474=0,0,VLOOKUP($B474,InformatiiGenerale!$A$9:$C$29,3,FALSE))</f>
        <v>0</v>
      </c>
    </row>
    <row r="475" spans="1:22" ht="30" customHeight="1" x14ac:dyDescent="0.25">
      <c r="A475" s="145"/>
      <c r="B475" s="146"/>
      <c r="C475" s="146"/>
      <c r="D475" s="147"/>
      <c r="E475" s="148"/>
      <c r="F475" s="149"/>
      <c r="G475" s="148"/>
      <c r="H475" s="149"/>
      <c r="I475" s="150"/>
      <c r="J475" s="151"/>
      <c r="K475" s="152"/>
      <c r="L475" s="153"/>
      <c r="M475" s="154"/>
      <c r="N475" s="334">
        <f t="shared" si="15"/>
        <v>0</v>
      </c>
      <c r="O475" s="339"/>
      <c r="P475" s="515">
        <f>IF($A475=Liste!$A$2,Liste!$Q$2,IF($A475=Liste!$A$3,Liste!$Q$3,0))</f>
        <v>0</v>
      </c>
      <c r="Q475" s="477"/>
      <c r="R475" s="458" t="str">
        <f>IF(F475=0,"x",VLOOKUP($F475,Liste!$L$2:$M$5000,2,FALSE))</f>
        <v>x</v>
      </c>
      <c r="S475" s="462" t="str">
        <f t="shared" si="14"/>
        <v>x</v>
      </c>
      <c r="T475" s="462">
        <f>IF(P475=Liste!$Q$3,IF(L475=0,0,1),0)</f>
        <v>0</v>
      </c>
      <c r="U475" s="462">
        <f>IF($A475=0,0,InformatiiGenerale!$B$3)</f>
        <v>0</v>
      </c>
      <c r="V475" s="462">
        <f>IF($B475=0,0,VLOOKUP($B475,InformatiiGenerale!$A$9:$C$29,3,FALSE))</f>
        <v>0</v>
      </c>
    </row>
    <row r="476" spans="1:22" ht="30" customHeight="1" x14ac:dyDescent="0.25">
      <c r="A476" s="145"/>
      <c r="B476" s="146"/>
      <c r="C476" s="146"/>
      <c r="D476" s="147"/>
      <c r="E476" s="148"/>
      <c r="F476" s="149"/>
      <c r="G476" s="148"/>
      <c r="H476" s="149"/>
      <c r="I476" s="150"/>
      <c r="J476" s="151"/>
      <c r="K476" s="152"/>
      <c r="L476" s="153"/>
      <c r="M476" s="154"/>
      <c r="N476" s="334">
        <f t="shared" si="15"/>
        <v>0</v>
      </c>
      <c r="O476" s="339"/>
      <c r="P476" s="515">
        <f>IF($A476=Liste!$A$2,Liste!$Q$2,IF($A476=Liste!$A$3,Liste!$Q$3,0))</f>
        <v>0</v>
      </c>
      <c r="Q476" s="477"/>
      <c r="R476" s="458" t="str">
        <f>IF(F476=0,"x",VLOOKUP($F476,Liste!$L$2:$M$5000,2,FALSE))</f>
        <v>x</v>
      </c>
      <c r="S476" s="462" t="str">
        <f t="shared" si="14"/>
        <v>x</v>
      </c>
      <c r="T476" s="462">
        <f>IF(P476=Liste!$Q$3,IF(L476=0,0,1),0)</f>
        <v>0</v>
      </c>
      <c r="U476" s="462">
        <f>IF($A476=0,0,InformatiiGenerale!$B$3)</f>
        <v>0</v>
      </c>
      <c r="V476" s="462">
        <f>IF($B476=0,0,VLOOKUP($B476,InformatiiGenerale!$A$9:$C$29,3,FALSE))</f>
        <v>0</v>
      </c>
    </row>
    <row r="477" spans="1:22" ht="30" customHeight="1" x14ac:dyDescent="0.25">
      <c r="A477" s="145"/>
      <c r="B477" s="146"/>
      <c r="C477" s="146"/>
      <c r="D477" s="147"/>
      <c r="E477" s="148"/>
      <c r="F477" s="149"/>
      <c r="G477" s="148"/>
      <c r="H477" s="149"/>
      <c r="I477" s="150"/>
      <c r="J477" s="151"/>
      <c r="K477" s="152"/>
      <c r="L477" s="153"/>
      <c r="M477" s="154"/>
      <c r="N477" s="334">
        <f t="shared" si="15"/>
        <v>0</v>
      </c>
      <c r="O477" s="339"/>
      <c r="P477" s="515">
        <f>IF($A477=Liste!$A$2,Liste!$Q$2,IF($A477=Liste!$A$3,Liste!$Q$3,0))</f>
        <v>0</v>
      </c>
      <c r="Q477" s="477"/>
      <c r="R477" s="458" t="str">
        <f>IF(F477=0,"x",VLOOKUP($F477,Liste!$L$2:$M$5000,2,FALSE))</f>
        <v>x</v>
      </c>
      <c r="S477" s="462" t="str">
        <f t="shared" si="14"/>
        <v>x</v>
      </c>
      <c r="T477" s="462">
        <f>IF(P477=Liste!$Q$3,IF(L477=0,0,1),0)</f>
        <v>0</v>
      </c>
      <c r="U477" s="462">
        <f>IF($A477=0,0,InformatiiGenerale!$B$3)</f>
        <v>0</v>
      </c>
      <c r="V477" s="462">
        <f>IF($B477=0,0,VLOOKUP($B477,InformatiiGenerale!$A$9:$C$29,3,FALSE))</f>
        <v>0</v>
      </c>
    </row>
    <row r="478" spans="1:22" ht="30" customHeight="1" x14ac:dyDescent="0.25">
      <c r="A478" s="145"/>
      <c r="B478" s="146"/>
      <c r="C478" s="146"/>
      <c r="D478" s="147"/>
      <c r="E478" s="148"/>
      <c r="F478" s="149"/>
      <c r="G478" s="148"/>
      <c r="H478" s="149"/>
      <c r="I478" s="150"/>
      <c r="J478" s="151"/>
      <c r="K478" s="152"/>
      <c r="L478" s="153"/>
      <c r="M478" s="154"/>
      <c r="N478" s="334">
        <f t="shared" si="15"/>
        <v>0</v>
      </c>
      <c r="O478" s="339"/>
      <c r="P478" s="515">
        <f>IF($A478=Liste!$A$2,Liste!$Q$2,IF($A478=Liste!$A$3,Liste!$Q$3,0))</f>
        <v>0</v>
      </c>
      <c r="Q478" s="477"/>
      <c r="R478" s="458" t="str">
        <f>IF(F478=0,"x",VLOOKUP($F478,Liste!$L$2:$M$5000,2,FALSE))</f>
        <v>x</v>
      </c>
      <c r="S478" s="462" t="str">
        <f t="shared" si="14"/>
        <v>x</v>
      </c>
      <c r="T478" s="462">
        <f>IF(P478=Liste!$Q$3,IF(L478=0,0,1),0)</f>
        <v>0</v>
      </c>
      <c r="U478" s="462">
        <f>IF($A478=0,0,InformatiiGenerale!$B$3)</f>
        <v>0</v>
      </c>
      <c r="V478" s="462">
        <f>IF($B478=0,0,VLOOKUP($B478,InformatiiGenerale!$A$9:$C$29,3,FALSE))</f>
        <v>0</v>
      </c>
    </row>
    <row r="479" spans="1:22" ht="30" customHeight="1" x14ac:dyDescent="0.25">
      <c r="A479" s="145"/>
      <c r="B479" s="146"/>
      <c r="C479" s="146"/>
      <c r="D479" s="147"/>
      <c r="E479" s="148"/>
      <c r="F479" s="149"/>
      <c r="G479" s="148"/>
      <c r="H479" s="149"/>
      <c r="I479" s="150"/>
      <c r="J479" s="151"/>
      <c r="K479" s="152"/>
      <c r="L479" s="153"/>
      <c r="M479" s="154"/>
      <c r="N479" s="334">
        <f t="shared" si="15"/>
        <v>0</v>
      </c>
      <c r="O479" s="339"/>
      <c r="P479" s="515">
        <f>IF($A479=Liste!$A$2,Liste!$Q$2,IF($A479=Liste!$A$3,Liste!$Q$3,0))</f>
        <v>0</v>
      </c>
      <c r="Q479" s="477"/>
      <c r="R479" s="458" t="str">
        <f>IF(F479=0,"x",VLOOKUP($F479,Liste!$L$2:$M$5000,2,FALSE))</f>
        <v>x</v>
      </c>
      <c r="S479" s="462" t="str">
        <f t="shared" si="14"/>
        <v>x</v>
      </c>
      <c r="T479" s="462">
        <f>IF(P479=Liste!$Q$3,IF(L479=0,0,1),0)</f>
        <v>0</v>
      </c>
      <c r="U479" s="462">
        <f>IF($A479=0,0,InformatiiGenerale!$B$3)</f>
        <v>0</v>
      </c>
      <c r="V479" s="462">
        <f>IF($B479=0,0,VLOOKUP($B479,InformatiiGenerale!$A$9:$C$29,3,FALSE))</f>
        <v>0</v>
      </c>
    </row>
    <row r="480" spans="1:22" ht="30" customHeight="1" x14ac:dyDescent="0.25">
      <c r="A480" s="145"/>
      <c r="B480" s="146"/>
      <c r="C480" s="146"/>
      <c r="D480" s="147"/>
      <c r="E480" s="148"/>
      <c r="F480" s="149"/>
      <c r="G480" s="148"/>
      <c r="H480" s="149"/>
      <c r="I480" s="150"/>
      <c r="J480" s="151"/>
      <c r="K480" s="152"/>
      <c r="L480" s="153"/>
      <c r="M480" s="154"/>
      <c r="N480" s="334">
        <f t="shared" si="15"/>
        <v>0</v>
      </c>
      <c r="O480" s="339"/>
      <c r="P480" s="515">
        <f>IF($A480=Liste!$A$2,Liste!$Q$2,IF($A480=Liste!$A$3,Liste!$Q$3,0))</f>
        <v>0</v>
      </c>
      <c r="Q480" s="477"/>
      <c r="R480" s="458" t="str">
        <f>IF(F480=0,"x",VLOOKUP($F480,Liste!$L$2:$M$5000,2,FALSE))</f>
        <v>x</v>
      </c>
      <c r="S480" s="462" t="str">
        <f t="shared" si="14"/>
        <v>x</v>
      </c>
      <c r="T480" s="462">
        <f>IF(P480=Liste!$Q$3,IF(L480=0,0,1),0)</f>
        <v>0</v>
      </c>
      <c r="U480" s="462">
        <f>IF($A480=0,0,InformatiiGenerale!$B$3)</f>
        <v>0</v>
      </c>
      <c r="V480" s="462">
        <f>IF($B480=0,0,VLOOKUP($B480,InformatiiGenerale!$A$9:$C$29,3,FALSE))</f>
        <v>0</v>
      </c>
    </row>
    <row r="481" spans="1:22" ht="30" customHeight="1" x14ac:dyDescent="0.25">
      <c r="A481" s="145"/>
      <c r="B481" s="146"/>
      <c r="C481" s="146"/>
      <c r="D481" s="147"/>
      <c r="E481" s="148"/>
      <c r="F481" s="149"/>
      <c r="G481" s="148"/>
      <c r="H481" s="149"/>
      <c r="I481" s="150"/>
      <c r="J481" s="151"/>
      <c r="K481" s="152"/>
      <c r="L481" s="153"/>
      <c r="M481" s="154"/>
      <c r="N481" s="334">
        <f t="shared" si="15"/>
        <v>0</v>
      </c>
      <c r="O481" s="339"/>
      <c r="P481" s="515">
        <f>IF($A481=Liste!$A$2,Liste!$Q$2,IF($A481=Liste!$A$3,Liste!$Q$3,0))</f>
        <v>0</v>
      </c>
      <c r="Q481" s="477"/>
      <c r="R481" s="458" t="str">
        <f>IF(F481=0,"x",VLOOKUP($F481,Liste!$L$2:$M$5000,2,FALSE))</f>
        <v>x</v>
      </c>
      <c r="S481" s="462" t="str">
        <f t="shared" si="14"/>
        <v>x</v>
      </c>
      <c r="T481" s="462">
        <f>IF(P481=Liste!$Q$3,IF(L481=0,0,1),0)</f>
        <v>0</v>
      </c>
      <c r="U481" s="462">
        <f>IF($A481=0,0,InformatiiGenerale!$B$3)</f>
        <v>0</v>
      </c>
      <c r="V481" s="462">
        <f>IF($B481=0,0,VLOOKUP($B481,InformatiiGenerale!$A$9:$C$29,3,FALSE))</f>
        <v>0</v>
      </c>
    </row>
    <row r="482" spans="1:22" ht="30" customHeight="1" x14ac:dyDescent="0.25">
      <c r="A482" s="145"/>
      <c r="B482" s="146"/>
      <c r="C482" s="146"/>
      <c r="D482" s="147"/>
      <c r="E482" s="148"/>
      <c r="F482" s="149"/>
      <c r="G482" s="148"/>
      <c r="H482" s="149"/>
      <c r="I482" s="150"/>
      <c r="J482" s="151"/>
      <c r="K482" s="152"/>
      <c r="L482" s="153"/>
      <c r="M482" s="154"/>
      <c r="N482" s="334">
        <f t="shared" si="15"/>
        <v>0</v>
      </c>
      <c r="O482" s="339"/>
      <c r="P482" s="515">
        <f>IF($A482=Liste!$A$2,Liste!$Q$2,IF($A482=Liste!$A$3,Liste!$Q$3,0))</f>
        <v>0</v>
      </c>
      <c r="Q482" s="477"/>
      <c r="R482" s="458" t="str">
        <f>IF(F482=0,"x",VLOOKUP($F482,Liste!$L$2:$M$5000,2,FALSE))</f>
        <v>x</v>
      </c>
      <c r="S482" s="462" t="str">
        <f t="shared" si="14"/>
        <v>x</v>
      </c>
      <c r="T482" s="462">
        <f>IF(P482=Liste!$Q$3,IF(L482=0,0,1),0)</f>
        <v>0</v>
      </c>
      <c r="U482" s="462">
        <f>IF($A482=0,0,InformatiiGenerale!$B$3)</f>
        <v>0</v>
      </c>
      <c r="V482" s="462">
        <f>IF($B482=0,0,VLOOKUP($B482,InformatiiGenerale!$A$9:$C$29,3,FALSE))</f>
        <v>0</v>
      </c>
    </row>
    <row r="483" spans="1:22" ht="30" customHeight="1" x14ac:dyDescent="0.25">
      <c r="A483" s="145"/>
      <c r="B483" s="146"/>
      <c r="C483" s="146"/>
      <c r="D483" s="147"/>
      <c r="E483" s="148"/>
      <c r="F483" s="149"/>
      <c r="G483" s="148"/>
      <c r="H483" s="149"/>
      <c r="I483" s="150"/>
      <c r="J483" s="151"/>
      <c r="K483" s="152"/>
      <c r="L483" s="153"/>
      <c r="M483" s="154"/>
      <c r="N483" s="334">
        <f t="shared" si="15"/>
        <v>0</v>
      </c>
      <c r="O483" s="339"/>
      <c r="P483" s="515">
        <f>IF($A483=Liste!$A$2,Liste!$Q$2,IF($A483=Liste!$A$3,Liste!$Q$3,0))</f>
        <v>0</v>
      </c>
      <c r="Q483" s="477"/>
      <c r="R483" s="458" t="str">
        <f>IF(F483=0,"x",VLOOKUP($F483,Liste!$L$2:$M$5000,2,FALSE))</f>
        <v>x</v>
      </c>
      <c r="S483" s="462" t="str">
        <f t="shared" si="14"/>
        <v>x</v>
      </c>
      <c r="T483" s="462">
        <f>IF(P483=Liste!$Q$3,IF(L483=0,0,1),0)</f>
        <v>0</v>
      </c>
      <c r="U483" s="462">
        <f>IF($A483=0,0,InformatiiGenerale!$B$3)</f>
        <v>0</v>
      </c>
      <c r="V483" s="462">
        <f>IF($B483=0,0,VLOOKUP($B483,InformatiiGenerale!$A$9:$C$29,3,FALSE))</f>
        <v>0</v>
      </c>
    </row>
    <row r="484" spans="1:22" ht="30" customHeight="1" x14ac:dyDescent="0.25">
      <c r="A484" s="145"/>
      <c r="B484" s="146"/>
      <c r="C484" s="146"/>
      <c r="D484" s="147"/>
      <c r="E484" s="148"/>
      <c r="F484" s="149"/>
      <c r="G484" s="148"/>
      <c r="H484" s="149"/>
      <c r="I484" s="150"/>
      <c r="J484" s="151"/>
      <c r="K484" s="152"/>
      <c r="L484" s="153"/>
      <c r="M484" s="154"/>
      <c r="N484" s="334">
        <f t="shared" si="15"/>
        <v>0</v>
      </c>
      <c r="O484" s="339"/>
      <c r="P484" s="515">
        <f>IF($A484=Liste!$A$2,Liste!$Q$2,IF($A484=Liste!$A$3,Liste!$Q$3,0))</f>
        <v>0</v>
      </c>
      <c r="Q484" s="477"/>
      <c r="R484" s="458" t="str">
        <f>IF(F484=0,"x",VLOOKUP($F484,Liste!$L$2:$M$5000,2,FALSE))</f>
        <v>x</v>
      </c>
      <c r="S484" s="462" t="str">
        <f t="shared" si="14"/>
        <v>x</v>
      </c>
      <c r="T484" s="462">
        <f>IF(P484=Liste!$Q$3,IF(L484=0,0,1),0)</f>
        <v>0</v>
      </c>
      <c r="U484" s="462">
        <f>IF($A484=0,0,InformatiiGenerale!$B$3)</f>
        <v>0</v>
      </c>
      <c r="V484" s="462">
        <f>IF($B484=0,0,VLOOKUP($B484,InformatiiGenerale!$A$9:$C$29,3,FALSE))</f>
        <v>0</v>
      </c>
    </row>
    <row r="485" spans="1:22" ht="30" customHeight="1" x14ac:dyDescent="0.25">
      <c r="A485" s="145"/>
      <c r="B485" s="146"/>
      <c r="C485" s="146"/>
      <c r="D485" s="147"/>
      <c r="E485" s="148"/>
      <c r="F485" s="149"/>
      <c r="G485" s="148"/>
      <c r="H485" s="149"/>
      <c r="I485" s="150"/>
      <c r="J485" s="151"/>
      <c r="K485" s="152"/>
      <c r="L485" s="153"/>
      <c r="M485" s="154"/>
      <c r="N485" s="334">
        <f t="shared" si="15"/>
        <v>0</v>
      </c>
      <c r="O485" s="339"/>
      <c r="P485" s="515">
        <f>IF($A485=Liste!$A$2,Liste!$Q$2,IF($A485=Liste!$A$3,Liste!$Q$3,0))</f>
        <v>0</v>
      </c>
      <c r="Q485" s="477"/>
      <c r="R485" s="458" t="str">
        <f>IF(F485=0,"x",VLOOKUP($F485,Liste!$L$2:$M$5000,2,FALSE))</f>
        <v>x</v>
      </c>
      <c r="S485" s="462" t="str">
        <f t="shared" si="14"/>
        <v>x</v>
      </c>
      <c r="T485" s="462">
        <f>IF(P485=Liste!$Q$3,IF(L485=0,0,1),0)</f>
        <v>0</v>
      </c>
      <c r="U485" s="462">
        <f>IF($A485=0,0,InformatiiGenerale!$B$3)</f>
        <v>0</v>
      </c>
      <c r="V485" s="462">
        <f>IF($B485=0,0,VLOOKUP($B485,InformatiiGenerale!$A$9:$C$29,3,FALSE))</f>
        <v>0</v>
      </c>
    </row>
    <row r="486" spans="1:22" ht="30" customHeight="1" x14ac:dyDescent="0.25">
      <c r="A486" s="145"/>
      <c r="B486" s="146"/>
      <c r="C486" s="146"/>
      <c r="D486" s="147"/>
      <c r="E486" s="148"/>
      <c r="F486" s="149"/>
      <c r="G486" s="148"/>
      <c r="H486" s="149"/>
      <c r="I486" s="150"/>
      <c r="J486" s="151"/>
      <c r="K486" s="152"/>
      <c r="L486" s="153"/>
      <c r="M486" s="154"/>
      <c r="N486" s="334">
        <f t="shared" si="15"/>
        <v>0</v>
      </c>
      <c r="O486" s="339"/>
      <c r="P486" s="515">
        <f>IF($A486=Liste!$A$2,Liste!$Q$2,IF($A486=Liste!$A$3,Liste!$Q$3,0))</f>
        <v>0</v>
      </c>
      <c r="Q486" s="477"/>
      <c r="R486" s="458" t="str">
        <f>IF(F486=0,"x",VLOOKUP($F486,Liste!$L$2:$M$5000,2,FALSE))</f>
        <v>x</v>
      </c>
      <c r="S486" s="462" t="str">
        <f t="shared" si="14"/>
        <v>x</v>
      </c>
      <c r="T486" s="462">
        <f>IF(P486=Liste!$Q$3,IF(L486=0,0,1),0)</f>
        <v>0</v>
      </c>
      <c r="U486" s="462">
        <f>IF($A486=0,0,InformatiiGenerale!$B$3)</f>
        <v>0</v>
      </c>
      <c r="V486" s="462">
        <f>IF($B486=0,0,VLOOKUP($B486,InformatiiGenerale!$A$9:$C$29,3,FALSE))</f>
        <v>0</v>
      </c>
    </row>
    <row r="487" spans="1:22" ht="30" customHeight="1" x14ac:dyDescent="0.25">
      <c r="A487" s="145"/>
      <c r="B487" s="146"/>
      <c r="C487" s="146"/>
      <c r="D487" s="147"/>
      <c r="E487" s="148"/>
      <c r="F487" s="149"/>
      <c r="G487" s="148"/>
      <c r="H487" s="149"/>
      <c r="I487" s="150"/>
      <c r="J487" s="151"/>
      <c r="K487" s="152"/>
      <c r="L487" s="153"/>
      <c r="M487" s="154"/>
      <c r="N487" s="334">
        <f t="shared" si="15"/>
        <v>0</v>
      </c>
      <c r="O487" s="339"/>
      <c r="P487" s="515">
        <f>IF($A487=Liste!$A$2,Liste!$Q$2,IF($A487=Liste!$A$3,Liste!$Q$3,0))</f>
        <v>0</v>
      </c>
      <c r="Q487" s="477"/>
      <c r="R487" s="458" t="str">
        <f>IF(F487=0,"x",VLOOKUP($F487,Liste!$L$2:$M$5000,2,FALSE))</f>
        <v>x</v>
      </c>
      <c r="S487" s="462" t="str">
        <f t="shared" si="14"/>
        <v>x</v>
      </c>
      <c r="T487" s="462">
        <f>IF(P487=Liste!$Q$3,IF(L487=0,0,1),0)</f>
        <v>0</v>
      </c>
      <c r="U487" s="462">
        <f>IF($A487=0,0,InformatiiGenerale!$B$3)</f>
        <v>0</v>
      </c>
      <c r="V487" s="462">
        <f>IF($B487=0,0,VLOOKUP($B487,InformatiiGenerale!$A$9:$C$29,3,FALSE))</f>
        <v>0</v>
      </c>
    </row>
    <row r="488" spans="1:22" ht="30" customHeight="1" x14ac:dyDescent="0.25">
      <c r="A488" s="145"/>
      <c r="B488" s="146"/>
      <c r="C488" s="146"/>
      <c r="D488" s="147"/>
      <c r="E488" s="148"/>
      <c r="F488" s="149"/>
      <c r="G488" s="148"/>
      <c r="H488" s="149"/>
      <c r="I488" s="150"/>
      <c r="J488" s="151"/>
      <c r="K488" s="152"/>
      <c r="L488" s="153"/>
      <c r="M488" s="154"/>
      <c r="N488" s="334">
        <f t="shared" si="15"/>
        <v>0</v>
      </c>
      <c r="O488" s="339"/>
      <c r="P488" s="515">
        <f>IF($A488=Liste!$A$2,Liste!$Q$2,IF($A488=Liste!$A$3,Liste!$Q$3,0))</f>
        <v>0</v>
      </c>
      <c r="Q488" s="477"/>
      <c r="R488" s="458" t="str">
        <f>IF(F488=0,"x",VLOOKUP($F488,Liste!$L$2:$M$5000,2,FALSE))</f>
        <v>x</v>
      </c>
      <c r="S488" s="462" t="str">
        <f t="shared" si="14"/>
        <v>x</v>
      </c>
      <c r="T488" s="462">
        <f>IF(P488=Liste!$Q$3,IF(L488=0,0,1),0)</f>
        <v>0</v>
      </c>
      <c r="U488" s="462">
        <f>IF($A488=0,0,InformatiiGenerale!$B$3)</f>
        <v>0</v>
      </c>
      <c r="V488" s="462">
        <f>IF($B488=0,0,VLOOKUP($B488,InformatiiGenerale!$A$9:$C$29,3,FALSE))</f>
        <v>0</v>
      </c>
    </row>
    <row r="489" spans="1:22" ht="30" customHeight="1" x14ac:dyDescent="0.25">
      <c r="A489" s="145"/>
      <c r="B489" s="146"/>
      <c r="C489" s="146"/>
      <c r="D489" s="147"/>
      <c r="E489" s="148"/>
      <c r="F489" s="149"/>
      <c r="G489" s="148"/>
      <c r="H489" s="149"/>
      <c r="I489" s="150"/>
      <c r="J489" s="151"/>
      <c r="K489" s="152"/>
      <c r="L489" s="153"/>
      <c r="M489" s="154"/>
      <c r="N489" s="334">
        <f t="shared" si="15"/>
        <v>0</v>
      </c>
      <c r="O489" s="339"/>
      <c r="P489" s="515">
        <f>IF($A489=Liste!$A$2,Liste!$Q$2,IF($A489=Liste!$A$3,Liste!$Q$3,0))</f>
        <v>0</v>
      </c>
      <c r="Q489" s="477"/>
      <c r="R489" s="458" t="str">
        <f>IF(F489=0,"x",VLOOKUP($F489,Liste!$L$2:$M$5000,2,FALSE))</f>
        <v>x</v>
      </c>
      <c r="S489" s="462" t="str">
        <f t="shared" si="14"/>
        <v>x</v>
      </c>
      <c r="T489" s="462">
        <f>IF(P489=Liste!$Q$3,IF(L489=0,0,1),0)</f>
        <v>0</v>
      </c>
      <c r="U489" s="462">
        <f>IF($A489=0,0,InformatiiGenerale!$B$3)</f>
        <v>0</v>
      </c>
      <c r="V489" s="462">
        <f>IF($B489=0,0,VLOOKUP($B489,InformatiiGenerale!$A$9:$C$29,3,FALSE))</f>
        <v>0</v>
      </c>
    </row>
    <row r="490" spans="1:22" ht="30" customHeight="1" x14ac:dyDescent="0.25">
      <c r="A490" s="145"/>
      <c r="B490" s="146"/>
      <c r="C490" s="146"/>
      <c r="D490" s="147"/>
      <c r="E490" s="148"/>
      <c r="F490" s="149"/>
      <c r="G490" s="148"/>
      <c r="H490" s="149"/>
      <c r="I490" s="150"/>
      <c r="J490" s="151"/>
      <c r="K490" s="152"/>
      <c r="L490" s="153"/>
      <c r="M490" s="154"/>
      <c r="N490" s="334">
        <f t="shared" si="15"/>
        <v>0</v>
      </c>
      <c r="O490" s="339"/>
      <c r="P490" s="515">
        <f>IF($A490=Liste!$A$2,Liste!$Q$2,IF($A490=Liste!$A$3,Liste!$Q$3,0))</f>
        <v>0</v>
      </c>
      <c r="Q490" s="477"/>
      <c r="R490" s="458" t="str">
        <f>IF(F490=0,"x",VLOOKUP($F490,Liste!$L$2:$M$5000,2,FALSE))</f>
        <v>x</v>
      </c>
      <c r="S490" s="462" t="str">
        <f t="shared" si="14"/>
        <v>x</v>
      </c>
      <c r="T490" s="462">
        <f>IF(P490=Liste!$Q$3,IF(L490=0,0,1),0)</f>
        <v>0</v>
      </c>
      <c r="U490" s="462">
        <f>IF($A490=0,0,InformatiiGenerale!$B$3)</f>
        <v>0</v>
      </c>
      <c r="V490" s="462">
        <f>IF($B490=0,0,VLOOKUP($B490,InformatiiGenerale!$A$9:$C$29,3,FALSE))</f>
        <v>0</v>
      </c>
    </row>
    <row r="491" spans="1:22" ht="30" customHeight="1" x14ac:dyDescent="0.25">
      <c r="A491" s="145"/>
      <c r="B491" s="146"/>
      <c r="C491" s="146"/>
      <c r="D491" s="147"/>
      <c r="E491" s="148"/>
      <c r="F491" s="149"/>
      <c r="G491" s="148"/>
      <c r="H491" s="149"/>
      <c r="I491" s="150"/>
      <c r="J491" s="151"/>
      <c r="K491" s="152"/>
      <c r="L491" s="153"/>
      <c r="M491" s="154"/>
      <c r="N491" s="334">
        <f t="shared" si="15"/>
        <v>0</v>
      </c>
      <c r="O491" s="339"/>
      <c r="P491" s="515">
        <f>IF($A491=Liste!$A$2,Liste!$Q$2,IF($A491=Liste!$A$3,Liste!$Q$3,0))</f>
        <v>0</v>
      </c>
      <c r="Q491" s="477"/>
      <c r="R491" s="458" t="str">
        <f>IF(F491=0,"x",VLOOKUP($F491,Liste!$L$2:$M$5000,2,FALSE))</f>
        <v>x</v>
      </c>
      <c r="S491" s="462" t="str">
        <f t="shared" si="14"/>
        <v>x</v>
      </c>
      <c r="T491" s="462">
        <f>IF(P491=Liste!$Q$3,IF(L491=0,0,1),0)</f>
        <v>0</v>
      </c>
      <c r="U491" s="462">
        <f>IF($A491=0,0,InformatiiGenerale!$B$3)</f>
        <v>0</v>
      </c>
      <c r="V491" s="462">
        <f>IF($B491=0,0,VLOOKUP($B491,InformatiiGenerale!$A$9:$C$29,3,FALSE))</f>
        <v>0</v>
      </c>
    </row>
    <row r="492" spans="1:22" ht="30" customHeight="1" x14ac:dyDescent="0.25">
      <c r="A492" s="145"/>
      <c r="B492" s="146"/>
      <c r="C492" s="146"/>
      <c r="D492" s="147"/>
      <c r="E492" s="148"/>
      <c r="F492" s="149"/>
      <c r="G492" s="148"/>
      <c r="H492" s="149"/>
      <c r="I492" s="150"/>
      <c r="J492" s="151"/>
      <c r="K492" s="152"/>
      <c r="L492" s="153"/>
      <c r="M492" s="154"/>
      <c r="N492" s="334">
        <f t="shared" si="15"/>
        <v>0</v>
      </c>
      <c r="O492" s="339"/>
      <c r="P492" s="515">
        <f>IF($A492=Liste!$A$2,Liste!$Q$2,IF($A492=Liste!$A$3,Liste!$Q$3,0))</f>
        <v>0</v>
      </c>
      <c r="Q492" s="477"/>
      <c r="R492" s="458" t="str">
        <f>IF(F492=0,"x",VLOOKUP($F492,Liste!$L$2:$M$5000,2,FALSE))</f>
        <v>x</v>
      </c>
      <c r="S492" s="462" t="str">
        <f t="shared" si="14"/>
        <v>x</v>
      </c>
      <c r="T492" s="462">
        <f>IF(P492=Liste!$Q$3,IF(L492=0,0,1),0)</f>
        <v>0</v>
      </c>
      <c r="U492" s="462">
        <f>IF($A492=0,0,InformatiiGenerale!$B$3)</f>
        <v>0</v>
      </c>
      <c r="V492" s="462">
        <f>IF($B492=0,0,VLOOKUP($B492,InformatiiGenerale!$A$9:$C$29,3,FALSE))</f>
        <v>0</v>
      </c>
    </row>
    <row r="493" spans="1:22" ht="30" customHeight="1" x14ac:dyDescent="0.25">
      <c r="A493" s="145"/>
      <c r="B493" s="146"/>
      <c r="C493" s="146"/>
      <c r="D493" s="147"/>
      <c r="E493" s="148"/>
      <c r="F493" s="149"/>
      <c r="G493" s="148"/>
      <c r="H493" s="149"/>
      <c r="I493" s="150"/>
      <c r="J493" s="151"/>
      <c r="K493" s="152"/>
      <c r="L493" s="153"/>
      <c r="M493" s="154"/>
      <c r="N493" s="334">
        <f t="shared" si="15"/>
        <v>0</v>
      </c>
      <c r="O493" s="339"/>
      <c r="P493" s="515">
        <f>IF($A493=Liste!$A$2,Liste!$Q$2,IF($A493=Liste!$A$3,Liste!$Q$3,0))</f>
        <v>0</v>
      </c>
      <c r="Q493" s="477"/>
      <c r="R493" s="458" t="str">
        <f>IF(F493=0,"x",VLOOKUP($F493,Liste!$L$2:$M$5000,2,FALSE))</f>
        <v>x</v>
      </c>
      <c r="S493" s="462" t="str">
        <f t="shared" si="14"/>
        <v>x</v>
      </c>
      <c r="T493" s="462">
        <f>IF(P493=Liste!$Q$3,IF(L493=0,0,1),0)</f>
        <v>0</v>
      </c>
      <c r="U493" s="462">
        <f>IF($A493=0,0,InformatiiGenerale!$B$3)</f>
        <v>0</v>
      </c>
      <c r="V493" s="462">
        <f>IF($B493=0,0,VLOOKUP($B493,InformatiiGenerale!$A$9:$C$29,3,FALSE))</f>
        <v>0</v>
      </c>
    </row>
    <row r="494" spans="1:22" ht="30" customHeight="1" x14ac:dyDescent="0.25">
      <c r="A494" s="145"/>
      <c r="B494" s="146"/>
      <c r="C494" s="146"/>
      <c r="D494" s="147"/>
      <c r="E494" s="148"/>
      <c r="F494" s="149"/>
      <c r="G494" s="148"/>
      <c r="H494" s="149"/>
      <c r="I494" s="150"/>
      <c r="J494" s="151"/>
      <c r="K494" s="152"/>
      <c r="L494" s="153"/>
      <c r="M494" s="154"/>
      <c r="N494" s="334">
        <f t="shared" si="15"/>
        <v>0</v>
      </c>
      <c r="O494" s="339"/>
      <c r="P494" s="515">
        <f>IF($A494=Liste!$A$2,Liste!$Q$2,IF($A494=Liste!$A$3,Liste!$Q$3,0))</f>
        <v>0</v>
      </c>
      <c r="Q494" s="477"/>
      <c r="R494" s="458" t="str">
        <f>IF(F494=0,"x",VLOOKUP($F494,Liste!$L$2:$M$5000,2,FALSE))</f>
        <v>x</v>
      </c>
      <c r="S494" s="462" t="str">
        <f t="shared" si="14"/>
        <v>x</v>
      </c>
      <c r="T494" s="462">
        <f>IF(P494=Liste!$Q$3,IF(L494=0,0,1),0)</f>
        <v>0</v>
      </c>
      <c r="U494" s="462">
        <f>IF($A494=0,0,InformatiiGenerale!$B$3)</f>
        <v>0</v>
      </c>
      <c r="V494" s="462">
        <f>IF($B494=0,0,VLOOKUP($B494,InformatiiGenerale!$A$9:$C$29,3,FALSE))</f>
        <v>0</v>
      </c>
    </row>
    <row r="495" spans="1:22" ht="30" customHeight="1" x14ac:dyDescent="0.25">
      <c r="A495" s="145"/>
      <c r="B495" s="146"/>
      <c r="C495" s="146"/>
      <c r="D495" s="147"/>
      <c r="E495" s="148"/>
      <c r="F495" s="149"/>
      <c r="G495" s="148"/>
      <c r="H495" s="149"/>
      <c r="I495" s="150"/>
      <c r="J495" s="151"/>
      <c r="K495" s="152"/>
      <c r="L495" s="153"/>
      <c r="M495" s="154"/>
      <c r="N495" s="334">
        <f t="shared" si="15"/>
        <v>0</v>
      </c>
      <c r="O495" s="339"/>
      <c r="P495" s="515">
        <f>IF($A495=Liste!$A$2,Liste!$Q$2,IF($A495=Liste!$A$3,Liste!$Q$3,0))</f>
        <v>0</v>
      </c>
      <c r="Q495" s="477"/>
      <c r="R495" s="458" t="str">
        <f>IF(F495=0,"x",VLOOKUP($F495,Liste!$L$2:$M$5000,2,FALSE))</f>
        <v>x</v>
      </c>
      <c r="S495" s="462" t="str">
        <f t="shared" si="14"/>
        <v>x</v>
      </c>
      <c r="T495" s="462">
        <f>IF(P495=Liste!$Q$3,IF(L495=0,0,1),0)</f>
        <v>0</v>
      </c>
      <c r="U495" s="462">
        <f>IF($A495=0,0,InformatiiGenerale!$B$3)</f>
        <v>0</v>
      </c>
      <c r="V495" s="462">
        <f>IF($B495=0,0,VLOOKUP($B495,InformatiiGenerale!$A$9:$C$29,3,FALSE))</f>
        <v>0</v>
      </c>
    </row>
    <row r="496" spans="1:22" ht="30" customHeight="1" x14ac:dyDescent="0.25">
      <c r="A496" s="145"/>
      <c r="B496" s="146"/>
      <c r="C496" s="146"/>
      <c r="D496" s="147"/>
      <c r="E496" s="148"/>
      <c r="F496" s="149"/>
      <c r="G496" s="148"/>
      <c r="H496" s="149"/>
      <c r="I496" s="150"/>
      <c r="J496" s="151"/>
      <c r="K496" s="152"/>
      <c r="L496" s="153"/>
      <c r="M496" s="154"/>
      <c r="N496" s="334">
        <f t="shared" si="15"/>
        <v>0</v>
      </c>
      <c r="O496" s="339"/>
      <c r="P496" s="515">
        <f>IF($A496=Liste!$A$2,Liste!$Q$2,IF($A496=Liste!$A$3,Liste!$Q$3,0))</f>
        <v>0</v>
      </c>
      <c r="Q496" s="477"/>
      <c r="R496" s="458" t="str">
        <f>IF(F496=0,"x",VLOOKUP($F496,Liste!$L$2:$M$5000,2,FALSE))</f>
        <v>x</v>
      </c>
      <c r="S496" s="462" t="str">
        <f t="shared" si="14"/>
        <v>x</v>
      </c>
      <c r="T496" s="462">
        <f>IF(P496=Liste!$Q$3,IF(L496=0,0,1),0)</f>
        <v>0</v>
      </c>
      <c r="U496" s="462">
        <f>IF($A496=0,0,InformatiiGenerale!$B$3)</f>
        <v>0</v>
      </c>
      <c r="V496" s="462">
        <f>IF($B496=0,0,VLOOKUP($B496,InformatiiGenerale!$A$9:$C$29,3,FALSE))</f>
        <v>0</v>
      </c>
    </row>
    <row r="497" spans="1:22" ht="30" customHeight="1" x14ac:dyDescent="0.25">
      <c r="A497" s="145"/>
      <c r="B497" s="146"/>
      <c r="C497" s="146"/>
      <c r="D497" s="147"/>
      <c r="E497" s="148"/>
      <c r="F497" s="149"/>
      <c r="G497" s="148"/>
      <c r="H497" s="149"/>
      <c r="I497" s="150"/>
      <c r="J497" s="151"/>
      <c r="K497" s="152"/>
      <c r="L497" s="153"/>
      <c r="M497" s="154"/>
      <c r="N497" s="334">
        <f t="shared" si="15"/>
        <v>0</v>
      </c>
      <c r="O497" s="339"/>
      <c r="P497" s="515">
        <f>IF($A497=Liste!$A$2,Liste!$Q$2,IF($A497=Liste!$A$3,Liste!$Q$3,0))</f>
        <v>0</v>
      </c>
      <c r="Q497" s="477"/>
      <c r="R497" s="458" t="str">
        <f>IF(F497=0,"x",VLOOKUP($F497,Liste!$L$2:$M$5000,2,FALSE))</f>
        <v>x</v>
      </c>
      <c r="S497" s="462" t="str">
        <f t="shared" si="14"/>
        <v>x</v>
      </c>
      <c r="T497" s="462">
        <f>IF(P497=Liste!$Q$3,IF(L497=0,0,1),0)</f>
        <v>0</v>
      </c>
      <c r="U497" s="462">
        <f>IF($A497=0,0,InformatiiGenerale!$B$3)</f>
        <v>0</v>
      </c>
      <c r="V497" s="462">
        <f>IF($B497=0,0,VLOOKUP($B497,InformatiiGenerale!$A$9:$C$29,3,FALSE))</f>
        <v>0</v>
      </c>
    </row>
    <row r="498" spans="1:22" ht="30" customHeight="1" x14ac:dyDescent="0.25">
      <c r="A498" s="145"/>
      <c r="B498" s="146"/>
      <c r="C498" s="146"/>
      <c r="D498" s="147"/>
      <c r="E498" s="148"/>
      <c r="F498" s="149"/>
      <c r="G498" s="148"/>
      <c r="H498" s="149"/>
      <c r="I498" s="150"/>
      <c r="J498" s="151"/>
      <c r="K498" s="152"/>
      <c r="L498" s="153"/>
      <c r="M498" s="154"/>
      <c r="N498" s="334">
        <f t="shared" si="15"/>
        <v>0</v>
      </c>
      <c r="O498" s="339"/>
      <c r="P498" s="515">
        <f>IF($A498=Liste!$A$2,Liste!$Q$2,IF($A498=Liste!$A$3,Liste!$Q$3,0))</f>
        <v>0</v>
      </c>
      <c r="Q498" s="477"/>
      <c r="R498" s="458" t="str">
        <f>IF(F498=0,"x",VLOOKUP($F498,Liste!$L$2:$M$5000,2,FALSE))</f>
        <v>x</v>
      </c>
      <c r="S498" s="462" t="str">
        <f t="shared" si="14"/>
        <v>x</v>
      </c>
      <c r="T498" s="462">
        <f>IF(P498=Liste!$Q$3,IF(L498=0,0,1),0)</f>
        <v>0</v>
      </c>
      <c r="U498" s="462">
        <f>IF($A498=0,0,InformatiiGenerale!$B$3)</f>
        <v>0</v>
      </c>
      <c r="V498" s="462">
        <f>IF($B498=0,0,VLOOKUP($B498,InformatiiGenerale!$A$9:$C$29,3,FALSE))</f>
        <v>0</v>
      </c>
    </row>
    <row r="499" spans="1:22" ht="30" customHeight="1" x14ac:dyDescent="0.25">
      <c r="A499" s="145"/>
      <c r="B499" s="146"/>
      <c r="C499" s="146"/>
      <c r="D499" s="147"/>
      <c r="E499" s="148"/>
      <c r="F499" s="149"/>
      <c r="G499" s="148"/>
      <c r="H499" s="149"/>
      <c r="I499" s="150"/>
      <c r="J499" s="151"/>
      <c r="K499" s="152"/>
      <c r="L499" s="153"/>
      <c r="M499" s="154"/>
      <c r="N499" s="334">
        <f t="shared" si="15"/>
        <v>0</v>
      </c>
      <c r="O499" s="339"/>
      <c r="P499" s="515">
        <f>IF($A499=Liste!$A$2,Liste!$Q$2,IF($A499=Liste!$A$3,Liste!$Q$3,0))</f>
        <v>0</v>
      </c>
      <c r="Q499" s="477"/>
      <c r="R499" s="458" t="str">
        <f>IF(F499=0,"x",VLOOKUP($F499,Liste!$L$2:$M$5000,2,FALSE))</f>
        <v>x</v>
      </c>
      <c r="S499" s="462" t="str">
        <f t="shared" si="14"/>
        <v>x</v>
      </c>
      <c r="T499" s="462">
        <f>IF(P499=Liste!$Q$3,IF(L499=0,0,1),0)</f>
        <v>0</v>
      </c>
      <c r="U499" s="462">
        <f>IF($A499=0,0,InformatiiGenerale!$B$3)</f>
        <v>0</v>
      </c>
      <c r="V499" s="462">
        <f>IF($B499=0,0,VLOOKUP($B499,InformatiiGenerale!$A$9:$C$29,3,FALSE))</f>
        <v>0</v>
      </c>
    </row>
    <row r="500" spans="1:22" ht="30" customHeight="1" x14ac:dyDescent="0.25">
      <c r="A500" s="145"/>
      <c r="B500" s="146"/>
      <c r="C500" s="146"/>
      <c r="D500" s="147"/>
      <c r="E500" s="148"/>
      <c r="F500" s="149"/>
      <c r="G500" s="148"/>
      <c r="H500" s="149"/>
      <c r="I500" s="150"/>
      <c r="J500" s="151"/>
      <c r="K500" s="152"/>
      <c r="L500" s="153"/>
      <c r="M500" s="154"/>
      <c r="N500" s="334">
        <f t="shared" si="15"/>
        <v>0</v>
      </c>
      <c r="O500" s="339"/>
      <c r="P500" s="515">
        <f>IF($A500=Liste!$A$2,Liste!$Q$2,IF($A500=Liste!$A$3,Liste!$Q$3,0))</f>
        <v>0</v>
      </c>
      <c r="Q500" s="477"/>
      <c r="R500" s="458" t="str">
        <f>IF(F500=0,"x",VLOOKUP($F500,Liste!$L$2:$M$5000,2,FALSE))</f>
        <v>x</v>
      </c>
      <c r="S500" s="462" t="str">
        <f t="shared" si="14"/>
        <v>x</v>
      </c>
      <c r="T500" s="462">
        <f>IF(P500=Liste!$Q$3,IF(L500=0,0,1),0)</f>
        <v>0</v>
      </c>
      <c r="U500" s="462">
        <f>IF($A500=0,0,InformatiiGenerale!$B$3)</f>
        <v>0</v>
      </c>
      <c r="V500" s="462">
        <f>IF($B500=0,0,VLOOKUP($B500,InformatiiGenerale!$A$9:$C$29,3,FALSE))</f>
        <v>0</v>
      </c>
    </row>
    <row r="501" spans="1:22" ht="30" customHeight="1" x14ac:dyDescent="0.25">
      <c r="A501" s="145"/>
      <c r="B501" s="146"/>
      <c r="C501" s="146"/>
      <c r="D501" s="147"/>
      <c r="E501" s="148"/>
      <c r="F501" s="149"/>
      <c r="G501" s="148"/>
      <c r="H501" s="149"/>
      <c r="I501" s="150"/>
      <c r="J501" s="151"/>
      <c r="K501" s="152"/>
      <c r="L501" s="153"/>
      <c r="M501" s="154"/>
      <c r="N501" s="334">
        <f t="shared" si="15"/>
        <v>0</v>
      </c>
      <c r="O501" s="339"/>
      <c r="P501" s="515">
        <f>IF($A501=Liste!$A$2,Liste!$Q$2,IF($A501=Liste!$A$3,Liste!$Q$3,0))</f>
        <v>0</v>
      </c>
      <c r="Q501" s="477"/>
      <c r="R501" s="458" t="str">
        <f>IF(F501=0,"x",VLOOKUP($F501,Liste!$L$2:$M$5000,2,FALSE))</f>
        <v>x</v>
      </c>
      <c r="S501" s="462" t="str">
        <f t="shared" si="14"/>
        <v>x</v>
      </c>
      <c r="T501" s="462">
        <f>IF(P501=Liste!$Q$3,IF(L501=0,0,1),0)</f>
        <v>0</v>
      </c>
      <c r="U501" s="462">
        <f>IF($A501=0,0,InformatiiGenerale!$B$3)</f>
        <v>0</v>
      </c>
      <c r="V501" s="462">
        <f>IF($B501=0,0,VLOOKUP($B501,InformatiiGenerale!$A$9:$C$29,3,FALSE))</f>
        <v>0</v>
      </c>
    </row>
    <row r="502" spans="1:22" ht="30" customHeight="1" x14ac:dyDescent="0.25">
      <c r="A502" s="145"/>
      <c r="B502" s="146"/>
      <c r="C502" s="146"/>
      <c r="D502" s="147"/>
      <c r="E502" s="148"/>
      <c r="F502" s="149"/>
      <c r="G502" s="148"/>
      <c r="H502" s="149"/>
      <c r="I502" s="150"/>
      <c r="J502" s="151"/>
      <c r="K502" s="152"/>
      <c r="L502" s="153"/>
      <c r="M502" s="154"/>
      <c r="N502" s="334">
        <f t="shared" si="15"/>
        <v>0</v>
      </c>
      <c r="O502" s="339"/>
      <c r="P502" s="515">
        <f>IF($A502=Liste!$A$2,Liste!$Q$2,IF($A502=Liste!$A$3,Liste!$Q$3,0))</f>
        <v>0</v>
      </c>
      <c r="Q502" s="477"/>
      <c r="R502" s="458" t="str">
        <f>IF(F502=0,"x",VLOOKUP($F502,Liste!$L$2:$M$5000,2,FALSE))</f>
        <v>x</v>
      </c>
      <c r="S502" s="462" t="str">
        <f t="shared" si="14"/>
        <v>x</v>
      </c>
      <c r="T502" s="462">
        <f>IF(P502=Liste!$Q$3,IF(L502=0,0,1),0)</f>
        <v>0</v>
      </c>
      <c r="U502" s="462">
        <f>IF($A502=0,0,InformatiiGenerale!$B$3)</f>
        <v>0</v>
      </c>
      <c r="V502" s="462">
        <f>IF($B502=0,0,VLOOKUP($B502,InformatiiGenerale!$A$9:$C$29,3,FALSE))</f>
        <v>0</v>
      </c>
    </row>
    <row r="503" spans="1:22" ht="30" customHeight="1" x14ac:dyDescent="0.25">
      <c r="A503" s="145"/>
      <c r="B503" s="146"/>
      <c r="C503" s="146"/>
      <c r="D503" s="147"/>
      <c r="E503" s="148"/>
      <c r="F503" s="149"/>
      <c r="G503" s="148"/>
      <c r="H503" s="149"/>
      <c r="I503" s="150"/>
      <c r="J503" s="151"/>
      <c r="K503" s="152"/>
      <c r="L503" s="153"/>
      <c r="M503" s="154"/>
      <c r="N503" s="334">
        <f t="shared" si="15"/>
        <v>0</v>
      </c>
      <c r="O503" s="339"/>
      <c r="P503" s="515">
        <f>IF($A503=Liste!$A$2,Liste!$Q$2,IF($A503=Liste!$A$3,Liste!$Q$3,0))</f>
        <v>0</v>
      </c>
      <c r="Q503" s="477"/>
      <c r="R503" s="458" t="str">
        <f>IF(F503=0,"x",VLOOKUP($F503,Liste!$L$2:$M$5000,2,FALSE))</f>
        <v>x</v>
      </c>
      <c r="S503" s="462" t="str">
        <f t="shared" si="14"/>
        <v>x</v>
      </c>
      <c r="T503" s="462">
        <f>IF(P503=Liste!$Q$3,IF(L503=0,0,1),0)</f>
        <v>0</v>
      </c>
      <c r="U503" s="462">
        <f>IF($A503=0,0,InformatiiGenerale!$B$3)</f>
        <v>0</v>
      </c>
      <c r="V503" s="462">
        <f>IF($B503=0,0,VLOOKUP($B503,InformatiiGenerale!$A$9:$C$29,3,FALSE))</f>
        <v>0</v>
      </c>
    </row>
    <row r="504" spans="1:22" ht="30" customHeight="1" x14ac:dyDescent="0.25">
      <c r="A504" s="145"/>
      <c r="B504" s="146"/>
      <c r="C504" s="146"/>
      <c r="D504" s="147"/>
      <c r="E504" s="148"/>
      <c r="F504" s="149"/>
      <c r="G504" s="148"/>
      <c r="H504" s="149"/>
      <c r="I504" s="150"/>
      <c r="J504" s="151"/>
      <c r="K504" s="152"/>
      <c r="L504" s="153"/>
      <c r="M504" s="154"/>
      <c r="N504" s="334">
        <f t="shared" si="15"/>
        <v>0</v>
      </c>
      <c r="O504" s="339"/>
      <c r="P504" s="515">
        <f>IF($A504=Liste!$A$2,Liste!$Q$2,IF($A504=Liste!$A$3,Liste!$Q$3,0))</f>
        <v>0</v>
      </c>
      <c r="Q504" s="477"/>
      <c r="R504" s="458" t="str">
        <f>IF(F504=0,"x",VLOOKUP($F504,Liste!$L$2:$M$5000,2,FALSE))</f>
        <v>x</v>
      </c>
      <c r="S504" s="462" t="str">
        <f t="shared" si="14"/>
        <v>x</v>
      </c>
      <c r="T504" s="462">
        <f>IF(P504=Liste!$Q$3,IF(L504=0,0,1),0)</f>
        <v>0</v>
      </c>
      <c r="U504" s="462">
        <f>IF($A504=0,0,InformatiiGenerale!$B$3)</f>
        <v>0</v>
      </c>
      <c r="V504" s="462">
        <f>IF($B504=0,0,VLOOKUP($B504,InformatiiGenerale!$A$9:$C$29,3,FALSE))</f>
        <v>0</v>
      </c>
    </row>
    <row r="505" spans="1:22" ht="30" customHeight="1" x14ac:dyDescent="0.25">
      <c r="A505" s="145"/>
      <c r="B505" s="146"/>
      <c r="C505" s="146"/>
      <c r="D505" s="147"/>
      <c r="E505" s="148"/>
      <c r="F505" s="149"/>
      <c r="G505" s="148"/>
      <c r="H505" s="149"/>
      <c r="I505" s="150"/>
      <c r="J505" s="151"/>
      <c r="K505" s="152"/>
      <c r="L505" s="153"/>
      <c r="M505" s="154"/>
      <c r="N505" s="334">
        <f t="shared" si="15"/>
        <v>0</v>
      </c>
      <c r="O505" s="339"/>
      <c r="P505" s="515">
        <f>IF($A505=Liste!$A$2,Liste!$Q$2,IF($A505=Liste!$A$3,Liste!$Q$3,0))</f>
        <v>0</v>
      </c>
      <c r="Q505" s="477"/>
      <c r="R505" s="458" t="str">
        <f>IF(F505=0,"x",VLOOKUP($F505,Liste!$L$2:$M$5000,2,FALSE))</f>
        <v>x</v>
      </c>
      <c r="S505" s="462" t="str">
        <f t="shared" si="14"/>
        <v>x</v>
      </c>
      <c r="T505" s="462">
        <f>IF(P505=Liste!$Q$3,IF(L505=0,0,1),0)</f>
        <v>0</v>
      </c>
      <c r="U505" s="462">
        <f>IF($A505=0,0,InformatiiGenerale!$B$3)</f>
        <v>0</v>
      </c>
      <c r="V505" s="462">
        <f>IF($B505=0,0,VLOOKUP($B505,InformatiiGenerale!$A$9:$C$29,3,FALSE))</f>
        <v>0</v>
      </c>
    </row>
    <row r="506" spans="1:22" ht="30" customHeight="1" x14ac:dyDescent="0.25">
      <c r="A506" s="145"/>
      <c r="B506" s="146"/>
      <c r="C506" s="146"/>
      <c r="D506" s="147"/>
      <c r="E506" s="148"/>
      <c r="F506" s="149"/>
      <c r="G506" s="148"/>
      <c r="H506" s="149"/>
      <c r="I506" s="150"/>
      <c r="J506" s="151"/>
      <c r="K506" s="152"/>
      <c r="L506" s="153"/>
      <c r="M506" s="154"/>
      <c r="N506" s="334">
        <f t="shared" si="15"/>
        <v>0</v>
      </c>
      <c r="O506" s="339"/>
      <c r="P506" s="515">
        <f>IF($A506=Liste!$A$2,Liste!$Q$2,IF($A506=Liste!$A$3,Liste!$Q$3,0))</f>
        <v>0</v>
      </c>
      <c r="Q506" s="477"/>
      <c r="R506" s="458" t="str">
        <f>IF(F506=0,"x",VLOOKUP($F506,Liste!$L$2:$M$5000,2,FALSE))</f>
        <v>x</v>
      </c>
      <c r="S506" s="462" t="str">
        <f t="shared" si="14"/>
        <v>x</v>
      </c>
      <c r="T506" s="462">
        <f>IF(P506=Liste!$Q$3,IF(L506=0,0,1),0)</f>
        <v>0</v>
      </c>
      <c r="U506" s="462">
        <f>IF($A506=0,0,InformatiiGenerale!$B$3)</f>
        <v>0</v>
      </c>
      <c r="V506" s="462">
        <f>IF($B506=0,0,VLOOKUP($B506,InformatiiGenerale!$A$9:$C$29,3,FALSE))</f>
        <v>0</v>
      </c>
    </row>
    <row r="507" spans="1:22" ht="30" customHeight="1" x14ac:dyDescent="0.25">
      <c r="A507" s="145"/>
      <c r="B507" s="146"/>
      <c r="C507" s="146"/>
      <c r="D507" s="147"/>
      <c r="E507" s="148"/>
      <c r="F507" s="149"/>
      <c r="G507" s="148"/>
      <c r="H507" s="149"/>
      <c r="I507" s="150"/>
      <c r="J507" s="151"/>
      <c r="K507" s="152"/>
      <c r="L507" s="153"/>
      <c r="M507" s="154"/>
      <c r="N507" s="334">
        <f t="shared" si="15"/>
        <v>0</v>
      </c>
      <c r="O507" s="339"/>
      <c r="P507" s="515">
        <f>IF($A507=Liste!$A$2,Liste!$Q$2,IF($A507=Liste!$A$3,Liste!$Q$3,0))</f>
        <v>0</v>
      </c>
      <c r="Q507" s="477"/>
      <c r="R507" s="458" t="str">
        <f>IF(F507=0,"x",VLOOKUP($F507,Liste!$L$2:$M$5000,2,FALSE))</f>
        <v>x</v>
      </c>
      <c r="S507" s="462" t="str">
        <f t="shared" si="14"/>
        <v>x</v>
      </c>
      <c r="T507" s="462">
        <f>IF(P507=Liste!$Q$3,IF(L507=0,0,1),0)</f>
        <v>0</v>
      </c>
      <c r="U507" s="462">
        <f>IF($A507=0,0,InformatiiGenerale!$B$3)</f>
        <v>0</v>
      </c>
      <c r="V507" s="462">
        <f>IF($B507=0,0,VLOOKUP($B507,InformatiiGenerale!$A$9:$C$29,3,FALSE))</f>
        <v>0</v>
      </c>
    </row>
    <row r="508" spans="1:22" ht="30" customHeight="1" x14ac:dyDescent="0.25">
      <c r="A508" s="145"/>
      <c r="B508" s="146"/>
      <c r="C508" s="146"/>
      <c r="D508" s="147"/>
      <c r="E508" s="148"/>
      <c r="F508" s="149"/>
      <c r="G508" s="148"/>
      <c r="H508" s="149"/>
      <c r="I508" s="150"/>
      <c r="J508" s="151"/>
      <c r="K508" s="152"/>
      <c r="L508" s="153"/>
      <c r="M508" s="154"/>
      <c r="N508" s="334">
        <f t="shared" si="15"/>
        <v>0</v>
      </c>
      <c r="O508" s="339"/>
      <c r="P508" s="515">
        <f>IF($A508=Liste!$A$2,Liste!$Q$2,IF($A508=Liste!$A$3,Liste!$Q$3,0))</f>
        <v>0</v>
      </c>
      <c r="Q508" s="477"/>
      <c r="R508" s="458" t="str">
        <f>IF(F508=0,"x",VLOOKUP($F508,Liste!$L$2:$M$5000,2,FALSE))</f>
        <v>x</v>
      </c>
      <c r="S508" s="462" t="str">
        <f t="shared" si="14"/>
        <v>x</v>
      </c>
      <c r="T508" s="462">
        <f>IF(P508=Liste!$Q$3,IF(L508=0,0,1),0)</f>
        <v>0</v>
      </c>
      <c r="U508" s="462">
        <f>IF($A508=0,0,InformatiiGenerale!$B$3)</f>
        <v>0</v>
      </c>
      <c r="V508" s="462">
        <f>IF($B508=0,0,VLOOKUP($B508,InformatiiGenerale!$A$9:$C$29,3,FALSE))</f>
        <v>0</v>
      </c>
    </row>
    <row r="509" spans="1:22" ht="30" customHeight="1" x14ac:dyDescent="0.25">
      <c r="A509" s="145"/>
      <c r="B509" s="146"/>
      <c r="C509" s="146"/>
      <c r="D509" s="147"/>
      <c r="E509" s="148"/>
      <c r="F509" s="149"/>
      <c r="G509" s="148"/>
      <c r="H509" s="149"/>
      <c r="I509" s="150"/>
      <c r="J509" s="151"/>
      <c r="K509" s="152"/>
      <c r="L509" s="153"/>
      <c r="M509" s="154"/>
      <c r="N509" s="334">
        <f t="shared" si="15"/>
        <v>0</v>
      </c>
      <c r="O509" s="339"/>
      <c r="P509" s="515">
        <f>IF($A509=Liste!$A$2,Liste!$Q$2,IF($A509=Liste!$A$3,Liste!$Q$3,0))</f>
        <v>0</v>
      </c>
      <c r="Q509" s="477"/>
      <c r="R509" s="458" t="str">
        <f>IF(F509=0,"x",VLOOKUP($F509,Liste!$L$2:$M$5000,2,FALSE))</f>
        <v>x</v>
      </c>
      <c r="S509" s="462" t="str">
        <f t="shared" si="14"/>
        <v>x</v>
      </c>
      <c r="T509" s="462">
        <f>IF(P509=Liste!$Q$3,IF(L509=0,0,1),0)</f>
        <v>0</v>
      </c>
      <c r="U509" s="462">
        <f>IF($A509=0,0,InformatiiGenerale!$B$3)</f>
        <v>0</v>
      </c>
      <c r="V509" s="462">
        <f>IF($B509=0,0,VLOOKUP($B509,InformatiiGenerale!$A$9:$C$29,3,FALSE))</f>
        <v>0</v>
      </c>
    </row>
    <row r="510" spans="1:22" ht="30" customHeight="1" x14ac:dyDescent="0.25">
      <c r="A510" s="145"/>
      <c r="B510" s="146"/>
      <c r="C510" s="146"/>
      <c r="D510" s="147"/>
      <c r="E510" s="148"/>
      <c r="F510" s="149"/>
      <c r="G510" s="148"/>
      <c r="H510" s="149"/>
      <c r="I510" s="150"/>
      <c r="J510" s="151"/>
      <c r="K510" s="152"/>
      <c r="L510" s="153"/>
      <c r="M510" s="154"/>
      <c r="N510" s="334">
        <f t="shared" si="15"/>
        <v>0</v>
      </c>
      <c r="O510" s="339"/>
      <c r="P510" s="515">
        <f>IF($A510=Liste!$A$2,Liste!$Q$2,IF($A510=Liste!$A$3,Liste!$Q$3,0))</f>
        <v>0</v>
      </c>
      <c r="Q510" s="477"/>
      <c r="R510" s="458" t="str">
        <f>IF(F510=0,"x",VLOOKUP($F510,Liste!$L$2:$M$5000,2,FALSE))</f>
        <v>x</v>
      </c>
      <c r="S510" s="462" t="str">
        <f t="shared" si="14"/>
        <v>x</v>
      </c>
      <c r="T510" s="462">
        <f>IF(P510=Liste!$Q$3,IF(L510=0,0,1),0)</f>
        <v>0</v>
      </c>
      <c r="U510" s="462">
        <f>IF($A510=0,0,InformatiiGenerale!$B$3)</f>
        <v>0</v>
      </c>
      <c r="V510" s="462">
        <f>IF($B510=0,0,VLOOKUP($B510,InformatiiGenerale!$A$9:$C$29,3,FALSE))</f>
        <v>0</v>
      </c>
    </row>
    <row r="511" spans="1:22" ht="30" customHeight="1" x14ac:dyDescent="0.25">
      <c r="A511" s="145"/>
      <c r="B511" s="146"/>
      <c r="C511" s="146"/>
      <c r="D511" s="147"/>
      <c r="E511" s="148"/>
      <c r="F511" s="149"/>
      <c r="G511" s="148"/>
      <c r="H511" s="149"/>
      <c r="I511" s="150"/>
      <c r="J511" s="151"/>
      <c r="K511" s="152"/>
      <c r="L511" s="153"/>
      <c r="M511" s="154"/>
      <c r="N511" s="334">
        <f t="shared" si="15"/>
        <v>0</v>
      </c>
      <c r="O511" s="339"/>
      <c r="P511" s="515">
        <f>IF($A511=Liste!$A$2,Liste!$Q$2,IF($A511=Liste!$A$3,Liste!$Q$3,0))</f>
        <v>0</v>
      </c>
      <c r="Q511" s="477"/>
      <c r="R511" s="458" t="str">
        <f>IF(F511=0,"x",VLOOKUP($F511,Liste!$L$2:$M$5000,2,FALSE))</f>
        <v>x</v>
      </c>
      <c r="S511" s="462" t="str">
        <f t="shared" si="14"/>
        <v>x</v>
      </c>
      <c r="T511" s="462">
        <f>IF(P511=Liste!$Q$3,IF(L511=0,0,1),0)</f>
        <v>0</v>
      </c>
      <c r="U511" s="462">
        <f>IF($A511=0,0,InformatiiGenerale!$B$3)</f>
        <v>0</v>
      </c>
      <c r="V511" s="462">
        <f>IF($B511=0,0,VLOOKUP($B511,InformatiiGenerale!$A$9:$C$29,3,FALSE))</f>
        <v>0</v>
      </c>
    </row>
    <row r="512" spans="1:22" ht="30" customHeight="1" x14ac:dyDescent="0.25">
      <c r="A512" s="145"/>
      <c r="B512" s="146"/>
      <c r="C512" s="146"/>
      <c r="D512" s="147"/>
      <c r="E512" s="148"/>
      <c r="F512" s="149"/>
      <c r="G512" s="148"/>
      <c r="H512" s="149"/>
      <c r="I512" s="150"/>
      <c r="J512" s="151"/>
      <c r="K512" s="152"/>
      <c r="L512" s="153"/>
      <c r="M512" s="154"/>
      <c r="N512" s="334">
        <f t="shared" si="15"/>
        <v>0</v>
      </c>
      <c r="O512" s="339"/>
      <c r="P512" s="515">
        <f>IF($A512=Liste!$A$2,Liste!$Q$2,IF($A512=Liste!$A$3,Liste!$Q$3,0))</f>
        <v>0</v>
      </c>
      <c r="Q512" s="477"/>
      <c r="R512" s="458" t="str">
        <f>IF(F512=0,"x",VLOOKUP($F512,Liste!$L$2:$M$5000,2,FALSE))</f>
        <v>x</v>
      </c>
      <c r="S512" s="462" t="str">
        <f t="shared" si="14"/>
        <v>x</v>
      </c>
      <c r="T512" s="462">
        <f>IF(P512=Liste!$Q$3,IF(L512=0,0,1),0)</f>
        <v>0</v>
      </c>
      <c r="U512" s="462">
        <f>IF($A512=0,0,InformatiiGenerale!$B$3)</f>
        <v>0</v>
      </c>
      <c r="V512" s="462">
        <f>IF($B512=0,0,VLOOKUP($B512,InformatiiGenerale!$A$9:$C$29,3,FALSE))</f>
        <v>0</v>
      </c>
    </row>
    <row r="513" spans="1:22" ht="30" customHeight="1" x14ac:dyDescent="0.25">
      <c r="A513" s="145"/>
      <c r="B513" s="146"/>
      <c r="C513" s="146"/>
      <c r="D513" s="147"/>
      <c r="E513" s="148"/>
      <c r="F513" s="149"/>
      <c r="G513" s="148"/>
      <c r="H513" s="149"/>
      <c r="I513" s="150"/>
      <c r="J513" s="151"/>
      <c r="K513" s="152"/>
      <c r="L513" s="153"/>
      <c r="M513" s="154"/>
      <c r="N513" s="334">
        <f t="shared" si="15"/>
        <v>0</v>
      </c>
      <c r="O513" s="339"/>
      <c r="P513" s="515">
        <f>IF($A513=Liste!$A$2,Liste!$Q$2,IF($A513=Liste!$A$3,Liste!$Q$3,0))</f>
        <v>0</v>
      </c>
      <c r="Q513" s="477"/>
      <c r="R513" s="458" t="str">
        <f>IF(F513=0,"x",VLOOKUP($F513,Liste!$L$2:$M$5000,2,FALSE))</f>
        <v>x</v>
      </c>
      <c r="S513" s="462" t="str">
        <f t="shared" si="14"/>
        <v>x</v>
      </c>
      <c r="T513" s="462">
        <f>IF(P513=Liste!$Q$3,IF(L513=0,0,1),0)</f>
        <v>0</v>
      </c>
      <c r="U513" s="462">
        <f>IF($A513=0,0,InformatiiGenerale!$B$3)</f>
        <v>0</v>
      </c>
      <c r="V513" s="462">
        <f>IF($B513=0,0,VLOOKUP($B513,InformatiiGenerale!$A$9:$C$29,3,FALSE))</f>
        <v>0</v>
      </c>
    </row>
    <row r="514" spans="1:22" ht="30" customHeight="1" x14ac:dyDescent="0.25">
      <c r="A514" s="145"/>
      <c r="B514" s="146"/>
      <c r="C514" s="146"/>
      <c r="D514" s="147"/>
      <c r="E514" s="148"/>
      <c r="F514" s="149"/>
      <c r="G514" s="148"/>
      <c r="H514" s="149"/>
      <c r="I514" s="150"/>
      <c r="J514" s="151"/>
      <c r="K514" s="152"/>
      <c r="L514" s="153"/>
      <c r="M514" s="154"/>
      <c r="N514" s="334">
        <f t="shared" si="15"/>
        <v>0</v>
      </c>
      <c r="O514" s="339"/>
      <c r="P514" s="515">
        <f>IF($A514=Liste!$A$2,Liste!$Q$2,IF($A514=Liste!$A$3,Liste!$Q$3,0))</f>
        <v>0</v>
      </c>
      <c r="Q514" s="477"/>
      <c r="R514" s="458" t="str">
        <f>IF(F514=0,"x",VLOOKUP($F514,Liste!$L$2:$M$5000,2,FALSE))</f>
        <v>x</v>
      </c>
      <c r="S514" s="462" t="str">
        <f t="shared" si="14"/>
        <v>x</v>
      </c>
      <c r="T514" s="462">
        <f>IF(P514=Liste!$Q$3,IF(L514=0,0,1),0)</f>
        <v>0</v>
      </c>
      <c r="U514" s="462">
        <f>IF($A514=0,0,InformatiiGenerale!$B$3)</f>
        <v>0</v>
      </c>
      <c r="V514" s="462">
        <f>IF($B514=0,0,VLOOKUP($B514,InformatiiGenerale!$A$9:$C$29,3,FALSE))</f>
        <v>0</v>
      </c>
    </row>
    <row r="515" spans="1:22" ht="30" customHeight="1" x14ac:dyDescent="0.25">
      <c r="A515" s="145"/>
      <c r="B515" s="146"/>
      <c r="C515" s="146"/>
      <c r="D515" s="147"/>
      <c r="E515" s="148"/>
      <c r="F515" s="149"/>
      <c r="G515" s="148"/>
      <c r="H515" s="149"/>
      <c r="I515" s="150"/>
      <c r="J515" s="151"/>
      <c r="K515" s="152"/>
      <c r="L515" s="153"/>
      <c r="M515" s="154"/>
      <c r="N515" s="334">
        <f t="shared" si="15"/>
        <v>0</v>
      </c>
      <c r="O515" s="339"/>
      <c r="P515" s="515">
        <f>IF($A515=Liste!$A$2,Liste!$Q$2,IF($A515=Liste!$A$3,Liste!$Q$3,0))</f>
        <v>0</v>
      </c>
      <c r="Q515" s="477"/>
      <c r="R515" s="458" t="str">
        <f>IF(F515=0,"x",VLOOKUP($F515,Liste!$L$2:$M$5000,2,FALSE))</f>
        <v>x</v>
      </c>
      <c r="S515" s="462" t="str">
        <f t="shared" si="14"/>
        <v>x</v>
      </c>
      <c r="T515" s="462">
        <f>IF(P515=Liste!$Q$3,IF(L515=0,0,1),0)</f>
        <v>0</v>
      </c>
      <c r="U515" s="462">
        <f>IF($A515=0,0,InformatiiGenerale!$B$3)</f>
        <v>0</v>
      </c>
      <c r="V515" s="462">
        <f>IF($B515=0,0,VLOOKUP($B515,InformatiiGenerale!$A$9:$C$29,3,FALSE))</f>
        <v>0</v>
      </c>
    </row>
    <row r="516" spans="1:22" ht="30" customHeight="1" x14ac:dyDescent="0.25">
      <c r="A516" s="145"/>
      <c r="B516" s="146"/>
      <c r="C516" s="146"/>
      <c r="D516" s="147"/>
      <c r="E516" s="148"/>
      <c r="F516" s="149"/>
      <c r="G516" s="148"/>
      <c r="H516" s="149"/>
      <c r="I516" s="150"/>
      <c r="J516" s="151"/>
      <c r="K516" s="152"/>
      <c r="L516" s="153"/>
      <c r="M516" s="154"/>
      <c r="N516" s="334">
        <f t="shared" si="15"/>
        <v>0</v>
      </c>
      <c r="O516" s="339"/>
      <c r="P516" s="515">
        <f>IF($A516=Liste!$A$2,Liste!$Q$2,IF($A516=Liste!$A$3,Liste!$Q$3,0))</f>
        <v>0</v>
      </c>
      <c r="Q516" s="477"/>
      <c r="R516" s="458" t="str">
        <f>IF(F516=0,"x",VLOOKUP($F516,Liste!$L$2:$M$5000,2,FALSE))</f>
        <v>x</v>
      </c>
      <c r="S516" s="462" t="str">
        <f t="shared" si="14"/>
        <v>x</v>
      </c>
      <c r="T516" s="462">
        <f>IF(P516=Liste!$Q$3,IF(L516=0,0,1),0)</f>
        <v>0</v>
      </c>
      <c r="U516" s="462">
        <f>IF($A516=0,0,InformatiiGenerale!$B$3)</f>
        <v>0</v>
      </c>
      <c r="V516" s="462">
        <f>IF($B516=0,0,VLOOKUP($B516,InformatiiGenerale!$A$9:$C$29,3,FALSE))</f>
        <v>0</v>
      </c>
    </row>
    <row r="517" spans="1:22" ht="30" customHeight="1" x14ac:dyDescent="0.25">
      <c r="A517" s="145"/>
      <c r="B517" s="146"/>
      <c r="C517" s="146"/>
      <c r="D517" s="147"/>
      <c r="E517" s="148"/>
      <c r="F517" s="149"/>
      <c r="G517" s="148"/>
      <c r="H517" s="149"/>
      <c r="I517" s="150"/>
      <c r="J517" s="151"/>
      <c r="K517" s="152"/>
      <c r="L517" s="153"/>
      <c r="M517" s="154"/>
      <c r="N517" s="334">
        <f t="shared" si="15"/>
        <v>0</v>
      </c>
      <c r="O517" s="339"/>
      <c r="P517" s="515">
        <f>IF($A517=Liste!$A$2,Liste!$Q$2,IF($A517=Liste!$A$3,Liste!$Q$3,0))</f>
        <v>0</v>
      </c>
      <c r="Q517" s="477"/>
      <c r="R517" s="458" t="str">
        <f>IF(F517=0,"x",VLOOKUP($F517,Liste!$L$2:$M$5000,2,FALSE))</f>
        <v>x</v>
      </c>
      <c r="S517" s="462" t="str">
        <f t="shared" si="14"/>
        <v>x</v>
      </c>
      <c r="T517" s="462">
        <f>IF(P517=Liste!$Q$3,IF(L517=0,0,1),0)</f>
        <v>0</v>
      </c>
      <c r="U517" s="462">
        <f>IF($A517=0,0,InformatiiGenerale!$B$3)</f>
        <v>0</v>
      </c>
      <c r="V517" s="462">
        <f>IF($B517=0,0,VLOOKUP($B517,InformatiiGenerale!$A$9:$C$29,3,FALSE))</f>
        <v>0</v>
      </c>
    </row>
    <row r="518" spans="1:22" ht="30" customHeight="1" x14ac:dyDescent="0.25">
      <c r="A518" s="145"/>
      <c r="B518" s="146"/>
      <c r="C518" s="146"/>
      <c r="D518" s="147"/>
      <c r="E518" s="148"/>
      <c r="F518" s="149"/>
      <c r="G518" s="148"/>
      <c r="H518" s="149"/>
      <c r="I518" s="150"/>
      <c r="J518" s="151"/>
      <c r="K518" s="152"/>
      <c r="L518" s="153"/>
      <c r="M518" s="154"/>
      <c r="N518" s="334">
        <f t="shared" si="15"/>
        <v>0</v>
      </c>
      <c r="O518" s="339"/>
      <c r="P518" s="515">
        <f>IF($A518=Liste!$A$2,Liste!$Q$2,IF($A518=Liste!$A$3,Liste!$Q$3,0))</f>
        <v>0</v>
      </c>
      <c r="Q518" s="477"/>
      <c r="R518" s="458" t="str">
        <f>IF(F518=0,"x",VLOOKUP($F518,Liste!$L$2:$M$5000,2,FALSE))</f>
        <v>x</v>
      </c>
      <c r="S518" s="462" t="str">
        <f t="shared" si="14"/>
        <v>x</v>
      </c>
      <c r="T518" s="462">
        <f>IF(P518=Liste!$Q$3,IF(L518=0,0,1),0)</f>
        <v>0</v>
      </c>
      <c r="U518" s="462">
        <f>IF($A518=0,0,InformatiiGenerale!$B$3)</f>
        <v>0</v>
      </c>
      <c r="V518" s="462">
        <f>IF($B518=0,0,VLOOKUP($B518,InformatiiGenerale!$A$9:$C$29,3,FALSE))</f>
        <v>0</v>
      </c>
    </row>
    <row r="519" spans="1:22" ht="30" customHeight="1" x14ac:dyDescent="0.25">
      <c r="A519" s="145"/>
      <c r="B519" s="146"/>
      <c r="C519" s="146"/>
      <c r="D519" s="147"/>
      <c r="E519" s="148"/>
      <c r="F519" s="149"/>
      <c r="G519" s="148"/>
      <c r="H519" s="149"/>
      <c r="I519" s="150"/>
      <c r="J519" s="151"/>
      <c r="K519" s="152"/>
      <c r="L519" s="153"/>
      <c r="M519" s="154"/>
      <c r="N519" s="334">
        <f t="shared" si="15"/>
        <v>0</v>
      </c>
      <c r="O519" s="339"/>
      <c r="P519" s="515">
        <f>IF($A519=Liste!$A$2,Liste!$Q$2,IF($A519=Liste!$A$3,Liste!$Q$3,0))</f>
        <v>0</v>
      </c>
      <c r="Q519" s="477"/>
      <c r="R519" s="458" t="str">
        <f>IF(F519=0,"x",VLOOKUP($F519,Liste!$L$2:$M$5000,2,FALSE))</f>
        <v>x</v>
      </c>
      <c r="S519" s="462" t="str">
        <f t="shared" si="14"/>
        <v>x</v>
      </c>
      <c r="T519" s="462">
        <f>IF(P519=Liste!$Q$3,IF(L519=0,0,1),0)</f>
        <v>0</v>
      </c>
      <c r="U519" s="462">
        <f>IF($A519=0,0,InformatiiGenerale!$B$3)</f>
        <v>0</v>
      </c>
      <c r="V519" s="462">
        <f>IF($B519=0,0,VLOOKUP($B519,InformatiiGenerale!$A$9:$C$29,3,FALSE))</f>
        <v>0</v>
      </c>
    </row>
    <row r="520" spans="1:22" ht="30" customHeight="1" x14ac:dyDescent="0.25">
      <c r="A520" s="145"/>
      <c r="B520" s="146"/>
      <c r="C520" s="146"/>
      <c r="D520" s="147"/>
      <c r="E520" s="148"/>
      <c r="F520" s="149"/>
      <c r="G520" s="148"/>
      <c r="H520" s="149"/>
      <c r="I520" s="150"/>
      <c r="J520" s="151"/>
      <c r="K520" s="152"/>
      <c r="L520" s="153"/>
      <c r="M520" s="154"/>
      <c r="N520" s="334">
        <f t="shared" si="15"/>
        <v>0</v>
      </c>
      <c r="O520" s="339"/>
      <c r="P520" s="515">
        <f>IF($A520=Liste!$A$2,Liste!$Q$2,IF($A520=Liste!$A$3,Liste!$Q$3,0))</f>
        <v>0</v>
      </c>
      <c r="Q520" s="477"/>
      <c r="R520" s="458" t="str">
        <f>IF(F520=0,"x",VLOOKUP($F520,Liste!$L$2:$M$5000,2,FALSE))</f>
        <v>x</v>
      </c>
      <c r="S520" s="462" t="str">
        <f t="shared" si="14"/>
        <v>x</v>
      </c>
      <c r="T520" s="462">
        <f>IF(P520=Liste!$Q$3,IF(L520=0,0,1),0)</f>
        <v>0</v>
      </c>
      <c r="U520" s="462">
        <f>IF($A520=0,0,InformatiiGenerale!$B$3)</f>
        <v>0</v>
      </c>
      <c r="V520" s="462">
        <f>IF($B520=0,0,VLOOKUP($B520,InformatiiGenerale!$A$9:$C$29,3,FALSE))</f>
        <v>0</v>
      </c>
    </row>
    <row r="521" spans="1:22" ht="30" customHeight="1" x14ac:dyDescent="0.25">
      <c r="A521" s="145"/>
      <c r="B521" s="146"/>
      <c r="C521" s="146"/>
      <c r="D521" s="147"/>
      <c r="E521" s="148"/>
      <c r="F521" s="149"/>
      <c r="G521" s="148"/>
      <c r="H521" s="149"/>
      <c r="I521" s="150"/>
      <c r="J521" s="151"/>
      <c r="K521" s="152"/>
      <c r="L521" s="153"/>
      <c r="M521" s="154"/>
      <c r="N521" s="334">
        <f t="shared" si="15"/>
        <v>0</v>
      </c>
      <c r="O521" s="339"/>
      <c r="P521" s="515">
        <f>IF($A521=Liste!$A$2,Liste!$Q$2,IF($A521=Liste!$A$3,Liste!$Q$3,0))</f>
        <v>0</v>
      </c>
      <c r="Q521" s="477"/>
      <c r="R521" s="458" t="str">
        <f>IF(F521=0,"x",VLOOKUP($F521,Liste!$L$2:$M$5000,2,FALSE))</f>
        <v>x</v>
      </c>
      <c r="S521" s="462" t="str">
        <f t="shared" si="14"/>
        <v>x</v>
      </c>
      <c r="T521" s="462">
        <f>IF(P521=Liste!$Q$3,IF(L521=0,0,1),0)</f>
        <v>0</v>
      </c>
      <c r="U521" s="462">
        <f>IF($A521=0,0,InformatiiGenerale!$B$3)</f>
        <v>0</v>
      </c>
      <c r="V521" s="462">
        <f>IF($B521=0,0,VLOOKUP($B521,InformatiiGenerale!$A$9:$C$29,3,FALSE))</f>
        <v>0</v>
      </c>
    </row>
    <row r="522" spans="1:22" ht="30" customHeight="1" x14ac:dyDescent="0.25">
      <c r="A522" s="145"/>
      <c r="B522" s="146"/>
      <c r="C522" s="146"/>
      <c r="D522" s="147"/>
      <c r="E522" s="148"/>
      <c r="F522" s="149"/>
      <c r="G522" s="148"/>
      <c r="H522" s="149"/>
      <c r="I522" s="150"/>
      <c r="J522" s="151"/>
      <c r="K522" s="152"/>
      <c r="L522" s="153"/>
      <c r="M522" s="154"/>
      <c r="N522" s="334">
        <f t="shared" si="15"/>
        <v>0</v>
      </c>
      <c r="O522" s="339"/>
      <c r="P522" s="515">
        <f>IF($A522=Liste!$A$2,Liste!$Q$2,IF($A522=Liste!$A$3,Liste!$Q$3,0))</f>
        <v>0</v>
      </c>
      <c r="Q522" s="477"/>
      <c r="R522" s="458" t="str">
        <f>IF(F522=0,"x",VLOOKUP($F522,Liste!$L$2:$M$5000,2,FALSE))</f>
        <v>x</v>
      </c>
      <c r="S522" s="462" t="str">
        <f t="shared" si="14"/>
        <v>x</v>
      </c>
      <c r="T522" s="462">
        <f>IF(P522=Liste!$Q$3,IF(L522=0,0,1),0)</f>
        <v>0</v>
      </c>
      <c r="U522" s="462">
        <f>IF($A522=0,0,InformatiiGenerale!$B$3)</f>
        <v>0</v>
      </c>
      <c r="V522" s="462">
        <f>IF($B522=0,0,VLOOKUP($B522,InformatiiGenerale!$A$9:$C$29,3,FALSE))</f>
        <v>0</v>
      </c>
    </row>
    <row r="523" spans="1:22" ht="30" customHeight="1" x14ac:dyDescent="0.25">
      <c r="A523" s="145"/>
      <c r="B523" s="146"/>
      <c r="C523" s="146"/>
      <c r="D523" s="147"/>
      <c r="E523" s="148"/>
      <c r="F523" s="149"/>
      <c r="G523" s="148"/>
      <c r="H523" s="149"/>
      <c r="I523" s="150"/>
      <c r="J523" s="151"/>
      <c r="K523" s="152"/>
      <c r="L523" s="153"/>
      <c r="M523" s="154"/>
      <c r="N523" s="334">
        <f t="shared" si="15"/>
        <v>0</v>
      </c>
      <c r="O523" s="339"/>
      <c r="P523" s="515">
        <f>IF($A523=Liste!$A$2,Liste!$Q$2,IF($A523=Liste!$A$3,Liste!$Q$3,0))</f>
        <v>0</v>
      </c>
      <c r="Q523" s="477"/>
      <c r="R523" s="458" t="str">
        <f>IF(F523=0,"x",VLOOKUP($F523,Liste!$L$2:$M$5000,2,FALSE))</f>
        <v>x</v>
      </c>
      <c r="S523" s="462" t="str">
        <f t="shared" ref="S523:S586" si="16">CONCATENATE($C523,$Q523,$R523)</f>
        <v>x</v>
      </c>
      <c r="T523" s="462">
        <f>IF(P523=Liste!$Q$3,IF(L523=0,0,1),0)</f>
        <v>0</v>
      </c>
      <c r="U523" s="462">
        <f>IF($A523=0,0,InformatiiGenerale!$B$3)</f>
        <v>0</v>
      </c>
      <c r="V523" s="462">
        <f>IF($B523=0,0,VLOOKUP($B523,InformatiiGenerale!$A$9:$C$29,3,FALSE))</f>
        <v>0</v>
      </c>
    </row>
    <row r="524" spans="1:22" ht="30" customHeight="1" x14ac:dyDescent="0.25">
      <c r="A524" s="145"/>
      <c r="B524" s="146"/>
      <c r="C524" s="146"/>
      <c r="D524" s="147"/>
      <c r="E524" s="148"/>
      <c r="F524" s="149"/>
      <c r="G524" s="148"/>
      <c r="H524" s="149"/>
      <c r="I524" s="150"/>
      <c r="J524" s="151"/>
      <c r="K524" s="152"/>
      <c r="L524" s="153"/>
      <c r="M524" s="154"/>
      <c r="N524" s="334">
        <f t="shared" ref="N524:N587" si="17">L524+M524</f>
        <v>0</v>
      </c>
      <c r="O524" s="339"/>
      <c r="P524" s="515">
        <f>IF($A524=Liste!$A$2,Liste!$Q$2,IF($A524=Liste!$A$3,Liste!$Q$3,0))</f>
        <v>0</v>
      </c>
      <c r="Q524" s="477"/>
      <c r="R524" s="458" t="str">
        <f>IF(F524=0,"x",VLOOKUP($F524,Liste!$L$2:$M$5000,2,FALSE))</f>
        <v>x</v>
      </c>
      <c r="S524" s="462" t="str">
        <f t="shared" si="16"/>
        <v>x</v>
      </c>
      <c r="T524" s="462">
        <f>IF(P524=Liste!$Q$3,IF(L524=0,0,1),0)</f>
        <v>0</v>
      </c>
      <c r="U524" s="462">
        <f>IF($A524=0,0,InformatiiGenerale!$B$3)</f>
        <v>0</v>
      </c>
      <c r="V524" s="462">
        <f>IF($B524=0,0,VLOOKUP($B524,InformatiiGenerale!$A$9:$C$29,3,FALSE))</f>
        <v>0</v>
      </c>
    </row>
    <row r="525" spans="1:22" ht="30" customHeight="1" x14ac:dyDescent="0.25">
      <c r="A525" s="145"/>
      <c r="B525" s="146"/>
      <c r="C525" s="146"/>
      <c r="D525" s="147"/>
      <c r="E525" s="148"/>
      <c r="F525" s="149"/>
      <c r="G525" s="148"/>
      <c r="H525" s="149"/>
      <c r="I525" s="150"/>
      <c r="J525" s="151"/>
      <c r="K525" s="152"/>
      <c r="L525" s="153"/>
      <c r="M525" s="154"/>
      <c r="N525" s="334">
        <f t="shared" si="17"/>
        <v>0</v>
      </c>
      <c r="O525" s="339"/>
      <c r="P525" s="515">
        <f>IF($A525=Liste!$A$2,Liste!$Q$2,IF($A525=Liste!$A$3,Liste!$Q$3,0))</f>
        <v>0</v>
      </c>
      <c r="Q525" s="477"/>
      <c r="R525" s="458" t="str">
        <f>IF(F525=0,"x",VLOOKUP($F525,Liste!$L$2:$M$5000,2,FALSE))</f>
        <v>x</v>
      </c>
      <c r="S525" s="462" t="str">
        <f t="shared" si="16"/>
        <v>x</v>
      </c>
      <c r="T525" s="462">
        <f>IF(P525=Liste!$Q$3,IF(L525=0,0,1),0)</f>
        <v>0</v>
      </c>
      <c r="U525" s="462">
        <f>IF($A525=0,0,InformatiiGenerale!$B$3)</f>
        <v>0</v>
      </c>
      <c r="V525" s="462">
        <f>IF($B525=0,0,VLOOKUP($B525,InformatiiGenerale!$A$9:$C$29,3,FALSE))</f>
        <v>0</v>
      </c>
    </row>
    <row r="526" spans="1:22" ht="30" customHeight="1" x14ac:dyDescent="0.25">
      <c r="A526" s="145"/>
      <c r="B526" s="146"/>
      <c r="C526" s="146"/>
      <c r="D526" s="147"/>
      <c r="E526" s="148"/>
      <c r="F526" s="149"/>
      <c r="G526" s="148"/>
      <c r="H526" s="149"/>
      <c r="I526" s="150"/>
      <c r="J526" s="151"/>
      <c r="K526" s="152"/>
      <c r="L526" s="153"/>
      <c r="M526" s="154"/>
      <c r="N526" s="334">
        <f t="shared" si="17"/>
        <v>0</v>
      </c>
      <c r="O526" s="339"/>
      <c r="P526" s="515">
        <f>IF($A526=Liste!$A$2,Liste!$Q$2,IF($A526=Liste!$A$3,Liste!$Q$3,0))</f>
        <v>0</v>
      </c>
      <c r="Q526" s="477"/>
      <c r="R526" s="458" t="str">
        <f>IF(F526=0,"x",VLOOKUP($F526,Liste!$L$2:$M$5000,2,FALSE))</f>
        <v>x</v>
      </c>
      <c r="S526" s="462" t="str">
        <f t="shared" si="16"/>
        <v>x</v>
      </c>
      <c r="T526" s="462">
        <f>IF(P526=Liste!$Q$3,IF(L526=0,0,1),0)</f>
        <v>0</v>
      </c>
      <c r="U526" s="462">
        <f>IF($A526=0,0,InformatiiGenerale!$B$3)</f>
        <v>0</v>
      </c>
      <c r="V526" s="462">
        <f>IF($B526=0,0,VLOOKUP($B526,InformatiiGenerale!$A$9:$C$29,3,FALSE))</f>
        <v>0</v>
      </c>
    </row>
    <row r="527" spans="1:22" ht="30" customHeight="1" x14ac:dyDescent="0.25">
      <c r="A527" s="145"/>
      <c r="B527" s="146"/>
      <c r="C527" s="146"/>
      <c r="D527" s="147"/>
      <c r="E527" s="148"/>
      <c r="F527" s="149"/>
      <c r="G527" s="148"/>
      <c r="H527" s="149"/>
      <c r="I527" s="150"/>
      <c r="J527" s="151"/>
      <c r="K527" s="152"/>
      <c r="L527" s="153"/>
      <c r="M527" s="154"/>
      <c r="N527" s="334">
        <f t="shared" si="17"/>
        <v>0</v>
      </c>
      <c r="O527" s="339"/>
      <c r="P527" s="515">
        <f>IF($A527=Liste!$A$2,Liste!$Q$2,IF($A527=Liste!$A$3,Liste!$Q$3,0))</f>
        <v>0</v>
      </c>
      <c r="Q527" s="477"/>
      <c r="R527" s="458" t="str">
        <f>IF(F527=0,"x",VLOOKUP($F527,Liste!$L$2:$M$5000,2,FALSE))</f>
        <v>x</v>
      </c>
      <c r="S527" s="462" t="str">
        <f t="shared" si="16"/>
        <v>x</v>
      </c>
      <c r="T527" s="462">
        <f>IF(P527=Liste!$Q$3,IF(L527=0,0,1),0)</f>
        <v>0</v>
      </c>
      <c r="U527" s="462">
        <f>IF($A527=0,0,InformatiiGenerale!$B$3)</f>
        <v>0</v>
      </c>
      <c r="V527" s="462">
        <f>IF($B527=0,0,VLOOKUP($B527,InformatiiGenerale!$A$9:$C$29,3,FALSE))</f>
        <v>0</v>
      </c>
    </row>
    <row r="528" spans="1:22" ht="30" customHeight="1" x14ac:dyDescent="0.25">
      <c r="A528" s="145"/>
      <c r="B528" s="146"/>
      <c r="C528" s="146"/>
      <c r="D528" s="147"/>
      <c r="E528" s="148"/>
      <c r="F528" s="149"/>
      <c r="G528" s="148"/>
      <c r="H528" s="149"/>
      <c r="I528" s="150"/>
      <c r="J528" s="151"/>
      <c r="K528" s="152"/>
      <c r="L528" s="153"/>
      <c r="M528" s="154"/>
      <c r="N528" s="334">
        <f t="shared" si="17"/>
        <v>0</v>
      </c>
      <c r="O528" s="339"/>
      <c r="P528" s="515">
        <f>IF($A528=Liste!$A$2,Liste!$Q$2,IF($A528=Liste!$A$3,Liste!$Q$3,0))</f>
        <v>0</v>
      </c>
      <c r="Q528" s="477"/>
      <c r="R528" s="458" t="str">
        <f>IF(F528=0,"x",VLOOKUP($F528,Liste!$L$2:$M$5000,2,FALSE))</f>
        <v>x</v>
      </c>
      <c r="S528" s="462" t="str">
        <f t="shared" si="16"/>
        <v>x</v>
      </c>
      <c r="T528" s="462">
        <f>IF(P528=Liste!$Q$3,IF(L528=0,0,1),0)</f>
        <v>0</v>
      </c>
      <c r="U528" s="462">
        <f>IF($A528=0,0,InformatiiGenerale!$B$3)</f>
        <v>0</v>
      </c>
      <c r="V528" s="462">
        <f>IF($B528=0,0,VLOOKUP($B528,InformatiiGenerale!$A$9:$C$29,3,FALSE))</f>
        <v>0</v>
      </c>
    </row>
    <row r="529" spans="1:22" ht="30" customHeight="1" x14ac:dyDescent="0.25">
      <c r="A529" s="145"/>
      <c r="B529" s="146"/>
      <c r="C529" s="146"/>
      <c r="D529" s="147"/>
      <c r="E529" s="148"/>
      <c r="F529" s="149"/>
      <c r="G529" s="148"/>
      <c r="H529" s="149"/>
      <c r="I529" s="150"/>
      <c r="J529" s="151"/>
      <c r="K529" s="152"/>
      <c r="L529" s="153"/>
      <c r="M529" s="154"/>
      <c r="N529" s="334">
        <f t="shared" si="17"/>
        <v>0</v>
      </c>
      <c r="O529" s="339"/>
      <c r="P529" s="515">
        <f>IF($A529=Liste!$A$2,Liste!$Q$2,IF($A529=Liste!$A$3,Liste!$Q$3,0))</f>
        <v>0</v>
      </c>
      <c r="Q529" s="477"/>
      <c r="R529" s="458" t="str">
        <f>IF(F529=0,"x",VLOOKUP($F529,Liste!$L$2:$M$5000,2,FALSE))</f>
        <v>x</v>
      </c>
      <c r="S529" s="462" t="str">
        <f t="shared" si="16"/>
        <v>x</v>
      </c>
      <c r="T529" s="462">
        <f>IF(P529=Liste!$Q$3,IF(L529=0,0,1),0)</f>
        <v>0</v>
      </c>
      <c r="U529" s="462">
        <f>IF($A529=0,0,InformatiiGenerale!$B$3)</f>
        <v>0</v>
      </c>
      <c r="V529" s="462">
        <f>IF($B529=0,0,VLOOKUP($B529,InformatiiGenerale!$A$9:$C$29,3,FALSE))</f>
        <v>0</v>
      </c>
    </row>
    <row r="530" spans="1:22" ht="30" customHeight="1" x14ac:dyDescent="0.25">
      <c r="A530" s="145"/>
      <c r="B530" s="146"/>
      <c r="C530" s="146"/>
      <c r="D530" s="147"/>
      <c r="E530" s="148"/>
      <c r="F530" s="149"/>
      <c r="G530" s="148"/>
      <c r="H530" s="149"/>
      <c r="I530" s="150"/>
      <c r="J530" s="151"/>
      <c r="K530" s="152"/>
      <c r="L530" s="153"/>
      <c r="M530" s="154"/>
      <c r="N530" s="334">
        <f t="shared" si="17"/>
        <v>0</v>
      </c>
      <c r="O530" s="339"/>
      <c r="P530" s="515">
        <f>IF($A530=Liste!$A$2,Liste!$Q$2,IF($A530=Liste!$A$3,Liste!$Q$3,0))</f>
        <v>0</v>
      </c>
      <c r="Q530" s="477"/>
      <c r="R530" s="458" t="str">
        <f>IF(F530=0,"x",VLOOKUP($F530,Liste!$L$2:$M$5000,2,FALSE))</f>
        <v>x</v>
      </c>
      <c r="S530" s="462" t="str">
        <f t="shared" si="16"/>
        <v>x</v>
      </c>
      <c r="T530" s="462">
        <f>IF(P530=Liste!$Q$3,IF(L530=0,0,1),0)</f>
        <v>0</v>
      </c>
      <c r="U530" s="462">
        <f>IF($A530=0,0,InformatiiGenerale!$B$3)</f>
        <v>0</v>
      </c>
      <c r="V530" s="462">
        <f>IF($B530=0,0,VLOOKUP($B530,InformatiiGenerale!$A$9:$C$29,3,FALSE))</f>
        <v>0</v>
      </c>
    </row>
    <row r="531" spans="1:22" ht="30" customHeight="1" x14ac:dyDescent="0.25">
      <c r="A531" s="145"/>
      <c r="B531" s="146"/>
      <c r="C531" s="146"/>
      <c r="D531" s="147"/>
      <c r="E531" s="148"/>
      <c r="F531" s="149"/>
      <c r="G531" s="148"/>
      <c r="H531" s="149"/>
      <c r="I531" s="150"/>
      <c r="J531" s="151"/>
      <c r="K531" s="152"/>
      <c r="L531" s="153"/>
      <c r="M531" s="154"/>
      <c r="N531" s="334">
        <f t="shared" si="17"/>
        <v>0</v>
      </c>
      <c r="O531" s="339"/>
      <c r="P531" s="515">
        <f>IF($A531=Liste!$A$2,Liste!$Q$2,IF($A531=Liste!$A$3,Liste!$Q$3,0))</f>
        <v>0</v>
      </c>
      <c r="Q531" s="477"/>
      <c r="R531" s="458" t="str">
        <f>IF(F531=0,"x",VLOOKUP($F531,Liste!$L$2:$M$5000,2,FALSE))</f>
        <v>x</v>
      </c>
      <c r="S531" s="462" t="str">
        <f t="shared" si="16"/>
        <v>x</v>
      </c>
      <c r="T531" s="462">
        <f>IF(P531=Liste!$Q$3,IF(L531=0,0,1),0)</f>
        <v>0</v>
      </c>
      <c r="U531" s="462">
        <f>IF($A531=0,0,InformatiiGenerale!$B$3)</f>
        <v>0</v>
      </c>
      <c r="V531" s="462">
        <f>IF($B531=0,0,VLOOKUP($B531,InformatiiGenerale!$A$9:$C$29,3,FALSE))</f>
        <v>0</v>
      </c>
    </row>
    <row r="532" spans="1:22" ht="30" customHeight="1" x14ac:dyDescent="0.25">
      <c r="A532" s="145"/>
      <c r="B532" s="146"/>
      <c r="C532" s="146"/>
      <c r="D532" s="147"/>
      <c r="E532" s="148"/>
      <c r="F532" s="149"/>
      <c r="G532" s="148"/>
      <c r="H532" s="149"/>
      <c r="I532" s="150"/>
      <c r="J532" s="151"/>
      <c r="K532" s="152"/>
      <c r="L532" s="153"/>
      <c r="M532" s="154"/>
      <c r="N532" s="334">
        <f t="shared" si="17"/>
        <v>0</v>
      </c>
      <c r="O532" s="339"/>
      <c r="P532" s="515">
        <f>IF($A532=Liste!$A$2,Liste!$Q$2,IF($A532=Liste!$A$3,Liste!$Q$3,0))</f>
        <v>0</v>
      </c>
      <c r="Q532" s="477"/>
      <c r="R532" s="458" t="str">
        <f>IF(F532=0,"x",VLOOKUP($F532,Liste!$L$2:$M$5000,2,FALSE))</f>
        <v>x</v>
      </c>
      <c r="S532" s="462" t="str">
        <f t="shared" si="16"/>
        <v>x</v>
      </c>
      <c r="T532" s="462">
        <f>IF(P532=Liste!$Q$3,IF(L532=0,0,1),0)</f>
        <v>0</v>
      </c>
      <c r="U532" s="462">
        <f>IF($A532=0,0,InformatiiGenerale!$B$3)</f>
        <v>0</v>
      </c>
      <c r="V532" s="462">
        <f>IF($B532=0,0,VLOOKUP($B532,InformatiiGenerale!$A$9:$C$29,3,FALSE))</f>
        <v>0</v>
      </c>
    </row>
    <row r="533" spans="1:22" ht="30" customHeight="1" x14ac:dyDescent="0.25">
      <c r="A533" s="145"/>
      <c r="B533" s="146"/>
      <c r="C533" s="146"/>
      <c r="D533" s="147"/>
      <c r="E533" s="148"/>
      <c r="F533" s="149"/>
      <c r="G533" s="148"/>
      <c r="H533" s="149"/>
      <c r="I533" s="150"/>
      <c r="J533" s="151"/>
      <c r="K533" s="152"/>
      <c r="L533" s="153"/>
      <c r="M533" s="154"/>
      <c r="N533" s="334">
        <f t="shared" si="17"/>
        <v>0</v>
      </c>
      <c r="O533" s="339"/>
      <c r="P533" s="515">
        <f>IF($A533=Liste!$A$2,Liste!$Q$2,IF($A533=Liste!$A$3,Liste!$Q$3,0))</f>
        <v>0</v>
      </c>
      <c r="Q533" s="477"/>
      <c r="R533" s="458" t="str">
        <f>IF(F533=0,"x",VLOOKUP($F533,Liste!$L$2:$M$5000,2,FALSE))</f>
        <v>x</v>
      </c>
      <c r="S533" s="462" t="str">
        <f t="shared" si="16"/>
        <v>x</v>
      </c>
      <c r="T533" s="462">
        <f>IF(P533=Liste!$Q$3,IF(L533=0,0,1),0)</f>
        <v>0</v>
      </c>
      <c r="U533" s="462">
        <f>IF($A533=0,0,InformatiiGenerale!$B$3)</f>
        <v>0</v>
      </c>
      <c r="V533" s="462">
        <f>IF($B533=0,0,VLOOKUP($B533,InformatiiGenerale!$A$9:$C$29,3,FALSE))</f>
        <v>0</v>
      </c>
    </row>
    <row r="534" spans="1:22" ht="30" customHeight="1" x14ac:dyDescent="0.25">
      <c r="A534" s="145"/>
      <c r="B534" s="146"/>
      <c r="C534" s="146"/>
      <c r="D534" s="147"/>
      <c r="E534" s="148"/>
      <c r="F534" s="149"/>
      <c r="G534" s="148"/>
      <c r="H534" s="149"/>
      <c r="I534" s="150"/>
      <c r="J534" s="151"/>
      <c r="K534" s="152"/>
      <c r="L534" s="153"/>
      <c r="M534" s="154"/>
      <c r="N534" s="334">
        <f t="shared" si="17"/>
        <v>0</v>
      </c>
      <c r="O534" s="339"/>
      <c r="P534" s="515">
        <f>IF($A534=Liste!$A$2,Liste!$Q$2,IF($A534=Liste!$A$3,Liste!$Q$3,0))</f>
        <v>0</v>
      </c>
      <c r="Q534" s="477"/>
      <c r="R534" s="458" t="str">
        <f>IF(F534=0,"x",VLOOKUP($F534,Liste!$L$2:$M$5000,2,FALSE))</f>
        <v>x</v>
      </c>
      <c r="S534" s="462" t="str">
        <f t="shared" si="16"/>
        <v>x</v>
      </c>
      <c r="T534" s="462">
        <f>IF(P534=Liste!$Q$3,IF(L534=0,0,1),0)</f>
        <v>0</v>
      </c>
      <c r="U534" s="462">
        <f>IF($A534=0,0,InformatiiGenerale!$B$3)</f>
        <v>0</v>
      </c>
      <c r="V534" s="462">
        <f>IF($B534=0,0,VLOOKUP($B534,InformatiiGenerale!$A$9:$C$29,3,FALSE))</f>
        <v>0</v>
      </c>
    </row>
    <row r="535" spans="1:22" ht="30" customHeight="1" x14ac:dyDescent="0.25">
      <c r="A535" s="145"/>
      <c r="B535" s="146"/>
      <c r="C535" s="146"/>
      <c r="D535" s="147"/>
      <c r="E535" s="148"/>
      <c r="F535" s="149"/>
      <c r="G535" s="148"/>
      <c r="H535" s="149"/>
      <c r="I535" s="150"/>
      <c r="J535" s="151"/>
      <c r="K535" s="152"/>
      <c r="L535" s="153"/>
      <c r="M535" s="154"/>
      <c r="N535" s="334">
        <f t="shared" si="17"/>
        <v>0</v>
      </c>
      <c r="O535" s="339"/>
      <c r="P535" s="515">
        <f>IF($A535=Liste!$A$2,Liste!$Q$2,IF($A535=Liste!$A$3,Liste!$Q$3,0))</f>
        <v>0</v>
      </c>
      <c r="Q535" s="477"/>
      <c r="R535" s="458" t="str">
        <f>IF(F535=0,"x",VLOOKUP($F535,Liste!$L$2:$M$5000,2,FALSE))</f>
        <v>x</v>
      </c>
      <c r="S535" s="462" t="str">
        <f t="shared" si="16"/>
        <v>x</v>
      </c>
      <c r="T535" s="462">
        <f>IF(P535=Liste!$Q$3,IF(L535=0,0,1),0)</f>
        <v>0</v>
      </c>
      <c r="U535" s="462">
        <f>IF($A535=0,0,InformatiiGenerale!$B$3)</f>
        <v>0</v>
      </c>
      <c r="V535" s="462">
        <f>IF($B535=0,0,VLOOKUP($B535,InformatiiGenerale!$A$9:$C$29,3,FALSE))</f>
        <v>0</v>
      </c>
    </row>
    <row r="536" spans="1:22" ht="30" customHeight="1" x14ac:dyDescent="0.25">
      <c r="A536" s="145"/>
      <c r="B536" s="146"/>
      <c r="C536" s="146"/>
      <c r="D536" s="147"/>
      <c r="E536" s="148"/>
      <c r="F536" s="149"/>
      <c r="G536" s="148"/>
      <c r="H536" s="149"/>
      <c r="I536" s="150"/>
      <c r="J536" s="151"/>
      <c r="K536" s="152"/>
      <c r="L536" s="153"/>
      <c r="M536" s="154"/>
      <c r="N536" s="334">
        <f t="shared" si="17"/>
        <v>0</v>
      </c>
      <c r="O536" s="339"/>
      <c r="P536" s="515">
        <f>IF($A536=Liste!$A$2,Liste!$Q$2,IF($A536=Liste!$A$3,Liste!$Q$3,0))</f>
        <v>0</v>
      </c>
      <c r="Q536" s="477"/>
      <c r="R536" s="458" t="str">
        <f>IF(F536=0,"x",VLOOKUP($F536,Liste!$L$2:$M$5000,2,FALSE))</f>
        <v>x</v>
      </c>
      <c r="S536" s="462" t="str">
        <f t="shared" si="16"/>
        <v>x</v>
      </c>
      <c r="T536" s="462">
        <f>IF(P536=Liste!$Q$3,IF(L536=0,0,1),0)</f>
        <v>0</v>
      </c>
      <c r="U536" s="462">
        <f>IF($A536=0,0,InformatiiGenerale!$B$3)</f>
        <v>0</v>
      </c>
      <c r="V536" s="462">
        <f>IF($B536=0,0,VLOOKUP($B536,InformatiiGenerale!$A$9:$C$29,3,FALSE))</f>
        <v>0</v>
      </c>
    </row>
    <row r="537" spans="1:22" ht="30" customHeight="1" x14ac:dyDescent="0.25">
      <c r="A537" s="145"/>
      <c r="B537" s="146"/>
      <c r="C537" s="146"/>
      <c r="D537" s="147"/>
      <c r="E537" s="148"/>
      <c r="F537" s="149"/>
      <c r="G537" s="148"/>
      <c r="H537" s="149"/>
      <c r="I537" s="150"/>
      <c r="J537" s="151"/>
      <c r="K537" s="152"/>
      <c r="L537" s="153"/>
      <c r="M537" s="154"/>
      <c r="N537" s="334">
        <f t="shared" si="17"/>
        <v>0</v>
      </c>
      <c r="O537" s="339"/>
      <c r="P537" s="515">
        <f>IF($A537=Liste!$A$2,Liste!$Q$2,IF($A537=Liste!$A$3,Liste!$Q$3,0))</f>
        <v>0</v>
      </c>
      <c r="Q537" s="477"/>
      <c r="R537" s="458" t="str">
        <f>IF(F537=0,"x",VLOOKUP($F537,Liste!$L$2:$M$5000,2,FALSE))</f>
        <v>x</v>
      </c>
      <c r="S537" s="462" t="str">
        <f t="shared" si="16"/>
        <v>x</v>
      </c>
      <c r="T537" s="462">
        <f>IF(P537=Liste!$Q$3,IF(L537=0,0,1),0)</f>
        <v>0</v>
      </c>
      <c r="U537" s="462">
        <f>IF($A537=0,0,InformatiiGenerale!$B$3)</f>
        <v>0</v>
      </c>
      <c r="V537" s="462">
        <f>IF($B537=0,0,VLOOKUP($B537,InformatiiGenerale!$A$9:$C$29,3,FALSE))</f>
        <v>0</v>
      </c>
    </row>
    <row r="538" spans="1:22" ht="30" customHeight="1" x14ac:dyDescent="0.25">
      <c r="A538" s="145"/>
      <c r="B538" s="146"/>
      <c r="C538" s="146"/>
      <c r="D538" s="147"/>
      <c r="E538" s="148"/>
      <c r="F538" s="149"/>
      <c r="G538" s="148"/>
      <c r="H538" s="149"/>
      <c r="I538" s="150"/>
      <c r="J538" s="151"/>
      <c r="K538" s="152"/>
      <c r="L538" s="153"/>
      <c r="M538" s="154"/>
      <c r="N538" s="334">
        <f t="shared" si="17"/>
        <v>0</v>
      </c>
      <c r="O538" s="339"/>
      <c r="P538" s="515">
        <f>IF($A538=Liste!$A$2,Liste!$Q$2,IF($A538=Liste!$A$3,Liste!$Q$3,0))</f>
        <v>0</v>
      </c>
      <c r="Q538" s="477"/>
      <c r="R538" s="458" t="str">
        <f>IF(F538=0,"x",VLOOKUP($F538,Liste!$L$2:$M$5000,2,FALSE))</f>
        <v>x</v>
      </c>
      <c r="S538" s="462" t="str">
        <f t="shared" si="16"/>
        <v>x</v>
      </c>
      <c r="T538" s="462">
        <f>IF(P538=Liste!$Q$3,IF(L538=0,0,1),0)</f>
        <v>0</v>
      </c>
      <c r="U538" s="462">
        <f>IF($A538=0,0,InformatiiGenerale!$B$3)</f>
        <v>0</v>
      </c>
      <c r="V538" s="462">
        <f>IF($B538=0,0,VLOOKUP($B538,InformatiiGenerale!$A$9:$C$29,3,FALSE))</f>
        <v>0</v>
      </c>
    </row>
    <row r="539" spans="1:22" ht="30" customHeight="1" x14ac:dyDescent="0.25">
      <c r="A539" s="145"/>
      <c r="B539" s="146"/>
      <c r="C539" s="146"/>
      <c r="D539" s="147"/>
      <c r="E539" s="148"/>
      <c r="F539" s="149"/>
      <c r="G539" s="148"/>
      <c r="H539" s="149"/>
      <c r="I539" s="150"/>
      <c r="J539" s="151"/>
      <c r="K539" s="152"/>
      <c r="L539" s="153"/>
      <c r="M539" s="154"/>
      <c r="N539" s="334">
        <f t="shared" si="17"/>
        <v>0</v>
      </c>
      <c r="O539" s="339"/>
      <c r="P539" s="515">
        <f>IF($A539=Liste!$A$2,Liste!$Q$2,IF($A539=Liste!$A$3,Liste!$Q$3,0))</f>
        <v>0</v>
      </c>
      <c r="Q539" s="477"/>
      <c r="R539" s="458" t="str">
        <f>IF(F539=0,"x",VLOOKUP($F539,Liste!$L$2:$M$5000,2,FALSE))</f>
        <v>x</v>
      </c>
      <c r="S539" s="462" t="str">
        <f t="shared" si="16"/>
        <v>x</v>
      </c>
      <c r="T539" s="462">
        <f>IF(P539=Liste!$Q$3,IF(L539=0,0,1),0)</f>
        <v>0</v>
      </c>
      <c r="U539" s="462">
        <f>IF($A539=0,0,InformatiiGenerale!$B$3)</f>
        <v>0</v>
      </c>
      <c r="V539" s="462">
        <f>IF($B539=0,0,VLOOKUP($B539,InformatiiGenerale!$A$9:$C$29,3,FALSE))</f>
        <v>0</v>
      </c>
    </row>
    <row r="540" spans="1:22" ht="30" customHeight="1" x14ac:dyDescent="0.25">
      <c r="A540" s="145"/>
      <c r="B540" s="146"/>
      <c r="C540" s="146"/>
      <c r="D540" s="147"/>
      <c r="E540" s="148"/>
      <c r="F540" s="149"/>
      <c r="G540" s="148"/>
      <c r="H540" s="149"/>
      <c r="I540" s="150"/>
      <c r="J540" s="151"/>
      <c r="K540" s="152"/>
      <c r="L540" s="153"/>
      <c r="M540" s="154"/>
      <c r="N540" s="334">
        <f t="shared" si="17"/>
        <v>0</v>
      </c>
      <c r="O540" s="339"/>
      <c r="P540" s="515">
        <f>IF($A540=Liste!$A$2,Liste!$Q$2,IF($A540=Liste!$A$3,Liste!$Q$3,0))</f>
        <v>0</v>
      </c>
      <c r="Q540" s="477"/>
      <c r="R540" s="458" t="str">
        <f>IF(F540=0,"x",VLOOKUP($F540,Liste!$L$2:$M$5000,2,FALSE))</f>
        <v>x</v>
      </c>
      <c r="S540" s="462" t="str">
        <f t="shared" si="16"/>
        <v>x</v>
      </c>
      <c r="T540" s="462">
        <f>IF(P540=Liste!$Q$3,IF(L540=0,0,1),0)</f>
        <v>0</v>
      </c>
      <c r="U540" s="462">
        <f>IF($A540=0,0,InformatiiGenerale!$B$3)</f>
        <v>0</v>
      </c>
      <c r="V540" s="462">
        <f>IF($B540=0,0,VLOOKUP($B540,InformatiiGenerale!$A$9:$C$29,3,FALSE))</f>
        <v>0</v>
      </c>
    </row>
    <row r="541" spans="1:22" ht="30" customHeight="1" x14ac:dyDescent="0.25">
      <c r="A541" s="145"/>
      <c r="B541" s="146"/>
      <c r="C541" s="146"/>
      <c r="D541" s="147"/>
      <c r="E541" s="148"/>
      <c r="F541" s="149"/>
      <c r="G541" s="148"/>
      <c r="H541" s="149"/>
      <c r="I541" s="150"/>
      <c r="J541" s="151"/>
      <c r="K541" s="152"/>
      <c r="L541" s="153"/>
      <c r="M541" s="154"/>
      <c r="N541" s="334">
        <f t="shared" si="17"/>
        <v>0</v>
      </c>
      <c r="O541" s="339"/>
      <c r="P541" s="515">
        <f>IF($A541=Liste!$A$2,Liste!$Q$2,IF($A541=Liste!$A$3,Liste!$Q$3,0))</f>
        <v>0</v>
      </c>
      <c r="Q541" s="477"/>
      <c r="R541" s="458" t="str">
        <f>IF(F541=0,"x",VLOOKUP($F541,Liste!$L$2:$M$5000,2,FALSE))</f>
        <v>x</v>
      </c>
      <c r="S541" s="462" t="str">
        <f t="shared" si="16"/>
        <v>x</v>
      </c>
      <c r="T541" s="462">
        <f>IF(P541=Liste!$Q$3,IF(L541=0,0,1),0)</f>
        <v>0</v>
      </c>
      <c r="U541" s="462">
        <f>IF($A541=0,0,InformatiiGenerale!$B$3)</f>
        <v>0</v>
      </c>
      <c r="V541" s="462">
        <f>IF($B541=0,0,VLOOKUP($B541,InformatiiGenerale!$A$9:$C$29,3,FALSE))</f>
        <v>0</v>
      </c>
    </row>
    <row r="542" spans="1:22" ht="30" customHeight="1" x14ac:dyDescent="0.25">
      <c r="A542" s="145"/>
      <c r="B542" s="146"/>
      <c r="C542" s="146"/>
      <c r="D542" s="147"/>
      <c r="E542" s="148"/>
      <c r="F542" s="149"/>
      <c r="G542" s="148"/>
      <c r="H542" s="149"/>
      <c r="I542" s="150"/>
      <c r="J542" s="151"/>
      <c r="K542" s="152"/>
      <c r="L542" s="153"/>
      <c r="M542" s="154"/>
      <c r="N542" s="334">
        <f t="shared" si="17"/>
        <v>0</v>
      </c>
      <c r="O542" s="339"/>
      <c r="P542" s="515">
        <f>IF($A542=Liste!$A$2,Liste!$Q$2,IF($A542=Liste!$A$3,Liste!$Q$3,0))</f>
        <v>0</v>
      </c>
      <c r="Q542" s="477"/>
      <c r="R542" s="458" t="str">
        <f>IF(F542=0,"x",VLOOKUP($F542,Liste!$L$2:$M$5000,2,FALSE))</f>
        <v>x</v>
      </c>
      <c r="S542" s="462" t="str">
        <f t="shared" si="16"/>
        <v>x</v>
      </c>
      <c r="T542" s="462">
        <f>IF(P542=Liste!$Q$3,IF(L542=0,0,1),0)</f>
        <v>0</v>
      </c>
      <c r="U542" s="462">
        <f>IF($A542=0,0,InformatiiGenerale!$B$3)</f>
        <v>0</v>
      </c>
      <c r="V542" s="462">
        <f>IF($B542=0,0,VLOOKUP($B542,InformatiiGenerale!$A$9:$C$29,3,FALSE))</f>
        <v>0</v>
      </c>
    </row>
    <row r="543" spans="1:22" ht="30" customHeight="1" x14ac:dyDescent="0.25">
      <c r="A543" s="145"/>
      <c r="B543" s="146"/>
      <c r="C543" s="146"/>
      <c r="D543" s="147"/>
      <c r="E543" s="148"/>
      <c r="F543" s="149"/>
      <c r="G543" s="148"/>
      <c r="H543" s="149"/>
      <c r="I543" s="150"/>
      <c r="J543" s="151"/>
      <c r="K543" s="152"/>
      <c r="L543" s="153"/>
      <c r="M543" s="154"/>
      <c r="N543" s="334">
        <f t="shared" si="17"/>
        <v>0</v>
      </c>
      <c r="O543" s="339"/>
      <c r="P543" s="515">
        <f>IF($A543=Liste!$A$2,Liste!$Q$2,IF($A543=Liste!$A$3,Liste!$Q$3,0))</f>
        <v>0</v>
      </c>
      <c r="Q543" s="477"/>
      <c r="R543" s="458" t="str">
        <f>IF(F543=0,"x",VLOOKUP($F543,Liste!$L$2:$M$5000,2,FALSE))</f>
        <v>x</v>
      </c>
      <c r="S543" s="462" t="str">
        <f t="shared" si="16"/>
        <v>x</v>
      </c>
      <c r="T543" s="462">
        <f>IF(P543=Liste!$Q$3,IF(L543=0,0,1),0)</f>
        <v>0</v>
      </c>
      <c r="U543" s="462">
        <f>IF($A543=0,0,InformatiiGenerale!$B$3)</f>
        <v>0</v>
      </c>
      <c r="V543" s="462">
        <f>IF($B543=0,0,VLOOKUP($B543,InformatiiGenerale!$A$9:$C$29,3,FALSE))</f>
        <v>0</v>
      </c>
    </row>
    <row r="544" spans="1:22" ht="30" customHeight="1" x14ac:dyDescent="0.25">
      <c r="A544" s="145"/>
      <c r="B544" s="146"/>
      <c r="C544" s="146"/>
      <c r="D544" s="147"/>
      <c r="E544" s="148"/>
      <c r="F544" s="149"/>
      <c r="G544" s="148"/>
      <c r="H544" s="149"/>
      <c r="I544" s="150"/>
      <c r="J544" s="151"/>
      <c r="K544" s="152"/>
      <c r="L544" s="153"/>
      <c r="M544" s="154"/>
      <c r="N544" s="334">
        <f t="shared" si="17"/>
        <v>0</v>
      </c>
      <c r="O544" s="339"/>
      <c r="P544" s="515">
        <f>IF($A544=Liste!$A$2,Liste!$Q$2,IF($A544=Liste!$A$3,Liste!$Q$3,0))</f>
        <v>0</v>
      </c>
      <c r="Q544" s="477"/>
      <c r="R544" s="458" t="str">
        <f>IF(F544=0,"x",VLOOKUP($F544,Liste!$L$2:$M$5000,2,FALSE))</f>
        <v>x</v>
      </c>
      <c r="S544" s="462" t="str">
        <f t="shared" si="16"/>
        <v>x</v>
      </c>
      <c r="T544" s="462">
        <f>IF(P544=Liste!$Q$3,IF(L544=0,0,1),0)</f>
        <v>0</v>
      </c>
      <c r="U544" s="462">
        <f>IF($A544=0,0,InformatiiGenerale!$B$3)</f>
        <v>0</v>
      </c>
      <c r="V544" s="462">
        <f>IF($B544=0,0,VLOOKUP($B544,InformatiiGenerale!$A$9:$C$29,3,FALSE))</f>
        <v>0</v>
      </c>
    </row>
    <row r="545" spans="1:22" ht="30" customHeight="1" x14ac:dyDescent="0.25">
      <c r="A545" s="145"/>
      <c r="B545" s="146"/>
      <c r="C545" s="146"/>
      <c r="D545" s="147"/>
      <c r="E545" s="148"/>
      <c r="F545" s="149"/>
      <c r="G545" s="148"/>
      <c r="H545" s="149"/>
      <c r="I545" s="150"/>
      <c r="J545" s="151"/>
      <c r="K545" s="152"/>
      <c r="L545" s="153"/>
      <c r="M545" s="154"/>
      <c r="N545" s="334">
        <f t="shared" si="17"/>
        <v>0</v>
      </c>
      <c r="O545" s="339"/>
      <c r="P545" s="515">
        <f>IF($A545=Liste!$A$2,Liste!$Q$2,IF($A545=Liste!$A$3,Liste!$Q$3,0))</f>
        <v>0</v>
      </c>
      <c r="Q545" s="477"/>
      <c r="R545" s="458" t="str">
        <f>IF(F545=0,"x",VLOOKUP($F545,Liste!$L$2:$M$5000,2,FALSE))</f>
        <v>x</v>
      </c>
      <c r="S545" s="462" t="str">
        <f t="shared" si="16"/>
        <v>x</v>
      </c>
      <c r="T545" s="462">
        <f>IF(P545=Liste!$Q$3,IF(L545=0,0,1),0)</f>
        <v>0</v>
      </c>
      <c r="U545" s="462">
        <f>IF($A545=0,0,InformatiiGenerale!$B$3)</f>
        <v>0</v>
      </c>
      <c r="V545" s="462">
        <f>IF($B545=0,0,VLOOKUP($B545,InformatiiGenerale!$A$9:$C$29,3,FALSE))</f>
        <v>0</v>
      </c>
    </row>
    <row r="546" spans="1:22" ht="30" customHeight="1" x14ac:dyDescent="0.25">
      <c r="A546" s="145"/>
      <c r="B546" s="146"/>
      <c r="C546" s="146"/>
      <c r="D546" s="147"/>
      <c r="E546" s="148"/>
      <c r="F546" s="149"/>
      <c r="G546" s="148"/>
      <c r="H546" s="149"/>
      <c r="I546" s="150"/>
      <c r="J546" s="151"/>
      <c r="K546" s="152"/>
      <c r="L546" s="153"/>
      <c r="M546" s="154"/>
      <c r="N546" s="334">
        <f t="shared" si="17"/>
        <v>0</v>
      </c>
      <c r="O546" s="339"/>
      <c r="P546" s="515">
        <f>IF($A546=Liste!$A$2,Liste!$Q$2,IF($A546=Liste!$A$3,Liste!$Q$3,0))</f>
        <v>0</v>
      </c>
      <c r="Q546" s="477"/>
      <c r="R546" s="458" t="str">
        <f>IF(F546=0,"x",VLOOKUP($F546,Liste!$L$2:$M$5000,2,FALSE))</f>
        <v>x</v>
      </c>
      <c r="S546" s="462" t="str">
        <f t="shared" si="16"/>
        <v>x</v>
      </c>
      <c r="T546" s="462">
        <f>IF(P546=Liste!$Q$3,IF(L546=0,0,1),0)</f>
        <v>0</v>
      </c>
      <c r="U546" s="462">
        <f>IF($A546=0,0,InformatiiGenerale!$B$3)</f>
        <v>0</v>
      </c>
      <c r="V546" s="462">
        <f>IF($B546=0,0,VLOOKUP($B546,InformatiiGenerale!$A$9:$C$29,3,FALSE))</f>
        <v>0</v>
      </c>
    </row>
    <row r="547" spans="1:22" ht="30" customHeight="1" x14ac:dyDescent="0.25">
      <c r="A547" s="145"/>
      <c r="B547" s="146"/>
      <c r="C547" s="146"/>
      <c r="D547" s="147"/>
      <c r="E547" s="148"/>
      <c r="F547" s="149"/>
      <c r="G547" s="148"/>
      <c r="H547" s="149"/>
      <c r="I547" s="150"/>
      <c r="J547" s="151"/>
      <c r="K547" s="152"/>
      <c r="L547" s="153"/>
      <c r="M547" s="154"/>
      <c r="N547" s="334">
        <f t="shared" si="17"/>
        <v>0</v>
      </c>
      <c r="O547" s="339"/>
      <c r="P547" s="515">
        <f>IF($A547=Liste!$A$2,Liste!$Q$2,IF($A547=Liste!$A$3,Liste!$Q$3,0))</f>
        <v>0</v>
      </c>
      <c r="Q547" s="477"/>
      <c r="R547" s="458" t="str">
        <f>IF(F547=0,"x",VLOOKUP($F547,Liste!$L$2:$M$5000,2,FALSE))</f>
        <v>x</v>
      </c>
      <c r="S547" s="462" t="str">
        <f t="shared" si="16"/>
        <v>x</v>
      </c>
      <c r="T547" s="462">
        <f>IF(P547=Liste!$Q$3,IF(L547=0,0,1),0)</f>
        <v>0</v>
      </c>
      <c r="U547" s="462">
        <f>IF($A547=0,0,InformatiiGenerale!$B$3)</f>
        <v>0</v>
      </c>
      <c r="V547" s="462">
        <f>IF($B547=0,0,VLOOKUP($B547,InformatiiGenerale!$A$9:$C$29,3,FALSE))</f>
        <v>0</v>
      </c>
    </row>
    <row r="548" spans="1:22" ht="30" customHeight="1" x14ac:dyDescent="0.25">
      <c r="A548" s="145"/>
      <c r="B548" s="146"/>
      <c r="C548" s="146"/>
      <c r="D548" s="147"/>
      <c r="E548" s="148"/>
      <c r="F548" s="149"/>
      <c r="G548" s="148"/>
      <c r="H548" s="149"/>
      <c r="I548" s="150"/>
      <c r="J548" s="151"/>
      <c r="K548" s="152"/>
      <c r="L548" s="153"/>
      <c r="M548" s="154"/>
      <c r="N548" s="334">
        <f t="shared" si="17"/>
        <v>0</v>
      </c>
      <c r="O548" s="339"/>
      <c r="P548" s="515">
        <f>IF($A548=Liste!$A$2,Liste!$Q$2,IF($A548=Liste!$A$3,Liste!$Q$3,0))</f>
        <v>0</v>
      </c>
      <c r="Q548" s="477"/>
      <c r="R548" s="458" t="str">
        <f>IF(F548=0,"x",VLOOKUP($F548,Liste!$L$2:$M$5000,2,FALSE))</f>
        <v>x</v>
      </c>
      <c r="S548" s="462" t="str">
        <f t="shared" si="16"/>
        <v>x</v>
      </c>
      <c r="T548" s="462">
        <f>IF(P548=Liste!$Q$3,IF(L548=0,0,1),0)</f>
        <v>0</v>
      </c>
      <c r="U548" s="462">
        <f>IF($A548=0,0,InformatiiGenerale!$B$3)</f>
        <v>0</v>
      </c>
      <c r="V548" s="462">
        <f>IF($B548=0,0,VLOOKUP($B548,InformatiiGenerale!$A$9:$C$29,3,FALSE))</f>
        <v>0</v>
      </c>
    </row>
    <row r="549" spans="1:22" ht="30" customHeight="1" x14ac:dyDescent="0.25">
      <c r="A549" s="145"/>
      <c r="B549" s="146"/>
      <c r="C549" s="146"/>
      <c r="D549" s="147"/>
      <c r="E549" s="148"/>
      <c r="F549" s="149"/>
      <c r="G549" s="148"/>
      <c r="H549" s="149"/>
      <c r="I549" s="150"/>
      <c r="J549" s="151"/>
      <c r="K549" s="152"/>
      <c r="L549" s="153"/>
      <c r="M549" s="154"/>
      <c r="N549" s="334">
        <f t="shared" si="17"/>
        <v>0</v>
      </c>
      <c r="O549" s="339"/>
      <c r="P549" s="515">
        <f>IF($A549=Liste!$A$2,Liste!$Q$2,IF($A549=Liste!$A$3,Liste!$Q$3,0))</f>
        <v>0</v>
      </c>
      <c r="Q549" s="477"/>
      <c r="R549" s="458" t="str">
        <f>IF(F549=0,"x",VLOOKUP($F549,Liste!$L$2:$M$5000,2,FALSE))</f>
        <v>x</v>
      </c>
      <c r="S549" s="462" t="str">
        <f t="shared" si="16"/>
        <v>x</v>
      </c>
      <c r="T549" s="462">
        <f>IF(P549=Liste!$Q$3,IF(L549=0,0,1),0)</f>
        <v>0</v>
      </c>
      <c r="U549" s="462">
        <f>IF($A549=0,0,InformatiiGenerale!$B$3)</f>
        <v>0</v>
      </c>
      <c r="V549" s="462">
        <f>IF($B549=0,0,VLOOKUP($B549,InformatiiGenerale!$A$9:$C$29,3,FALSE))</f>
        <v>0</v>
      </c>
    </row>
    <row r="550" spans="1:22" ht="30" customHeight="1" x14ac:dyDescent="0.25">
      <c r="A550" s="145"/>
      <c r="B550" s="146"/>
      <c r="C550" s="146"/>
      <c r="D550" s="147"/>
      <c r="E550" s="148"/>
      <c r="F550" s="149"/>
      <c r="G550" s="148"/>
      <c r="H550" s="149"/>
      <c r="I550" s="150"/>
      <c r="J550" s="151"/>
      <c r="K550" s="152"/>
      <c r="L550" s="153"/>
      <c r="M550" s="154"/>
      <c r="N550" s="334">
        <f t="shared" si="17"/>
        <v>0</v>
      </c>
      <c r="O550" s="339"/>
      <c r="P550" s="515">
        <f>IF($A550=Liste!$A$2,Liste!$Q$2,IF($A550=Liste!$A$3,Liste!$Q$3,0))</f>
        <v>0</v>
      </c>
      <c r="Q550" s="477"/>
      <c r="R550" s="458" t="str">
        <f>IF(F550=0,"x",VLOOKUP($F550,Liste!$L$2:$M$5000,2,FALSE))</f>
        <v>x</v>
      </c>
      <c r="S550" s="462" t="str">
        <f t="shared" si="16"/>
        <v>x</v>
      </c>
      <c r="T550" s="462">
        <f>IF(P550=Liste!$Q$3,IF(L550=0,0,1),0)</f>
        <v>0</v>
      </c>
      <c r="U550" s="462">
        <f>IF($A550=0,0,InformatiiGenerale!$B$3)</f>
        <v>0</v>
      </c>
      <c r="V550" s="462">
        <f>IF($B550=0,0,VLOOKUP($B550,InformatiiGenerale!$A$9:$C$29,3,FALSE))</f>
        <v>0</v>
      </c>
    </row>
    <row r="551" spans="1:22" ht="30" customHeight="1" x14ac:dyDescent="0.25">
      <c r="A551" s="145"/>
      <c r="B551" s="146"/>
      <c r="C551" s="146"/>
      <c r="D551" s="147"/>
      <c r="E551" s="148"/>
      <c r="F551" s="149"/>
      <c r="G551" s="148"/>
      <c r="H551" s="149"/>
      <c r="I551" s="150"/>
      <c r="J551" s="151"/>
      <c r="K551" s="152"/>
      <c r="L551" s="153"/>
      <c r="M551" s="154"/>
      <c r="N551" s="334">
        <f t="shared" si="17"/>
        <v>0</v>
      </c>
      <c r="O551" s="339"/>
      <c r="P551" s="515">
        <f>IF($A551=Liste!$A$2,Liste!$Q$2,IF($A551=Liste!$A$3,Liste!$Q$3,0))</f>
        <v>0</v>
      </c>
      <c r="Q551" s="477"/>
      <c r="R551" s="458" t="str">
        <f>IF(F551=0,"x",VLOOKUP($F551,Liste!$L$2:$M$5000,2,FALSE))</f>
        <v>x</v>
      </c>
      <c r="S551" s="462" t="str">
        <f t="shared" si="16"/>
        <v>x</v>
      </c>
      <c r="T551" s="462">
        <f>IF(P551=Liste!$Q$3,IF(L551=0,0,1),0)</f>
        <v>0</v>
      </c>
      <c r="U551" s="462">
        <f>IF($A551=0,0,InformatiiGenerale!$B$3)</f>
        <v>0</v>
      </c>
      <c r="V551" s="462">
        <f>IF($B551=0,0,VLOOKUP($B551,InformatiiGenerale!$A$9:$C$29,3,FALSE))</f>
        <v>0</v>
      </c>
    </row>
    <row r="552" spans="1:22" ht="30" customHeight="1" x14ac:dyDescent="0.25">
      <c r="A552" s="145"/>
      <c r="B552" s="146"/>
      <c r="C552" s="146"/>
      <c r="D552" s="147"/>
      <c r="E552" s="148"/>
      <c r="F552" s="149"/>
      <c r="G552" s="148"/>
      <c r="H552" s="149"/>
      <c r="I552" s="150"/>
      <c r="J552" s="151"/>
      <c r="K552" s="152"/>
      <c r="L552" s="153"/>
      <c r="M552" s="154"/>
      <c r="N552" s="334">
        <f t="shared" si="17"/>
        <v>0</v>
      </c>
      <c r="O552" s="339"/>
      <c r="P552" s="515">
        <f>IF($A552=Liste!$A$2,Liste!$Q$2,IF($A552=Liste!$A$3,Liste!$Q$3,0))</f>
        <v>0</v>
      </c>
      <c r="Q552" s="477"/>
      <c r="R552" s="458" t="str">
        <f>IF(F552=0,"x",VLOOKUP($F552,Liste!$L$2:$M$5000,2,FALSE))</f>
        <v>x</v>
      </c>
      <c r="S552" s="462" t="str">
        <f t="shared" si="16"/>
        <v>x</v>
      </c>
      <c r="T552" s="462">
        <f>IF(P552=Liste!$Q$3,IF(L552=0,0,1),0)</f>
        <v>0</v>
      </c>
      <c r="U552" s="462">
        <f>IF($A552=0,0,InformatiiGenerale!$B$3)</f>
        <v>0</v>
      </c>
      <c r="V552" s="462">
        <f>IF($B552=0,0,VLOOKUP($B552,InformatiiGenerale!$A$9:$C$29,3,FALSE))</f>
        <v>0</v>
      </c>
    </row>
    <row r="553" spans="1:22" ht="30" customHeight="1" x14ac:dyDescent="0.25">
      <c r="A553" s="145"/>
      <c r="B553" s="146"/>
      <c r="C553" s="146"/>
      <c r="D553" s="147"/>
      <c r="E553" s="148"/>
      <c r="F553" s="149"/>
      <c r="G553" s="148"/>
      <c r="H553" s="149"/>
      <c r="I553" s="150"/>
      <c r="J553" s="151"/>
      <c r="K553" s="152"/>
      <c r="L553" s="153"/>
      <c r="M553" s="154"/>
      <c r="N553" s="334">
        <f t="shared" si="17"/>
        <v>0</v>
      </c>
      <c r="O553" s="339"/>
      <c r="P553" s="515">
        <f>IF($A553=Liste!$A$2,Liste!$Q$2,IF($A553=Liste!$A$3,Liste!$Q$3,0))</f>
        <v>0</v>
      </c>
      <c r="Q553" s="477"/>
      <c r="R553" s="458" t="str">
        <f>IF(F553=0,"x",VLOOKUP($F553,Liste!$L$2:$M$5000,2,FALSE))</f>
        <v>x</v>
      </c>
      <c r="S553" s="462" t="str">
        <f t="shared" si="16"/>
        <v>x</v>
      </c>
      <c r="T553" s="462">
        <f>IF(P553=Liste!$Q$3,IF(L553=0,0,1),0)</f>
        <v>0</v>
      </c>
      <c r="U553" s="462">
        <f>IF($A553=0,0,InformatiiGenerale!$B$3)</f>
        <v>0</v>
      </c>
      <c r="V553" s="462">
        <f>IF($B553=0,0,VLOOKUP($B553,InformatiiGenerale!$A$9:$C$29,3,FALSE))</f>
        <v>0</v>
      </c>
    </row>
    <row r="554" spans="1:22" ht="30" customHeight="1" x14ac:dyDescent="0.25">
      <c r="A554" s="145"/>
      <c r="B554" s="146"/>
      <c r="C554" s="146"/>
      <c r="D554" s="147"/>
      <c r="E554" s="148"/>
      <c r="F554" s="149"/>
      <c r="G554" s="148"/>
      <c r="H554" s="149"/>
      <c r="I554" s="150"/>
      <c r="J554" s="151"/>
      <c r="K554" s="152"/>
      <c r="L554" s="153"/>
      <c r="M554" s="154"/>
      <c r="N554" s="334">
        <f t="shared" si="17"/>
        <v>0</v>
      </c>
      <c r="O554" s="339"/>
      <c r="P554" s="515">
        <f>IF($A554=Liste!$A$2,Liste!$Q$2,IF($A554=Liste!$A$3,Liste!$Q$3,0))</f>
        <v>0</v>
      </c>
      <c r="Q554" s="477"/>
      <c r="R554" s="458" t="str">
        <f>IF(F554=0,"x",VLOOKUP($F554,Liste!$L$2:$M$5000,2,FALSE))</f>
        <v>x</v>
      </c>
      <c r="S554" s="462" t="str">
        <f t="shared" si="16"/>
        <v>x</v>
      </c>
      <c r="T554" s="462">
        <f>IF(P554=Liste!$Q$3,IF(L554=0,0,1),0)</f>
        <v>0</v>
      </c>
      <c r="U554" s="462">
        <f>IF($A554=0,0,InformatiiGenerale!$B$3)</f>
        <v>0</v>
      </c>
      <c r="V554" s="462">
        <f>IF($B554=0,0,VLOOKUP($B554,InformatiiGenerale!$A$9:$C$29,3,FALSE))</f>
        <v>0</v>
      </c>
    </row>
    <row r="555" spans="1:22" ht="30" customHeight="1" x14ac:dyDescent="0.25">
      <c r="A555" s="145"/>
      <c r="B555" s="146"/>
      <c r="C555" s="146"/>
      <c r="D555" s="147"/>
      <c r="E555" s="148"/>
      <c r="F555" s="149"/>
      <c r="G555" s="148"/>
      <c r="H555" s="149"/>
      <c r="I555" s="150"/>
      <c r="J555" s="151"/>
      <c r="K555" s="152"/>
      <c r="L555" s="153"/>
      <c r="M555" s="154"/>
      <c r="N555" s="334">
        <f t="shared" si="17"/>
        <v>0</v>
      </c>
      <c r="O555" s="339"/>
      <c r="P555" s="515">
        <f>IF($A555=Liste!$A$2,Liste!$Q$2,IF($A555=Liste!$A$3,Liste!$Q$3,0))</f>
        <v>0</v>
      </c>
      <c r="Q555" s="477"/>
      <c r="R555" s="458" t="str">
        <f>IF(F555=0,"x",VLOOKUP($F555,Liste!$L$2:$M$5000,2,FALSE))</f>
        <v>x</v>
      </c>
      <c r="S555" s="462" t="str">
        <f t="shared" si="16"/>
        <v>x</v>
      </c>
      <c r="T555" s="462">
        <f>IF(P555=Liste!$Q$3,IF(L555=0,0,1),0)</f>
        <v>0</v>
      </c>
      <c r="U555" s="462">
        <f>IF($A555=0,0,InformatiiGenerale!$B$3)</f>
        <v>0</v>
      </c>
      <c r="V555" s="462">
        <f>IF($B555=0,0,VLOOKUP($B555,InformatiiGenerale!$A$9:$C$29,3,FALSE))</f>
        <v>0</v>
      </c>
    </row>
    <row r="556" spans="1:22" ht="30" customHeight="1" x14ac:dyDescent="0.25">
      <c r="A556" s="145"/>
      <c r="B556" s="146"/>
      <c r="C556" s="146"/>
      <c r="D556" s="147"/>
      <c r="E556" s="148"/>
      <c r="F556" s="149"/>
      <c r="G556" s="148"/>
      <c r="H556" s="149"/>
      <c r="I556" s="150"/>
      <c r="J556" s="151"/>
      <c r="K556" s="152"/>
      <c r="L556" s="153"/>
      <c r="M556" s="154"/>
      <c r="N556" s="334">
        <f t="shared" si="17"/>
        <v>0</v>
      </c>
      <c r="O556" s="339"/>
      <c r="P556" s="515">
        <f>IF($A556=Liste!$A$2,Liste!$Q$2,IF($A556=Liste!$A$3,Liste!$Q$3,0))</f>
        <v>0</v>
      </c>
      <c r="Q556" s="477"/>
      <c r="R556" s="458" t="str">
        <f>IF(F556=0,"x",VLOOKUP($F556,Liste!$L$2:$M$5000,2,FALSE))</f>
        <v>x</v>
      </c>
      <c r="S556" s="462" t="str">
        <f t="shared" si="16"/>
        <v>x</v>
      </c>
      <c r="T556" s="462">
        <f>IF(P556=Liste!$Q$3,IF(L556=0,0,1),0)</f>
        <v>0</v>
      </c>
      <c r="U556" s="462">
        <f>IF($A556=0,0,InformatiiGenerale!$B$3)</f>
        <v>0</v>
      </c>
      <c r="V556" s="462">
        <f>IF($B556=0,0,VLOOKUP($B556,InformatiiGenerale!$A$9:$C$29,3,FALSE))</f>
        <v>0</v>
      </c>
    </row>
    <row r="557" spans="1:22" ht="30" customHeight="1" x14ac:dyDescent="0.25">
      <c r="A557" s="145"/>
      <c r="B557" s="146"/>
      <c r="C557" s="146"/>
      <c r="D557" s="147"/>
      <c r="E557" s="148"/>
      <c r="F557" s="149"/>
      <c r="G557" s="148"/>
      <c r="H557" s="149"/>
      <c r="I557" s="150"/>
      <c r="J557" s="151"/>
      <c r="K557" s="152"/>
      <c r="L557" s="153"/>
      <c r="M557" s="154"/>
      <c r="N557" s="334">
        <f t="shared" si="17"/>
        <v>0</v>
      </c>
      <c r="O557" s="339"/>
      <c r="P557" s="515">
        <f>IF($A557=Liste!$A$2,Liste!$Q$2,IF($A557=Liste!$A$3,Liste!$Q$3,0))</f>
        <v>0</v>
      </c>
      <c r="Q557" s="477"/>
      <c r="R557" s="458" t="str">
        <f>IF(F557=0,"x",VLOOKUP($F557,Liste!$L$2:$M$5000,2,FALSE))</f>
        <v>x</v>
      </c>
      <c r="S557" s="462" t="str">
        <f t="shared" si="16"/>
        <v>x</v>
      </c>
      <c r="T557" s="462">
        <f>IF(P557=Liste!$Q$3,IF(L557=0,0,1),0)</f>
        <v>0</v>
      </c>
      <c r="U557" s="462">
        <f>IF($A557=0,0,InformatiiGenerale!$B$3)</f>
        <v>0</v>
      </c>
      <c r="V557" s="462">
        <f>IF($B557=0,0,VLOOKUP($B557,InformatiiGenerale!$A$9:$C$29,3,FALSE))</f>
        <v>0</v>
      </c>
    </row>
    <row r="558" spans="1:22" ht="30" customHeight="1" x14ac:dyDescent="0.25">
      <c r="A558" s="145"/>
      <c r="B558" s="146"/>
      <c r="C558" s="146"/>
      <c r="D558" s="147"/>
      <c r="E558" s="148"/>
      <c r="F558" s="149"/>
      <c r="G558" s="148"/>
      <c r="H558" s="149"/>
      <c r="I558" s="150"/>
      <c r="J558" s="151"/>
      <c r="K558" s="152"/>
      <c r="L558" s="153"/>
      <c r="M558" s="154"/>
      <c r="N558" s="334">
        <f t="shared" si="17"/>
        <v>0</v>
      </c>
      <c r="O558" s="339"/>
      <c r="P558" s="515">
        <f>IF($A558=Liste!$A$2,Liste!$Q$2,IF($A558=Liste!$A$3,Liste!$Q$3,0))</f>
        <v>0</v>
      </c>
      <c r="Q558" s="477"/>
      <c r="R558" s="458" t="str">
        <f>IF(F558=0,"x",VLOOKUP($F558,Liste!$L$2:$M$5000,2,FALSE))</f>
        <v>x</v>
      </c>
      <c r="S558" s="462" t="str">
        <f t="shared" si="16"/>
        <v>x</v>
      </c>
      <c r="T558" s="462">
        <f>IF(P558=Liste!$Q$3,IF(L558=0,0,1),0)</f>
        <v>0</v>
      </c>
      <c r="U558" s="462">
        <f>IF($A558=0,0,InformatiiGenerale!$B$3)</f>
        <v>0</v>
      </c>
      <c r="V558" s="462">
        <f>IF($B558=0,0,VLOOKUP($B558,InformatiiGenerale!$A$9:$C$29,3,FALSE))</f>
        <v>0</v>
      </c>
    </row>
    <row r="559" spans="1:22" ht="30" customHeight="1" x14ac:dyDescent="0.25">
      <c r="A559" s="145"/>
      <c r="B559" s="146"/>
      <c r="C559" s="146"/>
      <c r="D559" s="147"/>
      <c r="E559" s="148"/>
      <c r="F559" s="149"/>
      <c r="G559" s="148"/>
      <c r="H559" s="149"/>
      <c r="I559" s="150"/>
      <c r="J559" s="151"/>
      <c r="K559" s="152"/>
      <c r="L559" s="153"/>
      <c r="M559" s="154"/>
      <c r="N559" s="334">
        <f t="shared" si="17"/>
        <v>0</v>
      </c>
      <c r="O559" s="339"/>
      <c r="P559" s="515">
        <f>IF($A559=Liste!$A$2,Liste!$Q$2,IF($A559=Liste!$A$3,Liste!$Q$3,0))</f>
        <v>0</v>
      </c>
      <c r="Q559" s="477"/>
      <c r="R559" s="458" t="str">
        <f>IF(F559=0,"x",VLOOKUP($F559,Liste!$L$2:$M$5000,2,FALSE))</f>
        <v>x</v>
      </c>
      <c r="S559" s="462" t="str">
        <f t="shared" si="16"/>
        <v>x</v>
      </c>
      <c r="T559" s="462">
        <f>IF(P559=Liste!$Q$3,IF(L559=0,0,1),0)</f>
        <v>0</v>
      </c>
      <c r="U559" s="462">
        <f>IF($A559=0,0,InformatiiGenerale!$B$3)</f>
        <v>0</v>
      </c>
      <c r="V559" s="462">
        <f>IF($B559=0,0,VLOOKUP($B559,InformatiiGenerale!$A$9:$C$29,3,FALSE))</f>
        <v>0</v>
      </c>
    </row>
    <row r="560" spans="1:22" ht="30" customHeight="1" x14ac:dyDescent="0.25">
      <c r="A560" s="145"/>
      <c r="B560" s="146"/>
      <c r="C560" s="146"/>
      <c r="D560" s="147"/>
      <c r="E560" s="148"/>
      <c r="F560" s="149"/>
      <c r="G560" s="148"/>
      <c r="H560" s="149"/>
      <c r="I560" s="150"/>
      <c r="J560" s="151"/>
      <c r="K560" s="152"/>
      <c r="L560" s="153"/>
      <c r="M560" s="154"/>
      <c r="N560" s="334">
        <f t="shared" si="17"/>
        <v>0</v>
      </c>
      <c r="O560" s="339"/>
      <c r="P560" s="515">
        <f>IF($A560=Liste!$A$2,Liste!$Q$2,IF($A560=Liste!$A$3,Liste!$Q$3,0))</f>
        <v>0</v>
      </c>
      <c r="Q560" s="477"/>
      <c r="R560" s="458" t="str">
        <f>IF(F560=0,"x",VLOOKUP($F560,Liste!$L$2:$M$5000,2,FALSE))</f>
        <v>x</v>
      </c>
      <c r="S560" s="462" t="str">
        <f t="shared" si="16"/>
        <v>x</v>
      </c>
      <c r="T560" s="462">
        <f>IF(P560=Liste!$Q$3,IF(L560=0,0,1),0)</f>
        <v>0</v>
      </c>
      <c r="U560" s="462">
        <f>IF($A560=0,0,InformatiiGenerale!$B$3)</f>
        <v>0</v>
      </c>
      <c r="V560" s="462">
        <f>IF($B560=0,0,VLOOKUP($B560,InformatiiGenerale!$A$9:$C$29,3,FALSE))</f>
        <v>0</v>
      </c>
    </row>
    <row r="561" spans="1:22" ht="30" customHeight="1" x14ac:dyDescent="0.25">
      <c r="A561" s="145"/>
      <c r="B561" s="146"/>
      <c r="C561" s="146"/>
      <c r="D561" s="147"/>
      <c r="E561" s="148"/>
      <c r="F561" s="149"/>
      <c r="G561" s="148"/>
      <c r="H561" s="149"/>
      <c r="I561" s="150"/>
      <c r="J561" s="151"/>
      <c r="K561" s="152"/>
      <c r="L561" s="153"/>
      <c r="M561" s="154"/>
      <c r="N561" s="334">
        <f t="shared" si="17"/>
        <v>0</v>
      </c>
      <c r="O561" s="339"/>
      <c r="P561" s="515">
        <f>IF($A561=Liste!$A$2,Liste!$Q$2,IF($A561=Liste!$A$3,Liste!$Q$3,0))</f>
        <v>0</v>
      </c>
      <c r="Q561" s="477"/>
      <c r="R561" s="458" t="str">
        <f>IF(F561=0,"x",VLOOKUP($F561,Liste!$L$2:$M$5000,2,FALSE))</f>
        <v>x</v>
      </c>
      <c r="S561" s="462" t="str">
        <f t="shared" si="16"/>
        <v>x</v>
      </c>
      <c r="T561" s="462">
        <f>IF(P561=Liste!$Q$3,IF(L561=0,0,1),0)</f>
        <v>0</v>
      </c>
      <c r="U561" s="462">
        <f>IF($A561=0,0,InformatiiGenerale!$B$3)</f>
        <v>0</v>
      </c>
      <c r="V561" s="462">
        <f>IF($B561=0,0,VLOOKUP($B561,InformatiiGenerale!$A$9:$C$29,3,FALSE))</f>
        <v>0</v>
      </c>
    </row>
    <row r="562" spans="1:22" ht="30" customHeight="1" x14ac:dyDescent="0.25">
      <c r="A562" s="145"/>
      <c r="B562" s="146"/>
      <c r="C562" s="146"/>
      <c r="D562" s="147"/>
      <c r="E562" s="148"/>
      <c r="F562" s="149"/>
      <c r="G562" s="148"/>
      <c r="H562" s="149"/>
      <c r="I562" s="150"/>
      <c r="J562" s="151"/>
      <c r="K562" s="152"/>
      <c r="L562" s="153"/>
      <c r="M562" s="154"/>
      <c r="N562" s="334">
        <f t="shared" si="17"/>
        <v>0</v>
      </c>
      <c r="O562" s="339"/>
      <c r="P562" s="515">
        <f>IF($A562=Liste!$A$2,Liste!$Q$2,IF($A562=Liste!$A$3,Liste!$Q$3,0))</f>
        <v>0</v>
      </c>
      <c r="Q562" s="477"/>
      <c r="R562" s="458" t="str">
        <f>IF(F562=0,"x",VLOOKUP($F562,Liste!$L$2:$M$5000,2,FALSE))</f>
        <v>x</v>
      </c>
      <c r="S562" s="462" t="str">
        <f t="shared" si="16"/>
        <v>x</v>
      </c>
      <c r="T562" s="462">
        <f>IF(P562=Liste!$Q$3,IF(L562=0,0,1),0)</f>
        <v>0</v>
      </c>
      <c r="U562" s="462">
        <f>IF($A562=0,0,InformatiiGenerale!$B$3)</f>
        <v>0</v>
      </c>
      <c r="V562" s="462">
        <f>IF($B562=0,0,VLOOKUP($B562,InformatiiGenerale!$A$9:$C$29,3,FALSE))</f>
        <v>0</v>
      </c>
    </row>
    <row r="563" spans="1:22" ht="30" customHeight="1" x14ac:dyDescent="0.25">
      <c r="A563" s="145"/>
      <c r="B563" s="146"/>
      <c r="C563" s="146"/>
      <c r="D563" s="147"/>
      <c r="E563" s="148"/>
      <c r="F563" s="149"/>
      <c r="G563" s="148"/>
      <c r="H563" s="149"/>
      <c r="I563" s="150"/>
      <c r="J563" s="151"/>
      <c r="K563" s="152"/>
      <c r="L563" s="153"/>
      <c r="M563" s="154"/>
      <c r="N563" s="334">
        <f t="shared" si="17"/>
        <v>0</v>
      </c>
      <c r="O563" s="339"/>
      <c r="P563" s="515">
        <f>IF($A563=Liste!$A$2,Liste!$Q$2,IF($A563=Liste!$A$3,Liste!$Q$3,0))</f>
        <v>0</v>
      </c>
      <c r="Q563" s="477"/>
      <c r="R563" s="458" t="str">
        <f>IF(F563=0,"x",VLOOKUP($F563,Liste!$L$2:$M$5000,2,FALSE))</f>
        <v>x</v>
      </c>
      <c r="S563" s="462" t="str">
        <f t="shared" si="16"/>
        <v>x</v>
      </c>
      <c r="T563" s="462">
        <f>IF(P563=Liste!$Q$3,IF(L563=0,0,1),0)</f>
        <v>0</v>
      </c>
      <c r="U563" s="462">
        <f>IF($A563=0,0,InformatiiGenerale!$B$3)</f>
        <v>0</v>
      </c>
      <c r="V563" s="462">
        <f>IF($B563=0,0,VLOOKUP($B563,InformatiiGenerale!$A$9:$C$29,3,FALSE))</f>
        <v>0</v>
      </c>
    </row>
    <row r="564" spans="1:22" ht="30" customHeight="1" x14ac:dyDescent="0.25">
      <c r="A564" s="145"/>
      <c r="B564" s="146"/>
      <c r="C564" s="146"/>
      <c r="D564" s="147"/>
      <c r="E564" s="148"/>
      <c r="F564" s="149"/>
      <c r="G564" s="148"/>
      <c r="H564" s="149"/>
      <c r="I564" s="150"/>
      <c r="J564" s="151"/>
      <c r="K564" s="152"/>
      <c r="L564" s="153"/>
      <c r="M564" s="154"/>
      <c r="N564" s="334">
        <f t="shared" si="17"/>
        <v>0</v>
      </c>
      <c r="O564" s="339"/>
      <c r="P564" s="515">
        <f>IF($A564=Liste!$A$2,Liste!$Q$2,IF($A564=Liste!$A$3,Liste!$Q$3,0))</f>
        <v>0</v>
      </c>
      <c r="Q564" s="477"/>
      <c r="R564" s="458" t="str">
        <f>IF(F564=0,"x",VLOOKUP($F564,Liste!$L$2:$M$5000,2,FALSE))</f>
        <v>x</v>
      </c>
      <c r="S564" s="462" t="str">
        <f t="shared" si="16"/>
        <v>x</v>
      </c>
      <c r="T564" s="462">
        <f>IF(P564=Liste!$Q$3,IF(L564=0,0,1),0)</f>
        <v>0</v>
      </c>
      <c r="U564" s="462">
        <f>IF($A564=0,0,InformatiiGenerale!$B$3)</f>
        <v>0</v>
      </c>
      <c r="V564" s="462">
        <f>IF($B564=0,0,VLOOKUP($B564,InformatiiGenerale!$A$9:$C$29,3,FALSE))</f>
        <v>0</v>
      </c>
    </row>
    <row r="565" spans="1:22" ht="30" customHeight="1" x14ac:dyDescent="0.25">
      <c r="A565" s="145"/>
      <c r="B565" s="146"/>
      <c r="C565" s="146"/>
      <c r="D565" s="147"/>
      <c r="E565" s="148"/>
      <c r="F565" s="149"/>
      <c r="G565" s="148"/>
      <c r="H565" s="149"/>
      <c r="I565" s="150"/>
      <c r="J565" s="151"/>
      <c r="K565" s="152"/>
      <c r="L565" s="153"/>
      <c r="M565" s="154"/>
      <c r="N565" s="334">
        <f t="shared" si="17"/>
        <v>0</v>
      </c>
      <c r="O565" s="339"/>
      <c r="P565" s="515">
        <f>IF($A565=Liste!$A$2,Liste!$Q$2,IF($A565=Liste!$A$3,Liste!$Q$3,0))</f>
        <v>0</v>
      </c>
      <c r="Q565" s="477"/>
      <c r="R565" s="458" t="str">
        <f>IF(F565=0,"x",VLOOKUP($F565,Liste!$L$2:$M$5000,2,FALSE))</f>
        <v>x</v>
      </c>
      <c r="S565" s="462" t="str">
        <f t="shared" si="16"/>
        <v>x</v>
      </c>
      <c r="T565" s="462">
        <f>IF(P565=Liste!$Q$3,IF(L565=0,0,1),0)</f>
        <v>0</v>
      </c>
      <c r="U565" s="462">
        <f>IF($A565=0,0,InformatiiGenerale!$B$3)</f>
        <v>0</v>
      </c>
      <c r="V565" s="462">
        <f>IF($B565=0,0,VLOOKUP($B565,InformatiiGenerale!$A$9:$C$29,3,FALSE))</f>
        <v>0</v>
      </c>
    </row>
    <row r="566" spans="1:22" ht="30" customHeight="1" x14ac:dyDescent="0.25">
      <c r="A566" s="145"/>
      <c r="B566" s="146"/>
      <c r="C566" s="146"/>
      <c r="D566" s="147"/>
      <c r="E566" s="148"/>
      <c r="F566" s="149"/>
      <c r="G566" s="148"/>
      <c r="H566" s="149"/>
      <c r="I566" s="150"/>
      <c r="J566" s="151"/>
      <c r="K566" s="152"/>
      <c r="L566" s="153"/>
      <c r="M566" s="154"/>
      <c r="N566" s="334">
        <f t="shared" si="17"/>
        <v>0</v>
      </c>
      <c r="O566" s="339"/>
      <c r="P566" s="515">
        <f>IF($A566=Liste!$A$2,Liste!$Q$2,IF($A566=Liste!$A$3,Liste!$Q$3,0))</f>
        <v>0</v>
      </c>
      <c r="Q566" s="477"/>
      <c r="R566" s="458" t="str">
        <f>IF(F566=0,"x",VLOOKUP($F566,Liste!$L$2:$M$5000,2,FALSE))</f>
        <v>x</v>
      </c>
      <c r="S566" s="462" t="str">
        <f t="shared" si="16"/>
        <v>x</v>
      </c>
      <c r="T566" s="462">
        <f>IF(P566=Liste!$Q$3,IF(L566=0,0,1),0)</f>
        <v>0</v>
      </c>
      <c r="U566" s="462">
        <f>IF($A566=0,0,InformatiiGenerale!$B$3)</f>
        <v>0</v>
      </c>
      <c r="V566" s="462">
        <f>IF($B566=0,0,VLOOKUP($B566,InformatiiGenerale!$A$9:$C$29,3,FALSE))</f>
        <v>0</v>
      </c>
    </row>
    <row r="567" spans="1:22" ht="30" customHeight="1" x14ac:dyDescent="0.25">
      <c r="A567" s="145"/>
      <c r="B567" s="146"/>
      <c r="C567" s="146"/>
      <c r="D567" s="147"/>
      <c r="E567" s="148"/>
      <c r="F567" s="149"/>
      <c r="G567" s="148"/>
      <c r="H567" s="149"/>
      <c r="I567" s="150"/>
      <c r="J567" s="151"/>
      <c r="K567" s="152"/>
      <c r="L567" s="153"/>
      <c r="M567" s="154"/>
      <c r="N567" s="334">
        <f t="shared" si="17"/>
        <v>0</v>
      </c>
      <c r="O567" s="339"/>
      <c r="P567" s="515">
        <f>IF($A567=Liste!$A$2,Liste!$Q$2,IF($A567=Liste!$A$3,Liste!$Q$3,0))</f>
        <v>0</v>
      </c>
      <c r="Q567" s="477"/>
      <c r="R567" s="458" t="str">
        <f>IF(F567=0,"x",VLOOKUP($F567,Liste!$L$2:$M$5000,2,FALSE))</f>
        <v>x</v>
      </c>
      <c r="S567" s="462" t="str">
        <f t="shared" si="16"/>
        <v>x</v>
      </c>
      <c r="T567" s="462">
        <f>IF(P567=Liste!$Q$3,IF(L567=0,0,1),0)</f>
        <v>0</v>
      </c>
      <c r="U567" s="462">
        <f>IF($A567=0,0,InformatiiGenerale!$B$3)</f>
        <v>0</v>
      </c>
      <c r="V567" s="462">
        <f>IF($B567=0,0,VLOOKUP($B567,InformatiiGenerale!$A$9:$C$29,3,FALSE))</f>
        <v>0</v>
      </c>
    </row>
    <row r="568" spans="1:22" ht="30" customHeight="1" x14ac:dyDescent="0.25">
      <c r="A568" s="145"/>
      <c r="B568" s="146"/>
      <c r="C568" s="146"/>
      <c r="D568" s="147"/>
      <c r="E568" s="148"/>
      <c r="F568" s="149"/>
      <c r="G568" s="148"/>
      <c r="H568" s="149"/>
      <c r="I568" s="150"/>
      <c r="J568" s="151"/>
      <c r="K568" s="152"/>
      <c r="L568" s="153"/>
      <c r="M568" s="154"/>
      <c r="N568" s="334">
        <f t="shared" si="17"/>
        <v>0</v>
      </c>
      <c r="O568" s="339"/>
      <c r="P568" s="515">
        <f>IF($A568=Liste!$A$2,Liste!$Q$2,IF($A568=Liste!$A$3,Liste!$Q$3,0))</f>
        <v>0</v>
      </c>
      <c r="Q568" s="477"/>
      <c r="R568" s="458" t="str">
        <f>IF(F568=0,"x",VLOOKUP($F568,Liste!$L$2:$M$5000,2,FALSE))</f>
        <v>x</v>
      </c>
      <c r="S568" s="462" t="str">
        <f t="shared" si="16"/>
        <v>x</v>
      </c>
      <c r="T568" s="462">
        <f>IF(P568=Liste!$Q$3,IF(L568=0,0,1),0)</f>
        <v>0</v>
      </c>
      <c r="U568" s="462">
        <f>IF($A568=0,0,InformatiiGenerale!$B$3)</f>
        <v>0</v>
      </c>
      <c r="V568" s="462">
        <f>IF($B568=0,0,VLOOKUP($B568,InformatiiGenerale!$A$9:$C$29,3,FALSE))</f>
        <v>0</v>
      </c>
    </row>
    <row r="569" spans="1:22" ht="30" customHeight="1" x14ac:dyDescent="0.25">
      <c r="A569" s="145"/>
      <c r="B569" s="146"/>
      <c r="C569" s="146"/>
      <c r="D569" s="147"/>
      <c r="E569" s="148"/>
      <c r="F569" s="149"/>
      <c r="G569" s="148"/>
      <c r="H569" s="149"/>
      <c r="I569" s="150"/>
      <c r="J569" s="151"/>
      <c r="K569" s="152"/>
      <c r="L569" s="153"/>
      <c r="M569" s="154"/>
      <c r="N569" s="334">
        <f t="shared" si="17"/>
        <v>0</v>
      </c>
      <c r="O569" s="339"/>
      <c r="P569" s="515">
        <f>IF($A569=Liste!$A$2,Liste!$Q$2,IF($A569=Liste!$A$3,Liste!$Q$3,0))</f>
        <v>0</v>
      </c>
      <c r="Q569" s="477"/>
      <c r="R569" s="458" t="str">
        <f>IF(F569=0,"x",VLOOKUP($F569,Liste!$L$2:$M$5000,2,FALSE))</f>
        <v>x</v>
      </c>
      <c r="S569" s="462" t="str">
        <f t="shared" si="16"/>
        <v>x</v>
      </c>
      <c r="T569" s="462">
        <f>IF(P569=Liste!$Q$3,IF(L569=0,0,1),0)</f>
        <v>0</v>
      </c>
      <c r="U569" s="462">
        <f>IF($A569=0,0,InformatiiGenerale!$B$3)</f>
        <v>0</v>
      </c>
      <c r="V569" s="462">
        <f>IF($B569=0,0,VLOOKUP($B569,InformatiiGenerale!$A$9:$C$29,3,FALSE))</f>
        <v>0</v>
      </c>
    </row>
    <row r="570" spans="1:22" ht="30" customHeight="1" x14ac:dyDescent="0.25">
      <c r="A570" s="145"/>
      <c r="B570" s="146"/>
      <c r="C570" s="146"/>
      <c r="D570" s="147"/>
      <c r="E570" s="148"/>
      <c r="F570" s="149"/>
      <c r="G570" s="148"/>
      <c r="H570" s="149"/>
      <c r="I570" s="150"/>
      <c r="J570" s="151"/>
      <c r="K570" s="152"/>
      <c r="L570" s="153"/>
      <c r="M570" s="154"/>
      <c r="N570" s="334">
        <f t="shared" si="17"/>
        <v>0</v>
      </c>
      <c r="O570" s="339"/>
      <c r="P570" s="515">
        <f>IF($A570=Liste!$A$2,Liste!$Q$2,IF($A570=Liste!$A$3,Liste!$Q$3,0))</f>
        <v>0</v>
      </c>
      <c r="Q570" s="477"/>
      <c r="R570" s="458" t="str">
        <f>IF(F570=0,"x",VLOOKUP($F570,Liste!$L$2:$M$5000,2,FALSE))</f>
        <v>x</v>
      </c>
      <c r="S570" s="462" t="str">
        <f t="shared" si="16"/>
        <v>x</v>
      </c>
      <c r="T570" s="462">
        <f>IF(P570=Liste!$Q$3,IF(L570=0,0,1),0)</f>
        <v>0</v>
      </c>
      <c r="U570" s="462">
        <f>IF($A570=0,0,InformatiiGenerale!$B$3)</f>
        <v>0</v>
      </c>
      <c r="V570" s="462">
        <f>IF($B570=0,0,VLOOKUP($B570,InformatiiGenerale!$A$9:$C$29,3,FALSE))</f>
        <v>0</v>
      </c>
    </row>
    <row r="571" spans="1:22" ht="30" customHeight="1" x14ac:dyDescent="0.25">
      <c r="A571" s="145"/>
      <c r="B571" s="146"/>
      <c r="C571" s="146"/>
      <c r="D571" s="147"/>
      <c r="E571" s="148"/>
      <c r="F571" s="149"/>
      <c r="G571" s="148"/>
      <c r="H571" s="149"/>
      <c r="I571" s="150"/>
      <c r="J571" s="151"/>
      <c r="K571" s="152"/>
      <c r="L571" s="153"/>
      <c r="M571" s="154"/>
      <c r="N571" s="334">
        <f t="shared" si="17"/>
        <v>0</v>
      </c>
      <c r="O571" s="339"/>
      <c r="P571" s="515">
        <f>IF($A571=Liste!$A$2,Liste!$Q$2,IF($A571=Liste!$A$3,Liste!$Q$3,0))</f>
        <v>0</v>
      </c>
      <c r="Q571" s="477"/>
      <c r="R571" s="458" t="str">
        <f>IF(F571=0,"x",VLOOKUP($F571,Liste!$L$2:$M$5000,2,FALSE))</f>
        <v>x</v>
      </c>
      <c r="S571" s="462" t="str">
        <f t="shared" si="16"/>
        <v>x</v>
      </c>
      <c r="T571" s="462">
        <f>IF(P571=Liste!$Q$3,IF(L571=0,0,1),0)</f>
        <v>0</v>
      </c>
      <c r="U571" s="462">
        <f>IF($A571=0,0,InformatiiGenerale!$B$3)</f>
        <v>0</v>
      </c>
      <c r="V571" s="462">
        <f>IF($B571=0,0,VLOOKUP($B571,InformatiiGenerale!$A$9:$C$29,3,FALSE))</f>
        <v>0</v>
      </c>
    </row>
    <row r="572" spans="1:22" ht="30" customHeight="1" x14ac:dyDescent="0.25">
      <c r="A572" s="145"/>
      <c r="B572" s="146"/>
      <c r="C572" s="146"/>
      <c r="D572" s="147"/>
      <c r="E572" s="148"/>
      <c r="F572" s="149"/>
      <c r="G572" s="148"/>
      <c r="H572" s="149"/>
      <c r="I572" s="150"/>
      <c r="J572" s="151"/>
      <c r="K572" s="152"/>
      <c r="L572" s="153"/>
      <c r="M572" s="154"/>
      <c r="N572" s="334">
        <f t="shared" si="17"/>
        <v>0</v>
      </c>
      <c r="O572" s="339"/>
      <c r="P572" s="515">
        <f>IF($A572=Liste!$A$2,Liste!$Q$2,IF($A572=Liste!$A$3,Liste!$Q$3,0))</f>
        <v>0</v>
      </c>
      <c r="Q572" s="477"/>
      <c r="R572" s="458" t="str">
        <f>IF(F572=0,"x",VLOOKUP($F572,Liste!$L$2:$M$5000,2,FALSE))</f>
        <v>x</v>
      </c>
      <c r="S572" s="462" t="str">
        <f t="shared" si="16"/>
        <v>x</v>
      </c>
      <c r="T572" s="462">
        <f>IF(P572=Liste!$Q$3,IF(L572=0,0,1),0)</f>
        <v>0</v>
      </c>
      <c r="U572" s="462">
        <f>IF($A572=0,0,InformatiiGenerale!$B$3)</f>
        <v>0</v>
      </c>
      <c r="V572" s="462">
        <f>IF($B572=0,0,VLOOKUP($B572,InformatiiGenerale!$A$9:$C$29,3,FALSE))</f>
        <v>0</v>
      </c>
    </row>
    <row r="573" spans="1:22" ht="30" customHeight="1" x14ac:dyDescent="0.25">
      <c r="A573" s="145"/>
      <c r="B573" s="146"/>
      <c r="C573" s="146"/>
      <c r="D573" s="147"/>
      <c r="E573" s="148"/>
      <c r="F573" s="149"/>
      <c r="G573" s="148"/>
      <c r="H573" s="149"/>
      <c r="I573" s="150"/>
      <c r="J573" s="151"/>
      <c r="K573" s="152"/>
      <c r="L573" s="153"/>
      <c r="M573" s="154"/>
      <c r="N573" s="334">
        <f t="shared" si="17"/>
        <v>0</v>
      </c>
      <c r="O573" s="339"/>
      <c r="P573" s="515">
        <f>IF($A573=Liste!$A$2,Liste!$Q$2,IF($A573=Liste!$A$3,Liste!$Q$3,0))</f>
        <v>0</v>
      </c>
      <c r="Q573" s="477"/>
      <c r="R573" s="458" t="str">
        <f>IF(F573=0,"x",VLOOKUP($F573,Liste!$L$2:$M$5000,2,FALSE))</f>
        <v>x</v>
      </c>
      <c r="S573" s="462" t="str">
        <f t="shared" si="16"/>
        <v>x</v>
      </c>
      <c r="T573" s="462">
        <f>IF(P573=Liste!$Q$3,IF(L573=0,0,1),0)</f>
        <v>0</v>
      </c>
      <c r="U573" s="462">
        <f>IF($A573=0,0,InformatiiGenerale!$B$3)</f>
        <v>0</v>
      </c>
      <c r="V573" s="462">
        <f>IF($B573=0,0,VLOOKUP($B573,InformatiiGenerale!$A$9:$C$29,3,FALSE))</f>
        <v>0</v>
      </c>
    </row>
    <row r="574" spans="1:22" ht="30" customHeight="1" x14ac:dyDescent="0.25">
      <c r="A574" s="145"/>
      <c r="B574" s="146"/>
      <c r="C574" s="146"/>
      <c r="D574" s="147"/>
      <c r="E574" s="148"/>
      <c r="F574" s="149"/>
      <c r="G574" s="148"/>
      <c r="H574" s="149"/>
      <c r="I574" s="150"/>
      <c r="J574" s="151"/>
      <c r="K574" s="152"/>
      <c r="L574" s="153"/>
      <c r="M574" s="154"/>
      <c r="N574" s="334">
        <f t="shared" si="17"/>
        <v>0</v>
      </c>
      <c r="O574" s="339"/>
      <c r="P574" s="515">
        <f>IF($A574=Liste!$A$2,Liste!$Q$2,IF($A574=Liste!$A$3,Liste!$Q$3,0))</f>
        <v>0</v>
      </c>
      <c r="Q574" s="477"/>
      <c r="R574" s="458" t="str">
        <f>IF(F574=0,"x",VLOOKUP($F574,Liste!$L$2:$M$5000,2,FALSE))</f>
        <v>x</v>
      </c>
      <c r="S574" s="462" t="str">
        <f t="shared" si="16"/>
        <v>x</v>
      </c>
      <c r="T574" s="462">
        <f>IF(P574=Liste!$Q$3,IF(L574=0,0,1),0)</f>
        <v>0</v>
      </c>
      <c r="U574" s="462">
        <f>IF($A574=0,0,InformatiiGenerale!$B$3)</f>
        <v>0</v>
      </c>
      <c r="V574" s="462">
        <f>IF($B574=0,0,VLOOKUP($B574,InformatiiGenerale!$A$9:$C$29,3,FALSE))</f>
        <v>0</v>
      </c>
    </row>
    <row r="575" spans="1:22" ht="30" customHeight="1" x14ac:dyDescent="0.25">
      <c r="A575" s="145"/>
      <c r="B575" s="146"/>
      <c r="C575" s="146"/>
      <c r="D575" s="147"/>
      <c r="E575" s="148"/>
      <c r="F575" s="149"/>
      <c r="G575" s="148"/>
      <c r="H575" s="149"/>
      <c r="I575" s="150"/>
      <c r="J575" s="151"/>
      <c r="K575" s="152"/>
      <c r="L575" s="153"/>
      <c r="M575" s="154"/>
      <c r="N575" s="334">
        <f t="shared" si="17"/>
        <v>0</v>
      </c>
      <c r="O575" s="339"/>
      <c r="P575" s="515">
        <f>IF($A575=Liste!$A$2,Liste!$Q$2,IF($A575=Liste!$A$3,Liste!$Q$3,0))</f>
        <v>0</v>
      </c>
      <c r="Q575" s="477"/>
      <c r="R575" s="458" t="str">
        <f>IF(F575=0,"x",VLOOKUP($F575,Liste!$L$2:$M$5000,2,FALSE))</f>
        <v>x</v>
      </c>
      <c r="S575" s="462" t="str">
        <f t="shared" si="16"/>
        <v>x</v>
      </c>
      <c r="T575" s="462">
        <f>IF(P575=Liste!$Q$3,IF(L575=0,0,1),0)</f>
        <v>0</v>
      </c>
      <c r="U575" s="462">
        <f>IF($A575=0,0,InformatiiGenerale!$B$3)</f>
        <v>0</v>
      </c>
      <c r="V575" s="462">
        <f>IF($B575=0,0,VLOOKUP($B575,InformatiiGenerale!$A$9:$C$29,3,FALSE))</f>
        <v>0</v>
      </c>
    </row>
    <row r="576" spans="1:22" ht="30" customHeight="1" x14ac:dyDescent="0.25">
      <c r="A576" s="145"/>
      <c r="B576" s="146"/>
      <c r="C576" s="146"/>
      <c r="D576" s="147"/>
      <c r="E576" s="148"/>
      <c r="F576" s="149"/>
      <c r="G576" s="148"/>
      <c r="H576" s="149"/>
      <c r="I576" s="150"/>
      <c r="J576" s="151"/>
      <c r="K576" s="152"/>
      <c r="L576" s="153"/>
      <c r="M576" s="154"/>
      <c r="N576" s="334">
        <f t="shared" si="17"/>
        <v>0</v>
      </c>
      <c r="O576" s="339"/>
      <c r="P576" s="515">
        <f>IF($A576=Liste!$A$2,Liste!$Q$2,IF($A576=Liste!$A$3,Liste!$Q$3,0))</f>
        <v>0</v>
      </c>
      <c r="Q576" s="477"/>
      <c r="R576" s="458" t="str">
        <f>IF(F576=0,"x",VLOOKUP($F576,Liste!$L$2:$M$5000,2,FALSE))</f>
        <v>x</v>
      </c>
      <c r="S576" s="462" t="str">
        <f t="shared" si="16"/>
        <v>x</v>
      </c>
      <c r="T576" s="462">
        <f>IF(P576=Liste!$Q$3,IF(L576=0,0,1),0)</f>
        <v>0</v>
      </c>
      <c r="U576" s="462">
        <f>IF($A576=0,0,InformatiiGenerale!$B$3)</f>
        <v>0</v>
      </c>
      <c r="V576" s="462">
        <f>IF($B576=0,0,VLOOKUP($B576,InformatiiGenerale!$A$9:$C$29,3,FALSE))</f>
        <v>0</v>
      </c>
    </row>
    <row r="577" spans="1:22" ht="30" customHeight="1" x14ac:dyDescent="0.25">
      <c r="A577" s="145"/>
      <c r="B577" s="146"/>
      <c r="C577" s="146"/>
      <c r="D577" s="147"/>
      <c r="E577" s="148"/>
      <c r="F577" s="149"/>
      <c r="G577" s="148"/>
      <c r="H577" s="149"/>
      <c r="I577" s="150"/>
      <c r="J577" s="151"/>
      <c r="K577" s="152"/>
      <c r="L577" s="153"/>
      <c r="M577" s="154"/>
      <c r="N577" s="334">
        <f t="shared" si="17"/>
        <v>0</v>
      </c>
      <c r="O577" s="339"/>
      <c r="P577" s="515">
        <f>IF($A577=Liste!$A$2,Liste!$Q$2,IF($A577=Liste!$A$3,Liste!$Q$3,0))</f>
        <v>0</v>
      </c>
      <c r="Q577" s="477"/>
      <c r="R577" s="458" t="str">
        <f>IF(F577=0,"x",VLOOKUP($F577,Liste!$L$2:$M$5000,2,FALSE))</f>
        <v>x</v>
      </c>
      <c r="S577" s="462" t="str">
        <f t="shared" si="16"/>
        <v>x</v>
      </c>
      <c r="T577" s="462">
        <f>IF(P577=Liste!$Q$3,IF(L577=0,0,1),0)</f>
        <v>0</v>
      </c>
      <c r="U577" s="462">
        <f>IF($A577=0,0,InformatiiGenerale!$B$3)</f>
        <v>0</v>
      </c>
      <c r="V577" s="462">
        <f>IF($B577=0,0,VLOOKUP($B577,InformatiiGenerale!$A$9:$C$29,3,FALSE))</f>
        <v>0</v>
      </c>
    </row>
    <row r="578" spans="1:22" ht="30" customHeight="1" x14ac:dyDescent="0.25">
      <c r="A578" s="145"/>
      <c r="B578" s="146"/>
      <c r="C578" s="146"/>
      <c r="D578" s="147"/>
      <c r="E578" s="148"/>
      <c r="F578" s="149"/>
      <c r="G578" s="148"/>
      <c r="H578" s="149"/>
      <c r="I578" s="150"/>
      <c r="J578" s="151"/>
      <c r="K578" s="152"/>
      <c r="L578" s="153"/>
      <c r="M578" s="154"/>
      <c r="N578" s="334">
        <f t="shared" si="17"/>
        <v>0</v>
      </c>
      <c r="O578" s="339"/>
      <c r="P578" s="515">
        <f>IF($A578=Liste!$A$2,Liste!$Q$2,IF($A578=Liste!$A$3,Liste!$Q$3,0))</f>
        <v>0</v>
      </c>
      <c r="Q578" s="477"/>
      <c r="R578" s="458" t="str">
        <f>IF(F578=0,"x",VLOOKUP($F578,Liste!$L$2:$M$5000,2,FALSE))</f>
        <v>x</v>
      </c>
      <c r="S578" s="462" t="str">
        <f t="shared" si="16"/>
        <v>x</v>
      </c>
      <c r="T578" s="462">
        <f>IF(P578=Liste!$Q$3,IF(L578=0,0,1),0)</f>
        <v>0</v>
      </c>
      <c r="U578" s="462">
        <f>IF($A578=0,0,InformatiiGenerale!$B$3)</f>
        <v>0</v>
      </c>
      <c r="V578" s="462">
        <f>IF($B578=0,0,VLOOKUP($B578,InformatiiGenerale!$A$9:$C$29,3,FALSE))</f>
        <v>0</v>
      </c>
    </row>
    <row r="579" spans="1:22" ht="30" customHeight="1" x14ac:dyDescent="0.25">
      <c r="A579" s="145"/>
      <c r="B579" s="146"/>
      <c r="C579" s="146"/>
      <c r="D579" s="147"/>
      <c r="E579" s="148"/>
      <c r="F579" s="149"/>
      <c r="G579" s="148"/>
      <c r="H579" s="149"/>
      <c r="I579" s="150"/>
      <c r="J579" s="151"/>
      <c r="K579" s="152"/>
      <c r="L579" s="153"/>
      <c r="M579" s="154"/>
      <c r="N579" s="334">
        <f t="shared" si="17"/>
        <v>0</v>
      </c>
      <c r="O579" s="339"/>
      <c r="P579" s="515">
        <f>IF($A579=Liste!$A$2,Liste!$Q$2,IF($A579=Liste!$A$3,Liste!$Q$3,0))</f>
        <v>0</v>
      </c>
      <c r="Q579" s="477"/>
      <c r="R579" s="458" t="str">
        <f>IF(F579=0,"x",VLOOKUP($F579,Liste!$L$2:$M$5000,2,FALSE))</f>
        <v>x</v>
      </c>
      <c r="S579" s="462" t="str">
        <f t="shared" si="16"/>
        <v>x</v>
      </c>
      <c r="T579" s="462">
        <f>IF(P579=Liste!$Q$3,IF(L579=0,0,1),0)</f>
        <v>0</v>
      </c>
      <c r="U579" s="462">
        <f>IF($A579=0,0,InformatiiGenerale!$B$3)</f>
        <v>0</v>
      </c>
      <c r="V579" s="462">
        <f>IF($B579=0,0,VLOOKUP($B579,InformatiiGenerale!$A$9:$C$29,3,FALSE))</f>
        <v>0</v>
      </c>
    </row>
    <row r="580" spans="1:22" ht="30" customHeight="1" x14ac:dyDescent="0.25">
      <c r="A580" s="145"/>
      <c r="B580" s="146"/>
      <c r="C580" s="146"/>
      <c r="D580" s="147"/>
      <c r="E580" s="148"/>
      <c r="F580" s="149"/>
      <c r="G580" s="148"/>
      <c r="H580" s="149"/>
      <c r="I580" s="150"/>
      <c r="J580" s="151"/>
      <c r="K580" s="152"/>
      <c r="L580" s="153"/>
      <c r="M580" s="154"/>
      <c r="N580" s="334">
        <f t="shared" si="17"/>
        <v>0</v>
      </c>
      <c r="O580" s="339"/>
      <c r="P580" s="515">
        <f>IF($A580=Liste!$A$2,Liste!$Q$2,IF($A580=Liste!$A$3,Liste!$Q$3,0))</f>
        <v>0</v>
      </c>
      <c r="Q580" s="477"/>
      <c r="R580" s="458" t="str">
        <f>IF(F580=0,"x",VLOOKUP($F580,Liste!$L$2:$M$5000,2,FALSE))</f>
        <v>x</v>
      </c>
      <c r="S580" s="462" t="str">
        <f t="shared" si="16"/>
        <v>x</v>
      </c>
      <c r="T580" s="462">
        <f>IF(P580=Liste!$Q$3,IF(L580=0,0,1),0)</f>
        <v>0</v>
      </c>
      <c r="U580" s="462">
        <f>IF($A580=0,0,InformatiiGenerale!$B$3)</f>
        <v>0</v>
      </c>
      <c r="V580" s="462">
        <f>IF($B580=0,0,VLOOKUP($B580,InformatiiGenerale!$A$9:$C$29,3,FALSE))</f>
        <v>0</v>
      </c>
    </row>
    <row r="581" spans="1:22" ht="30" customHeight="1" x14ac:dyDescent="0.25">
      <c r="A581" s="145"/>
      <c r="B581" s="146"/>
      <c r="C581" s="146"/>
      <c r="D581" s="147"/>
      <c r="E581" s="148"/>
      <c r="F581" s="149"/>
      <c r="G581" s="148"/>
      <c r="H581" s="149"/>
      <c r="I581" s="150"/>
      <c r="J581" s="151"/>
      <c r="K581" s="152"/>
      <c r="L581" s="153"/>
      <c r="M581" s="154"/>
      <c r="N581" s="334">
        <f t="shared" si="17"/>
        <v>0</v>
      </c>
      <c r="O581" s="339"/>
      <c r="P581" s="515">
        <f>IF($A581=Liste!$A$2,Liste!$Q$2,IF($A581=Liste!$A$3,Liste!$Q$3,0))</f>
        <v>0</v>
      </c>
      <c r="Q581" s="477"/>
      <c r="R581" s="458" t="str">
        <f>IF(F581=0,"x",VLOOKUP($F581,Liste!$L$2:$M$5000,2,FALSE))</f>
        <v>x</v>
      </c>
      <c r="S581" s="462" t="str">
        <f t="shared" si="16"/>
        <v>x</v>
      </c>
      <c r="T581" s="462">
        <f>IF(P581=Liste!$Q$3,IF(L581=0,0,1),0)</f>
        <v>0</v>
      </c>
      <c r="U581" s="462">
        <f>IF($A581=0,0,InformatiiGenerale!$B$3)</f>
        <v>0</v>
      </c>
      <c r="V581" s="462">
        <f>IF($B581=0,0,VLOOKUP($B581,InformatiiGenerale!$A$9:$C$29,3,FALSE))</f>
        <v>0</v>
      </c>
    </row>
    <row r="582" spans="1:22" ht="30" customHeight="1" x14ac:dyDescent="0.25">
      <c r="A582" s="145"/>
      <c r="B582" s="146"/>
      <c r="C582" s="146"/>
      <c r="D582" s="147"/>
      <c r="E582" s="148"/>
      <c r="F582" s="149"/>
      <c r="G582" s="148"/>
      <c r="H582" s="149"/>
      <c r="I582" s="150"/>
      <c r="J582" s="151"/>
      <c r="K582" s="152"/>
      <c r="L582" s="153"/>
      <c r="M582" s="154"/>
      <c r="N582" s="334">
        <f t="shared" si="17"/>
        <v>0</v>
      </c>
      <c r="O582" s="339"/>
      <c r="P582" s="515">
        <f>IF($A582=Liste!$A$2,Liste!$Q$2,IF($A582=Liste!$A$3,Liste!$Q$3,0))</f>
        <v>0</v>
      </c>
      <c r="Q582" s="477"/>
      <c r="R582" s="458" t="str">
        <f>IF(F582=0,"x",VLOOKUP($F582,Liste!$L$2:$M$5000,2,FALSE))</f>
        <v>x</v>
      </c>
      <c r="S582" s="462" t="str">
        <f t="shared" si="16"/>
        <v>x</v>
      </c>
      <c r="T582" s="462">
        <f>IF(P582=Liste!$Q$3,IF(L582=0,0,1),0)</f>
        <v>0</v>
      </c>
      <c r="U582" s="462">
        <f>IF($A582=0,0,InformatiiGenerale!$B$3)</f>
        <v>0</v>
      </c>
      <c r="V582" s="462">
        <f>IF($B582=0,0,VLOOKUP($B582,InformatiiGenerale!$A$9:$C$29,3,FALSE))</f>
        <v>0</v>
      </c>
    </row>
    <row r="583" spans="1:22" ht="30" customHeight="1" x14ac:dyDescent="0.25">
      <c r="A583" s="145"/>
      <c r="B583" s="146"/>
      <c r="C583" s="146"/>
      <c r="D583" s="147"/>
      <c r="E583" s="148"/>
      <c r="F583" s="149"/>
      <c r="G583" s="148"/>
      <c r="H583" s="149"/>
      <c r="I583" s="150"/>
      <c r="J583" s="151"/>
      <c r="K583" s="152"/>
      <c r="L583" s="153"/>
      <c r="M583" s="154"/>
      <c r="N583" s="334">
        <f t="shared" si="17"/>
        <v>0</v>
      </c>
      <c r="O583" s="339"/>
      <c r="P583" s="515">
        <f>IF($A583=Liste!$A$2,Liste!$Q$2,IF($A583=Liste!$A$3,Liste!$Q$3,0))</f>
        <v>0</v>
      </c>
      <c r="Q583" s="477"/>
      <c r="R583" s="458" t="str">
        <f>IF(F583=0,"x",VLOOKUP($F583,Liste!$L$2:$M$5000,2,FALSE))</f>
        <v>x</v>
      </c>
      <c r="S583" s="462" t="str">
        <f t="shared" si="16"/>
        <v>x</v>
      </c>
      <c r="T583" s="462">
        <f>IF(P583=Liste!$Q$3,IF(L583=0,0,1),0)</f>
        <v>0</v>
      </c>
      <c r="U583" s="462">
        <f>IF($A583=0,0,InformatiiGenerale!$B$3)</f>
        <v>0</v>
      </c>
      <c r="V583" s="462">
        <f>IF($B583=0,0,VLOOKUP($B583,InformatiiGenerale!$A$9:$C$29,3,FALSE))</f>
        <v>0</v>
      </c>
    </row>
    <row r="584" spans="1:22" ht="30" customHeight="1" x14ac:dyDescent="0.25">
      <c r="A584" s="145"/>
      <c r="B584" s="146"/>
      <c r="C584" s="146"/>
      <c r="D584" s="147"/>
      <c r="E584" s="148"/>
      <c r="F584" s="149"/>
      <c r="G584" s="148"/>
      <c r="H584" s="149"/>
      <c r="I584" s="150"/>
      <c r="J584" s="151"/>
      <c r="K584" s="152"/>
      <c r="L584" s="153"/>
      <c r="M584" s="154"/>
      <c r="N584" s="334">
        <f t="shared" si="17"/>
        <v>0</v>
      </c>
      <c r="O584" s="339"/>
      <c r="P584" s="515">
        <f>IF($A584=Liste!$A$2,Liste!$Q$2,IF($A584=Liste!$A$3,Liste!$Q$3,0))</f>
        <v>0</v>
      </c>
      <c r="Q584" s="477"/>
      <c r="R584" s="458" t="str">
        <f>IF(F584=0,"x",VLOOKUP($F584,Liste!$L$2:$M$5000,2,FALSE))</f>
        <v>x</v>
      </c>
      <c r="S584" s="462" t="str">
        <f t="shared" si="16"/>
        <v>x</v>
      </c>
      <c r="T584" s="462">
        <f>IF(P584=Liste!$Q$3,IF(L584=0,0,1),0)</f>
        <v>0</v>
      </c>
      <c r="U584" s="462">
        <f>IF($A584=0,0,InformatiiGenerale!$B$3)</f>
        <v>0</v>
      </c>
      <c r="V584" s="462">
        <f>IF($B584=0,0,VLOOKUP($B584,InformatiiGenerale!$A$9:$C$29,3,FALSE))</f>
        <v>0</v>
      </c>
    </row>
    <row r="585" spans="1:22" ht="30" customHeight="1" x14ac:dyDescent="0.25">
      <c r="A585" s="145"/>
      <c r="B585" s="146"/>
      <c r="C585" s="146"/>
      <c r="D585" s="147"/>
      <c r="E585" s="148"/>
      <c r="F585" s="149"/>
      <c r="G585" s="148"/>
      <c r="H585" s="149"/>
      <c r="I585" s="150"/>
      <c r="J585" s="151"/>
      <c r="K585" s="152"/>
      <c r="L585" s="153"/>
      <c r="M585" s="154"/>
      <c r="N585" s="334">
        <f t="shared" si="17"/>
        <v>0</v>
      </c>
      <c r="O585" s="339"/>
      <c r="P585" s="515">
        <f>IF($A585=Liste!$A$2,Liste!$Q$2,IF($A585=Liste!$A$3,Liste!$Q$3,0))</f>
        <v>0</v>
      </c>
      <c r="Q585" s="477"/>
      <c r="R585" s="458" t="str">
        <f>IF(F585=0,"x",VLOOKUP($F585,Liste!$L$2:$M$5000,2,FALSE))</f>
        <v>x</v>
      </c>
      <c r="S585" s="462" t="str">
        <f t="shared" si="16"/>
        <v>x</v>
      </c>
      <c r="T585" s="462">
        <f>IF(P585=Liste!$Q$3,IF(L585=0,0,1),0)</f>
        <v>0</v>
      </c>
      <c r="U585" s="462">
        <f>IF($A585=0,0,InformatiiGenerale!$B$3)</f>
        <v>0</v>
      </c>
      <c r="V585" s="462">
        <f>IF($B585=0,0,VLOOKUP($B585,InformatiiGenerale!$A$9:$C$29,3,FALSE))</f>
        <v>0</v>
      </c>
    </row>
    <row r="586" spans="1:22" ht="30" customHeight="1" x14ac:dyDescent="0.25">
      <c r="A586" s="145"/>
      <c r="B586" s="146"/>
      <c r="C586" s="146"/>
      <c r="D586" s="147"/>
      <c r="E586" s="148"/>
      <c r="F586" s="149"/>
      <c r="G586" s="148"/>
      <c r="H586" s="149"/>
      <c r="I586" s="150"/>
      <c r="J586" s="151"/>
      <c r="K586" s="152"/>
      <c r="L586" s="153"/>
      <c r="M586" s="154"/>
      <c r="N586" s="334">
        <f t="shared" si="17"/>
        <v>0</v>
      </c>
      <c r="O586" s="339"/>
      <c r="P586" s="515">
        <f>IF($A586=Liste!$A$2,Liste!$Q$2,IF($A586=Liste!$A$3,Liste!$Q$3,0))</f>
        <v>0</v>
      </c>
      <c r="Q586" s="477"/>
      <c r="R586" s="458" t="str">
        <f>IF(F586=0,"x",VLOOKUP($F586,Liste!$L$2:$M$5000,2,FALSE))</f>
        <v>x</v>
      </c>
      <c r="S586" s="462" t="str">
        <f t="shared" si="16"/>
        <v>x</v>
      </c>
      <c r="T586" s="462">
        <f>IF(P586=Liste!$Q$3,IF(L586=0,0,1),0)</f>
        <v>0</v>
      </c>
      <c r="U586" s="462">
        <f>IF($A586=0,0,InformatiiGenerale!$B$3)</f>
        <v>0</v>
      </c>
      <c r="V586" s="462">
        <f>IF($B586=0,0,VLOOKUP($B586,InformatiiGenerale!$A$9:$C$29,3,FALSE))</f>
        <v>0</v>
      </c>
    </row>
    <row r="587" spans="1:22" ht="30" customHeight="1" x14ac:dyDescent="0.25">
      <c r="A587" s="145"/>
      <c r="B587" s="146"/>
      <c r="C587" s="146"/>
      <c r="D587" s="147"/>
      <c r="E587" s="148"/>
      <c r="F587" s="149"/>
      <c r="G587" s="148"/>
      <c r="H587" s="149"/>
      <c r="I587" s="150"/>
      <c r="J587" s="151"/>
      <c r="K587" s="152"/>
      <c r="L587" s="153"/>
      <c r="M587" s="154"/>
      <c r="N587" s="334">
        <f t="shared" si="17"/>
        <v>0</v>
      </c>
      <c r="O587" s="339"/>
      <c r="P587" s="515">
        <f>IF($A587=Liste!$A$2,Liste!$Q$2,IF($A587=Liste!$A$3,Liste!$Q$3,0))</f>
        <v>0</v>
      </c>
      <c r="Q587" s="477"/>
      <c r="R587" s="458" t="str">
        <f>IF(F587=0,"x",VLOOKUP($F587,Liste!$L$2:$M$5000,2,FALSE))</f>
        <v>x</v>
      </c>
      <c r="S587" s="462" t="str">
        <f t="shared" ref="S587:S650" si="18">CONCATENATE($C587,$Q587,$R587)</f>
        <v>x</v>
      </c>
      <c r="T587" s="462">
        <f>IF(P587=Liste!$Q$3,IF(L587=0,0,1),0)</f>
        <v>0</v>
      </c>
      <c r="U587" s="462">
        <f>IF($A587=0,0,InformatiiGenerale!$B$3)</f>
        <v>0</v>
      </c>
      <c r="V587" s="462">
        <f>IF($B587=0,0,VLOOKUP($B587,InformatiiGenerale!$A$9:$C$29,3,FALSE))</f>
        <v>0</v>
      </c>
    </row>
    <row r="588" spans="1:22" ht="30" customHeight="1" x14ac:dyDescent="0.25">
      <c r="A588" s="145"/>
      <c r="B588" s="146"/>
      <c r="C588" s="146"/>
      <c r="D588" s="147"/>
      <c r="E588" s="148"/>
      <c r="F588" s="149"/>
      <c r="G588" s="148"/>
      <c r="H588" s="149"/>
      <c r="I588" s="150"/>
      <c r="J588" s="151"/>
      <c r="K588" s="152"/>
      <c r="L588" s="153"/>
      <c r="M588" s="154"/>
      <c r="N588" s="334">
        <f t="shared" ref="N588:N651" si="19">L588+M588</f>
        <v>0</v>
      </c>
      <c r="O588" s="339"/>
      <c r="P588" s="515">
        <f>IF($A588=Liste!$A$2,Liste!$Q$2,IF($A588=Liste!$A$3,Liste!$Q$3,0))</f>
        <v>0</v>
      </c>
      <c r="Q588" s="477"/>
      <c r="R588" s="458" t="str">
        <f>IF(F588=0,"x",VLOOKUP($F588,Liste!$L$2:$M$5000,2,FALSE))</f>
        <v>x</v>
      </c>
      <c r="S588" s="462" t="str">
        <f t="shared" si="18"/>
        <v>x</v>
      </c>
      <c r="T588" s="462">
        <f>IF(P588=Liste!$Q$3,IF(L588=0,0,1),0)</f>
        <v>0</v>
      </c>
      <c r="U588" s="462">
        <f>IF($A588=0,0,InformatiiGenerale!$B$3)</f>
        <v>0</v>
      </c>
      <c r="V588" s="462">
        <f>IF($B588=0,0,VLOOKUP($B588,InformatiiGenerale!$A$9:$C$29,3,FALSE))</f>
        <v>0</v>
      </c>
    </row>
    <row r="589" spans="1:22" ht="30" customHeight="1" x14ac:dyDescent="0.25">
      <c r="A589" s="145"/>
      <c r="B589" s="146"/>
      <c r="C589" s="146"/>
      <c r="D589" s="147"/>
      <c r="E589" s="148"/>
      <c r="F589" s="149"/>
      <c r="G589" s="148"/>
      <c r="H589" s="149"/>
      <c r="I589" s="150"/>
      <c r="J589" s="151"/>
      <c r="K589" s="152"/>
      <c r="L589" s="153"/>
      <c r="M589" s="154"/>
      <c r="N589" s="334">
        <f t="shared" si="19"/>
        <v>0</v>
      </c>
      <c r="O589" s="339"/>
      <c r="P589" s="515">
        <f>IF($A589=Liste!$A$2,Liste!$Q$2,IF($A589=Liste!$A$3,Liste!$Q$3,0))</f>
        <v>0</v>
      </c>
      <c r="Q589" s="477"/>
      <c r="R589" s="458" t="str">
        <f>IF(F589=0,"x",VLOOKUP($F589,Liste!$L$2:$M$5000,2,FALSE))</f>
        <v>x</v>
      </c>
      <c r="S589" s="462" t="str">
        <f t="shared" si="18"/>
        <v>x</v>
      </c>
      <c r="T589" s="462">
        <f>IF(P589=Liste!$Q$3,IF(L589=0,0,1),0)</f>
        <v>0</v>
      </c>
      <c r="U589" s="462">
        <f>IF($A589=0,0,InformatiiGenerale!$B$3)</f>
        <v>0</v>
      </c>
      <c r="V589" s="462">
        <f>IF($B589=0,0,VLOOKUP($B589,InformatiiGenerale!$A$9:$C$29,3,FALSE))</f>
        <v>0</v>
      </c>
    </row>
    <row r="590" spans="1:22" ht="30" customHeight="1" x14ac:dyDescent="0.25">
      <c r="A590" s="145"/>
      <c r="B590" s="146"/>
      <c r="C590" s="146"/>
      <c r="D590" s="147"/>
      <c r="E590" s="148"/>
      <c r="F590" s="149"/>
      <c r="G590" s="148"/>
      <c r="H590" s="149"/>
      <c r="I590" s="150"/>
      <c r="J590" s="151"/>
      <c r="K590" s="152"/>
      <c r="L590" s="153"/>
      <c r="M590" s="154"/>
      <c r="N590" s="334">
        <f t="shared" si="19"/>
        <v>0</v>
      </c>
      <c r="O590" s="339"/>
      <c r="P590" s="515">
        <f>IF($A590=Liste!$A$2,Liste!$Q$2,IF($A590=Liste!$A$3,Liste!$Q$3,0))</f>
        <v>0</v>
      </c>
      <c r="Q590" s="477"/>
      <c r="R590" s="458" t="str">
        <f>IF(F590=0,"x",VLOOKUP($F590,Liste!$L$2:$M$5000,2,FALSE))</f>
        <v>x</v>
      </c>
      <c r="S590" s="462" t="str">
        <f t="shared" si="18"/>
        <v>x</v>
      </c>
      <c r="T590" s="462">
        <f>IF(P590=Liste!$Q$3,IF(L590=0,0,1),0)</f>
        <v>0</v>
      </c>
      <c r="U590" s="462">
        <f>IF($A590=0,0,InformatiiGenerale!$B$3)</f>
        <v>0</v>
      </c>
      <c r="V590" s="462">
        <f>IF($B590=0,0,VLOOKUP($B590,InformatiiGenerale!$A$9:$C$29,3,FALSE))</f>
        <v>0</v>
      </c>
    </row>
    <row r="591" spans="1:22" ht="30" customHeight="1" x14ac:dyDescent="0.25">
      <c r="A591" s="145"/>
      <c r="B591" s="146"/>
      <c r="C591" s="146"/>
      <c r="D591" s="147"/>
      <c r="E591" s="148"/>
      <c r="F591" s="149"/>
      <c r="G591" s="148"/>
      <c r="H591" s="149"/>
      <c r="I591" s="150"/>
      <c r="J591" s="151"/>
      <c r="K591" s="152"/>
      <c r="L591" s="153"/>
      <c r="M591" s="154"/>
      <c r="N591" s="334">
        <f t="shared" si="19"/>
        <v>0</v>
      </c>
      <c r="O591" s="339"/>
      <c r="P591" s="515">
        <f>IF($A591=Liste!$A$2,Liste!$Q$2,IF($A591=Liste!$A$3,Liste!$Q$3,0))</f>
        <v>0</v>
      </c>
      <c r="Q591" s="477"/>
      <c r="R591" s="458" t="str">
        <f>IF(F591=0,"x",VLOOKUP($F591,Liste!$L$2:$M$5000,2,FALSE))</f>
        <v>x</v>
      </c>
      <c r="S591" s="462" t="str">
        <f t="shared" si="18"/>
        <v>x</v>
      </c>
      <c r="T591" s="462">
        <f>IF(P591=Liste!$Q$3,IF(L591=0,0,1),0)</f>
        <v>0</v>
      </c>
      <c r="U591" s="462">
        <f>IF($A591=0,0,InformatiiGenerale!$B$3)</f>
        <v>0</v>
      </c>
      <c r="V591" s="462">
        <f>IF($B591=0,0,VLOOKUP($B591,InformatiiGenerale!$A$9:$C$29,3,FALSE))</f>
        <v>0</v>
      </c>
    </row>
    <row r="592" spans="1:22" ht="30" customHeight="1" x14ac:dyDescent="0.25">
      <c r="A592" s="145"/>
      <c r="B592" s="146"/>
      <c r="C592" s="146"/>
      <c r="D592" s="147"/>
      <c r="E592" s="148"/>
      <c r="F592" s="149"/>
      <c r="G592" s="148"/>
      <c r="H592" s="149"/>
      <c r="I592" s="150"/>
      <c r="J592" s="151"/>
      <c r="K592" s="152"/>
      <c r="L592" s="153"/>
      <c r="M592" s="154"/>
      <c r="N592" s="334">
        <f t="shared" si="19"/>
        <v>0</v>
      </c>
      <c r="O592" s="339"/>
      <c r="P592" s="515">
        <f>IF($A592=Liste!$A$2,Liste!$Q$2,IF($A592=Liste!$A$3,Liste!$Q$3,0))</f>
        <v>0</v>
      </c>
      <c r="Q592" s="477"/>
      <c r="R592" s="458" t="str">
        <f>IF(F592=0,"x",VLOOKUP($F592,Liste!$L$2:$M$5000,2,FALSE))</f>
        <v>x</v>
      </c>
      <c r="S592" s="462" t="str">
        <f t="shared" si="18"/>
        <v>x</v>
      </c>
      <c r="T592" s="462">
        <f>IF(P592=Liste!$Q$3,IF(L592=0,0,1),0)</f>
        <v>0</v>
      </c>
      <c r="U592" s="462">
        <f>IF($A592=0,0,InformatiiGenerale!$B$3)</f>
        <v>0</v>
      </c>
      <c r="V592" s="462">
        <f>IF($B592=0,0,VLOOKUP($B592,InformatiiGenerale!$A$9:$C$29,3,FALSE))</f>
        <v>0</v>
      </c>
    </row>
    <row r="593" spans="1:22" ht="30" customHeight="1" x14ac:dyDescent="0.25">
      <c r="A593" s="145"/>
      <c r="B593" s="146"/>
      <c r="C593" s="146"/>
      <c r="D593" s="147"/>
      <c r="E593" s="148"/>
      <c r="F593" s="149"/>
      <c r="G593" s="148"/>
      <c r="H593" s="149"/>
      <c r="I593" s="150"/>
      <c r="J593" s="151"/>
      <c r="K593" s="152"/>
      <c r="L593" s="153"/>
      <c r="M593" s="154"/>
      <c r="N593" s="334">
        <f t="shared" si="19"/>
        <v>0</v>
      </c>
      <c r="O593" s="339"/>
      <c r="P593" s="515">
        <f>IF($A593=Liste!$A$2,Liste!$Q$2,IF($A593=Liste!$A$3,Liste!$Q$3,0))</f>
        <v>0</v>
      </c>
      <c r="Q593" s="477"/>
      <c r="R593" s="458" t="str">
        <f>IF(F593=0,"x",VLOOKUP($F593,Liste!$L$2:$M$5000,2,FALSE))</f>
        <v>x</v>
      </c>
      <c r="S593" s="462" t="str">
        <f t="shared" si="18"/>
        <v>x</v>
      </c>
      <c r="T593" s="462">
        <f>IF(P593=Liste!$Q$3,IF(L593=0,0,1),0)</f>
        <v>0</v>
      </c>
      <c r="U593" s="462">
        <f>IF($A593=0,0,InformatiiGenerale!$B$3)</f>
        <v>0</v>
      </c>
      <c r="V593" s="462">
        <f>IF($B593=0,0,VLOOKUP($B593,InformatiiGenerale!$A$9:$C$29,3,FALSE))</f>
        <v>0</v>
      </c>
    </row>
    <row r="594" spans="1:22" ht="30" customHeight="1" x14ac:dyDescent="0.25">
      <c r="A594" s="145"/>
      <c r="B594" s="146"/>
      <c r="C594" s="146"/>
      <c r="D594" s="147"/>
      <c r="E594" s="148"/>
      <c r="F594" s="149"/>
      <c r="G594" s="148"/>
      <c r="H594" s="149"/>
      <c r="I594" s="150"/>
      <c r="J594" s="151"/>
      <c r="K594" s="152"/>
      <c r="L594" s="153"/>
      <c r="M594" s="154"/>
      <c r="N594" s="334">
        <f t="shared" si="19"/>
        <v>0</v>
      </c>
      <c r="O594" s="339"/>
      <c r="P594" s="515">
        <f>IF($A594=Liste!$A$2,Liste!$Q$2,IF($A594=Liste!$A$3,Liste!$Q$3,0))</f>
        <v>0</v>
      </c>
      <c r="Q594" s="477"/>
      <c r="R594" s="458" t="str">
        <f>IF(F594=0,"x",VLOOKUP($F594,Liste!$L$2:$M$5000,2,FALSE))</f>
        <v>x</v>
      </c>
      <c r="S594" s="462" t="str">
        <f t="shared" si="18"/>
        <v>x</v>
      </c>
      <c r="T594" s="462">
        <f>IF(P594=Liste!$Q$3,IF(L594=0,0,1),0)</f>
        <v>0</v>
      </c>
      <c r="U594" s="462">
        <f>IF($A594=0,0,InformatiiGenerale!$B$3)</f>
        <v>0</v>
      </c>
      <c r="V594" s="462">
        <f>IF($B594=0,0,VLOOKUP($B594,InformatiiGenerale!$A$9:$C$29,3,FALSE))</f>
        <v>0</v>
      </c>
    </row>
    <row r="595" spans="1:22" ht="30" customHeight="1" x14ac:dyDescent="0.25">
      <c r="A595" s="145"/>
      <c r="B595" s="146"/>
      <c r="C595" s="146"/>
      <c r="D595" s="147"/>
      <c r="E595" s="148"/>
      <c r="F595" s="149"/>
      <c r="G595" s="148"/>
      <c r="H595" s="149"/>
      <c r="I595" s="150"/>
      <c r="J595" s="151"/>
      <c r="K595" s="152"/>
      <c r="L595" s="153"/>
      <c r="M595" s="154"/>
      <c r="N595" s="334">
        <f t="shared" si="19"/>
        <v>0</v>
      </c>
      <c r="O595" s="339"/>
      <c r="P595" s="515">
        <f>IF($A595=Liste!$A$2,Liste!$Q$2,IF($A595=Liste!$A$3,Liste!$Q$3,0))</f>
        <v>0</v>
      </c>
      <c r="Q595" s="477"/>
      <c r="R595" s="458" t="str">
        <f>IF(F595=0,"x",VLOOKUP($F595,Liste!$L$2:$M$5000,2,FALSE))</f>
        <v>x</v>
      </c>
      <c r="S595" s="462" t="str">
        <f t="shared" si="18"/>
        <v>x</v>
      </c>
      <c r="T595" s="462">
        <f>IF(P595=Liste!$Q$3,IF(L595=0,0,1),0)</f>
        <v>0</v>
      </c>
      <c r="U595" s="462">
        <f>IF($A595=0,0,InformatiiGenerale!$B$3)</f>
        <v>0</v>
      </c>
      <c r="V595" s="462">
        <f>IF($B595=0,0,VLOOKUP($B595,InformatiiGenerale!$A$9:$C$29,3,FALSE))</f>
        <v>0</v>
      </c>
    </row>
    <row r="596" spans="1:22" ht="30" customHeight="1" x14ac:dyDescent="0.25">
      <c r="A596" s="145"/>
      <c r="B596" s="146"/>
      <c r="C596" s="146"/>
      <c r="D596" s="147"/>
      <c r="E596" s="148"/>
      <c r="F596" s="149"/>
      <c r="G596" s="148"/>
      <c r="H596" s="149"/>
      <c r="I596" s="150"/>
      <c r="J596" s="151"/>
      <c r="K596" s="152"/>
      <c r="L596" s="153"/>
      <c r="M596" s="154"/>
      <c r="N596" s="334">
        <f t="shared" si="19"/>
        <v>0</v>
      </c>
      <c r="O596" s="339"/>
      <c r="P596" s="515">
        <f>IF($A596=Liste!$A$2,Liste!$Q$2,IF($A596=Liste!$A$3,Liste!$Q$3,0))</f>
        <v>0</v>
      </c>
      <c r="Q596" s="477"/>
      <c r="R596" s="458" t="str">
        <f>IF(F596=0,"x",VLOOKUP($F596,Liste!$L$2:$M$5000,2,FALSE))</f>
        <v>x</v>
      </c>
      <c r="S596" s="462" t="str">
        <f t="shared" si="18"/>
        <v>x</v>
      </c>
      <c r="T596" s="462">
        <f>IF(P596=Liste!$Q$3,IF(L596=0,0,1),0)</f>
        <v>0</v>
      </c>
      <c r="U596" s="462">
        <f>IF($A596=0,0,InformatiiGenerale!$B$3)</f>
        <v>0</v>
      </c>
      <c r="V596" s="462">
        <f>IF($B596=0,0,VLOOKUP($B596,InformatiiGenerale!$A$9:$C$29,3,FALSE))</f>
        <v>0</v>
      </c>
    </row>
    <row r="597" spans="1:22" ht="30" customHeight="1" x14ac:dyDescent="0.25">
      <c r="A597" s="145"/>
      <c r="B597" s="146"/>
      <c r="C597" s="146"/>
      <c r="D597" s="147"/>
      <c r="E597" s="148"/>
      <c r="F597" s="149"/>
      <c r="G597" s="148"/>
      <c r="H597" s="149"/>
      <c r="I597" s="150"/>
      <c r="J597" s="151"/>
      <c r="K597" s="152"/>
      <c r="L597" s="153"/>
      <c r="M597" s="154"/>
      <c r="N597" s="334">
        <f t="shared" si="19"/>
        <v>0</v>
      </c>
      <c r="O597" s="339"/>
      <c r="P597" s="515">
        <f>IF($A597=Liste!$A$2,Liste!$Q$2,IF($A597=Liste!$A$3,Liste!$Q$3,0))</f>
        <v>0</v>
      </c>
      <c r="Q597" s="477"/>
      <c r="R597" s="458" t="str">
        <f>IF(F597=0,"x",VLOOKUP($F597,Liste!$L$2:$M$5000,2,FALSE))</f>
        <v>x</v>
      </c>
      <c r="S597" s="462" t="str">
        <f t="shared" si="18"/>
        <v>x</v>
      </c>
      <c r="T597" s="462">
        <f>IF(P597=Liste!$Q$3,IF(L597=0,0,1),0)</f>
        <v>0</v>
      </c>
      <c r="U597" s="462">
        <f>IF($A597=0,0,InformatiiGenerale!$B$3)</f>
        <v>0</v>
      </c>
      <c r="V597" s="462">
        <f>IF($B597=0,0,VLOOKUP($B597,InformatiiGenerale!$A$9:$C$29,3,FALSE))</f>
        <v>0</v>
      </c>
    </row>
    <row r="598" spans="1:22" ht="30" customHeight="1" x14ac:dyDescent="0.25">
      <c r="A598" s="145"/>
      <c r="B598" s="146"/>
      <c r="C598" s="146"/>
      <c r="D598" s="147"/>
      <c r="E598" s="148"/>
      <c r="F598" s="149"/>
      <c r="G598" s="148"/>
      <c r="H598" s="149"/>
      <c r="I598" s="150"/>
      <c r="J598" s="151"/>
      <c r="K598" s="152"/>
      <c r="L598" s="153"/>
      <c r="M598" s="154"/>
      <c r="N598" s="334">
        <f t="shared" si="19"/>
        <v>0</v>
      </c>
      <c r="O598" s="339"/>
      <c r="P598" s="515">
        <f>IF($A598=Liste!$A$2,Liste!$Q$2,IF($A598=Liste!$A$3,Liste!$Q$3,0))</f>
        <v>0</v>
      </c>
      <c r="Q598" s="477"/>
      <c r="R598" s="458" t="str">
        <f>IF(F598=0,"x",VLOOKUP($F598,Liste!$L$2:$M$5000,2,FALSE))</f>
        <v>x</v>
      </c>
      <c r="S598" s="462" t="str">
        <f t="shared" si="18"/>
        <v>x</v>
      </c>
      <c r="T598" s="462">
        <f>IF(P598=Liste!$Q$3,IF(L598=0,0,1),0)</f>
        <v>0</v>
      </c>
      <c r="U598" s="462">
        <f>IF($A598=0,0,InformatiiGenerale!$B$3)</f>
        <v>0</v>
      </c>
      <c r="V598" s="462">
        <f>IF($B598=0,0,VLOOKUP($B598,InformatiiGenerale!$A$9:$C$29,3,FALSE))</f>
        <v>0</v>
      </c>
    </row>
    <row r="599" spans="1:22" ht="30" customHeight="1" x14ac:dyDescent="0.25">
      <c r="A599" s="145"/>
      <c r="B599" s="146"/>
      <c r="C599" s="146"/>
      <c r="D599" s="147"/>
      <c r="E599" s="148"/>
      <c r="F599" s="149"/>
      <c r="G599" s="148"/>
      <c r="H599" s="149"/>
      <c r="I599" s="150"/>
      <c r="J599" s="151"/>
      <c r="K599" s="152"/>
      <c r="L599" s="153"/>
      <c r="M599" s="154"/>
      <c r="N599" s="334">
        <f t="shared" si="19"/>
        <v>0</v>
      </c>
      <c r="O599" s="339"/>
      <c r="P599" s="515">
        <f>IF($A599=Liste!$A$2,Liste!$Q$2,IF($A599=Liste!$A$3,Liste!$Q$3,0))</f>
        <v>0</v>
      </c>
      <c r="Q599" s="477"/>
      <c r="R599" s="458" t="str">
        <f>IF(F599=0,"x",VLOOKUP($F599,Liste!$L$2:$M$5000,2,FALSE))</f>
        <v>x</v>
      </c>
      <c r="S599" s="462" t="str">
        <f t="shared" si="18"/>
        <v>x</v>
      </c>
      <c r="T599" s="462">
        <f>IF(P599=Liste!$Q$3,IF(L599=0,0,1),0)</f>
        <v>0</v>
      </c>
      <c r="U599" s="462">
        <f>IF($A599=0,0,InformatiiGenerale!$B$3)</f>
        <v>0</v>
      </c>
      <c r="V599" s="462">
        <f>IF($B599=0,0,VLOOKUP($B599,InformatiiGenerale!$A$9:$C$29,3,FALSE))</f>
        <v>0</v>
      </c>
    </row>
    <row r="600" spans="1:22" ht="30" customHeight="1" x14ac:dyDescent="0.25">
      <c r="A600" s="145"/>
      <c r="B600" s="146"/>
      <c r="C600" s="146"/>
      <c r="D600" s="147"/>
      <c r="E600" s="148"/>
      <c r="F600" s="149"/>
      <c r="G600" s="148"/>
      <c r="H600" s="149"/>
      <c r="I600" s="150"/>
      <c r="J600" s="151"/>
      <c r="K600" s="152"/>
      <c r="L600" s="153"/>
      <c r="M600" s="154"/>
      <c r="N600" s="334">
        <f t="shared" si="19"/>
        <v>0</v>
      </c>
      <c r="O600" s="339"/>
      <c r="P600" s="515">
        <f>IF($A600=Liste!$A$2,Liste!$Q$2,IF($A600=Liste!$A$3,Liste!$Q$3,0))</f>
        <v>0</v>
      </c>
      <c r="Q600" s="477"/>
      <c r="R600" s="458" t="str">
        <f>IF(F600=0,"x",VLOOKUP($F600,Liste!$L$2:$M$5000,2,FALSE))</f>
        <v>x</v>
      </c>
      <c r="S600" s="462" t="str">
        <f t="shared" si="18"/>
        <v>x</v>
      </c>
      <c r="T600" s="462">
        <f>IF(P600=Liste!$Q$3,IF(L600=0,0,1),0)</f>
        <v>0</v>
      </c>
      <c r="U600" s="462">
        <f>IF($A600=0,0,InformatiiGenerale!$B$3)</f>
        <v>0</v>
      </c>
      <c r="V600" s="462">
        <f>IF($B600=0,0,VLOOKUP($B600,InformatiiGenerale!$A$9:$C$29,3,FALSE))</f>
        <v>0</v>
      </c>
    </row>
    <row r="601" spans="1:22" ht="30" customHeight="1" x14ac:dyDescent="0.25">
      <c r="A601" s="145"/>
      <c r="B601" s="146"/>
      <c r="C601" s="146"/>
      <c r="D601" s="147"/>
      <c r="E601" s="148"/>
      <c r="F601" s="149"/>
      <c r="G601" s="148"/>
      <c r="H601" s="149"/>
      <c r="I601" s="150"/>
      <c r="J601" s="151"/>
      <c r="K601" s="152"/>
      <c r="L601" s="153"/>
      <c r="M601" s="154"/>
      <c r="N601" s="334">
        <f t="shared" si="19"/>
        <v>0</v>
      </c>
      <c r="O601" s="339"/>
      <c r="P601" s="515">
        <f>IF($A601=Liste!$A$2,Liste!$Q$2,IF($A601=Liste!$A$3,Liste!$Q$3,0))</f>
        <v>0</v>
      </c>
      <c r="Q601" s="477"/>
      <c r="R601" s="458" t="str">
        <f>IF(F601=0,"x",VLOOKUP($F601,Liste!$L$2:$M$5000,2,FALSE))</f>
        <v>x</v>
      </c>
      <c r="S601" s="462" t="str">
        <f t="shared" si="18"/>
        <v>x</v>
      </c>
      <c r="T601" s="462">
        <f>IF(P601=Liste!$Q$3,IF(L601=0,0,1),0)</f>
        <v>0</v>
      </c>
      <c r="U601" s="462">
        <f>IF($A601=0,0,InformatiiGenerale!$B$3)</f>
        <v>0</v>
      </c>
      <c r="V601" s="462">
        <f>IF($B601=0,0,VLOOKUP($B601,InformatiiGenerale!$A$9:$C$29,3,FALSE))</f>
        <v>0</v>
      </c>
    </row>
    <row r="602" spans="1:22" ht="30" customHeight="1" x14ac:dyDescent="0.25">
      <c r="A602" s="145"/>
      <c r="B602" s="146"/>
      <c r="C602" s="146"/>
      <c r="D602" s="147"/>
      <c r="E602" s="148"/>
      <c r="F602" s="149"/>
      <c r="G602" s="148"/>
      <c r="H602" s="149"/>
      <c r="I602" s="150"/>
      <c r="J602" s="151"/>
      <c r="K602" s="152"/>
      <c r="L602" s="153"/>
      <c r="M602" s="154"/>
      <c r="N602" s="334">
        <f t="shared" si="19"/>
        <v>0</v>
      </c>
      <c r="O602" s="339"/>
      <c r="P602" s="515">
        <f>IF($A602=Liste!$A$2,Liste!$Q$2,IF($A602=Liste!$A$3,Liste!$Q$3,0))</f>
        <v>0</v>
      </c>
      <c r="Q602" s="477"/>
      <c r="R602" s="458" t="str">
        <f>IF(F602=0,"x",VLOOKUP($F602,Liste!$L$2:$M$5000,2,FALSE))</f>
        <v>x</v>
      </c>
      <c r="S602" s="462" t="str">
        <f t="shared" si="18"/>
        <v>x</v>
      </c>
      <c r="T602" s="462">
        <f>IF(P602=Liste!$Q$3,IF(L602=0,0,1),0)</f>
        <v>0</v>
      </c>
      <c r="U602" s="462">
        <f>IF($A602=0,0,InformatiiGenerale!$B$3)</f>
        <v>0</v>
      </c>
      <c r="V602" s="462">
        <f>IF($B602=0,0,VLOOKUP($B602,InformatiiGenerale!$A$9:$C$29,3,FALSE))</f>
        <v>0</v>
      </c>
    </row>
    <row r="603" spans="1:22" ht="30" customHeight="1" x14ac:dyDescent="0.25">
      <c r="A603" s="145"/>
      <c r="B603" s="146"/>
      <c r="C603" s="146"/>
      <c r="D603" s="147"/>
      <c r="E603" s="148"/>
      <c r="F603" s="149"/>
      <c r="G603" s="148"/>
      <c r="H603" s="149"/>
      <c r="I603" s="150"/>
      <c r="J603" s="151"/>
      <c r="K603" s="152"/>
      <c r="L603" s="153"/>
      <c r="M603" s="154"/>
      <c r="N603" s="334">
        <f t="shared" si="19"/>
        <v>0</v>
      </c>
      <c r="O603" s="339"/>
      <c r="P603" s="515">
        <f>IF($A603=Liste!$A$2,Liste!$Q$2,IF($A603=Liste!$A$3,Liste!$Q$3,0))</f>
        <v>0</v>
      </c>
      <c r="Q603" s="477"/>
      <c r="R603" s="458" t="str">
        <f>IF(F603=0,"x",VLOOKUP($F603,Liste!$L$2:$M$5000,2,FALSE))</f>
        <v>x</v>
      </c>
      <c r="S603" s="462" t="str">
        <f t="shared" si="18"/>
        <v>x</v>
      </c>
      <c r="T603" s="462">
        <f>IF(P603=Liste!$Q$3,IF(L603=0,0,1),0)</f>
        <v>0</v>
      </c>
      <c r="U603" s="462">
        <f>IF($A603=0,0,InformatiiGenerale!$B$3)</f>
        <v>0</v>
      </c>
      <c r="V603" s="462">
        <f>IF($B603=0,0,VLOOKUP($B603,InformatiiGenerale!$A$9:$C$29,3,FALSE))</f>
        <v>0</v>
      </c>
    </row>
    <row r="604" spans="1:22" ht="30" customHeight="1" x14ac:dyDescent="0.25">
      <c r="A604" s="145"/>
      <c r="B604" s="146"/>
      <c r="C604" s="146"/>
      <c r="D604" s="147"/>
      <c r="E604" s="148"/>
      <c r="F604" s="149"/>
      <c r="G604" s="148"/>
      <c r="H604" s="149"/>
      <c r="I604" s="150"/>
      <c r="J604" s="151"/>
      <c r="K604" s="152"/>
      <c r="L604" s="153"/>
      <c r="M604" s="154"/>
      <c r="N604" s="334">
        <f t="shared" si="19"/>
        <v>0</v>
      </c>
      <c r="O604" s="339"/>
      <c r="P604" s="515">
        <f>IF($A604=Liste!$A$2,Liste!$Q$2,IF($A604=Liste!$A$3,Liste!$Q$3,0))</f>
        <v>0</v>
      </c>
      <c r="Q604" s="477"/>
      <c r="R604" s="458" t="str">
        <f>IF(F604=0,"x",VLOOKUP($F604,Liste!$L$2:$M$5000,2,FALSE))</f>
        <v>x</v>
      </c>
      <c r="S604" s="462" t="str">
        <f t="shared" si="18"/>
        <v>x</v>
      </c>
      <c r="T604" s="462">
        <f>IF(P604=Liste!$Q$3,IF(L604=0,0,1),0)</f>
        <v>0</v>
      </c>
      <c r="U604" s="462">
        <f>IF($A604=0,0,InformatiiGenerale!$B$3)</f>
        <v>0</v>
      </c>
      <c r="V604" s="462">
        <f>IF($B604=0,0,VLOOKUP($B604,InformatiiGenerale!$A$9:$C$29,3,FALSE))</f>
        <v>0</v>
      </c>
    </row>
    <row r="605" spans="1:22" ht="30" customHeight="1" x14ac:dyDescent="0.25">
      <c r="A605" s="145"/>
      <c r="B605" s="146"/>
      <c r="C605" s="146"/>
      <c r="D605" s="147"/>
      <c r="E605" s="148"/>
      <c r="F605" s="149"/>
      <c r="G605" s="148"/>
      <c r="H605" s="149"/>
      <c r="I605" s="150"/>
      <c r="J605" s="151"/>
      <c r="K605" s="152"/>
      <c r="L605" s="153"/>
      <c r="M605" s="154"/>
      <c r="N605" s="334">
        <f t="shared" si="19"/>
        <v>0</v>
      </c>
      <c r="O605" s="339"/>
      <c r="P605" s="515">
        <f>IF($A605=Liste!$A$2,Liste!$Q$2,IF($A605=Liste!$A$3,Liste!$Q$3,0))</f>
        <v>0</v>
      </c>
      <c r="Q605" s="477"/>
      <c r="R605" s="458" t="str">
        <f>IF(F605=0,"x",VLOOKUP($F605,Liste!$L$2:$M$5000,2,FALSE))</f>
        <v>x</v>
      </c>
      <c r="S605" s="462" t="str">
        <f t="shared" si="18"/>
        <v>x</v>
      </c>
      <c r="T605" s="462">
        <f>IF(P605=Liste!$Q$3,IF(L605=0,0,1),0)</f>
        <v>0</v>
      </c>
      <c r="U605" s="462">
        <f>IF($A605=0,0,InformatiiGenerale!$B$3)</f>
        <v>0</v>
      </c>
      <c r="V605" s="462">
        <f>IF($B605=0,0,VLOOKUP($B605,InformatiiGenerale!$A$9:$C$29,3,FALSE))</f>
        <v>0</v>
      </c>
    </row>
    <row r="606" spans="1:22" ht="30" customHeight="1" x14ac:dyDescent="0.25">
      <c r="A606" s="145"/>
      <c r="B606" s="146"/>
      <c r="C606" s="146"/>
      <c r="D606" s="147"/>
      <c r="E606" s="148"/>
      <c r="F606" s="149"/>
      <c r="G606" s="148"/>
      <c r="H606" s="149"/>
      <c r="I606" s="150"/>
      <c r="J606" s="151"/>
      <c r="K606" s="152"/>
      <c r="L606" s="153"/>
      <c r="M606" s="154"/>
      <c r="N606" s="334">
        <f t="shared" si="19"/>
        <v>0</v>
      </c>
      <c r="O606" s="339"/>
      <c r="P606" s="515">
        <f>IF($A606=Liste!$A$2,Liste!$Q$2,IF($A606=Liste!$A$3,Liste!$Q$3,0))</f>
        <v>0</v>
      </c>
      <c r="Q606" s="477"/>
      <c r="R606" s="458" t="str">
        <f>IF(F606=0,"x",VLOOKUP($F606,Liste!$L$2:$M$5000,2,FALSE))</f>
        <v>x</v>
      </c>
      <c r="S606" s="462" t="str">
        <f t="shared" si="18"/>
        <v>x</v>
      </c>
      <c r="T606" s="462">
        <f>IF(P606=Liste!$Q$3,IF(L606=0,0,1),0)</f>
        <v>0</v>
      </c>
      <c r="U606" s="462">
        <f>IF($A606=0,0,InformatiiGenerale!$B$3)</f>
        <v>0</v>
      </c>
      <c r="V606" s="462">
        <f>IF($B606=0,0,VLOOKUP($B606,InformatiiGenerale!$A$9:$C$29,3,FALSE))</f>
        <v>0</v>
      </c>
    </row>
    <row r="607" spans="1:22" ht="30" customHeight="1" x14ac:dyDescent="0.25">
      <c r="A607" s="145"/>
      <c r="B607" s="146"/>
      <c r="C607" s="146"/>
      <c r="D607" s="147"/>
      <c r="E607" s="148"/>
      <c r="F607" s="149"/>
      <c r="G607" s="148"/>
      <c r="H607" s="149"/>
      <c r="I607" s="150"/>
      <c r="J607" s="151"/>
      <c r="K607" s="152"/>
      <c r="L607" s="153"/>
      <c r="M607" s="154"/>
      <c r="N607" s="334">
        <f t="shared" si="19"/>
        <v>0</v>
      </c>
      <c r="O607" s="339"/>
      <c r="P607" s="515">
        <f>IF($A607=Liste!$A$2,Liste!$Q$2,IF($A607=Liste!$A$3,Liste!$Q$3,0))</f>
        <v>0</v>
      </c>
      <c r="Q607" s="477"/>
      <c r="R607" s="458" t="str">
        <f>IF(F607=0,"x",VLOOKUP($F607,Liste!$L$2:$M$5000,2,FALSE))</f>
        <v>x</v>
      </c>
      <c r="S607" s="462" t="str">
        <f t="shared" si="18"/>
        <v>x</v>
      </c>
      <c r="T607" s="462">
        <f>IF(P607=Liste!$Q$3,IF(L607=0,0,1),0)</f>
        <v>0</v>
      </c>
      <c r="U607" s="462">
        <f>IF($A607=0,0,InformatiiGenerale!$B$3)</f>
        <v>0</v>
      </c>
      <c r="V607" s="462">
        <f>IF($B607=0,0,VLOOKUP($B607,InformatiiGenerale!$A$9:$C$29,3,FALSE))</f>
        <v>0</v>
      </c>
    </row>
    <row r="608" spans="1:22" ht="30" customHeight="1" x14ac:dyDescent="0.25">
      <c r="A608" s="145"/>
      <c r="B608" s="146"/>
      <c r="C608" s="146"/>
      <c r="D608" s="147"/>
      <c r="E608" s="148"/>
      <c r="F608" s="149"/>
      <c r="G608" s="148"/>
      <c r="H608" s="149"/>
      <c r="I608" s="150"/>
      <c r="J608" s="151"/>
      <c r="K608" s="152"/>
      <c r="L608" s="153"/>
      <c r="M608" s="154"/>
      <c r="N608" s="334">
        <f t="shared" si="19"/>
        <v>0</v>
      </c>
      <c r="O608" s="339"/>
      <c r="P608" s="515">
        <f>IF($A608=Liste!$A$2,Liste!$Q$2,IF($A608=Liste!$A$3,Liste!$Q$3,0))</f>
        <v>0</v>
      </c>
      <c r="Q608" s="477"/>
      <c r="R608" s="458" t="str">
        <f>IF(F608=0,"x",VLOOKUP($F608,Liste!$L$2:$M$5000,2,FALSE))</f>
        <v>x</v>
      </c>
      <c r="S608" s="462" t="str">
        <f t="shared" si="18"/>
        <v>x</v>
      </c>
      <c r="T608" s="462">
        <f>IF(P608=Liste!$Q$3,IF(L608=0,0,1),0)</f>
        <v>0</v>
      </c>
      <c r="U608" s="462">
        <f>IF($A608=0,0,InformatiiGenerale!$B$3)</f>
        <v>0</v>
      </c>
      <c r="V608" s="462">
        <f>IF($B608=0,0,VLOOKUP($B608,InformatiiGenerale!$A$9:$C$29,3,FALSE))</f>
        <v>0</v>
      </c>
    </row>
    <row r="609" spans="1:22" ht="30" customHeight="1" x14ac:dyDescent="0.25">
      <c r="A609" s="145"/>
      <c r="B609" s="146"/>
      <c r="C609" s="146"/>
      <c r="D609" s="147"/>
      <c r="E609" s="148"/>
      <c r="F609" s="149"/>
      <c r="G609" s="148"/>
      <c r="H609" s="149"/>
      <c r="I609" s="150"/>
      <c r="J609" s="151"/>
      <c r="K609" s="152"/>
      <c r="L609" s="153"/>
      <c r="M609" s="154"/>
      <c r="N609" s="334">
        <f t="shared" si="19"/>
        <v>0</v>
      </c>
      <c r="O609" s="339"/>
      <c r="P609" s="515">
        <f>IF($A609=Liste!$A$2,Liste!$Q$2,IF($A609=Liste!$A$3,Liste!$Q$3,0))</f>
        <v>0</v>
      </c>
      <c r="Q609" s="477"/>
      <c r="R609" s="458" t="str">
        <f>IF(F609=0,"x",VLOOKUP($F609,Liste!$L$2:$M$5000,2,FALSE))</f>
        <v>x</v>
      </c>
      <c r="S609" s="462" t="str">
        <f t="shared" si="18"/>
        <v>x</v>
      </c>
      <c r="T609" s="462">
        <f>IF(P609=Liste!$Q$3,IF(L609=0,0,1),0)</f>
        <v>0</v>
      </c>
      <c r="U609" s="462">
        <f>IF($A609=0,0,InformatiiGenerale!$B$3)</f>
        <v>0</v>
      </c>
      <c r="V609" s="462">
        <f>IF($B609=0,0,VLOOKUP($B609,InformatiiGenerale!$A$9:$C$29,3,FALSE))</f>
        <v>0</v>
      </c>
    </row>
    <row r="610" spans="1:22" ht="30" customHeight="1" x14ac:dyDescent="0.25">
      <c r="A610" s="145"/>
      <c r="B610" s="146"/>
      <c r="C610" s="146"/>
      <c r="D610" s="147"/>
      <c r="E610" s="148"/>
      <c r="F610" s="149"/>
      <c r="G610" s="148"/>
      <c r="H610" s="149"/>
      <c r="I610" s="150"/>
      <c r="J610" s="151"/>
      <c r="K610" s="152"/>
      <c r="L610" s="153"/>
      <c r="M610" s="154"/>
      <c r="N610" s="334">
        <f t="shared" si="19"/>
        <v>0</v>
      </c>
      <c r="O610" s="339"/>
      <c r="P610" s="515">
        <f>IF($A610=Liste!$A$2,Liste!$Q$2,IF($A610=Liste!$A$3,Liste!$Q$3,0))</f>
        <v>0</v>
      </c>
      <c r="Q610" s="477"/>
      <c r="R610" s="458" t="str">
        <f>IF(F610=0,"x",VLOOKUP($F610,Liste!$L$2:$M$5000,2,FALSE))</f>
        <v>x</v>
      </c>
      <c r="S610" s="462" t="str">
        <f t="shared" si="18"/>
        <v>x</v>
      </c>
      <c r="T610" s="462">
        <f>IF(P610=Liste!$Q$3,IF(L610=0,0,1),0)</f>
        <v>0</v>
      </c>
      <c r="U610" s="462">
        <f>IF($A610=0,0,InformatiiGenerale!$B$3)</f>
        <v>0</v>
      </c>
      <c r="V610" s="462">
        <f>IF($B610=0,0,VLOOKUP($B610,InformatiiGenerale!$A$9:$C$29,3,FALSE))</f>
        <v>0</v>
      </c>
    </row>
    <row r="611" spans="1:22" ht="30" customHeight="1" x14ac:dyDescent="0.25">
      <c r="A611" s="145"/>
      <c r="B611" s="146"/>
      <c r="C611" s="146"/>
      <c r="D611" s="147"/>
      <c r="E611" s="148"/>
      <c r="F611" s="149"/>
      <c r="G611" s="148"/>
      <c r="H611" s="149"/>
      <c r="I611" s="150"/>
      <c r="J611" s="151"/>
      <c r="K611" s="152"/>
      <c r="L611" s="153"/>
      <c r="M611" s="154"/>
      <c r="N611" s="334">
        <f t="shared" si="19"/>
        <v>0</v>
      </c>
      <c r="O611" s="339"/>
      <c r="P611" s="515">
        <f>IF($A611=Liste!$A$2,Liste!$Q$2,IF($A611=Liste!$A$3,Liste!$Q$3,0))</f>
        <v>0</v>
      </c>
      <c r="Q611" s="477"/>
      <c r="R611" s="458" t="str">
        <f>IF(F611=0,"x",VLOOKUP($F611,Liste!$L$2:$M$5000,2,FALSE))</f>
        <v>x</v>
      </c>
      <c r="S611" s="462" t="str">
        <f t="shared" si="18"/>
        <v>x</v>
      </c>
      <c r="T611" s="462">
        <f>IF(P611=Liste!$Q$3,IF(L611=0,0,1),0)</f>
        <v>0</v>
      </c>
      <c r="U611" s="462">
        <f>IF($A611=0,0,InformatiiGenerale!$B$3)</f>
        <v>0</v>
      </c>
      <c r="V611" s="462">
        <f>IF($B611=0,0,VLOOKUP($B611,InformatiiGenerale!$A$9:$C$29,3,FALSE))</f>
        <v>0</v>
      </c>
    </row>
    <row r="612" spans="1:22" ht="30" customHeight="1" x14ac:dyDescent="0.25">
      <c r="A612" s="145"/>
      <c r="B612" s="146"/>
      <c r="C612" s="146"/>
      <c r="D612" s="147"/>
      <c r="E612" s="148"/>
      <c r="F612" s="149"/>
      <c r="G612" s="148"/>
      <c r="H612" s="149"/>
      <c r="I612" s="150"/>
      <c r="J612" s="151"/>
      <c r="K612" s="152"/>
      <c r="L612" s="153"/>
      <c r="M612" s="154"/>
      <c r="N612" s="334">
        <f t="shared" si="19"/>
        <v>0</v>
      </c>
      <c r="O612" s="339"/>
      <c r="P612" s="515">
        <f>IF($A612=Liste!$A$2,Liste!$Q$2,IF($A612=Liste!$A$3,Liste!$Q$3,0))</f>
        <v>0</v>
      </c>
      <c r="Q612" s="477"/>
      <c r="R612" s="458" t="str">
        <f>IF(F612=0,"x",VLOOKUP($F612,Liste!$L$2:$M$5000,2,FALSE))</f>
        <v>x</v>
      </c>
      <c r="S612" s="462" t="str">
        <f t="shared" si="18"/>
        <v>x</v>
      </c>
      <c r="T612" s="462">
        <f>IF(P612=Liste!$Q$3,IF(L612=0,0,1),0)</f>
        <v>0</v>
      </c>
      <c r="U612" s="462">
        <f>IF($A612=0,0,InformatiiGenerale!$B$3)</f>
        <v>0</v>
      </c>
      <c r="V612" s="462">
        <f>IF($B612=0,0,VLOOKUP($B612,InformatiiGenerale!$A$9:$C$29,3,FALSE))</f>
        <v>0</v>
      </c>
    </row>
    <row r="613" spans="1:22" ht="30" customHeight="1" x14ac:dyDescent="0.25">
      <c r="A613" s="145"/>
      <c r="B613" s="146"/>
      <c r="C613" s="146"/>
      <c r="D613" s="147"/>
      <c r="E613" s="148"/>
      <c r="F613" s="149"/>
      <c r="G613" s="148"/>
      <c r="H613" s="149"/>
      <c r="I613" s="150"/>
      <c r="J613" s="151"/>
      <c r="K613" s="152"/>
      <c r="L613" s="153"/>
      <c r="M613" s="154"/>
      <c r="N613" s="334">
        <f t="shared" si="19"/>
        <v>0</v>
      </c>
      <c r="O613" s="339"/>
      <c r="P613" s="515">
        <f>IF($A613=Liste!$A$2,Liste!$Q$2,IF($A613=Liste!$A$3,Liste!$Q$3,0))</f>
        <v>0</v>
      </c>
      <c r="Q613" s="477"/>
      <c r="R613" s="458" t="str">
        <f>IF(F613=0,"x",VLOOKUP($F613,Liste!$L$2:$M$5000,2,FALSE))</f>
        <v>x</v>
      </c>
      <c r="S613" s="462" t="str">
        <f t="shared" si="18"/>
        <v>x</v>
      </c>
      <c r="T613" s="462">
        <f>IF(P613=Liste!$Q$3,IF(L613=0,0,1),0)</f>
        <v>0</v>
      </c>
      <c r="U613" s="462">
        <f>IF($A613=0,0,InformatiiGenerale!$B$3)</f>
        <v>0</v>
      </c>
      <c r="V613" s="462">
        <f>IF($B613=0,0,VLOOKUP($B613,InformatiiGenerale!$A$9:$C$29,3,FALSE))</f>
        <v>0</v>
      </c>
    </row>
    <row r="614" spans="1:22" ht="30" customHeight="1" x14ac:dyDescent="0.25">
      <c r="A614" s="145"/>
      <c r="B614" s="146"/>
      <c r="C614" s="146"/>
      <c r="D614" s="147"/>
      <c r="E614" s="148"/>
      <c r="F614" s="149"/>
      <c r="G614" s="148"/>
      <c r="H614" s="149"/>
      <c r="I614" s="150"/>
      <c r="J614" s="151"/>
      <c r="K614" s="152"/>
      <c r="L614" s="153"/>
      <c r="M614" s="154"/>
      <c r="N614" s="334">
        <f t="shared" si="19"/>
        <v>0</v>
      </c>
      <c r="O614" s="339"/>
      <c r="P614" s="515">
        <f>IF($A614=Liste!$A$2,Liste!$Q$2,IF($A614=Liste!$A$3,Liste!$Q$3,0))</f>
        <v>0</v>
      </c>
      <c r="Q614" s="477"/>
      <c r="R614" s="458" t="str">
        <f>IF(F614=0,"x",VLOOKUP($F614,Liste!$L$2:$M$5000,2,FALSE))</f>
        <v>x</v>
      </c>
      <c r="S614" s="462" t="str">
        <f t="shared" si="18"/>
        <v>x</v>
      </c>
      <c r="T614" s="462">
        <f>IF(P614=Liste!$Q$3,IF(L614=0,0,1),0)</f>
        <v>0</v>
      </c>
      <c r="U614" s="462">
        <f>IF($A614=0,0,InformatiiGenerale!$B$3)</f>
        <v>0</v>
      </c>
      <c r="V614" s="462">
        <f>IF($B614=0,0,VLOOKUP($B614,InformatiiGenerale!$A$9:$C$29,3,FALSE))</f>
        <v>0</v>
      </c>
    </row>
    <row r="615" spans="1:22" ht="30" customHeight="1" x14ac:dyDescent="0.25">
      <c r="A615" s="145"/>
      <c r="B615" s="146"/>
      <c r="C615" s="146"/>
      <c r="D615" s="147"/>
      <c r="E615" s="148"/>
      <c r="F615" s="149"/>
      <c r="G615" s="148"/>
      <c r="H615" s="149"/>
      <c r="I615" s="150"/>
      <c r="J615" s="151"/>
      <c r="K615" s="152"/>
      <c r="L615" s="153"/>
      <c r="M615" s="154"/>
      <c r="N615" s="334">
        <f t="shared" si="19"/>
        <v>0</v>
      </c>
      <c r="O615" s="339"/>
      <c r="P615" s="515">
        <f>IF($A615=Liste!$A$2,Liste!$Q$2,IF($A615=Liste!$A$3,Liste!$Q$3,0))</f>
        <v>0</v>
      </c>
      <c r="Q615" s="477"/>
      <c r="R615" s="458" t="str">
        <f>IF(F615=0,"x",VLOOKUP($F615,Liste!$L$2:$M$5000,2,FALSE))</f>
        <v>x</v>
      </c>
      <c r="S615" s="462" t="str">
        <f t="shared" si="18"/>
        <v>x</v>
      </c>
      <c r="T615" s="462">
        <f>IF(P615=Liste!$Q$3,IF(L615=0,0,1),0)</f>
        <v>0</v>
      </c>
      <c r="U615" s="462">
        <f>IF($A615=0,0,InformatiiGenerale!$B$3)</f>
        <v>0</v>
      </c>
      <c r="V615" s="462">
        <f>IF($B615=0,0,VLOOKUP($B615,InformatiiGenerale!$A$9:$C$29,3,FALSE))</f>
        <v>0</v>
      </c>
    </row>
    <row r="616" spans="1:22" ht="30" customHeight="1" x14ac:dyDescent="0.25">
      <c r="A616" s="145"/>
      <c r="B616" s="146"/>
      <c r="C616" s="146"/>
      <c r="D616" s="147"/>
      <c r="E616" s="148"/>
      <c r="F616" s="149"/>
      <c r="G616" s="148"/>
      <c r="H616" s="149"/>
      <c r="I616" s="150"/>
      <c r="J616" s="151"/>
      <c r="K616" s="152"/>
      <c r="L616" s="153"/>
      <c r="M616" s="154"/>
      <c r="N616" s="334">
        <f t="shared" si="19"/>
        <v>0</v>
      </c>
      <c r="O616" s="339"/>
      <c r="P616" s="515">
        <f>IF($A616=Liste!$A$2,Liste!$Q$2,IF($A616=Liste!$A$3,Liste!$Q$3,0))</f>
        <v>0</v>
      </c>
      <c r="Q616" s="477"/>
      <c r="R616" s="458" t="str">
        <f>IF(F616=0,"x",VLOOKUP($F616,Liste!$L$2:$M$5000,2,FALSE))</f>
        <v>x</v>
      </c>
      <c r="S616" s="462" t="str">
        <f t="shared" si="18"/>
        <v>x</v>
      </c>
      <c r="T616" s="462">
        <f>IF(P616=Liste!$Q$3,IF(L616=0,0,1),0)</f>
        <v>0</v>
      </c>
      <c r="U616" s="462">
        <f>IF($A616=0,0,InformatiiGenerale!$B$3)</f>
        <v>0</v>
      </c>
      <c r="V616" s="462">
        <f>IF($B616=0,0,VLOOKUP($B616,InformatiiGenerale!$A$9:$C$29,3,FALSE))</f>
        <v>0</v>
      </c>
    </row>
    <row r="617" spans="1:22" ht="30" customHeight="1" x14ac:dyDescent="0.25">
      <c r="A617" s="145"/>
      <c r="B617" s="146"/>
      <c r="C617" s="146"/>
      <c r="D617" s="147"/>
      <c r="E617" s="148"/>
      <c r="F617" s="149"/>
      <c r="G617" s="148"/>
      <c r="H617" s="149"/>
      <c r="I617" s="150"/>
      <c r="J617" s="151"/>
      <c r="K617" s="152"/>
      <c r="L617" s="153"/>
      <c r="M617" s="154"/>
      <c r="N617" s="334">
        <f t="shared" si="19"/>
        <v>0</v>
      </c>
      <c r="O617" s="339"/>
      <c r="P617" s="515">
        <f>IF($A617=Liste!$A$2,Liste!$Q$2,IF($A617=Liste!$A$3,Liste!$Q$3,0))</f>
        <v>0</v>
      </c>
      <c r="Q617" s="477"/>
      <c r="R617" s="458" t="str">
        <f>IF(F617=0,"x",VLOOKUP($F617,Liste!$L$2:$M$5000,2,FALSE))</f>
        <v>x</v>
      </c>
      <c r="S617" s="462" t="str">
        <f t="shared" si="18"/>
        <v>x</v>
      </c>
      <c r="T617" s="462">
        <f>IF(P617=Liste!$Q$3,IF(L617=0,0,1),0)</f>
        <v>0</v>
      </c>
      <c r="U617" s="462">
        <f>IF($A617=0,0,InformatiiGenerale!$B$3)</f>
        <v>0</v>
      </c>
      <c r="V617" s="462">
        <f>IF($B617=0,0,VLOOKUP($B617,InformatiiGenerale!$A$9:$C$29,3,FALSE))</f>
        <v>0</v>
      </c>
    </row>
    <row r="618" spans="1:22" ht="30" customHeight="1" x14ac:dyDescent="0.25">
      <c r="A618" s="145"/>
      <c r="B618" s="146"/>
      <c r="C618" s="146"/>
      <c r="D618" s="147"/>
      <c r="E618" s="148"/>
      <c r="F618" s="149"/>
      <c r="G618" s="148"/>
      <c r="H618" s="149"/>
      <c r="I618" s="150"/>
      <c r="J618" s="151"/>
      <c r="K618" s="152"/>
      <c r="L618" s="153"/>
      <c r="M618" s="154"/>
      <c r="N618" s="334">
        <f t="shared" si="19"/>
        <v>0</v>
      </c>
      <c r="O618" s="339"/>
      <c r="P618" s="515">
        <f>IF($A618=Liste!$A$2,Liste!$Q$2,IF($A618=Liste!$A$3,Liste!$Q$3,0))</f>
        <v>0</v>
      </c>
      <c r="Q618" s="477"/>
      <c r="R618" s="458" t="str">
        <f>IF(F618=0,"x",VLOOKUP($F618,Liste!$L$2:$M$5000,2,FALSE))</f>
        <v>x</v>
      </c>
      <c r="S618" s="462" t="str">
        <f t="shared" si="18"/>
        <v>x</v>
      </c>
      <c r="T618" s="462">
        <f>IF(P618=Liste!$Q$3,IF(L618=0,0,1),0)</f>
        <v>0</v>
      </c>
      <c r="U618" s="462">
        <f>IF($A618=0,0,InformatiiGenerale!$B$3)</f>
        <v>0</v>
      </c>
      <c r="V618" s="462">
        <f>IF($B618=0,0,VLOOKUP($B618,InformatiiGenerale!$A$9:$C$29,3,FALSE))</f>
        <v>0</v>
      </c>
    </row>
    <row r="619" spans="1:22" ht="30" customHeight="1" x14ac:dyDescent="0.25">
      <c r="A619" s="145"/>
      <c r="B619" s="146"/>
      <c r="C619" s="146"/>
      <c r="D619" s="147"/>
      <c r="E619" s="148"/>
      <c r="F619" s="149"/>
      <c r="G619" s="148"/>
      <c r="H619" s="149"/>
      <c r="I619" s="150"/>
      <c r="J619" s="151"/>
      <c r="K619" s="152"/>
      <c r="L619" s="153"/>
      <c r="M619" s="154"/>
      <c r="N619" s="334">
        <f t="shared" si="19"/>
        <v>0</v>
      </c>
      <c r="O619" s="339"/>
      <c r="P619" s="515">
        <f>IF($A619=Liste!$A$2,Liste!$Q$2,IF($A619=Liste!$A$3,Liste!$Q$3,0))</f>
        <v>0</v>
      </c>
      <c r="Q619" s="477"/>
      <c r="R619" s="458" t="str">
        <f>IF(F619=0,"x",VLOOKUP($F619,Liste!$L$2:$M$5000,2,FALSE))</f>
        <v>x</v>
      </c>
      <c r="S619" s="462" t="str">
        <f t="shared" si="18"/>
        <v>x</v>
      </c>
      <c r="T619" s="462">
        <f>IF(P619=Liste!$Q$3,IF(L619=0,0,1),0)</f>
        <v>0</v>
      </c>
      <c r="U619" s="462">
        <f>IF($A619=0,0,InformatiiGenerale!$B$3)</f>
        <v>0</v>
      </c>
      <c r="V619" s="462">
        <f>IF($B619=0,0,VLOOKUP($B619,InformatiiGenerale!$A$9:$C$29,3,FALSE))</f>
        <v>0</v>
      </c>
    </row>
    <row r="620" spans="1:22" ht="30" customHeight="1" x14ac:dyDescent="0.25">
      <c r="A620" s="145"/>
      <c r="B620" s="146"/>
      <c r="C620" s="146"/>
      <c r="D620" s="147"/>
      <c r="E620" s="148"/>
      <c r="F620" s="149"/>
      <c r="G620" s="148"/>
      <c r="H620" s="149"/>
      <c r="I620" s="150"/>
      <c r="J620" s="151"/>
      <c r="K620" s="152"/>
      <c r="L620" s="153"/>
      <c r="M620" s="154"/>
      <c r="N620" s="334">
        <f t="shared" si="19"/>
        <v>0</v>
      </c>
      <c r="O620" s="339"/>
      <c r="P620" s="515">
        <f>IF($A620=Liste!$A$2,Liste!$Q$2,IF($A620=Liste!$A$3,Liste!$Q$3,0))</f>
        <v>0</v>
      </c>
      <c r="Q620" s="477"/>
      <c r="R620" s="458" t="str">
        <f>IF(F620=0,"x",VLOOKUP($F620,Liste!$L$2:$M$5000,2,FALSE))</f>
        <v>x</v>
      </c>
      <c r="S620" s="462" t="str">
        <f t="shared" si="18"/>
        <v>x</v>
      </c>
      <c r="T620" s="462">
        <f>IF(P620=Liste!$Q$3,IF(L620=0,0,1),0)</f>
        <v>0</v>
      </c>
      <c r="U620" s="462">
        <f>IF($A620=0,0,InformatiiGenerale!$B$3)</f>
        <v>0</v>
      </c>
      <c r="V620" s="462">
        <f>IF($B620=0,0,VLOOKUP($B620,InformatiiGenerale!$A$9:$C$29,3,FALSE))</f>
        <v>0</v>
      </c>
    </row>
    <row r="621" spans="1:22" ht="30" customHeight="1" x14ac:dyDescent="0.25">
      <c r="A621" s="145"/>
      <c r="B621" s="146"/>
      <c r="C621" s="146"/>
      <c r="D621" s="147"/>
      <c r="E621" s="148"/>
      <c r="F621" s="149"/>
      <c r="G621" s="148"/>
      <c r="H621" s="149"/>
      <c r="I621" s="150"/>
      <c r="J621" s="151"/>
      <c r="K621" s="152"/>
      <c r="L621" s="153"/>
      <c r="M621" s="154"/>
      <c r="N621" s="334">
        <f t="shared" si="19"/>
        <v>0</v>
      </c>
      <c r="O621" s="339"/>
      <c r="P621" s="515">
        <f>IF($A621=Liste!$A$2,Liste!$Q$2,IF($A621=Liste!$A$3,Liste!$Q$3,0))</f>
        <v>0</v>
      </c>
      <c r="Q621" s="477"/>
      <c r="R621" s="458" t="str">
        <f>IF(F621=0,"x",VLOOKUP($F621,Liste!$L$2:$M$5000,2,FALSE))</f>
        <v>x</v>
      </c>
      <c r="S621" s="462" t="str">
        <f t="shared" si="18"/>
        <v>x</v>
      </c>
      <c r="T621" s="462">
        <f>IF(P621=Liste!$Q$3,IF(L621=0,0,1),0)</f>
        <v>0</v>
      </c>
      <c r="U621" s="462">
        <f>IF($A621=0,0,InformatiiGenerale!$B$3)</f>
        <v>0</v>
      </c>
      <c r="V621" s="462">
        <f>IF($B621=0,0,VLOOKUP($B621,InformatiiGenerale!$A$9:$C$29,3,FALSE))</f>
        <v>0</v>
      </c>
    </row>
    <row r="622" spans="1:22" ht="30" customHeight="1" x14ac:dyDescent="0.25">
      <c r="A622" s="145"/>
      <c r="B622" s="146"/>
      <c r="C622" s="146"/>
      <c r="D622" s="147"/>
      <c r="E622" s="148"/>
      <c r="F622" s="149"/>
      <c r="G622" s="148"/>
      <c r="H622" s="149"/>
      <c r="I622" s="150"/>
      <c r="J622" s="151"/>
      <c r="K622" s="152"/>
      <c r="L622" s="153"/>
      <c r="M622" s="154"/>
      <c r="N622" s="334">
        <f t="shared" si="19"/>
        <v>0</v>
      </c>
      <c r="O622" s="339"/>
      <c r="P622" s="515">
        <f>IF($A622=Liste!$A$2,Liste!$Q$2,IF($A622=Liste!$A$3,Liste!$Q$3,0))</f>
        <v>0</v>
      </c>
      <c r="Q622" s="477"/>
      <c r="R622" s="458" t="str">
        <f>IF(F622=0,"x",VLOOKUP($F622,Liste!$L$2:$M$5000,2,FALSE))</f>
        <v>x</v>
      </c>
      <c r="S622" s="462" t="str">
        <f t="shared" si="18"/>
        <v>x</v>
      </c>
      <c r="T622" s="462">
        <f>IF(P622=Liste!$Q$3,IF(L622=0,0,1),0)</f>
        <v>0</v>
      </c>
      <c r="U622" s="462">
        <f>IF($A622=0,0,InformatiiGenerale!$B$3)</f>
        <v>0</v>
      </c>
      <c r="V622" s="462">
        <f>IF($B622=0,0,VLOOKUP($B622,InformatiiGenerale!$A$9:$C$29,3,FALSE))</f>
        <v>0</v>
      </c>
    </row>
    <row r="623" spans="1:22" ht="30" customHeight="1" x14ac:dyDescent="0.25">
      <c r="A623" s="145"/>
      <c r="B623" s="146"/>
      <c r="C623" s="146"/>
      <c r="D623" s="147"/>
      <c r="E623" s="148"/>
      <c r="F623" s="149"/>
      <c r="G623" s="148"/>
      <c r="H623" s="149"/>
      <c r="I623" s="150"/>
      <c r="J623" s="151"/>
      <c r="K623" s="152"/>
      <c r="L623" s="153"/>
      <c r="M623" s="154"/>
      <c r="N623" s="334">
        <f t="shared" si="19"/>
        <v>0</v>
      </c>
      <c r="O623" s="339"/>
      <c r="P623" s="515">
        <f>IF($A623=Liste!$A$2,Liste!$Q$2,IF($A623=Liste!$A$3,Liste!$Q$3,0))</f>
        <v>0</v>
      </c>
      <c r="Q623" s="477"/>
      <c r="R623" s="458" t="str">
        <f>IF(F623=0,"x",VLOOKUP($F623,Liste!$L$2:$M$5000,2,FALSE))</f>
        <v>x</v>
      </c>
      <c r="S623" s="462" t="str">
        <f t="shared" si="18"/>
        <v>x</v>
      </c>
      <c r="T623" s="462">
        <f>IF(P623=Liste!$Q$3,IF(L623=0,0,1),0)</f>
        <v>0</v>
      </c>
      <c r="U623" s="462">
        <f>IF($A623=0,0,InformatiiGenerale!$B$3)</f>
        <v>0</v>
      </c>
      <c r="V623" s="462">
        <f>IF($B623=0,0,VLOOKUP($B623,InformatiiGenerale!$A$9:$C$29,3,FALSE))</f>
        <v>0</v>
      </c>
    </row>
    <row r="624" spans="1:22" ht="30" customHeight="1" x14ac:dyDescent="0.25">
      <c r="A624" s="145"/>
      <c r="B624" s="146"/>
      <c r="C624" s="146"/>
      <c r="D624" s="147"/>
      <c r="E624" s="148"/>
      <c r="F624" s="149"/>
      <c r="G624" s="148"/>
      <c r="H624" s="149"/>
      <c r="I624" s="150"/>
      <c r="J624" s="151"/>
      <c r="K624" s="152"/>
      <c r="L624" s="153"/>
      <c r="M624" s="154"/>
      <c r="N624" s="334">
        <f t="shared" si="19"/>
        <v>0</v>
      </c>
      <c r="O624" s="339"/>
      <c r="P624" s="515">
        <f>IF($A624=Liste!$A$2,Liste!$Q$2,IF($A624=Liste!$A$3,Liste!$Q$3,0))</f>
        <v>0</v>
      </c>
      <c r="Q624" s="477"/>
      <c r="R624" s="458" t="str">
        <f>IF(F624=0,"x",VLOOKUP($F624,Liste!$L$2:$M$5000,2,FALSE))</f>
        <v>x</v>
      </c>
      <c r="S624" s="462" t="str">
        <f t="shared" si="18"/>
        <v>x</v>
      </c>
      <c r="T624" s="462">
        <f>IF(P624=Liste!$Q$3,IF(L624=0,0,1),0)</f>
        <v>0</v>
      </c>
      <c r="U624" s="462">
        <f>IF($A624=0,0,InformatiiGenerale!$B$3)</f>
        <v>0</v>
      </c>
      <c r="V624" s="462">
        <f>IF($B624=0,0,VLOOKUP($B624,InformatiiGenerale!$A$9:$C$29,3,FALSE))</f>
        <v>0</v>
      </c>
    </row>
    <row r="625" spans="1:22" ht="30" customHeight="1" x14ac:dyDescent="0.25">
      <c r="A625" s="145"/>
      <c r="B625" s="146"/>
      <c r="C625" s="146"/>
      <c r="D625" s="147"/>
      <c r="E625" s="148"/>
      <c r="F625" s="149"/>
      <c r="G625" s="148"/>
      <c r="H625" s="149"/>
      <c r="I625" s="150"/>
      <c r="J625" s="151"/>
      <c r="K625" s="152"/>
      <c r="L625" s="153"/>
      <c r="M625" s="154"/>
      <c r="N625" s="334">
        <f t="shared" si="19"/>
        <v>0</v>
      </c>
      <c r="O625" s="339"/>
      <c r="P625" s="515">
        <f>IF($A625=Liste!$A$2,Liste!$Q$2,IF($A625=Liste!$A$3,Liste!$Q$3,0))</f>
        <v>0</v>
      </c>
      <c r="Q625" s="477"/>
      <c r="R625" s="458" t="str">
        <f>IF(F625=0,"x",VLOOKUP($F625,Liste!$L$2:$M$5000,2,FALSE))</f>
        <v>x</v>
      </c>
      <c r="S625" s="462" t="str">
        <f t="shared" si="18"/>
        <v>x</v>
      </c>
      <c r="T625" s="462">
        <f>IF(P625=Liste!$Q$3,IF(L625=0,0,1),0)</f>
        <v>0</v>
      </c>
      <c r="U625" s="462">
        <f>IF($A625=0,0,InformatiiGenerale!$B$3)</f>
        <v>0</v>
      </c>
      <c r="V625" s="462">
        <f>IF($B625=0,0,VLOOKUP($B625,InformatiiGenerale!$A$9:$C$29,3,FALSE))</f>
        <v>0</v>
      </c>
    </row>
    <row r="626" spans="1:22" ht="30" customHeight="1" x14ac:dyDescent="0.25">
      <c r="A626" s="145"/>
      <c r="B626" s="146"/>
      <c r="C626" s="146"/>
      <c r="D626" s="147"/>
      <c r="E626" s="148"/>
      <c r="F626" s="149"/>
      <c r="G626" s="148"/>
      <c r="H626" s="149"/>
      <c r="I626" s="150"/>
      <c r="J626" s="151"/>
      <c r="K626" s="152"/>
      <c r="L626" s="153"/>
      <c r="M626" s="154"/>
      <c r="N626" s="334">
        <f t="shared" si="19"/>
        <v>0</v>
      </c>
      <c r="O626" s="339"/>
      <c r="P626" s="515">
        <f>IF($A626=Liste!$A$2,Liste!$Q$2,IF($A626=Liste!$A$3,Liste!$Q$3,0))</f>
        <v>0</v>
      </c>
      <c r="Q626" s="477"/>
      <c r="R626" s="458" t="str">
        <f>IF(F626=0,"x",VLOOKUP($F626,Liste!$L$2:$M$5000,2,FALSE))</f>
        <v>x</v>
      </c>
      <c r="S626" s="462" t="str">
        <f t="shared" si="18"/>
        <v>x</v>
      </c>
      <c r="T626" s="462">
        <f>IF(P626=Liste!$Q$3,IF(L626=0,0,1),0)</f>
        <v>0</v>
      </c>
      <c r="U626" s="462">
        <f>IF($A626=0,0,InformatiiGenerale!$B$3)</f>
        <v>0</v>
      </c>
      <c r="V626" s="462">
        <f>IF($B626=0,0,VLOOKUP($B626,InformatiiGenerale!$A$9:$C$29,3,FALSE))</f>
        <v>0</v>
      </c>
    </row>
    <row r="627" spans="1:22" ht="30" customHeight="1" x14ac:dyDescent="0.25">
      <c r="A627" s="145"/>
      <c r="B627" s="146"/>
      <c r="C627" s="146"/>
      <c r="D627" s="147"/>
      <c r="E627" s="148"/>
      <c r="F627" s="149"/>
      <c r="G627" s="148"/>
      <c r="H627" s="149"/>
      <c r="I627" s="150"/>
      <c r="J627" s="151"/>
      <c r="K627" s="152"/>
      <c r="L627" s="153"/>
      <c r="M627" s="154"/>
      <c r="N627" s="334">
        <f t="shared" si="19"/>
        <v>0</v>
      </c>
      <c r="O627" s="339"/>
      <c r="P627" s="515">
        <f>IF($A627=Liste!$A$2,Liste!$Q$2,IF($A627=Liste!$A$3,Liste!$Q$3,0))</f>
        <v>0</v>
      </c>
      <c r="Q627" s="477"/>
      <c r="R627" s="458" t="str">
        <f>IF(F627=0,"x",VLOOKUP($F627,Liste!$L$2:$M$5000,2,FALSE))</f>
        <v>x</v>
      </c>
      <c r="S627" s="462" t="str">
        <f t="shared" si="18"/>
        <v>x</v>
      </c>
      <c r="T627" s="462">
        <f>IF(P627=Liste!$Q$3,IF(L627=0,0,1),0)</f>
        <v>0</v>
      </c>
      <c r="U627" s="462">
        <f>IF($A627=0,0,InformatiiGenerale!$B$3)</f>
        <v>0</v>
      </c>
      <c r="V627" s="462">
        <f>IF($B627=0,0,VLOOKUP($B627,InformatiiGenerale!$A$9:$C$29,3,FALSE))</f>
        <v>0</v>
      </c>
    </row>
    <row r="628" spans="1:22" ht="30" customHeight="1" x14ac:dyDescent="0.25">
      <c r="A628" s="145"/>
      <c r="B628" s="146"/>
      <c r="C628" s="146"/>
      <c r="D628" s="147"/>
      <c r="E628" s="148"/>
      <c r="F628" s="149"/>
      <c r="G628" s="148"/>
      <c r="H628" s="149"/>
      <c r="I628" s="150"/>
      <c r="J628" s="151"/>
      <c r="K628" s="152"/>
      <c r="L628" s="153"/>
      <c r="M628" s="154"/>
      <c r="N628" s="334">
        <f t="shared" si="19"/>
        <v>0</v>
      </c>
      <c r="O628" s="339"/>
      <c r="P628" s="515">
        <f>IF($A628=Liste!$A$2,Liste!$Q$2,IF($A628=Liste!$A$3,Liste!$Q$3,0))</f>
        <v>0</v>
      </c>
      <c r="Q628" s="477"/>
      <c r="R628" s="458" t="str">
        <f>IF(F628=0,"x",VLOOKUP($F628,Liste!$L$2:$M$5000,2,FALSE))</f>
        <v>x</v>
      </c>
      <c r="S628" s="462" t="str">
        <f t="shared" si="18"/>
        <v>x</v>
      </c>
      <c r="T628" s="462">
        <f>IF(P628=Liste!$Q$3,IF(L628=0,0,1),0)</f>
        <v>0</v>
      </c>
      <c r="U628" s="462">
        <f>IF($A628=0,0,InformatiiGenerale!$B$3)</f>
        <v>0</v>
      </c>
      <c r="V628" s="462">
        <f>IF($B628=0,0,VLOOKUP($B628,InformatiiGenerale!$A$9:$C$29,3,FALSE))</f>
        <v>0</v>
      </c>
    </row>
    <row r="629" spans="1:22" ht="30" customHeight="1" x14ac:dyDescent="0.25">
      <c r="A629" s="145"/>
      <c r="B629" s="146"/>
      <c r="C629" s="146"/>
      <c r="D629" s="147"/>
      <c r="E629" s="148"/>
      <c r="F629" s="149"/>
      <c r="G629" s="148"/>
      <c r="H629" s="149"/>
      <c r="I629" s="150"/>
      <c r="J629" s="151"/>
      <c r="K629" s="152"/>
      <c r="L629" s="153"/>
      <c r="M629" s="154"/>
      <c r="N629" s="334">
        <f t="shared" si="19"/>
        <v>0</v>
      </c>
      <c r="O629" s="339"/>
      <c r="P629" s="515">
        <f>IF($A629=Liste!$A$2,Liste!$Q$2,IF($A629=Liste!$A$3,Liste!$Q$3,0))</f>
        <v>0</v>
      </c>
      <c r="Q629" s="477"/>
      <c r="R629" s="458" t="str">
        <f>IF(F629=0,"x",VLOOKUP($F629,Liste!$L$2:$M$5000,2,FALSE))</f>
        <v>x</v>
      </c>
      <c r="S629" s="462" t="str">
        <f t="shared" si="18"/>
        <v>x</v>
      </c>
      <c r="T629" s="462">
        <f>IF(P629=Liste!$Q$3,IF(L629=0,0,1),0)</f>
        <v>0</v>
      </c>
      <c r="U629" s="462">
        <f>IF($A629=0,0,InformatiiGenerale!$B$3)</f>
        <v>0</v>
      </c>
      <c r="V629" s="462">
        <f>IF($B629=0,0,VLOOKUP($B629,InformatiiGenerale!$A$9:$C$29,3,FALSE))</f>
        <v>0</v>
      </c>
    </row>
    <row r="630" spans="1:22" ht="30" customHeight="1" x14ac:dyDescent="0.25">
      <c r="A630" s="145"/>
      <c r="B630" s="146"/>
      <c r="C630" s="146"/>
      <c r="D630" s="147"/>
      <c r="E630" s="148"/>
      <c r="F630" s="149"/>
      <c r="G630" s="148"/>
      <c r="H630" s="149"/>
      <c r="I630" s="150"/>
      <c r="J630" s="151"/>
      <c r="K630" s="152"/>
      <c r="L630" s="153"/>
      <c r="M630" s="154"/>
      <c r="N630" s="334">
        <f t="shared" si="19"/>
        <v>0</v>
      </c>
      <c r="O630" s="339"/>
      <c r="P630" s="515">
        <f>IF($A630=Liste!$A$2,Liste!$Q$2,IF($A630=Liste!$A$3,Liste!$Q$3,0))</f>
        <v>0</v>
      </c>
      <c r="Q630" s="477"/>
      <c r="R630" s="458" t="str">
        <f>IF(F630=0,"x",VLOOKUP($F630,Liste!$L$2:$M$5000,2,FALSE))</f>
        <v>x</v>
      </c>
      <c r="S630" s="462" t="str">
        <f t="shared" si="18"/>
        <v>x</v>
      </c>
      <c r="T630" s="462">
        <f>IF(P630=Liste!$Q$3,IF(L630=0,0,1),0)</f>
        <v>0</v>
      </c>
      <c r="U630" s="462">
        <f>IF($A630=0,0,InformatiiGenerale!$B$3)</f>
        <v>0</v>
      </c>
      <c r="V630" s="462">
        <f>IF($B630=0,0,VLOOKUP($B630,InformatiiGenerale!$A$9:$C$29,3,FALSE))</f>
        <v>0</v>
      </c>
    </row>
    <row r="631" spans="1:22" ht="30" customHeight="1" x14ac:dyDescent="0.25">
      <c r="A631" s="145"/>
      <c r="B631" s="146"/>
      <c r="C631" s="146"/>
      <c r="D631" s="147"/>
      <c r="E631" s="148"/>
      <c r="F631" s="149"/>
      <c r="G631" s="148"/>
      <c r="H631" s="149"/>
      <c r="I631" s="150"/>
      <c r="J631" s="151"/>
      <c r="K631" s="152"/>
      <c r="L631" s="153"/>
      <c r="M631" s="154"/>
      <c r="N631" s="334">
        <f t="shared" si="19"/>
        <v>0</v>
      </c>
      <c r="O631" s="339"/>
      <c r="P631" s="515">
        <f>IF($A631=Liste!$A$2,Liste!$Q$2,IF($A631=Liste!$A$3,Liste!$Q$3,0))</f>
        <v>0</v>
      </c>
      <c r="Q631" s="477"/>
      <c r="R631" s="458" t="str">
        <f>IF(F631=0,"x",VLOOKUP($F631,Liste!$L$2:$M$5000,2,FALSE))</f>
        <v>x</v>
      </c>
      <c r="S631" s="462" t="str">
        <f t="shared" si="18"/>
        <v>x</v>
      </c>
      <c r="T631" s="462">
        <f>IF(P631=Liste!$Q$3,IF(L631=0,0,1),0)</f>
        <v>0</v>
      </c>
      <c r="U631" s="462">
        <f>IF($A631=0,0,InformatiiGenerale!$B$3)</f>
        <v>0</v>
      </c>
      <c r="V631" s="462">
        <f>IF($B631=0,0,VLOOKUP($B631,InformatiiGenerale!$A$9:$C$29,3,FALSE))</f>
        <v>0</v>
      </c>
    </row>
    <row r="632" spans="1:22" ht="30" customHeight="1" x14ac:dyDescent="0.25">
      <c r="A632" s="145"/>
      <c r="B632" s="146"/>
      <c r="C632" s="146"/>
      <c r="D632" s="147"/>
      <c r="E632" s="148"/>
      <c r="F632" s="149"/>
      <c r="G632" s="148"/>
      <c r="H632" s="149"/>
      <c r="I632" s="150"/>
      <c r="J632" s="151"/>
      <c r="K632" s="152"/>
      <c r="L632" s="153"/>
      <c r="M632" s="154"/>
      <c r="N632" s="334">
        <f t="shared" si="19"/>
        <v>0</v>
      </c>
      <c r="O632" s="339"/>
      <c r="P632" s="515">
        <f>IF($A632=Liste!$A$2,Liste!$Q$2,IF($A632=Liste!$A$3,Liste!$Q$3,0))</f>
        <v>0</v>
      </c>
      <c r="Q632" s="477"/>
      <c r="R632" s="458" t="str">
        <f>IF(F632=0,"x",VLOOKUP($F632,Liste!$L$2:$M$5000,2,FALSE))</f>
        <v>x</v>
      </c>
      <c r="S632" s="462" t="str">
        <f t="shared" si="18"/>
        <v>x</v>
      </c>
      <c r="T632" s="462">
        <f>IF(P632=Liste!$Q$3,IF(L632=0,0,1),0)</f>
        <v>0</v>
      </c>
      <c r="U632" s="462">
        <f>IF($A632=0,0,InformatiiGenerale!$B$3)</f>
        <v>0</v>
      </c>
      <c r="V632" s="462">
        <f>IF($B632=0,0,VLOOKUP($B632,InformatiiGenerale!$A$9:$C$29,3,FALSE))</f>
        <v>0</v>
      </c>
    </row>
    <row r="633" spans="1:22" ht="30" customHeight="1" x14ac:dyDescent="0.25">
      <c r="A633" s="145"/>
      <c r="B633" s="146"/>
      <c r="C633" s="146"/>
      <c r="D633" s="147"/>
      <c r="E633" s="148"/>
      <c r="F633" s="149"/>
      <c r="G633" s="148"/>
      <c r="H633" s="149"/>
      <c r="I633" s="150"/>
      <c r="J633" s="151"/>
      <c r="K633" s="152"/>
      <c r="L633" s="153"/>
      <c r="M633" s="154"/>
      <c r="N633" s="334">
        <f t="shared" si="19"/>
        <v>0</v>
      </c>
      <c r="O633" s="339"/>
      <c r="P633" s="515">
        <f>IF($A633=Liste!$A$2,Liste!$Q$2,IF($A633=Liste!$A$3,Liste!$Q$3,0))</f>
        <v>0</v>
      </c>
      <c r="Q633" s="477"/>
      <c r="R633" s="458" t="str">
        <f>IF(F633=0,"x",VLOOKUP($F633,Liste!$L$2:$M$5000,2,FALSE))</f>
        <v>x</v>
      </c>
      <c r="S633" s="462" t="str">
        <f t="shared" si="18"/>
        <v>x</v>
      </c>
      <c r="T633" s="462">
        <f>IF(P633=Liste!$Q$3,IF(L633=0,0,1),0)</f>
        <v>0</v>
      </c>
      <c r="U633" s="462">
        <f>IF($A633=0,0,InformatiiGenerale!$B$3)</f>
        <v>0</v>
      </c>
      <c r="V633" s="462">
        <f>IF($B633=0,0,VLOOKUP($B633,InformatiiGenerale!$A$9:$C$29,3,FALSE))</f>
        <v>0</v>
      </c>
    </row>
    <row r="634" spans="1:22" ht="30" customHeight="1" x14ac:dyDescent="0.25">
      <c r="A634" s="145"/>
      <c r="B634" s="146"/>
      <c r="C634" s="146"/>
      <c r="D634" s="147"/>
      <c r="E634" s="148"/>
      <c r="F634" s="149"/>
      <c r="G634" s="148"/>
      <c r="H634" s="149"/>
      <c r="I634" s="150"/>
      <c r="J634" s="151"/>
      <c r="K634" s="152"/>
      <c r="L634" s="153"/>
      <c r="M634" s="154"/>
      <c r="N634" s="334">
        <f t="shared" si="19"/>
        <v>0</v>
      </c>
      <c r="O634" s="339"/>
      <c r="P634" s="515">
        <f>IF($A634=Liste!$A$2,Liste!$Q$2,IF($A634=Liste!$A$3,Liste!$Q$3,0))</f>
        <v>0</v>
      </c>
      <c r="Q634" s="477"/>
      <c r="R634" s="458" t="str">
        <f>IF(F634=0,"x",VLOOKUP($F634,Liste!$L$2:$M$5000,2,FALSE))</f>
        <v>x</v>
      </c>
      <c r="S634" s="462" t="str">
        <f t="shared" si="18"/>
        <v>x</v>
      </c>
      <c r="T634" s="462">
        <f>IF(P634=Liste!$Q$3,IF(L634=0,0,1),0)</f>
        <v>0</v>
      </c>
      <c r="U634" s="462">
        <f>IF($A634=0,0,InformatiiGenerale!$B$3)</f>
        <v>0</v>
      </c>
      <c r="V634" s="462">
        <f>IF($B634=0,0,VLOOKUP($B634,InformatiiGenerale!$A$9:$C$29,3,FALSE))</f>
        <v>0</v>
      </c>
    </row>
    <row r="635" spans="1:22" ht="30" customHeight="1" x14ac:dyDescent="0.25">
      <c r="A635" s="145"/>
      <c r="B635" s="146"/>
      <c r="C635" s="146"/>
      <c r="D635" s="147"/>
      <c r="E635" s="148"/>
      <c r="F635" s="149"/>
      <c r="G635" s="148"/>
      <c r="H635" s="149"/>
      <c r="I635" s="150"/>
      <c r="J635" s="151"/>
      <c r="K635" s="152"/>
      <c r="L635" s="153"/>
      <c r="M635" s="154"/>
      <c r="N635" s="334">
        <f t="shared" si="19"/>
        <v>0</v>
      </c>
      <c r="O635" s="339"/>
      <c r="P635" s="515">
        <f>IF($A635=Liste!$A$2,Liste!$Q$2,IF($A635=Liste!$A$3,Liste!$Q$3,0))</f>
        <v>0</v>
      </c>
      <c r="Q635" s="477"/>
      <c r="R635" s="458" t="str">
        <f>IF(F635=0,"x",VLOOKUP($F635,Liste!$L$2:$M$5000,2,FALSE))</f>
        <v>x</v>
      </c>
      <c r="S635" s="462" t="str">
        <f t="shared" si="18"/>
        <v>x</v>
      </c>
      <c r="T635" s="462">
        <f>IF(P635=Liste!$Q$3,IF(L635=0,0,1),0)</f>
        <v>0</v>
      </c>
      <c r="U635" s="462">
        <f>IF($A635=0,0,InformatiiGenerale!$B$3)</f>
        <v>0</v>
      </c>
      <c r="V635" s="462">
        <f>IF($B635=0,0,VLOOKUP($B635,InformatiiGenerale!$A$9:$C$29,3,FALSE))</f>
        <v>0</v>
      </c>
    </row>
    <row r="636" spans="1:22" ht="30" customHeight="1" x14ac:dyDescent="0.25">
      <c r="A636" s="145"/>
      <c r="B636" s="146"/>
      <c r="C636" s="146"/>
      <c r="D636" s="147"/>
      <c r="E636" s="148"/>
      <c r="F636" s="149"/>
      <c r="G636" s="148"/>
      <c r="H636" s="149"/>
      <c r="I636" s="150"/>
      <c r="J636" s="151"/>
      <c r="K636" s="152"/>
      <c r="L636" s="153"/>
      <c r="M636" s="154"/>
      <c r="N636" s="334">
        <f t="shared" si="19"/>
        <v>0</v>
      </c>
      <c r="O636" s="339"/>
      <c r="P636" s="515">
        <f>IF($A636=Liste!$A$2,Liste!$Q$2,IF($A636=Liste!$A$3,Liste!$Q$3,0))</f>
        <v>0</v>
      </c>
      <c r="Q636" s="477"/>
      <c r="R636" s="458" t="str">
        <f>IF(F636=0,"x",VLOOKUP($F636,Liste!$L$2:$M$5000,2,FALSE))</f>
        <v>x</v>
      </c>
      <c r="S636" s="462" t="str">
        <f t="shared" si="18"/>
        <v>x</v>
      </c>
      <c r="T636" s="462">
        <f>IF(P636=Liste!$Q$3,IF(L636=0,0,1),0)</f>
        <v>0</v>
      </c>
      <c r="U636" s="462">
        <f>IF($A636=0,0,InformatiiGenerale!$B$3)</f>
        <v>0</v>
      </c>
      <c r="V636" s="462">
        <f>IF($B636=0,0,VLOOKUP($B636,InformatiiGenerale!$A$9:$C$29,3,FALSE))</f>
        <v>0</v>
      </c>
    </row>
    <row r="637" spans="1:22" ht="30" customHeight="1" x14ac:dyDescent="0.25">
      <c r="A637" s="145"/>
      <c r="B637" s="146"/>
      <c r="C637" s="146"/>
      <c r="D637" s="147"/>
      <c r="E637" s="148"/>
      <c r="F637" s="149"/>
      <c r="G637" s="148"/>
      <c r="H637" s="149"/>
      <c r="I637" s="150"/>
      <c r="J637" s="151"/>
      <c r="K637" s="152"/>
      <c r="L637" s="153"/>
      <c r="M637" s="154"/>
      <c r="N637" s="334">
        <f t="shared" si="19"/>
        <v>0</v>
      </c>
      <c r="O637" s="339"/>
      <c r="P637" s="515">
        <f>IF($A637=Liste!$A$2,Liste!$Q$2,IF($A637=Liste!$A$3,Liste!$Q$3,0))</f>
        <v>0</v>
      </c>
      <c r="Q637" s="477"/>
      <c r="R637" s="458" t="str">
        <f>IF(F637=0,"x",VLOOKUP($F637,Liste!$L$2:$M$5000,2,FALSE))</f>
        <v>x</v>
      </c>
      <c r="S637" s="462" t="str">
        <f t="shared" si="18"/>
        <v>x</v>
      </c>
      <c r="T637" s="462">
        <f>IF(P637=Liste!$Q$3,IF(L637=0,0,1),0)</f>
        <v>0</v>
      </c>
      <c r="U637" s="462">
        <f>IF($A637=0,0,InformatiiGenerale!$B$3)</f>
        <v>0</v>
      </c>
      <c r="V637" s="462">
        <f>IF($B637=0,0,VLOOKUP($B637,InformatiiGenerale!$A$9:$C$29,3,FALSE))</f>
        <v>0</v>
      </c>
    </row>
    <row r="638" spans="1:22" ht="30" customHeight="1" x14ac:dyDescent="0.25">
      <c r="A638" s="145"/>
      <c r="B638" s="146"/>
      <c r="C638" s="146"/>
      <c r="D638" s="147"/>
      <c r="E638" s="148"/>
      <c r="F638" s="149"/>
      <c r="G638" s="148"/>
      <c r="H638" s="149"/>
      <c r="I638" s="150"/>
      <c r="J638" s="151"/>
      <c r="K638" s="152"/>
      <c r="L638" s="153"/>
      <c r="M638" s="154"/>
      <c r="N638" s="334">
        <f t="shared" si="19"/>
        <v>0</v>
      </c>
      <c r="O638" s="339"/>
      <c r="P638" s="515">
        <f>IF($A638=Liste!$A$2,Liste!$Q$2,IF($A638=Liste!$A$3,Liste!$Q$3,0))</f>
        <v>0</v>
      </c>
      <c r="Q638" s="477"/>
      <c r="R638" s="458" t="str">
        <f>IF(F638=0,"x",VLOOKUP($F638,Liste!$L$2:$M$5000,2,FALSE))</f>
        <v>x</v>
      </c>
      <c r="S638" s="462" t="str">
        <f t="shared" si="18"/>
        <v>x</v>
      </c>
      <c r="T638" s="462">
        <f>IF(P638=Liste!$Q$3,IF(L638=0,0,1),0)</f>
        <v>0</v>
      </c>
      <c r="U638" s="462">
        <f>IF($A638=0,0,InformatiiGenerale!$B$3)</f>
        <v>0</v>
      </c>
      <c r="V638" s="462">
        <f>IF($B638=0,0,VLOOKUP($B638,InformatiiGenerale!$A$9:$C$29,3,FALSE))</f>
        <v>0</v>
      </c>
    </row>
    <row r="639" spans="1:22" ht="30" customHeight="1" x14ac:dyDescent="0.25">
      <c r="A639" s="145"/>
      <c r="B639" s="146"/>
      <c r="C639" s="146"/>
      <c r="D639" s="147"/>
      <c r="E639" s="148"/>
      <c r="F639" s="149"/>
      <c r="G639" s="148"/>
      <c r="H639" s="149"/>
      <c r="I639" s="150"/>
      <c r="J639" s="151"/>
      <c r="K639" s="152"/>
      <c r="L639" s="153"/>
      <c r="M639" s="154"/>
      <c r="N639" s="334">
        <f t="shared" si="19"/>
        <v>0</v>
      </c>
      <c r="O639" s="339"/>
      <c r="P639" s="515">
        <f>IF($A639=Liste!$A$2,Liste!$Q$2,IF($A639=Liste!$A$3,Liste!$Q$3,0))</f>
        <v>0</v>
      </c>
      <c r="Q639" s="477"/>
      <c r="R639" s="458" t="str">
        <f>IF(F639=0,"x",VLOOKUP($F639,Liste!$L$2:$M$5000,2,FALSE))</f>
        <v>x</v>
      </c>
      <c r="S639" s="462" t="str">
        <f t="shared" si="18"/>
        <v>x</v>
      </c>
      <c r="T639" s="462">
        <f>IF(P639=Liste!$Q$3,IF(L639=0,0,1),0)</f>
        <v>0</v>
      </c>
      <c r="U639" s="462">
        <f>IF($A639=0,0,InformatiiGenerale!$B$3)</f>
        <v>0</v>
      </c>
      <c r="V639" s="462">
        <f>IF($B639=0,0,VLOOKUP($B639,InformatiiGenerale!$A$9:$C$29,3,FALSE))</f>
        <v>0</v>
      </c>
    </row>
    <row r="640" spans="1:22" ht="30" customHeight="1" x14ac:dyDescent="0.25">
      <c r="A640" s="145"/>
      <c r="B640" s="146"/>
      <c r="C640" s="146"/>
      <c r="D640" s="147"/>
      <c r="E640" s="148"/>
      <c r="F640" s="149"/>
      <c r="G640" s="148"/>
      <c r="H640" s="149"/>
      <c r="I640" s="150"/>
      <c r="J640" s="151"/>
      <c r="K640" s="152"/>
      <c r="L640" s="153"/>
      <c r="M640" s="154"/>
      <c r="N640" s="334">
        <f t="shared" si="19"/>
        <v>0</v>
      </c>
      <c r="O640" s="339"/>
      <c r="P640" s="515">
        <f>IF($A640=Liste!$A$2,Liste!$Q$2,IF($A640=Liste!$A$3,Liste!$Q$3,0))</f>
        <v>0</v>
      </c>
      <c r="Q640" s="477"/>
      <c r="R640" s="458" t="str">
        <f>IF(F640=0,"x",VLOOKUP($F640,Liste!$L$2:$M$5000,2,FALSE))</f>
        <v>x</v>
      </c>
      <c r="S640" s="462" t="str">
        <f t="shared" si="18"/>
        <v>x</v>
      </c>
      <c r="T640" s="462">
        <f>IF(P640=Liste!$Q$3,IF(L640=0,0,1),0)</f>
        <v>0</v>
      </c>
      <c r="U640" s="462">
        <f>IF($A640=0,0,InformatiiGenerale!$B$3)</f>
        <v>0</v>
      </c>
      <c r="V640" s="462">
        <f>IF($B640=0,0,VLOOKUP($B640,InformatiiGenerale!$A$9:$C$29,3,FALSE))</f>
        <v>0</v>
      </c>
    </row>
    <row r="641" spans="1:22" ht="30" customHeight="1" x14ac:dyDescent="0.25">
      <c r="A641" s="145"/>
      <c r="B641" s="146"/>
      <c r="C641" s="146"/>
      <c r="D641" s="147"/>
      <c r="E641" s="148"/>
      <c r="F641" s="149"/>
      <c r="G641" s="148"/>
      <c r="H641" s="149"/>
      <c r="I641" s="150"/>
      <c r="J641" s="151"/>
      <c r="K641" s="152"/>
      <c r="L641" s="153"/>
      <c r="M641" s="154"/>
      <c r="N641" s="334">
        <f t="shared" si="19"/>
        <v>0</v>
      </c>
      <c r="O641" s="339"/>
      <c r="P641" s="515">
        <f>IF($A641=Liste!$A$2,Liste!$Q$2,IF($A641=Liste!$A$3,Liste!$Q$3,0))</f>
        <v>0</v>
      </c>
      <c r="Q641" s="477"/>
      <c r="R641" s="458" t="str">
        <f>IF(F641=0,"x",VLOOKUP($F641,Liste!$L$2:$M$5000,2,FALSE))</f>
        <v>x</v>
      </c>
      <c r="S641" s="462" t="str">
        <f t="shared" si="18"/>
        <v>x</v>
      </c>
      <c r="T641" s="462">
        <f>IF(P641=Liste!$Q$3,IF(L641=0,0,1),0)</f>
        <v>0</v>
      </c>
      <c r="U641" s="462">
        <f>IF($A641=0,0,InformatiiGenerale!$B$3)</f>
        <v>0</v>
      </c>
      <c r="V641" s="462">
        <f>IF($B641=0,0,VLOOKUP($B641,InformatiiGenerale!$A$9:$C$29,3,FALSE))</f>
        <v>0</v>
      </c>
    </row>
    <row r="642" spans="1:22" ht="30" customHeight="1" x14ac:dyDescent="0.25">
      <c r="A642" s="145"/>
      <c r="B642" s="146"/>
      <c r="C642" s="146"/>
      <c r="D642" s="147"/>
      <c r="E642" s="148"/>
      <c r="F642" s="149"/>
      <c r="G642" s="148"/>
      <c r="H642" s="149"/>
      <c r="I642" s="150"/>
      <c r="J642" s="151"/>
      <c r="K642" s="152"/>
      <c r="L642" s="153"/>
      <c r="M642" s="154"/>
      <c r="N642" s="334">
        <f t="shared" si="19"/>
        <v>0</v>
      </c>
      <c r="O642" s="339"/>
      <c r="P642" s="515">
        <f>IF($A642=Liste!$A$2,Liste!$Q$2,IF($A642=Liste!$A$3,Liste!$Q$3,0))</f>
        <v>0</v>
      </c>
      <c r="Q642" s="477"/>
      <c r="R642" s="458" t="str">
        <f>IF(F642=0,"x",VLOOKUP($F642,Liste!$L$2:$M$5000,2,FALSE))</f>
        <v>x</v>
      </c>
      <c r="S642" s="462" t="str">
        <f t="shared" si="18"/>
        <v>x</v>
      </c>
      <c r="T642" s="462">
        <f>IF(P642=Liste!$Q$3,IF(L642=0,0,1),0)</f>
        <v>0</v>
      </c>
      <c r="U642" s="462">
        <f>IF($A642=0,0,InformatiiGenerale!$B$3)</f>
        <v>0</v>
      </c>
      <c r="V642" s="462">
        <f>IF($B642=0,0,VLOOKUP($B642,InformatiiGenerale!$A$9:$C$29,3,FALSE))</f>
        <v>0</v>
      </c>
    </row>
    <row r="643" spans="1:22" ht="30" customHeight="1" x14ac:dyDescent="0.25">
      <c r="A643" s="145"/>
      <c r="B643" s="146"/>
      <c r="C643" s="146"/>
      <c r="D643" s="147"/>
      <c r="E643" s="148"/>
      <c r="F643" s="149"/>
      <c r="G643" s="148"/>
      <c r="H643" s="149"/>
      <c r="I643" s="150"/>
      <c r="J643" s="151"/>
      <c r="K643" s="152"/>
      <c r="L643" s="153"/>
      <c r="M643" s="154"/>
      <c r="N643" s="334">
        <f t="shared" si="19"/>
        <v>0</v>
      </c>
      <c r="O643" s="339"/>
      <c r="P643" s="515">
        <f>IF($A643=Liste!$A$2,Liste!$Q$2,IF($A643=Liste!$A$3,Liste!$Q$3,0))</f>
        <v>0</v>
      </c>
      <c r="Q643" s="477"/>
      <c r="R643" s="458" t="str">
        <f>IF(F643=0,"x",VLOOKUP($F643,Liste!$L$2:$M$5000,2,FALSE))</f>
        <v>x</v>
      </c>
      <c r="S643" s="462" t="str">
        <f t="shared" si="18"/>
        <v>x</v>
      </c>
      <c r="T643" s="462">
        <f>IF(P643=Liste!$Q$3,IF(L643=0,0,1),0)</f>
        <v>0</v>
      </c>
      <c r="U643" s="462">
        <f>IF($A643=0,0,InformatiiGenerale!$B$3)</f>
        <v>0</v>
      </c>
      <c r="V643" s="462">
        <f>IF($B643=0,0,VLOOKUP($B643,InformatiiGenerale!$A$9:$C$29,3,FALSE))</f>
        <v>0</v>
      </c>
    </row>
    <row r="644" spans="1:22" ht="30" customHeight="1" x14ac:dyDescent="0.25">
      <c r="A644" s="145"/>
      <c r="B644" s="146"/>
      <c r="C644" s="146"/>
      <c r="D644" s="147"/>
      <c r="E644" s="148"/>
      <c r="F644" s="149"/>
      <c r="G644" s="148"/>
      <c r="H644" s="149"/>
      <c r="I644" s="150"/>
      <c r="J644" s="151"/>
      <c r="K644" s="152"/>
      <c r="L644" s="153"/>
      <c r="M644" s="154"/>
      <c r="N644" s="334">
        <f t="shared" si="19"/>
        <v>0</v>
      </c>
      <c r="O644" s="339"/>
      <c r="P644" s="515">
        <f>IF($A644=Liste!$A$2,Liste!$Q$2,IF($A644=Liste!$A$3,Liste!$Q$3,0))</f>
        <v>0</v>
      </c>
      <c r="Q644" s="477"/>
      <c r="R644" s="458" t="str">
        <f>IF(F644=0,"x",VLOOKUP($F644,Liste!$L$2:$M$5000,2,FALSE))</f>
        <v>x</v>
      </c>
      <c r="S644" s="462" t="str">
        <f t="shared" si="18"/>
        <v>x</v>
      </c>
      <c r="T644" s="462">
        <f>IF(P644=Liste!$Q$3,IF(L644=0,0,1),0)</f>
        <v>0</v>
      </c>
      <c r="U644" s="462">
        <f>IF($A644=0,0,InformatiiGenerale!$B$3)</f>
        <v>0</v>
      </c>
      <c r="V644" s="462">
        <f>IF($B644=0,0,VLOOKUP($B644,InformatiiGenerale!$A$9:$C$29,3,FALSE))</f>
        <v>0</v>
      </c>
    </row>
    <row r="645" spans="1:22" ht="30" customHeight="1" x14ac:dyDescent="0.25">
      <c r="A645" s="145"/>
      <c r="B645" s="146"/>
      <c r="C645" s="146"/>
      <c r="D645" s="147"/>
      <c r="E645" s="148"/>
      <c r="F645" s="149"/>
      <c r="G645" s="148"/>
      <c r="H645" s="149"/>
      <c r="I645" s="150"/>
      <c r="J645" s="151"/>
      <c r="K645" s="152"/>
      <c r="L645" s="153"/>
      <c r="M645" s="154"/>
      <c r="N645" s="334">
        <f t="shared" si="19"/>
        <v>0</v>
      </c>
      <c r="O645" s="339"/>
      <c r="P645" s="515">
        <f>IF($A645=Liste!$A$2,Liste!$Q$2,IF($A645=Liste!$A$3,Liste!$Q$3,0))</f>
        <v>0</v>
      </c>
      <c r="Q645" s="477"/>
      <c r="R645" s="458" t="str">
        <f>IF(F645=0,"x",VLOOKUP($F645,Liste!$L$2:$M$5000,2,FALSE))</f>
        <v>x</v>
      </c>
      <c r="S645" s="462" t="str">
        <f t="shared" si="18"/>
        <v>x</v>
      </c>
      <c r="T645" s="462">
        <f>IF(P645=Liste!$Q$3,IF(L645=0,0,1),0)</f>
        <v>0</v>
      </c>
      <c r="U645" s="462">
        <f>IF($A645=0,0,InformatiiGenerale!$B$3)</f>
        <v>0</v>
      </c>
      <c r="V645" s="462">
        <f>IF($B645=0,0,VLOOKUP($B645,InformatiiGenerale!$A$9:$C$29,3,FALSE))</f>
        <v>0</v>
      </c>
    </row>
    <row r="646" spans="1:22" ht="30" customHeight="1" x14ac:dyDescent="0.25">
      <c r="A646" s="145"/>
      <c r="B646" s="146"/>
      <c r="C646" s="146"/>
      <c r="D646" s="147"/>
      <c r="E646" s="148"/>
      <c r="F646" s="149"/>
      <c r="G646" s="148"/>
      <c r="H646" s="149"/>
      <c r="I646" s="150"/>
      <c r="J646" s="151"/>
      <c r="K646" s="152"/>
      <c r="L646" s="153"/>
      <c r="M646" s="154"/>
      <c r="N646" s="334">
        <f t="shared" si="19"/>
        <v>0</v>
      </c>
      <c r="O646" s="339"/>
      <c r="P646" s="515">
        <f>IF($A646=Liste!$A$2,Liste!$Q$2,IF($A646=Liste!$A$3,Liste!$Q$3,0))</f>
        <v>0</v>
      </c>
      <c r="Q646" s="477"/>
      <c r="R646" s="458" t="str">
        <f>IF(F646=0,"x",VLOOKUP($F646,Liste!$L$2:$M$5000,2,FALSE))</f>
        <v>x</v>
      </c>
      <c r="S646" s="462" t="str">
        <f t="shared" si="18"/>
        <v>x</v>
      </c>
      <c r="T646" s="462">
        <f>IF(P646=Liste!$Q$3,IF(L646=0,0,1),0)</f>
        <v>0</v>
      </c>
      <c r="U646" s="462">
        <f>IF($A646=0,0,InformatiiGenerale!$B$3)</f>
        <v>0</v>
      </c>
      <c r="V646" s="462">
        <f>IF($B646=0,0,VLOOKUP($B646,InformatiiGenerale!$A$9:$C$29,3,FALSE))</f>
        <v>0</v>
      </c>
    </row>
    <row r="647" spans="1:22" ht="30" customHeight="1" x14ac:dyDescent="0.25">
      <c r="A647" s="145"/>
      <c r="B647" s="146"/>
      <c r="C647" s="146"/>
      <c r="D647" s="147"/>
      <c r="E647" s="148"/>
      <c r="F647" s="149"/>
      <c r="G647" s="148"/>
      <c r="H647" s="149"/>
      <c r="I647" s="150"/>
      <c r="J647" s="151"/>
      <c r="K647" s="152"/>
      <c r="L647" s="153"/>
      <c r="M647" s="154"/>
      <c r="N647" s="334">
        <f t="shared" si="19"/>
        <v>0</v>
      </c>
      <c r="O647" s="339"/>
      <c r="P647" s="515">
        <f>IF($A647=Liste!$A$2,Liste!$Q$2,IF($A647=Liste!$A$3,Liste!$Q$3,0))</f>
        <v>0</v>
      </c>
      <c r="Q647" s="477"/>
      <c r="R647" s="458" t="str">
        <f>IF(F647=0,"x",VLOOKUP($F647,Liste!$L$2:$M$5000,2,FALSE))</f>
        <v>x</v>
      </c>
      <c r="S647" s="462" t="str">
        <f t="shared" si="18"/>
        <v>x</v>
      </c>
      <c r="T647" s="462">
        <f>IF(P647=Liste!$Q$3,IF(L647=0,0,1),0)</f>
        <v>0</v>
      </c>
      <c r="U647" s="462">
        <f>IF($A647=0,0,InformatiiGenerale!$B$3)</f>
        <v>0</v>
      </c>
      <c r="V647" s="462">
        <f>IF($B647=0,0,VLOOKUP($B647,InformatiiGenerale!$A$9:$C$29,3,FALSE))</f>
        <v>0</v>
      </c>
    </row>
    <row r="648" spans="1:22" ht="30" customHeight="1" x14ac:dyDescent="0.25">
      <c r="A648" s="145"/>
      <c r="B648" s="146"/>
      <c r="C648" s="146"/>
      <c r="D648" s="147"/>
      <c r="E648" s="148"/>
      <c r="F648" s="149"/>
      <c r="G648" s="148"/>
      <c r="H648" s="149"/>
      <c r="I648" s="150"/>
      <c r="J648" s="151"/>
      <c r="K648" s="152"/>
      <c r="L648" s="153"/>
      <c r="M648" s="154"/>
      <c r="N648" s="334">
        <f t="shared" si="19"/>
        <v>0</v>
      </c>
      <c r="O648" s="339"/>
      <c r="P648" s="515">
        <f>IF($A648=Liste!$A$2,Liste!$Q$2,IF($A648=Liste!$A$3,Liste!$Q$3,0))</f>
        <v>0</v>
      </c>
      <c r="Q648" s="477"/>
      <c r="R648" s="458" t="str">
        <f>IF(F648=0,"x",VLOOKUP($F648,Liste!$L$2:$M$5000,2,FALSE))</f>
        <v>x</v>
      </c>
      <c r="S648" s="462" t="str">
        <f t="shared" si="18"/>
        <v>x</v>
      </c>
      <c r="T648" s="462">
        <f>IF(P648=Liste!$Q$3,IF(L648=0,0,1),0)</f>
        <v>0</v>
      </c>
      <c r="U648" s="462">
        <f>IF($A648=0,0,InformatiiGenerale!$B$3)</f>
        <v>0</v>
      </c>
      <c r="V648" s="462">
        <f>IF($B648=0,0,VLOOKUP($B648,InformatiiGenerale!$A$9:$C$29,3,FALSE))</f>
        <v>0</v>
      </c>
    </row>
    <row r="649" spans="1:22" ht="30" customHeight="1" x14ac:dyDescent="0.25">
      <c r="A649" s="145"/>
      <c r="B649" s="146"/>
      <c r="C649" s="146"/>
      <c r="D649" s="147"/>
      <c r="E649" s="148"/>
      <c r="F649" s="149"/>
      <c r="G649" s="148"/>
      <c r="H649" s="149"/>
      <c r="I649" s="150"/>
      <c r="J649" s="151"/>
      <c r="K649" s="152"/>
      <c r="L649" s="153"/>
      <c r="M649" s="154"/>
      <c r="N649" s="334">
        <f t="shared" si="19"/>
        <v>0</v>
      </c>
      <c r="O649" s="339"/>
      <c r="P649" s="515">
        <f>IF($A649=Liste!$A$2,Liste!$Q$2,IF($A649=Liste!$A$3,Liste!$Q$3,0))</f>
        <v>0</v>
      </c>
      <c r="Q649" s="477"/>
      <c r="R649" s="458" t="str">
        <f>IF(F649=0,"x",VLOOKUP($F649,Liste!$L$2:$M$5000,2,FALSE))</f>
        <v>x</v>
      </c>
      <c r="S649" s="462" t="str">
        <f t="shared" si="18"/>
        <v>x</v>
      </c>
      <c r="T649" s="462">
        <f>IF(P649=Liste!$Q$3,IF(L649=0,0,1),0)</f>
        <v>0</v>
      </c>
      <c r="U649" s="462">
        <f>IF($A649=0,0,InformatiiGenerale!$B$3)</f>
        <v>0</v>
      </c>
      <c r="V649" s="462">
        <f>IF($B649=0,0,VLOOKUP($B649,InformatiiGenerale!$A$9:$C$29,3,FALSE))</f>
        <v>0</v>
      </c>
    </row>
    <row r="650" spans="1:22" ht="30" customHeight="1" x14ac:dyDescent="0.25">
      <c r="A650" s="145"/>
      <c r="B650" s="146"/>
      <c r="C650" s="146"/>
      <c r="D650" s="147"/>
      <c r="E650" s="148"/>
      <c r="F650" s="149"/>
      <c r="G650" s="148"/>
      <c r="H650" s="149"/>
      <c r="I650" s="150"/>
      <c r="J650" s="151"/>
      <c r="K650" s="152"/>
      <c r="L650" s="153"/>
      <c r="M650" s="154"/>
      <c r="N650" s="334">
        <f t="shared" si="19"/>
        <v>0</v>
      </c>
      <c r="O650" s="339"/>
      <c r="P650" s="515">
        <f>IF($A650=Liste!$A$2,Liste!$Q$2,IF($A650=Liste!$A$3,Liste!$Q$3,0))</f>
        <v>0</v>
      </c>
      <c r="Q650" s="477"/>
      <c r="R650" s="458" t="str">
        <f>IF(F650=0,"x",VLOOKUP($F650,Liste!$L$2:$M$5000,2,FALSE))</f>
        <v>x</v>
      </c>
      <c r="S650" s="462" t="str">
        <f t="shared" si="18"/>
        <v>x</v>
      </c>
      <c r="T650" s="462">
        <f>IF(P650=Liste!$Q$3,IF(L650=0,0,1),0)</f>
        <v>0</v>
      </c>
      <c r="U650" s="462">
        <f>IF($A650=0,0,InformatiiGenerale!$B$3)</f>
        <v>0</v>
      </c>
      <c r="V650" s="462">
        <f>IF($B650=0,0,VLOOKUP($B650,InformatiiGenerale!$A$9:$C$29,3,FALSE))</f>
        <v>0</v>
      </c>
    </row>
    <row r="651" spans="1:22" ht="30" customHeight="1" x14ac:dyDescent="0.25">
      <c r="A651" s="145"/>
      <c r="B651" s="146"/>
      <c r="C651" s="146"/>
      <c r="D651" s="147"/>
      <c r="E651" s="148"/>
      <c r="F651" s="149"/>
      <c r="G651" s="148"/>
      <c r="H651" s="149"/>
      <c r="I651" s="150"/>
      <c r="J651" s="151"/>
      <c r="K651" s="152"/>
      <c r="L651" s="153"/>
      <c r="M651" s="154"/>
      <c r="N651" s="334">
        <f t="shared" si="19"/>
        <v>0</v>
      </c>
      <c r="O651" s="339"/>
      <c r="P651" s="515">
        <f>IF($A651=Liste!$A$2,Liste!$Q$2,IF($A651=Liste!$A$3,Liste!$Q$3,0))</f>
        <v>0</v>
      </c>
      <c r="Q651" s="477"/>
      <c r="R651" s="458" t="str">
        <f>IF(F651=0,"x",VLOOKUP($F651,Liste!$L$2:$M$5000,2,FALSE))</f>
        <v>x</v>
      </c>
      <c r="S651" s="462" t="str">
        <f t="shared" ref="S651:S714" si="20">CONCATENATE($C651,$Q651,$R651)</f>
        <v>x</v>
      </c>
      <c r="T651" s="462">
        <f>IF(P651=Liste!$Q$3,IF(L651=0,0,1),0)</f>
        <v>0</v>
      </c>
      <c r="U651" s="462">
        <f>IF($A651=0,0,InformatiiGenerale!$B$3)</f>
        <v>0</v>
      </c>
      <c r="V651" s="462">
        <f>IF($B651=0,0,VLOOKUP($B651,InformatiiGenerale!$A$9:$C$29,3,FALSE))</f>
        <v>0</v>
      </c>
    </row>
    <row r="652" spans="1:22" ht="30" customHeight="1" x14ac:dyDescent="0.25">
      <c r="A652" s="145"/>
      <c r="B652" s="146"/>
      <c r="C652" s="146"/>
      <c r="D652" s="147"/>
      <c r="E652" s="148"/>
      <c r="F652" s="149"/>
      <c r="G652" s="148"/>
      <c r="H652" s="149"/>
      <c r="I652" s="150"/>
      <c r="J652" s="151"/>
      <c r="K652" s="152"/>
      <c r="L652" s="153"/>
      <c r="M652" s="154"/>
      <c r="N652" s="334">
        <f t="shared" ref="N652:N715" si="21">L652+M652</f>
        <v>0</v>
      </c>
      <c r="O652" s="339"/>
      <c r="P652" s="515">
        <f>IF($A652=Liste!$A$2,Liste!$Q$2,IF($A652=Liste!$A$3,Liste!$Q$3,0))</f>
        <v>0</v>
      </c>
      <c r="Q652" s="477"/>
      <c r="R652" s="458" t="str">
        <f>IF(F652=0,"x",VLOOKUP($F652,Liste!$L$2:$M$5000,2,FALSE))</f>
        <v>x</v>
      </c>
      <c r="S652" s="462" t="str">
        <f t="shared" si="20"/>
        <v>x</v>
      </c>
      <c r="T652" s="462">
        <f>IF(P652=Liste!$Q$3,IF(L652=0,0,1),0)</f>
        <v>0</v>
      </c>
      <c r="U652" s="462">
        <f>IF($A652=0,0,InformatiiGenerale!$B$3)</f>
        <v>0</v>
      </c>
      <c r="V652" s="462">
        <f>IF($B652=0,0,VLOOKUP($B652,InformatiiGenerale!$A$9:$C$29,3,FALSE))</f>
        <v>0</v>
      </c>
    </row>
    <row r="653" spans="1:22" ht="30" customHeight="1" x14ac:dyDescent="0.25">
      <c r="A653" s="145"/>
      <c r="B653" s="146"/>
      <c r="C653" s="146"/>
      <c r="D653" s="147"/>
      <c r="E653" s="148"/>
      <c r="F653" s="149"/>
      <c r="G653" s="148"/>
      <c r="H653" s="149"/>
      <c r="I653" s="150"/>
      <c r="J653" s="151"/>
      <c r="K653" s="152"/>
      <c r="L653" s="153"/>
      <c r="M653" s="154"/>
      <c r="N653" s="334">
        <f t="shared" si="21"/>
        <v>0</v>
      </c>
      <c r="O653" s="339"/>
      <c r="P653" s="515">
        <f>IF($A653=Liste!$A$2,Liste!$Q$2,IF($A653=Liste!$A$3,Liste!$Q$3,0))</f>
        <v>0</v>
      </c>
      <c r="Q653" s="477"/>
      <c r="R653" s="458" t="str">
        <f>IF(F653=0,"x",VLOOKUP($F653,Liste!$L$2:$M$5000,2,FALSE))</f>
        <v>x</v>
      </c>
      <c r="S653" s="462" t="str">
        <f t="shared" si="20"/>
        <v>x</v>
      </c>
      <c r="T653" s="462">
        <f>IF(P653=Liste!$Q$3,IF(L653=0,0,1),0)</f>
        <v>0</v>
      </c>
      <c r="U653" s="462">
        <f>IF($A653=0,0,InformatiiGenerale!$B$3)</f>
        <v>0</v>
      </c>
      <c r="V653" s="462">
        <f>IF($B653=0,0,VLOOKUP($B653,InformatiiGenerale!$A$9:$C$29,3,FALSE))</f>
        <v>0</v>
      </c>
    </row>
    <row r="654" spans="1:22" ht="30" customHeight="1" x14ac:dyDescent="0.25">
      <c r="A654" s="145"/>
      <c r="B654" s="146"/>
      <c r="C654" s="146"/>
      <c r="D654" s="147"/>
      <c r="E654" s="148"/>
      <c r="F654" s="149"/>
      <c r="G654" s="148"/>
      <c r="H654" s="149"/>
      <c r="I654" s="150"/>
      <c r="J654" s="151"/>
      <c r="K654" s="152"/>
      <c r="L654" s="153"/>
      <c r="M654" s="154"/>
      <c r="N654" s="334">
        <f t="shared" si="21"/>
        <v>0</v>
      </c>
      <c r="O654" s="339"/>
      <c r="P654" s="515">
        <f>IF($A654=Liste!$A$2,Liste!$Q$2,IF($A654=Liste!$A$3,Liste!$Q$3,0))</f>
        <v>0</v>
      </c>
      <c r="Q654" s="477"/>
      <c r="R654" s="458" t="str">
        <f>IF(F654=0,"x",VLOOKUP($F654,Liste!$L$2:$M$5000,2,FALSE))</f>
        <v>x</v>
      </c>
      <c r="S654" s="462" t="str">
        <f t="shared" si="20"/>
        <v>x</v>
      </c>
      <c r="T654" s="462">
        <f>IF(P654=Liste!$Q$3,IF(L654=0,0,1),0)</f>
        <v>0</v>
      </c>
      <c r="U654" s="462">
        <f>IF($A654=0,0,InformatiiGenerale!$B$3)</f>
        <v>0</v>
      </c>
      <c r="V654" s="462">
        <f>IF($B654=0,0,VLOOKUP($B654,InformatiiGenerale!$A$9:$C$29,3,FALSE))</f>
        <v>0</v>
      </c>
    </row>
    <row r="655" spans="1:22" ht="30" customHeight="1" x14ac:dyDescent="0.25">
      <c r="A655" s="145"/>
      <c r="B655" s="146"/>
      <c r="C655" s="146"/>
      <c r="D655" s="147"/>
      <c r="E655" s="148"/>
      <c r="F655" s="149"/>
      <c r="G655" s="148"/>
      <c r="H655" s="149"/>
      <c r="I655" s="150"/>
      <c r="J655" s="151"/>
      <c r="K655" s="152"/>
      <c r="L655" s="153"/>
      <c r="M655" s="154"/>
      <c r="N655" s="334">
        <f t="shared" si="21"/>
        <v>0</v>
      </c>
      <c r="O655" s="339"/>
      <c r="P655" s="515">
        <f>IF($A655=Liste!$A$2,Liste!$Q$2,IF($A655=Liste!$A$3,Liste!$Q$3,0))</f>
        <v>0</v>
      </c>
      <c r="Q655" s="477"/>
      <c r="R655" s="458" t="str">
        <f>IF(F655=0,"x",VLOOKUP($F655,Liste!$L$2:$M$5000,2,FALSE))</f>
        <v>x</v>
      </c>
      <c r="S655" s="462" t="str">
        <f t="shared" si="20"/>
        <v>x</v>
      </c>
      <c r="T655" s="462">
        <f>IF(P655=Liste!$Q$3,IF(L655=0,0,1),0)</f>
        <v>0</v>
      </c>
      <c r="U655" s="462">
        <f>IF($A655=0,0,InformatiiGenerale!$B$3)</f>
        <v>0</v>
      </c>
      <c r="V655" s="462">
        <f>IF($B655=0,0,VLOOKUP($B655,InformatiiGenerale!$A$9:$C$29,3,FALSE))</f>
        <v>0</v>
      </c>
    </row>
    <row r="656" spans="1:22" ht="30" customHeight="1" x14ac:dyDescent="0.25">
      <c r="A656" s="145"/>
      <c r="B656" s="146"/>
      <c r="C656" s="146"/>
      <c r="D656" s="147"/>
      <c r="E656" s="148"/>
      <c r="F656" s="149"/>
      <c r="G656" s="148"/>
      <c r="H656" s="149"/>
      <c r="I656" s="150"/>
      <c r="J656" s="151"/>
      <c r="K656" s="152"/>
      <c r="L656" s="153"/>
      <c r="M656" s="154"/>
      <c r="N656" s="334">
        <f t="shared" si="21"/>
        <v>0</v>
      </c>
      <c r="O656" s="339"/>
      <c r="P656" s="515">
        <f>IF($A656=Liste!$A$2,Liste!$Q$2,IF($A656=Liste!$A$3,Liste!$Q$3,0))</f>
        <v>0</v>
      </c>
      <c r="Q656" s="477"/>
      <c r="R656" s="458" t="str">
        <f>IF(F656=0,"x",VLOOKUP($F656,Liste!$L$2:$M$5000,2,FALSE))</f>
        <v>x</v>
      </c>
      <c r="S656" s="462" t="str">
        <f t="shared" si="20"/>
        <v>x</v>
      </c>
      <c r="T656" s="462">
        <f>IF(P656=Liste!$Q$3,IF(L656=0,0,1),0)</f>
        <v>0</v>
      </c>
      <c r="U656" s="462">
        <f>IF($A656=0,0,InformatiiGenerale!$B$3)</f>
        <v>0</v>
      </c>
      <c r="V656" s="462">
        <f>IF($B656=0,0,VLOOKUP($B656,InformatiiGenerale!$A$9:$C$29,3,FALSE))</f>
        <v>0</v>
      </c>
    </row>
    <row r="657" spans="1:22" ht="30" customHeight="1" x14ac:dyDescent="0.25">
      <c r="A657" s="145"/>
      <c r="B657" s="146"/>
      <c r="C657" s="146"/>
      <c r="D657" s="147"/>
      <c r="E657" s="148"/>
      <c r="F657" s="149"/>
      <c r="G657" s="148"/>
      <c r="H657" s="149"/>
      <c r="I657" s="150"/>
      <c r="J657" s="151"/>
      <c r="K657" s="152"/>
      <c r="L657" s="153"/>
      <c r="M657" s="154"/>
      <c r="N657" s="334">
        <f t="shared" si="21"/>
        <v>0</v>
      </c>
      <c r="O657" s="339"/>
      <c r="P657" s="515">
        <f>IF($A657=Liste!$A$2,Liste!$Q$2,IF($A657=Liste!$A$3,Liste!$Q$3,0))</f>
        <v>0</v>
      </c>
      <c r="Q657" s="477"/>
      <c r="R657" s="458" t="str">
        <f>IF(F657=0,"x",VLOOKUP($F657,Liste!$L$2:$M$5000,2,FALSE))</f>
        <v>x</v>
      </c>
      <c r="S657" s="462" t="str">
        <f t="shared" si="20"/>
        <v>x</v>
      </c>
      <c r="T657" s="462">
        <f>IF(P657=Liste!$Q$3,IF(L657=0,0,1),0)</f>
        <v>0</v>
      </c>
      <c r="U657" s="462">
        <f>IF($A657=0,0,InformatiiGenerale!$B$3)</f>
        <v>0</v>
      </c>
      <c r="V657" s="462">
        <f>IF($B657=0,0,VLOOKUP($B657,InformatiiGenerale!$A$9:$C$29,3,FALSE))</f>
        <v>0</v>
      </c>
    </row>
    <row r="658" spans="1:22" ht="30" customHeight="1" x14ac:dyDescent="0.25">
      <c r="A658" s="145"/>
      <c r="B658" s="146"/>
      <c r="C658" s="146"/>
      <c r="D658" s="147"/>
      <c r="E658" s="148"/>
      <c r="F658" s="149"/>
      <c r="G658" s="148"/>
      <c r="H658" s="149"/>
      <c r="I658" s="150"/>
      <c r="J658" s="151"/>
      <c r="K658" s="152"/>
      <c r="L658" s="153"/>
      <c r="M658" s="154"/>
      <c r="N658" s="334">
        <f t="shared" si="21"/>
        <v>0</v>
      </c>
      <c r="O658" s="339"/>
      <c r="P658" s="515">
        <f>IF($A658=Liste!$A$2,Liste!$Q$2,IF($A658=Liste!$A$3,Liste!$Q$3,0))</f>
        <v>0</v>
      </c>
      <c r="Q658" s="477"/>
      <c r="R658" s="458" t="str">
        <f>IF(F658=0,"x",VLOOKUP($F658,Liste!$L$2:$M$5000,2,FALSE))</f>
        <v>x</v>
      </c>
      <c r="S658" s="462" t="str">
        <f t="shared" si="20"/>
        <v>x</v>
      </c>
      <c r="T658" s="462">
        <f>IF(P658=Liste!$Q$3,IF(L658=0,0,1),0)</f>
        <v>0</v>
      </c>
      <c r="U658" s="462">
        <f>IF($A658=0,0,InformatiiGenerale!$B$3)</f>
        <v>0</v>
      </c>
      <c r="V658" s="462">
        <f>IF($B658=0,0,VLOOKUP($B658,InformatiiGenerale!$A$9:$C$29,3,FALSE))</f>
        <v>0</v>
      </c>
    </row>
    <row r="659" spans="1:22" ht="30" customHeight="1" x14ac:dyDescent="0.25">
      <c r="A659" s="145"/>
      <c r="B659" s="146"/>
      <c r="C659" s="146"/>
      <c r="D659" s="147"/>
      <c r="E659" s="148"/>
      <c r="F659" s="149"/>
      <c r="G659" s="148"/>
      <c r="H659" s="149"/>
      <c r="I659" s="150"/>
      <c r="J659" s="151"/>
      <c r="K659" s="152"/>
      <c r="L659" s="153"/>
      <c r="M659" s="154"/>
      <c r="N659" s="334">
        <f t="shared" si="21"/>
        <v>0</v>
      </c>
      <c r="O659" s="339"/>
      <c r="P659" s="515">
        <f>IF($A659=Liste!$A$2,Liste!$Q$2,IF($A659=Liste!$A$3,Liste!$Q$3,0))</f>
        <v>0</v>
      </c>
      <c r="Q659" s="477"/>
      <c r="R659" s="458" t="str">
        <f>IF(F659=0,"x",VLOOKUP($F659,Liste!$L$2:$M$5000,2,FALSE))</f>
        <v>x</v>
      </c>
      <c r="S659" s="462" t="str">
        <f t="shared" si="20"/>
        <v>x</v>
      </c>
      <c r="T659" s="462">
        <f>IF(P659=Liste!$Q$3,IF(L659=0,0,1),0)</f>
        <v>0</v>
      </c>
      <c r="U659" s="462">
        <f>IF($A659=0,0,InformatiiGenerale!$B$3)</f>
        <v>0</v>
      </c>
      <c r="V659" s="462">
        <f>IF($B659=0,0,VLOOKUP($B659,InformatiiGenerale!$A$9:$C$29,3,FALSE))</f>
        <v>0</v>
      </c>
    </row>
    <row r="660" spans="1:22" ht="30" customHeight="1" x14ac:dyDescent="0.25">
      <c r="A660" s="145"/>
      <c r="B660" s="146"/>
      <c r="C660" s="146"/>
      <c r="D660" s="147"/>
      <c r="E660" s="148"/>
      <c r="F660" s="149"/>
      <c r="G660" s="148"/>
      <c r="H660" s="149"/>
      <c r="I660" s="150"/>
      <c r="J660" s="151"/>
      <c r="K660" s="152"/>
      <c r="L660" s="153"/>
      <c r="M660" s="154"/>
      <c r="N660" s="334">
        <f t="shared" si="21"/>
        <v>0</v>
      </c>
      <c r="O660" s="339"/>
      <c r="P660" s="515">
        <f>IF($A660=Liste!$A$2,Liste!$Q$2,IF($A660=Liste!$A$3,Liste!$Q$3,0))</f>
        <v>0</v>
      </c>
      <c r="Q660" s="477"/>
      <c r="R660" s="458" t="str">
        <f>IF(F660=0,"x",VLOOKUP($F660,Liste!$L$2:$M$5000,2,FALSE))</f>
        <v>x</v>
      </c>
      <c r="S660" s="462" t="str">
        <f t="shared" si="20"/>
        <v>x</v>
      </c>
      <c r="T660" s="462">
        <f>IF(P660=Liste!$Q$3,IF(L660=0,0,1),0)</f>
        <v>0</v>
      </c>
      <c r="U660" s="462">
        <f>IF($A660=0,0,InformatiiGenerale!$B$3)</f>
        <v>0</v>
      </c>
      <c r="V660" s="462">
        <f>IF($B660=0,0,VLOOKUP($B660,InformatiiGenerale!$A$9:$C$29,3,FALSE))</f>
        <v>0</v>
      </c>
    </row>
    <row r="661" spans="1:22" ht="30" customHeight="1" x14ac:dyDescent="0.25">
      <c r="A661" s="145"/>
      <c r="B661" s="146"/>
      <c r="C661" s="146"/>
      <c r="D661" s="147"/>
      <c r="E661" s="148"/>
      <c r="F661" s="149"/>
      <c r="G661" s="148"/>
      <c r="H661" s="149"/>
      <c r="I661" s="150"/>
      <c r="J661" s="151"/>
      <c r="K661" s="152"/>
      <c r="L661" s="153"/>
      <c r="M661" s="154"/>
      <c r="N661" s="334">
        <f t="shared" si="21"/>
        <v>0</v>
      </c>
      <c r="O661" s="339"/>
      <c r="P661" s="515">
        <f>IF($A661=Liste!$A$2,Liste!$Q$2,IF($A661=Liste!$A$3,Liste!$Q$3,0))</f>
        <v>0</v>
      </c>
      <c r="Q661" s="477"/>
      <c r="R661" s="458" t="str">
        <f>IF(F661=0,"x",VLOOKUP($F661,Liste!$L$2:$M$5000,2,FALSE))</f>
        <v>x</v>
      </c>
      <c r="S661" s="462" t="str">
        <f t="shared" si="20"/>
        <v>x</v>
      </c>
      <c r="T661" s="462">
        <f>IF(P661=Liste!$Q$3,IF(L661=0,0,1),0)</f>
        <v>0</v>
      </c>
      <c r="U661" s="462">
        <f>IF($A661=0,0,InformatiiGenerale!$B$3)</f>
        <v>0</v>
      </c>
      <c r="V661" s="462">
        <f>IF($B661=0,0,VLOOKUP($B661,InformatiiGenerale!$A$9:$C$29,3,FALSE))</f>
        <v>0</v>
      </c>
    </row>
    <row r="662" spans="1:22" ht="30" customHeight="1" x14ac:dyDescent="0.25">
      <c r="A662" s="145"/>
      <c r="B662" s="146"/>
      <c r="C662" s="146"/>
      <c r="D662" s="147"/>
      <c r="E662" s="148"/>
      <c r="F662" s="149"/>
      <c r="G662" s="148"/>
      <c r="H662" s="149"/>
      <c r="I662" s="150"/>
      <c r="J662" s="151"/>
      <c r="K662" s="152"/>
      <c r="L662" s="153"/>
      <c r="M662" s="154"/>
      <c r="N662" s="334">
        <f t="shared" si="21"/>
        <v>0</v>
      </c>
      <c r="O662" s="339"/>
      <c r="P662" s="515">
        <f>IF($A662=Liste!$A$2,Liste!$Q$2,IF($A662=Liste!$A$3,Liste!$Q$3,0))</f>
        <v>0</v>
      </c>
      <c r="Q662" s="477"/>
      <c r="R662" s="458" t="str">
        <f>IF(F662=0,"x",VLOOKUP($F662,Liste!$L$2:$M$5000,2,FALSE))</f>
        <v>x</v>
      </c>
      <c r="S662" s="462" t="str">
        <f t="shared" si="20"/>
        <v>x</v>
      </c>
      <c r="T662" s="462">
        <f>IF(P662=Liste!$Q$3,IF(L662=0,0,1),0)</f>
        <v>0</v>
      </c>
      <c r="U662" s="462">
        <f>IF($A662=0,0,InformatiiGenerale!$B$3)</f>
        <v>0</v>
      </c>
      <c r="V662" s="462">
        <f>IF($B662=0,0,VLOOKUP($B662,InformatiiGenerale!$A$9:$C$29,3,FALSE))</f>
        <v>0</v>
      </c>
    </row>
    <row r="663" spans="1:22" ht="30" customHeight="1" x14ac:dyDescent="0.25">
      <c r="A663" s="145"/>
      <c r="B663" s="146"/>
      <c r="C663" s="146"/>
      <c r="D663" s="147"/>
      <c r="E663" s="148"/>
      <c r="F663" s="149"/>
      <c r="G663" s="148"/>
      <c r="H663" s="149"/>
      <c r="I663" s="150"/>
      <c r="J663" s="151"/>
      <c r="K663" s="152"/>
      <c r="L663" s="153"/>
      <c r="M663" s="154"/>
      <c r="N663" s="334">
        <f t="shared" si="21"/>
        <v>0</v>
      </c>
      <c r="O663" s="339"/>
      <c r="P663" s="515">
        <f>IF($A663=Liste!$A$2,Liste!$Q$2,IF($A663=Liste!$A$3,Liste!$Q$3,0))</f>
        <v>0</v>
      </c>
      <c r="Q663" s="477"/>
      <c r="R663" s="458" t="str">
        <f>IF(F663=0,"x",VLOOKUP($F663,Liste!$L$2:$M$5000,2,FALSE))</f>
        <v>x</v>
      </c>
      <c r="S663" s="462" t="str">
        <f t="shared" si="20"/>
        <v>x</v>
      </c>
      <c r="T663" s="462">
        <f>IF(P663=Liste!$Q$3,IF(L663=0,0,1),0)</f>
        <v>0</v>
      </c>
      <c r="U663" s="462">
        <f>IF($A663=0,0,InformatiiGenerale!$B$3)</f>
        <v>0</v>
      </c>
      <c r="V663" s="462">
        <f>IF($B663=0,0,VLOOKUP($B663,InformatiiGenerale!$A$9:$C$29,3,FALSE))</f>
        <v>0</v>
      </c>
    </row>
    <row r="664" spans="1:22" ht="30" customHeight="1" x14ac:dyDescent="0.25">
      <c r="A664" s="145"/>
      <c r="B664" s="146"/>
      <c r="C664" s="146"/>
      <c r="D664" s="147"/>
      <c r="E664" s="148"/>
      <c r="F664" s="149"/>
      <c r="G664" s="148"/>
      <c r="H664" s="149"/>
      <c r="I664" s="150"/>
      <c r="J664" s="151"/>
      <c r="K664" s="152"/>
      <c r="L664" s="153"/>
      <c r="M664" s="154"/>
      <c r="N664" s="334">
        <f t="shared" si="21"/>
        <v>0</v>
      </c>
      <c r="O664" s="339"/>
      <c r="P664" s="515">
        <f>IF($A664=Liste!$A$2,Liste!$Q$2,IF($A664=Liste!$A$3,Liste!$Q$3,0))</f>
        <v>0</v>
      </c>
      <c r="Q664" s="477"/>
      <c r="R664" s="458" t="str">
        <f>IF(F664=0,"x",VLOOKUP($F664,Liste!$L$2:$M$5000,2,FALSE))</f>
        <v>x</v>
      </c>
      <c r="S664" s="462" t="str">
        <f t="shared" si="20"/>
        <v>x</v>
      </c>
      <c r="T664" s="462">
        <f>IF(P664=Liste!$Q$3,IF(L664=0,0,1),0)</f>
        <v>0</v>
      </c>
      <c r="U664" s="462">
        <f>IF($A664=0,0,InformatiiGenerale!$B$3)</f>
        <v>0</v>
      </c>
      <c r="V664" s="462">
        <f>IF($B664=0,0,VLOOKUP($B664,InformatiiGenerale!$A$9:$C$29,3,FALSE))</f>
        <v>0</v>
      </c>
    </row>
    <row r="665" spans="1:22" ht="30" customHeight="1" x14ac:dyDescent="0.25">
      <c r="A665" s="145"/>
      <c r="B665" s="146"/>
      <c r="C665" s="146"/>
      <c r="D665" s="147"/>
      <c r="E665" s="148"/>
      <c r="F665" s="149"/>
      <c r="G665" s="148"/>
      <c r="H665" s="149"/>
      <c r="I665" s="150"/>
      <c r="J665" s="151"/>
      <c r="K665" s="152"/>
      <c r="L665" s="153"/>
      <c r="M665" s="154"/>
      <c r="N665" s="334">
        <f t="shared" si="21"/>
        <v>0</v>
      </c>
      <c r="O665" s="339"/>
      <c r="P665" s="515">
        <f>IF($A665=Liste!$A$2,Liste!$Q$2,IF($A665=Liste!$A$3,Liste!$Q$3,0))</f>
        <v>0</v>
      </c>
      <c r="Q665" s="477"/>
      <c r="R665" s="458" t="str">
        <f>IF(F665=0,"x",VLOOKUP($F665,Liste!$L$2:$M$5000,2,FALSE))</f>
        <v>x</v>
      </c>
      <c r="S665" s="462" t="str">
        <f t="shared" si="20"/>
        <v>x</v>
      </c>
      <c r="T665" s="462">
        <f>IF(P665=Liste!$Q$3,IF(L665=0,0,1),0)</f>
        <v>0</v>
      </c>
      <c r="U665" s="462">
        <f>IF($A665=0,0,InformatiiGenerale!$B$3)</f>
        <v>0</v>
      </c>
      <c r="V665" s="462">
        <f>IF($B665=0,0,VLOOKUP($B665,InformatiiGenerale!$A$9:$C$29,3,FALSE))</f>
        <v>0</v>
      </c>
    </row>
    <row r="666" spans="1:22" ht="30" customHeight="1" x14ac:dyDescent="0.25">
      <c r="A666" s="145"/>
      <c r="B666" s="146"/>
      <c r="C666" s="146"/>
      <c r="D666" s="147"/>
      <c r="E666" s="148"/>
      <c r="F666" s="149"/>
      <c r="G666" s="148"/>
      <c r="H666" s="149"/>
      <c r="I666" s="150"/>
      <c r="J666" s="151"/>
      <c r="K666" s="152"/>
      <c r="L666" s="153"/>
      <c r="M666" s="154"/>
      <c r="N666" s="334">
        <f t="shared" si="21"/>
        <v>0</v>
      </c>
      <c r="O666" s="339"/>
      <c r="P666" s="515">
        <f>IF($A666=Liste!$A$2,Liste!$Q$2,IF($A666=Liste!$A$3,Liste!$Q$3,0))</f>
        <v>0</v>
      </c>
      <c r="Q666" s="477"/>
      <c r="R666" s="458" t="str">
        <f>IF(F666=0,"x",VLOOKUP($F666,Liste!$L$2:$M$5000,2,FALSE))</f>
        <v>x</v>
      </c>
      <c r="S666" s="462" t="str">
        <f t="shared" si="20"/>
        <v>x</v>
      </c>
      <c r="T666" s="462">
        <f>IF(P666=Liste!$Q$3,IF(L666=0,0,1),0)</f>
        <v>0</v>
      </c>
      <c r="U666" s="462">
        <f>IF($A666=0,0,InformatiiGenerale!$B$3)</f>
        <v>0</v>
      </c>
      <c r="V666" s="462">
        <f>IF($B666=0,0,VLOOKUP($B666,InformatiiGenerale!$A$9:$C$29,3,FALSE))</f>
        <v>0</v>
      </c>
    </row>
    <row r="667" spans="1:22" ht="30" customHeight="1" x14ac:dyDescent="0.25">
      <c r="A667" s="145"/>
      <c r="B667" s="146"/>
      <c r="C667" s="146"/>
      <c r="D667" s="147"/>
      <c r="E667" s="148"/>
      <c r="F667" s="149"/>
      <c r="G667" s="148"/>
      <c r="H667" s="149"/>
      <c r="I667" s="150"/>
      <c r="J667" s="151"/>
      <c r="K667" s="152"/>
      <c r="L667" s="153"/>
      <c r="M667" s="154"/>
      <c r="N667" s="334">
        <f t="shared" si="21"/>
        <v>0</v>
      </c>
      <c r="O667" s="339"/>
      <c r="P667" s="515">
        <f>IF($A667=Liste!$A$2,Liste!$Q$2,IF($A667=Liste!$A$3,Liste!$Q$3,0))</f>
        <v>0</v>
      </c>
      <c r="Q667" s="477"/>
      <c r="R667" s="458" t="str">
        <f>IF(F667=0,"x",VLOOKUP($F667,Liste!$L$2:$M$5000,2,FALSE))</f>
        <v>x</v>
      </c>
      <c r="S667" s="462" t="str">
        <f t="shared" si="20"/>
        <v>x</v>
      </c>
      <c r="T667" s="462">
        <f>IF(P667=Liste!$Q$3,IF(L667=0,0,1),0)</f>
        <v>0</v>
      </c>
      <c r="U667" s="462">
        <f>IF($A667=0,0,InformatiiGenerale!$B$3)</f>
        <v>0</v>
      </c>
      <c r="V667" s="462">
        <f>IF($B667=0,0,VLOOKUP($B667,InformatiiGenerale!$A$9:$C$29,3,FALSE))</f>
        <v>0</v>
      </c>
    </row>
    <row r="668" spans="1:22" ht="30" customHeight="1" x14ac:dyDescent="0.25">
      <c r="A668" s="145"/>
      <c r="B668" s="146"/>
      <c r="C668" s="146"/>
      <c r="D668" s="147"/>
      <c r="E668" s="148"/>
      <c r="F668" s="149"/>
      <c r="G668" s="148"/>
      <c r="H668" s="149"/>
      <c r="I668" s="150"/>
      <c r="J668" s="151"/>
      <c r="K668" s="152"/>
      <c r="L668" s="153"/>
      <c r="M668" s="154"/>
      <c r="N668" s="334">
        <f t="shared" si="21"/>
        <v>0</v>
      </c>
      <c r="O668" s="339"/>
      <c r="P668" s="515">
        <f>IF($A668=Liste!$A$2,Liste!$Q$2,IF($A668=Liste!$A$3,Liste!$Q$3,0))</f>
        <v>0</v>
      </c>
      <c r="Q668" s="477"/>
      <c r="R668" s="458" t="str">
        <f>IF(F668=0,"x",VLOOKUP($F668,Liste!$L$2:$M$5000,2,FALSE))</f>
        <v>x</v>
      </c>
      <c r="S668" s="462" t="str">
        <f t="shared" si="20"/>
        <v>x</v>
      </c>
      <c r="T668" s="462">
        <f>IF(P668=Liste!$Q$3,IF(L668=0,0,1),0)</f>
        <v>0</v>
      </c>
      <c r="U668" s="462">
        <f>IF($A668=0,0,InformatiiGenerale!$B$3)</f>
        <v>0</v>
      </c>
      <c r="V668" s="462">
        <f>IF($B668=0,0,VLOOKUP($B668,InformatiiGenerale!$A$9:$C$29,3,FALSE))</f>
        <v>0</v>
      </c>
    </row>
    <row r="669" spans="1:22" ht="30" customHeight="1" x14ac:dyDescent="0.25">
      <c r="A669" s="145"/>
      <c r="B669" s="146"/>
      <c r="C669" s="146"/>
      <c r="D669" s="147"/>
      <c r="E669" s="148"/>
      <c r="F669" s="149"/>
      <c r="G669" s="148"/>
      <c r="H669" s="149"/>
      <c r="I669" s="150"/>
      <c r="J669" s="151"/>
      <c r="K669" s="152"/>
      <c r="L669" s="153"/>
      <c r="M669" s="154"/>
      <c r="N669" s="334">
        <f t="shared" si="21"/>
        <v>0</v>
      </c>
      <c r="O669" s="339"/>
      <c r="P669" s="515">
        <f>IF($A669=Liste!$A$2,Liste!$Q$2,IF($A669=Liste!$A$3,Liste!$Q$3,0))</f>
        <v>0</v>
      </c>
      <c r="Q669" s="477"/>
      <c r="R669" s="458" t="str">
        <f>IF(F669=0,"x",VLOOKUP($F669,Liste!$L$2:$M$5000,2,FALSE))</f>
        <v>x</v>
      </c>
      <c r="S669" s="462" t="str">
        <f t="shared" si="20"/>
        <v>x</v>
      </c>
      <c r="T669" s="462">
        <f>IF(P669=Liste!$Q$3,IF(L669=0,0,1),0)</f>
        <v>0</v>
      </c>
      <c r="U669" s="462">
        <f>IF($A669=0,0,InformatiiGenerale!$B$3)</f>
        <v>0</v>
      </c>
      <c r="V669" s="462">
        <f>IF($B669=0,0,VLOOKUP($B669,InformatiiGenerale!$A$9:$C$29,3,FALSE))</f>
        <v>0</v>
      </c>
    </row>
    <row r="670" spans="1:22" ht="30" customHeight="1" x14ac:dyDescent="0.25">
      <c r="A670" s="145"/>
      <c r="B670" s="146"/>
      <c r="C670" s="146"/>
      <c r="D670" s="147"/>
      <c r="E670" s="148"/>
      <c r="F670" s="149"/>
      <c r="G670" s="148"/>
      <c r="H670" s="149"/>
      <c r="I670" s="150"/>
      <c r="J670" s="151"/>
      <c r="K670" s="152"/>
      <c r="L670" s="153"/>
      <c r="M670" s="154"/>
      <c r="N670" s="334">
        <f t="shared" si="21"/>
        <v>0</v>
      </c>
      <c r="O670" s="339"/>
      <c r="P670" s="515">
        <f>IF($A670=Liste!$A$2,Liste!$Q$2,IF($A670=Liste!$A$3,Liste!$Q$3,0))</f>
        <v>0</v>
      </c>
      <c r="Q670" s="477"/>
      <c r="R670" s="458" t="str">
        <f>IF(F670=0,"x",VLOOKUP($F670,Liste!$L$2:$M$5000,2,FALSE))</f>
        <v>x</v>
      </c>
      <c r="S670" s="462" t="str">
        <f t="shared" si="20"/>
        <v>x</v>
      </c>
      <c r="T670" s="462">
        <f>IF(P670=Liste!$Q$3,IF(L670=0,0,1),0)</f>
        <v>0</v>
      </c>
      <c r="U670" s="462">
        <f>IF($A670=0,0,InformatiiGenerale!$B$3)</f>
        <v>0</v>
      </c>
      <c r="V670" s="462">
        <f>IF($B670=0,0,VLOOKUP($B670,InformatiiGenerale!$A$9:$C$29,3,FALSE))</f>
        <v>0</v>
      </c>
    </row>
    <row r="671" spans="1:22" ht="30" customHeight="1" x14ac:dyDescent="0.25">
      <c r="A671" s="145"/>
      <c r="B671" s="146"/>
      <c r="C671" s="146"/>
      <c r="D671" s="147"/>
      <c r="E671" s="148"/>
      <c r="F671" s="149"/>
      <c r="G671" s="148"/>
      <c r="H671" s="149"/>
      <c r="I671" s="150"/>
      <c r="J671" s="151"/>
      <c r="K671" s="152"/>
      <c r="L671" s="153"/>
      <c r="M671" s="154"/>
      <c r="N671" s="334">
        <f t="shared" si="21"/>
        <v>0</v>
      </c>
      <c r="O671" s="339"/>
      <c r="P671" s="515">
        <f>IF($A671=Liste!$A$2,Liste!$Q$2,IF($A671=Liste!$A$3,Liste!$Q$3,0))</f>
        <v>0</v>
      </c>
      <c r="Q671" s="477"/>
      <c r="R671" s="458" t="str">
        <f>IF(F671=0,"x",VLOOKUP($F671,Liste!$L$2:$M$5000,2,FALSE))</f>
        <v>x</v>
      </c>
      <c r="S671" s="462" t="str">
        <f t="shared" si="20"/>
        <v>x</v>
      </c>
      <c r="T671" s="462">
        <f>IF(P671=Liste!$Q$3,IF(L671=0,0,1),0)</f>
        <v>0</v>
      </c>
      <c r="U671" s="462">
        <f>IF($A671=0,0,InformatiiGenerale!$B$3)</f>
        <v>0</v>
      </c>
      <c r="V671" s="462">
        <f>IF($B671=0,0,VLOOKUP($B671,InformatiiGenerale!$A$9:$C$29,3,FALSE))</f>
        <v>0</v>
      </c>
    </row>
    <row r="672" spans="1:22" ht="30" customHeight="1" x14ac:dyDescent="0.25">
      <c r="A672" s="145"/>
      <c r="B672" s="146"/>
      <c r="C672" s="146"/>
      <c r="D672" s="147"/>
      <c r="E672" s="148"/>
      <c r="F672" s="149"/>
      <c r="G672" s="148"/>
      <c r="H672" s="149"/>
      <c r="I672" s="150"/>
      <c r="J672" s="151"/>
      <c r="K672" s="152"/>
      <c r="L672" s="153"/>
      <c r="M672" s="154"/>
      <c r="N672" s="334">
        <f t="shared" si="21"/>
        <v>0</v>
      </c>
      <c r="O672" s="339"/>
      <c r="P672" s="515">
        <f>IF($A672=Liste!$A$2,Liste!$Q$2,IF($A672=Liste!$A$3,Liste!$Q$3,0))</f>
        <v>0</v>
      </c>
      <c r="Q672" s="477"/>
      <c r="R672" s="458" t="str">
        <f>IF(F672=0,"x",VLOOKUP($F672,Liste!$L$2:$M$5000,2,FALSE))</f>
        <v>x</v>
      </c>
      <c r="S672" s="462" t="str">
        <f t="shared" si="20"/>
        <v>x</v>
      </c>
      <c r="T672" s="462">
        <f>IF(P672=Liste!$Q$3,IF(L672=0,0,1),0)</f>
        <v>0</v>
      </c>
      <c r="U672" s="462">
        <f>IF($A672=0,0,InformatiiGenerale!$B$3)</f>
        <v>0</v>
      </c>
      <c r="V672" s="462">
        <f>IF($B672=0,0,VLOOKUP($B672,InformatiiGenerale!$A$9:$C$29,3,FALSE))</f>
        <v>0</v>
      </c>
    </row>
    <row r="673" spans="1:22" ht="30" customHeight="1" x14ac:dyDescent="0.25">
      <c r="A673" s="145"/>
      <c r="B673" s="146"/>
      <c r="C673" s="146"/>
      <c r="D673" s="147"/>
      <c r="E673" s="148"/>
      <c r="F673" s="149"/>
      <c r="G673" s="148"/>
      <c r="H673" s="149"/>
      <c r="I673" s="150"/>
      <c r="J673" s="151"/>
      <c r="K673" s="152"/>
      <c r="L673" s="153"/>
      <c r="M673" s="154"/>
      <c r="N673" s="334">
        <f t="shared" si="21"/>
        <v>0</v>
      </c>
      <c r="O673" s="339"/>
      <c r="P673" s="515">
        <f>IF($A673=Liste!$A$2,Liste!$Q$2,IF($A673=Liste!$A$3,Liste!$Q$3,0))</f>
        <v>0</v>
      </c>
      <c r="Q673" s="477"/>
      <c r="R673" s="458" t="str">
        <f>IF(F673=0,"x",VLOOKUP($F673,Liste!$L$2:$M$5000,2,FALSE))</f>
        <v>x</v>
      </c>
      <c r="S673" s="462" t="str">
        <f t="shared" si="20"/>
        <v>x</v>
      </c>
      <c r="T673" s="462">
        <f>IF(P673=Liste!$Q$3,IF(L673=0,0,1),0)</f>
        <v>0</v>
      </c>
      <c r="U673" s="462">
        <f>IF($A673=0,0,InformatiiGenerale!$B$3)</f>
        <v>0</v>
      </c>
      <c r="V673" s="462">
        <f>IF($B673=0,0,VLOOKUP($B673,InformatiiGenerale!$A$9:$C$29,3,FALSE))</f>
        <v>0</v>
      </c>
    </row>
    <row r="674" spans="1:22" ht="30" customHeight="1" x14ac:dyDescent="0.25">
      <c r="A674" s="145"/>
      <c r="B674" s="146"/>
      <c r="C674" s="146"/>
      <c r="D674" s="147"/>
      <c r="E674" s="148"/>
      <c r="F674" s="149"/>
      <c r="G674" s="148"/>
      <c r="H674" s="149"/>
      <c r="I674" s="150"/>
      <c r="J674" s="151"/>
      <c r="K674" s="152"/>
      <c r="L674" s="153"/>
      <c r="M674" s="154"/>
      <c r="N674" s="334">
        <f t="shared" si="21"/>
        <v>0</v>
      </c>
      <c r="O674" s="339"/>
      <c r="P674" s="515">
        <f>IF($A674=Liste!$A$2,Liste!$Q$2,IF($A674=Liste!$A$3,Liste!$Q$3,0))</f>
        <v>0</v>
      </c>
      <c r="Q674" s="477"/>
      <c r="R674" s="458" t="str">
        <f>IF(F674=0,"x",VLOOKUP($F674,Liste!$L$2:$M$5000,2,FALSE))</f>
        <v>x</v>
      </c>
      <c r="S674" s="462" t="str">
        <f t="shared" si="20"/>
        <v>x</v>
      </c>
      <c r="T674" s="462">
        <f>IF(P674=Liste!$Q$3,IF(L674=0,0,1),0)</f>
        <v>0</v>
      </c>
      <c r="U674" s="462">
        <f>IF($A674=0,0,InformatiiGenerale!$B$3)</f>
        <v>0</v>
      </c>
      <c r="V674" s="462">
        <f>IF($B674=0,0,VLOOKUP($B674,InformatiiGenerale!$A$9:$C$29,3,FALSE))</f>
        <v>0</v>
      </c>
    </row>
    <row r="675" spans="1:22" ht="30" customHeight="1" x14ac:dyDescent="0.25">
      <c r="A675" s="145"/>
      <c r="B675" s="146"/>
      <c r="C675" s="146"/>
      <c r="D675" s="147"/>
      <c r="E675" s="148"/>
      <c r="F675" s="149"/>
      <c r="G675" s="148"/>
      <c r="H675" s="149"/>
      <c r="I675" s="150"/>
      <c r="J675" s="151"/>
      <c r="K675" s="152"/>
      <c r="L675" s="153"/>
      <c r="M675" s="154"/>
      <c r="N675" s="334">
        <f t="shared" si="21"/>
        <v>0</v>
      </c>
      <c r="O675" s="339"/>
      <c r="P675" s="515">
        <f>IF($A675=Liste!$A$2,Liste!$Q$2,IF($A675=Liste!$A$3,Liste!$Q$3,0))</f>
        <v>0</v>
      </c>
      <c r="Q675" s="477"/>
      <c r="R675" s="458" t="str">
        <f>IF(F675=0,"x",VLOOKUP($F675,Liste!$L$2:$M$5000,2,FALSE))</f>
        <v>x</v>
      </c>
      <c r="S675" s="462" t="str">
        <f t="shared" si="20"/>
        <v>x</v>
      </c>
      <c r="T675" s="462">
        <f>IF(P675=Liste!$Q$3,IF(L675=0,0,1),0)</f>
        <v>0</v>
      </c>
      <c r="U675" s="462">
        <f>IF($A675=0,0,InformatiiGenerale!$B$3)</f>
        <v>0</v>
      </c>
      <c r="V675" s="462">
        <f>IF($B675=0,0,VLOOKUP($B675,InformatiiGenerale!$A$9:$C$29,3,FALSE))</f>
        <v>0</v>
      </c>
    </row>
    <row r="676" spans="1:22" ht="30" customHeight="1" x14ac:dyDescent="0.25">
      <c r="A676" s="145"/>
      <c r="B676" s="146"/>
      <c r="C676" s="146"/>
      <c r="D676" s="147"/>
      <c r="E676" s="148"/>
      <c r="F676" s="149"/>
      <c r="G676" s="148"/>
      <c r="H676" s="149"/>
      <c r="I676" s="150"/>
      <c r="J676" s="151"/>
      <c r="K676" s="152"/>
      <c r="L676" s="153"/>
      <c r="M676" s="154"/>
      <c r="N676" s="334">
        <f t="shared" si="21"/>
        <v>0</v>
      </c>
      <c r="O676" s="339"/>
      <c r="P676" s="515">
        <f>IF($A676=Liste!$A$2,Liste!$Q$2,IF($A676=Liste!$A$3,Liste!$Q$3,0))</f>
        <v>0</v>
      </c>
      <c r="Q676" s="477"/>
      <c r="R676" s="458" t="str">
        <f>IF(F676=0,"x",VLOOKUP($F676,Liste!$L$2:$M$5000,2,FALSE))</f>
        <v>x</v>
      </c>
      <c r="S676" s="462" t="str">
        <f t="shared" si="20"/>
        <v>x</v>
      </c>
      <c r="T676" s="462">
        <f>IF(P676=Liste!$Q$3,IF(L676=0,0,1),0)</f>
        <v>0</v>
      </c>
      <c r="U676" s="462">
        <f>IF($A676=0,0,InformatiiGenerale!$B$3)</f>
        <v>0</v>
      </c>
      <c r="V676" s="462">
        <f>IF($B676=0,0,VLOOKUP($B676,InformatiiGenerale!$A$9:$C$29,3,FALSE))</f>
        <v>0</v>
      </c>
    </row>
    <row r="677" spans="1:22" ht="30" customHeight="1" x14ac:dyDescent="0.25">
      <c r="A677" s="145"/>
      <c r="B677" s="146"/>
      <c r="C677" s="146"/>
      <c r="D677" s="147"/>
      <c r="E677" s="148"/>
      <c r="F677" s="149"/>
      <c r="G677" s="148"/>
      <c r="H677" s="149"/>
      <c r="I677" s="150"/>
      <c r="J677" s="151"/>
      <c r="K677" s="152"/>
      <c r="L677" s="153"/>
      <c r="M677" s="154"/>
      <c r="N677" s="334">
        <f t="shared" si="21"/>
        <v>0</v>
      </c>
      <c r="O677" s="339"/>
      <c r="P677" s="515">
        <f>IF($A677=Liste!$A$2,Liste!$Q$2,IF($A677=Liste!$A$3,Liste!$Q$3,0))</f>
        <v>0</v>
      </c>
      <c r="Q677" s="477"/>
      <c r="R677" s="458" t="str">
        <f>IF(F677=0,"x",VLOOKUP($F677,Liste!$L$2:$M$5000,2,FALSE))</f>
        <v>x</v>
      </c>
      <c r="S677" s="462" t="str">
        <f t="shared" si="20"/>
        <v>x</v>
      </c>
      <c r="T677" s="462">
        <f>IF(P677=Liste!$Q$3,IF(L677=0,0,1),0)</f>
        <v>0</v>
      </c>
      <c r="U677" s="462">
        <f>IF($A677=0,0,InformatiiGenerale!$B$3)</f>
        <v>0</v>
      </c>
      <c r="V677" s="462">
        <f>IF($B677=0,0,VLOOKUP($B677,InformatiiGenerale!$A$9:$C$29,3,FALSE))</f>
        <v>0</v>
      </c>
    </row>
    <row r="678" spans="1:22" ht="30" customHeight="1" x14ac:dyDescent="0.25">
      <c r="A678" s="145"/>
      <c r="B678" s="146"/>
      <c r="C678" s="146"/>
      <c r="D678" s="147"/>
      <c r="E678" s="148"/>
      <c r="F678" s="149"/>
      <c r="G678" s="148"/>
      <c r="H678" s="149"/>
      <c r="I678" s="150"/>
      <c r="J678" s="151"/>
      <c r="K678" s="152"/>
      <c r="L678" s="153"/>
      <c r="M678" s="154"/>
      <c r="N678" s="334">
        <f t="shared" si="21"/>
        <v>0</v>
      </c>
      <c r="O678" s="339"/>
      <c r="P678" s="515">
        <f>IF($A678=Liste!$A$2,Liste!$Q$2,IF($A678=Liste!$A$3,Liste!$Q$3,0))</f>
        <v>0</v>
      </c>
      <c r="Q678" s="477"/>
      <c r="R678" s="458" t="str">
        <f>IF(F678=0,"x",VLOOKUP($F678,Liste!$L$2:$M$5000,2,FALSE))</f>
        <v>x</v>
      </c>
      <c r="S678" s="462" t="str">
        <f t="shared" si="20"/>
        <v>x</v>
      </c>
      <c r="T678" s="462">
        <f>IF(P678=Liste!$Q$3,IF(L678=0,0,1),0)</f>
        <v>0</v>
      </c>
      <c r="U678" s="462">
        <f>IF($A678=0,0,InformatiiGenerale!$B$3)</f>
        <v>0</v>
      </c>
      <c r="V678" s="462">
        <f>IF($B678=0,0,VLOOKUP($B678,InformatiiGenerale!$A$9:$C$29,3,FALSE))</f>
        <v>0</v>
      </c>
    </row>
    <row r="679" spans="1:22" ht="30" customHeight="1" x14ac:dyDescent="0.25">
      <c r="A679" s="145"/>
      <c r="B679" s="146"/>
      <c r="C679" s="146"/>
      <c r="D679" s="147"/>
      <c r="E679" s="148"/>
      <c r="F679" s="149"/>
      <c r="G679" s="148"/>
      <c r="H679" s="149"/>
      <c r="I679" s="150"/>
      <c r="J679" s="151"/>
      <c r="K679" s="152"/>
      <c r="L679" s="153"/>
      <c r="M679" s="154"/>
      <c r="N679" s="334">
        <f t="shared" si="21"/>
        <v>0</v>
      </c>
      <c r="O679" s="339"/>
      <c r="P679" s="515">
        <f>IF($A679=Liste!$A$2,Liste!$Q$2,IF($A679=Liste!$A$3,Liste!$Q$3,0))</f>
        <v>0</v>
      </c>
      <c r="Q679" s="477"/>
      <c r="R679" s="458" t="str">
        <f>IF(F679=0,"x",VLOOKUP($F679,Liste!$L$2:$M$5000,2,FALSE))</f>
        <v>x</v>
      </c>
      <c r="S679" s="462" t="str">
        <f t="shared" si="20"/>
        <v>x</v>
      </c>
      <c r="T679" s="462">
        <f>IF(P679=Liste!$Q$3,IF(L679=0,0,1),0)</f>
        <v>0</v>
      </c>
      <c r="U679" s="462">
        <f>IF($A679=0,0,InformatiiGenerale!$B$3)</f>
        <v>0</v>
      </c>
      <c r="V679" s="462">
        <f>IF($B679=0,0,VLOOKUP($B679,InformatiiGenerale!$A$9:$C$29,3,FALSE))</f>
        <v>0</v>
      </c>
    </row>
    <row r="680" spans="1:22" ht="30" customHeight="1" x14ac:dyDescent="0.25">
      <c r="A680" s="145"/>
      <c r="B680" s="146"/>
      <c r="C680" s="146"/>
      <c r="D680" s="147"/>
      <c r="E680" s="148"/>
      <c r="F680" s="149"/>
      <c r="G680" s="148"/>
      <c r="H680" s="149"/>
      <c r="I680" s="150"/>
      <c r="J680" s="151"/>
      <c r="K680" s="152"/>
      <c r="L680" s="153"/>
      <c r="M680" s="154"/>
      <c r="N680" s="334">
        <f t="shared" si="21"/>
        <v>0</v>
      </c>
      <c r="O680" s="339"/>
      <c r="P680" s="515">
        <f>IF($A680=Liste!$A$2,Liste!$Q$2,IF($A680=Liste!$A$3,Liste!$Q$3,0))</f>
        <v>0</v>
      </c>
      <c r="Q680" s="477"/>
      <c r="R680" s="458" t="str">
        <f>IF(F680=0,"x",VLOOKUP($F680,Liste!$L$2:$M$5000,2,FALSE))</f>
        <v>x</v>
      </c>
      <c r="S680" s="462" t="str">
        <f t="shared" si="20"/>
        <v>x</v>
      </c>
      <c r="T680" s="462">
        <f>IF(P680=Liste!$Q$3,IF(L680=0,0,1),0)</f>
        <v>0</v>
      </c>
      <c r="U680" s="462">
        <f>IF($A680=0,0,InformatiiGenerale!$B$3)</f>
        <v>0</v>
      </c>
      <c r="V680" s="462">
        <f>IF($B680=0,0,VLOOKUP($B680,InformatiiGenerale!$A$9:$C$29,3,FALSE))</f>
        <v>0</v>
      </c>
    </row>
    <row r="681" spans="1:22" ht="30" customHeight="1" x14ac:dyDescent="0.25">
      <c r="A681" s="145"/>
      <c r="B681" s="146"/>
      <c r="C681" s="146"/>
      <c r="D681" s="147"/>
      <c r="E681" s="148"/>
      <c r="F681" s="149"/>
      <c r="G681" s="148"/>
      <c r="H681" s="149"/>
      <c r="I681" s="150"/>
      <c r="J681" s="151"/>
      <c r="K681" s="152"/>
      <c r="L681" s="153"/>
      <c r="M681" s="154"/>
      <c r="N681" s="334">
        <f t="shared" si="21"/>
        <v>0</v>
      </c>
      <c r="O681" s="339"/>
      <c r="P681" s="515">
        <f>IF($A681=Liste!$A$2,Liste!$Q$2,IF($A681=Liste!$A$3,Liste!$Q$3,0))</f>
        <v>0</v>
      </c>
      <c r="Q681" s="477"/>
      <c r="R681" s="458" t="str">
        <f>IF(F681=0,"x",VLOOKUP($F681,Liste!$L$2:$M$5000,2,FALSE))</f>
        <v>x</v>
      </c>
      <c r="S681" s="462" t="str">
        <f t="shared" si="20"/>
        <v>x</v>
      </c>
      <c r="T681" s="462">
        <f>IF(P681=Liste!$Q$3,IF(L681=0,0,1),0)</f>
        <v>0</v>
      </c>
      <c r="U681" s="462">
        <f>IF($A681=0,0,InformatiiGenerale!$B$3)</f>
        <v>0</v>
      </c>
      <c r="V681" s="462">
        <f>IF($B681=0,0,VLOOKUP($B681,InformatiiGenerale!$A$9:$C$29,3,FALSE))</f>
        <v>0</v>
      </c>
    </row>
    <row r="682" spans="1:22" ht="30" customHeight="1" x14ac:dyDescent="0.25">
      <c r="A682" s="145"/>
      <c r="B682" s="146"/>
      <c r="C682" s="146"/>
      <c r="D682" s="147"/>
      <c r="E682" s="148"/>
      <c r="F682" s="149"/>
      <c r="G682" s="148"/>
      <c r="H682" s="149"/>
      <c r="I682" s="150"/>
      <c r="J682" s="151"/>
      <c r="K682" s="152"/>
      <c r="L682" s="153"/>
      <c r="M682" s="154"/>
      <c r="N682" s="334">
        <f t="shared" si="21"/>
        <v>0</v>
      </c>
      <c r="O682" s="339"/>
      <c r="P682" s="515">
        <f>IF($A682=Liste!$A$2,Liste!$Q$2,IF($A682=Liste!$A$3,Liste!$Q$3,0))</f>
        <v>0</v>
      </c>
      <c r="Q682" s="477"/>
      <c r="R682" s="458" t="str">
        <f>IF(F682=0,"x",VLOOKUP($F682,Liste!$L$2:$M$5000,2,FALSE))</f>
        <v>x</v>
      </c>
      <c r="S682" s="462" t="str">
        <f t="shared" si="20"/>
        <v>x</v>
      </c>
      <c r="T682" s="462">
        <f>IF(P682=Liste!$Q$3,IF(L682=0,0,1),0)</f>
        <v>0</v>
      </c>
      <c r="U682" s="462">
        <f>IF($A682=0,0,InformatiiGenerale!$B$3)</f>
        <v>0</v>
      </c>
      <c r="V682" s="462">
        <f>IF($B682=0,0,VLOOKUP($B682,InformatiiGenerale!$A$9:$C$29,3,FALSE))</f>
        <v>0</v>
      </c>
    </row>
    <row r="683" spans="1:22" ht="30" customHeight="1" x14ac:dyDescent="0.25">
      <c r="A683" s="145"/>
      <c r="B683" s="146"/>
      <c r="C683" s="146"/>
      <c r="D683" s="147"/>
      <c r="E683" s="148"/>
      <c r="F683" s="149"/>
      <c r="G683" s="148"/>
      <c r="H683" s="149"/>
      <c r="I683" s="150"/>
      <c r="J683" s="151"/>
      <c r="K683" s="152"/>
      <c r="L683" s="153"/>
      <c r="M683" s="154"/>
      <c r="N683" s="334">
        <f t="shared" si="21"/>
        <v>0</v>
      </c>
      <c r="O683" s="339"/>
      <c r="P683" s="515">
        <f>IF($A683=Liste!$A$2,Liste!$Q$2,IF($A683=Liste!$A$3,Liste!$Q$3,0))</f>
        <v>0</v>
      </c>
      <c r="Q683" s="477"/>
      <c r="R683" s="458" t="str">
        <f>IF(F683=0,"x",VLOOKUP($F683,Liste!$L$2:$M$5000,2,FALSE))</f>
        <v>x</v>
      </c>
      <c r="S683" s="462" t="str">
        <f t="shared" si="20"/>
        <v>x</v>
      </c>
      <c r="T683" s="462">
        <f>IF(P683=Liste!$Q$3,IF(L683=0,0,1),0)</f>
        <v>0</v>
      </c>
      <c r="U683" s="462">
        <f>IF($A683=0,0,InformatiiGenerale!$B$3)</f>
        <v>0</v>
      </c>
      <c r="V683" s="462">
        <f>IF($B683=0,0,VLOOKUP($B683,InformatiiGenerale!$A$9:$C$29,3,FALSE))</f>
        <v>0</v>
      </c>
    </row>
    <row r="684" spans="1:22" ht="30" customHeight="1" x14ac:dyDescent="0.25">
      <c r="A684" s="145"/>
      <c r="B684" s="146"/>
      <c r="C684" s="146"/>
      <c r="D684" s="147"/>
      <c r="E684" s="148"/>
      <c r="F684" s="149"/>
      <c r="G684" s="148"/>
      <c r="H684" s="149"/>
      <c r="I684" s="150"/>
      <c r="J684" s="151"/>
      <c r="K684" s="152"/>
      <c r="L684" s="153"/>
      <c r="M684" s="154"/>
      <c r="N684" s="334">
        <f t="shared" si="21"/>
        <v>0</v>
      </c>
      <c r="O684" s="339"/>
      <c r="P684" s="515">
        <f>IF($A684=Liste!$A$2,Liste!$Q$2,IF($A684=Liste!$A$3,Liste!$Q$3,0))</f>
        <v>0</v>
      </c>
      <c r="Q684" s="477"/>
      <c r="R684" s="458" t="str">
        <f>IF(F684=0,"x",VLOOKUP($F684,Liste!$L$2:$M$5000,2,FALSE))</f>
        <v>x</v>
      </c>
      <c r="S684" s="462" t="str">
        <f t="shared" si="20"/>
        <v>x</v>
      </c>
      <c r="T684" s="462">
        <f>IF(P684=Liste!$Q$3,IF(L684=0,0,1),0)</f>
        <v>0</v>
      </c>
      <c r="U684" s="462">
        <f>IF($A684=0,0,InformatiiGenerale!$B$3)</f>
        <v>0</v>
      </c>
      <c r="V684" s="462">
        <f>IF($B684=0,0,VLOOKUP($B684,InformatiiGenerale!$A$9:$C$29,3,FALSE))</f>
        <v>0</v>
      </c>
    </row>
    <row r="685" spans="1:22" ht="30" customHeight="1" x14ac:dyDescent="0.25">
      <c r="A685" s="145"/>
      <c r="B685" s="146"/>
      <c r="C685" s="146"/>
      <c r="D685" s="147"/>
      <c r="E685" s="148"/>
      <c r="F685" s="149"/>
      <c r="G685" s="148"/>
      <c r="H685" s="149"/>
      <c r="I685" s="150"/>
      <c r="J685" s="151"/>
      <c r="K685" s="152"/>
      <c r="L685" s="153"/>
      <c r="M685" s="154"/>
      <c r="N685" s="334">
        <f t="shared" si="21"/>
        <v>0</v>
      </c>
      <c r="O685" s="339"/>
      <c r="P685" s="515">
        <f>IF($A685=Liste!$A$2,Liste!$Q$2,IF($A685=Liste!$A$3,Liste!$Q$3,0))</f>
        <v>0</v>
      </c>
      <c r="Q685" s="477"/>
      <c r="R685" s="458" t="str">
        <f>IF(F685=0,"x",VLOOKUP($F685,Liste!$L$2:$M$5000,2,FALSE))</f>
        <v>x</v>
      </c>
      <c r="S685" s="462" t="str">
        <f t="shared" si="20"/>
        <v>x</v>
      </c>
      <c r="T685" s="462">
        <f>IF(P685=Liste!$Q$3,IF(L685=0,0,1),0)</f>
        <v>0</v>
      </c>
      <c r="U685" s="462">
        <f>IF($A685=0,0,InformatiiGenerale!$B$3)</f>
        <v>0</v>
      </c>
      <c r="V685" s="462">
        <f>IF($B685=0,0,VLOOKUP($B685,InformatiiGenerale!$A$9:$C$29,3,FALSE))</f>
        <v>0</v>
      </c>
    </row>
    <row r="686" spans="1:22" ht="30" customHeight="1" x14ac:dyDescent="0.25">
      <c r="A686" s="145"/>
      <c r="B686" s="146"/>
      <c r="C686" s="146"/>
      <c r="D686" s="147"/>
      <c r="E686" s="148"/>
      <c r="F686" s="149"/>
      <c r="G686" s="148"/>
      <c r="H686" s="149"/>
      <c r="I686" s="150"/>
      <c r="J686" s="151"/>
      <c r="K686" s="152"/>
      <c r="L686" s="153"/>
      <c r="M686" s="154"/>
      <c r="N686" s="334">
        <f t="shared" si="21"/>
        <v>0</v>
      </c>
      <c r="O686" s="339"/>
      <c r="P686" s="515">
        <f>IF($A686=Liste!$A$2,Liste!$Q$2,IF($A686=Liste!$A$3,Liste!$Q$3,0))</f>
        <v>0</v>
      </c>
      <c r="Q686" s="477"/>
      <c r="R686" s="458" t="str">
        <f>IF(F686=0,"x",VLOOKUP($F686,Liste!$L$2:$M$5000,2,FALSE))</f>
        <v>x</v>
      </c>
      <c r="S686" s="462" t="str">
        <f t="shared" si="20"/>
        <v>x</v>
      </c>
      <c r="T686" s="462">
        <f>IF(P686=Liste!$Q$3,IF(L686=0,0,1),0)</f>
        <v>0</v>
      </c>
      <c r="U686" s="462">
        <f>IF($A686=0,0,InformatiiGenerale!$B$3)</f>
        <v>0</v>
      </c>
      <c r="V686" s="462">
        <f>IF($B686=0,0,VLOOKUP($B686,InformatiiGenerale!$A$9:$C$29,3,FALSE))</f>
        <v>0</v>
      </c>
    </row>
    <row r="687" spans="1:22" ht="30" customHeight="1" x14ac:dyDescent="0.25">
      <c r="A687" s="145"/>
      <c r="B687" s="146"/>
      <c r="C687" s="146"/>
      <c r="D687" s="147"/>
      <c r="E687" s="148"/>
      <c r="F687" s="149"/>
      <c r="G687" s="148"/>
      <c r="H687" s="149"/>
      <c r="I687" s="150"/>
      <c r="J687" s="151"/>
      <c r="K687" s="152"/>
      <c r="L687" s="153"/>
      <c r="M687" s="154"/>
      <c r="N687" s="334">
        <f t="shared" si="21"/>
        <v>0</v>
      </c>
      <c r="O687" s="339"/>
      <c r="P687" s="515">
        <f>IF($A687=Liste!$A$2,Liste!$Q$2,IF($A687=Liste!$A$3,Liste!$Q$3,0))</f>
        <v>0</v>
      </c>
      <c r="Q687" s="477"/>
      <c r="R687" s="458" t="str">
        <f>IF(F687=0,"x",VLOOKUP($F687,Liste!$L$2:$M$5000,2,FALSE))</f>
        <v>x</v>
      </c>
      <c r="S687" s="462" t="str">
        <f t="shared" si="20"/>
        <v>x</v>
      </c>
      <c r="T687" s="462">
        <f>IF(P687=Liste!$Q$3,IF(L687=0,0,1),0)</f>
        <v>0</v>
      </c>
      <c r="U687" s="462">
        <f>IF($A687=0,0,InformatiiGenerale!$B$3)</f>
        <v>0</v>
      </c>
      <c r="V687" s="462">
        <f>IF($B687=0,0,VLOOKUP($B687,InformatiiGenerale!$A$9:$C$29,3,FALSE))</f>
        <v>0</v>
      </c>
    </row>
    <row r="688" spans="1:22" ht="30" customHeight="1" x14ac:dyDescent="0.25">
      <c r="A688" s="145"/>
      <c r="B688" s="146"/>
      <c r="C688" s="146"/>
      <c r="D688" s="147"/>
      <c r="E688" s="148"/>
      <c r="F688" s="149"/>
      <c r="G688" s="148"/>
      <c r="H688" s="149"/>
      <c r="I688" s="150"/>
      <c r="J688" s="151"/>
      <c r="K688" s="152"/>
      <c r="L688" s="153"/>
      <c r="M688" s="154"/>
      <c r="N688" s="334">
        <f t="shared" si="21"/>
        <v>0</v>
      </c>
      <c r="O688" s="339"/>
      <c r="P688" s="515">
        <f>IF($A688=Liste!$A$2,Liste!$Q$2,IF($A688=Liste!$A$3,Liste!$Q$3,0))</f>
        <v>0</v>
      </c>
      <c r="Q688" s="477"/>
      <c r="R688" s="458" t="str">
        <f>IF(F688=0,"x",VLOOKUP($F688,Liste!$L$2:$M$5000,2,FALSE))</f>
        <v>x</v>
      </c>
      <c r="S688" s="462" t="str">
        <f t="shared" si="20"/>
        <v>x</v>
      </c>
      <c r="T688" s="462">
        <f>IF(P688=Liste!$Q$3,IF(L688=0,0,1),0)</f>
        <v>0</v>
      </c>
      <c r="U688" s="462">
        <f>IF($A688=0,0,InformatiiGenerale!$B$3)</f>
        <v>0</v>
      </c>
      <c r="V688" s="462">
        <f>IF($B688=0,0,VLOOKUP($B688,InformatiiGenerale!$A$9:$C$29,3,FALSE))</f>
        <v>0</v>
      </c>
    </row>
    <row r="689" spans="1:22" ht="30" customHeight="1" x14ac:dyDescent="0.25">
      <c r="A689" s="145"/>
      <c r="B689" s="146"/>
      <c r="C689" s="146"/>
      <c r="D689" s="147"/>
      <c r="E689" s="148"/>
      <c r="F689" s="149"/>
      <c r="G689" s="148"/>
      <c r="H689" s="149"/>
      <c r="I689" s="150"/>
      <c r="J689" s="151"/>
      <c r="K689" s="152"/>
      <c r="L689" s="153"/>
      <c r="M689" s="154"/>
      <c r="N689" s="334">
        <f t="shared" si="21"/>
        <v>0</v>
      </c>
      <c r="O689" s="339"/>
      <c r="P689" s="515">
        <f>IF($A689=Liste!$A$2,Liste!$Q$2,IF($A689=Liste!$A$3,Liste!$Q$3,0))</f>
        <v>0</v>
      </c>
      <c r="Q689" s="477"/>
      <c r="R689" s="458" t="str">
        <f>IF(F689=0,"x",VLOOKUP($F689,Liste!$L$2:$M$5000,2,FALSE))</f>
        <v>x</v>
      </c>
      <c r="S689" s="462" t="str">
        <f t="shared" si="20"/>
        <v>x</v>
      </c>
      <c r="T689" s="462">
        <f>IF(P689=Liste!$Q$3,IF(L689=0,0,1),0)</f>
        <v>0</v>
      </c>
      <c r="U689" s="462">
        <f>IF($A689=0,0,InformatiiGenerale!$B$3)</f>
        <v>0</v>
      </c>
      <c r="V689" s="462">
        <f>IF($B689=0,0,VLOOKUP($B689,InformatiiGenerale!$A$9:$C$29,3,FALSE))</f>
        <v>0</v>
      </c>
    </row>
    <row r="690" spans="1:22" ht="30" customHeight="1" x14ac:dyDescent="0.25">
      <c r="A690" s="145"/>
      <c r="B690" s="146"/>
      <c r="C690" s="146"/>
      <c r="D690" s="147"/>
      <c r="E690" s="148"/>
      <c r="F690" s="149"/>
      <c r="G690" s="148"/>
      <c r="H690" s="149"/>
      <c r="I690" s="150"/>
      <c r="J690" s="151"/>
      <c r="K690" s="152"/>
      <c r="L690" s="153"/>
      <c r="M690" s="154"/>
      <c r="N690" s="334">
        <f t="shared" si="21"/>
        <v>0</v>
      </c>
      <c r="O690" s="339"/>
      <c r="P690" s="515">
        <f>IF($A690=Liste!$A$2,Liste!$Q$2,IF($A690=Liste!$A$3,Liste!$Q$3,0))</f>
        <v>0</v>
      </c>
      <c r="Q690" s="477"/>
      <c r="R690" s="458" t="str">
        <f>IF(F690=0,"x",VLOOKUP($F690,Liste!$L$2:$M$5000,2,FALSE))</f>
        <v>x</v>
      </c>
      <c r="S690" s="462" t="str">
        <f t="shared" si="20"/>
        <v>x</v>
      </c>
      <c r="T690" s="462">
        <f>IF(P690=Liste!$Q$3,IF(L690=0,0,1),0)</f>
        <v>0</v>
      </c>
      <c r="U690" s="462">
        <f>IF($A690=0,0,InformatiiGenerale!$B$3)</f>
        <v>0</v>
      </c>
      <c r="V690" s="462">
        <f>IF($B690=0,0,VLOOKUP($B690,InformatiiGenerale!$A$9:$C$29,3,FALSE))</f>
        <v>0</v>
      </c>
    </row>
    <row r="691" spans="1:22" ht="30" customHeight="1" x14ac:dyDescent="0.25">
      <c r="A691" s="145"/>
      <c r="B691" s="146"/>
      <c r="C691" s="146"/>
      <c r="D691" s="147"/>
      <c r="E691" s="148"/>
      <c r="F691" s="149"/>
      <c r="G691" s="148"/>
      <c r="H691" s="149"/>
      <c r="I691" s="150"/>
      <c r="J691" s="151"/>
      <c r="K691" s="152"/>
      <c r="L691" s="153"/>
      <c r="M691" s="154"/>
      <c r="N691" s="334">
        <f t="shared" si="21"/>
        <v>0</v>
      </c>
      <c r="O691" s="339"/>
      <c r="P691" s="515">
        <f>IF($A691=Liste!$A$2,Liste!$Q$2,IF($A691=Liste!$A$3,Liste!$Q$3,0))</f>
        <v>0</v>
      </c>
      <c r="Q691" s="477"/>
      <c r="R691" s="458" t="str">
        <f>IF(F691=0,"x",VLOOKUP($F691,Liste!$L$2:$M$5000,2,FALSE))</f>
        <v>x</v>
      </c>
      <c r="S691" s="462" t="str">
        <f t="shared" si="20"/>
        <v>x</v>
      </c>
      <c r="T691" s="462">
        <f>IF(P691=Liste!$Q$3,IF(L691=0,0,1),0)</f>
        <v>0</v>
      </c>
      <c r="U691" s="462">
        <f>IF($A691=0,0,InformatiiGenerale!$B$3)</f>
        <v>0</v>
      </c>
      <c r="V691" s="462">
        <f>IF($B691=0,0,VLOOKUP($B691,InformatiiGenerale!$A$9:$C$29,3,FALSE))</f>
        <v>0</v>
      </c>
    </row>
    <row r="692" spans="1:22" ht="30" customHeight="1" x14ac:dyDescent="0.25">
      <c r="A692" s="145"/>
      <c r="B692" s="146"/>
      <c r="C692" s="146"/>
      <c r="D692" s="147"/>
      <c r="E692" s="148"/>
      <c r="F692" s="149"/>
      <c r="G692" s="148"/>
      <c r="H692" s="149"/>
      <c r="I692" s="150"/>
      <c r="J692" s="151"/>
      <c r="K692" s="152"/>
      <c r="L692" s="153"/>
      <c r="M692" s="154"/>
      <c r="N692" s="334">
        <f t="shared" si="21"/>
        <v>0</v>
      </c>
      <c r="O692" s="339"/>
      <c r="P692" s="515">
        <f>IF($A692=Liste!$A$2,Liste!$Q$2,IF($A692=Liste!$A$3,Liste!$Q$3,0))</f>
        <v>0</v>
      </c>
      <c r="Q692" s="477"/>
      <c r="R692" s="458" t="str">
        <f>IF(F692=0,"x",VLOOKUP($F692,Liste!$L$2:$M$5000,2,FALSE))</f>
        <v>x</v>
      </c>
      <c r="S692" s="462" t="str">
        <f t="shared" si="20"/>
        <v>x</v>
      </c>
      <c r="T692" s="462">
        <f>IF(P692=Liste!$Q$3,IF(L692=0,0,1),0)</f>
        <v>0</v>
      </c>
      <c r="U692" s="462">
        <f>IF($A692=0,0,InformatiiGenerale!$B$3)</f>
        <v>0</v>
      </c>
      <c r="V692" s="462">
        <f>IF($B692=0,0,VLOOKUP($B692,InformatiiGenerale!$A$9:$C$29,3,FALSE))</f>
        <v>0</v>
      </c>
    </row>
    <row r="693" spans="1:22" ht="30" customHeight="1" x14ac:dyDescent="0.25">
      <c r="A693" s="145"/>
      <c r="B693" s="146"/>
      <c r="C693" s="146"/>
      <c r="D693" s="147"/>
      <c r="E693" s="148"/>
      <c r="F693" s="149"/>
      <c r="G693" s="148"/>
      <c r="H693" s="149"/>
      <c r="I693" s="150"/>
      <c r="J693" s="151"/>
      <c r="K693" s="152"/>
      <c r="L693" s="153"/>
      <c r="M693" s="154"/>
      <c r="N693" s="334">
        <f t="shared" si="21"/>
        <v>0</v>
      </c>
      <c r="O693" s="339"/>
      <c r="P693" s="515">
        <f>IF($A693=Liste!$A$2,Liste!$Q$2,IF($A693=Liste!$A$3,Liste!$Q$3,0))</f>
        <v>0</v>
      </c>
      <c r="Q693" s="477"/>
      <c r="R693" s="458" t="str">
        <f>IF(F693=0,"x",VLOOKUP($F693,Liste!$L$2:$M$5000,2,FALSE))</f>
        <v>x</v>
      </c>
      <c r="S693" s="462" t="str">
        <f t="shared" si="20"/>
        <v>x</v>
      </c>
      <c r="T693" s="462">
        <f>IF(P693=Liste!$Q$3,IF(L693=0,0,1),0)</f>
        <v>0</v>
      </c>
      <c r="U693" s="462">
        <f>IF($A693=0,0,InformatiiGenerale!$B$3)</f>
        <v>0</v>
      </c>
      <c r="V693" s="462">
        <f>IF($B693=0,0,VLOOKUP($B693,InformatiiGenerale!$A$9:$C$29,3,FALSE))</f>
        <v>0</v>
      </c>
    </row>
    <row r="694" spans="1:22" ht="30" customHeight="1" x14ac:dyDescent="0.25">
      <c r="A694" s="145"/>
      <c r="B694" s="146"/>
      <c r="C694" s="146"/>
      <c r="D694" s="147"/>
      <c r="E694" s="148"/>
      <c r="F694" s="149"/>
      <c r="G694" s="148"/>
      <c r="H694" s="149"/>
      <c r="I694" s="150"/>
      <c r="J694" s="151"/>
      <c r="K694" s="152"/>
      <c r="L694" s="153"/>
      <c r="M694" s="154"/>
      <c r="N694" s="334">
        <f t="shared" si="21"/>
        <v>0</v>
      </c>
      <c r="O694" s="339"/>
      <c r="P694" s="515">
        <f>IF($A694=Liste!$A$2,Liste!$Q$2,IF($A694=Liste!$A$3,Liste!$Q$3,0))</f>
        <v>0</v>
      </c>
      <c r="Q694" s="477"/>
      <c r="R694" s="458" t="str">
        <f>IF(F694=0,"x",VLOOKUP($F694,Liste!$L$2:$M$5000,2,FALSE))</f>
        <v>x</v>
      </c>
      <c r="S694" s="462" t="str">
        <f t="shared" si="20"/>
        <v>x</v>
      </c>
      <c r="T694" s="462">
        <f>IF(P694=Liste!$Q$3,IF(L694=0,0,1),0)</f>
        <v>0</v>
      </c>
      <c r="U694" s="462">
        <f>IF($A694=0,0,InformatiiGenerale!$B$3)</f>
        <v>0</v>
      </c>
      <c r="V694" s="462">
        <f>IF($B694=0,0,VLOOKUP($B694,InformatiiGenerale!$A$9:$C$29,3,FALSE))</f>
        <v>0</v>
      </c>
    </row>
    <row r="695" spans="1:22" ht="30" customHeight="1" x14ac:dyDescent="0.25">
      <c r="A695" s="145"/>
      <c r="B695" s="146"/>
      <c r="C695" s="146"/>
      <c r="D695" s="147"/>
      <c r="E695" s="148"/>
      <c r="F695" s="149"/>
      <c r="G695" s="148"/>
      <c r="H695" s="149"/>
      <c r="I695" s="150"/>
      <c r="J695" s="151"/>
      <c r="K695" s="152"/>
      <c r="L695" s="153"/>
      <c r="M695" s="154"/>
      <c r="N695" s="334">
        <f t="shared" si="21"/>
        <v>0</v>
      </c>
      <c r="O695" s="339"/>
      <c r="P695" s="515">
        <f>IF($A695=Liste!$A$2,Liste!$Q$2,IF($A695=Liste!$A$3,Liste!$Q$3,0))</f>
        <v>0</v>
      </c>
      <c r="Q695" s="477"/>
      <c r="R695" s="458" t="str">
        <f>IF(F695=0,"x",VLOOKUP($F695,Liste!$L$2:$M$5000,2,FALSE))</f>
        <v>x</v>
      </c>
      <c r="S695" s="462" t="str">
        <f t="shared" si="20"/>
        <v>x</v>
      </c>
      <c r="T695" s="462">
        <f>IF(P695=Liste!$Q$3,IF(L695=0,0,1),0)</f>
        <v>0</v>
      </c>
      <c r="U695" s="462">
        <f>IF($A695=0,0,InformatiiGenerale!$B$3)</f>
        <v>0</v>
      </c>
      <c r="V695" s="462">
        <f>IF($B695=0,0,VLOOKUP($B695,InformatiiGenerale!$A$9:$C$29,3,FALSE))</f>
        <v>0</v>
      </c>
    </row>
    <row r="696" spans="1:22" ht="30" customHeight="1" x14ac:dyDescent="0.25">
      <c r="A696" s="145"/>
      <c r="B696" s="146"/>
      <c r="C696" s="146"/>
      <c r="D696" s="147"/>
      <c r="E696" s="148"/>
      <c r="F696" s="149"/>
      <c r="G696" s="148"/>
      <c r="H696" s="149"/>
      <c r="I696" s="150"/>
      <c r="J696" s="151"/>
      <c r="K696" s="152"/>
      <c r="L696" s="153"/>
      <c r="M696" s="154"/>
      <c r="N696" s="334">
        <f t="shared" si="21"/>
        <v>0</v>
      </c>
      <c r="O696" s="339"/>
      <c r="P696" s="515">
        <f>IF($A696=Liste!$A$2,Liste!$Q$2,IF($A696=Liste!$A$3,Liste!$Q$3,0))</f>
        <v>0</v>
      </c>
      <c r="Q696" s="477"/>
      <c r="R696" s="458" t="str">
        <f>IF(F696=0,"x",VLOOKUP($F696,Liste!$L$2:$M$5000,2,FALSE))</f>
        <v>x</v>
      </c>
      <c r="S696" s="462" t="str">
        <f t="shared" si="20"/>
        <v>x</v>
      </c>
      <c r="T696" s="462">
        <f>IF(P696=Liste!$Q$3,IF(L696=0,0,1),0)</f>
        <v>0</v>
      </c>
      <c r="U696" s="462">
        <f>IF($A696=0,0,InformatiiGenerale!$B$3)</f>
        <v>0</v>
      </c>
      <c r="V696" s="462">
        <f>IF($B696=0,0,VLOOKUP($B696,InformatiiGenerale!$A$9:$C$29,3,FALSE))</f>
        <v>0</v>
      </c>
    </row>
    <row r="697" spans="1:22" ht="30" customHeight="1" x14ac:dyDescent="0.25">
      <c r="A697" s="145"/>
      <c r="B697" s="146"/>
      <c r="C697" s="146"/>
      <c r="D697" s="147"/>
      <c r="E697" s="148"/>
      <c r="F697" s="149"/>
      <c r="G697" s="148"/>
      <c r="H697" s="149"/>
      <c r="I697" s="150"/>
      <c r="J697" s="151"/>
      <c r="K697" s="152"/>
      <c r="L697" s="153"/>
      <c r="M697" s="154"/>
      <c r="N697" s="334">
        <f t="shared" si="21"/>
        <v>0</v>
      </c>
      <c r="O697" s="339"/>
      <c r="P697" s="515">
        <f>IF($A697=Liste!$A$2,Liste!$Q$2,IF($A697=Liste!$A$3,Liste!$Q$3,0))</f>
        <v>0</v>
      </c>
      <c r="Q697" s="477"/>
      <c r="R697" s="458" t="str">
        <f>IF(F697=0,"x",VLOOKUP($F697,Liste!$L$2:$M$5000,2,FALSE))</f>
        <v>x</v>
      </c>
      <c r="S697" s="462" t="str">
        <f t="shared" si="20"/>
        <v>x</v>
      </c>
      <c r="T697" s="462">
        <f>IF(P697=Liste!$Q$3,IF(L697=0,0,1),0)</f>
        <v>0</v>
      </c>
      <c r="U697" s="462">
        <f>IF($A697=0,0,InformatiiGenerale!$B$3)</f>
        <v>0</v>
      </c>
      <c r="V697" s="462">
        <f>IF($B697=0,0,VLOOKUP($B697,InformatiiGenerale!$A$9:$C$29,3,FALSE))</f>
        <v>0</v>
      </c>
    </row>
    <row r="698" spans="1:22" ht="30" customHeight="1" x14ac:dyDescent="0.25">
      <c r="A698" s="145"/>
      <c r="B698" s="146"/>
      <c r="C698" s="146"/>
      <c r="D698" s="147"/>
      <c r="E698" s="148"/>
      <c r="F698" s="149"/>
      <c r="G698" s="148"/>
      <c r="H698" s="149"/>
      <c r="I698" s="150"/>
      <c r="J698" s="151"/>
      <c r="K698" s="152"/>
      <c r="L698" s="153"/>
      <c r="M698" s="154"/>
      <c r="N698" s="334">
        <f t="shared" si="21"/>
        <v>0</v>
      </c>
      <c r="O698" s="339"/>
      <c r="P698" s="515">
        <f>IF($A698=Liste!$A$2,Liste!$Q$2,IF($A698=Liste!$A$3,Liste!$Q$3,0))</f>
        <v>0</v>
      </c>
      <c r="Q698" s="477"/>
      <c r="R698" s="458" t="str">
        <f>IF(F698=0,"x",VLOOKUP($F698,Liste!$L$2:$M$5000,2,FALSE))</f>
        <v>x</v>
      </c>
      <c r="S698" s="462" t="str">
        <f t="shared" si="20"/>
        <v>x</v>
      </c>
      <c r="T698" s="462">
        <f>IF(P698=Liste!$Q$3,IF(L698=0,0,1),0)</f>
        <v>0</v>
      </c>
      <c r="U698" s="462">
        <f>IF($A698=0,0,InformatiiGenerale!$B$3)</f>
        <v>0</v>
      </c>
      <c r="V698" s="462">
        <f>IF($B698=0,0,VLOOKUP($B698,InformatiiGenerale!$A$9:$C$29,3,FALSE))</f>
        <v>0</v>
      </c>
    </row>
    <row r="699" spans="1:22" ht="30" customHeight="1" x14ac:dyDescent="0.25">
      <c r="A699" s="145"/>
      <c r="B699" s="146"/>
      <c r="C699" s="146"/>
      <c r="D699" s="147"/>
      <c r="E699" s="148"/>
      <c r="F699" s="149"/>
      <c r="G699" s="148"/>
      <c r="H699" s="149"/>
      <c r="I699" s="150"/>
      <c r="J699" s="151"/>
      <c r="K699" s="152"/>
      <c r="L699" s="153"/>
      <c r="M699" s="154"/>
      <c r="N699" s="334">
        <f t="shared" si="21"/>
        <v>0</v>
      </c>
      <c r="O699" s="339"/>
      <c r="P699" s="515">
        <f>IF($A699=Liste!$A$2,Liste!$Q$2,IF($A699=Liste!$A$3,Liste!$Q$3,0))</f>
        <v>0</v>
      </c>
      <c r="Q699" s="477"/>
      <c r="R699" s="458" t="str">
        <f>IF(F699=0,"x",VLOOKUP($F699,Liste!$L$2:$M$5000,2,FALSE))</f>
        <v>x</v>
      </c>
      <c r="S699" s="462" t="str">
        <f t="shared" si="20"/>
        <v>x</v>
      </c>
      <c r="T699" s="462">
        <f>IF(P699=Liste!$Q$3,IF(L699=0,0,1),0)</f>
        <v>0</v>
      </c>
      <c r="U699" s="462">
        <f>IF($A699=0,0,InformatiiGenerale!$B$3)</f>
        <v>0</v>
      </c>
      <c r="V699" s="462">
        <f>IF($B699=0,0,VLOOKUP($B699,InformatiiGenerale!$A$9:$C$29,3,FALSE))</f>
        <v>0</v>
      </c>
    </row>
    <row r="700" spans="1:22" ht="30" customHeight="1" x14ac:dyDescent="0.25">
      <c r="A700" s="145"/>
      <c r="B700" s="146"/>
      <c r="C700" s="146"/>
      <c r="D700" s="147"/>
      <c r="E700" s="148"/>
      <c r="F700" s="149"/>
      <c r="G700" s="148"/>
      <c r="H700" s="149"/>
      <c r="I700" s="150"/>
      <c r="J700" s="151"/>
      <c r="K700" s="152"/>
      <c r="L700" s="153"/>
      <c r="M700" s="154"/>
      <c r="N700" s="334">
        <f t="shared" si="21"/>
        <v>0</v>
      </c>
      <c r="O700" s="339"/>
      <c r="P700" s="515">
        <f>IF($A700=Liste!$A$2,Liste!$Q$2,IF($A700=Liste!$A$3,Liste!$Q$3,0))</f>
        <v>0</v>
      </c>
      <c r="Q700" s="477"/>
      <c r="R700" s="458" t="str">
        <f>IF(F700=0,"x",VLOOKUP($F700,Liste!$L$2:$M$5000,2,FALSE))</f>
        <v>x</v>
      </c>
      <c r="S700" s="462" t="str">
        <f t="shared" si="20"/>
        <v>x</v>
      </c>
      <c r="T700" s="462">
        <f>IF(P700=Liste!$Q$3,IF(L700=0,0,1),0)</f>
        <v>0</v>
      </c>
      <c r="U700" s="462">
        <f>IF($A700=0,0,InformatiiGenerale!$B$3)</f>
        <v>0</v>
      </c>
      <c r="V700" s="462">
        <f>IF($B700=0,0,VLOOKUP($B700,InformatiiGenerale!$A$9:$C$29,3,FALSE))</f>
        <v>0</v>
      </c>
    </row>
    <row r="701" spans="1:22" ht="30" customHeight="1" x14ac:dyDescent="0.25">
      <c r="A701" s="145"/>
      <c r="B701" s="146"/>
      <c r="C701" s="146"/>
      <c r="D701" s="147"/>
      <c r="E701" s="148"/>
      <c r="F701" s="149"/>
      <c r="G701" s="148"/>
      <c r="H701" s="149"/>
      <c r="I701" s="150"/>
      <c r="J701" s="151"/>
      <c r="K701" s="152"/>
      <c r="L701" s="153"/>
      <c r="M701" s="154"/>
      <c r="N701" s="334">
        <f t="shared" si="21"/>
        <v>0</v>
      </c>
      <c r="O701" s="339"/>
      <c r="P701" s="515">
        <f>IF($A701=Liste!$A$2,Liste!$Q$2,IF($A701=Liste!$A$3,Liste!$Q$3,0))</f>
        <v>0</v>
      </c>
      <c r="Q701" s="477"/>
      <c r="R701" s="458" t="str">
        <f>IF(F701=0,"x",VLOOKUP($F701,Liste!$L$2:$M$5000,2,FALSE))</f>
        <v>x</v>
      </c>
      <c r="S701" s="462" t="str">
        <f t="shared" si="20"/>
        <v>x</v>
      </c>
      <c r="T701" s="462">
        <f>IF(P701=Liste!$Q$3,IF(L701=0,0,1),0)</f>
        <v>0</v>
      </c>
      <c r="U701" s="462">
        <f>IF($A701=0,0,InformatiiGenerale!$B$3)</f>
        <v>0</v>
      </c>
      <c r="V701" s="462">
        <f>IF($B701=0,0,VLOOKUP($B701,InformatiiGenerale!$A$9:$C$29,3,FALSE))</f>
        <v>0</v>
      </c>
    </row>
    <row r="702" spans="1:22" ht="30" customHeight="1" x14ac:dyDescent="0.25">
      <c r="A702" s="145"/>
      <c r="B702" s="146"/>
      <c r="C702" s="146"/>
      <c r="D702" s="147"/>
      <c r="E702" s="148"/>
      <c r="F702" s="149"/>
      <c r="G702" s="148"/>
      <c r="H702" s="149"/>
      <c r="I702" s="150"/>
      <c r="J702" s="151"/>
      <c r="K702" s="152"/>
      <c r="L702" s="153"/>
      <c r="M702" s="154"/>
      <c r="N702" s="334">
        <f t="shared" si="21"/>
        <v>0</v>
      </c>
      <c r="O702" s="339"/>
      <c r="P702" s="515">
        <f>IF($A702=Liste!$A$2,Liste!$Q$2,IF($A702=Liste!$A$3,Liste!$Q$3,0))</f>
        <v>0</v>
      </c>
      <c r="Q702" s="477"/>
      <c r="R702" s="458" t="str">
        <f>IF(F702=0,"x",VLOOKUP($F702,Liste!$L$2:$M$5000,2,FALSE))</f>
        <v>x</v>
      </c>
      <c r="S702" s="462" t="str">
        <f t="shared" si="20"/>
        <v>x</v>
      </c>
      <c r="T702" s="462">
        <f>IF(P702=Liste!$Q$3,IF(L702=0,0,1),0)</f>
        <v>0</v>
      </c>
      <c r="U702" s="462">
        <f>IF($A702=0,0,InformatiiGenerale!$B$3)</f>
        <v>0</v>
      </c>
      <c r="V702" s="462">
        <f>IF($B702=0,0,VLOOKUP($B702,InformatiiGenerale!$A$9:$C$29,3,FALSE))</f>
        <v>0</v>
      </c>
    </row>
    <row r="703" spans="1:22" ht="30" customHeight="1" x14ac:dyDescent="0.25">
      <c r="A703" s="145"/>
      <c r="B703" s="146"/>
      <c r="C703" s="146"/>
      <c r="D703" s="147"/>
      <c r="E703" s="148"/>
      <c r="F703" s="149"/>
      <c r="G703" s="148"/>
      <c r="H703" s="149"/>
      <c r="I703" s="150"/>
      <c r="J703" s="151"/>
      <c r="K703" s="152"/>
      <c r="L703" s="153"/>
      <c r="M703" s="154"/>
      <c r="N703" s="334">
        <f t="shared" si="21"/>
        <v>0</v>
      </c>
      <c r="O703" s="339"/>
      <c r="P703" s="515">
        <f>IF($A703=Liste!$A$2,Liste!$Q$2,IF($A703=Liste!$A$3,Liste!$Q$3,0))</f>
        <v>0</v>
      </c>
      <c r="Q703" s="477"/>
      <c r="R703" s="458" t="str">
        <f>IF(F703=0,"x",VLOOKUP($F703,Liste!$L$2:$M$5000,2,FALSE))</f>
        <v>x</v>
      </c>
      <c r="S703" s="462" t="str">
        <f t="shared" si="20"/>
        <v>x</v>
      </c>
      <c r="T703" s="462">
        <f>IF(P703=Liste!$Q$3,IF(L703=0,0,1),0)</f>
        <v>0</v>
      </c>
      <c r="U703" s="462">
        <f>IF($A703=0,0,InformatiiGenerale!$B$3)</f>
        <v>0</v>
      </c>
      <c r="V703" s="462">
        <f>IF($B703=0,0,VLOOKUP($B703,InformatiiGenerale!$A$9:$C$29,3,FALSE))</f>
        <v>0</v>
      </c>
    </row>
    <row r="704" spans="1:22" ht="30" customHeight="1" x14ac:dyDescent="0.25">
      <c r="A704" s="145"/>
      <c r="B704" s="146"/>
      <c r="C704" s="146"/>
      <c r="D704" s="147"/>
      <c r="E704" s="148"/>
      <c r="F704" s="149"/>
      <c r="G704" s="148"/>
      <c r="H704" s="149"/>
      <c r="I704" s="150"/>
      <c r="J704" s="151"/>
      <c r="K704" s="152"/>
      <c r="L704" s="153"/>
      <c r="M704" s="154"/>
      <c r="N704" s="334">
        <f t="shared" si="21"/>
        <v>0</v>
      </c>
      <c r="O704" s="339"/>
      <c r="P704" s="515">
        <f>IF($A704=Liste!$A$2,Liste!$Q$2,IF($A704=Liste!$A$3,Liste!$Q$3,0))</f>
        <v>0</v>
      </c>
      <c r="Q704" s="477"/>
      <c r="R704" s="458" t="str">
        <f>IF(F704=0,"x",VLOOKUP($F704,Liste!$L$2:$M$5000,2,FALSE))</f>
        <v>x</v>
      </c>
      <c r="S704" s="462" t="str">
        <f t="shared" si="20"/>
        <v>x</v>
      </c>
      <c r="T704" s="462">
        <f>IF(P704=Liste!$Q$3,IF(L704=0,0,1),0)</f>
        <v>0</v>
      </c>
      <c r="U704" s="462">
        <f>IF($A704=0,0,InformatiiGenerale!$B$3)</f>
        <v>0</v>
      </c>
      <c r="V704" s="462">
        <f>IF($B704=0,0,VLOOKUP($B704,InformatiiGenerale!$A$9:$C$29,3,FALSE))</f>
        <v>0</v>
      </c>
    </row>
    <row r="705" spans="1:22" ht="30" customHeight="1" x14ac:dyDescent="0.25">
      <c r="A705" s="145"/>
      <c r="B705" s="146"/>
      <c r="C705" s="146"/>
      <c r="D705" s="147"/>
      <c r="E705" s="148"/>
      <c r="F705" s="149"/>
      <c r="G705" s="148"/>
      <c r="H705" s="149"/>
      <c r="I705" s="150"/>
      <c r="J705" s="151"/>
      <c r="K705" s="152"/>
      <c r="L705" s="153"/>
      <c r="M705" s="154"/>
      <c r="N705" s="334">
        <f t="shared" si="21"/>
        <v>0</v>
      </c>
      <c r="O705" s="339"/>
      <c r="P705" s="515">
        <f>IF($A705=Liste!$A$2,Liste!$Q$2,IF($A705=Liste!$A$3,Liste!$Q$3,0))</f>
        <v>0</v>
      </c>
      <c r="Q705" s="477"/>
      <c r="R705" s="458" t="str">
        <f>IF(F705=0,"x",VLOOKUP($F705,Liste!$L$2:$M$5000,2,FALSE))</f>
        <v>x</v>
      </c>
      <c r="S705" s="462" t="str">
        <f t="shared" si="20"/>
        <v>x</v>
      </c>
      <c r="T705" s="462">
        <f>IF(P705=Liste!$Q$3,IF(L705=0,0,1),0)</f>
        <v>0</v>
      </c>
      <c r="U705" s="462">
        <f>IF($A705=0,0,InformatiiGenerale!$B$3)</f>
        <v>0</v>
      </c>
      <c r="V705" s="462">
        <f>IF($B705=0,0,VLOOKUP($B705,InformatiiGenerale!$A$9:$C$29,3,FALSE))</f>
        <v>0</v>
      </c>
    </row>
    <row r="706" spans="1:22" ht="30" customHeight="1" x14ac:dyDescent="0.25">
      <c r="A706" s="145"/>
      <c r="B706" s="146"/>
      <c r="C706" s="146"/>
      <c r="D706" s="147"/>
      <c r="E706" s="148"/>
      <c r="F706" s="149"/>
      <c r="G706" s="148"/>
      <c r="H706" s="149"/>
      <c r="I706" s="150"/>
      <c r="J706" s="151"/>
      <c r="K706" s="152"/>
      <c r="L706" s="153"/>
      <c r="M706" s="154"/>
      <c r="N706" s="334">
        <f t="shared" si="21"/>
        <v>0</v>
      </c>
      <c r="O706" s="339"/>
      <c r="P706" s="515">
        <f>IF($A706=Liste!$A$2,Liste!$Q$2,IF($A706=Liste!$A$3,Liste!$Q$3,0))</f>
        <v>0</v>
      </c>
      <c r="Q706" s="477"/>
      <c r="R706" s="458" t="str">
        <f>IF(F706=0,"x",VLOOKUP($F706,Liste!$L$2:$M$5000,2,FALSE))</f>
        <v>x</v>
      </c>
      <c r="S706" s="462" t="str">
        <f t="shared" si="20"/>
        <v>x</v>
      </c>
      <c r="T706" s="462">
        <f>IF(P706=Liste!$Q$3,IF(L706=0,0,1),0)</f>
        <v>0</v>
      </c>
      <c r="U706" s="462">
        <f>IF($A706=0,0,InformatiiGenerale!$B$3)</f>
        <v>0</v>
      </c>
      <c r="V706" s="462">
        <f>IF($B706=0,0,VLOOKUP($B706,InformatiiGenerale!$A$9:$C$29,3,FALSE))</f>
        <v>0</v>
      </c>
    </row>
    <row r="707" spans="1:22" ht="30" customHeight="1" x14ac:dyDescent="0.25">
      <c r="A707" s="145"/>
      <c r="B707" s="146"/>
      <c r="C707" s="146"/>
      <c r="D707" s="147"/>
      <c r="E707" s="148"/>
      <c r="F707" s="149"/>
      <c r="G707" s="148"/>
      <c r="H707" s="149"/>
      <c r="I707" s="150"/>
      <c r="J707" s="151"/>
      <c r="K707" s="152"/>
      <c r="L707" s="153"/>
      <c r="M707" s="154"/>
      <c r="N707" s="334">
        <f t="shared" si="21"/>
        <v>0</v>
      </c>
      <c r="O707" s="339"/>
      <c r="P707" s="515">
        <f>IF($A707=Liste!$A$2,Liste!$Q$2,IF($A707=Liste!$A$3,Liste!$Q$3,0))</f>
        <v>0</v>
      </c>
      <c r="Q707" s="477"/>
      <c r="R707" s="458" t="str">
        <f>IF(F707=0,"x",VLOOKUP($F707,Liste!$L$2:$M$5000,2,FALSE))</f>
        <v>x</v>
      </c>
      <c r="S707" s="462" t="str">
        <f t="shared" si="20"/>
        <v>x</v>
      </c>
      <c r="T707" s="462">
        <f>IF(P707=Liste!$Q$3,IF(L707=0,0,1),0)</f>
        <v>0</v>
      </c>
      <c r="U707" s="462">
        <f>IF($A707=0,0,InformatiiGenerale!$B$3)</f>
        <v>0</v>
      </c>
      <c r="V707" s="462">
        <f>IF($B707=0,0,VLOOKUP($B707,InformatiiGenerale!$A$9:$C$29,3,FALSE))</f>
        <v>0</v>
      </c>
    </row>
    <row r="708" spans="1:22" ht="30" customHeight="1" x14ac:dyDescent="0.25">
      <c r="A708" s="145"/>
      <c r="B708" s="146"/>
      <c r="C708" s="146"/>
      <c r="D708" s="147"/>
      <c r="E708" s="148"/>
      <c r="F708" s="149"/>
      <c r="G708" s="148"/>
      <c r="H708" s="149"/>
      <c r="I708" s="150"/>
      <c r="J708" s="151"/>
      <c r="K708" s="152"/>
      <c r="L708" s="153"/>
      <c r="M708" s="154"/>
      <c r="N708" s="334">
        <f t="shared" si="21"/>
        <v>0</v>
      </c>
      <c r="O708" s="339"/>
      <c r="P708" s="515">
        <f>IF($A708=Liste!$A$2,Liste!$Q$2,IF($A708=Liste!$A$3,Liste!$Q$3,0))</f>
        <v>0</v>
      </c>
      <c r="Q708" s="477"/>
      <c r="R708" s="458" t="str">
        <f>IF(F708=0,"x",VLOOKUP($F708,Liste!$L$2:$M$5000,2,FALSE))</f>
        <v>x</v>
      </c>
      <c r="S708" s="462" t="str">
        <f t="shared" si="20"/>
        <v>x</v>
      </c>
      <c r="T708" s="462">
        <f>IF(P708=Liste!$Q$3,IF(L708=0,0,1),0)</f>
        <v>0</v>
      </c>
      <c r="U708" s="462">
        <f>IF($A708=0,0,InformatiiGenerale!$B$3)</f>
        <v>0</v>
      </c>
      <c r="V708" s="462">
        <f>IF($B708=0,0,VLOOKUP($B708,InformatiiGenerale!$A$9:$C$29,3,FALSE))</f>
        <v>0</v>
      </c>
    </row>
    <row r="709" spans="1:22" ht="30" customHeight="1" x14ac:dyDescent="0.25">
      <c r="A709" s="145"/>
      <c r="B709" s="146"/>
      <c r="C709" s="146"/>
      <c r="D709" s="147"/>
      <c r="E709" s="148"/>
      <c r="F709" s="149"/>
      <c r="G709" s="148"/>
      <c r="H709" s="149"/>
      <c r="I709" s="150"/>
      <c r="J709" s="151"/>
      <c r="K709" s="152"/>
      <c r="L709" s="153"/>
      <c r="M709" s="154"/>
      <c r="N709" s="334">
        <f t="shared" si="21"/>
        <v>0</v>
      </c>
      <c r="O709" s="339"/>
      <c r="P709" s="515">
        <f>IF($A709=Liste!$A$2,Liste!$Q$2,IF($A709=Liste!$A$3,Liste!$Q$3,0))</f>
        <v>0</v>
      </c>
      <c r="Q709" s="477"/>
      <c r="R709" s="458" t="str">
        <f>IF(F709=0,"x",VLOOKUP($F709,Liste!$L$2:$M$5000,2,FALSE))</f>
        <v>x</v>
      </c>
      <c r="S709" s="462" t="str">
        <f t="shared" si="20"/>
        <v>x</v>
      </c>
      <c r="T709" s="462">
        <f>IF(P709=Liste!$Q$3,IF(L709=0,0,1),0)</f>
        <v>0</v>
      </c>
      <c r="U709" s="462">
        <f>IF($A709=0,0,InformatiiGenerale!$B$3)</f>
        <v>0</v>
      </c>
      <c r="V709" s="462">
        <f>IF($B709=0,0,VLOOKUP($B709,InformatiiGenerale!$A$9:$C$29,3,FALSE))</f>
        <v>0</v>
      </c>
    </row>
    <row r="710" spans="1:22" ht="30" customHeight="1" x14ac:dyDescent="0.25">
      <c r="A710" s="145"/>
      <c r="B710" s="146"/>
      <c r="C710" s="146"/>
      <c r="D710" s="147"/>
      <c r="E710" s="148"/>
      <c r="F710" s="149"/>
      <c r="G710" s="148"/>
      <c r="H710" s="149"/>
      <c r="I710" s="150"/>
      <c r="J710" s="151"/>
      <c r="K710" s="152"/>
      <c r="L710" s="153"/>
      <c r="M710" s="154"/>
      <c r="N710" s="334">
        <f t="shared" si="21"/>
        <v>0</v>
      </c>
      <c r="O710" s="339"/>
      <c r="P710" s="515">
        <f>IF($A710=Liste!$A$2,Liste!$Q$2,IF($A710=Liste!$A$3,Liste!$Q$3,0))</f>
        <v>0</v>
      </c>
      <c r="Q710" s="477"/>
      <c r="R710" s="458" t="str">
        <f>IF(F710=0,"x",VLOOKUP($F710,Liste!$L$2:$M$5000,2,FALSE))</f>
        <v>x</v>
      </c>
      <c r="S710" s="462" t="str">
        <f t="shared" si="20"/>
        <v>x</v>
      </c>
      <c r="T710" s="462">
        <f>IF(P710=Liste!$Q$3,IF(L710=0,0,1),0)</f>
        <v>0</v>
      </c>
      <c r="U710" s="462">
        <f>IF($A710=0,0,InformatiiGenerale!$B$3)</f>
        <v>0</v>
      </c>
      <c r="V710" s="462">
        <f>IF($B710=0,0,VLOOKUP($B710,InformatiiGenerale!$A$9:$C$29,3,FALSE))</f>
        <v>0</v>
      </c>
    </row>
    <row r="711" spans="1:22" ht="30" customHeight="1" x14ac:dyDescent="0.25">
      <c r="A711" s="145"/>
      <c r="B711" s="146"/>
      <c r="C711" s="146"/>
      <c r="D711" s="147"/>
      <c r="E711" s="148"/>
      <c r="F711" s="149"/>
      <c r="G711" s="148"/>
      <c r="H711" s="149"/>
      <c r="I711" s="150"/>
      <c r="J711" s="151"/>
      <c r="K711" s="152"/>
      <c r="L711" s="153"/>
      <c r="M711" s="154"/>
      <c r="N711" s="334">
        <f t="shared" si="21"/>
        <v>0</v>
      </c>
      <c r="O711" s="339"/>
      <c r="P711" s="515">
        <f>IF($A711=Liste!$A$2,Liste!$Q$2,IF($A711=Liste!$A$3,Liste!$Q$3,0))</f>
        <v>0</v>
      </c>
      <c r="Q711" s="477"/>
      <c r="R711" s="458" t="str">
        <f>IF(F711=0,"x",VLOOKUP($F711,Liste!$L$2:$M$5000,2,FALSE))</f>
        <v>x</v>
      </c>
      <c r="S711" s="462" t="str">
        <f t="shared" si="20"/>
        <v>x</v>
      </c>
      <c r="T711" s="462">
        <f>IF(P711=Liste!$Q$3,IF(L711=0,0,1),0)</f>
        <v>0</v>
      </c>
      <c r="U711" s="462">
        <f>IF($A711=0,0,InformatiiGenerale!$B$3)</f>
        <v>0</v>
      </c>
      <c r="V711" s="462">
        <f>IF($B711=0,0,VLOOKUP($B711,InformatiiGenerale!$A$9:$C$29,3,FALSE))</f>
        <v>0</v>
      </c>
    </row>
    <row r="712" spans="1:22" ht="30" customHeight="1" x14ac:dyDescent="0.25">
      <c r="A712" s="145"/>
      <c r="B712" s="146"/>
      <c r="C712" s="146"/>
      <c r="D712" s="147"/>
      <c r="E712" s="148"/>
      <c r="F712" s="149"/>
      <c r="G712" s="148"/>
      <c r="H712" s="149"/>
      <c r="I712" s="150"/>
      <c r="J712" s="151"/>
      <c r="K712" s="152"/>
      <c r="L712" s="153"/>
      <c r="M712" s="154"/>
      <c r="N712" s="334">
        <f t="shared" si="21"/>
        <v>0</v>
      </c>
      <c r="O712" s="339"/>
      <c r="P712" s="515">
        <f>IF($A712=Liste!$A$2,Liste!$Q$2,IF($A712=Liste!$A$3,Liste!$Q$3,0))</f>
        <v>0</v>
      </c>
      <c r="Q712" s="477"/>
      <c r="R712" s="458" t="str">
        <f>IF(F712=0,"x",VLOOKUP($F712,Liste!$L$2:$M$5000,2,FALSE))</f>
        <v>x</v>
      </c>
      <c r="S712" s="462" t="str">
        <f t="shared" si="20"/>
        <v>x</v>
      </c>
      <c r="T712" s="462">
        <f>IF(P712=Liste!$Q$3,IF(L712=0,0,1),0)</f>
        <v>0</v>
      </c>
      <c r="U712" s="462">
        <f>IF($A712=0,0,InformatiiGenerale!$B$3)</f>
        <v>0</v>
      </c>
      <c r="V712" s="462">
        <f>IF($B712=0,0,VLOOKUP($B712,InformatiiGenerale!$A$9:$C$29,3,FALSE))</f>
        <v>0</v>
      </c>
    </row>
    <row r="713" spans="1:22" ht="30" customHeight="1" x14ac:dyDescent="0.25">
      <c r="A713" s="145"/>
      <c r="B713" s="146"/>
      <c r="C713" s="146"/>
      <c r="D713" s="147"/>
      <c r="E713" s="148"/>
      <c r="F713" s="149"/>
      <c r="G713" s="148"/>
      <c r="H713" s="149"/>
      <c r="I713" s="150"/>
      <c r="J713" s="151"/>
      <c r="K713" s="152"/>
      <c r="L713" s="153"/>
      <c r="M713" s="154"/>
      <c r="N713" s="334">
        <f t="shared" si="21"/>
        <v>0</v>
      </c>
      <c r="O713" s="339"/>
      <c r="P713" s="515">
        <f>IF($A713=Liste!$A$2,Liste!$Q$2,IF($A713=Liste!$A$3,Liste!$Q$3,0))</f>
        <v>0</v>
      </c>
      <c r="Q713" s="477"/>
      <c r="R713" s="458" t="str">
        <f>IF(F713=0,"x",VLOOKUP($F713,Liste!$L$2:$M$5000,2,FALSE))</f>
        <v>x</v>
      </c>
      <c r="S713" s="462" t="str">
        <f t="shared" si="20"/>
        <v>x</v>
      </c>
      <c r="T713" s="462">
        <f>IF(P713=Liste!$Q$3,IF(L713=0,0,1),0)</f>
        <v>0</v>
      </c>
      <c r="U713" s="462">
        <f>IF($A713=0,0,InformatiiGenerale!$B$3)</f>
        <v>0</v>
      </c>
      <c r="V713" s="462">
        <f>IF($B713=0,0,VLOOKUP($B713,InformatiiGenerale!$A$9:$C$29,3,FALSE))</f>
        <v>0</v>
      </c>
    </row>
    <row r="714" spans="1:22" ht="30" customHeight="1" x14ac:dyDescent="0.25">
      <c r="A714" s="145"/>
      <c r="B714" s="146"/>
      <c r="C714" s="146"/>
      <c r="D714" s="147"/>
      <c r="E714" s="148"/>
      <c r="F714" s="149"/>
      <c r="G714" s="148"/>
      <c r="H714" s="149"/>
      <c r="I714" s="150"/>
      <c r="J714" s="151"/>
      <c r="K714" s="152"/>
      <c r="L714" s="153"/>
      <c r="M714" s="154"/>
      <c r="N714" s="334">
        <f t="shared" si="21"/>
        <v>0</v>
      </c>
      <c r="O714" s="339"/>
      <c r="P714" s="515">
        <f>IF($A714=Liste!$A$2,Liste!$Q$2,IF($A714=Liste!$A$3,Liste!$Q$3,0))</f>
        <v>0</v>
      </c>
      <c r="Q714" s="477"/>
      <c r="R714" s="458" t="str">
        <f>IF(F714=0,"x",VLOOKUP($F714,Liste!$L$2:$M$5000,2,FALSE))</f>
        <v>x</v>
      </c>
      <c r="S714" s="462" t="str">
        <f t="shared" si="20"/>
        <v>x</v>
      </c>
      <c r="T714" s="462">
        <f>IF(P714=Liste!$Q$3,IF(L714=0,0,1),0)</f>
        <v>0</v>
      </c>
      <c r="U714" s="462">
        <f>IF($A714=0,0,InformatiiGenerale!$B$3)</f>
        <v>0</v>
      </c>
      <c r="V714" s="462">
        <f>IF($B714=0,0,VLOOKUP($B714,InformatiiGenerale!$A$9:$C$29,3,FALSE))</f>
        <v>0</v>
      </c>
    </row>
    <row r="715" spans="1:22" ht="30" customHeight="1" x14ac:dyDescent="0.25">
      <c r="A715" s="145"/>
      <c r="B715" s="146"/>
      <c r="C715" s="146"/>
      <c r="D715" s="147"/>
      <c r="E715" s="148"/>
      <c r="F715" s="149"/>
      <c r="G715" s="148"/>
      <c r="H715" s="149"/>
      <c r="I715" s="150"/>
      <c r="J715" s="151"/>
      <c r="K715" s="152"/>
      <c r="L715" s="153"/>
      <c r="M715" s="154"/>
      <c r="N715" s="334">
        <f t="shared" si="21"/>
        <v>0</v>
      </c>
      <c r="O715" s="339"/>
      <c r="P715" s="515">
        <f>IF($A715=Liste!$A$2,Liste!$Q$2,IF($A715=Liste!$A$3,Liste!$Q$3,0))</f>
        <v>0</v>
      </c>
      <c r="Q715" s="477"/>
      <c r="R715" s="458" t="str">
        <f>IF(F715=0,"x",VLOOKUP($F715,Liste!$L$2:$M$5000,2,FALSE))</f>
        <v>x</v>
      </c>
      <c r="S715" s="462" t="str">
        <f t="shared" ref="S715:S778" si="22">CONCATENATE($C715,$Q715,$R715)</f>
        <v>x</v>
      </c>
      <c r="T715" s="462">
        <f>IF(P715=Liste!$Q$3,IF(L715=0,0,1),0)</f>
        <v>0</v>
      </c>
      <c r="U715" s="462">
        <f>IF($A715=0,0,InformatiiGenerale!$B$3)</f>
        <v>0</v>
      </c>
      <c r="V715" s="462">
        <f>IF($B715=0,0,VLOOKUP($B715,InformatiiGenerale!$A$9:$C$29,3,FALSE))</f>
        <v>0</v>
      </c>
    </row>
    <row r="716" spans="1:22" ht="30" customHeight="1" x14ac:dyDescent="0.25">
      <c r="A716" s="145"/>
      <c r="B716" s="146"/>
      <c r="C716" s="146"/>
      <c r="D716" s="147"/>
      <c r="E716" s="148"/>
      <c r="F716" s="149"/>
      <c r="G716" s="148"/>
      <c r="H716" s="149"/>
      <c r="I716" s="150"/>
      <c r="J716" s="151"/>
      <c r="K716" s="152"/>
      <c r="L716" s="153"/>
      <c r="M716" s="154"/>
      <c r="N716" s="334">
        <f t="shared" ref="N716:N779" si="23">L716+M716</f>
        <v>0</v>
      </c>
      <c r="O716" s="339"/>
      <c r="P716" s="515">
        <f>IF($A716=Liste!$A$2,Liste!$Q$2,IF($A716=Liste!$A$3,Liste!$Q$3,0))</f>
        <v>0</v>
      </c>
      <c r="Q716" s="477"/>
      <c r="R716" s="458" t="str">
        <f>IF(F716=0,"x",VLOOKUP($F716,Liste!$L$2:$M$5000,2,FALSE))</f>
        <v>x</v>
      </c>
      <c r="S716" s="462" t="str">
        <f t="shared" si="22"/>
        <v>x</v>
      </c>
      <c r="T716" s="462">
        <f>IF(P716=Liste!$Q$3,IF(L716=0,0,1),0)</f>
        <v>0</v>
      </c>
      <c r="U716" s="462">
        <f>IF($A716=0,0,InformatiiGenerale!$B$3)</f>
        <v>0</v>
      </c>
      <c r="V716" s="462">
        <f>IF($B716=0,0,VLOOKUP($B716,InformatiiGenerale!$A$9:$C$29,3,FALSE))</f>
        <v>0</v>
      </c>
    </row>
    <row r="717" spans="1:22" ht="30" customHeight="1" x14ac:dyDescent="0.25">
      <c r="A717" s="145"/>
      <c r="B717" s="146"/>
      <c r="C717" s="146"/>
      <c r="D717" s="147"/>
      <c r="E717" s="148"/>
      <c r="F717" s="149"/>
      <c r="G717" s="148"/>
      <c r="H717" s="149"/>
      <c r="I717" s="150"/>
      <c r="J717" s="151"/>
      <c r="K717" s="152"/>
      <c r="L717" s="153"/>
      <c r="M717" s="154"/>
      <c r="N717" s="334">
        <f t="shared" si="23"/>
        <v>0</v>
      </c>
      <c r="O717" s="339"/>
      <c r="P717" s="515">
        <f>IF($A717=Liste!$A$2,Liste!$Q$2,IF($A717=Liste!$A$3,Liste!$Q$3,0))</f>
        <v>0</v>
      </c>
      <c r="Q717" s="477"/>
      <c r="R717" s="458" t="str">
        <f>IF(F717=0,"x",VLOOKUP($F717,Liste!$L$2:$M$5000,2,FALSE))</f>
        <v>x</v>
      </c>
      <c r="S717" s="462" t="str">
        <f t="shared" si="22"/>
        <v>x</v>
      </c>
      <c r="T717" s="462">
        <f>IF(P717=Liste!$Q$3,IF(L717=0,0,1),0)</f>
        <v>0</v>
      </c>
      <c r="U717" s="462">
        <f>IF($A717=0,0,InformatiiGenerale!$B$3)</f>
        <v>0</v>
      </c>
      <c r="V717" s="462">
        <f>IF($B717=0,0,VLOOKUP($B717,InformatiiGenerale!$A$9:$C$29,3,FALSE))</f>
        <v>0</v>
      </c>
    </row>
    <row r="718" spans="1:22" ht="30" customHeight="1" x14ac:dyDescent="0.25">
      <c r="A718" s="145"/>
      <c r="B718" s="146"/>
      <c r="C718" s="146"/>
      <c r="D718" s="147"/>
      <c r="E718" s="148"/>
      <c r="F718" s="149"/>
      <c r="G718" s="148"/>
      <c r="H718" s="149"/>
      <c r="I718" s="150"/>
      <c r="J718" s="151"/>
      <c r="K718" s="152"/>
      <c r="L718" s="153"/>
      <c r="M718" s="154"/>
      <c r="N718" s="334">
        <f t="shared" si="23"/>
        <v>0</v>
      </c>
      <c r="O718" s="339"/>
      <c r="P718" s="515">
        <f>IF($A718=Liste!$A$2,Liste!$Q$2,IF($A718=Liste!$A$3,Liste!$Q$3,0))</f>
        <v>0</v>
      </c>
      <c r="Q718" s="477"/>
      <c r="R718" s="458" t="str">
        <f>IF(F718=0,"x",VLOOKUP($F718,Liste!$L$2:$M$5000,2,FALSE))</f>
        <v>x</v>
      </c>
      <c r="S718" s="462" t="str">
        <f t="shared" si="22"/>
        <v>x</v>
      </c>
      <c r="T718" s="462">
        <f>IF(P718=Liste!$Q$3,IF(L718=0,0,1),0)</f>
        <v>0</v>
      </c>
      <c r="U718" s="462">
        <f>IF($A718=0,0,InformatiiGenerale!$B$3)</f>
        <v>0</v>
      </c>
      <c r="V718" s="462">
        <f>IF($B718=0,0,VLOOKUP($B718,InformatiiGenerale!$A$9:$C$29,3,FALSE))</f>
        <v>0</v>
      </c>
    </row>
    <row r="719" spans="1:22" ht="30" customHeight="1" x14ac:dyDescent="0.25">
      <c r="A719" s="145"/>
      <c r="B719" s="146"/>
      <c r="C719" s="146"/>
      <c r="D719" s="147"/>
      <c r="E719" s="148"/>
      <c r="F719" s="149"/>
      <c r="G719" s="148"/>
      <c r="H719" s="149"/>
      <c r="I719" s="150"/>
      <c r="J719" s="151"/>
      <c r="K719" s="152"/>
      <c r="L719" s="153"/>
      <c r="M719" s="154"/>
      <c r="N719" s="334">
        <f t="shared" si="23"/>
        <v>0</v>
      </c>
      <c r="O719" s="339"/>
      <c r="P719" s="515">
        <f>IF($A719=Liste!$A$2,Liste!$Q$2,IF($A719=Liste!$A$3,Liste!$Q$3,0))</f>
        <v>0</v>
      </c>
      <c r="Q719" s="477"/>
      <c r="R719" s="458" t="str">
        <f>IF(F719=0,"x",VLOOKUP($F719,Liste!$L$2:$M$5000,2,FALSE))</f>
        <v>x</v>
      </c>
      <c r="S719" s="462" t="str">
        <f t="shared" si="22"/>
        <v>x</v>
      </c>
      <c r="T719" s="462">
        <f>IF(P719=Liste!$Q$3,IF(L719=0,0,1),0)</f>
        <v>0</v>
      </c>
      <c r="U719" s="462">
        <f>IF($A719=0,0,InformatiiGenerale!$B$3)</f>
        <v>0</v>
      </c>
      <c r="V719" s="462">
        <f>IF($B719=0,0,VLOOKUP($B719,InformatiiGenerale!$A$9:$C$29,3,FALSE))</f>
        <v>0</v>
      </c>
    </row>
    <row r="720" spans="1:22" ht="30" customHeight="1" x14ac:dyDescent="0.25">
      <c r="A720" s="145"/>
      <c r="B720" s="146"/>
      <c r="C720" s="146"/>
      <c r="D720" s="147"/>
      <c r="E720" s="148"/>
      <c r="F720" s="149"/>
      <c r="G720" s="148"/>
      <c r="H720" s="149"/>
      <c r="I720" s="150"/>
      <c r="J720" s="151"/>
      <c r="K720" s="152"/>
      <c r="L720" s="153"/>
      <c r="M720" s="154"/>
      <c r="N720" s="334">
        <f t="shared" si="23"/>
        <v>0</v>
      </c>
      <c r="O720" s="339"/>
      <c r="P720" s="515">
        <f>IF($A720=Liste!$A$2,Liste!$Q$2,IF($A720=Liste!$A$3,Liste!$Q$3,0))</f>
        <v>0</v>
      </c>
      <c r="Q720" s="477"/>
      <c r="R720" s="458" t="str">
        <f>IF(F720=0,"x",VLOOKUP($F720,Liste!$L$2:$M$5000,2,FALSE))</f>
        <v>x</v>
      </c>
      <c r="S720" s="462" t="str">
        <f t="shared" si="22"/>
        <v>x</v>
      </c>
      <c r="T720" s="462">
        <f>IF(P720=Liste!$Q$3,IF(L720=0,0,1),0)</f>
        <v>0</v>
      </c>
      <c r="U720" s="462">
        <f>IF($A720=0,0,InformatiiGenerale!$B$3)</f>
        <v>0</v>
      </c>
      <c r="V720" s="462">
        <f>IF($B720=0,0,VLOOKUP($B720,InformatiiGenerale!$A$9:$C$29,3,FALSE))</f>
        <v>0</v>
      </c>
    </row>
    <row r="721" spans="1:22" ht="30" customHeight="1" x14ac:dyDescent="0.25">
      <c r="A721" s="145"/>
      <c r="B721" s="146"/>
      <c r="C721" s="146"/>
      <c r="D721" s="147"/>
      <c r="E721" s="148"/>
      <c r="F721" s="149"/>
      <c r="G721" s="148"/>
      <c r="H721" s="149"/>
      <c r="I721" s="150"/>
      <c r="J721" s="151"/>
      <c r="K721" s="152"/>
      <c r="L721" s="153"/>
      <c r="M721" s="154"/>
      <c r="N721" s="334">
        <f t="shared" si="23"/>
        <v>0</v>
      </c>
      <c r="O721" s="339"/>
      <c r="P721" s="515">
        <f>IF($A721=Liste!$A$2,Liste!$Q$2,IF($A721=Liste!$A$3,Liste!$Q$3,0))</f>
        <v>0</v>
      </c>
      <c r="Q721" s="477"/>
      <c r="R721" s="458" t="str">
        <f>IF(F721=0,"x",VLOOKUP($F721,Liste!$L$2:$M$5000,2,FALSE))</f>
        <v>x</v>
      </c>
      <c r="S721" s="462" t="str">
        <f t="shared" si="22"/>
        <v>x</v>
      </c>
      <c r="T721" s="462">
        <f>IF(P721=Liste!$Q$3,IF(L721=0,0,1),0)</f>
        <v>0</v>
      </c>
      <c r="U721" s="462">
        <f>IF($A721=0,0,InformatiiGenerale!$B$3)</f>
        <v>0</v>
      </c>
      <c r="V721" s="462">
        <f>IF($B721=0,0,VLOOKUP($B721,InformatiiGenerale!$A$9:$C$29,3,FALSE))</f>
        <v>0</v>
      </c>
    </row>
    <row r="722" spans="1:22" ht="30" customHeight="1" x14ac:dyDescent="0.25">
      <c r="A722" s="145"/>
      <c r="B722" s="146"/>
      <c r="C722" s="146"/>
      <c r="D722" s="147"/>
      <c r="E722" s="148"/>
      <c r="F722" s="149"/>
      <c r="G722" s="148"/>
      <c r="H722" s="149"/>
      <c r="I722" s="150"/>
      <c r="J722" s="151"/>
      <c r="K722" s="152"/>
      <c r="L722" s="153"/>
      <c r="M722" s="154"/>
      <c r="N722" s="334">
        <f t="shared" si="23"/>
        <v>0</v>
      </c>
      <c r="O722" s="339"/>
      <c r="P722" s="515">
        <f>IF($A722=Liste!$A$2,Liste!$Q$2,IF($A722=Liste!$A$3,Liste!$Q$3,0))</f>
        <v>0</v>
      </c>
      <c r="Q722" s="477"/>
      <c r="R722" s="458" t="str">
        <f>IF(F722=0,"x",VLOOKUP($F722,Liste!$L$2:$M$5000,2,FALSE))</f>
        <v>x</v>
      </c>
      <c r="S722" s="462" t="str">
        <f t="shared" si="22"/>
        <v>x</v>
      </c>
      <c r="T722" s="462">
        <f>IF(P722=Liste!$Q$3,IF(L722=0,0,1),0)</f>
        <v>0</v>
      </c>
      <c r="U722" s="462">
        <f>IF($A722=0,0,InformatiiGenerale!$B$3)</f>
        <v>0</v>
      </c>
      <c r="V722" s="462">
        <f>IF($B722=0,0,VLOOKUP($B722,InformatiiGenerale!$A$9:$C$29,3,FALSE))</f>
        <v>0</v>
      </c>
    </row>
    <row r="723" spans="1:22" ht="30" customHeight="1" x14ac:dyDescent="0.25">
      <c r="A723" s="145"/>
      <c r="B723" s="146"/>
      <c r="C723" s="146"/>
      <c r="D723" s="147"/>
      <c r="E723" s="148"/>
      <c r="F723" s="149"/>
      <c r="G723" s="148"/>
      <c r="H723" s="149"/>
      <c r="I723" s="150"/>
      <c r="J723" s="151"/>
      <c r="K723" s="152"/>
      <c r="L723" s="153"/>
      <c r="M723" s="154"/>
      <c r="N723" s="334">
        <f t="shared" si="23"/>
        <v>0</v>
      </c>
      <c r="O723" s="339"/>
      <c r="P723" s="515">
        <f>IF($A723=Liste!$A$2,Liste!$Q$2,IF($A723=Liste!$A$3,Liste!$Q$3,0))</f>
        <v>0</v>
      </c>
      <c r="Q723" s="477"/>
      <c r="R723" s="458" t="str">
        <f>IF(F723=0,"x",VLOOKUP($F723,Liste!$L$2:$M$5000,2,FALSE))</f>
        <v>x</v>
      </c>
      <c r="S723" s="462" t="str">
        <f t="shared" si="22"/>
        <v>x</v>
      </c>
      <c r="T723" s="462">
        <f>IF(P723=Liste!$Q$3,IF(L723=0,0,1),0)</f>
        <v>0</v>
      </c>
      <c r="U723" s="462">
        <f>IF($A723=0,0,InformatiiGenerale!$B$3)</f>
        <v>0</v>
      </c>
      <c r="V723" s="462">
        <f>IF($B723=0,0,VLOOKUP($B723,InformatiiGenerale!$A$9:$C$29,3,FALSE))</f>
        <v>0</v>
      </c>
    </row>
    <row r="724" spans="1:22" ht="30" customHeight="1" x14ac:dyDescent="0.25">
      <c r="A724" s="145"/>
      <c r="B724" s="146"/>
      <c r="C724" s="146"/>
      <c r="D724" s="147"/>
      <c r="E724" s="148"/>
      <c r="F724" s="149"/>
      <c r="G724" s="148"/>
      <c r="H724" s="149"/>
      <c r="I724" s="150"/>
      <c r="J724" s="151"/>
      <c r="K724" s="152"/>
      <c r="L724" s="153"/>
      <c r="M724" s="154"/>
      <c r="N724" s="334">
        <f t="shared" si="23"/>
        <v>0</v>
      </c>
      <c r="O724" s="339"/>
      <c r="P724" s="515">
        <f>IF($A724=Liste!$A$2,Liste!$Q$2,IF($A724=Liste!$A$3,Liste!$Q$3,0))</f>
        <v>0</v>
      </c>
      <c r="Q724" s="477"/>
      <c r="R724" s="458" t="str">
        <f>IF(F724=0,"x",VLOOKUP($F724,Liste!$L$2:$M$5000,2,FALSE))</f>
        <v>x</v>
      </c>
      <c r="S724" s="462" t="str">
        <f t="shared" si="22"/>
        <v>x</v>
      </c>
      <c r="T724" s="462">
        <f>IF(P724=Liste!$Q$3,IF(L724=0,0,1),0)</f>
        <v>0</v>
      </c>
      <c r="U724" s="462">
        <f>IF($A724=0,0,InformatiiGenerale!$B$3)</f>
        <v>0</v>
      </c>
      <c r="V724" s="462">
        <f>IF($B724=0,0,VLOOKUP($B724,InformatiiGenerale!$A$9:$C$29,3,FALSE))</f>
        <v>0</v>
      </c>
    </row>
    <row r="725" spans="1:22" ht="30" customHeight="1" x14ac:dyDescent="0.25">
      <c r="A725" s="145"/>
      <c r="B725" s="146"/>
      <c r="C725" s="146"/>
      <c r="D725" s="147"/>
      <c r="E725" s="148"/>
      <c r="F725" s="149"/>
      <c r="G725" s="148"/>
      <c r="H725" s="149"/>
      <c r="I725" s="150"/>
      <c r="J725" s="151"/>
      <c r="K725" s="152"/>
      <c r="L725" s="153"/>
      <c r="M725" s="154"/>
      <c r="N725" s="334">
        <f t="shared" si="23"/>
        <v>0</v>
      </c>
      <c r="O725" s="339"/>
      <c r="P725" s="515">
        <f>IF($A725=Liste!$A$2,Liste!$Q$2,IF($A725=Liste!$A$3,Liste!$Q$3,0))</f>
        <v>0</v>
      </c>
      <c r="Q725" s="477"/>
      <c r="R725" s="458" t="str">
        <f>IF(F725=0,"x",VLOOKUP($F725,Liste!$L$2:$M$5000,2,FALSE))</f>
        <v>x</v>
      </c>
      <c r="S725" s="462" t="str">
        <f t="shared" si="22"/>
        <v>x</v>
      </c>
      <c r="T725" s="462">
        <f>IF(P725=Liste!$Q$3,IF(L725=0,0,1),0)</f>
        <v>0</v>
      </c>
      <c r="U725" s="462">
        <f>IF($A725=0,0,InformatiiGenerale!$B$3)</f>
        <v>0</v>
      </c>
      <c r="V725" s="462">
        <f>IF($B725=0,0,VLOOKUP($B725,InformatiiGenerale!$A$9:$C$29,3,FALSE))</f>
        <v>0</v>
      </c>
    </row>
    <row r="726" spans="1:22" ht="30" customHeight="1" x14ac:dyDescent="0.25">
      <c r="A726" s="145"/>
      <c r="B726" s="146"/>
      <c r="C726" s="146"/>
      <c r="D726" s="147"/>
      <c r="E726" s="148"/>
      <c r="F726" s="149"/>
      <c r="G726" s="148"/>
      <c r="H726" s="149"/>
      <c r="I726" s="150"/>
      <c r="J726" s="151"/>
      <c r="K726" s="152"/>
      <c r="L726" s="153"/>
      <c r="M726" s="154"/>
      <c r="N726" s="334">
        <f t="shared" si="23"/>
        <v>0</v>
      </c>
      <c r="O726" s="339"/>
      <c r="P726" s="515">
        <f>IF($A726=Liste!$A$2,Liste!$Q$2,IF($A726=Liste!$A$3,Liste!$Q$3,0))</f>
        <v>0</v>
      </c>
      <c r="Q726" s="477"/>
      <c r="R726" s="458" t="str">
        <f>IF(F726=0,"x",VLOOKUP($F726,Liste!$L$2:$M$5000,2,FALSE))</f>
        <v>x</v>
      </c>
      <c r="S726" s="462" t="str">
        <f t="shared" si="22"/>
        <v>x</v>
      </c>
      <c r="T726" s="462">
        <f>IF(P726=Liste!$Q$3,IF(L726=0,0,1),0)</f>
        <v>0</v>
      </c>
      <c r="U726" s="462">
        <f>IF($A726=0,0,InformatiiGenerale!$B$3)</f>
        <v>0</v>
      </c>
      <c r="V726" s="462">
        <f>IF($B726=0,0,VLOOKUP($B726,InformatiiGenerale!$A$9:$C$29,3,FALSE))</f>
        <v>0</v>
      </c>
    </row>
    <row r="727" spans="1:22" ht="30" customHeight="1" x14ac:dyDescent="0.25">
      <c r="A727" s="145"/>
      <c r="B727" s="146"/>
      <c r="C727" s="146"/>
      <c r="D727" s="147"/>
      <c r="E727" s="148"/>
      <c r="F727" s="149"/>
      <c r="G727" s="148"/>
      <c r="H727" s="149"/>
      <c r="I727" s="150"/>
      <c r="J727" s="151"/>
      <c r="K727" s="152"/>
      <c r="L727" s="153"/>
      <c r="M727" s="154"/>
      <c r="N727" s="334">
        <f t="shared" si="23"/>
        <v>0</v>
      </c>
      <c r="O727" s="339"/>
      <c r="P727" s="515">
        <f>IF($A727=Liste!$A$2,Liste!$Q$2,IF($A727=Liste!$A$3,Liste!$Q$3,0))</f>
        <v>0</v>
      </c>
      <c r="Q727" s="477"/>
      <c r="R727" s="458" t="str">
        <f>IF(F727=0,"x",VLOOKUP($F727,Liste!$L$2:$M$5000,2,FALSE))</f>
        <v>x</v>
      </c>
      <c r="S727" s="462" t="str">
        <f t="shared" si="22"/>
        <v>x</v>
      </c>
      <c r="T727" s="462">
        <f>IF(P727=Liste!$Q$3,IF(L727=0,0,1),0)</f>
        <v>0</v>
      </c>
      <c r="U727" s="462">
        <f>IF($A727=0,0,InformatiiGenerale!$B$3)</f>
        <v>0</v>
      </c>
      <c r="V727" s="462">
        <f>IF($B727=0,0,VLOOKUP($B727,InformatiiGenerale!$A$9:$C$29,3,FALSE))</f>
        <v>0</v>
      </c>
    </row>
    <row r="728" spans="1:22" ht="30" customHeight="1" x14ac:dyDescent="0.25">
      <c r="A728" s="145"/>
      <c r="B728" s="146"/>
      <c r="C728" s="146"/>
      <c r="D728" s="147"/>
      <c r="E728" s="148"/>
      <c r="F728" s="149"/>
      <c r="G728" s="148"/>
      <c r="H728" s="149"/>
      <c r="I728" s="150"/>
      <c r="J728" s="151"/>
      <c r="K728" s="152"/>
      <c r="L728" s="153"/>
      <c r="M728" s="154"/>
      <c r="N728" s="334">
        <f t="shared" si="23"/>
        <v>0</v>
      </c>
      <c r="O728" s="339"/>
      <c r="P728" s="515">
        <f>IF($A728=Liste!$A$2,Liste!$Q$2,IF($A728=Liste!$A$3,Liste!$Q$3,0))</f>
        <v>0</v>
      </c>
      <c r="Q728" s="477"/>
      <c r="R728" s="458" t="str">
        <f>IF(F728=0,"x",VLOOKUP($F728,Liste!$L$2:$M$5000,2,FALSE))</f>
        <v>x</v>
      </c>
      <c r="S728" s="462" t="str">
        <f t="shared" si="22"/>
        <v>x</v>
      </c>
      <c r="T728" s="462">
        <f>IF(P728=Liste!$Q$3,IF(L728=0,0,1),0)</f>
        <v>0</v>
      </c>
      <c r="U728" s="462">
        <f>IF($A728=0,0,InformatiiGenerale!$B$3)</f>
        <v>0</v>
      </c>
      <c r="V728" s="462">
        <f>IF($B728=0,0,VLOOKUP($B728,InformatiiGenerale!$A$9:$C$29,3,FALSE))</f>
        <v>0</v>
      </c>
    </row>
    <row r="729" spans="1:22" ht="30" customHeight="1" x14ac:dyDescent="0.25">
      <c r="A729" s="145"/>
      <c r="B729" s="146"/>
      <c r="C729" s="146"/>
      <c r="D729" s="147"/>
      <c r="E729" s="148"/>
      <c r="F729" s="149"/>
      <c r="G729" s="148"/>
      <c r="H729" s="149"/>
      <c r="I729" s="150"/>
      <c r="J729" s="151"/>
      <c r="K729" s="152"/>
      <c r="L729" s="153"/>
      <c r="M729" s="154"/>
      <c r="N729" s="334">
        <f t="shared" si="23"/>
        <v>0</v>
      </c>
      <c r="O729" s="339"/>
      <c r="P729" s="515">
        <f>IF($A729=Liste!$A$2,Liste!$Q$2,IF($A729=Liste!$A$3,Liste!$Q$3,0))</f>
        <v>0</v>
      </c>
      <c r="Q729" s="477"/>
      <c r="R729" s="458" t="str">
        <f>IF(F729=0,"x",VLOOKUP($F729,Liste!$L$2:$M$5000,2,FALSE))</f>
        <v>x</v>
      </c>
      <c r="S729" s="462" t="str">
        <f t="shared" si="22"/>
        <v>x</v>
      </c>
      <c r="T729" s="462">
        <f>IF(P729=Liste!$Q$3,IF(L729=0,0,1),0)</f>
        <v>0</v>
      </c>
      <c r="U729" s="462">
        <f>IF($A729=0,0,InformatiiGenerale!$B$3)</f>
        <v>0</v>
      </c>
      <c r="V729" s="462">
        <f>IF($B729=0,0,VLOOKUP($B729,InformatiiGenerale!$A$9:$C$29,3,FALSE))</f>
        <v>0</v>
      </c>
    </row>
    <row r="730" spans="1:22" ht="30" customHeight="1" x14ac:dyDescent="0.25">
      <c r="A730" s="145"/>
      <c r="B730" s="146"/>
      <c r="C730" s="146"/>
      <c r="D730" s="147"/>
      <c r="E730" s="148"/>
      <c r="F730" s="149"/>
      <c r="G730" s="148"/>
      <c r="H730" s="149"/>
      <c r="I730" s="150"/>
      <c r="J730" s="151"/>
      <c r="K730" s="152"/>
      <c r="L730" s="153"/>
      <c r="M730" s="154"/>
      <c r="N730" s="334">
        <f t="shared" si="23"/>
        <v>0</v>
      </c>
      <c r="O730" s="339"/>
      <c r="P730" s="515">
        <f>IF($A730=Liste!$A$2,Liste!$Q$2,IF($A730=Liste!$A$3,Liste!$Q$3,0))</f>
        <v>0</v>
      </c>
      <c r="Q730" s="477"/>
      <c r="R730" s="458" t="str">
        <f>IF(F730=0,"x",VLOOKUP($F730,Liste!$L$2:$M$5000,2,FALSE))</f>
        <v>x</v>
      </c>
      <c r="S730" s="462" t="str">
        <f t="shared" si="22"/>
        <v>x</v>
      </c>
      <c r="T730" s="462">
        <f>IF(P730=Liste!$Q$3,IF(L730=0,0,1),0)</f>
        <v>0</v>
      </c>
      <c r="U730" s="462">
        <f>IF($A730=0,0,InformatiiGenerale!$B$3)</f>
        <v>0</v>
      </c>
      <c r="V730" s="462">
        <f>IF($B730=0,0,VLOOKUP($B730,InformatiiGenerale!$A$9:$C$29,3,FALSE))</f>
        <v>0</v>
      </c>
    </row>
    <row r="731" spans="1:22" ht="30" customHeight="1" x14ac:dyDescent="0.25">
      <c r="A731" s="145"/>
      <c r="B731" s="146"/>
      <c r="C731" s="146"/>
      <c r="D731" s="147"/>
      <c r="E731" s="148"/>
      <c r="F731" s="149"/>
      <c r="G731" s="148"/>
      <c r="H731" s="149"/>
      <c r="I731" s="150"/>
      <c r="J731" s="151"/>
      <c r="K731" s="152"/>
      <c r="L731" s="153"/>
      <c r="M731" s="154"/>
      <c r="N731" s="334">
        <f t="shared" si="23"/>
        <v>0</v>
      </c>
      <c r="O731" s="339"/>
      <c r="P731" s="515">
        <f>IF($A731=Liste!$A$2,Liste!$Q$2,IF($A731=Liste!$A$3,Liste!$Q$3,0))</f>
        <v>0</v>
      </c>
      <c r="Q731" s="477"/>
      <c r="R731" s="458" t="str">
        <f>IF(F731=0,"x",VLOOKUP($F731,Liste!$L$2:$M$5000,2,FALSE))</f>
        <v>x</v>
      </c>
      <c r="S731" s="462" t="str">
        <f t="shared" si="22"/>
        <v>x</v>
      </c>
      <c r="T731" s="462">
        <f>IF(P731=Liste!$Q$3,IF(L731=0,0,1),0)</f>
        <v>0</v>
      </c>
      <c r="U731" s="462">
        <f>IF($A731=0,0,InformatiiGenerale!$B$3)</f>
        <v>0</v>
      </c>
      <c r="V731" s="462">
        <f>IF($B731=0,0,VLOOKUP($B731,InformatiiGenerale!$A$9:$C$29,3,FALSE))</f>
        <v>0</v>
      </c>
    </row>
    <row r="732" spans="1:22" ht="30" customHeight="1" x14ac:dyDescent="0.25">
      <c r="A732" s="145"/>
      <c r="B732" s="146"/>
      <c r="C732" s="146"/>
      <c r="D732" s="147"/>
      <c r="E732" s="148"/>
      <c r="F732" s="149"/>
      <c r="G732" s="148"/>
      <c r="H732" s="149"/>
      <c r="I732" s="150"/>
      <c r="J732" s="151"/>
      <c r="K732" s="152"/>
      <c r="L732" s="153"/>
      <c r="M732" s="154"/>
      <c r="N732" s="334">
        <f t="shared" si="23"/>
        <v>0</v>
      </c>
      <c r="O732" s="339"/>
      <c r="P732" s="515">
        <f>IF($A732=Liste!$A$2,Liste!$Q$2,IF($A732=Liste!$A$3,Liste!$Q$3,0))</f>
        <v>0</v>
      </c>
      <c r="Q732" s="477"/>
      <c r="R732" s="458" t="str">
        <f>IF(F732=0,"x",VLOOKUP($F732,Liste!$L$2:$M$5000,2,FALSE))</f>
        <v>x</v>
      </c>
      <c r="S732" s="462" t="str">
        <f t="shared" si="22"/>
        <v>x</v>
      </c>
      <c r="T732" s="462">
        <f>IF(P732=Liste!$Q$3,IF(L732=0,0,1),0)</f>
        <v>0</v>
      </c>
      <c r="U732" s="462">
        <f>IF($A732=0,0,InformatiiGenerale!$B$3)</f>
        <v>0</v>
      </c>
      <c r="V732" s="462">
        <f>IF($B732=0,0,VLOOKUP($B732,InformatiiGenerale!$A$9:$C$29,3,FALSE))</f>
        <v>0</v>
      </c>
    </row>
    <row r="733" spans="1:22" ht="30" customHeight="1" x14ac:dyDescent="0.25">
      <c r="A733" s="145"/>
      <c r="B733" s="146"/>
      <c r="C733" s="146"/>
      <c r="D733" s="147"/>
      <c r="E733" s="148"/>
      <c r="F733" s="149"/>
      <c r="G733" s="148"/>
      <c r="H733" s="149"/>
      <c r="I733" s="150"/>
      <c r="J733" s="151"/>
      <c r="K733" s="152"/>
      <c r="L733" s="153"/>
      <c r="M733" s="154"/>
      <c r="N733" s="334">
        <f t="shared" si="23"/>
        <v>0</v>
      </c>
      <c r="O733" s="339"/>
      <c r="P733" s="515">
        <f>IF($A733=Liste!$A$2,Liste!$Q$2,IF($A733=Liste!$A$3,Liste!$Q$3,0))</f>
        <v>0</v>
      </c>
      <c r="Q733" s="477"/>
      <c r="R733" s="458" t="str">
        <f>IF(F733=0,"x",VLOOKUP($F733,Liste!$L$2:$M$5000,2,FALSE))</f>
        <v>x</v>
      </c>
      <c r="S733" s="462" t="str">
        <f t="shared" si="22"/>
        <v>x</v>
      </c>
      <c r="T733" s="462">
        <f>IF(P733=Liste!$Q$3,IF(L733=0,0,1),0)</f>
        <v>0</v>
      </c>
      <c r="U733" s="462">
        <f>IF($A733=0,0,InformatiiGenerale!$B$3)</f>
        <v>0</v>
      </c>
      <c r="V733" s="462">
        <f>IF($B733=0,0,VLOOKUP($B733,InformatiiGenerale!$A$9:$C$29,3,FALSE))</f>
        <v>0</v>
      </c>
    </row>
    <row r="734" spans="1:22" ht="30" customHeight="1" x14ac:dyDescent="0.25">
      <c r="A734" s="145"/>
      <c r="B734" s="146"/>
      <c r="C734" s="146"/>
      <c r="D734" s="147"/>
      <c r="E734" s="148"/>
      <c r="F734" s="149"/>
      <c r="G734" s="148"/>
      <c r="H734" s="149"/>
      <c r="I734" s="150"/>
      <c r="J734" s="151"/>
      <c r="K734" s="152"/>
      <c r="L734" s="153"/>
      <c r="M734" s="154"/>
      <c r="N734" s="334">
        <f t="shared" si="23"/>
        <v>0</v>
      </c>
      <c r="O734" s="339"/>
      <c r="P734" s="515">
        <f>IF($A734=Liste!$A$2,Liste!$Q$2,IF($A734=Liste!$A$3,Liste!$Q$3,0))</f>
        <v>0</v>
      </c>
      <c r="Q734" s="477"/>
      <c r="R734" s="458" t="str">
        <f>IF(F734=0,"x",VLOOKUP($F734,Liste!$L$2:$M$5000,2,FALSE))</f>
        <v>x</v>
      </c>
      <c r="S734" s="462" t="str">
        <f t="shared" si="22"/>
        <v>x</v>
      </c>
      <c r="T734" s="462">
        <f>IF(P734=Liste!$Q$3,IF(L734=0,0,1),0)</f>
        <v>0</v>
      </c>
      <c r="U734" s="462">
        <f>IF($A734=0,0,InformatiiGenerale!$B$3)</f>
        <v>0</v>
      </c>
      <c r="V734" s="462">
        <f>IF($B734=0,0,VLOOKUP($B734,InformatiiGenerale!$A$9:$C$29,3,FALSE))</f>
        <v>0</v>
      </c>
    </row>
    <row r="735" spans="1:22" ht="30" customHeight="1" x14ac:dyDescent="0.25">
      <c r="A735" s="145"/>
      <c r="B735" s="146"/>
      <c r="C735" s="146"/>
      <c r="D735" s="147"/>
      <c r="E735" s="148"/>
      <c r="F735" s="149"/>
      <c r="G735" s="148"/>
      <c r="H735" s="149"/>
      <c r="I735" s="150"/>
      <c r="J735" s="151"/>
      <c r="K735" s="152"/>
      <c r="L735" s="153"/>
      <c r="M735" s="154"/>
      <c r="N735" s="334">
        <f t="shared" si="23"/>
        <v>0</v>
      </c>
      <c r="O735" s="339"/>
      <c r="P735" s="515">
        <f>IF($A735=Liste!$A$2,Liste!$Q$2,IF($A735=Liste!$A$3,Liste!$Q$3,0))</f>
        <v>0</v>
      </c>
      <c r="Q735" s="477"/>
      <c r="R735" s="458" t="str">
        <f>IF(F735=0,"x",VLOOKUP($F735,Liste!$L$2:$M$5000,2,FALSE))</f>
        <v>x</v>
      </c>
      <c r="S735" s="462" t="str">
        <f t="shared" si="22"/>
        <v>x</v>
      </c>
      <c r="T735" s="462">
        <f>IF(P735=Liste!$Q$3,IF(L735=0,0,1),0)</f>
        <v>0</v>
      </c>
      <c r="U735" s="462">
        <f>IF($A735=0,0,InformatiiGenerale!$B$3)</f>
        <v>0</v>
      </c>
      <c r="V735" s="462">
        <f>IF($B735=0,0,VLOOKUP($B735,InformatiiGenerale!$A$9:$C$29,3,FALSE))</f>
        <v>0</v>
      </c>
    </row>
    <row r="736" spans="1:22" ht="30" customHeight="1" x14ac:dyDescent="0.25">
      <c r="A736" s="145"/>
      <c r="B736" s="146"/>
      <c r="C736" s="146"/>
      <c r="D736" s="147"/>
      <c r="E736" s="148"/>
      <c r="F736" s="149"/>
      <c r="G736" s="148"/>
      <c r="H736" s="149"/>
      <c r="I736" s="150"/>
      <c r="J736" s="151"/>
      <c r="K736" s="152"/>
      <c r="L736" s="153"/>
      <c r="M736" s="154"/>
      <c r="N736" s="334">
        <f t="shared" si="23"/>
        <v>0</v>
      </c>
      <c r="O736" s="339"/>
      <c r="P736" s="515">
        <f>IF($A736=Liste!$A$2,Liste!$Q$2,IF($A736=Liste!$A$3,Liste!$Q$3,0))</f>
        <v>0</v>
      </c>
      <c r="Q736" s="477"/>
      <c r="R736" s="458" t="str">
        <f>IF(F736=0,"x",VLOOKUP($F736,Liste!$L$2:$M$5000,2,FALSE))</f>
        <v>x</v>
      </c>
      <c r="S736" s="462" t="str">
        <f t="shared" si="22"/>
        <v>x</v>
      </c>
      <c r="T736" s="462">
        <f>IF(P736=Liste!$Q$3,IF(L736=0,0,1),0)</f>
        <v>0</v>
      </c>
      <c r="U736" s="462">
        <f>IF($A736=0,0,InformatiiGenerale!$B$3)</f>
        <v>0</v>
      </c>
      <c r="V736" s="462">
        <f>IF($B736=0,0,VLOOKUP($B736,InformatiiGenerale!$A$9:$C$29,3,FALSE))</f>
        <v>0</v>
      </c>
    </row>
    <row r="737" spans="1:22" ht="30" customHeight="1" x14ac:dyDescent="0.25">
      <c r="A737" s="145"/>
      <c r="B737" s="146"/>
      <c r="C737" s="146"/>
      <c r="D737" s="147"/>
      <c r="E737" s="148"/>
      <c r="F737" s="149"/>
      <c r="G737" s="148"/>
      <c r="H737" s="149"/>
      <c r="I737" s="150"/>
      <c r="J737" s="151"/>
      <c r="K737" s="152"/>
      <c r="L737" s="153"/>
      <c r="M737" s="154"/>
      <c r="N737" s="334">
        <f t="shared" si="23"/>
        <v>0</v>
      </c>
      <c r="O737" s="339"/>
      <c r="P737" s="515">
        <f>IF($A737=Liste!$A$2,Liste!$Q$2,IF($A737=Liste!$A$3,Liste!$Q$3,0))</f>
        <v>0</v>
      </c>
      <c r="Q737" s="477"/>
      <c r="R737" s="458" t="str">
        <f>IF(F737=0,"x",VLOOKUP($F737,Liste!$L$2:$M$5000,2,FALSE))</f>
        <v>x</v>
      </c>
      <c r="S737" s="462" t="str">
        <f t="shared" si="22"/>
        <v>x</v>
      </c>
      <c r="T737" s="462">
        <f>IF(P737=Liste!$Q$3,IF(L737=0,0,1),0)</f>
        <v>0</v>
      </c>
      <c r="U737" s="462">
        <f>IF($A737=0,0,InformatiiGenerale!$B$3)</f>
        <v>0</v>
      </c>
      <c r="V737" s="462">
        <f>IF($B737=0,0,VLOOKUP($B737,InformatiiGenerale!$A$9:$C$29,3,FALSE))</f>
        <v>0</v>
      </c>
    </row>
    <row r="738" spans="1:22" ht="30" customHeight="1" x14ac:dyDescent="0.25">
      <c r="A738" s="145"/>
      <c r="B738" s="146"/>
      <c r="C738" s="146"/>
      <c r="D738" s="147"/>
      <c r="E738" s="148"/>
      <c r="F738" s="149"/>
      <c r="G738" s="148"/>
      <c r="H738" s="149"/>
      <c r="I738" s="150"/>
      <c r="J738" s="151"/>
      <c r="K738" s="152"/>
      <c r="L738" s="153"/>
      <c r="M738" s="154"/>
      <c r="N738" s="334">
        <f t="shared" si="23"/>
        <v>0</v>
      </c>
      <c r="O738" s="339"/>
      <c r="P738" s="515">
        <f>IF($A738=Liste!$A$2,Liste!$Q$2,IF($A738=Liste!$A$3,Liste!$Q$3,0))</f>
        <v>0</v>
      </c>
      <c r="Q738" s="477"/>
      <c r="R738" s="458" t="str">
        <f>IF(F738=0,"x",VLOOKUP($F738,Liste!$L$2:$M$5000,2,FALSE))</f>
        <v>x</v>
      </c>
      <c r="S738" s="462" t="str">
        <f t="shared" si="22"/>
        <v>x</v>
      </c>
      <c r="T738" s="462">
        <f>IF(P738=Liste!$Q$3,IF(L738=0,0,1),0)</f>
        <v>0</v>
      </c>
      <c r="U738" s="462">
        <f>IF($A738=0,0,InformatiiGenerale!$B$3)</f>
        <v>0</v>
      </c>
      <c r="V738" s="462">
        <f>IF($B738=0,0,VLOOKUP($B738,InformatiiGenerale!$A$9:$C$29,3,FALSE))</f>
        <v>0</v>
      </c>
    </row>
    <row r="739" spans="1:22" ht="30" customHeight="1" x14ac:dyDescent="0.25">
      <c r="A739" s="145"/>
      <c r="B739" s="146"/>
      <c r="C739" s="146"/>
      <c r="D739" s="147"/>
      <c r="E739" s="148"/>
      <c r="F739" s="149"/>
      <c r="G739" s="148"/>
      <c r="H739" s="149"/>
      <c r="I739" s="150"/>
      <c r="J739" s="151"/>
      <c r="K739" s="152"/>
      <c r="L739" s="153"/>
      <c r="M739" s="154"/>
      <c r="N739" s="334">
        <f t="shared" si="23"/>
        <v>0</v>
      </c>
      <c r="O739" s="339"/>
      <c r="P739" s="515">
        <f>IF($A739=Liste!$A$2,Liste!$Q$2,IF($A739=Liste!$A$3,Liste!$Q$3,0))</f>
        <v>0</v>
      </c>
      <c r="Q739" s="477"/>
      <c r="R739" s="458" t="str">
        <f>IF(F739=0,"x",VLOOKUP($F739,Liste!$L$2:$M$5000,2,FALSE))</f>
        <v>x</v>
      </c>
      <c r="S739" s="462" t="str">
        <f t="shared" si="22"/>
        <v>x</v>
      </c>
      <c r="T739" s="462">
        <f>IF(P739=Liste!$Q$3,IF(L739=0,0,1),0)</f>
        <v>0</v>
      </c>
      <c r="U739" s="462">
        <f>IF($A739=0,0,InformatiiGenerale!$B$3)</f>
        <v>0</v>
      </c>
      <c r="V739" s="462">
        <f>IF($B739=0,0,VLOOKUP($B739,InformatiiGenerale!$A$9:$C$29,3,FALSE))</f>
        <v>0</v>
      </c>
    </row>
    <row r="740" spans="1:22" ht="30" customHeight="1" x14ac:dyDescent="0.25">
      <c r="A740" s="145"/>
      <c r="B740" s="146"/>
      <c r="C740" s="146"/>
      <c r="D740" s="147"/>
      <c r="E740" s="148"/>
      <c r="F740" s="149"/>
      <c r="G740" s="148"/>
      <c r="H740" s="149"/>
      <c r="I740" s="150"/>
      <c r="J740" s="151"/>
      <c r="K740" s="152"/>
      <c r="L740" s="153"/>
      <c r="M740" s="154"/>
      <c r="N740" s="334">
        <f t="shared" si="23"/>
        <v>0</v>
      </c>
      <c r="O740" s="339"/>
      <c r="P740" s="515">
        <f>IF($A740=Liste!$A$2,Liste!$Q$2,IF($A740=Liste!$A$3,Liste!$Q$3,0))</f>
        <v>0</v>
      </c>
      <c r="Q740" s="477"/>
      <c r="R740" s="458" t="str">
        <f>IF(F740=0,"x",VLOOKUP($F740,Liste!$L$2:$M$5000,2,FALSE))</f>
        <v>x</v>
      </c>
      <c r="S740" s="462" t="str">
        <f t="shared" si="22"/>
        <v>x</v>
      </c>
      <c r="T740" s="462">
        <f>IF(P740=Liste!$Q$3,IF(L740=0,0,1),0)</f>
        <v>0</v>
      </c>
      <c r="U740" s="462">
        <f>IF($A740=0,0,InformatiiGenerale!$B$3)</f>
        <v>0</v>
      </c>
      <c r="V740" s="462">
        <f>IF($B740=0,0,VLOOKUP($B740,InformatiiGenerale!$A$9:$C$29,3,FALSE))</f>
        <v>0</v>
      </c>
    </row>
    <row r="741" spans="1:22" ht="30" customHeight="1" x14ac:dyDescent="0.25">
      <c r="A741" s="145"/>
      <c r="B741" s="146"/>
      <c r="C741" s="146"/>
      <c r="D741" s="147"/>
      <c r="E741" s="148"/>
      <c r="F741" s="149"/>
      <c r="G741" s="148"/>
      <c r="H741" s="149"/>
      <c r="I741" s="150"/>
      <c r="J741" s="151"/>
      <c r="K741" s="152"/>
      <c r="L741" s="153"/>
      <c r="M741" s="154"/>
      <c r="N741" s="334">
        <f t="shared" si="23"/>
        <v>0</v>
      </c>
      <c r="O741" s="339"/>
      <c r="P741" s="515">
        <f>IF($A741=Liste!$A$2,Liste!$Q$2,IF($A741=Liste!$A$3,Liste!$Q$3,0))</f>
        <v>0</v>
      </c>
      <c r="Q741" s="477"/>
      <c r="R741" s="458" t="str">
        <f>IF(F741=0,"x",VLOOKUP($F741,Liste!$L$2:$M$5000,2,FALSE))</f>
        <v>x</v>
      </c>
      <c r="S741" s="462" t="str">
        <f t="shared" si="22"/>
        <v>x</v>
      </c>
      <c r="T741" s="462">
        <f>IF(P741=Liste!$Q$3,IF(L741=0,0,1),0)</f>
        <v>0</v>
      </c>
      <c r="U741" s="462">
        <f>IF($A741=0,0,InformatiiGenerale!$B$3)</f>
        <v>0</v>
      </c>
      <c r="V741" s="462">
        <f>IF($B741=0,0,VLOOKUP($B741,InformatiiGenerale!$A$9:$C$29,3,FALSE))</f>
        <v>0</v>
      </c>
    </row>
    <row r="742" spans="1:22" ht="30" customHeight="1" x14ac:dyDescent="0.25">
      <c r="A742" s="145"/>
      <c r="B742" s="146"/>
      <c r="C742" s="146"/>
      <c r="D742" s="147"/>
      <c r="E742" s="148"/>
      <c r="F742" s="149"/>
      <c r="G742" s="148"/>
      <c r="H742" s="149"/>
      <c r="I742" s="150"/>
      <c r="J742" s="151"/>
      <c r="K742" s="152"/>
      <c r="L742" s="153"/>
      <c r="M742" s="154"/>
      <c r="N742" s="334">
        <f t="shared" si="23"/>
        <v>0</v>
      </c>
      <c r="O742" s="339"/>
      <c r="P742" s="515">
        <f>IF($A742=Liste!$A$2,Liste!$Q$2,IF($A742=Liste!$A$3,Liste!$Q$3,0))</f>
        <v>0</v>
      </c>
      <c r="Q742" s="477"/>
      <c r="R742" s="458" t="str">
        <f>IF(F742=0,"x",VLOOKUP($F742,Liste!$L$2:$M$5000,2,FALSE))</f>
        <v>x</v>
      </c>
      <c r="S742" s="462" t="str">
        <f t="shared" si="22"/>
        <v>x</v>
      </c>
      <c r="T742" s="462">
        <f>IF(P742=Liste!$Q$3,IF(L742=0,0,1),0)</f>
        <v>0</v>
      </c>
      <c r="U742" s="462">
        <f>IF($A742=0,0,InformatiiGenerale!$B$3)</f>
        <v>0</v>
      </c>
      <c r="V742" s="462">
        <f>IF($B742=0,0,VLOOKUP($B742,InformatiiGenerale!$A$9:$C$29,3,FALSE))</f>
        <v>0</v>
      </c>
    </row>
    <row r="743" spans="1:22" ht="30" customHeight="1" x14ac:dyDescent="0.25">
      <c r="A743" s="145"/>
      <c r="B743" s="146"/>
      <c r="C743" s="146"/>
      <c r="D743" s="147"/>
      <c r="E743" s="148"/>
      <c r="F743" s="149"/>
      <c r="G743" s="148"/>
      <c r="H743" s="149"/>
      <c r="I743" s="150"/>
      <c r="J743" s="151"/>
      <c r="K743" s="152"/>
      <c r="L743" s="153"/>
      <c r="M743" s="154"/>
      <c r="N743" s="334">
        <f t="shared" si="23"/>
        <v>0</v>
      </c>
      <c r="O743" s="339"/>
      <c r="P743" s="515">
        <f>IF($A743=Liste!$A$2,Liste!$Q$2,IF($A743=Liste!$A$3,Liste!$Q$3,0))</f>
        <v>0</v>
      </c>
      <c r="Q743" s="477"/>
      <c r="R743" s="458" t="str">
        <f>IF(F743=0,"x",VLOOKUP($F743,Liste!$L$2:$M$5000,2,FALSE))</f>
        <v>x</v>
      </c>
      <c r="S743" s="462" t="str">
        <f t="shared" si="22"/>
        <v>x</v>
      </c>
      <c r="T743" s="462">
        <f>IF(P743=Liste!$Q$3,IF(L743=0,0,1),0)</f>
        <v>0</v>
      </c>
      <c r="U743" s="462">
        <f>IF($A743=0,0,InformatiiGenerale!$B$3)</f>
        <v>0</v>
      </c>
      <c r="V743" s="462">
        <f>IF($B743=0,0,VLOOKUP($B743,InformatiiGenerale!$A$9:$C$29,3,FALSE))</f>
        <v>0</v>
      </c>
    </row>
    <row r="744" spans="1:22" ht="30" customHeight="1" x14ac:dyDescent="0.25">
      <c r="A744" s="145"/>
      <c r="B744" s="146"/>
      <c r="C744" s="146"/>
      <c r="D744" s="147"/>
      <c r="E744" s="148"/>
      <c r="F744" s="149"/>
      <c r="G744" s="148"/>
      <c r="H744" s="149"/>
      <c r="I744" s="150"/>
      <c r="J744" s="151"/>
      <c r="K744" s="152"/>
      <c r="L744" s="153"/>
      <c r="M744" s="154"/>
      <c r="N744" s="334">
        <f t="shared" si="23"/>
        <v>0</v>
      </c>
      <c r="O744" s="339"/>
      <c r="P744" s="515">
        <f>IF($A744=Liste!$A$2,Liste!$Q$2,IF($A744=Liste!$A$3,Liste!$Q$3,0))</f>
        <v>0</v>
      </c>
      <c r="Q744" s="477"/>
      <c r="R744" s="458" t="str">
        <f>IF(F744=0,"x",VLOOKUP($F744,Liste!$L$2:$M$5000,2,FALSE))</f>
        <v>x</v>
      </c>
      <c r="S744" s="462" t="str">
        <f t="shared" si="22"/>
        <v>x</v>
      </c>
      <c r="T744" s="462">
        <f>IF(P744=Liste!$Q$3,IF(L744=0,0,1),0)</f>
        <v>0</v>
      </c>
      <c r="U744" s="462">
        <f>IF($A744=0,0,InformatiiGenerale!$B$3)</f>
        <v>0</v>
      </c>
      <c r="V744" s="462">
        <f>IF($B744=0,0,VLOOKUP($B744,InformatiiGenerale!$A$9:$C$29,3,FALSE))</f>
        <v>0</v>
      </c>
    </row>
    <row r="745" spans="1:22" ht="30" customHeight="1" x14ac:dyDescent="0.25">
      <c r="A745" s="145"/>
      <c r="B745" s="146"/>
      <c r="C745" s="146"/>
      <c r="D745" s="147"/>
      <c r="E745" s="148"/>
      <c r="F745" s="149"/>
      <c r="G745" s="148"/>
      <c r="H745" s="149"/>
      <c r="I745" s="150"/>
      <c r="J745" s="151"/>
      <c r="K745" s="152"/>
      <c r="L745" s="153"/>
      <c r="M745" s="154"/>
      <c r="N745" s="334">
        <f t="shared" si="23"/>
        <v>0</v>
      </c>
      <c r="O745" s="339"/>
      <c r="P745" s="515">
        <f>IF($A745=Liste!$A$2,Liste!$Q$2,IF($A745=Liste!$A$3,Liste!$Q$3,0))</f>
        <v>0</v>
      </c>
      <c r="Q745" s="477"/>
      <c r="R745" s="458" t="str">
        <f>IF(F745=0,"x",VLOOKUP($F745,Liste!$L$2:$M$5000,2,FALSE))</f>
        <v>x</v>
      </c>
      <c r="S745" s="462" t="str">
        <f t="shared" si="22"/>
        <v>x</v>
      </c>
      <c r="T745" s="462">
        <f>IF(P745=Liste!$Q$3,IF(L745=0,0,1),0)</f>
        <v>0</v>
      </c>
      <c r="U745" s="462">
        <f>IF($A745=0,0,InformatiiGenerale!$B$3)</f>
        <v>0</v>
      </c>
      <c r="V745" s="462">
        <f>IF($B745=0,0,VLOOKUP($B745,InformatiiGenerale!$A$9:$C$29,3,FALSE))</f>
        <v>0</v>
      </c>
    </row>
    <row r="746" spans="1:22" ht="30" customHeight="1" x14ac:dyDescent="0.25">
      <c r="A746" s="145"/>
      <c r="B746" s="146"/>
      <c r="C746" s="146"/>
      <c r="D746" s="147"/>
      <c r="E746" s="148"/>
      <c r="F746" s="149"/>
      <c r="G746" s="148"/>
      <c r="H746" s="149"/>
      <c r="I746" s="150"/>
      <c r="J746" s="151"/>
      <c r="K746" s="152"/>
      <c r="L746" s="153"/>
      <c r="M746" s="154"/>
      <c r="N746" s="334">
        <f t="shared" si="23"/>
        <v>0</v>
      </c>
      <c r="O746" s="339"/>
      <c r="P746" s="515">
        <f>IF($A746=Liste!$A$2,Liste!$Q$2,IF($A746=Liste!$A$3,Liste!$Q$3,0))</f>
        <v>0</v>
      </c>
      <c r="Q746" s="477"/>
      <c r="R746" s="458" t="str">
        <f>IF(F746=0,"x",VLOOKUP($F746,Liste!$L$2:$M$5000,2,FALSE))</f>
        <v>x</v>
      </c>
      <c r="S746" s="462" t="str">
        <f t="shared" si="22"/>
        <v>x</v>
      </c>
      <c r="T746" s="462">
        <f>IF(P746=Liste!$Q$3,IF(L746=0,0,1),0)</f>
        <v>0</v>
      </c>
      <c r="U746" s="462">
        <f>IF($A746=0,0,InformatiiGenerale!$B$3)</f>
        <v>0</v>
      </c>
      <c r="V746" s="462">
        <f>IF($B746=0,0,VLOOKUP($B746,InformatiiGenerale!$A$9:$C$29,3,FALSE))</f>
        <v>0</v>
      </c>
    </row>
    <row r="747" spans="1:22" ht="30" customHeight="1" x14ac:dyDescent="0.25">
      <c r="A747" s="145"/>
      <c r="B747" s="146"/>
      <c r="C747" s="146"/>
      <c r="D747" s="147"/>
      <c r="E747" s="148"/>
      <c r="F747" s="149"/>
      <c r="G747" s="148"/>
      <c r="H747" s="149"/>
      <c r="I747" s="150"/>
      <c r="J747" s="151"/>
      <c r="K747" s="152"/>
      <c r="L747" s="153"/>
      <c r="M747" s="154"/>
      <c r="N747" s="334">
        <f t="shared" si="23"/>
        <v>0</v>
      </c>
      <c r="O747" s="339"/>
      <c r="P747" s="515">
        <f>IF($A747=Liste!$A$2,Liste!$Q$2,IF($A747=Liste!$A$3,Liste!$Q$3,0))</f>
        <v>0</v>
      </c>
      <c r="Q747" s="477"/>
      <c r="R747" s="458" t="str">
        <f>IF(F747=0,"x",VLOOKUP($F747,Liste!$L$2:$M$5000,2,FALSE))</f>
        <v>x</v>
      </c>
      <c r="S747" s="462" t="str">
        <f t="shared" si="22"/>
        <v>x</v>
      </c>
      <c r="T747" s="462">
        <f>IF(P747=Liste!$Q$3,IF(L747=0,0,1),0)</f>
        <v>0</v>
      </c>
      <c r="U747" s="462">
        <f>IF($A747=0,0,InformatiiGenerale!$B$3)</f>
        <v>0</v>
      </c>
      <c r="V747" s="462">
        <f>IF($B747=0,0,VLOOKUP($B747,InformatiiGenerale!$A$9:$C$29,3,FALSE))</f>
        <v>0</v>
      </c>
    </row>
    <row r="748" spans="1:22" ht="30" customHeight="1" x14ac:dyDescent="0.25">
      <c r="A748" s="145"/>
      <c r="B748" s="146"/>
      <c r="C748" s="146"/>
      <c r="D748" s="147"/>
      <c r="E748" s="148"/>
      <c r="F748" s="149"/>
      <c r="G748" s="148"/>
      <c r="H748" s="149"/>
      <c r="I748" s="150"/>
      <c r="J748" s="151"/>
      <c r="K748" s="152"/>
      <c r="L748" s="153"/>
      <c r="M748" s="154"/>
      <c r="N748" s="334">
        <f t="shared" si="23"/>
        <v>0</v>
      </c>
      <c r="O748" s="339"/>
      <c r="P748" s="515">
        <f>IF($A748=Liste!$A$2,Liste!$Q$2,IF($A748=Liste!$A$3,Liste!$Q$3,0))</f>
        <v>0</v>
      </c>
      <c r="Q748" s="477"/>
      <c r="R748" s="458" t="str">
        <f>IF(F748=0,"x",VLOOKUP($F748,Liste!$L$2:$M$5000,2,FALSE))</f>
        <v>x</v>
      </c>
      <c r="S748" s="462" t="str">
        <f t="shared" si="22"/>
        <v>x</v>
      </c>
      <c r="T748" s="462">
        <f>IF(P748=Liste!$Q$3,IF(L748=0,0,1),0)</f>
        <v>0</v>
      </c>
      <c r="U748" s="462">
        <f>IF($A748=0,0,InformatiiGenerale!$B$3)</f>
        <v>0</v>
      </c>
      <c r="V748" s="462">
        <f>IF($B748=0,0,VLOOKUP($B748,InformatiiGenerale!$A$9:$C$29,3,FALSE))</f>
        <v>0</v>
      </c>
    </row>
    <row r="749" spans="1:22" ht="30" customHeight="1" x14ac:dyDescent="0.25">
      <c r="A749" s="145"/>
      <c r="B749" s="146"/>
      <c r="C749" s="146"/>
      <c r="D749" s="147"/>
      <c r="E749" s="148"/>
      <c r="F749" s="149"/>
      <c r="G749" s="148"/>
      <c r="H749" s="149"/>
      <c r="I749" s="150"/>
      <c r="J749" s="151"/>
      <c r="K749" s="152"/>
      <c r="L749" s="153"/>
      <c r="M749" s="154"/>
      <c r="N749" s="334">
        <f t="shared" si="23"/>
        <v>0</v>
      </c>
      <c r="O749" s="339"/>
      <c r="P749" s="515">
        <f>IF($A749=Liste!$A$2,Liste!$Q$2,IF($A749=Liste!$A$3,Liste!$Q$3,0))</f>
        <v>0</v>
      </c>
      <c r="Q749" s="477"/>
      <c r="R749" s="458" t="str">
        <f>IF(F749=0,"x",VLOOKUP($F749,Liste!$L$2:$M$5000,2,FALSE))</f>
        <v>x</v>
      </c>
      <c r="S749" s="462" t="str">
        <f t="shared" si="22"/>
        <v>x</v>
      </c>
      <c r="T749" s="462">
        <f>IF(P749=Liste!$Q$3,IF(L749=0,0,1),0)</f>
        <v>0</v>
      </c>
      <c r="U749" s="462">
        <f>IF($A749=0,0,InformatiiGenerale!$B$3)</f>
        <v>0</v>
      </c>
      <c r="V749" s="462">
        <f>IF($B749=0,0,VLOOKUP($B749,InformatiiGenerale!$A$9:$C$29,3,FALSE))</f>
        <v>0</v>
      </c>
    </row>
    <row r="750" spans="1:22" ht="30" customHeight="1" x14ac:dyDescent="0.25">
      <c r="A750" s="145"/>
      <c r="B750" s="146"/>
      <c r="C750" s="146"/>
      <c r="D750" s="147"/>
      <c r="E750" s="148"/>
      <c r="F750" s="149"/>
      <c r="G750" s="148"/>
      <c r="H750" s="149"/>
      <c r="I750" s="150"/>
      <c r="J750" s="151"/>
      <c r="K750" s="152"/>
      <c r="L750" s="153"/>
      <c r="M750" s="154"/>
      <c r="N750" s="334">
        <f t="shared" si="23"/>
        <v>0</v>
      </c>
      <c r="O750" s="339"/>
      <c r="P750" s="515">
        <f>IF($A750=Liste!$A$2,Liste!$Q$2,IF($A750=Liste!$A$3,Liste!$Q$3,0))</f>
        <v>0</v>
      </c>
      <c r="Q750" s="477"/>
      <c r="R750" s="458" t="str">
        <f>IF(F750=0,"x",VLOOKUP($F750,Liste!$L$2:$M$5000,2,FALSE))</f>
        <v>x</v>
      </c>
      <c r="S750" s="462" t="str">
        <f t="shared" si="22"/>
        <v>x</v>
      </c>
      <c r="T750" s="462">
        <f>IF(P750=Liste!$Q$3,IF(L750=0,0,1),0)</f>
        <v>0</v>
      </c>
      <c r="U750" s="462">
        <f>IF($A750=0,0,InformatiiGenerale!$B$3)</f>
        <v>0</v>
      </c>
      <c r="V750" s="462">
        <f>IF($B750=0,0,VLOOKUP($B750,InformatiiGenerale!$A$9:$C$29,3,FALSE))</f>
        <v>0</v>
      </c>
    </row>
    <row r="751" spans="1:22" ht="30" customHeight="1" x14ac:dyDescent="0.25">
      <c r="A751" s="145"/>
      <c r="B751" s="146"/>
      <c r="C751" s="146"/>
      <c r="D751" s="147"/>
      <c r="E751" s="148"/>
      <c r="F751" s="149"/>
      <c r="G751" s="148"/>
      <c r="H751" s="149"/>
      <c r="I751" s="150"/>
      <c r="J751" s="151"/>
      <c r="K751" s="152"/>
      <c r="L751" s="153"/>
      <c r="M751" s="154"/>
      <c r="N751" s="334">
        <f t="shared" si="23"/>
        <v>0</v>
      </c>
      <c r="O751" s="339"/>
      <c r="P751" s="515">
        <f>IF($A751=Liste!$A$2,Liste!$Q$2,IF($A751=Liste!$A$3,Liste!$Q$3,0))</f>
        <v>0</v>
      </c>
      <c r="Q751" s="477"/>
      <c r="R751" s="458" t="str">
        <f>IF(F751=0,"x",VLOOKUP($F751,Liste!$L$2:$M$5000,2,FALSE))</f>
        <v>x</v>
      </c>
      <c r="S751" s="462" t="str">
        <f t="shared" si="22"/>
        <v>x</v>
      </c>
      <c r="T751" s="462">
        <f>IF(P751=Liste!$Q$3,IF(L751=0,0,1),0)</f>
        <v>0</v>
      </c>
      <c r="U751" s="462">
        <f>IF($A751=0,0,InformatiiGenerale!$B$3)</f>
        <v>0</v>
      </c>
      <c r="V751" s="462">
        <f>IF($B751=0,0,VLOOKUP($B751,InformatiiGenerale!$A$9:$C$29,3,FALSE))</f>
        <v>0</v>
      </c>
    </row>
    <row r="752" spans="1:22" ht="30" customHeight="1" x14ac:dyDescent="0.25">
      <c r="A752" s="145"/>
      <c r="B752" s="146"/>
      <c r="C752" s="146"/>
      <c r="D752" s="147"/>
      <c r="E752" s="148"/>
      <c r="F752" s="149"/>
      <c r="G752" s="148"/>
      <c r="H752" s="149"/>
      <c r="I752" s="150"/>
      <c r="J752" s="151"/>
      <c r="K752" s="152"/>
      <c r="L752" s="153"/>
      <c r="M752" s="154"/>
      <c r="N752" s="334">
        <f t="shared" si="23"/>
        <v>0</v>
      </c>
      <c r="O752" s="339"/>
      <c r="P752" s="515">
        <f>IF($A752=Liste!$A$2,Liste!$Q$2,IF($A752=Liste!$A$3,Liste!$Q$3,0))</f>
        <v>0</v>
      </c>
      <c r="Q752" s="477"/>
      <c r="R752" s="458" t="str">
        <f>IF(F752=0,"x",VLOOKUP($F752,Liste!$L$2:$M$5000,2,FALSE))</f>
        <v>x</v>
      </c>
      <c r="S752" s="462" t="str">
        <f t="shared" si="22"/>
        <v>x</v>
      </c>
      <c r="T752" s="462">
        <f>IF(P752=Liste!$Q$3,IF(L752=0,0,1),0)</f>
        <v>0</v>
      </c>
      <c r="U752" s="462">
        <f>IF($A752=0,0,InformatiiGenerale!$B$3)</f>
        <v>0</v>
      </c>
      <c r="V752" s="462">
        <f>IF($B752=0,0,VLOOKUP($B752,InformatiiGenerale!$A$9:$C$29,3,FALSE))</f>
        <v>0</v>
      </c>
    </row>
    <row r="753" spans="1:22" ht="30" customHeight="1" x14ac:dyDescent="0.25">
      <c r="A753" s="145"/>
      <c r="B753" s="146"/>
      <c r="C753" s="146"/>
      <c r="D753" s="147"/>
      <c r="E753" s="148"/>
      <c r="F753" s="149"/>
      <c r="G753" s="148"/>
      <c r="H753" s="149"/>
      <c r="I753" s="150"/>
      <c r="J753" s="151"/>
      <c r="K753" s="152"/>
      <c r="L753" s="153"/>
      <c r="M753" s="154"/>
      <c r="N753" s="334">
        <f t="shared" si="23"/>
        <v>0</v>
      </c>
      <c r="O753" s="339"/>
      <c r="P753" s="515">
        <f>IF($A753=Liste!$A$2,Liste!$Q$2,IF($A753=Liste!$A$3,Liste!$Q$3,0))</f>
        <v>0</v>
      </c>
      <c r="Q753" s="477"/>
      <c r="R753" s="458" t="str">
        <f>IF(F753=0,"x",VLOOKUP($F753,Liste!$L$2:$M$5000,2,FALSE))</f>
        <v>x</v>
      </c>
      <c r="S753" s="462" t="str">
        <f t="shared" si="22"/>
        <v>x</v>
      </c>
      <c r="T753" s="462">
        <f>IF(P753=Liste!$Q$3,IF(L753=0,0,1),0)</f>
        <v>0</v>
      </c>
      <c r="U753" s="462">
        <f>IF($A753=0,0,InformatiiGenerale!$B$3)</f>
        <v>0</v>
      </c>
      <c r="V753" s="462">
        <f>IF($B753=0,0,VLOOKUP($B753,InformatiiGenerale!$A$9:$C$29,3,FALSE))</f>
        <v>0</v>
      </c>
    </row>
    <row r="754" spans="1:22" ht="30" customHeight="1" x14ac:dyDescent="0.25">
      <c r="A754" s="145"/>
      <c r="B754" s="146"/>
      <c r="C754" s="146"/>
      <c r="D754" s="147"/>
      <c r="E754" s="148"/>
      <c r="F754" s="149"/>
      <c r="G754" s="148"/>
      <c r="H754" s="149"/>
      <c r="I754" s="150"/>
      <c r="J754" s="151"/>
      <c r="K754" s="152"/>
      <c r="L754" s="153"/>
      <c r="M754" s="154"/>
      <c r="N754" s="334">
        <f t="shared" si="23"/>
        <v>0</v>
      </c>
      <c r="O754" s="339"/>
      <c r="P754" s="515">
        <f>IF($A754=Liste!$A$2,Liste!$Q$2,IF($A754=Liste!$A$3,Liste!$Q$3,0))</f>
        <v>0</v>
      </c>
      <c r="Q754" s="477"/>
      <c r="R754" s="458" t="str">
        <f>IF(F754=0,"x",VLOOKUP($F754,Liste!$L$2:$M$5000,2,FALSE))</f>
        <v>x</v>
      </c>
      <c r="S754" s="462" t="str">
        <f t="shared" si="22"/>
        <v>x</v>
      </c>
      <c r="T754" s="462">
        <f>IF(P754=Liste!$Q$3,IF(L754=0,0,1),0)</f>
        <v>0</v>
      </c>
      <c r="U754" s="462">
        <f>IF($A754=0,0,InformatiiGenerale!$B$3)</f>
        <v>0</v>
      </c>
      <c r="V754" s="462">
        <f>IF($B754=0,0,VLOOKUP($B754,InformatiiGenerale!$A$9:$C$29,3,FALSE))</f>
        <v>0</v>
      </c>
    </row>
    <row r="755" spans="1:22" ht="30" customHeight="1" x14ac:dyDescent="0.25">
      <c r="A755" s="145"/>
      <c r="B755" s="146"/>
      <c r="C755" s="146"/>
      <c r="D755" s="147"/>
      <c r="E755" s="148"/>
      <c r="F755" s="149"/>
      <c r="G755" s="148"/>
      <c r="H755" s="149"/>
      <c r="I755" s="150"/>
      <c r="J755" s="151"/>
      <c r="K755" s="152"/>
      <c r="L755" s="153"/>
      <c r="M755" s="154"/>
      <c r="N755" s="334">
        <f t="shared" si="23"/>
        <v>0</v>
      </c>
      <c r="O755" s="339"/>
      <c r="P755" s="515">
        <f>IF($A755=Liste!$A$2,Liste!$Q$2,IF($A755=Liste!$A$3,Liste!$Q$3,0))</f>
        <v>0</v>
      </c>
      <c r="Q755" s="477"/>
      <c r="R755" s="458" t="str">
        <f>IF(F755=0,"x",VLOOKUP($F755,Liste!$L$2:$M$5000,2,FALSE))</f>
        <v>x</v>
      </c>
      <c r="S755" s="462" t="str">
        <f t="shared" si="22"/>
        <v>x</v>
      </c>
      <c r="T755" s="462">
        <f>IF(P755=Liste!$Q$3,IF(L755=0,0,1),0)</f>
        <v>0</v>
      </c>
      <c r="U755" s="462">
        <f>IF($A755=0,0,InformatiiGenerale!$B$3)</f>
        <v>0</v>
      </c>
      <c r="V755" s="462">
        <f>IF($B755=0,0,VLOOKUP($B755,InformatiiGenerale!$A$9:$C$29,3,FALSE))</f>
        <v>0</v>
      </c>
    </row>
    <row r="756" spans="1:22" ht="30" customHeight="1" x14ac:dyDescent="0.25">
      <c r="A756" s="145"/>
      <c r="B756" s="146"/>
      <c r="C756" s="146"/>
      <c r="D756" s="147"/>
      <c r="E756" s="148"/>
      <c r="F756" s="149"/>
      <c r="G756" s="148"/>
      <c r="H756" s="149"/>
      <c r="I756" s="150"/>
      <c r="J756" s="151"/>
      <c r="K756" s="152"/>
      <c r="L756" s="153"/>
      <c r="M756" s="154"/>
      <c r="N756" s="334">
        <f t="shared" si="23"/>
        <v>0</v>
      </c>
      <c r="O756" s="339"/>
      <c r="P756" s="515">
        <f>IF($A756=Liste!$A$2,Liste!$Q$2,IF($A756=Liste!$A$3,Liste!$Q$3,0))</f>
        <v>0</v>
      </c>
      <c r="Q756" s="477"/>
      <c r="R756" s="458" t="str">
        <f>IF(F756=0,"x",VLOOKUP($F756,Liste!$L$2:$M$5000,2,FALSE))</f>
        <v>x</v>
      </c>
      <c r="S756" s="462" t="str">
        <f t="shared" si="22"/>
        <v>x</v>
      </c>
      <c r="T756" s="462">
        <f>IF(P756=Liste!$Q$3,IF(L756=0,0,1),0)</f>
        <v>0</v>
      </c>
      <c r="U756" s="462">
        <f>IF($A756=0,0,InformatiiGenerale!$B$3)</f>
        <v>0</v>
      </c>
      <c r="V756" s="462">
        <f>IF($B756=0,0,VLOOKUP($B756,InformatiiGenerale!$A$9:$C$29,3,FALSE))</f>
        <v>0</v>
      </c>
    </row>
    <row r="757" spans="1:22" ht="30" customHeight="1" x14ac:dyDescent="0.25">
      <c r="A757" s="145"/>
      <c r="B757" s="146"/>
      <c r="C757" s="146"/>
      <c r="D757" s="147"/>
      <c r="E757" s="148"/>
      <c r="F757" s="149"/>
      <c r="G757" s="148"/>
      <c r="H757" s="149"/>
      <c r="I757" s="150"/>
      <c r="J757" s="151"/>
      <c r="K757" s="152"/>
      <c r="L757" s="153"/>
      <c r="M757" s="154"/>
      <c r="N757" s="334">
        <f t="shared" si="23"/>
        <v>0</v>
      </c>
      <c r="O757" s="339"/>
      <c r="P757" s="515">
        <f>IF($A757=Liste!$A$2,Liste!$Q$2,IF($A757=Liste!$A$3,Liste!$Q$3,0))</f>
        <v>0</v>
      </c>
      <c r="Q757" s="477"/>
      <c r="R757" s="458" t="str">
        <f>IF(F757=0,"x",VLOOKUP($F757,Liste!$L$2:$M$5000,2,FALSE))</f>
        <v>x</v>
      </c>
      <c r="S757" s="462" t="str">
        <f t="shared" si="22"/>
        <v>x</v>
      </c>
      <c r="T757" s="462">
        <f>IF(P757=Liste!$Q$3,IF(L757=0,0,1),0)</f>
        <v>0</v>
      </c>
      <c r="U757" s="462">
        <f>IF($A757=0,0,InformatiiGenerale!$B$3)</f>
        <v>0</v>
      </c>
      <c r="V757" s="462">
        <f>IF($B757=0,0,VLOOKUP($B757,InformatiiGenerale!$A$9:$C$29,3,FALSE))</f>
        <v>0</v>
      </c>
    </row>
    <row r="758" spans="1:22" ht="30" customHeight="1" x14ac:dyDescent="0.25">
      <c r="A758" s="145"/>
      <c r="B758" s="146"/>
      <c r="C758" s="146"/>
      <c r="D758" s="147"/>
      <c r="E758" s="148"/>
      <c r="F758" s="149"/>
      <c r="G758" s="148"/>
      <c r="H758" s="149"/>
      <c r="I758" s="150"/>
      <c r="J758" s="151"/>
      <c r="K758" s="152"/>
      <c r="L758" s="153"/>
      <c r="M758" s="154"/>
      <c r="N758" s="334">
        <f t="shared" si="23"/>
        <v>0</v>
      </c>
      <c r="O758" s="339"/>
      <c r="P758" s="515">
        <f>IF($A758=Liste!$A$2,Liste!$Q$2,IF($A758=Liste!$A$3,Liste!$Q$3,0))</f>
        <v>0</v>
      </c>
      <c r="Q758" s="477"/>
      <c r="R758" s="458" t="str">
        <f>IF(F758=0,"x",VLOOKUP($F758,Liste!$L$2:$M$5000,2,FALSE))</f>
        <v>x</v>
      </c>
      <c r="S758" s="462" t="str">
        <f t="shared" si="22"/>
        <v>x</v>
      </c>
      <c r="T758" s="462">
        <f>IF(P758=Liste!$Q$3,IF(L758=0,0,1),0)</f>
        <v>0</v>
      </c>
      <c r="U758" s="462">
        <f>IF($A758=0,0,InformatiiGenerale!$B$3)</f>
        <v>0</v>
      </c>
      <c r="V758" s="462">
        <f>IF($B758=0,0,VLOOKUP($B758,InformatiiGenerale!$A$9:$C$29,3,FALSE))</f>
        <v>0</v>
      </c>
    </row>
    <row r="759" spans="1:22" ht="30" customHeight="1" x14ac:dyDescent="0.25">
      <c r="A759" s="145"/>
      <c r="B759" s="146"/>
      <c r="C759" s="146"/>
      <c r="D759" s="147"/>
      <c r="E759" s="148"/>
      <c r="F759" s="149"/>
      <c r="G759" s="148"/>
      <c r="H759" s="149"/>
      <c r="I759" s="150"/>
      <c r="J759" s="151"/>
      <c r="K759" s="152"/>
      <c r="L759" s="153"/>
      <c r="M759" s="154"/>
      <c r="N759" s="334">
        <f t="shared" si="23"/>
        <v>0</v>
      </c>
      <c r="O759" s="339"/>
      <c r="P759" s="515">
        <f>IF($A759=Liste!$A$2,Liste!$Q$2,IF($A759=Liste!$A$3,Liste!$Q$3,0))</f>
        <v>0</v>
      </c>
      <c r="Q759" s="477"/>
      <c r="R759" s="458" t="str">
        <f>IF(F759=0,"x",VLOOKUP($F759,Liste!$L$2:$M$5000,2,FALSE))</f>
        <v>x</v>
      </c>
      <c r="S759" s="462" t="str">
        <f t="shared" si="22"/>
        <v>x</v>
      </c>
      <c r="T759" s="462">
        <f>IF(P759=Liste!$Q$3,IF(L759=0,0,1),0)</f>
        <v>0</v>
      </c>
      <c r="U759" s="462">
        <f>IF($A759=0,0,InformatiiGenerale!$B$3)</f>
        <v>0</v>
      </c>
      <c r="V759" s="462">
        <f>IF($B759=0,0,VLOOKUP($B759,InformatiiGenerale!$A$9:$C$29,3,FALSE))</f>
        <v>0</v>
      </c>
    </row>
    <row r="760" spans="1:22" ht="30" customHeight="1" x14ac:dyDescent="0.25">
      <c r="A760" s="145"/>
      <c r="B760" s="146"/>
      <c r="C760" s="146"/>
      <c r="D760" s="147"/>
      <c r="E760" s="148"/>
      <c r="F760" s="149"/>
      <c r="G760" s="148"/>
      <c r="H760" s="149"/>
      <c r="I760" s="150"/>
      <c r="J760" s="151"/>
      <c r="K760" s="152"/>
      <c r="L760" s="153"/>
      <c r="M760" s="154"/>
      <c r="N760" s="334">
        <f t="shared" si="23"/>
        <v>0</v>
      </c>
      <c r="O760" s="339"/>
      <c r="P760" s="515">
        <f>IF($A760=Liste!$A$2,Liste!$Q$2,IF($A760=Liste!$A$3,Liste!$Q$3,0))</f>
        <v>0</v>
      </c>
      <c r="Q760" s="477"/>
      <c r="R760" s="458" t="str">
        <f>IF(F760=0,"x",VLOOKUP($F760,Liste!$L$2:$M$5000,2,FALSE))</f>
        <v>x</v>
      </c>
      <c r="S760" s="462" t="str">
        <f t="shared" si="22"/>
        <v>x</v>
      </c>
      <c r="T760" s="462">
        <f>IF(P760=Liste!$Q$3,IF(L760=0,0,1),0)</f>
        <v>0</v>
      </c>
      <c r="U760" s="462">
        <f>IF($A760=0,0,InformatiiGenerale!$B$3)</f>
        <v>0</v>
      </c>
      <c r="V760" s="462">
        <f>IF($B760=0,0,VLOOKUP($B760,InformatiiGenerale!$A$9:$C$29,3,FALSE))</f>
        <v>0</v>
      </c>
    </row>
    <row r="761" spans="1:22" ht="30" customHeight="1" x14ac:dyDescent="0.25">
      <c r="A761" s="145"/>
      <c r="B761" s="146"/>
      <c r="C761" s="146"/>
      <c r="D761" s="147"/>
      <c r="E761" s="148"/>
      <c r="F761" s="149"/>
      <c r="G761" s="148"/>
      <c r="H761" s="149"/>
      <c r="I761" s="150"/>
      <c r="J761" s="151"/>
      <c r="K761" s="152"/>
      <c r="L761" s="153"/>
      <c r="M761" s="154"/>
      <c r="N761" s="334">
        <f t="shared" si="23"/>
        <v>0</v>
      </c>
      <c r="O761" s="339"/>
      <c r="P761" s="515">
        <f>IF($A761=Liste!$A$2,Liste!$Q$2,IF($A761=Liste!$A$3,Liste!$Q$3,0))</f>
        <v>0</v>
      </c>
      <c r="Q761" s="477"/>
      <c r="R761" s="458" t="str">
        <f>IF(F761=0,"x",VLOOKUP($F761,Liste!$L$2:$M$5000,2,FALSE))</f>
        <v>x</v>
      </c>
      <c r="S761" s="462" t="str">
        <f t="shared" si="22"/>
        <v>x</v>
      </c>
      <c r="T761" s="462">
        <f>IF(P761=Liste!$Q$3,IF(L761=0,0,1),0)</f>
        <v>0</v>
      </c>
      <c r="U761" s="462">
        <f>IF($A761=0,0,InformatiiGenerale!$B$3)</f>
        <v>0</v>
      </c>
      <c r="V761" s="462">
        <f>IF($B761=0,0,VLOOKUP($B761,InformatiiGenerale!$A$9:$C$29,3,FALSE))</f>
        <v>0</v>
      </c>
    </row>
    <row r="762" spans="1:22" ht="30" customHeight="1" x14ac:dyDescent="0.25">
      <c r="A762" s="145"/>
      <c r="B762" s="146"/>
      <c r="C762" s="146"/>
      <c r="D762" s="147"/>
      <c r="E762" s="148"/>
      <c r="F762" s="149"/>
      <c r="G762" s="148"/>
      <c r="H762" s="149"/>
      <c r="I762" s="150"/>
      <c r="J762" s="151"/>
      <c r="K762" s="152"/>
      <c r="L762" s="153"/>
      <c r="M762" s="154"/>
      <c r="N762" s="334">
        <f t="shared" si="23"/>
        <v>0</v>
      </c>
      <c r="O762" s="339"/>
      <c r="P762" s="515">
        <f>IF($A762=Liste!$A$2,Liste!$Q$2,IF($A762=Liste!$A$3,Liste!$Q$3,0))</f>
        <v>0</v>
      </c>
      <c r="Q762" s="477"/>
      <c r="R762" s="458" t="str">
        <f>IF(F762=0,"x",VLOOKUP($F762,Liste!$L$2:$M$5000,2,FALSE))</f>
        <v>x</v>
      </c>
      <c r="S762" s="462" t="str">
        <f t="shared" si="22"/>
        <v>x</v>
      </c>
      <c r="T762" s="462">
        <f>IF(P762=Liste!$Q$3,IF(L762=0,0,1),0)</f>
        <v>0</v>
      </c>
      <c r="U762" s="462">
        <f>IF($A762=0,0,InformatiiGenerale!$B$3)</f>
        <v>0</v>
      </c>
      <c r="V762" s="462">
        <f>IF($B762=0,0,VLOOKUP($B762,InformatiiGenerale!$A$9:$C$29,3,FALSE))</f>
        <v>0</v>
      </c>
    </row>
    <row r="763" spans="1:22" ht="30" customHeight="1" x14ac:dyDescent="0.25">
      <c r="A763" s="145"/>
      <c r="B763" s="146"/>
      <c r="C763" s="146"/>
      <c r="D763" s="147"/>
      <c r="E763" s="148"/>
      <c r="F763" s="149"/>
      <c r="G763" s="148"/>
      <c r="H763" s="149"/>
      <c r="I763" s="150"/>
      <c r="J763" s="151"/>
      <c r="K763" s="152"/>
      <c r="L763" s="153"/>
      <c r="M763" s="154"/>
      <c r="N763" s="334">
        <f t="shared" si="23"/>
        <v>0</v>
      </c>
      <c r="O763" s="339"/>
      <c r="P763" s="515">
        <f>IF($A763=Liste!$A$2,Liste!$Q$2,IF($A763=Liste!$A$3,Liste!$Q$3,0))</f>
        <v>0</v>
      </c>
      <c r="Q763" s="477"/>
      <c r="R763" s="458" t="str">
        <f>IF(F763=0,"x",VLOOKUP($F763,Liste!$L$2:$M$5000,2,FALSE))</f>
        <v>x</v>
      </c>
      <c r="S763" s="462" t="str">
        <f t="shared" si="22"/>
        <v>x</v>
      </c>
      <c r="T763" s="462">
        <f>IF(P763=Liste!$Q$3,IF(L763=0,0,1),0)</f>
        <v>0</v>
      </c>
      <c r="U763" s="462">
        <f>IF($A763=0,0,InformatiiGenerale!$B$3)</f>
        <v>0</v>
      </c>
      <c r="V763" s="462">
        <f>IF($B763=0,0,VLOOKUP($B763,InformatiiGenerale!$A$9:$C$29,3,FALSE))</f>
        <v>0</v>
      </c>
    </row>
    <row r="764" spans="1:22" ht="30" customHeight="1" x14ac:dyDescent="0.25">
      <c r="A764" s="145"/>
      <c r="B764" s="146"/>
      <c r="C764" s="146"/>
      <c r="D764" s="147"/>
      <c r="E764" s="148"/>
      <c r="F764" s="149"/>
      <c r="G764" s="148"/>
      <c r="H764" s="149"/>
      <c r="I764" s="150"/>
      <c r="J764" s="151"/>
      <c r="K764" s="152"/>
      <c r="L764" s="153"/>
      <c r="M764" s="154"/>
      <c r="N764" s="334">
        <f t="shared" si="23"/>
        <v>0</v>
      </c>
      <c r="O764" s="339"/>
      <c r="P764" s="515">
        <f>IF($A764=Liste!$A$2,Liste!$Q$2,IF($A764=Liste!$A$3,Liste!$Q$3,0))</f>
        <v>0</v>
      </c>
      <c r="Q764" s="477"/>
      <c r="R764" s="458" t="str">
        <f>IF(F764=0,"x",VLOOKUP($F764,Liste!$L$2:$M$5000,2,FALSE))</f>
        <v>x</v>
      </c>
      <c r="S764" s="462" t="str">
        <f t="shared" si="22"/>
        <v>x</v>
      </c>
      <c r="T764" s="462">
        <f>IF(P764=Liste!$Q$3,IF(L764=0,0,1),0)</f>
        <v>0</v>
      </c>
      <c r="U764" s="462">
        <f>IF($A764=0,0,InformatiiGenerale!$B$3)</f>
        <v>0</v>
      </c>
      <c r="V764" s="462">
        <f>IF($B764=0,0,VLOOKUP($B764,InformatiiGenerale!$A$9:$C$29,3,FALSE))</f>
        <v>0</v>
      </c>
    </row>
    <row r="765" spans="1:22" ht="30" customHeight="1" x14ac:dyDescent="0.25">
      <c r="A765" s="145"/>
      <c r="B765" s="146"/>
      <c r="C765" s="146"/>
      <c r="D765" s="147"/>
      <c r="E765" s="148"/>
      <c r="F765" s="149"/>
      <c r="G765" s="148"/>
      <c r="H765" s="149"/>
      <c r="I765" s="150"/>
      <c r="J765" s="151"/>
      <c r="K765" s="152"/>
      <c r="L765" s="153"/>
      <c r="M765" s="154"/>
      <c r="N765" s="334">
        <f t="shared" si="23"/>
        <v>0</v>
      </c>
      <c r="O765" s="339"/>
      <c r="P765" s="515">
        <f>IF($A765=Liste!$A$2,Liste!$Q$2,IF($A765=Liste!$A$3,Liste!$Q$3,0))</f>
        <v>0</v>
      </c>
      <c r="Q765" s="477"/>
      <c r="R765" s="458" t="str">
        <f>IF(F765=0,"x",VLOOKUP($F765,Liste!$L$2:$M$5000,2,FALSE))</f>
        <v>x</v>
      </c>
      <c r="S765" s="462" t="str">
        <f t="shared" si="22"/>
        <v>x</v>
      </c>
      <c r="T765" s="462">
        <f>IF(P765=Liste!$Q$3,IF(L765=0,0,1),0)</f>
        <v>0</v>
      </c>
      <c r="U765" s="462">
        <f>IF($A765=0,0,InformatiiGenerale!$B$3)</f>
        <v>0</v>
      </c>
      <c r="V765" s="462">
        <f>IF($B765=0,0,VLOOKUP($B765,InformatiiGenerale!$A$9:$C$29,3,FALSE))</f>
        <v>0</v>
      </c>
    </row>
    <row r="766" spans="1:22" ht="30" customHeight="1" x14ac:dyDescent="0.25">
      <c r="A766" s="145"/>
      <c r="B766" s="146"/>
      <c r="C766" s="146"/>
      <c r="D766" s="147"/>
      <c r="E766" s="148"/>
      <c r="F766" s="149"/>
      <c r="G766" s="148"/>
      <c r="H766" s="149"/>
      <c r="I766" s="150"/>
      <c r="J766" s="151"/>
      <c r="K766" s="152"/>
      <c r="L766" s="153"/>
      <c r="M766" s="154"/>
      <c r="N766" s="334">
        <f t="shared" si="23"/>
        <v>0</v>
      </c>
      <c r="O766" s="339"/>
      <c r="P766" s="515">
        <f>IF($A766=Liste!$A$2,Liste!$Q$2,IF($A766=Liste!$A$3,Liste!$Q$3,0))</f>
        <v>0</v>
      </c>
      <c r="Q766" s="477"/>
      <c r="R766" s="458" t="str">
        <f>IF(F766=0,"x",VLOOKUP($F766,Liste!$L$2:$M$5000,2,FALSE))</f>
        <v>x</v>
      </c>
      <c r="S766" s="462" t="str">
        <f t="shared" si="22"/>
        <v>x</v>
      </c>
      <c r="T766" s="462">
        <f>IF(P766=Liste!$Q$3,IF(L766=0,0,1),0)</f>
        <v>0</v>
      </c>
      <c r="U766" s="462">
        <f>IF($A766=0,0,InformatiiGenerale!$B$3)</f>
        <v>0</v>
      </c>
      <c r="V766" s="462">
        <f>IF($B766=0,0,VLOOKUP($B766,InformatiiGenerale!$A$9:$C$29,3,FALSE))</f>
        <v>0</v>
      </c>
    </row>
    <row r="767" spans="1:22" ht="30" customHeight="1" x14ac:dyDescent="0.25">
      <c r="A767" s="145"/>
      <c r="B767" s="146"/>
      <c r="C767" s="146"/>
      <c r="D767" s="147"/>
      <c r="E767" s="148"/>
      <c r="F767" s="149"/>
      <c r="G767" s="148"/>
      <c r="H767" s="149"/>
      <c r="I767" s="150"/>
      <c r="J767" s="151"/>
      <c r="K767" s="152"/>
      <c r="L767" s="153"/>
      <c r="M767" s="154"/>
      <c r="N767" s="334">
        <f t="shared" si="23"/>
        <v>0</v>
      </c>
      <c r="O767" s="339"/>
      <c r="P767" s="515">
        <f>IF($A767=Liste!$A$2,Liste!$Q$2,IF($A767=Liste!$A$3,Liste!$Q$3,0))</f>
        <v>0</v>
      </c>
      <c r="Q767" s="477"/>
      <c r="R767" s="458" t="str">
        <f>IF(F767=0,"x",VLOOKUP($F767,Liste!$L$2:$M$5000,2,FALSE))</f>
        <v>x</v>
      </c>
      <c r="S767" s="462" t="str">
        <f t="shared" si="22"/>
        <v>x</v>
      </c>
      <c r="T767" s="462">
        <f>IF(P767=Liste!$Q$3,IF(L767=0,0,1),0)</f>
        <v>0</v>
      </c>
      <c r="U767" s="462">
        <f>IF($A767=0,0,InformatiiGenerale!$B$3)</f>
        <v>0</v>
      </c>
      <c r="V767" s="462">
        <f>IF($B767=0,0,VLOOKUP($B767,InformatiiGenerale!$A$9:$C$29,3,FALSE))</f>
        <v>0</v>
      </c>
    </row>
    <row r="768" spans="1:22" ht="30" customHeight="1" x14ac:dyDescent="0.25">
      <c r="A768" s="145"/>
      <c r="B768" s="146"/>
      <c r="C768" s="146"/>
      <c r="D768" s="147"/>
      <c r="E768" s="148"/>
      <c r="F768" s="149"/>
      <c r="G768" s="148"/>
      <c r="H768" s="149"/>
      <c r="I768" s="150"/>
      <c r="J768" s="151"/>
      <c r="K768" s="152"/>
      <c r="L768" s="153"/>
      <c r="M768" s="154"/>
      <c r="N768" s="334">
        <f t="shared" si="23"/>
        <v>0</v>
      </c>
      <c r="O768" s="339"/>
      <c r="P768" s="515">
        <f>IF($A768=Liste!$A$2,Liste!$Q$2,IF($A768=Liste!$A$3,Liste!$Q$3,0))</f>
        <v>0</v>
      </c>
      <c r="Q768" s="477"/>
      <c r="R768" s="458" t="str">
        <f>IF(F768=0,"x",VLOOKUP($F768,Liste!$L$2:$M$5000,2,FALSE))</f>
        <v>x</v>
      </c>
      <c r="S768" s="462" t="str">
        <f t="shared" si="22"/>
        <v>x</v>
      </c>
      <c r="T768" s="462">
        <f>IF(P768=Liste!$Q$3,IF(L768=0,0,1),0)</f>
        <v>0</v>
      </c>
      <c r="U768" s="462">
        <f>IF($A768=0,0,InformatiiGenerale!$B$3)</f>
        <v>0</v>
      </c>
      <c r="V768" s="462">
        <f>IF($B768=0,0,VLOOKUP($B768,InformatiiGenerale!$A$9:$C$29,3,FALSE))</f>
        <v>0</v>
      </c>
    </row>
    <row r="769" spans="1:22" ht="30" customHeight="1" x14ac:dyDescent="0.25">
      <c r="A769" s="145"/>
      <c r="B769" s="146"/>
      <c r="C769" s="146"/>
      <c r="D769" s="147"/>
      <c r="E769" s="148"/>
      <c r="F769" s="149"/>
      <c r="G769" s="148"/>
      <c r="H769" s="149"/>
      <c r="I769" s="150"/>
      <c r="J769" s="151"/>
      <c r="K769" s="152"/>
      <c r="L769" s="153"/>
      <c r="M769" s="154"/>
      <c r="N769" s="334">
        <f t="shared" si="23"/>
        <v>0</v>
      </c>
      <c r="O769" s="339"/>
      <c r="P769" s="515">
        <f>IF($A769=Liste!$A$2,Liste!$Q$2,IF($A769=Liste!$A$3,Liste!$Q$3,0))</f>
        <v>0</v>
      </c>
      <c r="Q769" s="477"/>
      <c r="R769" s="458" t="str">
        <f>IF(F769=0,"x",VLOOKUP($F769,Liste!$L$2:$M$5000,2,FALSE))</f>
        <v>x</v>
      </c>
      <c r="S769" s="462" t="str">
        <f t="shared" si="22"/>
        <v>x</v>
      </c>
      <c r="T769" s="462">
        <f>IF(P769=Liste!$Q$3,IF(L769=0,0,1),0)</f>
        <v>0</v>
      </c>
      <c r="U769" s="462">
        <f>IF($A769=0,0,InformatiiGenerale!$B$3)</f>
        <v>0</v>
      </c>
      <c r="V769" s="462">
        <f>IF($B769=0,0,VLOOKUP($B769,InformatiiGenerale!$A$9:$C$29,3,FALSE))</f>
        <v>0</v>
      </c>
    </row>
    <row r="770" spans="1:22" ht="30" customHeight="1" x14ac:dyDescent="0.25">
      <c r="A770" s="145"/>
      <c r="B770" s="146"/>
      <c r="C770" s="146"/>
      <c r="D770" s="147"/>
      <c r="E770" s="148"/>
      <c r="F770" s="149"/>
      <c r="G770" s="148"/>
      <c r="H770" s="149"/>
      <c r="I770" s="150"/>
      <c r="J770" s="151"/>
      <c r="K770" s="152"/>
      <c r="L770" s="153"/>
      <c r="M770" s="154"/>
      <c r="N770" s="334">
        <f t="shared" si="23"/>
        <v>0</v>
      </c>
      <c r="O770" s="339"/>
      <c r="P770" s="515">
        <f>IF($A770=Liste!$A$2,Liste!$Q$2,IF($A770=Liste!$A$3,Liste!$Q$3,0))</f>
        <v>0</v>
      </c>
      <c r="Q770" s="477"/>
      <c r="R770" s="458" t="str">
        <f>IF(F770=0,"x",VLOOKUP($F770,Liste!$L$2:$M$5000,2,FALSE))</f>
        <v>x</v>
      </c>
      <c r="S770" s="462" t="str">
        <f t="shared" si="22"/>
        <v>x</v>
      </c>
      <c r="T770" s="462">
        <f>IF(P770=Liste!$Q$3,IF(L770=0,0,1),0)</f>
        <v>0</v>
      </c>
      <c r="U770" s="462">
        <f>IF($A770=0,0,InformatiiGenerale!$B$3)</f>
        <v>0</v>
      </c>
      <c r="V770" s="462">
        <f>IF($B770=0,0,VLOOKUP($B770,InformatiiGenerale!$A$9:$C$29,3,FALSE))</f>
        <v>0</v>
      </c>
    </row>
    <row r="771" spans="1:22" ht="30" customHeight="1" x14ac:dyDescent="0.25">
      <c r="A771" s="145"/>
      <c r="B771" s="146"/>
      <c r="C771" s="146"/>
      <c r="D771" s="147"/>
      <c r="E771" s="148"/>
      <c r="F771" s="149"/>
      <c r="G771" s="148"/>
      <c r="H771" s="149"/>
      <c r="I771" s="150"/>
      <c r="J771" s="151"/>
      <c r="K771" s="152"/>
      <c r="L771" s="153"/>
      <c r="M771" s="154"/>
      <c r="N771" s="334">
        <f t="shared" si="23"/>
        <v>0</v>
      </c>
      <c r="O771" s="339"/>
      <c r="P771" s="515">
        <f>IF($A771=Liste!$A$2,Liste!$Q$2,IF($A771=Liste!$A$3,Liste!$Q$3,0))</f>
        <v>0</v>
      </c>
      <c r="Q771" s="477"/>
      <c r="R771" s="458" t="str">
        <f>IF(F771=0,"x",VLOOKUP($F771,Liste!$L$2:$M$5000,2,FALSE))</f>
        <v>x</v>
      </c>
      <c r="S771" s="462" t="str">
        <f t="shared" si="22"/>
        <v>x</v>
      </c>
      <c r="T771" s="462">
        <f>IF(P771=Liste!$Q$3,IF(L771=0,0,1),0)</f>
        <v>0</v>
      </c>
      <c r="U771" s="462">
        <f>IF($A771=0,0,InformatiiGenerale!$B$3)</f>
        <v>0</v>
      </c>
      <c r="V771" s="462">
        <f>IF($B771=0,0,VLOOKUP($B771,InformatiiGenerale!$A$9:$C$29,3,FALSE))</f>
        <v>0</v>
      </c>
    </row>
    <row r="772" spans="1:22" ht="30" customHeight="1" x14ac:dyDescent="0.25">
      <c r="A772" s="145"/>
      <c r="B772" s="146"/>
      <c r="C772" s="146"/>
      <c r="D772" s="147"/>
      <c r="E772" s="148"/>
      <c r="F772" s="149"/>
      <c r="G772" s="148"/>
      <c r="H772" s="149"/>
      <c r="I772" s="150"/>
      <c r="J772" s="151"/>
      <c r="K772" s="152"/>
      <c r="L772" s="153"/>
      <c r="M772" s="154"/>
      <c r="N772" s="334">
        <f t="shared" si="23"/>
        <v>0</v>
      </c>
      <c r="O772" s="339"/>
      <c r="P772" s="515">
        <f>IF($A772=Liste!$A$2,Liste!$Q$2,IF($A772=Liste!$A$3,Liste!$Q$3,0))</f>
        <v>0</v>
      </c>
      <c r="Q772" s="477"/>
      <c r="R772" s="458" t="str">
        <f>IF(F772=0,"x",VLOOKUP($F772,Liste!$L$2:$M$5000,2,FALSE))</f>
        <v>x</v>
      </c>
      <c r="S772" s="462" t="str">
        <f t="shared" si="22"/>
        <v>x</v>
      </c>
      <c r="T772" s="462">
        <f>IF(P772=Liste!$Q$3,IF(L772=0,0,1),0)</f>
        <v>0</v>
      </c>
      <c r="U772" s="462">
        <f>IF($A772=0,0,InformatiiGenerale!$B$3)</f>
        <v>0</v>
      </c>
      <c r="V772" s="462">
        <f>IF($B772=0,0,VLOOKUP($B772,InformatiiGenerale!$A$9:$C$29,3,FALSE))</f>
        <v>0</v>
      </c>
    </row>
    <row r="773" spans="1:22" ht="30" customHeight="1" x14ac:dyDescent="0.25">
      <c r="A773" s="145"/>
      <c r="B773" s="146"/>
      <c r="C773" s="146"/>
      <c r="D773" s="147"/>
      <c r="E773" s="148"/>
      <c r="F773" s="149"/>
      <c r="G773" s="148"/>
      <c r="H773" s="149"/>
      <c r="I773" s="150"/>
      <c r="J773" s="151"/>
      <c r="K773" s="152"/>
      <c r="L773" s="153"/>
      <c r="M773" s="154"/>
      <c r="N773" s="334">
        <f t="shared" si="23"/>
        <v>0</v>
      </c>
      <c r="O773" s="339"/>
      <c r="P773" s="515">
        <f>IF($A773=Liste!$A$2,Liste!$Q$2,IF($A773=Liste!$A$3,Liste!$Q$3,0))</f>
        <v>0</v>
      </c>
      <c r="Q773" s="477"/>
      <c r="R773" s="458" t="str">
        <f>IF(F773=0,"x",VLOOKUP($F773,Liste!$L$2:$M$5000,2,FALSE))</f>
        <v>x</v>
      </c>
      <c r="S773" s="462" t="str">
        <f t="shared" si="22"/>
        <v>x</v>
      </c>
      <c r="T773" s="462">
        <f>IF(P773=Liste!$Q$3,IF(L773=0,0,1),0)</f>
        <v>0</v>
      </c>
      <c r="U773" s="462">
        <f>IF($A773=0,0,InformatiiGenerale!$B$3)</f>
        <v>0</v>
      </c>
      <c r="V773" s="462">
        <f>IF($B773=0,0,VLOOKUP($B773,InformatiiGenerale!$A$9:$C$29,3,FALSE))</f>
        <v>0</v>
      </c>
    </row>
    <row r="774" spans="1:22" ht="30" customHeight="1" x14ac:dyDescent="0.25">
      <c r="A774" s="145"/>
      <c r="B774" s="146"/>
      <c r="C774" s="146"/>
      <c r="D774" s="147"/>
      <c r="E774" s="148"/>
      <c r="F774" s="149"/>
      <c r="G774" s="148"/>
      <c r="H774" s="149"/>
      <c r="I774" s="150"/>
      <c r="J774" s="151"/>
      <c r="K774" s="152"/>
      <c r="L774" s="153"/>
      <c r="M774" s="154"/>
      <c r="N774" s="334">
        <f t="shared" si="23"/>
        <v>0</v>
      </c>
      <c r="O774" s="339"/>
      <c r="P774" s="515">
        <f>IF($A774=Liste!$A$2,Liste!$Q$2,IF($A774=Liste!$A$3,Liste!$Q$3,0))</f>
        <v>0</v>
      </c>
      <c r="Q774" s="477"/>
      <c r="R774" s="458" t="str">
        <f>IF(F774=0,"x",VLOOKUP($F774,Liste!$L$2:$M$5000,2,FALSE))</f>
        <v>x</v>
      </c>
      <c r="S774" s="462" t="str">
        <f t="shared" si="22"/>
        <v>x</v>
      </c>
      <c r="T774" s="462">
        <f>IF(P774=Liste!$Q$3,IF(L774=0,0,1),0)</f>
        <v>0</v>
      </c>
      <c r="U774" s="462">
        <f>IF($A774=0,0,InformatiiGenerale!$B$3)</f>
        <v>0</v>
      </c>
      <c r="V774" s="462">
        <f>IF($B774=0,0,VLOOKUP($B774,InformatiiGenerale!$A$9:$C$29,3,FALSE))</f>
        <v>0</v>
      </c>
    </row>
    <row r="775" spans="1:22" ht="30" customHeight="1" x14ac:dyDescent="0.25">
      <c r="A775" s="145"/>
      <c r="B775" s="146"/>
      <c r="C775" s="146"/>
      <c r="D775" s="147"/>
      <c r="E775" s="148"/>
      <c r="F775" s="149"/>
      <c r="G775" s="148"/>
      <c r="H775" s="149"/>
      <c r="I775" s="150"/>
      <c r="J775" s="151"/>
      <c r="K775" s="152"/>
      <c r="L775" s="153"/>
      <c r="M775" s="154"/>
      <c r="N775" s="334">
        <f t="shared" si="23"/>
        <v>0</v>
      </c>
      <c r="O775" s="339"/>
      <c r="P775" s="515">
        <f>IF($A775=Liste!$A$2,Liste!$Q$2,IF($A775=Liste!$A$3,Liste!$Q$3,0))</f>
        <v>0</v>
      </c>
      <c r="Q775" s="477"/>
      <c r="R775" s="458" t="str">
        <f>IF(F775=0,"x",VLOOKUP($F775,Liste!$L$2:$M$5000,2,FALSE))</f>
        <v>x</v>
      </c>
      <c r="S775" s="462" t="str">
        <f t="shared" si="22"/>
        <v>x</v>
      </c>
      <c r="T775" s="462">
        <f>IF(P775=Liste!$Q$3,IF(L775=0,0,1),0)</f>
        <v>0</v>
      </c>
      <c r="U775" s="462">
        <f>IF($A775=0,0,InformatiiGenerale!$B$3)</f>
        <v>0</v>
      </c>
      <c r="V775" s="462">
        <f>IF($B775=0,0,VLOOKUP($B775,InformatiiGenerale!$A$9:$C$29,3,FALSE))</f>
        <v>0</v>
      </c>
    </row>
    <row r="776" spans="1:22" ht="30" customHeight="1" x14ac:dyDescent="0.25">
      <c r="A776" s="145"/>
      <c r="B776" s="146"/>
      <c r="C776" s="146"/>
      <c r="D776" s="147"/>
      <c r="E776" s="148"/>
      <c r="F776" s="149"/>
      <c r="G776" s="148"/>
      <c r="H776" s="149"/>
      <c r="I776" s="150"/>
      <c r="J776" s="151"/>
      <c r="K776" s="152"/>
      <c r="L776" s="153"/>
      <c r="M776" s="154"/>
      <c r="N776" s="334">
        <f t="shared" si="23"/>
        <v>0</v>
      </c>
      <c r="O776" s="339"/>
      <c r="P776" s="515">
        <f>IF($A776=Liste!$A$2,Liste!$Q$2,IF($A776=Liste!$A$3,Liste!$Q$3,0))</f>
        <v>0</v>
      </c>
      <c r="Q776" s="477"/>
      <c r="R776" s="458" t="str">
        <f>IF(F776=0,"x",VLOOKUP($F776,Liste!$L$2:$M$5000,2,FALSE))</f>
        <v>x</v>
      </c>
      <c r="S776" s="462" t="str">
        <f t="shared" si="22"/>
        <v>x</v>
      </c>
      <c r="T776" s="462">
        <f>IF(P776=Liste!$Q$3,IF(L776=0,0,1),0)</f>
        <v>0</v>
      </c>
      <c r="U776" s="462">
        <f>IF($A776=0,0,InformatiiGenerale!$B$3)</f>
        <v>0</v>
      </c>
      <c r="V776" s="462">
        <f>IF($B776=0,0,VLOOKUP($B776,InformatiiGenerale!$A$9:$C$29,3,FALSE))</f>
        <v>0</v>
      </c>
    </row>
    <row r="777" spans="1:22" ht="30" customHeight="1" x14ac:dyDescent="0.25">
      <c r="A777" s="145"/>
      <c r="B777" s="146"/>
      <c r="C777" s="146"/>
      <c r="D777" s="147"/>
      <c r="E777" s="148"/>
      <c r="F777" s="149"/>
      <c r="G777" s="148"/>
      <c r="H777" s="149"/>
      <c r="I777" s="150"/>
      <c r="J777" s="151"/>
      <c r="K777" s="152"/>
      <c r="L777" s="153"/>
      <c r="M777" s="154"/>
      <c r="N777" s="334">
        <f t="shared" si="23"/>
        <v>0</v>
      </c>
      <c r="O777" s="339"/>
      <c r="P777" s="515">
        <f>IF($A777=Liste!$A$2,Liste!$Q$2,IF($A777=Liste!$A$3,Liste!$Q$3,0))</f>
        <v>0</v>
      </c>
      <c r="Q777" s="477"/>
      <c r="R777" s="458" t="str">
        <f>IF(F777=0,"x",VLOOKUP($F777,Liste!$L$2:$M$5000,2,FALSE))</f>
        <v>x</v>
      </c>
      <c r="S777" s="462" t="str">
        <f t="shared" si="22"/>
        <v>x</v>
      </c>
      <c r="T777" s="462">
        <f>IF(P777=Liste!$Q$3,IF(L777=0,0,1),0)</f>
        <v>0</v>
      </c>
      <c r="U777" s="462">
        <f>IF($A777=0,0,InformatiiGenerale!$B$3)</f>
        <v>0</v>
      </c>
      <c r="V777" s="462">
        <f>IF($B777=0,0,VLOOKUP($B777,InformatiiGenerale!$A$9:$C$29,3,FALSE))</f>
        <v>0</v>
      </c>
    </row>
    <row r="778" spans="1:22" ht="30" customHeight="1" x14ac:dyDescent="0.25">
      <c r="A778" s="145"/>
      <c r="B778" s="146"/>
      <c r="C778" s="146"/>
      <c r="D778" s="147"/>
      <c r="E778" s="148"/>
      <c r="F778" s="149"/>
      <c r="G778" s="148"/>
      <c r="H778" s="149"/>
      <c r="I778" s="150"/>
      <c r="J778" s="151"/>
      <c r="K778" s="152"/>
      <c r="L778" s="153"/>
      <c r="M778" s="154"/>
      <c r="N778" s="334">
        <f t="shared" si="23"/>
        <v>0</v>
      </c>
      <c r="O778" s="339"/>
      <c r="P778" s="515">
        <f>IF($A778=Liste!$A$2,Liste!$Q$2,IF($A778=Liste!$A$3,Liste!$Q$3,0))</f>
        <v>0</v>
      </c>
      <c r="Q778" s="477"/>
      <c r="R778" s="458" t="str">
        <f>IF(F778=0,"x",VLOOKUP($F778,Liste!$L$2:$M$5000,2,FALSE))</f>
        <v>x</v>
      </c>
      <c r="S778" s="462" t="str">
        <f t="shared" si="22"/>
        <v>x</v>
      </c>
      <c r="T778" s="462">
        <f>IF(P778=Liste!$Q$3,IF(L778=0,0,1),0)</f>
        <v>0</v>
      </c>
      <c r="U778" s="462">
        <f>IF($A778=0,0,InformatiiGenerale!$B$3)</f>
        <v>0</v>
      </c>
      <c r="V778" s="462">
        <f>IF($B778=0,0,VLOOKUP($B778,InformatiiGenerale!$A$9:$C$29,3,FALSE))</f>
        <v>0</v>
      </c>
    </row>
    <row r="779" spans="1:22" ht="30" customHeight="1" x14ac:dyDescent="0.25">
      <c r="A779" s="145"/>
      <c r="B779" s="146"/>
      <c r="C779" s="146"/>
      <c r="D779" s="147"/>
      <c r="E779" s="148"/>
      <c r="F779" s="149"/>
      <c r="G779" s="148"/>
      <c r="H779" s="149"/>
      <c r="I779" s="150"/>
      <c r="J779" s="151"/>
      <c r="K779" s="152"/>
      <c r="L779" s="153"/>
      <c r="M779" s="154"/>
      <c r="N779" s="334">
        <f t="shared" si="23"/>
        <v>0</v>
      </c>
      <c r="O779" s="339"/>
      <c r="P779" s="515">
        <f>IF($A779=Liste!$A$2,Liste!$Q$2,IF($A779=Liste!$A$3,Liste!$Q$3,0))</f>
        <v>0</v>
      </c>
      <c r="Q779" s="477"/>
      <c r="R779" s="458" t="str">
        <f>IF(F779=0,"x",VLOOKUP($F779,Liste!$L$2:$M$5000,2,FALSE))</f>
        <v>x</v>
      </c>
      <c r="S779" s="462" t="str">
        <f t="shared" ref="S779:S842" si="24">CONCATENATE($C779,$Q779,$R779)</f>
        <v>x</v>
      </c>
      <c r="T779" s="462">
        <f>IF(P779=Liste!$Q$3,IF(L779=0,0,1),0)</f>
        <v>0</v>
      </c>
      <c r="U779" s="462">
        <f>IF($A779=0,0,InformatiiGenerale!$B$3)</f>
        <v>0</v>
      </c>
      <c r="V779" s="462">
        <f>IF($B779=0,0,VLOOKUP($B779,InformatiiGenerale!$A$9:$C$29,3,FALSE))</f>
        <v>0</v>
      </c>
    </row>
    <row r="780" spans="1:22" ht="30" customHeight="1" x14ac:dyDescent="0.25">
      <c r="A780" s="145"/>
      <c r="B780" s="146"/>
      <c r="C780" s="146"/>
      <c r="D780" s="147"/>
      <c r="E780" s="148"/>
      <c r="F780" s="149"/>
      <c r="G780" s="148"/>
      <c r="H780" s="149"/>
      <c r="I780" s="150"/>
      <c r="J780" s="151"/>
      <c r="K780" s="152"/>
      <c r="L780" s="153"/>
      <c r="M780" s="154"/>
      <c r="N780" s="334">
        <f t="shared" ref="N780:N843" si="25">L780+M780</f>
        <v>0</v>
      </c>
      <c r="O780" s="339"/>
      <c r="P780" s="515">
        <f>IF($A780=Liste!$A$2,Liste!$Q$2,IF($A780=Liste!$A$3,Liste!$Q$3,0))</f>
        <v>0</v>
      </c>
      <c r="Q780" s="477"/>
      <c r="R780" s="458" t="str">
        <f>IF(F780=0,"x",VLOOKUP($F780,Liste!$L$2:$M$5000,2,FALSE))</f>
        <v>x</v>
      </c>
      <c r="S780" s="462" t="str">
        <f t="shared" si="24"/>
        <v>x</v>
      </c>
      <c r="T780" s="462">
        <f>IF(P780=Liste!$Q$3,IF(L780=0,0,1),0)</f>
        <v>0</v>
      </c>
      <c r="U780" s="462">
        <f>IF($A780=0,0,InformatiiGenerale!$B$3)</f>
        <v>0</v>
      </c>
      <c r="V780" s="462">
        <f>IF($B780=0,0,VLOOKUP($B780,InformatiiGenerale!$A$9:$C$29,3,FALSE))</f>
        <v>0</v>
      </c>
    </row>
    <row r="781" spans="1:22" ht="30" customHeight="1" x14ac:dyDescent="0.25">
      <c r="A781" s="145"/>
      <c r="B781" s="146"/>
      <c r="C781" s="146"/>
      <c r="D781" s="147"/>
      <c r="E781" s="148"/>
      <c r="F781" s="149"/>
      <c r="G781" s="148"/>
      <c r="H781" s="149"/>
      <c r="I781" s="150"/>
      <c r="J781" s="151"/>
      <c r="K781" s="152"/>
      <c r="L781" s="153"/>
      <c r="M781" s="154"/>
      <c r="N781" s="334">
        <f t="shared" si="25"/>
        <v>0</v>
      </c>
      <c r="O781" s="339"/>
      <c r="P781" s="515">
        <f>IF($A781=Liste!$A$2,Liste!$Q$2,IF($A781=Liste!$A$3,Liste!$Q$3,0))</f>
        <v>0</v>
      </c>
      <c r="Q781" s="477"/>
      <c r="R781" s="458" t="str">
        <f>IF(F781=0,"x",VLOOKUP($F781,Liste!$L$2:$M$5000,2,FALSE))</f>
        <v>x</v>
      </c>
      <c r="S781" s="462" t="str">
        <f t="shared" si="24"/>
        <v>x</v>
      </c>
      <c r="T781" s="462">
        <f>IF(P781=Liste!$Q$3,IF(L781=0,0,1),0)</f>
        <v>0</v>
      </c>
      <c r="U781" s="462">
        <f>IF($A781=0,0,InformatiiGenerale!$B$3)</f>
        <v>0</v>
      </c>
      <c r="V781" s="462">
        <f>IF($B781=0,0,VLOOKUP($B781,InformatiiGenerale!$A$9:$C$29,3,FALSE))</f>
        <v>0</v>
      </c>
    </row>
    <row r="782" spans="1:22" ht="30" customHeight="1" x14ac:dyDescent="0.25">
      <c r="A782" s="145"/>
      <c r="B782" s="146"/>
      <c r="C782" s="146"/>
      <c r="D782" s="147"/>
      <c r="E782" s="148"/>
      <c r="F782" s="149"/>
      <c r="G782" s="148"/>
      <c r="H782" s="149"/>
      <c r="I782" s="150"/>
      <c r="J782" s="151"/>
      <c r="K782" s="152"/>
      <c r="L782" s="153"/>
      <c r="M782" s="154"/>
      <c r="N782" s="334">
        <f t="shared" si="25"/>
        <v>0</v>
      </c>
      <c r="O782" s="339"/>
      <c r="P782" s="515">
        <f>IF($A782=Liste!$A$2,Liste!$Q$2,IF($A782=Liste!$A$3,Liste!$Q$3,0))</f>
        <v>0</v>
      </c>
      <c r="Q782" s="477"/>
      <c r="R782" s="458" t="str">
        <f>IF(F782=0,"x",VLOOKUP($F782,Liste!$L$2:$M$5000,2,FALSE))</f>
        <v>x</v>
      </c>
      <c r="S782" s="462" t="str">
        <f t="shared" si="24"/>
        <v>x</v>
      </c>
      <c r="T782" s="462">
        <f>IF(P782=Liste!$Q$3,IF(L782=0,0,1),0)</f>
        <v>0</v>
      </c>
      <c r="U782" s="462">
        <f>IF($A782=0,0,InformatiiGenerale!$B$3)</f>
        <v>0</v>
      </c>
      <c r="V782" s="462">
        <f>IF($B782=0,0,VLOOKUP($B782,InformatiiGenerale!$A$9:$C$29,3,FALSE))</f>
        <v>0</v>
      </c>
    </row>
    <row r="783" spans="1:22" ht="30" customHeight="1" x14ac:dyDescent="0.25">
      <c r="A783" s="145"/>
      <c r="B783" s="146"/>
      <c r="C783" s="146"/>
      <c r="D783" s="147"/>
      <c r="E783" s="148"/>
      <c r="F783" s="149"/>
      <c r="G783" s="148"/>
      <c r="H783" s="149"/>
      <c r="I783" s="150"/>
      <c r="J783" s="151"/>
      <c r="K783" s="152"/>
      <c r="L783" s="153"/>
      <c r="M783" s="154"/>
      <c r="N783" s="334">
        <f t="shared" si="25"/>
        <v>0</v>
      </c>
      <c r="O783" s="339"/>
      <c r="P783" s="515">
        <f>IF($A783=Liste!$A$2,Liste!$Q$2,IF($A783=Liste!$A$3,Liste!$Q$3,0))</f>
        <v>0</v>
      </c>
      <c r="Q783" s="477"/>
      <c r="R783" s="458" t="str">
        <f>IF(F783=0,"x",VLOOKUP($F783,Liste!$L$2:$M$5000,2,FALSE))</f>
        <v>x</v>
      </c>
      <c r="S783" s="462" t="str">
        <f t="shared" si="24"/>
        <v>x</v>
      </c>
      <c r="T783" s="462">
        <f>IF(P783=Liste!$Q$3,IF(L783=0,0,1),0)</f>
        <v>0</v>
      </c>
      <c r="U783" s="462">
        <f>IF($A783=0,0,InformatiiGenerale!$B$3)</f>
        <v>0</v>
      </c>
      <c r="V783" s="462">
        <f>IF($B783=0,0,VLOOKUP($B783,InformatiiGenerale!$A$9:$C$29,3,FALSE))</f>
        <v>0</v>
      </c>
    </row>
    <row r="784" spans="1:22" ht="30" customHeight="1" x14ac:dyDescent="0.25">
      <c r="A784" s="145"/>
      <c r="B784" s="146"/>
      <c r="C784" s="146"/>
      <c r="D784" s="147"/>
      <c r="E784" s="148"/>
      <c r="F784" s="149"/>
      <c r="G784" s="148"/>
      <c r="H784" s="149"/>
      <c r="I784" s="150"/>
      <c r="J784" s="151"/>
      <c r="K784" s="152"/>
      <c r="L784" s="153"/>
      <c r="M784" s="154"/>
      <c r="N784" s="334">
        <f t="shared" si="25"/>
        <v>0</v>
      </c>
      <c r="O784" s="339"/>
      <c r="P784" s="515">
        <f>IF($A784=Liste!$A$2,Liste!$Q$2,IF($A784=Liste!$A$3,Liste!$Q$3,0))</f>
        <v>0</v>
      </c>
      <c r="Q784" s="477"/>
      <c r="R784" s="458" t="str">
        <f>IF(F784=0,"x",VLOOKUP($F784,Liste!$L$2:$M$5000,2,FALSE))</f>
        <v>x</v>
      </c>
      <c r="S784" s="462" t="str">
        <f t="shared" si="24"/>
        <v>x</v>
      </c>
      <c r="T784" s="462">
        <f>IF(P784=Liste!$Q$3,IF(L784=0,0,1),0)</f>
        <v>0</v>
      </c>
      <c r="U784" s="462">
        <f>IF($A784=0,0,InformatiiGenerale!$B$3)</f>
        <v>0</v>
      </c>
      <c r="V784" s="462">
        <f>IF($B784=0,0,VLOOKUP($B784,InformatiiGenerale!$A$9:$C$29,3,FALSE))</f>
        <v>0</v>
      </c>
    </row>
    <row r="785" spans="1:22" ht="30" customHeight="1" x14ac:dyDescent="0.25">
      <c r="A785" s="145"/>
      <c r="B785" s="146"/>
      <c r="C785" s="146"/>
      <c r="D785" s="147"/>
      <c r="E785" s="148"/>
      <c r="F785" s="149"/>
      <c r="G785" s="148"/>
      <c r="H785" s="149"/>
      <c r="I785" s="150"/>
      <c r="J785" s="151"/>
      <c r="K785" s="152"/>
      <c r="L785" s="153"/>
      <c r="M785" s="154"/>
      <c r="N785" s="334">
        <f t="shared" si="25"/>
        <v>0</v>
      </c>
      <c r="O785" s="339"/>
      <c r="P785" s="515">
        <f>IF($A785=Liste!$A$2,Liste!$Q$2,IF($A785=Liste!$A$3,Liste!$Q$3,0))</f>
        <v>0</v>
      </c>
      <c r="Q785" s="477"/>
      <c r="R785" s="458" t="str">
        <f>IF(F785=0,"x",VLOOKUP($F785,Liste!$L$2:$M$5000,2,FALSE))</f>
        <v>x</v>
      </c>
      <c r="S785" s="462" t="str">
        <f t="shared" si="24"/>
        <v>x</v>
      </c>
      <c r="T785" s="462">
        <f>IF(P785=Liste!$Q$3,IF(L785=0,0,1),0)</f>
        <v>0</v>
      </c>
      <c r="U785" s="462">
        <f>IF($A785=0,0,InformatiiGenerale!$B$3)</f>
        <v>0</v>
      </c>
      <c r="V785" s="462">
        <f>IF($B785=0,0,VLOOKUP($B785,InformatiiGenerale!$A$9:$C$29,3,FALSE))</f>
        <v>0</v>
      </c>
    </row>
    <row r="786" spans="1:22" ht="30" customHeight="1" x14ac:dyDescent="0.25">
      <c r="A786" s="145"/>
      <c r="B786" s="146"/>
      <c r="C786" s="146"/>
      <c r="D786" s="147"/>
      <c r="E786" s="148"/>
      <c r="F786" s="149"/>
      <c r="G786" s="148"/>
      <c r="H786" s="149"/>
      <c r="I786" s="150"/>
      <c r="J786" s="151"/>
      <c r="K786" s="152"/>
      <c r="L786" s="153"/>
      <c r="M786" s="154"/>
      <c r="N786" s="334">
        <f t="shared" si="25"/>
        <v>0</v>
      </c>
      <c r="O786" s="339"/>
      <c r="P786" s="515">
        <f>IF($A786=Liste!$A$2,Liste!$Q$2,IF($A786=Liste!$A$3,Liste!$Q$3,0))</f>
        <v>0</v>
      </c>
      <c r="Q786" s="477"/>
      <c r="R786" s="458" t="str">
        <f>IF(F786=0,"x",VLOOKUP($F786,Liste!$L$2:$M$5000,2,FALSE))</f>
        <v>x</v>
      </c>
      <c r="S786" s="462" t="str">
        <f t="shared" si="24"/>
        <v>x</v>
      </c>
      <c r="T786" s="462">
        <f>IF(P786=Liste!$Q$3,IF(L786=0,0,1),0)</f>
        <v>0</v>
      </c>
      <c r="U786" s="462">
        <f>IF($A786=0,0,InformatiiGenerale!$B$3)</f>
        <v>0</v>
      </c>
      <c r="V786" s="462">
        <f>IF($B786=0,0,VLOOKUP($B786,InformatiiGenerale!$A$9:$C$29,3,FALSE))</f>
        <v>0</v>
      </c>
    </row>
    <row r="787" spans="1:22" ht="30" customHeight="1" x14ac:dyDescent="0.25">
      <c r="A787" s="145"/>
      <c r="B787" s="146"/>
      <c r="C787" s="146"/>
      <c r="D787" s="147"/>
      <c r="E787" s="148"/>
      <c r="F787" s="149"/>
      <c r="G787" s="148"/>
      <c r="H787" s="149"/>
      <c r="I787" s="150"/>
      <c r="J787" s="151"/>
      <c r="K787" s="152"/>
      <c r="L787" s="153"/>
      <c r="M787" s="154"/>
      <c r="N787" s="334">
        <f t="shared" si="25"/>
        <v>0</v>
      </c>
      <c r="O787" s="339"/>
      <c r="P787" s="515">
        <f>IF($A787=Liste!$A$2,Liste!$Q$2,IF($A787=Liste!$A$3,Liste!$Q$3,0))</f>
        <v>0</v>
      </c>
      <c r="Q787" s="477"/>
      <c r="R787" s="458" t="str">
        <f>IF(F787=0,"x",VLOOKUP($F787,Liste!$L$2:$M$5000,2,FALSE))</f>
        <v>x</v>
      </c>
      <c r="S787" s="462" t="str">
        <f t="shared" si="24"/>
        <v>x</v>
      </c>
      <c r="T787" s="462">
        <f>IF(P787=Liste!$Q$3,IF(L787=0,0,1),0)</f>
        <v>0</v>
      </c>
      <c r="U787" s="462">
        <f>IF($A787=0,0,InformatiiGenerale!$B$3)</f>
        <v>0</v>
      </c>
      <c r="V787" s="462">
        <f>IF($B787=0,0,VLOOKUP($B787,InformatiiGenerale!$A$9:$C$29,3,FALSE))</f>
        <v>0</v>
      </c>
    </row>
    <row r="788" spans="1:22" ht="30" customHeight="1" x14ac:dyDescent="0.25">
      <c r="A788" s="145"/>
      <c r="B788" s="146"/>
      <c r="C788" s="146"/>
      <c r="D788" s="147"/>
      <c r="E788" s="148"/>
      <c r="F788" s="149"/>
      <c r="G788" s="148"/>
      <c r="H788" s="149"/>
      <c r="I788" s="150"/>
      <c r="J788" s="151"/>
      <c r="K788" s="152"/>
      <c r="L788" s="153"/>
      <c r="M788" s="154"/>
      <c r="N788" s="334">
        <f t="shared" si="25"/>
        <v>0</v>
      </c>
      <c r="O788" s="339"/>
      <c r="P788" s="515">
        <f>IF($A788=Liste!$A$2,Liste!$Q$2,IF($A788=Liste!$A$3,Liste!$Q$3,0))</f>
        <v>0</v>
      </c>
      <c r="Q788" s="477"/>
      <c r="R788" s="458" t="str">
        <f>IF(F788=0,"x",VLOOKUP($F788,Liste!$L$2:$M$5000,2,FALSE))</f>
        <v>x</v>
      </c>
      <c r="S788" s="462" t="str">
        <f t="shared" si="24"/>
        <v>x</v>
      </c>
      <c r="T788" s="462">
        <f>IF(P788=Liste!$Q$3,IF(L788=0,0,1),0)</f>
        <v>0</v>
      </c>
      <c r="U788" s="462">
        <f>IF($A788=0,0,InformatiiGenerale!$B$3)</f>
        <v>0</v>
      </c>
      <c r="V788" s="462">
        <f>IF($B788=0,0,VLOOKUP($B788,InformatiiGenerale!$A$9:$C$29,3,FALSE))</f>
        <v>0</v>
      </c>
    </row>
    <row r="789" spans="1:22" ht="30" customHeight="1" x14ac:dyDescent="0.25">
      <c r="A789" s="145"/>
      <c r="B789" s="146"/>
      <c r="C789" s="146"/>
      <c r="D789" s="147"/>
      <c r="E789" s="148"/>
      <c r="F789" s="149"/>
      <c r="G789" s="148"/>
      <c r="H789" s="149"/>
      <c r="I789" s="150"/>
      <c r="J789" s="151"/>
      <c r="K789" s="152"/>
      <c r="L789" s="153"/>
      <c r="M789" s="154"/>
      <c r="N789" s="334">
        <f t="shared" si="25"/>
        <v>0</v>
      </c>
      <c r="O789" s="339"/>
      <c r="P789" s="515">
        <f>IF($A789=Liste!$A$2,Liste!$Q$2,IF($A789=Liste!$A$3,Liste!$Q$3,0))</f>
        <v>0</v>
      </c>
      <c r="Q789" s="477"/>
      <c r="R789" s="458" t="str">
        <f>IF(F789=0,"x",VLOOKUP($F789,Liste!$L$2:$M$5000,2,FALSE))</f>
        <v>x</v>
      </c>
      <c r="S789" s="462" t="str">
        <f t="shared" si="24"/>
        <v>x</v>
      </c>
      <c r="T789" s="462">
        <f>IF(P789=Liste!$Q$3,IF(L789=0,0,1),0)</f>
        <v>0</v>
      </c>
      <c r="U789" s="462">
        <f>IF($A789=0,0,InformatiiGenerale!$B$3)</f>
        <v>0</v>
      </c>
      <c r="V789" s="462">
        <f>IF($B789=0,0,VLOOKUP($B789,InformatiiGenerale!$A$9:$C$29,3,FALSE))</f>
        <v>0</v>
      </c>
    </row>
    <row r="790" spans="1:22" ht="30" customHeight="1" x14ac:dyDescent="0.25">
      <c r="A790" s="145"/>
      <c r="B790" s="146"/>
      <c r="C790" s="146"/>
      <c r="D790" s="147"/>
      <c r="E790" s="148"/>
      <c r="F790" s="149"/>
      <c r="G790" s="148"/>
      <c r="H790" s="149"/>
      <c r="I790" s="150"/>
      <c r="J790" s="151"/>
      <c r="K790" s="152"/>
      <c r="L790" s="153"/>
      <c r="M790" s="154"/>
      <c r="N790" s="334">
        <f t="shared" si="25"/>
        <v>0</v>
      </c>
      <c r="O790" s="339"/>
      <c r="P790" s="515">
        <f>IF($A790=Liste!$A$2,Liste!$Q$2,IF($A790=Liste!$A$3,Liste!$Q$3,0))</f>
        <v>0</v>
      </c>
      <c r="Q790" s="477"/>
      <c r="R790" s="458" t="str">
        <f>IF(F790=0,"x",VLOOKUP($F790,Liste!$L$2:$M$5000,2,FALSE))</f>
        <v>x</v>
      </c>
      <c r="S790" s="462" t="str">
        <f t="shared" si="24"/>
        <v>x</v>
      </c>
      <c r="T790" s="462">
        <f>IF(P790=Liste!$Q$3,IF(L790=0,0,1),0)</f>
        <v>0</v>
      </c>
      <c r="U790" s="462">
        <f>IF($A790=0,0,InformatiiGenerale!$B$3)</f>
        <v>0</v>
      </c>
      <c r="V790" s="462">
        <f>IF($B790=0,0,VLOOKUP($B790,InformatiiGenerale!$A$9:$C$29,3,FALSE))</f>
        <v>0</v>
      </c>
    </row>
    <row r="791" spans="1:22" ht="30" customHeight="1" x14ac:dyDescent="0.25">
      <c r="A791" s="145"/>
      <c r="B791" s="146"/>
      <c r="C791" s="146"/>
      <c r="D791" s="147"/>
      <c r="E791" s="148"/>
      <c r="F791" s="149"/>
      <c r="G791" s="148"/>
      <c r="H791" s="149"/>
      <c r="I791" s="150"/>
      <c r="J791" s="151"/>
      <c r="K791" s="152"/>
      <c r="L791" s="153"/>
      <c r="M791" s="154"/>
      <c r="N791" s="334">
        <f t="shared" si="25"/>
        <v>0</v>
      </c>
      <c r="O791" s="339"/>
      <c r="P791" s="515">
        <f>IF($A791=Liste!$A$2,Liste!$Q$2,IF($A791=Liste!$A$3,Liste!$Q$3,0))</f>
        <v>0</v>
      </c>
      <c r="Q791" s="477"/>
      <c r="R791" s="458" t="str">
        <f>IF(F791=0,"x",VLOOKUP($F791,Liste!$L$2:$M$5000,2,FALSE))</f>
        <v>x</v>
      </c>
      <c r="S791" s="462" t="str">
        <f t="shared" si="24"/>
        <v>x</v>
      </c>
      <c r="T791" s="462">
        <f>IF(P791=Liste!$Q$3,IF(L791=0,0,1),0)</f>
        <v>0</v>
      </c>
      <c r="U791" s="462">
        <f>IF($A791=0,0,InformatiiGenerale!$B$3)</f>
        <v>0</v>
      </c>
      <c r="V791" s="462">
        <f>IF($B791=0,0,VLOOKUP($B791,InformatiiGenerale!$A$9:$C$29,3,FALSE))</f>
        <v>0</v>
      </c>
    </row>
    <row r="792" spans="1:22" ht="30" customHeight="1" x14ac:dyDescent="0.25">
      <c r="A792" s="145"/>
      <c r="B792" s="146"/>
      <c r="C792" s="146"/>
      <c r="D792" s="147"/>
      <c r="E792" s="148"/>
      <c r="F792" s="149"/>
      <c r="G792" s="148"/>
      <c r="H792" s="149"/>
      <c r="I792" s="150"/>
      <c r="J792" s="151"/>
      <c r="K792" s="152"/>
      <c r="L792" s="153"/>
      <c r="M792" s="154"/>
      <c r="N792" s="334">
        <f t="shared" si="25"/>
        <v>0</v>
      </c>
      <c r="O792" s="339"/>
      <c r="P792" s="515">
        <f>IF($A792=Liste!$A$2,Liste!$Q$2,IF($A792=Liste!$A$3,Liste!$Q$3,0))</f>
        <v>0</v>
      </c>
      <c r="Q792" s="477"/>
      <c r="R792" s="458" t="str">
        <f>IF(F792=0,"x",VLOOKUP($F792,Liste!$L$2:$M$5000,2,FALSE))</f>
        <v>x</v>
      </c>
      <c r="S792" s="462" t="str">
        <f t="shared" si="24"/>
        <v>x</v>
      </c>
      <c r="T792" s="462">
        <f>IF(P792=Liste!$Q$3,IF(L792=0,0,1),0)</f>
        <v>0</v>
      </c>
      <c r="U792" s="462">
        <f>IF($A792=0,0,InformatiiGenerale!$B$3)</f>
        <v>0</v>
      </c>
      <c r="V792" s="462">
        <f>IF($B792=0,0,VLOOKUP($B792,InformatiiGenerale!$A$9:$C$29,3,FALSE))</f>
        <v>0</v>
      </c>
    </row>
    <row r="793" spans="1:22" ht="30" customHeight="1" x14ac:dyDescent="0.25">
      <c r="A793" s="145"/>
      <c r="B793" s="146"/>
      <c r="C793" s="146"/>
      <c r="D793" s="147"/>
      <c r="E793" s="148"/>
      <c r="F793" s="149"/>
      <c r="G793" s="148"/>
      <c r="H793" s="149"/>
      <c r="I793" s="150"/>
      <c r="J793" s="151"/>
      <c r="K793" s="152"/>
      <c r="L793" s="153"/>
      <c r="M793" s="154"/>
      <c r="N793" s="334">
        <f t="shared" si="25"/>
        <v>0</v>
      </c>
      <c r="O793" s="339"/>
      <c r="P793" s="515">
        <f>IF($A793=Liste!$A$2,Liste!$Q$2,IF($A793=Liste!$A$3,Liste!$Q$3,0))</f>
        <v>0</v>
      </c>
      <c r="Q793" s="477"/>
      <c r="R793" s="458" t="str">
        <f>IF(F793=0,"x",VLOOKUP($F793,Liste!$L$2:$M$5000,2,FALSE))</f>
        <v>x</v>
      </c>
      <c r="S793" s="462" t="str">
        <f t="shared" si="24"/>
        <v>x</v>
      </c>
      <c r="T793" s="462">
        <f>IF(P793=Liste!$Q$3,IF(L793=0,0,1),0)</f>
        <v>0</v>
      </c>
      <c r="U793" s="462">
        <f>IF($A793=0,0,InformatiiGenerale!$B$3)</f>
        <v>0</v>
      </c>
      <c r="V793" s="462">
        <f>IF($B793=0,0,VLOOKUP($B793,InformatiiGenerale!$A$9:$C$29,3,FALSE))</f>
        <v>0</v>
      </c>
    </row>
    <row r="794" spans="1:22" ht="30" customHeight="1" x14ac:dyDescent="0.25">
      <c r="A794" s="145"/>
      <c r="B794" s="146"/>
      <c r="C794" s="146"/>
      <c r="D794" s="147"/>
      <c r="E794" s="148"/>
      <c r="F794" s="149"/>
      <c r="G794" s="148"/>
      <c r="H794" s="149"/>
      <c r="I794" s="150"/>
      <c r="J794" s="151"/>
      <c r="K794" s="152"/>
      <c r="L794" s="153"/>
      <c r="M794" s="154"/>
      <c r="N794" s="334">
        <f t="shared" si="25"/>
        <v>0</v>
      </c>
      <c r="O794" s="339"/>
      <c r="P794" s="515">
        <f>IF($A794=Liste!$A$2,Liste!$Q$2,IF($A794=Liste!$A$3,Liste!$Q$3,0))</f>
        <v>0</v>
      </c>
      <c r="Q794" s="477"/>
      <c r="R794" s="458" t="str">
        <f>IF(F794=0,"x",VLOOKUP($F794,Liste!$L$2:$M$5000,2,FALSE))</f>
        <v>x</v>
      </c>
      <c r="S794" s="462" t="str">
        <f t="shared" si="24"/>
        <v>x</v>
      </c>
      <c r="T794" s="462">
        <f>IF(P794=Liste!$Q$3,IF(L794=0,0,1),0)</f>
        <v>0</v>
      </c>
      <c r="U794" s="462">
        <f>IF($A794=0,0,InformatiiGenerale!$B$3)</f>
        <v>0</v>
      </c>
      <c r="V794" s="462">
        <f>IF($B794=0,0,VLOOKUP($B794,InformatiiGenerale!$A$9:$C$29,3,FALSE))</f>
        <v>0</v>
      </c>
    </row>
    <row r="795" spans="1:22" ht="30" customHeight="1" x14ac:dyDescent="0.25">
      <c r="A795" s="145"/>
      <c r="B795" s="146"/>
      <c r="C795" s="146"/>
      <c r="D795" s="147"/>
      <c r="E795" s="148"/>
      <c r="F795" s="149"/>
      <c r="G795" s="148"/>
      <c r="H795" s="149"/>
      <c r="I795" s="150"/>
      <c r="J795" s="151"/>
      <c r="K795" s="152"/>
      <c r="L795" s="153"/>
      <c r="M795" s="154"/>
      <c r="N795" s="334">
        <f t="shared" si="25"/>
        <v>0</v>
      </c>
      <c r="O795" s="339"/>
      <c r="P795" s="515">
        <f>IF($A795=Liste!$A$2,Liste!$Q$2,IF($A795=Liste!$A$3,Liste!$Q$3,0))</f>
        <v>0</v>
      </c>
      <c r="Q795" s="477"/>
      <c r="R795" s="458" t="str">
        <f>IF(F795=0,"x",VLOOKUP($F795,Liste!$L$2:$M$5000,2,FALSE))</f>
        <v>x</v>
      </c>
      <c r="S795" s="462" t="str">
        <f t="shared" si="24"/>
        <v>x</v>
      </c>
      <c r="T795" s="462">
        <f>IF(P795=Liste!$Q$3,IF(L795=0,0,1),0)</f>
        <v>0</v>
      </c>
      <c r="U795" s="462">
        <f>IF($A795=0,0,InformatiiGenerale!$B$3)</f>
        <v>0</v>
      </c>
      <c r="V795" s="462">
        <f>IF($B795=0,0,VLOOKUP($B795,InformatiiGenerale!$A$9:$C$29,3,FALSE))</f>
        <v>0</v>
      </c>
    </row>
    <row r="796" spans="1:22" ht="30" customHeight="1" x14ac:dyDescent="0.25">
      <c r="A796" s="145"/>
      <c r="B796" s="146"/>
      <c r="C796" s="146"/>
      <c r="D796" s="147"/>
      <c r="E796" s="148"/>
      <c r="F796" s="149"/>
      <c r="G796" s="148"/>
      <c r="H796" s="149"/>
      <c r="I796" s="150"/>
      <c r="J796" s="151"/>
      <c r="K796" s="152"/>
      <c r="L796" s="153"/>
      <c r="M796" s="154"/>
      <c r="N796" s="334">
        <f t="shared" si="25"/>
        <v>0</v>
      </c>
      <c r="O796" s="339"/>
      <c r="P796" s="515">
        <f>IF($A796=Liste!$A$2,Liste!$Q$2,IF($A796=Liste!$A$3,Liste!$Q$3,0))</f>
        <v>0</v>
      </c>
      <c r="Q796" s="477"/>
      <c r="R796" s="458" t="str">
        <f>IF(F796=0,"x",VLOOKUP($F796,Liste!$L$2:$M$5000,2,FALSE))</f>
        <v>x</v>
      </c>
      <c r="S796" s="462" t="str">
        <f t="shared" si="24"/>
        <v>x</v>
      </c>
      <c r="T796" s="462">
        <f>IF(P796=Liste!$Q$3,IF(L796=0,0,1),0)</f>
        <v>0</v>
      </c>
      <c r="U796" s="462">
        <f>IF($A796=0,0,InformatiiGenerale!$B$3)</f>
        <v>0</v>
      </c>
      <c r="V796" s="462">
        <f>IF($B796=0,0,VLOOKUP($B796,InformatiiGenerale!$A$9:$C$29,3,FALSE))</f>
        <v>0</v>
      </c>
    </row>
    <row r="797" spans="1:22" ht="30" customHeight="1" x14ac:dyDescent="0.25">
      <c r="A797" s="145"/>
      <c r="B797" s="146"/>
      <c r="C797" s="146"/>
      <c r="D797" s="147"/>
      <c r="E797" s="148"/>
      <c r="F797" s="149"/>
      <c r="G797" s="148"/>
      <c r="H797" s="149"/>
      <c r="I797" s="150"/>
      <c r="J797" s="151"/>
      <c r="K797" s="152"/>
      <c r="L797" s="153"/>
      <c r="M797" s="154"/>
      <c r="N797" s="334">
        <f t="shared" si="25"/>
        <v>0</v>
      </c>
      <c r="O797" s="339"/>
      <c r="P797" s="515">
        <f>IF($A797=Liste!$A$2,Liste!$Q$2,IF($A797=Liste!$A$3,Liste!$Q$3,0))</f>
        <v>0</v>
      </c>
      <c r="Q797" s="477"/>
      <c r="R797" s="458" t="str">
        <f>IF(F797=0,"x",VLOOKUP($F797,Liste!$L$2:$M$5000,2,FALSE))</f>
        <v>x</v>
      </c>
      <c r="S797" s="462" t="str">
        <f t="shared" si="24"/>
        <v>x</v>
      </c>
      <c r="T797" s="462">
        <f>IF(P797=Liste!$Q$3,IF(L797=0,0,1),0)</f>
        <v>0</v>
      </c>
      <c r="U797" s="462">
        <f>IF($A797=0,0,InformatiiGenerale!$B$3)</f>
        <v>0</v>
      </c>
      <c r="V797" s="462">
        <f>IF($B797=0,0,VLOOKUP($B797,InformatiiGenerale!$A$9:$C$29,3,FALSE))</f>
        <v>0</v>
      </c>
    </row>
    <row r="798" spans="1:22" ht="30" customHeight="1" x14ac:dyDescent="0.25">
      <c r="A798" s="145"/>
      <c r="B798" s="146"/>
      <c r="C798" s="146"/>
      <c r="D798" s="147"/>
      <c r="E798" s="148"/>
      <c r="F798" s="149"/>
      <c r="G798" s="148"/>
      <c r="H798" s="149"/>
      <c r="I798" s="150"/>
      <c r="J798" s="151"/>
      <c r="K798" s="152"/>
      <c r="L798" s="153"/>
      <c r="M798" s="154"/>
      <c r="N798" s="334">
        <f t="shared" si="25"/>
        <v>0</v>
      </c>
      <c r="O798" s="339"/>
      <c r="P798" s="515">
        <f>IF($A798=Liste!$A$2,Liste!$Q$2,IF($A798=Liste!$A$3,Liste!$Q$3,0))</f>
        <v>0</v>
      </c>
      <c r="Q798" s="477"/>
      <c r="R798" s="458" t="str">
        <f>IF(F798=0,"x",VLOOKUP($F798,Liste!$L$2:$M$5000,2,FALSE))</f>
        <v>x</v>
      </c>
      <c r="S798" s="462" t="str">
        <f t="shared" si="24"/>
        <v>x</v>
      </c>
      <c r="T798" s="462">
        <f>IF(P798=Liste!$Q$3,IF(L798=0,0,1),0)</f>
        <v>0</v>
      </c>
      <c r="U798" s="462">
        <f>IF($A798=0,0,InformatiiGenerale!$B$3)</f>
        <v>0</v>
      </c>
      <c r="V798" s="462">
        <f>IF($B798=0,0,VLOOKUP($B798,InformatiiGenerale!$A$9:$C$29,3,FALSE))</f>
        <v>0</v>
      </c>
    </row>
    <row r="799" spans="1:22" ht="30" customHeight="1" x14ac:dyDescent="0.25">
      <c r="A799" s="145"/>
      <c r="B799" s="146"/>
      <c r="C799" s="146"/>
      <c r="D799" s="147"/>
      <c r="E799" s="148"/>
      <c r="F799" s="149"/>
      <c r="G799" s="148"/>
      <c r="H799" s="149"/>
      <c r="I799" s="150"/>
      <c r="J799" s="151"/>
      <c r="K799" s="152"/>
      <c r="L799" s="153"/>
      <c r="M799" s="154"/>
      <c r="N799" s="334">
        <f t="shared" si="25"/>
        <v>0</v>
      </c>
      <c r="O799" s="339"/>
      <c r="P799" s="515">
        <f>IF($A799=Liste!$A$2,Liste!$Q$2,IF($A799=Liste!$A$3,Liste!$Q$3,0))</f>
        <v>0</v>
      </c>
      <c r="Q799" s="477"/>
      <c r="R799" s="458" t="str">
        <f>IF(F799=0,"x",VLOOKUP($F799,Liste!$L$2:$M$5000,2,FALSE))</f>
        <v>x</v>
      </c>
      <c r="S799" s="462" t="str">
        <f t="shared" si="24"/>
        <v>x</v>
      </c>
      <c r="T799" s="462">
        <f>IF(P799=Liste!$Q$3,IF(L799=0,0,1),0)</f>
        <v>0</v>
      </c>
      <c r="U799" s="462">
        <f>IF($A799=0,0,InformatiiGenerale!$B$3)</f>
        <v>0</v>
      </c>
      <c r="V799" s="462">
        <f>IF($B799=0,0,VLOOKUP($B799,InformatiiGenerale!$A$9:$C$29,3,FALSE))</f>
        <v>0</v>
      </c>
    </row>
    <row r="800" spans="1:22" ht="30" customHeight="1" x14ac:dyDescent="0.25">
      <c r="A800" s="145"/>
      <c r="B800" s="146"/>
      <c r="C800" s="146"/>
      <c r="D800" s="147"/>
      <c r="E800" s="148"/>
      <c r="F800" s="149"/>
      <c r="G800" s="148"/>
      <c r="H800" s="149"/>
      <c r="I800" s="150"/>
      <c r="J800" s="151"/>
      <c r="K800" s="152"/>
      <c r="L800" s="153"/>
      <c r="M800" s="154"/>
      <c r="N800" s="334">
        <f t="shared" si="25"/>
        <v>0</v>
      </c>
      <c r="O800" s="339"/>
      <c r="P800" s="515">
        <f>IF($A800=Liste!$A$2,Liste!$Q$2,IF($A800=Liste!$A$3,Liste!$Q$3,0))</f>
        <v>0</v>
      </c>
      <c r="Q800" s="477"/>
      <c r="R800" s="458" t="str">
        <f>IF(F800=0,"x",VLOOKUP($F800,Liste!$L$2:$M$5000,2,FALSE))</f>
        <v>x</v>
      </c>
      <c r="S800" s="462" t="str">
        <f t="shared" si="24"/>
        <v>x</v>
      </c>
      <c r="T800" s="462">
        <f>IF(P800=Liste!$Q$3,IF(L800=0,0,1),0)</f>
        <v>0</v>
      </c>
      <c r="U800" s="462">
        <f>IF($A800=0,0,InformatiiGenerale!$B$3)</f>
        <v>0</v>
      </c>
      <c r="V800" s="462">
        <f>IF($B800=0,0,VLOOKUP($B800,InformatiiGenerale!$A$9:$C$29,3,FALSE))</f>
        <v>0</v>
      </c>
    </row>
    <row r="801" spans="1:22" ht="30" customHeight="1" x14ac:dyDescent="0.25">
      <c r="A801" s="145"/>
      <c r="B801" s="146"/>
      <c r="C801" s="146"/>
      <c r="D801" s="147"/>
      <c r="E801" s="148"/>
      <c r="F801" s="149"/>
      <c r="G801" s="148"/>
      <c r="H801" s="149"/>
      <c r="I801" s="150"/>
      <c r="J801" s="151"/>
      <c r="K801" s="152"/>
      <c r="L801" s="153"/>
      <c r="M801" s="154"/>
      <c r="N801" s="334">
        <f t="shared" si="25"/>
        <v>0</v>
      </c>
      <c r="O801" s="339"/>
      <c r="P801" s="515">
        <f>IF($A801=Liste!$A$2,Liste!$Q$2,IF($A801=Liste!$A$3,Liste!$Q$3,0))</f>
        <v>0</v>
      </c>
      <c r="Q801" s="477"/>
      <c r="R801" s="458" t="str">
        <f>IF(F801=0,"x",VLOOKUP($F801,Liste!$L$2:$M$5000,2,FALSE))</f>
        <v>x</v>
      </c>
      <c r="S801" s="462" t="str">
        <f t="shared" si="24"/>
        <v>x</v>
      </c>
      <c r="T801" s="462">
        <f>IF(P801=Liste!$Q$3,IF(L801=0,0,1),0)</f>
        <v>0</v>
      </c>
      <c r="U801" s="462">
        <f>IF($A801=0,0,InformatiiGenerale!$B$3)</f>
        <v>0</v>
      </c>
      <c r="V801" s="462">
        <f>IF($B801=0,0,VLOOKUP($B801,InformatiiGenerale!$A$9:$C$29,3,FALSE))</f>
        <v>0</v>
      </c>
    </row>
    <row r="802" spans="1:22" ht="30" customHeight="1" x14ac:dyDescent="0.25">
      <c r="A802" s="145"/>
      <c r="B802" s="146"/>
      <c r="C802" s="146"/>
      <c r="D802" s="147"/>
      <c r="E802" s="148"/>
      <c r="F802" s="149"/>
      <c r="G802" s="148"/>
      <c r="H802" s="149"/>
      <c r="I802" s="150"/>
      <c r="J802" s="151"/>
      <c r="K802" s="152"/>
      <c r="L802" s="153"/>
      <c r="M802" s="154"/>
      <c r="N802" s="334">
        <f t="shared" si="25"/>
        <v>0</v>
      </c>
      <c r="O802" s="339"/>
      <c r="P802" s="515">
        <f>IF($A802=Liste!$A$2,Liste!$Q$2,IF($A802=Liste!$A$3,Liste!$Q$3,0))</f>
        <v>0</v>
      </c>
      <c r="Q802" s="477"/>
      <c r="R802" s="458" t="str">
        <f>IF(F802=0,"x",VLOOKUP($F802,Liste!$L$2:$M$5000,2,FALSE))</f>
        <v>x</v>
      </c>
      <c r="S802" s="462" t="str">
        <f t="shared" si="24"/>
        <v>x</v>
      </c>
      <c r="T802" s="462">
        <f>IF(P802=Liste!$Q$3,IF(L802=0,0,1),0)</f>
        <v>0</v>
      </c>
      <c r="U802" s="462">
        <f>IF($A802=0,0,InformatiiGenerale!$B$3)</f>
        <v>0</v>
      </c>
      <c r="V802" s="462">
        <f>IF($B802=0,0,VLOOKUP($B802,InformatiiGenerale!$A$9:$C$29,3,FALSE))</f>
        <v>0</v>
      </c>
    </row>
    <row r="803" spans="1:22" ht="30" customHeight="1" x14ac:dyDescent="0.25">
      <c r="A803" s="145"/>
      <c r="B803" s="146"/>
      <c r="C803" s="146"/>
      <c r="D803" s="147"/>
      <c r="E803" s="148"/>
      <c r="F803" s="149"/>
      <c r="G803" s="148"/>
      <c r="H803" s="149"/>
      <c r="I803" s="150"/>
      <c r="J803" s="151"/>
      <c r="K803" s="152"/>
      <c r="L803" s="153"/>
      <c r="M803" s="154"/>
      <c r="N803" s="334">
        <f t="shared" si="25"/>
        <v>0</v>
      </c>
      <c r="O803" s="339"/>
      <c r="P803" s="515">
        <f>IF($A803=Liste!$A$2,Liste!$Q$2,IF($A803=Liste!$A$3,Liste!$Q$3,0))</f>
        <v>0</v>
      </c>
      <c r="Q803" s="477"/>
      <c r="R803" s="458" t="str">
        <f>IF(F803=0,"x",VLOOKUP($F803,Liste!$L$2:$M$5000,2,FALSE))</f>
        <v>x</v>
      </c>
      <c r="S803" s="462" t="str">
        <f t="shared" si="24"/>
        <v>x</v>
      </c>
      <c r="T803" s="462">
        <f>IF(P803=Liste!$Q$3,IF(L803=0,0,1),0)</f>
        <v>0</v>
      </c>
      <c r="U803" s="462">
        <f>IF($A803=0,0,InformatiiGenerale!$B$3)</f>
        <v>0</v>
      </c>
      <c r="V803" s="462">
        <f>IF($B803=0,0,VLOOKUP($B803,InformatiiGenerale!$A$9:$C$29,3,FALSE))</f>
        <v>0</v>
      </c>
    </row>
    <row r="804" spans="1:22" ht="30" customHeight="1" x14ac:dyDescent="0.25">
      <c r="A804" s="145"/>
      <c r="B804" s="146"/>
      <c r="C804" s="146"/>
      <c r="D804" s="147"/>
      <c r="E804" s="148"/>
      <c r="F804" s="149"/>
      <c r="G804" s="148"/>
      <c r="H804" s="149"/>
      <c r="I804" s="150"/>
      <c r="J804" s="151"/>
      <c r="K804" s="152"/>
      <c r="L804" s="153"/>
      <c r="M804" s="154"/>
      <c r="N804" s="334">
        <f t="shared" si="25"/>
        <v>0</v>
      </c>
      <c r="O804" s="339"/>
      <c r="P804" s="515">
        <f>IF($A804=Liste!$A$2,Liste!$Q$2,IF($A804=Liste!$A$3,Liste!$Q$3,0))</f>
        <v>0</v>
      </c>
      <c r="Q804" s="477"/>
      <c r="R804" s="458" t="str">
        <f>IF(F804=0,"x",VLOOKUP($F804,Liste!$L$2:$M$5000,2,FALSE))</f>
        <v>x</v>
      </c>
      <c r="S804" s="462" t="str">
        <f t="shared" si="24"/>
        <v>x</v>
      </c>
      <c r="T804" s="462">
        <f>IF(P804=Liste!$Q$3,IF(L804=0,0,1),0)</f>
        <v>0</v>
      </c>
      <c r="U804" s="462">
        <f>IF($A804=0,0,InformatiiGenerale!$B$3)</f>
        <v>0</v>
      </c>
      <c r="V804" s="462">
        <f>IF($B804=0,0,VLOOKUP($B804,InformatiiGenerale!$A$9:$C$29,3,FALSE))</f>
        <v>0</v>
      </c>
    </row>
    <row r="805" spans="1:22" ht="30" customHeight="1" x14ac:dyDescent="0.25">
      <c r="A805" s="145"/>
      <c r="B805" s="146"/>
      <c r="C805" s="146"/>
      <c r="D805" s="147"/>
      <c r="E805" s="148"/>
      <c r="F805" s="149"/>
      <c r="G805" s="148"/>
      <c r="H805" s="149"/>
      <c r="I805" s="150"/>
      <c r="J805" s="151"/>
      <c r="K805" s="152"/>
      <c r="L805" s="153"/>
      <c r="M805" s="154"/>
      <c r="N805" s="334">
        <f t="shared" si="25"/>
        <v>0</v>
      </c>
      <c r="O805" s="339"/>
      <c r="P805" s="515">
        <f>IF($A805=Liste!$A$2,Liste!$Q$2,IF($A805=Liste!$A$3,Liste!$Q$3,0))</f>
        <v>0</v>
      </c>
      <c r="Q805" s="477"/>
      <c r="R805" s="458" t="str">
        <f>IF(F805=0,"x",VLOOKUP($F805,Liste!$L$2:$M$5000,2,FALSE))</f>
        <v>x</v>
      </c>
      <c r="S805" s="462" t="str">
        <f t="shared" si="24"/>
        <v>x</v>
      </c>
      <c r="T805" s="462">
        <f>IF(P805=Liste!$Q$3,IF(L805=0,0,1),0)</f>
        <v>0</v>
      </c>
      <c r="U805" s="462">
        <f>IF($A805=0,0,InformatiiGenerale!$B$3)</f>
        <v>0</v>
      </c>
      <c r="V805" s="462">
        <f>IF($B805=0,0,VLOOKUP($B805,InformatiiGenerale!$A$9:$C$29,3,FALSE))</f>
        <v>0</v>
      </c>
    </row>
    <row r="806" spans="1:22" ht="30" customHeight="1" x14ac:dyDescent="0.25">
      <c r="A806" s="145"/>
      <c r="B806" s="146"/>
      <c r="C806" s="146"/>
      <c r="D806" s="147"/>
      <c r="E806" s="148"/>
      <c r="F806" s="149"/>
      <c r="G806" s="148"/>
      <c r="H806" s="149"/>
      <c r="I806" s="150"/>
      <c r="J806" s="151"/>
      <c r="K806" s="152"/>
      <c r="L806" s="153"/>
      <c r="M806" s="154"/>
      <c r="N806" s="334">
        <f t="shared" si="25"/>
        <v>0</v>
      </c>
      <c r="O806" s="339"/>
      <c r="P806" s="515">
        <f>IF($A806=Liste!$A$2,Liste!$Q$2,IF($A806=Liste!$A$3,Liste!$Q$3,0))</f>
        <v>0</v>
      </c>
      <c r="Q806" s="477"/>
      <c r="R806" s="458" t="str">
        <f>IF(F806=0,"x",VLOOKUP($F806,Liste!$L$2:$M$5000,2,FALSE))</f>
        <v>x</v>
      </c>
      <c r="S806" s="462" t="str">
        <f t="shared" si="24"/>
        <v>x</v>
      </c>
      <c r="T806" s="462">
        <f>IF(P806=Liste!$Q$3,IF(L806=0,0,1),0)</f>
        <v>0</v>
      </c>
      <c r="U806" s="462">
        <f>IF($A806=0,0,InformatiiGenerale!$B$3)</f>
        <v>0</v>
      </c>
      <c r="V806" s="462">
        <f>IF($B806=0,0,VLOOKUP($B806,InformatiiGenerale!$A$9:$C$29,3,FALSE))</f>
        <v>0</v>
      </c>
    </row>
    <row r="807" spans="1:22" ht="30" customHeight="1" x14ac:dyDescent="0.25">
      <c r="A807" s="145"/>
      <c r="B807" s="146"/>
      <c r="C807" s="146"/>
      <c r="D807" s="147"/>
      <c r="E807" s="148"/>
      <c r="F807" s="149"/>
      <c r="G807" s="148"/>
      <c r="H807" s="149"/>
      <c r="I807" s="150"/>
      <c r="J807" s="151"/>
      <c r="K807" s="152"/>
      <c r="L807" s="153"/>
      <c r="M807" s="154"/>
      <c r="N807" s="334">
        <f t="shared" si="25"/>
        <v>0</v>
      </c>
      <c r="O807" s="339"/>
      <c r="P807" s="515">
        <f>IF($A807=Liste!$A$2,Liste!$Q$2,IF($A807=Liste!$A$3,Liste!$Q$3,0))</f>
        <v>0</v>
      </c>
      <c r="Q807" s="477"/>
      <c r="R807" s="458" t="str">
        <f>IF(F807=0,"x",VLOOKUP($F807,Liste!$L$2:$M$5000,2,FALSE))</f>
        <v>x</v>
      </c>
      <c r="S807" s="462" t="str">
        <f t="shared" si="24"/>
        <v>x</v>
      </c>
      <c r="T807" s="462">
        <f>IF(P807=Liste!$Q$3,IF(L807=0,0,1),0)</f>
        <v>0</v>
      </c>
      <c r="U807" s="462">
        <f>IF($A807=0,0,InformatiiGenerale!$B$3)</f>
        <v>0</v>
      </c>
      <c r="V807" s="462">
        <f>IF($B807=0,0,VLOOKUP($B807,InformatiiGenerale!$A$9:$C$29,3,FALSE))</f>
        <v>0</v>
      </c>
    </row>
    <row r="808" spans="1:22" ht="30" customHeight="1" x14ac:dyDescent="0.25">
      <c r="A808" s="145"/>
      <c r="B808" s="146"/>
      <c r="C808" s="146"/>
      <c r="D808" s="147"/>
      <c r="E808" s="148"/>
      <c r="F808" s="149"/>
      <c r="G808" s="148"/>
      <c r="H808" s="149"/>
      <c r="I808" s="150"/>
      <c r="J808" s="151"/>
      <c r="K808" s="152"/>
      <c r="L808" s="153"/>
      <c r="M808" s="154"/>
      <c r="N808" s="334">
        <f t="shared" si="25"/>
        <v>0</v>
      </c>
      <c r="O808" s="339"/>
      <c r="P808" s="515">
        <f>IF($A808=Liste!$A$2,Liste!$Q$2,IF($A808=Liste!$A$3,Liste!$Q$3,0))</f>
        <v>0</v>
      </c>
      <c r="Q808" s="477"/>
      <c r="R808" s="458" t="str">
        <f>IF(F808=0,"x",VLOOKUP($F808,Liste!$L$2:$M$5000,2,FALSE))</f>
        <v>x</v>
      </c>
      <c r="S808" s="462" t="str">
        <f t="shared" si="24"/>
        <v>x</v>
      </c>
      <c r="T808" s="462">
        <f>IF(P808=Liste!$Q$3,IF(L808=0,0,1),0)</f>
        <v>0</v>
      </c>
      <c r="U808" s="462">
        <f>IF($A808=0,0,InformatiiGenerale!$B$3)</f>
        <v>0</v>
      </c>
      <c r="V808" s="462">
        <f>IF($B808=0,0,VLOOKUP($B808,InformatiiGenerale!$A$9:$C$29,3,FALSE))</f>
        <v>0</v>
      </c>
    </row>
    <row r="809" spans="1:22" ht="30" customHeight="1" x14ac:dyDescent="0.25">
      <c r="A809" s="145"/>
      <c r="B809" s="146"/>
      <c r="C809" s="146"/>
      <c r="D809" s="147"/>
      <c r="E809" s="148"/>
      <c r="F809" s="149"/>
      <c r="G809" s="148"/>
      <c r="H809" s="149"/>
      <c r="I809" s="150"/>
      <c r="J809" s="151"/>
      <c r="K809" s="152"/>
      <c r="L809" s="153"/>
      <c r="M809" s="154"/>
      <c r="N809" s="334">
        <f t="shared" si="25"/>
        <v>0</v>
      </c>
      <c r="O809" s="339"/>
      <c r="P809" s="515">
        <f>IF($A809=Liste!$A$2,Liste!$Q$2,IF($A809=Liste!$A$3,Liste!$Q$3,0))</f>
        <v>0</v>
      </c>
      <c r="Q809" s="477"/>
      <c r="R809" s="458" t="str">
        <f>IF(F809=0,"x",VLOOKUP($F809,Liste!$L$2:$M$5000,2,FALSE))</f>
        <v>x</v>
      </c>
      <c r="S809" s="462" t="str">
        <f t="shared" si="24"/>
        <v>x</v>
      </c>
      <c r="T809" s="462">
        <f>IF(P809=Liste!$Q$3,IF(L809=0,0,1),0)</f>
        <v>0</v>
      </c>
      <c r="U809" s="462">
        <f>IF($A809=0,0,InformatiiGenerale!$B$3)</f>
        <v>0</v>
      </c>
      <c r="V809" s="462">
        <f>IF($B809=0,0,VLOOKUP($B809,InformatiiGenerale!$A$9:$C$29,3,FALSE))</f>
        <v>0</v>
      </c>
    </row>
    <row r="810" spans="1:22" ht="30" customHeight="1" x14ac:dyDescent="0.25">
      <c r="A810" s="145"/>
      <c r="B810" s="146"/>
      <c r="C810" s="146"/>
      <c r="D810" s="147"/>
      <c r="E810" s="148"/>
      <c r="F810" s="149"/>
      <c r="G810" s="148"/>
      <c r="H810" s="149"/>
      <c r="I810" s="150"/>
      <c r="J810" s="151"/>
      <c r="K810" s="152"/>
      <c r="L810" s="153"/>
      <c r="M810" s="154"/>
      <c r="N810" s="334">
        <f t="shared" si="25"/>
        <v>0</v>
      </c>
      <c r="O810" s="339"/>
      <c r="P810" s="515">
        <f>IF($A810=Liste!$A$2,Liste!$Q$2,IF($A810=Liste!$A$3,Liste!$Q$3,0))</f>
        <v>0</v>
      </c>
      <c r="Q810" s="477"/>
      <c r="R810" s="458" t="str">
        <f>IF(F810=0,"x",VLOOKUP($F810,Liste!$L$2:$M$5000,2,FALSE))</f>
        <v>x</v>
      </c>
      <c r="S810" s="462" t="str">
        <f t="shared" si="24"/>
        <v>x</v>
      </c>
      <c r="T810" s="462">
        <f>IF(P810=Liste!$Q$3,IF(L810=0,0,1),0)</f>
        <v>0</v>
      </c>
      <c r="U810" s="462">
        <f>IF($A810=0,0,InformatiiGenerale!$B$3)</f>
        <v>0</v>
      </c>
      <c r="V810" s="462">
        <f>IF($B810=0,0,VLOOKUP($B810,InformatiiGenerale!$A$9:$C$29,3,FALSE))</f>
        <v>0</v>
      </c>
    </row>
    <row r="811" spans="1:22" ht="30" customHeight="1" x14ac:dyDescent="0.25">
      <c r="A811" s="145"/>
      <c r="B811" s="146"/>
      <c r="C811" s="146"/>
      <c r="D811" s="147"/>
      <c r="E811" s="148"/>
      <c r="F811" s="149"/>
      <c r="G811" s="148"/>
      <c r="H811" s="149"/>
      <c r="I811" s="150"/>
      <c r="J811" s="151"/>
      <c r="K811" s="152"/>
      <c r="L811" s="153"/>
      <c r="M811" s="154"/>
      <c r="N811" s="334">
        <f t="shared" si="25"/>
        <v>0</v>
      </c>
      <c r="O811" s="339"/>
      <c r="P811" s="515">
        <f>IF($A811=Liste!$A$2,Liste!$Q$2,IF($A811=Liste!$A$3,Liste!$Q$3,0))</f>
        <v>0</v>
      </c>
      <c r="Q811" s="477"/>
      <c r="R811" s="458" t="str">
        <f>IF(F811=0,"x",VLOOKUP($F811,Liste!$L$2:$M$5000,2,FALSE))</f>
        <v>x</v>
      </c>
      <c r="S811" s="462" t="str">
        <f t="shared" si="24"/>
        <v>x</v>
      </c>
      <c r="T811" s="462">
        <f>IF(P811=Liste!$Q$3,IF(L811=0,0,1),0)</f>
        <v>0</v>
      </c>
      <c r="U811" s="462">
        <f>IF($A811=0,0,InformatiiGenerale!$B$3)</f>
        <v>0</v>
      </c>
      <c r="V811" s="462">
        <f>IF($B811=0,0,VLOOKUP($B811,InformatiiGenerale!$A$9:$C$29,3,FALSE))</f>
        <v>0</v>
      </c>
    </row>
    <row r="812" spans="1:22" ht="30" customHeight="1" x14ac:dyDescent="0.25">
      <c r="A812" s="145"/>
      <c r="B812" s="146"/>
      <c r="C812" s="146"/>
      <c r="D812" s="147"/>
      <c r="E812" s="148"/>
      <c r="F812" s="149"/>
      <c r="G812" s="148"/>
      <c r="H812" s="149"/>
      <c r="I812" s="150"/>
      <c r="J812" s="151"/>
      <c r="K812" s="152"/>
      <c r="L812" s="153"/>
      <c r="M812" s="154"/>
      <c r="N812" s="334">
        <f t="shared" si="25"/>
        <v>0</v>
      </c>
      <c r="O812" s="339"/>
      <c r="P812" s="515">
        <f>IF($A812=Liste!$A$2,Liste!$Q$2,IF($A812=Liste!$A$3,Liste!$Q$3,0))</f>
        <v>0</v>
      </c>
      <c r="Q812" s="477"/>
      <c r="R812" s="458" t="str">
        <f>IF(F812=0,"x",VLOOKUP($F812,Liste!$L$2:$M$5000,2,FALSE))</f>
        <v>x</v>
      </c>
      <c r="S812" s="462" t="str">
        <f t="shared" si="24"/>
        <v>x</v>
      </c>
      <c r="T812" s="462">
        <f>IF(P812=Liste!$Q$3,IF(L812=0,0,1),0)</f>
        <v>0</v>
      </c>
      <c r="U812" s="462">
        <f>IF($A812=0,0,InformatiiGenerale!$B$3)</f>
        <v>0</v>
      </c>
      <c r="V812" s="462">
        <f>IF($B812=0,0,VLOOKUP($B812,InformatiiGenerale!$A$9:$C$29,3,FALSE))</f>
        <v>0</v>
      </c>
    </row>
    <row r="813" spans="1:22" ht="30" customHeight="1" x14ac:dyDescent="0.25">
      <c r="A813" s="145"/>
      <c r="B813" s="146"/>
      <c r="C813" s="146"/>
      <c r="D813" s="147"/>
      <c r="E813" s="148"/>
      <c r="F813" s="149"/>
      <c r="G813" s="148"/>
      <c r="H813" s="149"/>
      <c r="I813" s="150"/>
      <c r="J813" s="151"/>
      <c r="K813" s="152"/>
      <c r="L813" s="153"/>
      <c r="M813" s="154"/>
      <c r="N813" s="334">
        <f t="shared" si="25"/>
        <v>0</v>
      </c>
      <c r="O813" s="339"/>
      <c r="P813" s="515">
        <f>IF($A813=Liste!$A$2,Liste!$Q$2,IF($A813=Liste!$A$3,Liste!$Q$3,0))</f>
        <v>0</v>
      </c>
      <c r="Q813" s="477"/>
      <c r="R813" s="458" t="str">
        <f>IF(F813=0,"x",VLOOKUP($F813,Liste!$L$2:$M$5000,2,FALSE))</f>
        <v>x</v>
      </c>
      <c r="S813" s="462" t="str">
        <f t="shared" si="24"/>
        <v>x</v>
      </c>
      <c r="T813" s="462">
        <f>IF(P813=Liste!$Q$3,IF(L813=0,0,1),0)</f>
        <v>0</v>
      </c>
      <c r="U813" s="462">
        <f>IF($A813=0,0,InformatiiGenerale!$B$3)</f>
        <v>0</v>
      </c>
      <c r="V813" s="462">
        <f>IF($B813=0,0,VLOOKUP($B813,InformatiiGenerale!$A$9:$C$29,3,FALSE))</f>
        <v>0</v>
      </c>
    </row>
    <row r="814" spans="1:22" ht="30" customHeight="1" x14ac:dyDescent="0.25">
      <c r="A814" s="145"/>
      <c r="B814" s="146"/>
      <c r="C814" s="146"/>
      <c r="D814" s="147"/>
      <c r="E814" s="148"/>
      <c r="F814" s="149"/>
      <c r="G814" s="148"/>
      <c r="H814" s="149"/>
      <c r="I814" s="150"/>
      <c r="J814" s="151"/>
      <c r="K814" s="152"/>
      <c r="L814" s="153"/>
      <c r="M814" s="154"/>
      <c r="N814" s="334">
        <f t="shared" si="25"/>
        <v>0</v>
      </c>
      <c r="O814" s="339"/>
      <c r="P814" s="515">
        <f>IF($A814=Liste!$A$2,Liste!$Q$2,IF($A814=Liste!$A$3,Liste!$Q$3,0))</f>
        <v>0</v>
      </c>
      <c r="Q814" s="477"/>
      <c r="R814" s="458" t="str">
        <f>IF(F814=0,"x",VLOOKUP($F814,Liste!$L$2:$M$5000,2,FALSE))</f>
        <v>x</v>
      </c>
      <c r="S814" s="462" t="str">
        <f t="shared" si="24"/>
        <v>x</v>
      </c>
      <c r="T814" s="462">
        <f>IF(P814=Liste!$Q$3,IF(L814=0,0,1),0)</f>
        <v>0</v>
      </c>
      <c r="U814" s="462">
        <f>IF($A814=0,0,InformatiiGenerale!$B$3)</f>
        <v>0</v>
      </c>
      <c r="V814" s="462">
        <f>IF($B814=0,0,VLOOKUP($B814,InformatiiGenerale!$A$9:$C$29,3,FALSE))</f>
        <v>0</v>
      </c>
    </row>
    <row r="815" spans="1:22" ht="30" customHeight="1" x14ac:dyDescent="0.25">
      <c r="A815" s="145"/>
      <c r="B815" s="146"/>
      <c r="C815" s="146"/>
      <c r="D815" s="147"/>
      <c r="E815" s="148"/>
      <c r="F815" s="149"/>
      <c r="G815" s="148"/>
      <c r="H815" s="149"/>
      <c r="I815" s="150"/>
      <c r="J815" s="151"/>
      <c r="K815" s="152"/>
      <c r="L815" s="153"/>
      <c r="M815" s="154"/>
      <c r="N815" s="334">
        <f t="shared" si="25"/>
        <v>0</v>
      </c>
      <c r="O815" s="339"/>
      <c r="P815" s="515">
        <f>IF($A815=Liste!$A$2,Liste!$Q$2,IF($A815=Liste!$A$3,Liste!$Q$3,0))</f>
        <v>0</v>
      </c>
      <c r="Q815" s="477"/>
      <c r="R815" s="458" t="str">
        <f>IF(F815=0,"x",VLOOKUP($F815,Liste!$L$2:$M$5000,2,FALSE))</f>
        <v>x</v>
      </c>
      <c r="S815" s="462" t="str">
        <f t="shared" si="24"/>
        <v>x</v>
      </c>
      <c r="T815" s="462">
        <f>IF(P815=Liste!$Q$3,IF(L815=0,0,1),0)</f>
        <v>0</v>
      </c>
      <c r="U815" s="462">
        <f>IF($A815=0,0,InformatiiGenerale!$B$3)</f>
        <v>0</v>
      </c>
      <c r="V815" s="462">
        <f>IF($B815=0,0,VLOOKUP($B815,InformatiiGenerale!$A$9:$C$29,3,FALSE))</f>
        <v>0</v>
      </c>
    </row>
    <row r="816" spans="1:22" ht="30" customHeight="1" x14ac:dyDescent="0.25">
      <c r="A816" s="145"/>
      <c r="B816" s="146"/>
      <c r="C816" s="146"/>
      <c r="D816" s="147"/>
      <c r="E816" s="148"/>
      <c r="F816" s="149"/>
      <c r="G816" s="148"/>
      <c r="H816" s="149"/>
      <c r="I816" s="150"/>
      <c r="J816" s="151"/>
      <c r="K816" s="152"/>
      <c r="L816" s="153"/>
      <c r="M816" s="154"/>
      <c r="N816" s="334">
        <f t="shared" si="25"/>
        <v>0</v>
      </c>
      <c r="O816" s="339"/>
      <c r="P816" s="515">
        <f>IF($A816=Liste!$A$2,Liste!$Q$2,IF($A816=Liste!$A$3,Liste!$Q$3,0))</f>
        <v>0</v>
      </c>
      <c r="Q816" s="477"/>
      <c r="R816" s="458" t="str">
        <f>IF(F816=0,"x",VLOOKUP($F816,Liste!$L$2:$M$5000,2,FALSE))</f>
        <v>x</v>
      </c>
      <c r="S816" s="462" t="str">
        <f t="shared" si="24"/>
        <v>x</v>
      </c>
      <c r="T816" s="462">
        <f>IF(P816=Liste!$Q$3,IF(L816=0,0,1),0)</f>
        <v>0</v>
      </c>
      <c r="U816" s="462">
        <f>IF($A816=0,0,InformatiiGenerale!$B$3)</f>
        <v>0</v>
      </c>
      <c r="V816" s="462">
        <f>IF($B816=0,0,VLOOKUP($B816,InformatiiGenerale!$A$9:$C$29,3,FALSE))</f>
        <v>0</v>
      </c>
    </row>
    <row r="817" spans="1:22" ht="30" customHeight="1" x14ac:dyDescent="0.25">
      <c r="A817" s="145"/>
      <c r="B817" s="146"/>
      <c r="C817" s="146"/>
      <c r="D817" s="147"/>
      <c r="E817" s="148"/>
      <c r="F817" s="149"/>
      <c r="G817" s="148"/>
      <c r="H817" s="149"/>
      <c r="I817" s="150"/>
      <c r="J817" s="151"/>
      <c r="K817" s="152"/>
      <c r="L817" s="153"/>
      <c r="M817" s="154"/>
      <c r="N817" s="334">
        <f t="shared" si="25"/>
        <v>0</v>
      </c>
      <c r="O817" s="339"/>
      <c r="P817" s="515">
        <f>IF($A817=Liste!$A$2,Liste!$Q$2,IF($A817=Liste!$A$3,Liste!$Q$3,0))</f>
        <v>0</v>
      </c>
      <c r="Q817" s="477"/>
      <c r="R817" s="458" t="str">
        <f>IF(F817=0,"x",VLOOKUP($F817,Liste!$L$2:$M$5000,2,FALSE))</f>
        <v>x</v>
      </c>
      <c r="S817" s="462" t="str">
        <f t="shared" si="24"/>
        <v>x</v>
      </c>
      <c r="T817" s="462">
        <f>IF(P817=Liste!$Q$3,IF(L817=0,0,1),0)</f>
        <v>0</v>
      </c>
      <c r="U817" s="462">
        <f>IF($A817=0,0,InformatiiGenerale!$B$3)</f>
        <v>0</v>
      </c>
      <c r="V817" s="462">
        <f>IF($B817=0,0,VLOOKUP($B817,InformatiiGenerale!$A$9:$C$29,3,FALSE))</f>
        <v>0</v>
      </c>
    </row>
    <row r="818" spans="1:22" ht="30" customHeight="1" x14ac:dyDescent="0.25">
      <c r="A818" s="145"/>
      <c r="B818" s="146"/>
      <c r="C818" s="146"/>
      <c r="D818" s="147"/>
      <c r="E818" s="148"/>
      <c r="F818" s="149"/>
      <c r="G818" s="148"/>
      <c r="H818" s="149"/>
      <c r="I818" s="150"/>
      <c r="J818" s="151"/>
      <c r="K818" s="152"/>
      <c r="L818" s="153"/>
      <c r="M818" s="154"/>
      <c r="N818" s="334">
        <f t="shared" si="25"/>
        <v>0</v>
      </c>
      <c r="O818" s="339"/>
      <c r="P818" s="515">
        <f>IF($A818=Liste!$A$2,Liste!$Q$2,IF($A818=Liste!$A$3,Liste!$Q$3,0))</f>
        <v>0</v>
      </c>
      <c r="Q818" s="477"/>
      <c r="R818" s="458" t="str">
        <f>IF(F818=0,"x",VLOOKUP($F818,Liste!$L$2:$M$5000,2,FALSE))</f>
        <v>x</v>
      </c>
      <c r="S818" s="462" t="str">
        <f t="shared" si="24"/>
        <v>x</v>
      </c>
      <c r="T818" s="462">
        <f>IF(P818=Liste!$Q$3,IF(L818=0,0,1),0)</f>
        <v>0</v>
      </c>
      <c r="U818" s="462">
        <f>IF($A818=0,0,InformatiiGenerale!$B$3)</f>
        <v>0</v>
      </c>
      <c r="V818" s="462">
        <f>IF($B818=0,0,VLOOKUP($B818,InformatiiGenerale!$A$9:$C$29,3,FALSE))</f>
        <v>0</v>
      </c>
    </row>
    <row r="819" spans="1:22" ht="30" customHeight="1" x14ac:dyDescent="0.25">
      <c r="A819" s="145"/>
      <c r="B819" s="146"/>
      <c r="C819" s="146"/>
      <c r="D819" s="147"/>
      <c r="E819" s="148"/>
      <c r="F819" s="149"/>
      <c r="G819" s="148"/>
      <c r="H819" s="149"/>
      <c r="I819" s="150"/>
      <c r="J819" s="151"/>
      <c r="K819" s="152"/>
      <c r="L819" s="153"/>
      <c r="M819" s="154"/>
      <c r="N819" s="334">
        <f t="shared" si="25"/>
        <v>0</v>
      </c>
      <c r="O819" s="339"/>
      <c r="P819" s="515">
        <f>IF($A819=Liste!$A$2,Liste!$Q$2,IF($A819=Liste!$A$3,Liste!$Q$3,0))</f>
        <v>0</v>
      </c>
      <c r="Q819" s="477"/>
      <c r="R819" s="458" t="str">
        <f>IF(F819=0,"x",VLOOKUP($F819,Liste!$L$2:$M$5000,2,FALSE))</f>
        <v>x</v>
      </c>
      <c r="S819" s="462" t="str">
        <f t="shared" si="24"/>
        <v>x</v>
      </c>
      <c r="T819" s="462">
        <f>IF(P819=Liste!$Q$3,IF(L819=0,0,1),0)</f>
        <v>0</v>
      </c>
      <c r="U819" s="462">
        <f>IF($A819=0,0,InformatiiGenerale!$B$3)</f>
        <v>0</v>
      </c>
      <c r="V819" s="462">
        <f>IF($B819=0,0,VLOOKUP($B819,InformatiiGenerale!$A$9:$C$29,3,FALSE))</f>
        <v>0</v>
      </c>
    </row>
    <row r="820" spans="1:22" ht="30" customHeight="1" x14ac:dyDescent="0.25">
      <c r="A820" s="145"/>
      <c r="B820" s="146"/>
      <c r="C820" s="146"/>
      <c r="D820" s="147"/>
      <c r="E820" s="148"/>
      <c r="F820" s="149"/>
      <c r="G820" s="148"/>
      <c r="H820" s="149"/>
      <c r="I820" s="150"/>
      <c r="J820" s="151"/>
      <c r="K820" s="152"/>
      <c r="L820" s="153"/>
      <c r="M820" s="154"/>
      <c r="N820" s="334">
        <f t="shared" si="25"/>
        <v>0</v>
      </c>
      <c r="O820" s="339"/>
      <c r="P820" s="515">
        <f>IF($A820=Liste!$A$2,Liste!$Q$2,IF($A820=Liste!$A$3,Liste!$Q$3,0))</f>
        <v>0</v>
      </c>
      <c r="Q820" s="477"/>
      <c r="R820" s="458" t="str">
        <f>IF(F820=0,"x",VLOOKUP($F820,Liste!$L$2:$M$5000,2,FALSE))</f>
        <v>x</v>
      </c>
      <c r="S820" s="462" t="str">
        <f t="shared" si="24"/>
        <v>x</v>
      </c>
      <c r="T820" s="462">
        <f>IF(P820=Liste!$Q$3,IF(L820=0,0,1),0)</f>
        <v>0</v>
      </c>
      <c r="U820" s="462">
        <f>IF($A820=0,0,InformatiiGenerale!$B$3)</f>
        <v>0</v>
      </c>
      <c r="V820" s="462">
        <f>IF($B820=0,0,VLOOKUP($B820,InformatiiGenerale!$A$9:$C$29,3,FALSE))</f>
        <v>0</v>
      </c>
    </row>
    <row r="821" spans="1:22" ht="30" customHeight="1" x14ac:dyDescent="0.25">
      <c r="A821" s="145"/>
      <c r="B821" s="146"/>
      <c r="C821" s="146"/>
      <c r="D821" s="147"/>
      <c r="E821" s="148"/>
      <c r="F821" s="149"/>
      <c r="G821" s="148"/>
      <c r="H821" s="149"/>
      <c r="I821" s="150"/>
      <c r="J821" s="151"/>
      <c r="K821" s="152"/>
      <c r="L821" s="153"/>
      <c r="M821" s="154"/>
      <c r="N821" s="334">
        <f t="shared" si="25"/>
        <v>0</v>
      </c>
      <c r="O821" s="339"/>
      <c r="P821" s="515">
        <f>IF($A821=Liste!$A$2,Liste!$Q$2,IF($A821=Liste!$A$3,Liste!$Q$3,0))</f>
        <v>0</v>
      </c>
      <c r="Q821" s="477"/>
      <c r="R821" s="458" t="str">
        <f>IF(F821=0,"x",VLOOKUP($F821,Liste!$L$2:$M$5000,2,FALSE))</f>
        <v>x</v>
      </c>
      <c r="S821" s="462" t="str">
        <f t="shared" si="24"/>
        <v>x</v>
      </c>
      <c r="T821" s="462">
        <f>IF(P821=Liste!$Q$3,IF(L821=0,0,1),0)</f>
        <v>0</v>
      </c>
      <c r="U821" s="462">
        <f>IF($A821=0,0,InformatiiGenerale!$B$3)</f>
        <v>0</v>
      </c>
      <c r="V821" s="462">
        <f>IF($B821=0,0,VLOOKUP($B821,InformatiiGenerale!$A$9:$C$29,3,FALSE))</f>
        <v>0</v>
      </c>
    </row>
    <row r="822" spans="1:22" ht="30" customHeight="1" x14ac:dyDescent="0.25">
      <c r="A822" s="145"/>
      <c r="B822" s="146"/>
      <c r="C822" s="146"/>
      <c r="D822" s="147"/>
      <c r="E822" s="148"/>
      <c r="F822" s="149"/>
      <c r="G822" s="148"/>
      <c r="H822" s="149"/>
      <c r="I822" s="150"/>
      <c r="J822" s="151"/>
      <c r="K822" s="152"/>
      <c r="L822" s="153"/>
      <c r="M822" s="154"/>
      <c r="N822" s="334">
        <f t="shared" si="25"/>
        <v>0</v>
      </c>
      <c r="O822" s="339"/>
      <c r="P822" s="515">
        <f>IF($A822=Liste!$A$2,Liste!$Q$2,IF($A822=Liste!$A$3,Liste!$Q$3,0))</f>
        <v>0</v>
      </c>
      <c r="Q822" s="477"/>
      <c r="R822" s="458" t="str">
        <f>IF(F822=0,"x",VLOOKUP($F822,Liste!$L$2:$M$5000,2,FALSE))</f>
        <v>x</v>
      </c>
      <c r="S822" s="462" t="str">
        <f t="shared" si="24"/>
        <v>x</v>
      </c>
      <c r="T822" s="462">
        <f>IF(P822=Liste!$Q$3,IF(L822=0,0,1),0)</f>
        <v>0</v>
      </c>
      <c r="U822" s="462">
        <f>IF($A822=0,0,InformatiiGenerale!$B$3)</f>
        <v>0</v>
      </c>
      <c r="V822" s="462">
        <f>IF($B822=0,0,VLOOKUP($B822,InformatiiGenerale!$A$9:$C$29,3,FALSE))</f>
        <v>0</v>
      </c>
    </row>
    <row r="823" spans="1:22" ht="30" customHeight="1" x14ac:dyDescent="0.25">
      <c r="A823" s="145"/>
      <c r="B823" s="146"/>
      <c r="C823" s="146"/>
      <c r="D823" s="147"/>
      <c r="E823" s="148"/>
      <c r="F823" s="149"/>
      <c r="G823" s="148"/>
      <c r="H823" s="149"/>
      <c r="I823" s="150"/>
      <c r="J823" s="151"/>
      <c r="K823" s="152"/>
      <c r="L823" s="153"/>
      <c r="M823" s="154"/>
      <c r="N823" s="334">
        <f t="shared" si="25"/>
        <v>0</v>
      </c>
      <c r="O823" s="339"/>
      <c r="P823" s="515">
        <f>IF($A823=Liste!$A$2,Liste!$Q$2,IF($A823=Liste!$A$3,Liste!$Q$3,0))</f>
        <v>0</v>
      </c>
      <c r="Q823" s="477"/>
      <c r="R823" s="458" t="str">
        <f>IF(F823=0,"x",VLOOKUP($F823,Liste!$L$2:$M$5000,2,FALSE))</f>
        <v>x</v>
      </c>
      <c r="S823" s="462" t="str">
        <f t="shared" si="24"/>
        <v>x</v>
      </c>
      <c r="T823" s="462">
        <f>IF(P823=Liste!$Q$3,IF(L823=0,0,1),0)</f>
        <v>0</v>
      </c>
      <c r="U823" s="462">
        <f>IF($A823=0,0,InformatiiGenerale!$B$3)</f>
        <v>0</v>
      </c>
      <c r="V823" s="462">
        <f>IF($B823=0,0,VLOOKUP($B823,InformatiiGenerale!$A$9:$C$29,3,FALSE))</f>
        <v>0</v>
      </c>
    </row>
    <row r="824" spans="1:22" ht="30" customHeight="1" x14ac:dyDescent="0.25">
      <c r="A824" s="145"/>
      <c r="B824" s="146"/>
      <c r="C824" s="146"/>
      <c r="D824" s="147"/>
      <c r="E824" s="148"/>
      <c r="F824" s="149"/>
      <c r="G824" s="148"/>
      <c r="H824" s="149"/>
      <c r="I824" s="150"/>
      <c r="J824" s="151"/>
      <c r="K824" s="152"/>
      <c r="L824" s="153"/>
      <c r="M824" s="154"/>
      <c r="N824" s="334">
        <f t="shared" si="25"/>
        <v>0</v>
      </c>
      <c r="O824" s="339"/>
      <c r="P824" s="515">
        <f>IF($A824=Liste!$A$2,Liste!$Q$2,IF($A824=Liste!$A$3,Liste!$Q$3,0))</f>
        <v>0</v>
      </c>
      <c r="Q824" s="477"/>
      <c r="R824" s="458" t="str">
        <f>IF(F824=0,"x",VLOOKUP($F824,Liste!$L$2:$M$5000,2,FALSE))</f>
        <v>x</v>
      </c>
      <c r="S824" s="462" t="str">
        <f t="shared" si="24"/>
        <v>x</v>
      </c>
      <c r="T824" s="462">
        <f>IF(P824=Liste!$Q$3,IF(L824=0,0,1),0)</f>
        <v>0</v>
      </c>
      <c r="U824" s="462">
        <f>IF($A824=0,0,InformatiiGenerale!$B$3)</f>
        <v>0</v>
      </c>
      <c r="V824" s="462">
        <f>IF($B824=0,0,VLOOKUP($B824,InformatiiGenerale!$A$9:$C$29,3,FALSE))</f>
        <v>0</v>
      </c>
    </row>
    <row r="825" spans="1:22" ht="30" customHeight="1" x14ac:dyDescent="0.25">
      <c r="A825" s="145"/>
      <c r="B825" s="146"/>
      <c r="C825" s="146"/>
      <c r="D825" s="147"/>
      <c r="E825" s="148"/>
      <c r="F825" s="149"/>
      <c r="G825" s="148"/>
      <c r="H825" s="149"/>
      <c r="I825" s="150"/>
      <c r="J825" s="151"/>
      <c r="K825" s="152"/>
      <c r="L825" s="153"/>
      <c r="M825" s="154"/>
      <c r="N825" s="334">
        <f t="shared" si="25"/>
        <v>0</v>
      </c>
      <c r="O825" s="339"/>
      <c r="P825" s="515">
        <f>IF($A825=Liste!$A$2,Liste!$Q$2,IF($A825=Liste!$A$3,Liste!$Q$3,0))</f>
        <v>0</v>
      </c>
      <c r="Q825" s="477"/>
      <c r="R825" s="458" t="str">
        <f>IF(F825=0,"x",VLOOKUP($F825,Liste!$L$2:$M$5000,2,FALSE))</f>
        <v>x</v>
      </c>
      <c r="S825" s="462" t="str">
        <f t="shared" si="24"/>
        <v>x</v>
      </c>
      <c r="T825" s="462">
        <f>IF(P825=Liste!$Q$3,IF(L825=0,0,1),0)</f>
        <v>0</v>
      </c>
      <c r="U825" s="462">
        <f>IF($A825=0,0,InformatiiGenerale!$B$3)</f>
        <v>0</v>
      </c>
      <c r="V825" s="462">
        <f>IF($B825=0,0,VLOOKUP($B825,InformatiiGenerale!$A$9:$C$29,3,FALSE))</f>
        <v>0</v>
      </c>
    </row>
    <row r="826" spans="1:22" ht="30" customHeight="1" x14ac:dyDescent="0.25">
      <c r="A826" s="145"/>
      <c r="B826" s="146"/>
      <c r="C826" s="146"/>
      <c r="D826" s="147"/>
      <c r="E826" s="148"/>
      <c r="F826" s="149"/>
      <c r="G826" s="148"/>
      <c r="H826" s="149"/>
      <c r="I826" s="150"/>
      <c r="J826" s="151"/>
      <c r="K826" s="152"/>
      <c r="L826" s="153"/>
      <c r="M826" s="154"/>
      <c r="N826" s="334">
        <f t="shared" si="25"/>
        <v>0</v>
      </c>
      <c r="O826" s="339"/>
      <c r="P826" s="515">
        <f>IF($A826=Liste!$A$2,Liste!$Q$2,IF($A826=Liste!$A$3,Liste!$Q$3,0))</f>
        <v>0</v>
      </c>
      <c r="Q826" s="477"/>
      <c r="R826" s="458" t="str">
        <f>IF(F826=0,"x",VLOOKUP($F826,Liste!$L$2:$M$5000,2,FALSE))</f>
        <v>x</v>
      </c>
      <c r="S826" s="462" t="str">
        <f t="shared" si="24"/>
        <v>x</v>
      </c>
      <c r="T826" s="462">
        <f>IF(P826=Liste!$Q$3,IF(L826=0,0,1),0)</f>
        <v>0</v>
      </c>
      <c r="U826" s="462">
        <f>IF($A826=0,0,InformatiiGenerale!$B$3)</f>
        <v>0</v>
      </c>
      <c r="V826" s="462">
        <f>IF($B826=0,0,VLOOKUP($B826,InformatiiGenerale!$A$9:$C$29,3,FALSE))</f>
        <v>0</v>
      </c>
    </row>
    <row r="827" spans="1:22" ht="30" customHeight="1" x14ac:dyDescent="0.25">
      <c r="A827" s="145"/>
      <c r="B827" s="146"/>
      <c r="C827" s="146"/>
      <c r="D827" s="147"/>
      <c r="E827" s="148"/>
      <c r="F827" s="149"/>
      <c r="G827" s="148"/>
      <c r="H827" s="149"/>
      <c r="I827" s="150"/>
      <c r="J827" s="151"/>
      <c r="K827" s="152"/>
      <c r="L827" s="153"/>
      <c r="M827" s="154"/>
      <c r="N827" s="334">
        <f t="shared" si="25"/>
        <v>0</v>
      </c>
      <c r="O827" s="339"/>
      <c r="P827" s="515">
        <f>IF($A827=Liste!$A$2,Liste!$Q$2,IF($A827=Liste!$A$3,Liste!$Q$3,0))</f>
        <v>0</v>
      </c>
      <c r="Q827" s="477"/>
      <c r="R827" s="458" t="str">
        <f>IF(F827=0,"x",VLOOKUP($F827,Liste!$L$2:$M$5000,2,FALSE))</f>
        <v>x</v>
      </c>
      <c r="S827" s="462" t="str">
        <f t="shared" si="24"/>
        <v>x</v>
      </c>
      <c r="T827" s="462">
        <f>IF(P827=Liste!$Q$3,IF(L827=0,0,1),0)</f>
        <v>0</v>
      </c>
      <c r="U827" s="462">
        <f>IF($A827=0,0,InformatiiGenerale!$B$3)</f>
        <v>0</v>
      </c>
      <c r="V827" s="462">
        <f>IF($B827=0,0,VLOOKUP($B827,InformatiiGenerale!$A$9:$C$29,3,FALSE))</f>
        <v>0</v>
      </c>
    </row>
    <row r="828" spans="1:22" ht="30" customHeight="1" x14ac:dyDescent="0.25">
      <c r="A828" s="145"/>
      <c r="B828" s="146"/>
      <c r="C828" s="146"/>
      <c r="D828" s="147"/>
      <c r="E828" s="148"/>
      <c r="F828" s="149"/>
      <c r="G828" s="148"/>
      <c r="H828" s="149"/>
      <c r="I828" s="150"/>
      <c r="J828" s="151"/>
      <c r="K828" s="152"/>
      <c r="L828" s="153"/>
      <c r="M828" s="154"/>
      <c r="N828" s="334">
        <f t="shared" si="25"/>
        <v>0</v>
      </c>
      <c r="O828" s="339"/>
      <c r="P828" s="515">
        <f>IF($A828=Liste!$A$2,Liste!$Q$2,IF($A828=Liste!$A$3,Liste!$Q$3,0))</f>
        <v>0</v>
      </c>
      <c r="Q828" s="477"/>
      <c r="R828" s="458" t="str">
        <f>IF(F828=0,"x",VLOOKUP($F828,Liste!$L$2:$M$5000,2,FALSE))</f>
        <v>x</v>
      </c>
      <c r="S828" s="462" t="str">
        <f t="shared" si="24"/>
        <v>x</v>
      </c>
      <c r="T828" s="462">
        <f>IF(P828=Liste!$Q$3,IF(L828=0,0,1),0)</f>
        <v>0</v>
      </c>
      <c r="U828" s="462">
        <f>IF($A828=0,0,InformatiiGenerale!$B$3)</f>
        <v>0</v>
      </c>
      <c r="V828" s="462">
        <f>IF($B828=0,0,VLOOKUP($B828,InformatiiGenerale!$A$9:$C$29,3,FALSE))</f>
        <v>0</v>
      </c>
    </row>
    <row r="829" spans="1:22" ht="30" customHeight="1" x14ac:dyDescent="0.25">
      <c r="A829" s="145"/>
      <c r="B829" s="146"/>
      <c r="C829" s="146"/>
      <c r="D829" s="147"/>
      <c r="E829" s="148"/>
      <c r="F829" s="149"/>
      <c r="G829" s="148"/>
      <c r="H829" s="149"/>
      <c r="I829" s="150"/>
      <c r="J829" s="151"/>
      <c r="K829" s="152"/>
      <c r="L829" s="153"/>
      <c r="M829" s="154"/>
      <c r="N829" s="334">
        <f t="shared" si="25"/>
        <v>0</v>
      </c>
      <c r="O829" s="339"/>
      <c r="P829" s="515">
        <f>IF($A829=Liste!$A$2,Liste!$Q$2,IF($A829=Liste!$A$3,Liste!$Q$3,0))</f>
        <v>0</v>
      </c>
      <c r="Q829" s="477"/>
      <c r="R829" s="458" t="str">
        <f>IF(F829=0,"x",VLOOKUP($F829,Liste!$L$2:$M$5000,2,FALSE))</f>
        <v>x</v>
      </c>
      <c r="S829" s="462" t="str">
        <f t="shared" si="24"/>
        <v>x</v>
      </c>
      <c r="T829" s="462">
        <f>IF(P829=Liste!$Q$3,IF(L829=0,0,1),0)</f>
        <v>0</v>
      </c>
      <c r="U829" s="462">
        <f>IF($A829=0,0,InformatiiGenerale!$B$3)</f>
        <v>0</v>
      </c>
      <c r="V829" s="462">
        <f>IF($B829=0,0,VLOOKUP($B829,InformatiiGenerale!$A$9:$C$29,3,FALSE))</f>
        <v>0</v>
      </c>
    </row>
    <row r="830" spans="1:22" ht="30" customHeight="1" x14ac:dyDescent="0.25">
      <c r="A830" s="145"/>
      <c r="B830" s="146"/>
      <c r="C830" s="146"/>
      <c r="D830" s="147"/>
      <c r="E830" s="148"/>
      <c r="F830" s="149"/>
      <c r="G830" s="148"/>
      <c r="H830" s="149"/>
      <c r="I830" s="150"/>
      <c r="J830" s="151"/>
      <c r="K830" s="152"/>
      <c r="L830" s="153"/>
      <c r="M830" s="154"/>
      <c r="N830" s="334">
        <f t="shared" si="25"/>
        <v>0</v>
      </c>
      <c r="O830" s="339"/>
      <c r="P830" s="515">
        <f>IF($A830=Liste!$A$2,Liste!$Q$2,IF($A830=Liste!$A$3,Liste!$Q$3,0))</f>
        <v>0</v>
      </c>
      <c r="Q830" s="477"/>
      <c r="R830" s="458" t="str">
        <f>IF(F830=0,"x",VLOOKUP($F830,Liste!$L$2:$M$5000,2,FALSE))</f>
        <v>x</v>
      </c>
      <c r="S830" s="462" t="str">
        <f t="shared" si="24"/>
        <v>x</v>
      </c>
      <c r="T830" s="462">
        <f>IF(P830=Liste!$Q$3,IF(L830=0,0,1),0)</f>
        <v>0</v>
      </c>
      <c r="U830" s="462">
        <f>IF($A830=0,0,InformatiiGenerale!$B$3)</f>
        <v>0</v>
      </c>
      <c r="V830" s="462">
        <f>IF($B830=0,0,VLOOKUP($B830,InformatiiGenerale!$A$9:$C$29,3,FALSE))</f>
        <v>0</v>
      </c>
    </row>
    <row r="831" spans="1:22" ht="30" customHeight="1" x14ac:dyDescent="0.25">
      <c r="A831" s="145"/>
      <c r="B831" s="146"/>
      <c r="C831" s="146"/>
      <c r="D831" s="147"/>
      <c r="E831" s="148"/>
      <c r="F831" s="149"/>
      <c r="G831" s="148"/>
      <c r="H831" s="149"/>
      <c r="I831" s="150"/>
      <c r="J831" s="151"/>
      <c r="K831" s="152"/>
      <c r="L831" s="153"/>
      <c r="M831" s="154"/>
      <c r="N831" s="334">
        <f t="shared" si="25"/>
        <v>0</v>
      </c>
      <c r="O831" s="339"/>
      <c r="P831" s="515">
        <f>IF($A831=Liste!$A$2,Liste!$Q$2,IF($A831=Liste!$A$3,Liste!$Q$3,0))</f>
        <v>0</v>
      </c>
      <c r="Q831" s="477"/>
      <c r="R831" s="458" t="str">
        <f>IF(F831=0,"x",VLOOKUP($F831,Liste!$L$2:$M$5000,2,FALSE))</f>
        <v>x</v>
      </c>
      <c r="S831" s="462" t="str">
        <f t="shared" si="24"/>
        <v>x</v>
      </c>
      <c r="T831" s="462">
        <f>IF(P831=Liste!$Q$3,IF(L831=0,0,1),0)</f>
        <v>0</v>
      </c>
      <c r="U831" s="462">
        <f>IF($A831=0,0,InformatiiGenerale!$B$3)</f>
        <v>0</v>
      </c>
      <c r="V831" s="462">
        <f>IF($B831=0,0,VLOOKUP($B831,InformatiiGenerale!$A$9:$C$29,3,FALSE))</f>
        <v>0</v>
      </c>
    </row>
    <row r="832" spans="1:22" ht="30" customHeight="1" x14ac:dyDescent="0.25">
      <c r="A832" s="145"/>
      <c r="B832" s="146"/>
      <c r="C832" s="146"/>
      <c r="D832" s="147"/>
      <c r="E832" s="148"/>
      <c r="F832" s="149"/>
      <c r="G832" s="148"/>
      <c r="H832" s="149"/>
      <c r="I832" s="150"/>
      <c r="J832" s="151"/>
      <c r="K832" s="152"/>
      <c r="L832" s="153"/>
      <c r="M832" s="154"/>
      <c r="N832" s="334">
        <f t="shared" si="25"/>
        <v>0</v>
      </c>
      <c r="O832" s="339"/>
      <c r="P832" s="515">
        <f>IF($A832=Liste!$A$2,Liste!$Q$2,IF($A832=Liste!$A$3,Liste!$Q$3,0))</f>
        <v>0</v>
      </c>
      <c r="Q832" s="477"/>
      <c r="R832" s="458" t="str">
        <f>IF(F832=0,"x",VLOOKUP($F832,Liste!$L$2:$M$5000,2,FALSE))</f>
        <v>x</v>
      </c>
      <c r="S832" s="462" t="str">
        <f t="shared" si="24"/>
        <v>x</v>
      </c>
      <c r="T832" s="462">
        <f>IF(P832=Liste!$Q$3,IF(L832=0,0,1),0)</f>
        <v>0</v>
      </c>
      <c r="U832" s="462">
        <f>IF($A832=0,0,InformatiiGenerale!$B$3)</f>
        <v>0</v>
      </c>
      <c r="V832" s="462">
        <f>IF($B832=0,0,VLOOKUP($B832,InformatiiGenerale!$A$9:$C$29,3,FALSE))</f>
        <v>0</v>
      </c>
    </row>
    <row r="833" spans="1:22" ht="30" customHeight="1" x14ac:dyDescent="0.25">
      <c r="A833" s="145"/>
      <c r="B833" s="146"/>
      <c r="C833" s="146"/>
      <c r="D833" s="147"/>
      <c r="E833" s="148"/>
      <c r="F833" s="149"/>
      <c r="G833" s="148"/>
      <c r="H833" s="149"/>
      <c r="I833" s="150"/>
      <c r="J833" s="151"/>
      <c r="K833" s="152"/>
      <c r="L833" s="153"/>
      <c r="M833" s="154"/>
      <c r="N833" s="334">
        <f t="shared" si="25"/>
        <v>0</v>
      </c>
      <c r="O833" s="339"/>
      <c r="P833" s="515">
        <f>IF($A833=Liste!$A$2,Liste!$Q$2,IF($A833=Liste!$A$3,Liste!$Q$3,0))</f>
        <v>0</v>
      </c>
      <c r="Q833" s="477"/>
      <c r="R833" s="458" t="str">
        <f>IF(F833=0,"x",VLOOKUP($F833,Liste!$L$2:$M$5000,2,FALSE))</f>
        <v>x</v>
      </c>
      <c r="S833" s="462" t="str">
        <f t="shared" si="24"/>
        <v>x</v>
      </c>
      <c r="T833" s="462">
        <f>IF(P833=Liste!$Q$3,IF(L833=0,0,1),0)</f>
        <v>0</v>
      </c>
      <c r="U833" s="462">
        <f>IF($A833=0,0,InformatiiGenerale!$B$3)</f>
        <v>0</v>
      </c>
      <c r="V833" s="462">
        <f>IF($B833=0,0,VLOOKUP($B833,InformatiiGenerale!$A$9:$C$29,3,FALSE))</f>
        <v>0</v>
      </c>
    </row>
    <row r="834" spans="1:22" ht="30" customHeight="1" x14ac:dyDescent="0.25">
      <c r="A834" s="145"/>
      <c r="B834" s="146"/>
      <c r="C834" s="146"/>
      <c r="D834" s="147"/>
      <c r="E834" s="148"/>
      <c r="F834" s="149"/>
      <c r="G834" s="148"/>
      <c r="H834" s="149"/>
      <c r="I834" s="150"/>
      <c r="J834" s="151"/>
      <c r="K834" s="152"/>
      <c r="L834" s="153"/>
      <c r="M834" s="154"/>
      <c r="N834" s="334">
        <f t="shared" si="25"/>
        <v>0</v>
      </c>
      <c r="O834" s="339"/>
      <c r="P834" s="515">
        <f>IF($A834=Liste!$A$2,Liste!$Q$2,IF($A834=Liste!$A$3,Liste!$Q$3,0))</f>
        <v>0</v>
      </c>
      <c r="Q834" s="477"/>
      <c r="R834" s="458" t="str">
        <f>IF(F834=0,"x",VLOOKUP($F834,Liste!$L$2:$M$5000,2,FALSE))</f>
        <v>x</v>
      </c>
      <c r="S834" s="462" t="str">
        <f t="shared" si="24"/>
        <v>x</v>
      </c>
      <c r="T834" s="462">
        <f>IF(P834=Liste!$Q$3,IF(L834=0,0,1),0)</f>
        <v>0</v>
      </c>
      <c r="U834" s="462">
        <f>IF($A834=0,0,InformatiiGenerale!$B$3)</f>
        <v>0</v>
      </c>
      <c r="V834" s="462">
        <f>IF($B834=0,0,VLOOKUP($B834,InformatiiGenerale!$A$9:$C$29,3,FALSE))</f>
        <v>0</v>
      </c>
    </row>
    <row r="835" spans="1:22" ht="30" customHeight="1" x14ac:dyDescent="0.25">
      <c r="A835" s="145"/>
      <c r="B835" s="146"/>
      <c r="C835" s="146"/>
      <c r="D835" s="147"/>
      <c r="E835" s="148"/>
      <c r="F835" s="149"/>
      <c r="G835" s="148"/>
      <c r="H835" s="149"/>
      <c r="I835" s="150"/>
      <c r="J835" s="151"/>
      <c r="K835" s="152"/>
      <c r="L835" s="153"/>
      <c r="M835" s="154"/>
      <c r="N835" s="334">
        <f t="shared" si="25"/>
        <v>0</v>
      </c>
      <c r="O835" s="339"/>
      <c r="P835" s="515">
        <f>IF($A835=Liste!$A$2,Liste!$Q$2,IF($A835=Liste!$A$3,Liste!$Q$3,0))</f>
        <v>0</v>
      </c>
      <c r="Q835" s="477"/>
      <c r="R835" s="458" t="str">
        <f>IF(F835=0,"x",VLOOKUP($F835,Liste!$L$2:$M$5000,2,FALSE))</f>
        <v>x</v>
      </c>
      <c r="S835" s="462" t="str">
        <f t="shared" si="24"/>
        <v>x</v>
      </c>
      <c r="T835" s="462">
        <f>IF(P835=Liste!$Q$3,IF(L835=0,0,1),0)</f>
        <v>0</v>
      </c>
      <c r="U835" s="462">
        <f>IF($A835=0,0,InformatiiGenerale!$B$3)</f>
        <v>0</v>
      </c>
      <c r="V835" s="462">
        <f>IF($B835=0,0,VLOOKUP($B835,InformatiiGenerale!$A$9:$C$29,3,FALSE))</f>
        <v>0</v>
      </c>
    </row>
    <row r="836" spans="1:22" ht="30" customHeight="1" x14ac:dyDescent="0.25">
      <c r="A836" s="145"/>
      <c r="B836" s="146"/>
      <c r="C836" s="146"/>
      <c r="D836" s="147"/>
      <c r="E836" s="148"/>
      <c r="F836" s="149"/>
      <c r="G836" s="148"/>
      <c r="H836" s="149"/>
      <c r="I836" s="150"/>
      <c r="J836" s="151"/>
      <c r="K836" s="152"/>
      <c r="L836" s="153"/>
      <c r="M836" s="154"/>
      <c r="N836" s="334">
        <f t="shared" si="25"/>
        <v>0</v>
      </c>
      <c r="O836" s="339"/>
      <c r="P836" s="515">
        <f>IF($A836=Liste!$A$2,Liste!$Q$2,IF($A836=Liste!$A$3,Liste!$Q$3,0))</f>
        <v>0</v>
      </c>
      <c r="Q836" s="477"/>
      <c r="R836" s="458" t="str">
        <f>IF(F836=0,"x",VLOOKUP($F836,Liste!$L$2:$M$5000,2,FALSE))</f>
        <v>x</v>
      </c>
      <c r="S836" s="462" t="str">
        <f t="shared" si="24"/>
        <v>x</v>
      </c>
      <c r="T836" s="462">
        <f>IF(P836=Liste!$Q$3,IF(L836=0,0,1),0)</f>
        <v>0</v>
      </c>
      <c r="U836" s="462">
        <f>IF($A836=0,0,InformatiiGenerale!$B$3)</f>
        <v>0</v>
      </c>
      <c r="V836" s="462">
        <f>IF($B836=0,0,VLOOKUP($B836,InformatiiGenerale!$A$9:$C$29,3,FALSE))</f>
        <v>0</v>
      </c>
    </row>
    <row r="837" spans="1:22" ht="30" customHeight="1" x14ac:dyDescent="0.25">
      <c r="A837" s="145"/>
      <c r="B837" s="146"/>
      <c r="C837" s="146"/>
      <c r="D837" s="147"/>
      <c r="E837" s="148"/>
      <c r="F837" s="149"/>
      <c r="G837" s="148"/>
      <c r="H837" s="149"/>
      <c r="I837" s="150"/>
      <c r="J837" s="151"/>
      <c r="K837" s="152"/>
      <c r="L837" s="153"/>
      <c r="M837" s="154"/>
      <c r="N837" s="334">
        <f t="shared" si="25"/>
        <v>0</v>
      </c>
      <c r="O837" s="339"/>
      <c r="P837" s="515">
        <f>IF($A837=Liste!$A$2,Liste!$Q$2,IF($A837=Liste!$A$3,Liste!$Q$3,0))</f>
        <v>0</v>
      </c>
      <c r="Q837" s="477"/>
      <c r="R837" s="458" t="str">
        <f>IF(F837=0,"x",VLOOKUP($F837,Liste!$L$2:$M$5000,2,FALSE))</f>
        <v>x</v>
      </c>
      <c r="S837" s="462" t="str">
        <f t="shared" si="24"/>
        <v>x</v>
      </c>
      <c r="T837" s="462">
        <f>IF(P837=Liste!$Q$3,IF(L837=0,0,1),0)</f>
        <v>0</v>
      </c>
      <c r="U837" s="462">
        <f>IF($A837=0,0,InformatiiGenerale!$B$3)</f>
        <v>0</v>
      </c>
      <c r="V837" s="462">
        <f>IF($B837=0,0,VLOOKUP($B837,InformatiiGenerale!$A$9:$C$29,3,FALSE))</f>
        <v>0</v>
      </c>
    </row>
    <row r="838" spans="1:22" ht="30" customHeight="1" x14ac:dyDescent="0.25">
      <c r="A838" s="145"/>
      <c r="B838" s="146"/>
      <c r="C838" s="146"/>
      <c r="D838" s="147"/>
      <c r="E838" s="148"/>
      <c r="F838" s="149"/>
      <c r="G838" s="148"/>
      <c r="H838" s="149"/>
      <c r="I838" s="150"/>
      <c r="J838" s="151"/>
      <c r="K838" s="152"/>
      <c r="L838" s="153"/>
      <c r="M838" s="154"/>
      <c r="N838" s="334">
        <f t="shared" si="25"/>
        <v>0</v>
      </c>
      <c r="O838" s="339"/>
      <c r="P838" s="515">
        <f>IF($A838=Liste!$A$2,Liste!$Q$2,IF($A838=Liste!$A$3,Liste!$Q$3,0))</f>
        <v>0</v>
      </c>
      <c r="Q838" s="477"/>
      <c r="R838" s="458" t="str">
        <f>IF(F838=0,"x",VLOOKUP($F838,Liste!$L$2:$M$5000,2,FALSE))</f>
        <v>x</v>
      </c>
      <c r="S838" s="462" t="str">
        <f t="shared" si="24"/>
        <v>x</v>
      </c>
      <c r="T838" s="462">
        <f>IF(P838=Liste!$Q$3,IF(L838=0,0,1),0)</f>
        <v>0</v>
      </c>
      <c r="U838" s="462">
        <f>IF($A838=0,0,InformatiiGenerale!$B$3)</f>
        <v>0</v>
      </c>
      <c r="V838" s="462">
        <f>IF($B838=0,0,VLOOKUP($B838,InformatiiGenerale!$A$9:$C$29,3,FALSE))</f>
        <v>0</v>
      </c>
    </row>
    <row r="839" spans="1:22" ht="30" customHeight="1" x14ac:dyDescent="0.25">
      <c r="A839" s="145"/>
      <c r="B839" s="146"/>
      <c r="C839" s="146"/>
      <c r="D839" s="147"/>
      <c r="E839" s="148"/>
      <c r="F839" s="149"/>
      <c r="G839" s="148"/>
      <c r="H839" s="149"/>
      <c r="I839" s="150"/>
      <c r="J839" s="151"/>
      <c r="K839" s="152"/>
      <c r="L839" s="153"/>
      <c r="M839" s="154"/>
      <c r="N839" s="334">
        <f t="shared" si="25"/>
        <v>0</v>
      </c>
      <c r="O839" s="339"/>
      <c r="P839" s="515">
        <f>IF($A839=Liste!$A$2,Liste!$Q$2,IF($A839=Liste!$A$3,Liste!$Q$3,0))</f>
        <v>0</v>
      </c>
      <c r="Q839" s="477"/>
      <c r="R839" s="458" t="str">
        <f>IF(F839=0,"x",VLOOKUP($F839,Liste!$L$2:$M$5000,2,FALSE))</f>
        <v>x</v>
      </c>
      <c r="S839" s="462" t="str">
        <f t="shared" si="24"/>
        <v>x</v>
      </c>
      <c r="T839" s="462">
        <f>IF(P839=Liste!$Q$3,IF(L839=0,0,1),0)</f>
        <v>0</v>
      </c>
      <c r="U839" s="462">
        <f>IF($A839=0,0,InformatiiGenerale!$B$3)</f>
        <v>0</v>
      </c>
      <c r="V839" s="462">
        <f>IF($B839=0,0,VLOOKUP($B839,InformatiiGenerale!$A$9:$C$29,3,FALSE))</f>
        <v>0</v>
      </c>
    </row>
    <row r="840" spans="1:22" ht="30" customHeight="1" x14ac:dyDescent="0.25">
      <c r="A840" s="145"/>
      <c r="B840" s="146"/>
      <c r="C840" s="146"/>
      <c r="D840" s="147"/>
      <c r="E840" s="148"/>
      <c r="F840" s="149"/>
      <c r="G840" s="148"/>
      <c r="H840" s="149"/>
      <c r="I840" s="150"/>
      <c r="J840" s="151"/>
      <c r="K840" s="152"/>
      <c r="L840" s="153"/>
      <c r="M840" s="154"/>
      <c r="N840" s="334">
        <f t="shared" si="25"/>
        <v>0</v>
      </c>
      <c r="O840" s="339"/>
      <c r="P840" s="515">
        <f>IF($A840=Liste!$A$2,Liste!$Q$2,IF($A840=Liste!$A$3,Liste!$Q$3,0))</f>
        <v>0</v>
      </c>
      <c r="Q840" s="477"/>
      <c r="R840" s="458" t="str">
        <f>IF(F840=0,"x",VLOOKUP($F840,Liste!$L$2:$M$5000,2,FALSE))</f>
        <v>x</v>
      </c>
      <c r="S840" s="462" t="str">
        <f t="shared" si="24"/>
        <v>x</v>
      </c>
      <c r="T840" s="462">
        <f>IF(P840=Liste!$Q$3,IF(L840=0,0,1),0)</f>
        <v>0</v>
      </c>
      <c r="U840" s="462">
        <f>IF($A840=0,0,InformatiiGenerale!$B$3)</f>
        <v>0</v>
      </c>
      <c r="V840" s="462">
        <f>IF($B840=0,0,VLOOKUP($B840,InformatiiGenerale!$A$9:$C$29,3,FALSE))</f>
        <v>0</v>
      </c>
    </row>
    <row r="841" spans="1:22" ht="30" customHeight="1" x14ac:dyDescent="0.25">
      <c r="A841" s="145"/>
      <c r="B841" s="146"/>
      <c r="C841" s="146"/>
      <c r="D841" s="147"/>
      <c r="E841" s="148"/>
      <c r="F841" s="149"/>
      <c r="G841" s="148"/>
      <c r="H841" s="149"/>
      <c r="I841" s="150"/>
      <c r="J841" s="151"/>
      <c r="K841" s="152"/>
      <c r="L841" s="153"/>
      <c r="M841" s="154"/>
      <c r="N841" s="334">
        <f t="shared" si="25"/>
        <v>0</v>
      </c>
      <c r="O841" s="339"/>
      <c r="P841" s="515">
        <f>IF($A841=Liste!$A$2,Liste!$Q$2,IF($A841=Liste!$A$3,Liste!$Q$3,0))</f>
        <v>0</v>
      </c>
      <c r="Q841" s="477"/>
      <c r="R841" s="458" t="str">
        <f>IF(F841=0,"x",VLOOKUP($F841,Liste!$L$2:$M$5000,2,FALSE))</f>
        <v>x</v>
      </c>
      <c r="S841" s="462" t="str">
        <f t="shared" si="24"/>
        <v>x</v>
      </c>
      <c r="T841" s="462">
        <f>IF(P841=Liste!$Q$3,IF(L841=0,0,1),0)</f>
        <v>0</v>
      </c>
      <c r="U841" s="462">
        <f>IF($A841=0,0,InformatiiGenerale!$B$3)</f>
        <v>0</v>
      </c>
      <c r="V841" s="462">
        <f>IF($B841=0,0,VLOOKUP($B841,InformatiiGenerale!$A$9:$C$29,3,FALSE))</f>
        <v>0</v>
      </c>
    </row>
    <row r="842" spans="1:22" ht="30" customHeight="1" x14ac:dyDescent="0.25">
      <c r="A842" s="145"/>
      <c r="B842" s="146"/>
      <c r="C842" s="146"/>
      <c r="D842" s="147"/>
      <c r="E842" s="148"/>
      <c r="F842" s="149"/>
      <c r="G842" s="148"/>
      <c r="H842" s="149"/>
      <c r="I842" s="150"/>
      <c r="J842" s="151"/>
      <c r="K842" s="152"/>
      <c r="L842" s="153"/>
      <c r="M842" s="154"/>
      <c r="N842" s="334">
        <f t="shared" si="25"/>
        <v>0</v>
      </c>
      <c r="O842" s="339"/>
      <c r="P842" s="515">
        <f>IF($A842=Liste!$A$2,Liste!$Q$2,IF($A842=Liste!$A$3,Liste!$Q$3,0))</f>
        <v>0</v>
      </c>
      <c r="Q842" s="477"/>
      <c r="R842" s="458" t="str">
        <f>IF(F842=0,"x",VLOOKUP($F842,Liste!$L$2:$M$5000,2,FALSE))</f>
        <v>x</v>
      </c>
      <c r="S842" s="462" t="str">
        <f t="shared" si="24"/>
        <v>x</v>
      </c>
      <c r="T842" s="462">
        <f>IF(P842=Liste!$Q$3,IF(L842=0,0,1),0)</f>
        <v>0</v>
      </c>
      <c r="U842" s="462">
        <f>IF($A842=0,0,InformatiiGenerale!$B$3)</f>
        <v>0</v>
      </c>
      <c r="V842" s="462">
        <f>IF($B842=0,0,VLOOKUP($B842,InformatiiGenerale!$A$9:$C$29,3,FALSE))</f>
        <v>0</v>
      </c>
    </row>
    <row r="843" spans="1:22" ht="30" customHeight="1" x14ac:dyDescent="0.25">
      <c r="A843" s="145"/>
      <c r="B843" s="146"/>
      <c r="C843" s="146"/>
      <c r="D843" s="147"/>
      <c r="E843" s="148"/>
      <c r="F843" s="149"/>
      <c r="G843" s="148"/>
      <c r="H843" s="149"/>
      <c r="I843" s="150"/>
      <c r="J843" s="151"/>
      <c r="K843" s="152"/>
      <c r="L843" s="153"/>
      <c r="M843" s="154"/>
      <c r="N843" s="334">
        <f t="shared" si="25"/>
        <v>0</v>
      </c>
      <c r="O843" s="339"/>
      <c r="P843" s="515">
        <f>IF($A843=Liste!$A$2,Liste!$Q$2,IF($A843=Liste!$A$3,Liste!$Q$3,0))</f>
        <v>0</v>
      </c>
      <c r="Q843" s="477"/>
      <c r="R843" s="458" t="str">
        <f>IF(F843=0,"x",VLOOKUP($F843,Liste!$L$2:$M$5000,2,FALSE))</f>
        <v>x</v>
      </c>
      <c r="S843" s="462" t="str">
        <f t="shared" ref="S843:S906" si="26">CONCATENATE($C843,$Q843,$R843)</f>
        <v>x</v>
      </c>
      <c r="T843" s="462">
        <f>IF(P843=Liste!$Q$3,IF(L843=0,0,1),0)</f>
        <v>0</v>
      </c>
      <c r="U843" s="462">
        <f>IF($A843=0,0,InformatiiGenerale!$B$3)</f>
        <v>0</v>
      </c>
      <c r="V843" s="462">
        <f>IF($B843=0,0,VLOOKUP($B843,InformatiiGenerale!$A$9:$C$29,3,FALSE))</f>
        <v>0</v>
      </c>
    </row>
    <row r="844" spans="1:22" ht="30" customHeight="1" x14ac:dyDescent="0.25">
      <c r="A844" s="145"/>
      <c r="B844" s="146"/>
      <c r="C844" s="146"/>
      <c r="D844" s="147"/>
      <c r="E844" s="148"/>
      <c r="F844" s="149"/>
      <c r="G844" s="148"/>
      <c r="H844" s="149"/>
      <c r="I844" s="150"/>
      <c r="J844" s="151"/>
      <c r="K844" s="152"/>
      <c r="L844" s="153"/>
      <c r="M844" s="154"/>
      <c r="N844" s="334">
        <f t="shared" ref="N844:N907" si="27">L844+M844</f>
        <v>0</v>
      </c>
      <c r="O844" s="339"/>
      <c r="P844" s="515">
        <f>IF($A844=Liste!$A$2,Liste!$Q$2,IF($A844=Liste!$A$3,Liste!$Q$3,0))</f>
        <v>0</v>
      </c>
      <c r="Q844" s="477"/>
      <c r="R844" s="458" t="str">
        <f>IF(F844=0,"x",VLOOKUP($F844,Liste!$L$2:$M$5000,2,FALSE))</f>
        <v>x</v>
      </c>
      <c r="S844" s="462" t="str">
        <f t="shared" si="26"/>
        <v>x</v>
      </c>
      <c r="T844" s="462">
        <f>IF(P844=Liste!$Q$3,IF(L844=0,0,1),0)</f>
        <v>0</v>
      </c>
      <c r="U844" s="462">
        <f>IF($A844=0,0,InformatiiGenerale!$B$3)</f>
        <v>0</v>
      </c>
      <c r="V844" s="462">
        <f>IF($B844=0,0,VLOOKUP($B844,InformatiiGenerale!$A$9:$C$29,3,FALSE))</f>
        <v>0</v>
      </c>
    </row>
    <row r="845" spans="1:22" ht="30" customHeight="1" x14ac:dyDescent="0.25">
      <c r="A845" s="145"/>
      <c r="B845" s="146"/>
      <c r="C845" s="146"/>
      <c r="D845" s="147"/>
      <c r="E845" s="148"/>
      <c r="F845" s="149"/>
      <c r="G845" s="148"/>
      <c r="H845" s="149"/>
      <c r="I845" s="150"/>
      <c r="J845" s="151"/>
      <c r="K845" s="152"/>
      <c r="L845" s="153"/>
      <c r="M845" s="154"/>
      <c r="N845" s="334">
        <f t="shared" si="27"/>
        <v>0</v>
      </c>
      <c r="O845" s="339"/>
      <c r="P845" s="515">
        <f>IF($A845=Liste!$A$2,Liste!$Q$2,IF($A845=Liste!$A$3,Liste!$Q$3,0))</f>
        <v>0</v>
      </c>
      <c r="Q845" s="477"/>
      <c r="R845" s="458" t="str">
        <f>IF(F845=0,"x",VLOOKUP($F845,Liste!$L$2:$M$5000,2,FALSE))</f>
        <v>x</v>
      </c>
      <c r="S845" s="462" t="str">
        <f t="shared" si="26"/>
        <v>x</v>
      </c>
      <c r="T845" s="462">
        <f>IF(P845=Liste!$Q$3,IF(L845=0,0,1),0)</f>
        <v>0</v>
      </c>
      <c r="U845" s="462">
        <f>IF($A845=0,0,InformatiiGenerale!$B$3)</f>
        <v>0</v>
      </c>
      <c r="V845" s="462">
        <f>IF($B845=0,0,VLOOKUP($B845,InformatiiGenerale!$A$9:$C$29,3,FALSE))</f>
        <v>0</v>
      </c>
    </row>
    <row r="846" spans="1:22" ht="30" customHeight="1" x14ac:dyDescent="0.25">
      <c r="A846" s="145"/>
      <c r="B846" s="146"/>
      <c r="C846" s="146"/>
      <c r="D846" s="147"/>
      <c r="E846" s="148"/>
      <c r="F846" s="149"/>
      <c r="G846" s="148"/>
      <c r="H846" s="149"/>
      <c r="I846" s="150"/>
      <c r="J846" s="151"/>
      <c r="K846" s="152"/>
      <c r="L846" s="153"/>
      <c r="M846" s="154"/>
      <c r="N846" s="334">
        <f t="shared" si="27"/>
        <v>0</v>
      </c>
      <c r="O846" s="339"/>
      <c r="P846" s="515">
        <f>IF($A846=Liste!$A$2,Liste!$Q$2,IF($A846=Liste!$A$3,Liste!$Q$3,0))</f>
        <v>0</v>
      </c>
      <c r="Q846" s="477"/>
      <c r="R846" s="458" t="str">
        <f>IF(F846=0,"x",VLOOKUP($F846,Liste!$L$2:$M$5000,2,FALSE))</f>
        <v>x</v>
      </c>
      <c r="S846" s="462" t="str">
        <f t="shared" si="26"/>
        <v>x</v>
      </c>
      <c r="T846" s="462">
        <f>IF(P846=Liste!$Q$3,IF(L846=0,0,1),0)</f>
        <v>0</v>
      </c>
      <c r="U846" s="462">
        <f>IF($A846=0,0,InformatiiGenerale!$B$3)</f>
        <v>0</v>
      </c>
      <c r="V846" s="462">
        <f>IF($B846=0,0,VLOOKUP($B846,InformatiiGenerale!$A$9:$C$29,3,FALSE))</f>
        <v>0</v>
      </c>
    </row>
    <row r="847" spans="1:22" ht="30" customHeight="1" x14ac:dyDescent="0.25">
      <c r="A847" s="145"/>
      <c r="B847" s="146"/>
      <c r="C847" s="146"/>
      <c r="D847" s="147"/>
      <c r="E847" s="148"/>
      <c r="F847" s="149"/>
      <c r="G847" s="148"/>
      <c r="H847" s="149"/>
      <c r="I847" s="150"/>
      <c r="J847" s="151"/>
      <c r="K847" s="152"/>
      <c r="L847" s="153"/>
      <c r="M847" s="154"/>
      <c r="N847" s="334">
        <f t="shared" si="27"/>
        <v>0</v>
      </c>
      <c r="O847" s="339"/>
      <c r="P847" s="515">
        <f>IF($A847=Liste!$A$2,Liste!$Q$2,IF($A847=Liste!$A$3,Liste!$Q$3,0))</f>
        <v>0</v>
      </c>
      <c r="Q847" s="477"/>
      <c r="R847" s="458" t="str">
        <f>IF(F847=0,"x",VLOOKUP($F847,Liste!$L$2:$M$5000,2,FALSE))</f>
        <v>x</v>
      </c>
      <c r="S847" s="462" t="str">
        <f t="shared" si="26"/>
        <v>x</v>
      </c>
      <c r="T847" s="462">
        <f>IF(P847=Liste!$Q$3,IF(L847=0,0,1),0)</f>
        <v>0</v>
      </c>
      <c r="U847" s="462">
        <f>IF($A847=0,0,InformatiiGenerale!$B$3)</f>
        <v>0</v>
      </c>
      <c r="V847" s="462">
        <f>IF($B847=0,0,VLOOKUP($B847,InformatiiGenerale!$A$9:$C$29,3,FALSE))</f>
        <v>0</v>
      </c>
    </row>
    <row r="848" spans="1:22" ht="30" customHeight="1" x14ac:dyDescent="0.25">
      <c r="A848" s="145"/>
      <c r="B848" s="146"/>
      <c r="C848" s="146"/>
      <c r="D848" s="147"/>
      <c r="E848" s="148"/>
      <c r="F848" s="149"/>
      <c r="G848" s="148"/>
      <c r="H848" s="149"/>
      <c r="I848" s="150"/>
      <c r="J848" s="151"/>
      <c r="K848" s="152"/>
      <c r="L848" s="153"/>
      <c r="M848" s="154"/>
      <c r="N848" s="334">
        <f t="shared" si="27"/>
        <v>0</v>
      </c>
      <c r="O848" s="339"/>
      <c r="P848" s="515">
        <f>IF($A848=Liste!$A$2,Liste!$Q$2,IF($A848=Liste!$A$3,Liste!$Q$3,0))</f>
        <v>0</v>
      </c>
      <c r="Q848" s="477"/>
      <c r="R848" s="458" t="str">
        <f>IF(F848=0,"x",VLOOKUP($F848,Liste!$L$2:$M$5000,2,FALSE))</f>
        <v>x</v>
      </c>
      <c r="S848" s="462" t="str">
        <f t="shared" si="26"/>
        <v>x</v>
      </c>
      <c r="T848" s="462">
        <f>IF(P848=Liste!$Q$3,IF(L848=0,0,1),0)</f>
        <v>0</v>
      </c>
      <c r="U848" s="462">
        <f>IF($A848=0,0,InformatiiGenerale!$B$3)</f>
        <v>0</v>
      </c>
      <c r="V848" s="462">
        <f>IF($B848=0,0,VLOOKUP($B848,InformatiiGenerale!$A$9:$C$29,3,FALSE))</f>
        <v>0</v>
      </c>
    </row>
    <row r="849" spans="1:22" ht="30" customHeight="1" x14ac:dyDescent="0.25">
      <c r="A849" s="145"/>
      <c r="B849" s="146"/>
      <c r="C849" s="146"/>
      <c r="D849" s="147"/>
      <c r="E849" s="148"/>
      <c r="F849" s="149"/>
      <c r="G849" s="148"/>
      <c r="H849" s="149"/>
      <c r="I849" s="150"/>
      <c r="J849" s="151"/>
      <c r="K849" s="152"/>
      <c r="L849" s="153"/>
      <c r="M849" s="154"/>
      <c r="N849" s="334">
        <f t="shared" si="27"/>
        <v>0</v>
      </c>
      <c r="O849" s="339"/>
      <c r="P849" s="515">
        <f>IF($A849=Liste!$A$2,Liste!$Q$2,IF($A849=Liste!$A$3,Liste!$Q$3,0))</f>
        <v>0</v>
      </c>
      <c r="Q849" s="477"/>
      <c r="R849" s="458" t="str">
        <f>IF(F849=0,"x",VLOOKUP($F849,Liste!$L$2:$M$5000,2,FALSE))</f>
        <v>x</v>
      </c>
      <c r="S849" s="462" t="str">
        <f t="shared" si="26"/>
        <v>x</v>
      </c>
      <c r="T849" s="462">
        <f>IF(P849=Liste!$Q$3,IF(L849=0,0,1),0)</f>
        <v>0</v>
      </c>
      <c r="U849" s="462">
        <f>IF($A849=0,0,InformatiiGenerale!$B$3)</f>
        <v>0</v>
      </c>
      <c r="V849" s="462">
        <f>IF($B849=0,0,VLOOKUP($B849,InformatiiGenerale!$A$9:$C$29,3,FALSE))</f>
        <v>0</v>
      </c>
    </row>
    <row r="850" spans="1:22" ht="30" customHeight="1" x14ac:dyDescent="0.25">
      <c r="A850" s="145"/>
      <c r="B850" s="146"/>
      <c r="C850" s="146"/>
      <c r="D850" s="147"/>
      <c r="E850" s="148"/>
      <c r="F850" s="149"/>
      <c r="G850" s="148"/>
      <c r="H850" s="149"/>
      <c r="I850" s="150"/>
      <c r="J850" s="151"/>
      <c r="K850" s="152"/>
      <c r="L850" s="153"/>
      <c r="M850" s="154"/>
      <c r="N850" s="334">
        <f t="shared" si="27"/>
        <v>0</v>
      </c>
      <c r="O850" s="339"/>
      <c r="P850" s="515">
        <f>IF($A850=Liste!$A$2,Liste!$Q$2,IF($A850=Liste!$A$3,Liste!$Q$3,0))</f>
        <v>0</v>
      </c>
      <c r="Q850" s="477"/>
      <c r="R850" s="458" t="str">
        <f>IF(F850=0,"x",VLOOKUP($F850,Liste!$L$2:$M$5000,2,FALSE))</f>
        <v>x</v>
      </c>
      <c r="S850" s="462" t="str">
        <f t="shared" si="26"/>
        <v>x</v>
      </c>
      <c r="T850" s="462">
        <f>IF(P850=Liste!$Q$3,IF(L850=0,0,1),0)</f>
        <v>0</v>
      </c>
      <c r="U850" s="462">
        <f>IF($A850=0,0,InformatiiGenerale!$B$3)</f>
        <v>0</v>
      </c>
      <c r="V850" s="462">
        <f>IF($B850=0,0,VLOOKUP($B850,InformatiiGenerale!$A$9:$C$29,3,FALSE))</f>
        <v>0</v>
      </c>
    </row>
    <row r="851" spans="1:22" ht="30" customHeight="1" x14ac:dyDescent="0.25">
      <c r="A851" s="145"/>
      <c r="B851" s="146"/>
      <c r="C851" s="146"/>
      <c r="D851" s="147"/>
      <c r="E851" s="148"/>
      <c r="F851" s="149"/>
      <c r="G851" s="148"/>
      <c r="H851" s="149"/>
      <c r="I851" s="150"/>
      <c r="J851" s="151"/>
      <c r="K851" s="152"/>
      <c r="L851" s="153"/>
      <c r="M851" s="154"/>
      <c r="N851" s="334">
        <f t="shared" si="27"/>
        <v>0</v>
      </c>
      <c r="O851" s="339"/>
      <c r="P851" s="515">
        <f>IF($A851=Liste!$A$2,Liste!$Q$2,IF($A851=Liste!$A$3,Liste!$Q$3,0))</f>
        <v>0</v>
      </c>
      <c r="Q851" s="477"/>
      <c r="R851" s="458" t="str">
        <f>IF(F851=0,"x",VLOOKUP($F851,Liste!$L$2:$M$5000,2,FALSE))</f>
        <v>x</v>
      </c>
      <c r="S851" s="462" t="str">
        <f t="shared" si="26"/>
        <v>x</v>
      </c>
      <c r="T851" s="462">
        <f>IF(P851=Liste!$Q$3,IF(L851=0,0,1),0)</f>
        <v>0</v>
      </c>
      <c r="U851" s="462">
        <f>IF($A851=0,0,InformatiiGenerale!$B$3)</f>
        <v>0</v>
      </c>
      <c r="V851" s="462">
        <f>IF($B851=0,0,VLOOKUP($B851,InformatiiGenerale!$A$9:$C$29,3,FALSE))</f>
        <v>0</v>
      </c>
    </row>
    <row r="852" spans="1:22" ht="30" customHeight="1" x14ac:dyDescent="0.25">
      <c r="A852" s="145"/>
      <c r="B852" s="146"/>
      <c r="C852" s="146"/>
      <c r="D852" s="147"/>
      <c r="E852" s="148"/>
      <c r="F852" s="149"/>
      <c r="G852" s="148"/>
      <c r="H852" s="149"/>
      <c r="I852" s="150"/>
      <c r="J852" s="151"/>
      <c r="K852" s="152"/>
      <c r="L852" s="153"/>
      <c r="M852" s="154"/>
      <c r="N852" s="334">
        <f t="shared" si="27"/>
        <v>0</v>
      </c>
      <c r="O852" s="339"/>
      <c r="P852" s="515">
        <f>IF($A852=Liste!$A$2,Liste!$Q$2,IF($A852=Liste!$A$3,Liste!$Q$3,0))</f>
        <v>0</v>
      </c>
      <c r="Q852" s="477"/>
      <c r="R852" s="458" t="str">
        <f>IF(F852=0,"x",VLOOKUP($F852,Liste!$L$2:$M$5000,2,FALSE))</f>
        <v>x</v>
      </c>
      <c r="S852" s="462" t="str">
        <f t="shared" si="26"/>
        <v>x</v>
      </c>
      <c r="T852" s="462">
        <f>IF(P852=Liste!$Q$3,IF(L852=0,0,1),0)</f>
        <v>0</v>
      </c>
      <c r="U852" s="462">
        <f>IF($A852=0,0,InformatiiGenerale!$B$3)</f>
        <v>0</v>
      </c>
      <c r="V852" s="462">
        <f>IF($B852=0,0,VLOOKUP($B852,InformatiiGenerale!$A$9:$C$29,3,FALSE))</f>
        <v>0</v>
      </c>
    </row>
    <row r="853" spans="1:22" ht="30" customHeight="1" x14ac:dyDescent="0.25">
      <c r="A853" s="145"/>
      <c r="B853" s="146"/>
      <c r="C853" s="146"/>
      <c r="D853" s="147"/>
      <c r="E853" s="148"/>
      <c r="F853" s="149"/>
      <c r="G853" s="148"/>
      <c r="H853" s="149"/>
      <c r="I853" s="150"/>
      <c r="J853" s="151"/>
      <c r="K853" s="152"/>
      <c r="L853" s="153"/>
      <c r="M853" s="154"/>
      <c r="N853" s="334">
        <f t="shared" si="27"/>
        <v>0</v>
      </c>
      <c r="O853" s="339"/>
      <c r="P853" s="515">
        <f>IF($A853=Liste!$A$2,Liste!$Q$2,IF($A853=Liste!$A$3,Liste!$Q$3,0))</f>
        <v>0</v>
      </c>
      <c r="Q853" s="477"/>
      <c r="R853" s="458" t="str">
        <f>IF(F853=0,"x",VLOOKUP($F853,Liste!$L$2:$M$5000,2,FALSE))</f>
        <v>x</v>
      </c>
      <c r="S853" s="462" t="str">
        <f t="shared" si="26"/>
        <v>x</v>
      </c>
      <c r="T853" s="462">
        <f>IF(P853=Liste!$Q$3,IF(L853=0,0,1),0)</f>
        <v>0</v>
      </c>
      <c r="U853" s="462">
        <f>IF($A853=0,0,InformatiiGenerale!$B$3)</f>
        <v>0</v>
      </c>
      <c r="V853" s="462">
        <f>IF($B853=0,0,VLOOKUP($B853,InformatiiGenerale!$A$9:$C$29,3,FALSE))</f>
        <v>0</v>
      </c>
    </row>
    <row r="854" spans="1:22" ht="30" customHeight="1" x14ac:dyDescent="0.25">
      <c r="A854" s="145"/>
      <c r="B854" s="146"/>
      <c r="C854" s="146"/>
      <c r="D854" s="147"/>
      <c r="E854" s="148"/>
      <c r="F854" s="149"/>
      <c r="G854" s="148"/>
      <c r="H854" s="149"/>
      <c r="I854" s="150"/>
      <c r="J854" s="151"/>
      <c r="K854" s="152"/>
      <c r="L854" s="153"/>
      <c r="M854" s="154"/>
      <c r="N854" s="334">
        <f t="shared" si="27"/>
        <v>0</v>
      </c>
      <c r="O854" s="339"/>
      <c r="P854" s="515">
        <f>IF($A854=Liste!$A$2,Liste!$Q$2,IF($A854=Liste!$A$3,Liste!$Q$3,0))</f>
        <v>0</v>
      </c>
      <c r="Q854" s="477"/>
      <c r="R854" s="458" t="str">
        <f>IF(F854=0,"x",VLOOKUP($F854,Liste!$L$2:$M$5000,2,FALSE))</f>
        <v>x</v>
      </c>
      <c r="S854" s="462" t="str">
        <f t="shared" si="26"/>
        <v>x</v>
      </c>
      <c r="T854" s="462">
        <f>IF(P854=Liste!$Q$3,IF(L854=0,0,1),0)</f>
        <v>0</v>
      </c>
      <c r="U854" s="462">
        <f>IF($A854=0,0,InformatiiGenerale!$B$3)</f>
        <v>0</v>
      </c>
      <c r="V854" s="462">
        <f>IF($B854=0,0,VLOOKUP($B854,InformatiiGenerale!$A$9:$C$29,3,FALSE))</f>
        <v>0</v>
      </c>
    </row>
    <row r="855" spans="1:22" ht="30" customHeight="1" x14ac:dyDescent="0.25">
      <c r="A855" s="145"/>
      <c r="B855" s="146"/>
      <c r="C855" s="146"/>
      <c r="D855" s="147"/>
      <c r="E855" s="148"/>
      <c r="F855" s="149"/>
      <c r="G855" s="148"/>
      <c r="H855" s="149"/>
      <c r="I855" s="150"/>
      <c r="J855" s="151"/>
      <c r="K855" s="152"/>
      <c r="L855" s="153"/>
      <c r="M855" s="154"/>
      <c r="N855" s="334">
        <f t="shared" si="27"/>
        <v>0</v>
      </c>
      <c r="O855" s="339"/>
      <c r="P855" s="515">
        <f>IF($A855=Liste!$A$2,Liste!$Q$2,IF($A855=Liste!$A$3,Liste!$Q$3,0))</f>
        <v>0</v>
      </c>
      <c r="Q855" s="477"/>
      <c r="R855" s="458" t="str">
        <f>IF(F855=0,"x",VLOOKUP($F855,Liste!$L$2:$M$5000,2,FALSE))</f>
        <v>x</v>
      </c>
      <c r="S855" s="462" t="str">
        <f t="shared" si="26"/>
        <v>x</v>
      </c>
      <c r="T855" s="462">
        <f>IF(P855=Liste!$Q$3,IF(L855=0,0,1),0)</f>
        <v>0</v>
      </c>
      <c r="U855" s="462">
        <f>IF($A855=0,0,InformatiiGenerale!$B$3)</f>
        <v>0</v>
      </c>
      <c r="V855" s="462">
        <f>IF($B855=0,0,VLOOKUP($B855,InformatiiGenerale!$A$9:$C$29,3,FALSE))</f>
        <v>0</v>
      </c>
    </row>
    <row r="856" spans="1:22" ht="30" customHeight="1" x14ac:dyDescent="0.25">
      <c r="A856" s="145"/>
      <c r="B856" s="146"/>
      <c r="C856" s="146"/>
      <c r="D856" s="147"/>
      <c r="E856" s="148"/>
      <c r="F856" s="149"/>
      <c r="G856" s="148"/>
      <c r="H856" s="149"/>
      <c r="I856" s="150"/>
      <c r="J856" s="151"/>
      <c r="K856" s="152"/>
      <c r="L856" s="153"/>
      <c r="M856" s="154"/>
      <c r="N856" s="334">
        <f t="shared" si="27"/>
        <v>0</v>
      </c>
      <c r="O856" s="339"/>
      <c r="P856" s="515">
        <f>IF($A856=Liste!$A$2,Liste!$Q$2,IF($A856=Liste!$A$3,Liste!$Q$3,0))</f>
        <v>0</v>
      </c>
      <c r="Q856" s="477"/>
      <c r="R856" s="458" t="str">
        <f>IF(F856=0,"x",VLOOKUP($F856,Liste!$L$2:$M$5000,2,FALSE))</f>
        <v>x</v>
      </c>
      <c r="S856" s="462" t="str">
        <f t="shared" si="26"/>
        <v>x</v>
      </c>
      <c r="T856" s="462">
        <f>IF(P856=Liste!$Q$3,IF(L856=0,0,1),0)</f>
        <v>0</v>
      </c>
      <c r="U856" s="462">
        <f>IF($A856=0,0,InformatiiGenerale!$B$3)</f>
        <v>0</v>
      </c>
      <c r="V856" s="462">
        <f>IF($B856=0,0,VLOOKUP($B856,InformatiiGenerale!$A$9:$C$29,3,FALSE))</f>
        <v>0</v>
      </c>
    </row>
    <row r="857" spans="1:22" ht="30" customHeight="1" x14ac:dyDescent="0.25">
      <c r="A857" s="145"/>
      <c r="B857" s="146"/>
      <c r="C857" s="146"/>
      <c r="D857" s="147"/>
      <c r="E857" s="148"/>
      <c r="F857" s="149"/>
      <c r="G857" s="148"/>
      <c r="H857" s="149"/>
      <c r="I857" s="150"/>
      <c r="J857" s="151"/>
      <c r="K857" s="152"/>
      <c r="L857" s="153"/>
      <c r="M857" s="154"/>
      <c r="N857" s="334">
        <f t="shared" si="27"/>
        <v>0</v>
      </c>
      <c r="O857" s="339"/>
      <c r="P857" s="515">
        <f>IF($A857=Liste!$A$2,Liste!$Q$2,IF($A857=Liste!$A$3,Liste!$Q$3,0))</f>
        <v>0</v>
      </c>
      <c r="Q857" s="477"/>
      <c r="R857" s="458" t="str">
        <f>IF(F857=0,"x",VLOOKUP($F857,Liste!$L$2:$M$5000,2,FALSE))</f>
        <v>x</v>
      </c>
      <c r="S857" s="462" t="str">
        <f t="shared" si="26"/>
        <v>x</v>
      </c>
      <c r="T857" s="462">
        <f>IF(P857=Liste!$Q$3,IF(L857=0,0,1),0)</f>
        <v>0</v>
      </c>
      <c r="U857" s="462">
        <f>IF($A857=0,0,InformatiiGenerale!$B$3)</f>
        <v>0</v>
      </c>
      <c r="V857" s="462">
        <f>IF($B857=0,0,VLOOKUP($B857,InformatiiGenerale!$A$9:$C$29,3,FALSE))</f>
        <v>0</v>
      </c>
    </row>
    <row r="858" spans="1:22" ht="30" customHeight="1" x14ac:dyDescent="0.25">
      <c r="A858" s="145"/>
      <c r="B858" s="146"/>
      <c r="C858" s="146"/>
      <c r="D858" s="147"/>
      <c r="E858" s="148"/>
      <c r="F858" s="149"/>
      <c r="G858" s="148"/>
      <c r="H858" s="149"/>
      <c r="I858" s="150"/>
      <c r="J858" s="151"/>
      <c r="K858" s="152"/>
      <c r="L858" s="153"/>
      <c r="M858" s="154"/>
      <c r="N858" s="334">
        <f t="shared" si="27"/>
        <v>0</v>
      </c>
      <c r="O858" s="339"/>
      <c r="P858" s="515">
        <f>IF($A858=Liste!$A$2,Liste!$Q$2,IF($A858=Liste!$A$3,Liste!$Q$3,0))</f>
        <v>0</v>
      </c>
      <c r="Q858" s="477"/>
      <c r="R858" s="458" t="str">
        <f>IF(F858=0,"x",VLOOKUP($F858,Liste!$L$2:$M$5000,2,FALSE))</f>
        <v>x</v>
      </c>
      <c r="S858" s="462" t="str">
        <f t="shared" si="26"/>
        <v>x</v>
      </c>
      <c r="T858" s="462">
        <f>IF(P858=Liste!$Q$3,IF(L858=0,0,1),0)</f>
        <v>0</v>
      </c>
      <c r="U858" s="462">
        <f>IF($A858=0,0,InformatiiGenerale!$B$3)</f>
        <v>0</v>
      </c>
      <c r="V858" s="462">
        <f>IF($B858=0,0,VLOOKUP($B858,InformatiiGenerale!$A$9:$C$29,3,FALSE))</f>
        <v>0</v>
      </c>
    </row>
    <row r="859" spans="1:22" ht="30" customHeight="1" x14ac:dyDescent="0.25">
      <c r="A859" s="145"/>
      <c r="B859" s="146"/>
      <c r="C859" s="146"/>
      <c r="D859" s="147"/>
      <c r="E859" s="148"/>
      <c r="F859" s="149"/>
      <c r="G859" s="148"/>
      <c r="H859" s="149"/>
      <c r="I859" s="150"/>
      <c r="J859" s="151"/>
      <c r="K859" s="152"/>
      <c r="L859" s="153"/>
      <c r="M859" s="154"/>
      <c r="N859" s="334">
        <f t="shared" si="27"/>
        <v>0</v>
      </c>
      <c r="O859" s="339"/>
      <c r="P859" s="515">
        <f>IF($A859=Liste!$A$2,Liste!$Q$2,IF($A859=Liste!$A$3,Liste!$Q$3,0))</f>
        <v>0</v>
      </c>
      <c r="Q859" s="477"/>
      <c r="R859" s="458" t="str">
        <f>IF(F859=0,"x",VLOOKUP($F859,Liste!$L$2:$M$5000,2,FALSE))</f>
        <v>x</v>
      </c>
      <c r="S859" s="462" t="str">
        <f t="shared" si="26"/>
        <v>x</v>
      </c>
      <c r="T859" s="462">
        <f>IF(P859=Liste!$Q$3,IF(L859=0,0,1),0)</f>
        <v>0</v>
      </c>
      <c r="U859" s="462">
        <f>IF($A859=0,0,InformatiiGenerale!$B$3)</f>
        <v>0</v>
      </c>
      <c r="V859" s="462">
        <f>IF($B859=0,0,VLOOKUP($B859,InformatiiGenerale!$A$9:$C$29,3,FALSE))</f>
        <v>0</v>
      </c>
    </row>
    <row r="860" spans="1:22" ht="30" customHeight="1" x14ac:dyDescent="0.25">
      <c r="A860" s="145"/>
      <c r="B860" s="146"/>
      <c r="C860" s="146"/>
      <c r="D860" s="147"/>
      <c r="E860" s="148"/>
      <c r="F860" s="149"/>
      <c r="G860" s="148"/>
      <c r="H860" s="149"/>
      <c r="I860" s="150"/>
      <c r="J860" s="151"/>
      <c r="K860" s="152"/>
      <c r="L860" s="153"/>
      <c r="M860" s="154"/>
      <c r="N860" s="334">
        <f t="shared" si="27"/>
        <v>0</v>
      </c>
      <c r="O860" s="339"/>
      <c r="P860" s="515">
        <f>IF($A860=Liste!$A$2,Liste!$Q$2,IF($A860=Liste!$A$3,Liste!$Q$3,0))</f>
        <v>0</v>
      </c>
      <c r="Q860" s="477"/>
      <c r="R860" s="458" t="str">
        <f>IF(F860=0,"x",VLOOKUP($F860,Liste!$L$2:$M$5000,2,FALSE))</f>
        <v>x</v>
      </c>
      <c r="S860" s="462" t="str">
        <f t="shared" si="26"/>
        <v>x</v>
      </c>
      <c r="T860" s="462">
        <f>IF(P860=Liste!$Q$3,IF(L860=0,0,1),0)</f>
        <v>0</v>
      </c>
      <c r="U860" s="462">
        <f>IF($A860=0,0,InformatiiGenerale!$B$3)</f>
        <v>0</v>
      </c>
      <c r="V860" s="462">
        <f>IF($B860=0,0,VLOOKUP($B860,InformatiiGenerale!$A$9:$C$29,3,FALSE))</f>
        <v>0</v>
      </c>
    </row>
    <row r="861" spans="1:22" ht="30" customHeight="1" x14ac:dyDescent="0.25">
      <c r="A861" s="145"/>
      <c r="B861" s="146"/>
      <c r="C861" s="146"/>
      <c r="D861" s="147"/>
      <c r="E861" s="148"/>
      <c r="F861" s="149"/>
      <c r="G861" s="148"/>
      <c r="H861" s="149"/>
      <c r="I861" s="150"/>
      <c r="J861" s="151"/>
      <c r="K861" s="152"/>
      <c r="L861" s="153"/>
      <c r="M861" s="154"/>
      <c r="N861" s="334">
        <f t="shared" si="27"/>
        <v>0</v>
      </c>
      <c r="O861" s="339"/>
      <c r="P861" s="515">
        <f>IF($A861=Liste!$A$2,Liste!$Q$2,IF($A861=Liste!$A$3,Liste!$Q$3,0))</f>
        <v>0</v>
      </c>
      <c r="Q861" s="477"/>
      <c r="R861" s="458" t="str">
        <f>IF(F861=0,"x",VLOOKUP($F861,Liste!$L$2:$M$5000,2,FALSE))</f>
        <v>x</v>
      </c>
      <c r="S861" s="462" t="str">
        <f t="shared" si="26"/>
        <v>x</v>
      </c>
      <c r="T861" s="462">
        <f>IF(P861=Liste!$Q$3,IF(L861=0,0,1),0)</f>
        <v>0</v>
      </c>
      <c r="U861" s="462">
        <f>IF($A861=0,0,InformatiiGenerale!$B$3)</f>
        <v>0</v>
      </c>
      <c r="V861" s="462">
        <f>IF($B861=0,0,VLOOKUP($B861,InformatiiGenerale!$A$9:$C$29,3,FALSE))</f>
        <v>0</v>
      </c>
    </row>
    <row r="862" spans="1:22" ht="30" customHeight="1" x14ac:dyDescent="0.25">
      <c r="A862" s="145"/>
      <c r="B862" s="146"/>
      <c r="C862" s="146"/>
      <c r="D862" s="147"/>
      <c r="E862" s="148"/>
      <c r="F862" s="149"/>
      <c r="G862" s="148"/>
      <c r="H862" s="149"/>
      <c r="I862" s="150"/>
      <c r="J862" s="151"/>
      <c r="K862" s="152"/>
      <c r="L862" s="153"/>
      <c r="M862" s="154"/>
      <c r="N862" s="334">
        <f t="shared" si="27"/>
        <v>0</v>
      </c>
      <c r="O862" s="339"/>
      <c r="P862" s="515">
        <f>IF($A862=Liste!$A$2,Liste!$Q$2,IF($A862=Liste!$A$3,Liste!$Q$3,0))</f>
        <v>0</v>
      </c>
      <c r="Q862" s="477"/>
      <c r="R862" s="458" t="str">
        <f>IF(F862=0,"x",VLOOKUP($F862,Liste!$L$2:$M$5000,2,FALSE))</f>
        <v>x</v>
      </c>
      <c r="S862" s="462" t="str">
        <f t="shared" si="26"/>
        <v>x</v>
      </c>
      <c r="T862" s="462">
        <f>IF(P862=Liste!$Q$3,IF(L862=0,0,1),0)</f>
        <v>0</v>
      </c>
      <c r="U862" s="462">
        <f>IF($A862=0,0,InformatiiGenerale!$B$3)</f>
        <v>0</v>
      </c>
      <c r="V862" s="462">
        <f>IF($B862=0,0,VLOOKUP($B862,InformatiiGenerale!$A$9:$C$29,3,FALSE))</f>
        <v>0</v>
      </c>
    </row>
    <row r="863" spans="1:22" ht="30" customHeight="1" x14ac:dyDescent="0.25">
      <c r="A863" s="145"/>
      <c r="B863" s="146"/>
      <c r="C863" s="146"/>
      <c r="D863" s="147"/>
      <c r="E863" s="148"/>
      <c r="F863" s="149"/>
      <c r="G863" s="148"/>
      <c r="H863" s="149"/>
      <c r="I863" s="150"/>
      <c r="J863" s="151"/>
      <c r="K863" s="152"/>
      <c r="L863" s="153"/>
      <c r="M863" s="154"/>
      <c r="N863" s="334">
        <f t="shared" si="27"/>
        <v>0</v>
      </c>
      <c r="O863" s="339"/>
      <c r="P863" s="515">
        <f>IF($A863=Liste!$A$2,Liste!$Q$2,IF($A863=Liste!$A$3,Liste!$Q$3,0))</f>
        <v>0</v>
      </c>
      <c r="Q863" s="477"/>
      <c r="R863" s="458" t="str">
        <f>IF(F863=0,"x",VLOOKUP($F863,Liste!$L$2:$M$5000,2,FALSE))</f>
        <v>x</v>
      </c>
      <c r="S863" s="462" t="str">
        <f t="shared" si="26"/>
        <v>x</v>
      </c>
      <c r="T863" s="462">
        <f>IF(P863=Liste!$Q$3,IF(L863=0,0,1),0)</f>
        <v>0</v>
      </c>
      <c r="U863" s="462">
        <f>IF($A863=0,0,InformatiiGenerale!$B$3)</f>
        <v>0</v>
      </c>
      <c r="V863" s="462">
        <f>IF($B863=0,0,VLOOKUP($B863,InformatiiGenerale!$A$9:$C$29,3,FALSE))</f>
        <v>0</v>
      </c>
    </row>
    <row r="864" spans="1:22" ht="30" customHeight="1" x14ac:dyDescent="0.25">
      <c r="A864" s="145"/>
      <c r="B864" s="146"/>
      <c r="C864" s="146"/>
      <c r="D864" s="147"/>
      <c r="E864" s="148"/>
      <c r="F864" s="149"/>
      <c r="G864" s="148"/>
      <c r="H864" s="149"/>
      <c r="I864" s="150"/>
      <c r="J864" s="151"/>
      <c r="K864" s="152"/>
      <c r="L864" s="153"/>
      <c r="M864" s="154"/>
      <c r="N864" s="334">
        <f t="shared" si="27"/>
        <v>0</v>
      </c>
      <c r="O864" s="339"/>
      <c r="P864" s="515">
        <f>IF($A864=Liste!$A$2,Liste!$Q$2,IF($A864=Liste!$A$3,Liste!$Q$3,0))</f>
        <v>0</v>
      </c>
      <c r="Q864" s="477"/>
      <c r="R864" s="458" t="str">
        <f>IF(F864=0,"x",VLOOKUP($F864,Liste!$L$2:$M$5000,2,FALSE))</f>
        <v>x</v>
      </c>
      <c r="S864" s="462" t="str">
        <f t="shared" si="26"/>
        <v>x</v>
      </c>
      <c r="T864" s="462">
        <f>IF(P864=Liste!$Q$3,IF(L864=0,0,1),0)</f>
        <v>0</v>
      </c>
      <c r="U864" s="462">
        <f>IF($A864=0,0,InformatiiGenerale!$B$3)</f>
        <v>0</v>
      </c>
      <c r="V864" s="462">
        <f>IF($B864=0,0,VLOOKUP($B864,InformatiiGenerale!$A$9:$C$29,3,FALSE))</f>
        <v>0</v>
      </c>
    </row>
    <row r="865" spans="1:22" ht="30" customHeight="1" x14ac:dyDescent="0.25">
      <c r="A865" s="145"/>
      <c r="B865" s="146"/>
      <c r="C865" s="146"/>
      <c r="D865" s="147"/>
      <c r="E865" s="148"/>
      <c r="F865" s="149"/>
      <c r="G865" s="148"/>
      <c r="H865" s="149"/>
      <c r="I865" s="150"/>
      <c r="J865" s="151"/>
      <c r="K865" s="152"/>
      <c r="L865" s="153"/>
      <c r="M865" s="154"/>
      <c r="N865" s="334">
        <f t="shared" si="27"/>
        <v>0</v>
      </c>
      <c r="O865" s="339"/>
      <c r="P865" s="515">
        <f>IF($A865=Liste!$A$2,Liste!$Q$2,IF($A865=Liste!$A$3,Liste!$Q$3,0))</f>
        <v>0</v>
      </c>
      <c r="Q865" s="477"/>
      <c r="R865" s="458" t="str">
        <f>IF(F865=0,"x",VLOOKUP($F865,Liste!$L$2:$M$5000,2,FALSE))</f>
        <v>x</v>
      </c>
      <c r="S865" s="462" t="str">
        <f t="shared" si="26"/>
        <v>x</v>
      </c>
      <c r="T865" s="462">
        <f>IF(P865=Liste!$Q$3,IF(L865=0,0,1),0)</f>
        <v>0</v>
      </c>
      <c r="U865" s="462">
        <f>IF($A865=0,0,InformatiiGenerale!$B$3)</f>
        <v>0</v>
      </c>
      <c r="V865" s="462">
        <f>IF($B865=0,0,VLOOKUP($B865,InformatiiGenerale!$A$9:$C$29,3,FALSE))</f>
        <v>0</v>
      </c>
    </row>
    <row r="866" spans="1:22" ht="30" customHeight="1" x14ac:dyDescent="0.25">
      <c r="A866" s="145"/>
      <c r="B866" s="146"/>
      <c r="C866" s="146"/>
      <c r="D866" s="147"/>
      <c r="E866" s="148"/>
      <c r="F866" s="149"/>
      <c r="G866" s="148"/>
      <c r="H866" s="149"/>
      <c r="I866" s="150"/>
      <c r="J866" s="151"/>
      <c r="K866" s="152"/>
      <c r="L866" s="153"/>
      <c r="M866" s="154"/>
      <c r="N866" s="334">
        <f t="shared" si="27"/>
        <v>0</v>
      </c>
      <c r="O866" s="339"/>
      <c r="P866" s="515">
        <f>IF($A866=Liste!$A$2,Liste!$Q$2,IF($A866=Liste!$A$3,Liste!$Q$3,0))</f>
        <v>0</v>
      </c>
      <c r="Q866" s="477"/>
      <c r="R866" s="458" t="str">
        <f>IF(F866=0,"x",VLOOKUP($F866,Liste!$L$2:$M$5000,2,FALSE))</f>
        <v>x</v>
      </c>
      <c r="S866" s="462" t="str">
        <f t="shared" si="26"/>
        <v>x</v>
      </c>
      <c r="T866" s="462">
        <f>IF(P866=Liste!$Q$3,IF(L866=0,0,1),0)</f>
        <v>0</v>
      </c>
      <c r="U866" s="462">
        <f>IF($A866=0,0,InformatiiGenerale!$B$3)</f>
        <v>0</v>
      </c>
      <c r="V866" s="462">
        <f>IF($B866=0,0,VLOOKUP($B866,InformatiiGenerale!$A$9:$C$29,3,FALSE))</f>
        <v>0</v>
      </c>
    </row>
    <row r="867" spans="1:22" ht="30" customHeight="1" x14ac:dyDescent="0.25">
      <c r="A867" s="145"/>
      <c r="B867" s="146"/>
      <c r="C867" s="146"/>
      <c r="D867" s="147"/>
      <c r="E867" s="148"/>
      <c r="F867" s="149"/>
      <c r="G867" s="148"/>
      <c r="H867" s="149"/>
      <c r="I867" s="150"/>
      <c r="J867" s="151"/>
      <c r="K867" s="152"/>
      <c r="L867" s="153"/>
      <c r="M867" s="154"/>
      <c r="N867" s="334">
        <f t="shared" si="27"/>
        <v>0</v>
      </c>
      <c r="O867" s="339"/>
      <c r="P867" s="515">
        <f>IF($A867=Liste!$A$2,Liste!$Q$2,IF($A867=Liste!$A$3,Liste!$Q$3,0))</f>
        <v>0</v>
      </c>
      <c r="Q867" s="477"/>
      <c r="R867" s="458" t="str">
        <f>IF(F867=0,"x",VLOOKUP($F867,Liste!$L$2:$M$5000,2,FALSE))</f>
        <v>x</v>
      </c>
      <c r="S867" s="462" t="str">
        <f t="shared" si="26"/>
        <v>x</v>
      </c>
      <c r="T867" s="462">
        <f>IF(P867=Liste!$Q$3,IF(L867=0,0,1),0)</f>
        <v>0</v>
      </c>
      <c r="U867" s="462">
        <f>IF($A867=0,0,InformatiiGenerale!$B$3)</f>
        <v>0</v>
      </c>
      <c r="V867" s="462">
        <f>IF($B867=0,0,VLOOKUP($B867,InformatiiGenerale!$A$9:$C$29,3,FALSE))</f>
        <v>0</v>
      </c>
    </row>
    <row r="868" spans="1:22" ht="30" customHeight="1" x14ac:dyDescent="0.25">
      <c r="A868" s="145"/>
      <c r="B868" s="146"/>
      <c r="C868" s="146"/>
      <c r="D868" s="147"/>
      <c r="E868" s="148"/>
      <c r="F868" s="149"/>
      <c r="G868" s="148"/>
      <c r="H868" s="149"/>
      <c r="I868" s="150"/>
      <c r="J868" s="151"/>
      <c r="K868" s="152"/>
      <c r="L868" s="153"/>
      <c r="M868" s="154"/>
      <c r="N868" s="334">
        <f t="shared" si="27"/>
        <v>0</v>
      </c>
      <c r="O868" s="339"/>
      <c r="P868" s="515">
        <f>IF($A868=Liste!$A$2,Liste!$Q$2,IF($A868=Liste!$A$3,Liste!$Q$3,0))</f>
        <v>0</v>
      </c>
      <c r="Q868" s="477"/>
      <c r="R868" s="458" t="str">
        <f>IF(F868=0,"x",VLOOKUP($F868,Liste!$L$2:$M$5000,2,FALSE))</f>
        <v>x</v>
      </c>
      <c r="S868" s="462" t="str">
        <f t="shared" si="26"/>
        <v>x</v>
      </c>
      <c r="T868" s="462">
        <f>IF(P868=Liste!$Q$3,IF(L868=0,0,1),0)</f>
        <v>0</v>
      </c>
      <c r="U868" s="462">
        <f>IF($A868=0,0,InformatiiGenerale!$B$3)</f>
        <v>0</v>
      </c>
      <c r="V868" s="462">
        <f>IF($B868=0,0,VLOOKUP($B868,InformatiiGenerale!$A$9:$C$29,3,FALSE))</f>
        <v>0</v>
      </c>
    </row>
    <row r="869" spans="1:22" ht="30" customHeight="1" x14ac:dyDescent="0.25">
      <c r="A869" s="145"/>
      <c r="B869" s="146"/>
      <c r="C869" s="146"/>
      <c r="D869" s="147"/>
      <c r="E869" s="148"/>
      <c r="F869" s="149"/>
      <c r="G869" s="148"/>
      <c r="H869" s="149"/>
      <c r="I869" s="150"/>
      <c r="J869" s="151"/>
      <c r="K869" s="152"/>
      <c r="L869" s="153"/>
      <c r="M869" s="154"/>
      <c r="N869" s="334">
        <f t="shared" si="27"/>
        <v>0</v>
      </c>
      <c r="O869" s="339"/>
      <c r="P869" s="515">
        <f>IF($A869=Liste!$A$2,Liste!$Q$2,IF($A869=Liste!$A$3,Liste!$Q$3,0))</f>
        <v>0</v>
      </c>
      <c r="Q869" s="477"/>
      <c r="R869" s="458" t="str">
        <f>IF(F869=0,"x",VLOOKUP($F869,Liste!$L$2:$M$5000,2,FALSE))</f>
        <v>x</v>
      </c>
      <c r="S869" s="462" t="str">
        <f t="shared" si="26"/>
        <v>x</v>
      </c>
      <c r="T869" s="462">
        <f>IF(P869=Liste!$Q$3,IF(L869=0,0,1),0)</f>
        <v>0</v>
      </c>
      <c r="U869" s="462">
        <f>IF($A869=0,0,InformatiiGenerale!$B$3)</f>
        <v>0</v>
      </c>
      <c r="V869" s="462">
        <f>IF($B869=0,0,VLOOKUP($B869,InformatiiGenerale!$A$9:$C$29,3,FALSE))</f>
        <v>0</v>
      </c>
    </row>
    <row r="870" spans="1:22" ht="30" customHeight="1" x14ac:dyDescent="0.25">
      <c r="A870" s="145"/>
      <c r="B870" s="146"/>
      <c r="C870" s="146"/>
      <c r="D870" s="147"/>
      <c r="E870" s="148"/>
      <c r="F870" s="149"/>
      <c r="G870" s="148"/>
      <c r="H870" s="149"/>
      <c r="I870" s="150"/>
      <c r="J870" s="151"/>
      <c r="K870" s="152"/>
      <c r="L870" s="153"/>
      <c r="M870" s="154"/>
      <c r="N870" s="334">
        <f t="shared" si="27"/>
        <v>0</v>
      </c>
      <c r="O870" s="339"/>
      <c r="P870" s="515">
        <f>IF($A870=Liste!$A$2,Liste!$Q$2,IF($A870=Liste!$A$3,Liste!$Q$3,0))</f>
        <v>0</v>
      </c>
      <c r="Q870" s="477"/>
      <c r="R870" s="458" t="str">
        <f>IF(F870=0,"x",VLOOKUP($F870,Liste!$L$2:$M$5000,2,FALSE))</f>
        <v>x</v>
      </c>
      <c r="S870" s="462" t="str">
        <f t="shared" si="26"/>
        <v>x</v>
      </c>
      <c r="T870" s="462">
        <f>IF(P870=Liste!$Q$3,IF(L870=0,0,1),0)</f>
        <v>0</v>
      </c>
      <c r="U870" s="462">
        <f>IF($A870=0,0,InformatiiGenerale!$B$3)</f>
        <v>0</v>
      </c>
      <c r="V870" s="462">
        <f>IF($B870=0,0,VLOOKUP($B870,InformatiiGenerale!$A$9:$C$29,3,FALSE))</f>
        <v>0</v>
      </c>
    </row>
    <row r="871" spans="1:22" ht="30" customHeight="1" x14ac:dyDescent="0.25">
      <c r="A871" s="145"/>
      <c r="B871" s="146"/>
      <c r="C871" s="146"/>
      <c r="D871" s="147"/>
      <c r="E871" s="148"/>
      <c r="F871" s="149"/>
      <c r="G871" s="148"/>
      <c r="H871" s="149"/>
      <c r="I871" s="150"/>
      <c r="J871" s="151"/>
      <c r="K871" s="152"/>
      <c r="L871" s="153"/>
      <c r="M871" s="154"/>
      <c r="N871" s="334">
        <f t="shared" si="27"/>
        <v>0</v>
      </c>
      <c r="O871" s="339"/>
      <c r="P871" s="515">
        <f>IF($A871=Liste!$A$2,Liste!$Q$2,IF($A871=Liste!$A$3,Liste!$Q$3,0))</f>
        <v>0</v>
      </c>
      <c r="Q871" s="477"/>
      <c r="R871" s="458" t="str">
        <f>IF(F871=0,"x",VLOOKUP($F871,Liste!$L$2:$M$5000,2,FALSE))</f>
        <v>x</v>
      </c>
      <c r="S871" s="462" t="str">
        <f t="shared" si="26"/>
        <v>x</v>
      </c>
      <c r="T871" s="462">
        <f>IF(P871=Liste!$Q$3,IF(L871=0,0,1),0)</f>
        <v>0</v>
      </c>
      <c r="U871" s="462">
        <f>IF($A871=0,0,InformatiiGenerale!$B$3)</f>
        <v>0</v>
      </c>
      <c r="V871" s="462">
        <f>IF($B871=0,0,VLOOKUP($B871,InformatiiGenerale!$A$9:$C$29,3,FALSE))</f>
        <v>0</v>
      </c>
    </row>
    <row r="872" spans="1:22" ht="30" customHeight="1" x14ac:dyDescent="0.25">
      <c r="A872" s="145"/>
      <c r="B872" s="146"/>
      <c r="C872" s="146"/>
      <c r="D872" s="147"/>
      <c r="E872" s="148"/>
      <c r="F872" s="149"/>
      <c r="G872" s="148"/>
      <c r="H872" s="149"/>
      <c r="I872" s="150"/>
      <c r="J872" s="151"/>
      <c r="K872" s="152"/>
      <c r="L872" s="153"/>
      <c r="M872" s="154"/>
      <c r="N872" s="334">
        <f t="shared" si="27"/>
        <v>0</v>
      </c>
      <c r="O872" s="339"/>
      <c r="P872" s="515">
        <f>IF($A872=Liste!$A$2,Liste!$Q$2,IF($A872=Liste!$A$3,Liste!$Q$3,0))</f>
        <v>0</v>
      </c>
      <c r="Q872" s="477"/>
      <c r="R872" s="458" t="str">
        <f>IF(F872=0,"x",VLOOKUP($F872,Liste!$L$2:$M$5000,2,FALSE))</f>
        <v>x</v>
      </c>
      <c r="S872" s="462" t="str">
        <f t="shared" si="26"/>
        <v>x</v>
      </c>
      <c r="T872" s="462">
        <f>IF(P872=Liste!$Q$3,IF(L872=0,0,1),0)</f>
        <v>0</v>
      </c>
      <c r="U872" s="462">
        <f>IF($A872=0,0,InformatiiGenerale!$B$3)</f>
        <v>0</v>
      </c>
      <c r="V872" s="462">
        <f>IF($B872=0,0,VLOOKUP($B872,InformatiiGenerale!$A$9:$C$29,3,FALSE))</f>
        <v>0</v>
      </c>
    </row>
    <row r="873" spans="1:22" ht="30" customHeight="1" x14ac:dyDescent="0.25">
      <c r="A873" s="145"/>
      <c r="B873" s="146"/>
      <c r="C873" s="146"/>
      <c r="D873" s="147"/>
      <c r="E873" s="148"/>
      <c r="F873" s="149"/>
      <c r="G873" s="148"/>
      <c r="H873" s="149"/>
      <c r="I873" s="150"/>
      <c r="J873" s="151"/>
      <c r="K873" s="152"/>
      <c r="L873" s="153"/>
      <c r="M873" s="154"/>
      <c r="N873" s="334">
        <f t="shared" si="27"/>
        <v>0</v>
      </c>
      <c r="O873" s="339"/>
      <c r="P873" s="515">
        <f>IF($A873=Liste!$A$2,Liste!$Q$2,IF($A873=Liste!$A$3,Liste!$Q$3,0))</f>
        <v>0</v>
      </c>
      <c r="Q873" s="477"/>
      <c r="R873" s="458" t="str">
        <f>IF(F873=0,"x",VLOOKUP($F873,Liste!$L$2:$M$5000,2,FALSE))</f>
        <v>x</v>
      </c>
      <c r="S873" s="462" t="str">
        <f t="shared" si="26"/>
        <v>x</v>
      </c>
      <c r="T873" s="462">
        <f>IF(P873=Liste!$Q$3,IF(L873=0,0,1),0)</f>
        <v>0</v>
      </c>
      <c r="U873" s="462">
        <f>IF($A873=0,0,InformatiiGenerale!$B$3)</f>
        <v>0</v>
      </c>
      <c r="V873" s="462">
        <f>IF($B873=0,0,VLOOKUP($B873,InformatiiGenerale!$A$9:$C$29,3,FALSE))</f>
        <v>0</v>
      </c>
    </row>
    <row r="874" spans="1:22" ht="30" customHeight="1" x14ac:dyDescent="0.25">
      <c r="A874" s="145"/>
      <c r="B874" s="146"/>
      <c r="C874" s="146"/>
      <c r="D874" s="147"/>
      <c r="E874" s="148"/>
      <c r="F874" s="149"/>
      <c r="G874" s="148"/>
      <c r="H874" s="149"/>
      <c r="I874" s="150"/>
      <c r="J874" s="151"/>
      <c r="K874" s="152"/>
      <c r="L874" s="153"/>
      <c r="M874" s="154"/>
      <c r="N874" s="334">
        <f t="shared" si="27"/>
        <v>0</v>
      </c>
      <c r="O874" s="339"/>
      <c r="P874" s="515">
        <f>IF($A874=Liste!$A$2,Liste!$Q$2,IF($A874=Liste!$A$3,Liste!$Q$3,0))</f>
        <v>0</v>
      </c>
      <c r="Q874" s="477"/>
      <c r="R874" s="458" t="str">
        <f>IF(F874=0,"x",VLOOKUP($F874,Liste!$L$2:$M$5000,2,FALSE))</f>
        <v>x</v>
      </c>
      <c r="S874" s="462" t="str">
        <f t="shared" si="26"/>
        <v>x</v>
      </c>
      <c r="T874" s="462">
        <f>IF(P874=Liste!$Q$3,IF(L874=0,0,1),0)</f>
        <v>0</v>
      </c>
      <c r="U874" s="462">
        <f>IF($A874=0,0,InformatiiGenerale!$B$3)</f>
        <v>0</v>
      </c>
      <c r="V874" s="462">
        <f>IF($B874=0,0,VLOOKUP($B874,InformatiiGenerale!$A$9:$C$29,3,FALSE))</f>
        <v>0</v>
      </c>
    </row>
    <row r="875" spans="1:22" ht="30" customHeight="1" x14ac:dyDescent="0.25">
      <c r="A875" s="145"/>
      <c r="B875" s="146"/>
      <c r="C875" s="146"/>
      <c r="D875" s="147"/>
      <c r="E875" s="148"/>
      <c r="F875" s="149"/>
      <c r="G875" s="148"/>
      <c r="H875" s="149"/>
      <c r="I875" s="150"/>
      <c r="J875" s="151"/>
      <c r="K875" s="152"/>
      <c r="L875" s="153"/>
      <c r="M875" s="154"/>
      <c r="N875" s="334">
        <f t="shared" si="27"/>
        <v>0</v>
      </c>
      <c r="O875" s="339"/>
      <c r="P875" s="515">
        <f>IF($A875=Liste!$A$2,Liste!$Q$2,IF($A875=Liste!$A$3,Liste!$Q$3,0))</f>
        <v>0</v>
      </c>
      <c r="Q875" s="477"/>
      <c r="R875" s="458" t="str">
        <f>IF(F875=0,"x",VLOOKUP($F875,Liste!$L$2:$M$5000,2,FALSE))</f>
        <v>x</v>
      </c>
      <c r="S875" s="462" t="str">
        <f t="shared" si="26"/>
        <v>x</v>
      </c>
      <c r="T875" s="462">
        <f>IF(P875=Liste!$Q$3,IF(L875=0,0,1),0)</f>
        <v>0</v>
      </c>
      <c r="U875" s="462">
        <f>IF($A875=0,0,InformatiiGenerale!$B$3)</f>
        <v>0</v>
      </c>
      <c r="V875" s="462">
        <f>IF($B875=0,0,VLOOKUP($B875,InformatiiGenerale!$A$9:$C$29,3,FALSE))</f>
        <v>0</v>
      </c>
    </row>
    <row r="876" spans="1:22" ht="30" customHeight="1" x14ac:dyDescent="0.25">
      <c r="A876" s="145"/>
      <c r="B876" s="146"/>
      <c r="C876" s="146"/>
      <c r="D876" s="147"/>
      <c r="E876" s="148"/>
      <c r="F876" s="149"/>
      <c r="G876" s="148"/>
      <c r="H876" s="149"/>
      <c r="I876" s="150"/>
      <c r="J876" s="151"/>
      <c r="K876" s="152"/>
      <c r="L876" s="153"/>
      <c r="M876" s="154"/>
      <c r="N876" s="334">
        <f t="shared" si="27"/>
        <v>0</v>
      </c>
      <c r="O876" s="339"/>
      <c r="P876" s="515">
        <f>IF($A876=Liste!$A$2,Liste!$Q$2,IF($A876=Liste!$A$3,Liste!$Q$3,0))</f>
        <v>0</v>
      </c>
      <c r="Q876" s="477"/>
      <c r="R876" s="458" t="str">
        <f>IF(F876=0,"x",VLOOKUP($F876,Liste!$L$2:$M$5000,2,FALSE))</f>
        <v>x</v>
      </c>
      <c r="S876" s="462" t="str">
        <f t="shared" si="26"/>
        <v>x</v>
      </c>
      <c r="T876" s="462">
        <f>IF(P876=Liste!$Q$3,IF(L876=0,0,1),0)</f>
        <v>0</v>
      </c>
      <c r="U876" s="462">
        <f>IF($A876=0,0,InformatiiGenerale!$B$3)</f>
        <v>0</v>
      </c>
      <c r="V876" s="462">
        <f>IF($B876=0,0,VLOOKUP($B876,InformatiiGenerale!$A$9:$C$29,3,FALSE))</f>
        <v>0</v>
      </c>
    </row>
    <row r="877" spans="1:22" ht="30" customHeight="1" x14ac:dyDescent="0.25">
      <c r="A877" s="145"/>
      <c r="B877" s="146"/>
      <c r="C877" s="146"/>
      <c r="D877" s="147"/>
      <c r="E877" s="148"/>
      <c r="F877" s="149"/>
      <c r="G877" s="148"/>
      <c r="H877" s="149"/>
      <c r="I877" s="150"/>
      <c r="J877" s="151"/>
      <c r="K877" s="152"/>
      <c r="L877" s="153"/>
      <c r="M877" s="154"/>
      <c r="N877" s="334">
        <f t="shared" si="27"/>
        <v>0</v>
      </c>
      <c r="O877" s="339"/>
      <c r="P877" s="515">
        <f>IF($A877=Liste!$A$2,Liste!$Q$2,IF($A877=Liste!$A$3,Liste!$Q$3,0))</f>
        <v>0</v>
      </c>
      <c r="Q877" s="477"/>
      <c r="R877" s="458" t="str">
        <f>IF(F877=0,"x",VLOOKUP($F877,Liste!$L$2:$M$5000,2,FALSE))</f>
        <v>x</v>
      </c>
      <c r="S877" s="462" t="str">
        <f t="shared" si="26"/>
        <v>x</v>
      </c>
      <c r="T877" s="462">
        <f>IF(P877=Liste!$Q$3,IF(L877=0,0,1),0)</f>
        <v>0</v>
      </c>
      <c r="U877" s="462">
        <f>IF($A877=0,0,InformatiiGenerale!$B$3)</f>
        <v>0</v>
      </c>
      <c r="V877" s="462">
        <f>IF($B877=0,0,VLOOKUP($B877,InformatiiGenerale!$A$9:$C$29,3,FALSE))</f>
        <v>0</v>
      </c>
    </row>
    <row r="878" spans="1:22" ht="30" customHeight="1" x14ac:dyDescent="0.25">
      <c r="A878" s="145"/>
      <c r="B878" s="146"/>
      <c r="C878" s="146"/>
      <c r="D878" s="147"/>
      <c r="E878" s="148"/>
      <c r="F878" s="149"/>
      <c r="G878" s="148"/>
      <c r="H878" s="149"/>
      <c r="I878" s="150"/>
      <c r="J878" s="151"/>
      <c r="K878" s="152"/>
      <c r="L878" s="153"/>
      <c r="M878" s="154"/>
      <c r="N878" s="334">
        <f t="shared" si="27"/>
        <v>0</v>
      </c>
      <c r="O878" s="339"/>
      <c r="P878" s="515">
        <f>IF($A878=Liste!$A$2,Liste!$Q$2,IF($A878=Liste!$A$3,Liste!$Q$3,0))</f>
        <v>0</v>
      </c>
      <c r="Q878" s="477"/>
      <c r="R878" s="458" t="str">
        <f>IF(F878=0,"x",VLOOKUP($F878,Liste!$L$2:$M$5000,2,FALSE))</f>
        <v>x</v>
      </c>
      <c r="S878" s="462" t="str">
        <f t="shared" si="26"/>
        <v>x</v>
      </c>
      <c r="T878" s="462">
        <f>IF(P878=Liste!$Q$3,IF(L878=0,0,1),0)</f>
        <v>0</v>
      </c>
      <c r="U878" s="462">
        <f>IF($A878=0,0,InformatiiGenerale!$B$3)</f>
        <v>0</v>
      </c>
      <c r="V878" s="462">
        <f>IF($B878=0,0,VLOOKUP($B878,InformatiiGenerale!$A$9:$C$29,3,FALSE))</f>
        <v>0</v>
      </c>
    </row>
    <row r="879" spans="1:22" ht="30" customHeight="1" x14ac:dyDescent="0.25">
      <c r="A879" s="145"/>
      <c r="B879" s="146"/>
      <c r="C879" s="146"/>
      <c r="D879" s="147"/>
      <c r="E879" s="148"/>
      <c r="F879" s="149"/>
      <c r="G879" s="148"/>
      <c r="H879" s="149"/>
      <c r="I879" s="150"/>
      <c r="J879" s="151"/>
      <c r="K879" s="152"/>
      <c r="L879" s="153"/>
      <c r="M879" s="154"/>
      <c r="N879" s="334">
        <f t="shared" si="27"/>
        <v>0</v>
      </c>
      <c r="O879" s="339"/>
      <c r="P879" s="515">
        <f>IF($A879=Liste!$A$2,Liste!$Q$2,IF($A879=Liste!$A$3,Liste!$Q$3,0))</f>
        <v>0</v>
      </c>
      <c r="Q879" s="477"/>
      <c r="R879" s="458" t="str">
        <f>IF(F879=0,"x",VLOOKUP($F879,Liste!$L$2:$M$5000,2,FALSE))</f>
        <v>x</v>
      </c>
      <c r="S879" s="462" t="str">
        <f t="shared" si="26"/>
        <v>x</v>
      </c>
      <c r="T879" s="462">
        <f>IF(P879=Liste!$Q$3,IF(L879=0,0,1),0)</f>
        <v>0</v>
      </c>
      <c r="U879" s="462">
        <f>IF($A879=0,0,InformatiiGenerale!$B$3)</f>
        <v>0</v>
      </c>
      <c r="V879" s="462">
        <f>IF($B879=0,0,VLOOKUP($B879,InformatiiGenerale!$A$9:$C$29,3,FALSE))</f>
        <v>0</v>
      </c>
    </row>
    <row r="880" spans="1:22" ht="30" customHeight="1" x14ac:dyDescent="0.25">
      <c r="A880" s="145"/>
      <c r="B880" s="146"/>
      <c r="C880" s="146"/>
      <c r="D880" s="147"/>
      <c r="E880" s="148"/>
      <c r="F880" s="149"/>
      <c r="G880" s="148"/>
      <c r="H880" s="149"/>
      <c r="I880" s="150"/>
      <c r="J880" s="151"/>
      <c r="K880" s="152"/>
      <c r="L880" s="153"/>
      <c r="M880" s="154"/>
      <c r="N880" s="334">
        <f t="shared" si="27"/>
        <v>0</v>
      </c>
      <c r="O880" s="339"/>
      <c r="P880" s="515">
        <f>IF($A880=Liste!$A$2,Liste!$Q$2,IF($A880=Liste!$A$3,Liste!$Q$3,0))</f>
        <v>0</v>
      </c>
      <c r="Q880" s="477"/>
      <c r="R880" s="458" t="str">
        <f>IF(F880=0,"x",VLOOKUP($F880,Liste!$L$2:$M$5000,2,FALSE))</f>
        <v>x</v>
      </c>
      <c r="S880" s="462" t="str">
        <f t="shared" si="26"/>
        <v>x</v>
      </c>
      <c r="T880" s="462">
        <f>IF(P880=Liste!$Q$3,IF(L880=0,0,1),0)</f>
        <v>0</v>
      </c>
      <c r="U880" s="462">
        <f>IF($A880=0,0,InformatiiGenerale!$B$3)</f>
        <v>0</v>
      </c>
      <c r="V880" s="462">
        <f>IF($B880=0,0,VLOOKUP($B880,InformatiiGenerale!$A$9:$C$29,3,FALSE))</f>
        <v>0</v>
      </c>
    </row>
    <row r="881" spans="1:22" ht="30" customHeight="1" x14ac:dyDescent="0.25">
      <c r="A881" s="145"/>
      <c r="B881" s="146"/>
      <c r="C881" s="146"/>
      <c r="D881" s="147"/>
      <c r="E881" s="148"/>
      <c r="F881" s="149"/>
      <c r="G881" s="148"/>
      <c r="H881" s="149"/>
      <c r="I881" s="150"/>
      <c r="J881" s="151"/>
      <c r="K881" s="152"/>
      <c r="L881" s="153"/>
      <c r="M881" s="154"/>
      <c r="N881" s="334">
        <f t="shared" si="27"/>
        <v>0</v>
      </c>
      <c r="O881" s="339"/>
      <c r="P881" s="515">
        <f>IF($A881=Liste!$A$2,Liste!$Q$2,IF($A881=Liste!$A$3,Liste!$Q$3,0))</f>
        <v>0</v>
      </c>
      <c r="Q881" s="477"/>
      <c r="R881" s="458" t="str">
        <f>IF(F881=0,"x",VLOOKUP($F881,Liste!$L$2:$M$5000,2,FALSE))</f>
        <v>x</v>
      </c>
      <c r="S881" s="462" t="str">
        <f t="shared" si="26"/>
        <v>x</v>
      </c>
      <c r="T881" s="462">
        <f>IF(P881=Liste!$Q$3,IF(L881=0,0,1),0)</f>
        <v>0</v>
      </c>
      <c r="U881" s="462">
        <f>IF($A881=0,0,InformatiiGenerale!$B$3)</f>
        <v>0</v>
      </c>
      <c r="V881" s="462">
        <f>IF($B881=0,0,VLOOKUP($B881,InformatiiGenerale!$A$9:$C$29,3,FALSE))</f>
        <v>0</v>
      </c>
    </row>
    <row r="882" spans="1:22" ht="30" customHeight="1" x14ac:dyDescent="0.25">
      <c r="A882" s="145"/>
      <c r="B882" s="146"/>
      <c r="C882" s="146"/>
      <c r="D882" s="147"/>
      <c r="E882" s="148"/>
      <c r="F882" s="149"/>
      <c r="G882" s="148"/>
      <c r="H882" s="149"/>
      <c r="I882" s="150"/>
      <c r="J882" s="151"/>
      <c r="K882" s="152"/>
      <c r="L882" s="153"/>
      <c r="M882" s="154"/>
      <c r="N882" s="334">
        <f t="shared" si="27"/>
        <v>0</v>
      </c>
      <c r="O882" s="339"/>
      <c r="P882" s="515">
        <f>IF($A882=Liste!$A$2,Liste!$Q$2,IF($A882=Liste!$A$3,Liste!$Q$3,0))</f>
        <v>0</v>
      </c>
      <c r="Q882" s="477"/>
      <c r="R882" s="458" t="str">
        <f>IF(F882=0,"x",VLOOKUP($F882,Liste!$L$2:$M$5000,2,FALSE))</f>
        <v>x</v>
      </c>
      <c r="S882" s="462" t="str">
        <f t="shared" si="26"/>
        <v>x</v>
      </c>
      <c r="T882" s="462">
        <f>IF(P882=Liste!$Q$3,IF(L882=0,0,1),0)</f>
        <v>0</v>
      </c>
      <c r="U882" s="462">
        <f>IF($A882=0,0,InformatiiGenerale!$B$3)</f>
        <v>0</v>
      </c>
      <c r="V882" s="462">
        <f>IF($B882=0,0,VLOOKUP($B882,InformatiiGenerale!$A$9:$C$29,3,FALSE))</f>
        <v>0</v>
      </c>
    </row>
    <row r="883" spans="1:22" ht="30" customHeight="1" x14ac:dyDescent="0.25">
      <c r="A883" s="145"/>
      <c r="B883" s="146"/>
      <c r="C883" s="146"/>
      <c r="D883" s="147"/>
      <c r="E883" s="148"/>
      <c r="F883" s="149"/>
      <c r="G883" s="148"/>
      <c r="H883" s="149"/>
      <c r="I883" s="150"/>
      <c r="J883" s="151"/>
      <c r="K883" s="152"/>
      <c r="L883" s="153"/>
      <c r="M883" s="154"/>
      <c r="N883" s="334">
        <f t="shared" si="27"/>
        <v>0</v>
      </c>
      <c r="O883" s="339"/>
      <c r="P883" s="515">
        <f>IF($A883=Liste!$A$2,Liste!$Q$2,IF($A883=Liste!$A$3,Liste!$Q$3,0))</f>
        <v>0</v>
      </c>
      <c r="Q883" s="477"/>
      <c r="R883" s="458" t="str">
        <f>IF(F883=0,"x",VLOOKUP($F883,Liste!$L$2:$M$5000,2,FALSE))</f>
        <v>x</v>
      </c>
      <c r="S883" s="462" t="str">
        <f t="shared" si="26"/>
        <v>x</v>
      </c>
      <c r="T883" s="462">
        <f>IF(P883=Liste!$Q$3,IF(L883=0,0,1),0)</f>
        <v>0</v>
      </c>
      <c r="U883" s="462">
        <f>IF($A883=0,0,InformatiiGenerale!$B$3)</f>
        <v>0</v>
      </c>
      <c r="V883" s="462">
        <f>IF($B883=0,0,VLOOKUP($B883,InformatiiGenerale!$A$9:$C$29,3,FALSE))</f>
        <v>0</v>
      </c>
    </row>
    <row r="884" spans="1:22" ht="30" customHeight="1" x14ac:dyDescent="0.25">
      <c r="A884" s="145"/>
      <c r="B884" s="146"/>
      <c r="C884" s="146"/>
      <c r="D884" s="147"/>
      <c r="E884" s="148"/>
      <c r="F884" s="149"/>
      <c r="G884" s="148"/>
      <c r="H884" s="149"/>
      <c r="I884" s="150"/>
      <c r="J884" s="151"/>
      <c r="K884" s="152"/>
      <c r="L884" s="153"/>
      <c r="M884" s="154"/>
      <c r="N884" s="334">
        <f t="shared" si="27"/>
        <v>0</v>
      </c>
      <c r="O884" s="339"/>
      <c r="P884" s="515">
        <f>IF($A884=Liste!$A$2,Liste!$Q$2,IF($A884=Liste!$A$3,Liste!$Q$3,0))</f>
        <v>0</v>
      </c>
      <c r="Q884" s="477"/>
      <c r="R884" s="458" t="str">
        <f>IF(F884=0,"x",VLOOKUP($F884,Liste!$L$2:$M$5000,2,FALSE))</f>
        <v>x</v>
      </c>
      <c r="S884" s="462" t="str">
        <f t="shared" si="26"/>
        <v>x</v>
      </c>
      <c r="T884" s="462">
        <f>IF(P884=Liste!$Q$3,IF(L884=0,0,1),0)</f>
        <v>0</v>
      </c>
      <c r="U884" s="462">
        <f>IF($A884=0,0,InformatiiGenerale!$B$3)</f>
        <v>0</v>
      </c>
      <c r="V884" s="462">
        <f>IF($B884=0,0,VLOOKUP($B884,InformatiiGenerale!$A$9:$C$29,3,FALSE))</f>
        <v>0</v>
      </c>
    </row>
    <row r="885" spans="1:22" ht="30" customHeight="1" x14ac:dyDescent="0.25">
      <c r="A885" s="145"/>
      <c r="B885" s="146"/>
      <c r="C885" s="146"/>
      <c r="D885" s="147"/>
      <c r="E885" s="148"/>
      <c r="F885" s="149"/>
      <c r="G885" s="148"/>
      <c r="H885" s="149"/>
      <c r="I885" s="150"/>
      <c r="J885" s="151"/>
      <c r="K885" s="152"/>
      <c r="L885" s="153"/>
      <c r="M885" s="154"/>
      <c r="N885" s="334">
        <f t="shared" si="27"/>
        <v>0</v>
      </c>
      <c r="O885" s="339"/>
      <c r="P885" s="515">
        <f>IF($A885=Liste!$A$2,Liste!$Q$2,IF($A885=Liste!$A$3,Liste!$Q$3,0))</f>
        <v>0</v>
      </c>
      <c r="Q885" s="477"/>
      <c r="R885" s="458" t="str">
        <f>IF(F885=0,"x",VLOOKUP($F885,Liste!$L$2:$M$5000,2,FALSE))</f>
        <v>x</v>
      </c>
      <c r="S885" s="462" t="str">
        <f t="shared" si="26"/>
        <v>x</v>
      </c>
      <c r="T885" s="462">
        <f>IF(P885=Liste!$Q$3,IF(L885=0,0,1),0)</f>
        <v>0</v>
      </c>
      <c r="U885" s="462">
        <f>IF($A885=0,0,InformatiiGenerale!$B$3)</f>
        <v>0</v>
      </c>
      <c r="V885" s="462">
        <f>IF($B885=0,0,VLOOKUP($B885,InformatiiGenerale!$A$9:$C$29,3,FALSE))</f>
        <v>0</v>
      </c>
    </row>
    <row r="886" spans="1:22" ht="30" customHeight="1" x14ac:dyDescent="0.25">
      <c r="A886" s="145"/>
      <c r="B886" s="146"/>
      <c r="C886" s="146"/>
      <c r="D886" s="147"/>
      <c r="E886" s="148"/>
      <c r="F886" s="149"/>
      <c r="G886" s="148"/>
      <c r="H886" s="149"/>
      <c r="I886" s="150"/>
      <c r="J886" s="151"/>
      <c r="K886" s="152"/>
      <c r="L886" s="153"/>
      <c r="M886" s="154"/>
      <c r="N886" s="334">
        <f t="shared" si="27"/>
        <v>0</v>
      </c>
      <c r="O886" s="339"/>
      <c r="P886" s="515">
        <f>IF($A886=Liste!$A$2,Liste!$Q$2,IF($A886=Liste!$A$3,Liste!$Q$3,0))</f>
        <v>0</v>
      </c>
      <c r="Q886" s="477"/>
      <c r="R886" s="458" t="str">
        <f>IF(F886=0,"x",VLOOKUP($F886,Liste!$L$2:$M$5000,2,FALSE))</f>
        <v>x</v>
      </c>
      <c r="S886" s="462" t="str">
        <f t="shared" si="26"/>
        <v>x</v>
      </c>
      <c r="T886" s="462">
        <f>IF(P886=Liste!$Q$3,IF(L886=0,0,1),0)</f>
        <v>0</v>
      </c>
      <c r="U886" s="462">
        <f>IF($A886=0,0,InformatiiGenerale!$B$3)</f>
        <v>0</v>
      </c>
      <c r="V886" s="462">
        <f>IF($B886=0,0,VLOOKUP($B886,InformatiiGenerale!$A$9:$C$29,3,FALSE))</f>
        <v>0</v>
      </c>
    </row>
    <row r="887" spans="1:22" ht="30" customHeight="1" x14ac:dyDescent="0.25">
      <c r="A887" s="145"/>
      <c r="B887" s="146"/>
      <c r="C887" s="146"/>
      <c r="D887" s="147"/>
      <c r="E887" s="148"/>
      <c r="F887" s="149"/>
      <c r="G887" s="148"/>
      <c r="H887" s="149"/>
      <c r="I887" s="150"/>
      <c r="J887" s="151"/>
      <c r="K887" s="152"/>
      <c r="L887" s="153"/>
      <c r="M887" s="154"/>
      <c r="N887" s="334">
        <f t="shared" si="27"/>
        <v>0</v>
      </c>
      <c r="O887" s="339"/>
      <c r="P887" s="515">
        <f>IF($A887=Liste!$A$2,Liste!$Q$2,IF($A887=Liste!$A$3,Liste!$Q$3,0))</f>
        <v>0</v>
      </c>
      <c r="Q887" s="477"/>
      <c r="R887" s="458" t="str">
        <f>IF(F887=0,"x",VLOOKUP($F887,Liste!$L$2:$M$5000,2,FALSE))</f>
        <v>x</v>
      </c>
      <c r="S887" s="462" t="str">
        <f t="shared" si="26"/>
        <v>x</v>
      </c>
      <c r="T887" s="462">
        <f>IF(P887=Liste!$Q$3,IF(L887=0,0,1),0)</f>
        <v>0</v>
      </c>
      <c r="U887" s="462">
        <f>IF($A887=0,0,InformatiiGenerale!$B$3)</f>
        <v>0</v>
      </c>
      <c r="V887" s="462">
        <f>IF($B887=0,0,VLOOKUP($B887,InformatiiGenerale!$A$9:$C$29,3,FALSE))</f>
        <v>0</v>
      </c>
    </row>
    <row r="888" spans="1:22" ht="30" customHeight="1" x14ac:dyDescent="0.25">
      <c r="A888" s="145"/>
      <c r="B888" s="146"/>
      <c r="C888" s="146"/>
      <c r="D888" s="147"/>
      <c r="E888" s="148"/>
      <c r="F888" s="149"/>
      <c r="G888" s="148"/>
      <c r="H888" s="149"/>
      <c r="I888" s="150"/>
      <c r="J888" s="151"/>
      <c r="K888" s="152"/>
      <c r="L888" s="153"/>
      <c r="M888" s="154"/>
      <c r="N888" s="334">
        <f t="shared" si="27"/>
        <v>0</v>
      </c>
      <c r="O888" s="339"/>
      <c r="P888" s="515">
        <f>IF($A888=Liste!$A$2,Liste!$Q$2,IF($A888=Liste!$A$3,Liste!$Q$3,0))</f>
        <v>0</v>
      </c>
      <c r="Q888" s="477"/>
      <c r="R888" s="458" t="str">
        <f>IF(F888=0,"x",VLOOKUP($F888,Liste!$L$2:$M$5000,2,FALSE))</f>
        <v>x</v>
      </c>
      <c r="S888" s="462" t="str">
        <f t="shared" si="26"/>
        <v>x</v>
      </c>
      <c r="T888" s="462">
        <f>IF(P888=Liste!$Q$3,IF(L888=0,0,1),0)</f>
        <v>0</v>
      </c>
      <c r="U888" s="462">
        <f>IF($A888=0,0,InformatiiGenerale!$B$3)</f>
        <v>0</v>
      </c>
      <c r="V888" s="462">
        <f>IF($B888=0,0,VLOOKUP($B888,InformatiiGenerale!$A$9:$C$29,3,FALSE))</f>
        <v>0</v>
      </c>
    </row>
    <row r="889" spans="1:22" ht="30" customHeight="1" x14ac:dyDescent="0.25">
      <c r="A889" s="145"/>
      <c r="B889" s="146"/>
      <c r="C889" s="146"/>
      <c r="D889" s="147"/>
      <c r="E889" s="148"/>
      <c r="F889" s="149"/>
      <c r="G889" s="148"/>
      <c r="H889" s="149"/>
      <c r="I889" s="150"/>
      <c r="J889" s="151"/>
      <c r="K889" s="152"/>
      <c r="L889" s="153"/>
      <c r="M889" s="154"/>
      <c r="N889" s="334">
        <f t="shared" si="27"/>
        <v>0</v>
      </c>
      <c r="O889" s="339"/>
      <c r="P889" s="515">
        <f>IF($A889=Liste!$A$2,Liste!$Q$2,IF($A889=Liste!$A$3,Liste!$Q$3,0))</f>
        <v>0</v>
      </c>
      <c r="Q889" s="477"/>
      <c r="R889" s="458" t="str">
        <f>IF(F889=0,"x",VLOOKUP($F889,Liste!$L$2:$M$5000,2,FALSE))</f>
        <v>x</v>
      </c>
      <c r="S889" s="462" t="str">
        <f t="shared" si="26"/>
        <v>x</v>
      </c>
      <c r="T889" s="462">
        <f>IF(P889=Liste!$Q$3,IF(L889=0,0,1),0)</f>
        <v>0</v>
      </c>
      <c r="U889" s="462">
        <f>IF($A889=0,0,InformatiiGenerale!$B$3)</f>
        <v>0</v>
      </c>
      <c r="V889" s="462">
        <f>IF($B889=0,0,VLOOKUP($B889,InformatiiGenerale!$A$9:$C$29,3,FALSE))</f>
        <v>0</v>
      </c>
    </row>
    <row r="890" spans="1:22" ht="30" customHeight="1" x14ac:dyDescent="0.25">
      <c r="A890" s="145"/>
      <c r="B890" s="146"/>
      <c r="C890" s="146"/>
      <c r="D890" s="147"/>
      <c r="E890" s="148"/>
      <c r="F890" s="149"/>
      <c r="G890" s="148"/>
      <c r="H890" s="149"/>
      <c r="I890" s="150"/>
      <c r="J890" s="151"/>
      <c r="K890" s="152"/>
      <c r="L890" s="153"/>
      <c r="M890" s="154"/>
      <c r="N890" s="334">
        <f t="shared" si="27"/>
        <v>0</v>
      </c>
      <c r="O890" s="339"/>
      <c r="P890" s="515">
        <f>IF($A890=Liste!$A$2,Liste!$Q$2,IF($A890=Liste!$A$3,Liste!$Q$3,0))</f>
        <v>0</v>
      </c>
      <c r="Q890" s="477"/>
      <c r="R890" s="458" t="str">
        <f>IF(F890=0,"x",VLOOKUP($F890,Liste!$L$2:$M$5000,2,FALSE))</f>
        <v>x</v>
      </c>
      <c r="S890" s="462" t="str">
        <f t="shared" si="26"/>
        <v>x</v>
      </c>
      <c r="T890" s="462">
        <f>IF(P890=Liste!$Q$3,IF(L890=0,0,1),0)</f>
        <v>0</v>
      </c>
      <c r="U890" s="462">
        <f>IF($A890=0,0,InformatiiGenerale!$B$3)</f>
        <v>0</v>
      </c>
      <c r="V890" s="462">
        <f>IF($B890=0,0,VLOOKUP($B890,InformatiiGenerale!$A$9:$C$29,3,FALSE))</f>
        <v>0</v>
      </c>
    </row>
    <row r="891" spans="1:22" ht="30" customHeight="1" x14ac:dyDescent="0.25">
      <c r="A891" s="145"/>
      <c r="B891" s="146"/>
      <c r="C891" s="146"/>
      <c r="D891" s="147"/>
      <c r="E891" s="148"/>
      <c r="F891" s="149"/>
      <c r="G891" s="148"/>
      <c r="H891" s="149"/>
      <c r="I891" s="150"/>
      <c r="J891" s="151"/>
      <c r="K891" s="152"/>
      <c r="L891" s="153"/>
      <c r="M891" s="154"/>
      <c r="N891" s="334">
        <f t="shared" si="27"/>
        <v>0</v>
      </c>
      <c r="O891" s="339"/>
      <c r="P891" s="515">
        <f>IF($A891=Liste!$A$2,Liste!$Q$2,IF($A891=Liste!$A$3,Liste!$Q$3,0))</f>
        <v>0</v>
      </c>
      <c r="Q891" s="477"/>
      <c r="R891" s="458" t="str">
        <f>IF(F891=0,"x",VLOOKUP($F891,Liste!$L$2:$M$5000,2,FALSE))</f>
        <v>x</v>
      </c>
      <c r="S891" s="462" t="str">
        <f t="shared" si="26"/>
        <v>x</v>
      </c>
      <c r="T891" s="462">
        <f>IF(P891=Liste!$Q$3,IF(L891=0,0,1),0)</f>
        <v>0</v>
      </c>
      <c r="U891" s="462">
        <f>IF($A891=0,0,InformatiiGenerale!$B$3)</f>
        <v>0</v>
      </c>
      <c r="V891" s="462">
        <f>IF($B891=0,0,VLOOKUP($B891,InformatiiGenerale!$A$9:$C$29,3,FALSE))</f>
        <v>0</v>
      </c>
    </row>
    <row r="892" spans="1:22" ht="30" customHeight="1" x14ac:dyDescent="0.25">
      <c r="A892" s="145"/>
      <c r="B892" s="146"/>
      <c r="C892" s="146"/>
      <c r="D892" s="147"/>
      <c r="E892" s="148"/>
      <c r="F892" s="149"/>
      <c r="G892" s="148"/>
      <c r="H892" s="149"/>
      <c r="I892" s="150"/>
      <c r="J892" s="151"/>
      <c r="K892" s="152"/>
      <c r="L892" s="153"/>
      <c r="M892" s="154"/>
      <c r="N892" s="334">
        <f t="shared" si="27"/>
        <v>0</v>
      </c>
      <c r="O892" s="339"/>
      <c r="P892" s="515">
        <f>IF($A892=Liste!$A$2,Liste!$Q$2,IF($A892=Liste!$A$3,Liste!$Q$3,0))</f>
        <v>0</v>
      </c>
      <c r="Q892" s="477"/>
      <c r="R892" s="458" t="str">
        <f>IF(F892=0,"x",VLOOKUP($F892,Liste!$L$2:$M$5000,2,FALSE))</f>
        <v>x</v>
      </c>
      <c r="S892" s="462" t="str">
        <f t="shared" si="26"/>
        <v>x</v>
      </c>
      <c r="T892" s="462">
        <f>IF(P892=Liste!$Q$3,IF(L892=0,0,1),0)</f>
        <v>0</v>
      </c>
      <c r="U892" s="462">
        <f>IF($A892=0,0,InformatiiGenerale!$B$3)</f>
        <v>0</v>
      </c>
      <c r="V892" s="462">
        <f>IF($B892=0,0,VLOOKUP($B892,InformatiiGenerale!$A$9:$C$29,3,FALSE))</f>
        <v>0</v>
      </c>
    </row>
    <row r="893" spans="1:22" ht="30" customHeight="1" x14ac:dyDescent="0.25">
      <c r="A893" s="145"/>
      <c r="B893" s="146"/>
      <c r="C893" s="146"/>
      <c r="D893" s="147"/>
      <c r="E893" s="148"/>
      <c r="F893" s="149"/>
      <c r="G893" s="148"/>
      <c r="H893" s="149"/>
      <c r="I893" s="150"/>
      <c r="J893" s="151"/>
      <c r="K893" s="152"/>
      <c r="L893" s="153"/>
      <c r="M893" s="154"/>
      <c r="N893" s="334">
        <f t="shared" si="27"/>
        <v>0</v>
      </c>
      <c r="O893" s="339"/>
      <c r="P893" s="515">
        <f>IF($A893=Liste!$A$2,Liste!$Q$2,IF($A893=Liste!$A$3,Liste!$Q$3,0))</f>
        <v>0</v>
      </c>
      <c r="Q893" s="477"/>
      <c r="R893" s="458" t="str">
        <f>IF(F893=0,"x",VLOOKUP($F893,Liste!$L$2:$M$5000,2,FALSE))</f>
        <v>x</v>
      </c>
      <c r="S893" s="462" t="str">
        <f t="shared" si="26"/>
        <v>x</v>
      </c>
      <c r="T893" s="462">
        <f>IF(P893=Liste!$Q$3,IF(L893=0,0,1),0)</f>
        <v>0</v>
      </c>
      <c r="U893" s="462">
        <f>IF($A893=0,0,InformatiiGenerale!$B$3)</f>
        <v>0</v>
      </c>
      <c r="V893" s="462">
        <f>IF($B893=0,0,VLOOKUP($B893,InformatiiGenerale!$A$9:$C$29,3,FALSE))</f>
        <v>0</v>
      </c>
    </row>
    <row r="894" spans="1:22" ht="30" customHeight="1" x14ac:dyDescent="0.25">
      <c r="A894" s="145"/>
      <c r="B894" s="146"/>
      <c r="C894" s="146"/>
      <c r="D894" s="147"/>
      <c r="E894" s="148"/>
      <c r="F894" s="149"/>
      <c r="G894" s="148"/>
      <c r="H894" s="149"/>
      <c r="I894" s="150"/>
      <c r="J894" s="151"/>
      <c r="K894" s="152"/>
      <c r="L894" s="153"/>
      <c r="M894" s="154"/>
      <c r="N894" s="334">
        <f t="shared" si="27"/>
        <v>0</v>
      </c>
      <c r="O894" s="339"/>
      <c r="P894" s="515">
        <f>IF($A894=Liste!$A$2,Liste!$Q$2,IF($A894=Liste!$A$3,Liste!$Q$3,0))</f>
        <v>0</v>
      </c>
      <c r="Q894" s="477"/>
      <c r="R894" s="458" t="str">
        <f>IF(F894=0,"x",VLOOKUP($F894,Liste!$L$2:$M$5000,2,FALSE))</f>
        <v>x</v>
      </c>
      <c r="S894" s="462" t="str">
        <f t="shared" si="26"/>
        <v>x</v>
      </c>
      <c r="T894" s="462">
        <f>IF(P894=Liste!$Q$3,IF(L894=0,0,1),0)</f>
        <v>0</v>
      </c>
      <c r="U894" s="462">
        <f>IF($A894=0,0,InformatiiGenerale!$B$3)</f>
        <v>0</v>
      </c>
      <c r="V894" s="462">
        <f>IF($B894=0,0,VLOOKUP($B894,InformatiiGenerale!$A$9:$C$29,3,FALSE))</f>
        <v>0</v>
      </c>
    </row>
    <row r="895" spans="1:22" ht="30" customHeight="1" x14ac:dyDescent="0.25">
      <c r="A895" s="145"/>
      <c r="B895" s="146"/>
      <c r="C895" s="146"/>
      <c r="D895" s="147"/>
      <c r="E895" s="148"/>
      <c r="F895" s="149"/>
      <c r="G895" s="148"/>
      <c r="H895" s="149"/>
      <c r="I895" s="150"/>
      <c r="J895" s="151"/>
      <c r="K895" s="152"/>
      <c r="L895" s="153"/>
      <c r="M895" s="154"/>
      <c r="N895" s="334">
        <f t="shared" si="27"/>
        <v>0</v>
      </c>
      <c r="O895" s="339"/>
      <c r="P895" s="515">
        <f>IF($A895=Liste!$A$2,Liste!$Q$2,IF($A895=Liste!$A$3,Liste!$Q$3,0))</f>
        <v>0</v>
      </c>
      <c r="Q895" s="477"/>
      <c r="R895" s="458" t="str">
        <f>IF(F895=0,"x",VLOOKUP($F895,Liste!$L$2:$M$5000,2,FALSE))</f>
        <v>x</v>
      </c>
      <c r="S895" s="462" t="str">
        <f t="shared" si="26"/>
        <v>x</v>
      </c>
      <c r="T895" s="462">
        <f>IF(P895=Liste!$Q$3,IF(L895=0,0,1),0)</f>
        <v>0</v>
      </c>
      <c r="U895" s="462">
        <f>IF($A895=0,0,InformatiiGenerale!$B$3)</f>
        <v>0</v>
      </c>
      <c r="V895" s="462">
        <f>IF($B895=0,0,VLOOKUP($B895,InformatiiGenerale!$A$9:$C$29,3,FALSE))</f>
        <v>0</v>
      </c>
    </row>
    <row r="896" spans="1:22" ht="30" customHeight="1" x14ac:dyDescent="0.25">
      <c r="A896" s="145"/>
      <c r="B896" s="146"/>
      <c r="C896" s="146"/>
      <c r="D896" s="147"/>
      <c r="E896" s="148"/>
      <c r="F896" s="149"/>
      <c r="G896" s="148"/>
      <c r="H896" s="149"/>
      <c r="I896" s="150"/>
      <c r="J896" s="151"/>
      <c r="K896" s="152"/>
      <c r="L896" s="153"/>
      <c r="M896" s="154"/>
      <c r="N896" s="334">
        <f t="shared" si="27"/>
        <v>0</v>
      </c>
      <c r="O896" s="339"/>
      <c r="P896" s="515">
        <f>IF($A896=Liste!$A$2,Liste!$Q$2,IF($A896=Liste!$A$3,Liste!$Q$3,0))</f>
        <v>0</v>
      </c>
      <c r="Q896" s="477"/>
      <c r="R896" s="458" t="str">
        <f>IF(F896=0,"x",VLOOKUP($F896,Liste!$L$2:$M$5000,2,FALSE))</f>
        <v>x</v>
      </c>
      <c r="S896" s="462" t="str">
        <f t="shared" si="26"/>
        <v>x</v>
      </c>
      <c r="T896" s="462">
        <f>IF(P896=Liste!$Q$3,IF(L896=0,0,1),0)</f>
        <v>0</v>
      </c>
      <c r="U896" s="462">
        <f>IF($A896=0,0,InformatiiGenerale!$B$3)</f>
        <v>0</v>
      </c>
      <c r="V896" s="462">
        <f>IF($B896=0,0,VLOOKUP($B896,InformatiiGenerale!$A$9:$C$29,3,FALSE))</f>
        <v>0</v>
      </c>
    </row>
    <row r="897" spans="1:22" ht="30" customHeight="1" x14ac:dyDescent="0.25">
      <c r="A897" s="145"/>
      <c r="B897" s="146"/>
      <c r="C897" s="146"/>
      <c r="D897" s="147"/>
      <c r="E897" s="148"/>
      <c r="F897" s="149"/>
      <c r="G897" s="148"/>
      <c r="H897" s="149"/>
      <c r="I897" s="150"/>
      <c r="J897" s="151"/>
      <c r="K897" s="152"/>
      <c r="L897" s="153"/>
      <c r="M897" s="154"/>
      <c r="N897" s="334">
        <f t="shared" si="27"/>
        <v>0</v>
      </c>
      <c r="O897" s="339"/>
      <c r="P897" s="515">
        <f>IF($A897=Liste!$A$2,Liste!$Q$2,IF($A897=Liste!$A$3,Liste!$Q$3,0))</f>
        <v>0</v>
      </c>
      <c r="Q897" s="477"/>
      <c r="R897" s="458" t="str">
        <f>IF(F897=0,"x",VLOOKUP($F897,Liste!$L$2:$M$5000,2,FALSE))</f>
        <v>x</v>
      </c>
      <c r="S897" s="462" t="str">
        <f t="shared" si="26"/>
        <v>x</v>
      </c>
      <c r="T897" s="462">
        <f>IF(P897=Liste!$Q$3,IF(L897=0,0,1),0)</f>
        <v>0</v>
      </c>
      <c r="U897" s="462">
        <f>IF($A897=0,0,InformatiiGenerale!$B$3)</f>
        <v>0</v>
      </c>
      <c r="V897" s="462">
        <f>IF($B897=0,0,VLOOKUP($B897,InformatiiGenerale!$A$9:$C$29,3,FALSE))</f>
        <v>0</v>
      </c>
    </row>
    <row r="898" spans="1:22" ht="30" customHeight="1" x14ac:dyDescent="0.25">
      <c r="A898" s="145"/>
      <c r="B898" s="146"/>
      <c r="C898" s="146"/>
      <c r="D898" s="147"/>
      <c r="E898" s="148"/>
      <c r="F898" s="149"/>
      <c r="G898" s="148"/>
      <c r="H898" s="149"/>
      <c r="I898" s="150"/>
      <c r="J898" s="151"/>
      <c r="K898" s="152"/>
      <c r="L898" s="153"/>
      <c r="M898" s="154"/>
      <c r="N898" s="334">
        <f t="shared" si="27"/>
        <v>0</v>
      </c>
      <c r="O898" s="339"/>
      <c r="P898" s="515">
        <f>IF($A898=Liste!$A$2,Liste!$Q$2,IF($A898=Liste!$A$3,Liste!$Q$3,0))</f>
        <v>0</v>
      </c>
      <c r="Q898" s="477"/>
      <c r="R898" s="458" t="str">
        <f>IF(F898=0,"x",VLOOKUP($F898,Liste!$L$2:$M$5000,2,FALSE))</f>
        <v>x</v>
      </c>
      <c r="S898" s="462" t="str">
        <f t="shared" si="26"/>
        <v>x</v>
      </c>
      <c r="T898" s="462">
        <f>IF(P898=Liste!$Q$3,IF(L898=0,0,1),0)</f>
        <v>0</v>
      </c>
      <c r="U898" s="462">
        <f>IF($A898=0,0,InformatiiGenerale!$B$3)</f>
        <v>0</v>
      </c>
      <c r="V898" s="462">
        <f>IF($B898=0,0,VLOOKUP($B898,InformatiiGenerale!$A$9:$C$29,3,FALSE))</f>
        <v>0</v>
      </c>
    </row>
    <row r="899" spans="1:22" ht="30" customHeight="1" x14ac:dyDescent="0.25">
      <c r="A899" s="145"/>
      <c r="B899" s="146"/>
      <c r="C899" s="146"/>
      <c r="D899" s="147"/>
      <c r="E899" s="148"/>
      <c r="F899" s="149"/>
      <c r="G899" s="148"/>
      <c r="H899" s="149"/>
      <c r="I899" s="150"/>
      <c r="J899" s="151"/>
      <c r="K899" s="152"/>
      <c r="L899" s="153"/>
      <c r="M899" s="154"/>
      <c r="N899" s="334">
        <f t="shared" si="27"/>
        <v>0</v>
      </c>
      <c r="O899" s="339"/>
      <c r="P899" s="515">
        <f>IF($A899=Liste!$A$2,Liste!$Q$2,IF($A899=Liste!$A$3,Liste!$Q$3,0))</f>
        <v>0</v>
      </c>
      <c r="Q899" s="477"/>
      <c r="R899" s="458" t="str">
        <f>IF(F899=0,"x",VLOOKUP($F899,Liste!$L$2:$M$5000,2,FALSE))</f>
        <v>x</v>
      </c>
      <c r="S899" s="462" t="str">
        <f t="shared" si="26"/>
        <v>x</v>
      </c>
      <c r="T899" s="462">
        <f>IF(P899=Liste!$Q$3,IF(L899=0,0,1),0)</f>
        <v>0</v>
      </c>
      <c r="U899" s="462">
        <f>IF($A899=0,0,InformatiiGenerale!$B$3)</f>
        <v>0</v>
      </c>
      <c r="V899" s="462">
        <f>IF($B899=0,0,VLOOKUP($B899,InformatiiGenerale!$A$9:$C$29,3,FALSE))</f>
        <v>0</v>
      </c>
    </row>
    <row r="900" spans="1:22" ht="30" customHeight="1" x14ac:dyDescent="0.25">
      <c r="A900" s="145"/>
      <c r="B900" s="146"/>
      <c r="C900" s="146"/>
      <c r="D900" s="147"/>
      <c r="E900" s="148"/>
      <c r="F900" s="149"/>
      <c r="G900" s="148"/>
      <c r="H900" s="149"/>
      <c r="I900" s="150"/>
      <c r="J900" s="151"/>
      <c r="K900" s="152"/>
      <c r="L900" s="153"/>
      <c r="M900" s="154"/>
      <c r="N900" s="334">
        <f t="shared" si="27"/>
        <v>0</v>
      </c>
      <c r="O900" s="339"/>
      <c r="P900" s="515">
        <f>IF($A900=Liste!$A$2,Liste!$Q$2,IF($A900=Liste!$A$3,Liste!$Q$3,0))</f>
        <v>0</v>
      </c>
      <c r="Q900" s="477"/>
      <c r="R900" s="458" t="str">
        <f>IF(F900=0,"x",VLOOKUP($F900,Liste!$L$2:$M$5000,2,FALSE))</f>
        <v>x</v>
      </c>
      <c r="S900" s="462" t="str">
        <f t="shared" si="26"/>
        <v>x</v>
      </c>
      <c r="T900" s="462">
        <f>IF(P900=Liste!$Q$3,IF(L900=0,0,1),0)</f>
        <v>0</v>
      </c>
      <c r="U900" s="462">
        <f>IF($A900=0,0,InformatiiGenerale!$B$3)</f>
        <v>0</v>
      </c>
      <c r="V900" s="462">
        <f>IF($B900=0,0,VLOOKUP($B900,InformatiiGenerale!$A$9:$C$29,3,FALSE))</f>
        <v>0</v>
      </c>
    </row>
    <row r="901" spans="1:22" ht="30" customHeight="1" x14ac:dyDescent="0.25">
      <c r="A901" s="145"/>
      <c r="B901" s="146"/>
      <c r="C901" s="146"/>
      <c r="D901" s="147"/>
      <c r="E901" s="148"/>
      <c r="F901" s="149"/>
      <c r="G901" s="148"/>
      <c r="H901" s="149"/>
      <c r="I901" s="150"/>
      <c r="J901" s="151"/>
      <c r="K901" s="152"/>
      <c r="L901" s="153"/>
      <c r="M901" s="154"/>
      <c r="N901" s="334">
        <f t="shared" si="27"/>
        <v>0</v>
      </c>
      <c r="O901" s="339"/>
      <c r="P901" s="515">
        <f>IF($A901=Liste!$A$2,Liste!$Q$2,IF($A901=Liste!$A$3,Liste!$Q$3,0))</f>
        <v>0</v>
      </c>
      <c r="Q901" s="477"/>
      <c r="R901" s="458" t="str">
        <f>IF(F901=0,"x",VLOOKUP($F901,Liste!$L$2:$M$5000,2,FALSE))</f>
        <v>x</v>
      </c>
      <c r="S901" s="462" t="str">
        <f t="shared" si="26"/>
        <v>x</v>
      </c>
      <c r="T901" s="462">
        <f>IF(P901=Liste!$Q$3,IF(L901=0,0,1),0)</f>
        <v>0</v>
      </c>
      <c r="U901" s="462">
        <f>IF($A901=0,0,InformatiiGenerale!$B$3)</f>
        <v>0</v>
      </c>
      <c r="V901" s="462">
        <f>IF($B901=0,0,VLOOKUP($B901,InformatiiGenerale!$A$9:$C$29,3,FALSE))</f>
        <v>0</v>
      </c>
    </row>
    <row r="902" spans="1:22" ht="30" customHeight="1" x14ac:dyDescent="0.25">
      <c r="A902" s="145"/>
      <c r="B902" s="146"/>
      <c r="C902" s="146"/>
      <c r="D902" s="147"/>
      <c r="E902" s="148"/>
      <c r="F902" s="149"/>
      <c r="G902" s="148"/>
      <c r="H902" s="149"/>
      <c r="I902" s="150"/>
      <c r="J902" s="151"/>
      <c r="K902" s="152"/>
      <c r="L902" s="153"/>
      <c r="M902" s="154"/>
      <c r="N902" s="334">
        <f t="shared" si="27"/>
        <v>0</v>
      </c>
      <c r="O902" s="339"/>
      <c r="P902" s="515">
        <f>IF($A902=Liste!$A$2,Liste!$Q$2,IF($A902=Liste!$A$3,Liste!$Q$3,0))</f>
        <v>0</v>
      </c>
      <c r="Q902" s="477"/>
      <c r="R902" s="458" t="str">
        <f>IF(F902=0,"x",VLOOKUP($F902,Liste!$L$2:$M$5000,2,FALSE))</f>
        <v>x</v>
      </c>
      <c r="S902" s="462" t="str">
        <f t="shared" si="26"/>
        <v>x</v>
      </c>
      <c r="T902" s="462">
        <f>IF(P902=Liste!$Q$3,IF(L902=0,0,1),0)</f>
        <v>0</v>
      </c>
      <c r="U902" s="462">
        <f>IF($A902=0,0,InformatiiGenerale!$B$3)</f>
        <v>0</v>
      </c>
      <c r="V902" s="462">
        <f>IF($B902=0,0,VLOOKUP($B902,InformatiiGenerale!$A$9:$C$29,3,FALSE))</f>
        <v>0</v>
      </c>
    </row>
    <row r="903" spans="1:22" ht="30" customHeight="1" x14ac:dyDescent="0.25">
      <c r="A903" s="145"/>
      <c r="B903" s="146"/>
      <c r="C903" s="146"/>
      <c r="D903" s="147"/>
      <c r="E903" s="148"/>
      <c r="F903" s="149"/>
      <c r="G903" s="148"/>
      <c r="H903" s="149"/>
      <c r="I903" s="150"/>
      <c r="J903" s="151"/>
      <c r="K903" s="152"/>
      <c r="L903" s="153"/>
      <c r="M903" s="154"/>
      <c r="N903" s="334">
        <f t="shared" si="27"/>
        <v>0</v>
      </c>
      <c r="O903" s="339"/>
      <c r="P903" s="515">
        <f>IF($A903=Liste!$A$2,Liste!$Q$2,IF($A903=Liste!$A$3,Liste!$Q$3,0))</f>
        <v>0</v>
      </c>
      <c r="Q903" s="477"/>
      <c r="R903" s="458" t="str">
        <f>IF(F903=0,"x",VLOOKUP($F903,Liste!$L$2:$M$5000,2,FALSE))</f>
        <v>x</v>
      </c>
      <c r="S903" s="462" t="str">
        <f t="shared" si="26"/>
        <v>x</v>
      </c>
      <c r="T903" s="462">
        <f>IF(P903=Liste!$Q$3,IF(L903=0,0,1),0)</f>
        <v>0</v>
      </c>
      <c r="U903" s="462">
        <f>IF($A903=0,0,InformatiiGenerale!$B$3)</f>
        <v>0</v>
      </c>
      <c r="V903" s="462">
        <f>IF($B903=0,0,VLOOKUP($B903,InformatiiGenerale!$A$9:$C$29,3,FALSE))</f>
        <v>0</v>
      </c>
    </row>
    <row r="904" spans="1:22" ht="30" customHeight="1" x14ac:dyDescent="0.25">
      <c r="A904" s="145"/>
      <c r="B904" s="146"/>
      <c r="C904" s="146"/>
      <c r="D904" s="147"/>
      <c r="E904" s="148"/>
      <c r="F904" s="149"/>
      <c r="G904" s="148"/>
      <c r="H904" s="149"/>
      <c r="I904" s="150"/>
      <c r="J904" s="151"/>
      <c r="K904" s="152"/>
      <c r="L904" s="153"/>
      <c r="M904" s="154"/>
      <c r="N904" s="334">
        <f t="shared" si="27"/>
        <v>0</v>
      </c>
      <c r="O904" s="339"/>
      <c r="P904" s="515">
        <f>IF($A904=Liste!$A$2,Liste!$Q$2,IF($A904=Liste!$A$3,Liste!$Q$3,0))</f>
        <v>0</v>
      </c>
      <c r="Q904" s="477"/>
      <c r="R904" s="458" t="str">
        <f>IF(F904=0,"x",VLOOKUP($F904,Liste!$L$2:$M$5000,2,FALSE))</f>
        <v>x</v>
      </c>
      <c r="S904" s="462" t="str">
        <f t="shared" si="26"/>
        <v>x</v>
      </c>
      <c r="T904" s="462">
        <f>IF(P904=Liste!$Q$3,IF(L904=0,0,1),0)</f>
        <v>0</v>
      </c>
      <c r="U904" s="462">
        <f>IF($A904=0,0,InformatiiGenerale!$B$3)</f>
        <v>0</v>
      </c>
      <c r="V904" s="462">
        <f>IF($B904=0,0,VLOOKUP($B904,InformatiiGenerale!$A$9:$C$29,3,FALSE))</f>
        <v>0</v>
      </c>
    </row>
    <row r="905" spans="1:22" ht="30" customHeight="1" x14ac:dyDescent="0.25">
      <c r="A905" s="145"/>
      <c r="B905" s="146"/>
      <c r="C905" s="146"/>
      <c r="D905" s="147"/>
      <c r="E905" s="148"/>
      <c r="F905" s="149"/>
      <c r="G905" s="148"/>
      <c r="H905" s="149"/>
      <c r="I905" s="150"/>
      <c r="J905" s="151"/>
      <c r="K905" s="152"/>
      <c r="L905" s="153"/>
      <c r="M905" s="154"/>
      <c r="N905" s="334">
        <f t="shared" si="27"/>
        <v>0</v>
      </c>
      <c r="O905" s="339"/>
      <c r="P905" s="515">
        <f>IF($A905=Liste!$A$2,Liste!$Q$2,IF($A905=Liste!$A$3,Liste!$Q$3,0))</f>
        <v>0</v>
      </c>
      <c r="Q905" s="477"/>
      <c r="R905" s="458" t="str">
        <f>IF(F905=0,"x",VLOOKUP($F905,Liste!$L$2:$M$5000,2,FALSE))</f>
        <v>x</v>
      </c>
      <c r="S905" s="462" t="str">
        <f t="shared" si="26"/>
        <v>x</v>
      </c>
      <c r="T905" s="462">
        <f>IF(P905=Liste!$Q$3,IF(L905=0,0,1),0)</f>
        <v>0</v>
      </c>
      <c r="U905" s="462">
        <f>IF($A905=0,0,InformatiiGenerale!$B$3)</f>
        <v>0</v>
      </c>
      <c r="V905" s="462">
        <f>IF($B905=0,0,VLOOKUP($B905,InformatiiGenerale!$A$9:$C$29,3,FALSE))</f>
        <v>0</v>
      </c>
    </row>
    <row r="906" spans="1:22" ht="30" customHeight="1" x14ac:dyDescent="0.25">
      <c r="A906" s="145"/>
      <c r="B906" s="146"/>
      <c r="C906" s="146"/>
      <c r="D906" s="147"/>
      <c r="E906" s="148"/>
      <c r="F906" s="149"/>
      <c r="G906" s="148"/>
      <c r="H906" s="149"/>
      <c r="I906" s="150"/>
      <c r="J906" s="151"/>
      <c r="K906" s="152"/>
      <c r="L906" s="153"/>
      <c r="M906" s="154"/>
      <c r="N906" s="334">
        <f t="shared" si="27"/>
        <v>0</v>
      </c>
      <c r="O906" s="339"/>
      <c r="P906" s="515">
        <f>IF($A906=Liste!$A$2,Liste!$Q$2,IF($A906=Liste!$A$3,Liste!$Q$3,0))</f>
        <v>0</v>
      </c>
      <c r="Q906" s="477"/>
      <c r="R906" s="458" t="str">
        <f>IF(F906=0,"x",VLOOKUP($F906,Liste!$L$2:$M$5000,2,FALSE))</f>
        <v>x</v>
      </c>
      <c r="S906" s="462" t="str">
        <f t="shared" si="26"/>
        <v>x</v>
      </c>
      <c r="T906" s="462">
        <f>IF(P906=Liste!$Q$3,IF(L906=0,0,1),0)</f>
        <v>0</v>
      </c>
      <c r="U906" s="462">
        <f>IF($A906=0,0,InformatiiGenerale!$B$3)</f>
        <v>0</v>
      </c>
      <c r="V906" s="462">
        <f>IF($B906=0,0,VLOOKUP($B906,InformatiiGenerale!$A$9:$C$29,3,FALSE))</f>
        <v>0</v>
      </c>
    </row>
    <row r="907" spans="1:22" ht="30" customHeight="1" x14ac:dyDescent="0.25">
      <c r="A907" s="145"/>
      <c r="B907" s="146"/>
      <c r="C907" s="146"/>
      <c r="D907" s="147"/>
      <c r="E907" s="148"/>
      <c r="F907" s="149"/>
      <c r="G907" s="148"/>
      <c r="H907" s="149"/>
      <c r="I907" s="150"/>
      <c r="J907" s="151"/>
      <c r="K907" s="152"/>
      <c r="L907" s="153"/>
      <c r="M907" s="154"/>
      <c r="N907" s="334">
        <f t="shared" si="27"/>
        <v>0</v>
      </c>
      <c r="O907" s="339"/>
      <c r="P907" s="515">
        <f>IF($A907=Liste!$A$2,Liste!$Q$2,IF($A907=Liste!$A$3,Liste!$Q$3,0))</f>
        <v>0</v>
      </c>
      <c r="Q907" s="477"/>
      <c r="R907" s="458" t="str">
        <f>IF(F907=0,"x",VLOOKUP($F907,Liste!$L$2:$M$5000,2,FALSE))</f>
        <v>x</v>
      </c>
      <c r="S907" s="462" t="str">
        <f t="shared" ref="S907:S970" si="28">CONCATENATE($C907,$Q907,$R907)</f>
        <v>x</v>
      </c>
      <c r="T907" s="462">
        <f>IF(P907=Liste!$Q$3,IF(L907=0,0,1),0)</f>
        <v>0</v>
      </c>
      <c r="U907" s="462">
        <f>IF($A907=0,0,InformatiiGenerale!$B$3)</f>
        <v>0</v>
      </c>
      <c r="V907" s="462">
        <f>IF($B907=0,0,VLOOKUP($B907,InformatiiGenerale!$A$9:$C$29,3,FALSE))</f>
        <v>0</v>
      </c>
    </row>
    <row r="908" spans="1:22" ht="30" customHeight="1" x14ac:dyDescent="0.25">
      <c r="A908" s="145"/>
      <c r="B908" s="146"/>
      <c r="C908" s="146"/>
      <c r="D908" s="147"/>
      <c r="E908" s="148"/>
      <c r="F908" s="149"/>
      <c r="G908" s="148"/>
      <c r="H908" s="149"/>
      <c r="I908" s="150"/>
      <c r="J908" s="151"/>
      <c r="K908" s="152"/>
      <c r="L908" s="153"/>
      <c r="M908" s="154"/>
      <c r="N908" s="334">
        <f t="shared" ref="N908:N971" si="29">L908+M908</f>
        <v>0</v>
      </c>
      <c r="O908" s="339"/>
      <c r="P908" s="515">
        <f>IF($A908=Liste!$A$2,Liste!$Q$2,IF($A908=Liste!$A$3,Liste!$Q$3,0))</f>
        <v>0</v>
      </c>
      <c r="Q908" s="477"/>
      <c r="R908" s="458" t="str">
        <f>IF(F908=0,"x",VLOOKUP($F908,Liste!$L$2:$M$5000,2,FALSE))</f>
        <v>x</v>
      </c>
      <c r="S908" s="462" t="str">
        <f t="shared" si="28"/>
        <v>x</v>
      </c>
      <c r="T908" s="462">
        <f>IF(P908=Liste!$Q$3,IF(L908=0,0,1),0)</f>
        <v>0</v>
      </c>
      <c r="U908" s="462">
        <f>IF($A908=0,0,InformatiiGenerale!$B$3)</f>
        <v>0</v>
      </c>
      <c r="V908" s="462">
        <f>IF($B908=0,0,VLOOKUP($B908,InformatiiGenerale!$A$9:$C$29,3,FALSE))</f>
        <v>0</v>
      </c>
    </row>
    <row r="909" spans="1:22" ht="30" customHeight="1" x14ac:dyDescent="0.25">
      <c r="A909" s="145"/>
      <c r="B909" s="146"/>
      <c r="C909" s="146"/>
      <c r="D909" s="147"/>
      <c r="E909" s="148"/>
      <c r="F909" s="149"/>
      <c r="G909" s="148"/>
      <c r="H909" s="149"/>
      <c r="I909" s="150"/>
      <c r="J909" s="151"/>
      <c r="K909" s="152"/>
      <c r="L909" s="153"/>
      <c r="M909" s="154"/>
      <c r="N909" s="334">
        <f t="shared" si="29"/>
        <v>0</v>
      </c>
      <c r="O909" s="339"/>
      <c r="P909" s="515">
        <f>IF($A909=Liste!$A$2,Liste!$Q$2,IF($A909=Liste!$A$3,Liste!$Q$3,0))</f>
        <v>0</v>
      </c>
      <c r="Q909" s="477"/>
      <c r="R909" s="458" t="str">
        <f>IF(F909=0,"x",VLOOKUP($F909,Liste!$L$2:$M$5000,2,FALSE))</f>
        <v>x</v>
      </c>
      <c r="S909" s="462" t="str">
        <f t="shared" si="28"/>
        <v>x</v>
      </c>
      <c r="T909" s="462">
        <f>IF(P909=Liste!$Q$3,IF(L909=0,0,1),0)</f>
        <v>0</v>
      </c>
      <c r="U909" s="462">
        <f>IF($A909=0,0,InformatiiGenerale!$B$3)</f>
        <v>0</v>
      </c>
      <c r="V909" s="462">
        <f>IF($B909=0,0,VLOOKUP($B909,InformatiiGenerale!$A$9:$C$29,3,FALSE))</f>
        <v>0</v>
      </c>
    </row>
    <row r="910" spans="1:22" ht="30" customHeight="1" x14ac:dyDescent="0.25">
      <c r="A910" s="145"/>
      <c r="B910" s="146"/>
      <c r="C910" s="146"/>
      <c r="D910" s="147"/>
      <c r="E910" s="148"/>
      <c r="F910" s="149"/>
      <c r="G910" s="148"/>
      <c r="H910" s="149"/>
      <c r="I910" s="150"/>
      <c r="J910" s="151"/>
      <c r="K910" s="152"/>
      <c r="L910" s="153"/>
      <c r="M910" s="154"/>
      <c r="N910" s="334">
        <f t="shared" si="29"/>
        <v>0</v>
      </c>
      <c r="O910" s="339"/>
      <c r="P910" s="515">
        <f>IF($A910=Liste!$A$2,Liste!$Q$2,IF($A910=Liste!$A$3,Liste!$Q$3,0))</f>
        <v>0</v>
      </c>
      <c r="Q910" s="477"/>
      <c r="R910" s="458" t="str">
        <f>IF(F910=0,"x",VLOOKUP($F910,Liste!$L$2:$M$5000,2,FALSE))</f>
        <v>x</v>
      </c>
      <c r="S910" s="462" t="str">
        <f t="shared" si="28"/>
        <v>x</v>
      </c>
      <c r="T910" s="462">
        <f>IF(P910=Liste!$Q$3,IF(L910=0,0,1),0)</f>
        <v>0</v>
      </c>
      <c r="U910" s="462">
        <f>IF($A910=0,0,InformatiiGenerale!$B$3)</f>
        <v>0</v>
      </c>
      <c r="V910" s="462">
        <f>IF($B910=0,0,VLOOKUP($B910,InformatiiGenerale!$A$9:$C$29,3,FALSE))</f>
        <v>0</v>
      </c>
    </row>
    <row r="911" spans="1:22" ht="30" customHeight="1" x14ac:dyDescent="0.25">
      <c r="A911" s="145"/>
      <c r="B911" s="146"/>
      <c r="C911" s="146"/>
      <c r="D911" s="147"/>
      <c r="E911" s="148"/>
      <c r="F911" s="149"/>
      <c r="G911" s="148"/>
      <c r="H911" s="149"/>
      <c r="I911" s="150"/>
      <c r="J911" s="151"/>
      <c r="K911" s="152"/>
      <c r="L911" s="153"/>
      <c r="M911" s="154"/>
      <c r="N911" s="334">
        <f t="shared" si="29"/>
        <v>0</v>
      </c>
      <c r="O911" s="339"/>
      <c r="P911" s="515">
        <f>IF($A911=Liste!$A$2,Liste!$Q$2,IF($A911=Liste!$A$3,Liste!$Q$3,0))</f>
        <v>0</v>
      </c>
      <c r="Q911" s="477"/>
      <c r="R911" s="458" t="str">
        <f>IF(F911=0,"x",VLOOKUP($F911,Liste!$L$2:$M$5000,2,FALSE))</f>
        <v>x</v>
      </c>
      <c r="S911" s="462" t="str">
        <f t="shared" si="28"/>
        <v>x</v>
      </c>
      <c r="T911" s="462">
        <f>IF(P911=Liste!$Q$3,IF(L911=0,0,1),0)</f>
        <v>0</v>
      </c>
      <c r="U911" s="462">
        <f>IF($A911=0,0,InformatiiGenerale!$B$3)</f>
        <v>0</v>
      </c>
      <c r="V911" s="462">
        <f>IF($B911=0,0,VLOOKUP($B911,InformatiiGenerale!$A$9:$C$29,3,FALSE))</f>
        <v>0</v>
      </c>
    </row>
    <row r="912" spans="1:22" ht="30" customHeight="1" x14ac:dyDescent="0.25">
      <c r="A912" s="145"/>
      <c r="B912" s="146"/>
      <c r="C912" s="146"/>
      <c r="D912" s="147"/>
      <c r="E912" s="148"/>
      <c r="F912" s="149"/>
      <c r="G912" s="148"/>
      <c r="H912" s="149"/>
      <c r="I912" s="150"/>
      <c r="J912" s="151"/>
      <c r="K912" s="152"/>
      <c r="L912" s="153"/>
      <c r="M912" s="154"/>
      <c r="N912" s="334">
        <f t="shared" si="29"/>
        <v>0</v>
      </c>
      <c r="O912" s="339"/>
      <c r="P912" s="515">
        <f>IF($A912=Liste!$A$2,Liste!$Q$2,IF($A912=Liste!$A$3,Liste!$Q$3,0))</f>
        <v>0</v>
      </c>
      <c r="Q912" s="477"/>
      <c r="R912" s="458" t="str">
        <f>IF(F912=0,"x",VLOOKUP($F912,Liste!$L$2:$M$5000,2,FALSE))</f>
        <v>x</v>
      </c>
      <c r="S912" s="462" t="str">
        <f t="shared" si="28"/>
        <v>x</v>
      </c>
      <c r="T912" s="462">
        <f>IF(P912=Liste!$Q$3,IF(L912=0,0,1),0)</f>
        <v>0</v>
      </c>
      <c r="U912" s="462">
        <f>IF($A912=0,0,InformatiiGenerale!$B$3)</f>
        <v>0</v>
      </c>
      <c r="V912" s="462">
        <f>IF($B912=0,0,VLOOKUP($B912,InformatiiGenerale!$A$9:$C$29,3,FALSE))</f>
        <v>0</v>
      </c>
    </row>
    <row r="913" spans="1:22" ht="30" customHeight="1" x14ac:dyDescent="0.25">
      <c r="A913" s="145"/>
      <c r="B913" s="146"/>
      <c r="C913" s="146"/>
      <c r="D913" s="147"/>
      <c r="E913" s="148"/>
      <c r="F913" s="149"/>
      <c r="G913" s="148"/>
      <c r="H913" s="149"/>
      <c r="I913" s="150"/>
      <c r="J913" s="151"/>
      <c r="K913" s="152"/>
      <c r="L913" s="153"/>
      <c r="M913" s="154"/>
      <c r="N913" s="334">
        <f t="shared" si="29"/>
        <v>0</v>
      </c>
      <c r="O913" s="339"/>
      <c r="P913" s="515">
        <f>IF($A913=Liste!$A$2,Liste!$Q$2,IF($A913=Liste!$A$3,Liste!$Q$3,0))</f>
        <v>0</v>
      </c>
      <c r="Q913" s="477"/>
      <c r="R913" s="458" t="str">
        <f>IF(F913=0,"x",VLOOKUP($F913,Liste!$L$2:$M$5000,2,FALSE))</f>
        <v>x</v>
      </c>
      <c r="S913" s="462" t="str">
        <f t="shared" si="28"/>
        <v>x</v>
      </c>
      <c r="T913" s="462">
        <f>IF(P913=Liste!$Q$3,IF(L913=0,0,1),0)</f>
        <v>0</v>
      </c>
      <c r="U913" s="462">
        <f>IF($A913=0,0,InformatiiGenerale!$B$3)</f>
        <v>0</v>
      </c>
      <c r="V913" s="462">
        <f>IF($B913=0,0,VLOOKUP($B913,InformatiiGenerale!$A$9:$C$29,3,FALSE))</f>
        <v>0</v>
      </c>
    </row>
    <row r="914" spans="1:22" ht="30" customHeight="1" x14ac:dyDescent="0.25">
      <c r="A914" s="145"/>
      <c r="B914" s="146"/>
      <c r="C914" s="146"/>
      <c r="D914" s="147"/>
      <c r="E914" s="148"/>
      <c r="F914" s="149"/>
      <c r="G914" s="148"/>
      <c r="H914" s="149"/>
      <c r="I914" s="150"/>
      <c r="J914" s="151"/>
      <c r="K914" s="152"/>
      <c r="L914" s="153"/>
      <c r="M914" s="154"/>
      <c r="N914" s="334">
        <f t="shared" si="29"/>
        <v>0</v>
      </c>
      <c r="O914" s="339"/>
      <c r="P914" s="515">
        <f>IF($A914=Liste!$A$2,Liste!$Q$2,IF($A914=Liste!$A$3,Liste!$Q$3,0))</f>
        <v>0</v>
      </c>
      <c r="Q914" s="477"/>
      <c r="R914" s="458" t="str">
        <f>IF(F914=0,"x",VLOOKUP($F914,Liste!$L$2:$M$5000,2,FALSE))</f>
        <v>x</v>
      </c>
      <c r="S914" s="462" t="str">
        <f t="shared" si="28"/>
        <v>x</v>
      </c>
      <c r="T914" s="462">
        <f>IF(P914=Liste!$Q$3,IF(L914=0,0,1),0)</f>
        <v>0</v>
      </c>
      <c r="U914" s="462">
        <f>IF($A914=0,0,InformatiiGenerale!$B$3)</f>
        <v>0</v>
      </c>
      <c r="V914" s="462">
        <f>IF($B914=0,0,VLOOKUP($B914,InformatiiGenerale!$A$9:$C$29,3,FALSE))</f>
        <v>0</v>
      </c>
    </row>
    <row r="915" spans="1:22" ht="30" customHeight="1" x14ac:dyDescent="0.25">
      <c r="A915" s="145"/>
      <c r="B915" s="146"/>
      <c r="C915" s="146"/>
      <c r="D915" s="147"/>
      <c r="E915" s="148"/>
      <c r="F915" s="149"/>
      <c r="G915" s="148"/>
      <c r="H915" s="149"/>
      <c r="I915" s="150"/>
      <c r="J915" s="151"/>
      <c r="K915" s="152"/>
      <c r="L915" s="153"/>
      <c r="M915" s="154"/>
      <c r="N915" s="334">
        <f t="shared" si="29"/>
        <v>0</v>
      </c>
      <c r="O915" s="339"/>
      <c r="P915" s="515">
        <f>IF($A915=Liste!$A$2,Liste!$Q$2,IF($A915=Liste!$A$3,Liste!$Q$3,0))</f>
        <v>0</v>
      </c>
      <c r="Q915" s="477"/>
      <c r="R915" s="458" t="str">
        <f>IF(F915=0,"x",VLOOKUP($F915,Liste!$L$2:$M$5000,2,FALSE))</f>
        <v>x</v>
      </c>
      <c r="S915" s="462" t="str">
        <f t="shared" si="28"/>
        <v>x</v>
      </c>
      <c r="T915" s="462">
        <f>IF(P915=Liste!$Q$3,IF(L915=0,0,1),0)</f>
        <v>0</v>
      </c>
      <c r="U915" s="462">
        <f>IF($A915=0,0,InformatiiGenerale!$B$3)</f>
        <v>0</v>
      </c>
      <c r="V915" s="462">
        <f>IF($B915=0,0,VLOOKUP($B915,InformatiiGenerale!$A$9:$C$29,3,FALSE))</f>
        <v>0</v>
      </c>
    </row>
    <row r="916" spans="1:22" ht="30" customHeight="1" x14ac:dyDescent="0.25">
      <c r="A916" s="145"/>
      <c r="B916" s="146"/>
      <c r="C916" s="146"/>
      <c r="D916" s="147"/>
      <c r="E916" s="148"/>
      <c r="F916" s="149"/>
      <c r="G916" s="148"/>
      <c r="H916" s="149"/>
      <c r="I916" s="150"/>
      <c r="J916" s="151"/>
      <c r="K916" s="152"/>
      <c r="L916" s="153"/>
      <c r="M916" s="154"/>
      <c r="N916" s="334">
        <f t="shared" si="29"/>
        <v>0</v>
      </c>
      <c r="O916" s="339"/>
      <c r="P916" s="515">
        <f>IF($A916=Liste!$A$2,Liste!$Q$2,IF($A916=Liste!$A$3,Liste!$Q$3,0))</f>
        <v>0</v>
      </c>
      <c r="Q916" s="477"/>
      <c r="R916" s="458" t="str">
        <f>IF(F916=0,"x",VLOOKUP($F916,Liste!$L$2:$M$5000,2,FALSE))</f>
        <v>x</v>
      </c>
      <c r="S916" s="462" t="str">
        <f t="shared" si="28"/>
        <v>x</v>
      </c>
      <c r="T916" s="462">
        <f>IF(P916=Liste!$Q$3,IF(L916=0,0,1),0)</f>
        <v>0</v>
      </c>
      <c r="U916" s="462">
        <f>IF($A916=0,0,InformatiiGenerale!$B$3)</f>
        <v>0</v>
      </c>
      <c r="V916" s="462">
        <f>IF($B916=0,0,VLOOKUP($B916,InformatiiGenerale!$A$9:$C$29,3,FALSE))</f>
        <v>0</v>
      </c>
    </row>
    <row r="917" spans="1:22" ht="30" customHeight="1" x14ac:dyDescent="0.25">
      <c r="A917" s="145"/>
      <c r="B917" s="146"/>
      <c r="C917" s="146"/>
      <c r="D917" s="147"/>
      <c r="E917" s="148"/>
      <c r="F917" s="149"/>
      <c r="G917" s="148"/>
      <c r="H917" s="149"/>
      <c r="I917" s="150"/>
      <c r="J917" s="151"/>
      <c r="K917" s="152"/>
      <c r="L917" s="153"/>
      <c r="M917" s="154"/>
      <c r="N917" s="334">
        <f t="shared" si="29"/>
        <v>0</v>
      </c>
      <c r="O917" s="339"/>
      <c r="P917" s="515">
        <f>IF($A917=Liste!$A$2,Liste!$Q$2,IF($A917=Liste!$A$3,Liste!$Q$3,0))</f>
        <v>0</v>
      </c>
      <c r="Q917" s="477"/>
      <c r="R917" s="458" t="str">
        <f>IF(F917=0,"x",VLOOKUP($F917,Liste!$L$2:$M$5000,2,FALSE))</f>
        <v>x</v>
      </c>
      <c r="S917" s="462" t="str">
        <f t="shared" si="28"/>
        <v>x</v>
      </c>
      <c r="T917" s="462">
        <f>IF(P917=Liste!$Q$3,IF(L917=0,0,1),0)</f>
        <v>0</v>
      </c>
      <c r="U917" s="462">
        <f>IF($A917=0,0,InformatiiGenerale!$B$3)</f>
        <v>0</v>
      </c>
      <c r="V917" s="462">
        <f>IF($B917=0,0,VLOOKUP($B917,InformatiiGenerale!$A$9:$C$29,3,FALSE))</f>
        <v>0</v>
      </c>
    </row>
    <row r="918" spans="1:22" ht="30" customHeight="1" x14ac:dyDescent="0.25">
      <c r="A918" s="145"/>
      <c r="B918" s="146"/>
      <c r="C918" s="146"/>
      <c r="D918" s="147"/>
      <c r="E918" s="148"/>
      <c r="F918" s="149"/>
      <c r="G918" s="148"/>
      <c r="H918" s="149"/>
      <c r="I918" s="150"/>
      <c r="J918" s="151"/>
      <c r="K918" s="152"/>
      <c r="L918" s="153"/>
      <c r="M918" s="154"/>
      <c r="N918" s="334">
        <f t="shared" si="29"/>
        <v>0</v>
      </c>
      <c r="O918" s="339"/>
      <c r="P918" s="515">
        <f>IF($A918=Liste!$A$2,Liste!$Q$2,IF($A918=Liste!$A$3,Liste!$Q$3,0))</f>
        <v>0</v>
      </c>
      <c r="Q918" s="477"/>
      <c r="R918" s="458" t="str">
        <f>IF(F918=0,"x",VLOOKUP($F918,Liste!$L$2:$M$5000,2,FALSE))</f>
        <v>x</v>
      </c>
      <c r="S918" s="462" t="str">
        <f t="shared" si="28"/>
        <v>x</v>
      </c>
      <c r="T918" s="462">
        <f>IF(P918=Liste!$Q$3,IF(L918=0,0,1),0)</f>
        <v>0</v>
      </c>
      <c r="U918" s="462">
        <f>IF($A918=0,0,InformatiiGenerale!$B$3)</f>
        <v>0</v>
      </c>
      <c r="V918" s="462">
        <f>IF($B918=0,0,VLOOKUP($B918,InformatiiGenerale!$A$9:$C$29,3,FALSE))</f>
        <v>0</v>
      </c>
    </row>
    <row r="919" spans="1:22" ht="30" customHeight="1" x14ac:dyDescent="0.25">
      <c r="A919" s="145"/>
      <c r="B919" s="146"/>
      <c r="C919" s="146"/>
      <c r="D919" s="147"/>
      <c r="E919" s="148"/>
      <c r="F919" s="149"/>
      <c r="G919" s="148"/>
      <c r="H919" s="149"/>
      <c r="I919" s="150"/>
      <c r="J919" s="151"/>
      <c r="K919" s="152"/>
      <c r="L919" s="153"/>
      <c r="M919" s="154"/>
      <c r="N919" s="334">
        <f t="shared" si="29"/>
        <v>0</v>
      </c>
      <c r="O919" s="339"/>
      <c r="P919" s="515">
        <f>IF($A919=Liste!$A$2,Liste!$Q$2,IF($A919=Liste!$A$3,Liste!$Q$3,0))</f>
        <v>0</v>
      </c>
      <c r="Q919" s="477"/>
      <c r="R919" s="458" t="str">
        <f>IF(F919=0,"x",VLOOKUP($F919,Liste!$L$2:$M$5000,2,FALSE))</f>
        <v>x</v>
      </c>
      <c r="S919" s="462" t="str">
        <f t="shared" si="28"/>
        <v>x</v>
      </c>
      <c r="T919" s="462">
        <f>IF(P919=Liste!$Q$3,IF(L919=0,0,1),0)</f>
        <v>0</v>
      </c>
      <c r="U919" s="462">
        <f>IF($A919=0,0,InformatiiGenerale!$B$3)</f>
        <v>0</v>
      </c>
      <c r="V919" s="462">
        <f>IF($B919=0,0,VLOOKUP($B919,InformatiiGenerale!$A$9:$C$29,3,FALSE))</f>
        <v>0</v>
      </c>
    </row>
    <row r="920" spans="1:22" ht="30" customHeight="1" x14ac:dyDescent="0.25">
      <c r="A920" s="145"/>
      <c r="B920" s="146"/>
      <c r="C920" s="146"/>
      <c r="D920" s="147"/>
      <c r="E920" s="148"/>
      <c r="F920" s="149"/>
      <c r="G920" s="148"/>
      <c r="H920" s="149"/>
      <c r="I920" s="150"/>
      <c r="J920" s="151"/>
      <c r="K920" s="152"/>
      <c r="L920" s="153"/>
      <c r="M920" s="154"/>
      <c r="N920" s="334">
        <f t="shared" si="29"/>
        <v>0</v>
      </c>
      <c r="O920" s="339"/>
      <c r="P920" s="515">
        <f>IF($A920=Liste!$A$2,Liste!$Q$2,IF($A920=Liste!$A$3,Liste!$Q$3,0))</f>
        <v>0</v>
      </c>
      <c r="Q920" s="477"/>
      <c r="R920" s="458" t="str">
        <f>IF(F920=0,"x",VLOOKUP($F920,Liste!$L$2:$M$5000,2,FALSE))</f>
        <v>x</v>
      </c>
      <c r="S920" s="462" t="str">
        <f t="shared" si="28"/>
        <v>x</v>
      </c>
      <c r="T920" s="462">
        <f>IF(P920=Liste!$Q$3,IF(L920=0,0,1),0)</f>
        <v>0</v>
      </c>
      <c r="U920" s="462">
        <f>IF($A920=0,0,InformatiiGenerale!$B$3)</f>
        <v>0</v>
      </c>
      <c r="V920" s="462">
        <f>IF($B920=0,0,VLOOKUP($B920,InformatiiGenerale!$A$9:$C$29,3,FALSE))</f>
        <v>0</v>
      </c>
    </row>
    <row r="921" spans="1:22" ht="30" customHeight="1" x14ac:dyDescent="0.25">
      <c r="A921" s="145"/>
      <c r="B921" s="146"/>
      <c r="C921" s="146"/>
      <c r="D921" s="147"/>
      <c r="E921" s="148"/>
      <c r="F921" s="149"/>
      <c r="G921" s="148"/>
      <c r="H921" s="149"/>
      <c r="I921" s="150"/>
      <c r="J921" s="151"/>
      <c r="K921" s="152"/>
      <c r="L921" s="153"/>
      <c r="M921" s="154"/>
      <c r="N921" s="334">
        <f t="shared" si="29"/>
        <v>0</v>
      </c>
      <c r="O921" s="339"/>
      <c r="P921" s="515">
        <f>IF($A921=Liste!$A$2,Liste!$Q$2,IF($A921=Liste!$A$3,Liste!$Q$3,0))</f>
        <v>0</v>
      </c>
      <c r="Q921" s="477"/>
      <c r="R921" s="458" t="str">
        <f>IF(F921=0,"x",VLOOKUP($F921,Liste!$L$2:$M$5000,2,FALSE))</f>
        <v>x</v>
      </c>
      <c r="S921" s="462" t="str">
        <f t="shared" si="28"/>
        <v>x</v>
      </c>
      <c r="T921" s="462">
        <f>IF(P921=Liste!$Q$3,IF(L921=0,0,1),0)</f>
        <v>0</v>
      </c>
      <c r="U921" s="462">
        <f>IF($A921=0,0,InformatiiGenerale!$B$3)</f>
        <v>0</v>
      </c>
      <c r="V921" s="462">
        <f>IF($B921=0,0,VLOOKUP($B921,InformatiiGenerale!$A$9:$C$29,3,FALSE))</f>
        <v>0</v>
      </c>
    </row>
    <row r="922" spans="1:22" ht="30" customHeight="1" x14ac:dyDescent="0.25">
      <c r="A922" s="145"/>
      <c r="B922" s="146"/>
      <c r="C922" s="146"/>
      <c r="D922" s="147"/>
      <c r="E922" s="148"/>
      <c r="F922" s="149"/>
      <c r="G922" s="148"/>
      <c r="H922" s="149"/>
      <c r="I922" s="150"/>
      <c r="J922" s="151"/>
      <c r="K922" s="152"/>
      <c r="L922" s="153"/>
      <c r="M922" s="154"/>
      <c r="N922" s="334">
        <f t="shared" si="29"/>
        <v>0</v>
      </c>
      <c r="O922" s="339"/>
      <c r="P922" s="515">
        <f>IF($A922=Liste!$A$2,Liste!$Q$2,IF($A922=Liste!$A$3,Liste!$Q$3,0))</f>
        <v>0</v>
      </c>
      <c r="Q922" s="477"/>
      <c r="R922" s="458" t="str">
        <f>IF(F922=0,"x",VLOOKUP($F922,Liste!$L$2:$M$5000,2,FALSE))</f>
        <v>x</v>
      </c>
      <c r="S922" s="462" t="str">
        <f t="shared" si="28"/>
        <v>x</v>
      </c>
      <c r="T922" s="462">
        <f>IF(P922=Liste!$Q$3,IF(L922=0,0,1),0)</f>
        <v>0</v>
      </c>
      <c r="U922" s="462">
        <f>IF($A922=0,0,InformatiiGenerale!$B$3)</f>
        <v>0</v>
      </c>
      <c r="V922" s="462">
        <f>IF($B922=0,0,VLOOKUP($B922,InformatiiGenerale!$A$9:$C$29,3,FALSE))</f>
        <v>0</v>
      </c>
    </row>
    <row r="923" spans="1:22" ht="30" customHeight="1" x14ac:dyDescent="0.25">
      <c r="A923" s="145"/>
      <c r="B923" s="146"/>
      <c r="C923" s="146"/>
      <c r="D923" s="147"/>
      <c r="E923" s="148"/>
      <c r="F923" s="149"/>
      <c r="G923" s="148"/>
      <c r="H923" s="149"/>
      <c r="I923" s="150"/>
      <c r="J923" s="151"/>
      <c r="K923" s="152"/>
      <c r="L923" s="153"/>
      <c r="M923" s="154"/>
      <c r="N923" s="334">
        <f t="shared" si="29"/>
        <v>0</v>
      </c>
      <c r="O923" s="339"/>
      <c r="P923" s="515">
        <f>IF($A923=Liste!$A$2,Liste!$Q$2,IF($A923=Liste!$A$3,Liste!$Q$3,0))</f>
        <v>0</v>
      </c>
      <c r="Q923" s="477"/>
      <c r="R923" s="458" t="str">
        <f>IF(F923=0,"x",VLOOKUP($F923,Liste!$L$2:$M$5000,2,FALSE))</f>
        <v>x</v>
      </c>
      <c r="S923" s="462" t="str">
        <f t="shared" si="28"/>
        <v>x</v>
      </c>
      <c r="T923" s="462">
        <f>IF(P923=Liste!$Q$3,IF(L923=0,0,1),0)</f>
        <v>0</v>
      </c>
      <c r="U923" s="462">
        <f>IF($A923=0,0,InformatiiGenerale!$B$3)</f>
        <v>0</v>
      </c>
      <c r="V923" s="462">
        <f>IF($B923=0,0,VLOOKUP($B923,InformatiiGenerale!$A$9:$C$29,3,FALSE))</f>
        <v>0</v>
      </c>
    </row>
    <row r="924" spans="1:22" ht="30" customHeight="1" x14ac:dyDescent="0.25">
      <c r="A924" s="145"/>
      <c r="B924" s="146"/>
      <c r="C924" s="146"/>
      <c r="D924" s="147"/>
      <c r="E924" s="148"/>
      <c r="F924" s="149"/>
      <c r="G924" s="148"/>
      <c r="H924" s="149"/>
      <c r="I924" s="150"/>
      <c r="J924" s="151"/>
      <c r="K924" s="152"/>
      <c r="L924" s="153"/>
      <c r="M924" s="154"/>
      <c r="N924" s="334">
        <f t="shared" si="29"/>
        <v>0</v>
      </c>
      <c r="O924" s="339"/>
      <c r="P924" s="515">
        <f>IF($A924=Liste!$A$2,Liste!$Q$2,IF($A924=Liste!$A$3,Liste!$Q$3,0))</f>
        <v>0</v>
      </c>
      <c r="Q924" s="477"/>
      <c r="R924" s="458" t="str">
        <f>IF(F924=0,"x",VLOOKUP($F924,Liste!$L$2:$M$5000,2,FALSE))</f>
        <v>x</v>
      </c>
      <c r="S924" s="462" t="str">
        <f t="shared" si="28"/>
        <v>x</v>
      </c>
      <c r="T924" s="462">
        <f>IF(P924=Liste!$Q$3,IF(L924=0,0,1),0)</f>
        <v>0</v>
      </c>
      <c r="U924" s="462">
        <f>IF($A924=0,0,InformatiiGenerale!$B$3)</f>
        <v>0</v>
      </c>
      <c r="V924" s="462">
        <f>IF($B924=0,0,VLOOKUP($B924,InformatiiGenerale!$A$9:$C$29,3,FALSE))</f>
        <v>0</v>
      </c>
    </row>
    <row r="925" spans="1:22" ht="30" customHeight="1" x14ac:dyDescent="0.25">
      <c r="A925" s="145"/>
      <c r="B925" s="146"/>
      <c r="C925" s="146"/>
      <c r="D925" s="147"/>
      <c r="E925" s="148"/>
      <c r="F925" s="149"/>
      <c r="G925" s="148"/>
      <c r="H925" s="149"/>
      <c r="I925" s="150"/>
      <c r="J925" s="151"/>
      <c r="K925" s="152"/>
      <c r="L925" s="153"/>
      <c r="M925" s="154"/>
      <c r="N925" s="334">
        <f t="shared" si="29"/>
        <v>0</v>
      </c>
      <c r="O925" s="339"/>
      <c r="P925" s="515">
        <f>IF($A925=Liste!$A$2,Liste!$Q$2,IF($A925=Liste!$A$3,Liste!$Q$3,0))</f>
        <v>0</v>
      </c>
      <c r="Q925" s="477"/>
      <c r="R925" s="458" t="str">
        <f>IF(F925=0,"x",VLOOKUP($F925,Liste!$L$2:$M$5000,2,FALSE))</f>
        <v>x</v>
      </c>
      <c r="S925" s="462" t="str">
        <f t="shared" si="28"/>
        <v>x</v>
      </c>
      <c r="T925" s="462">
        <f>IF(P925=Liste!$Q$3,IF(L925=0,0,1),0)</f>
        <v>0</v>
      </c>
      <c r="U925" s="462">
        <f>IF($A925=0,0,InformatiiGenerale!$B$3)</f>
        <v>0</v>
      </c>
      <c r="V925" s="462">
        <f>IF($B925=0,0,VLOOKUP($B925,InformatiiGenerale!$A$9:$C$29,3,FALSE))</f>
        <v>0</v>
      </c>
    </row>
    <row r="926" spans="1:22" ht="30" customHeight="1" x14ac:dyDescent="0.25">
      <c r="A926" s="145"/>
      <c r="B926" s="146"/>
      <c r="C926" s="146"/>
      <c r="D926" s="147"/>
      <c r="E926" s="148"/>
      <c r="F926" s="149"/>
      <c r="G926" s="148"/>
      <c r="H926" s="149"/>
      <c r="I926" s="150"/>
      <c r="J926" s="151"/>
      <c r="K926" s="152"/>
      <c r="L926" s="153"/>
      <c r="M926" s="154"/>
      <c r="N926" s="334">
        <f t="shared" si="29"/>
        <v>0</v>
      </c>
      <c r="O926" s="339"/>
      <c r="P926" s="515">
        <f>IF($A926=Liste!$A$2,Liste!$Q$2,IF($A926=Liste!$A$3,Liste!$Q$3,0))</f>
        <v>0</v>
      </c>
      <c r="Q926" s="477"/>
      <c r="R926" s="458" t="str">
        <f>IF(F926=0,"x",VLOOKUP($F926,Liste!$L$2:$M$5000,2,FALSE))</f>
        <v>x</v>
      </c>
      <c r="S926" s="462" t="str">
        <f t="shared" si="28"/>
        <v>x</v>
      </c>
      <c r="T926" s="462">
        <f>IF(P926=Liste!$Q$3,IF(L926=0,0,1),0)</f>
        <v>0</v>
      </c>
      <c r="U926" s="462">
        <f>IF($A926=0,0,InformatiiGenerale!$B$3)</f>
        <v>0</v>
      </c>
      <c r="V926" s="462">
        <f>IF($B926=0,0,VLOOKUP($B926,InformatiiGenerale!$A$9:$C$29,3,FALSE))</f>
        <v>0</v>
      </c>
    </row>
    <row r="927" spans="1:22" ht="30" customHeight="1" x14ac:dyDescent="0.25">
      <c r="A927" s="145"/>
      <c r="B927" s="146"/>
      <c r="C927" s="146"/>
      <c r="D927" s="147"/>
      <c r="E927" s="148"/>
      <c r="F927" s="149"/>
      <c r="G927" s="148"/>
      <c r="H927" s="149"/>
      <c r="I927" s="150"/>
      <c r="J927" s="151"/>
      <c r="K927" s="152"/>
      <c r="L927" s="153"/>
      <c r="M927" s="154"/>
      <c r="N927" s="334">
        <f t="shared" si="29"/>
        <v>0</v>
      </c>
      <c r="O927" s="339"/>
      <c r="P927" s="515">
        <f>IF($A927=Liste!$A$2,Liste!$Q$2,IF($A927=Liste!$A$3,Liste!$Q$3,0))</f>
        <v>0</v>
      </c>
      <c r="Q927" s="477"/>
      <c r="R927" s="458" t="str">
        <f>IF(F927=0,"x",VLOOKUP($F927,Liste!$L$2:$M$5000,2,FALSE))</f>
        <v>x</v>
      </c>
      <c r="S927" s="462" t="str">
        <f t="shared" si="28"/>
        <v>x</v>
      </c>
      <c r="T927" s="462">
        <f>IF(P927=Liste!$Q$3,IF(L927=0,0,1),0)</f>
        <v>0</v>
      </c>
      <c r="U927" s="462">
        <f>IF($A927=0,0,InformatiiGenerale!$B$3)</f>
        <v>0</v>
      </c>
      <c r="V927" s="462">
        <f>IF($B927=0,0,VLOOKUP($B927,InformatiiGenerale!$A$9:$C$29,3,FALSE))</f>
        <v>0</v>
      </c>
    </row>
    <row r="928" spans="1:22" ht="30" customHeight="1" x14ac:dyDescent="0.25">
      <c r="A928" s="145"/>
      <c r="B928" s="146"/>
      <c r="C928" s="146"/>
      <c r="D928" s="147"/>
      <c r="E928" s="148"/>
      <c r="F928" s="149"/>
      <c r="G928" s="148"/>
      <c r="H928" s="149"/>
      <c r="I928" s="150"/>
      <c r="J928" s="151"/>
      <c r="K928" s="152"/>
      <c r="L928" s="153"/>
      <c r="M928" s="154"/>
      <c r="N928" s="334">
        <f t="shared" si="29"/>
        <v>0</v>
      </c>
      <c r="O928" s="339"/>
      <c r="P928" s="515">
        <f>IF($A928=Liste!$A$2,Liste!$Q$2,IF($A928=Liste!$A$3,Liste!$Q$3,0))</f>
        <v>0</v>
      </c>
      <c r="Q928" s="477"/>
      <c r="R928" s="458" t="str">
        <f>IF(F928=0,"x",VLOOKUP($F928,Liste!$L$2:$M$5000,2,FALSE))</f>
        <v>x</v>
      </c>
      <c r="S928" s="462" t="str">
        <f t="shared" si="28"/>
        <v>x</v>
      </c>
      <c r="T928" s="462">
        <f>IF(P928=Liste!$Q$3,IF(L928=0,0,1),0)</f>
        <v>0</v>
      </c>
      <c r="U928" s="462">
        <f>IF($A928=0,0,InformatiiGenerale!$B$3)</f>
        <v>0</v>
      </c>
      <c r="V928" s="462">
        <f>IF($B928=0,0,VLOOKUP($B928,InformatiiGenerale!$A$9:$C$29,3,FALSE))</f>
        <v>0</v>
      </c>
    </row>
    <row r="929" spans="1:22" ht="30" customHeight="1" x14ac:dyDescent="0.25">
      <c r="A929" s="145"/>
      <c r="B929" s="146"/>
      <c r="C929" s="146"/>
      <c r="D929" s="147"/>
      <c r="E929" s="148"/>
      <c r="F929" s="149"/>
      <c r="G929" s="148"/>
      <c r="H929" s="149"/>
      <c r="I929" s="150"/>
      <c r="J929" s="151"/>
      <c r="K929" s="152"/>
      <c r="L929" s="153"/>
      <c r="M929" s="154"/>
      <c r="N929" s="334">
        <f t="shared" si="29"/>
        <v>0</v>
      </c>
      <c r="O929" s="339"/>
      <c r="P929" s="515">
        <f>IF($A929=Liste!$A$2,Liste!$Q$2,IF($A929=Liste!$A$3,Liste!$Q$3,0))</f>
        <v>0</v>
      </c>
      <c r="Q929" s="477"/>
      <c r="R929" s="458" t="str">
        <f>IF(F929=0,"x",VLOOKUP($F929,Liste!$L$2:$M$5000,2,FALSE))</f>
        <v>x</v>
      </c>
      <c r="S929" s="462" t="str">
        <f t="shared" si="28"/>
        <v>x</v>
      </c>
      <c r="T929" s="462">
        <f>IF(P929=Liste!$Q$3,IF(L929=0,0,1),0)</f>
        <v>0</v>
      </c>
      <c r="U929" s="462">
        <f>IF($A929=0,0,InformatiiGenerale!$B$3)</f>
        <v>0</v>
      </c>
      <c r="V929" s="462">
        <f>IF($B929=0,0,VLOOKUP($B929,InformatiiGenerale!$A$9:$C$29,3,FALSE))</f>
        <v>0</v>
      </c>
    </row>
    <row r="930" spans="1:22" ht="30" customHeight="1" x14ac:dyDescent="0.25">
      <c r="A930" s="145"/>
      <c r="B930" s="146"/>
      <c r="C930" s="146"/>
      <c r="D930" s="147"/>
      <c r="E930" s="148"/>
      <c r="F930" s="149"/>
      <c r="G930" s="148"/>
      <c r="H930" s="149"/>
      <c r="I930" s="150"/>
      <c r="J930" s="151"/>
      <c r="K930" s="152"/>
      <c r="L930" s="153"/>
      <c r="M930" s="154"/>
      <c r="N930" s="334">
        <f t="shared" si="29"/>
        <v>0</v>
      </c>
      <c r="O930" s="339"/>
      <c r="P930" s="515">
        <f>IF($A930=Liste!$A$2,Liste!$Q$2,IF($A930=Liste!$A$3,Liste!$Q$3,0))</f>
        <v>0</v>
      </c>
      <c r="Q930" s="477"/>
      <c r="R930" s="458" t="str">
        <f>IF(F930=0,"x",VLOOKUP($F930,Liste!$L$2:$M$5000,2,FALSE))</f>
        <v>x</v>
      </c>
      <c r="S930" s="462" t="str">
        <f t="shared" si="28"/>
        <v>x</v>
      </c>
      <c r="T930" s="462">
        <f>IF(P930=Liste!$Q$3,IF(L930=0,0,1),0)</f>
        <v>0</v>
      </c>
      <c r="U930" s="462">
        <f>IF($A930=0,0,InformatiiGenerale!$B$3)</f>
        <v>0</v>
      </c>
      <c r="V930" s="462">
        <f>IF($B930=0,0,VLOOKUP($B930,InformatiiGenerale!$A$9:$C$29,3,FALSE))</f>
        <v>0</v>
      </c>
    </row>
    <row r="931" spans="1:22" ht="30" customHeight="1" x14ac:dyDescent="0.25">
      <c r="A931" s="145"/>
      <c r="B931" s="146"/>
      <c r="C931" s="146"/>
      <c r="D931" s="147"/>
      <c r="E931" s="148"/>
      <c r="F931" s="149"/>
      <c r="G931" s="148"/>
      <c r="H931" s="149"/>
      <c r="I931" s="150"/>
      <c r="J931" s="151"/>
      <c r="K931" s="152"/>
      <c r="L931" s="153"/>
      <c r="M931" s="154"/>
      <c r="N931" s="334">
        <f t="shared" si="29"/>
        <v>0</v>
      </c>
      <c r="O931" s="339"/>
      <c r="P931" s="515">
        <f>IF($A931=Liste!$A$2,Liste!$Q$2,IF($A931=Liste!$A$3,Liste!$Q$3,0))</f>
        <v>0</v>
      </c>
      <c r="Q931" s="477"/>
      <c r="R931" s="458" t="str">
        <f>IF(F931=0,"x",VLOOKUP($F931,Liste!$L$2:$M$5000,2,FALSE))</f>
        <v>x</v>
      </c>
      <c r="S931" s="462" t="str">
        <f t="shared" si="28"/>
        <v>x</v>
      </c>
      <c r="T931" s="462">
        <f>IF(P931=Liste!$Q$3,IF(L931=0,0,1),0)</f>
        <v>0</v>
      </c>
      <c r="U931" s="462">
        <f>IF($A931=0,0,InformatiiGenerale!$B$3)</f>
        <v>0</v>
      </c>
      <c r="V931" s="462">
        <f>IF($B931=0,0,VLOOKUP($B931,InformatiiGenerale!$A$9:$C$29,3,FALSE))</f>
        <v>0</v>
      </c>
    </row>
    <row r="932" spans="1:22" ht="30" customHeight="1" x14ac:dyDescent="0.25">
      <c r="A932" s="145"/>
      <c r="B932" s="146"/>
      <c r="C932" s="146"/>
      <c r="D932" s="147"/>
      <c r="E932" s="148"/>
      <c r="F932" s="149"/>
      <c r="G932" s="148"/>
      <c r="H932" s="149"/>
      <c r="I932" s="150"/>
      <c r="J932" s="151"/>
      <c r="K932" s="152"/>
      <c r="L932" s="153"/>
      <c r="M932" s="154"/>
      <c r="N932" s="334">
        <f t="shared" si="29"/>
        <v>0</v>
      </c>
      <c r="O932" s="339"/>
      <c r="P932" s="515">
        <f>IF($A932=Liste!$A$2,Liste!$Q$2,IF($A932=Liste!$A$3,Liste!$Q$3,0))</f>
        <v>0</v>
      </c>
      <c r="Q932" s="477"/>
      <c r="R932" s="458" t="str">
        <f>IF(F932=0,"x",VLOOKUP($F932,Liste!$L$2:$M$5000,2,FALSE))</f>
        <v>x</v>
      </c>
      <c r="S932" s="462" t="str">
        <f t="shared" si="28"/>
        <v>x</v>
      </c>
      <c r="T932" s="462">
        <f>IF(P932=Liste!$Q$3,IF(L932=0,0,1),0)</f>
        <v>0</v>
      </c>
      <c r="U932" s="462">
        <f>IF($A932=0,0,InformatiiGenerale!$B$3)</f>
        <v>0</v>
      </c>
      <c r="V932" s="462">
        <f>IF($B932=0,0,VLOOKUP($B932,InformatiiGenerale!$A$9:$C$29,3,FALSE))</f>
        <v>0</v>
      </c>
    </row>
    <row r="933" spans="1:22" ht="30" customHeight="1" x14ac:dyDescent="0.25">
      <c r="A933" s="145"/>
      <c r="B933" s="146"/>
      <c r="C933" s="146"/>
      <c r="D933" s="147"/>
      <c r="E933" s="148"/>
      <c r="F933" s="149"/>
      <c r="G933" s="148"/>
      <c r="H933" s="149"/>
      <c r="I933" s="150"/>
      <c r="J933" s="151"/>
      <c r="K933" s="152"/>
      <c r="L933" s="153"/>
      <c r="M933" s="154"/>
      <c r="N933" s="334">
        <f t="shared" si="29"/>
        <v>0</v>
      </c>
      <c r="O933" s="339"/>
      <c r="P933" s="515">
        <f>IF($A933=Liste!$A$2,Liste!$Q$2,IF($A933=Liste!$A$3,Liste!$Q$3,0))</f>
        <v>0</v>
      </c>
      <c r="Q933" s="477"/>
      <c r="R933" s="458" t="str">
        <f>IF(F933=0,"x",VLOOKUP($F933,Liste!$L$2:$M$5000,2,FALSE))</f>
        <v>x</v>
      </c>
      <c r="S933" s="462" t="str">
        <f t="shared" si="28"/>
        <v>x</v>
      </c>
      <c r="T933" s="462">
        <f>IF(P933=Liste!$Q$3,IF(L933=0,0,1),0)</f>
        <v>0</v>
      </c>
      <c r="U933" s="462">
        <f>IF($A933=0,0,InformatiiGenerale!$B$3)</f>
        <v>0</v>
      </c>
      <c r="V933" s="462">
        <f>IF($B933=0,0,VLOOKUP($B933,InformatiiGenerale!$A$9:$C$29,3,FALSE))</f>
        <v>0</v>
      </c>
    </row>
    <row r="934" spans="1:22" ht="30" customHeight="1" x14ac:dyDescent="0.25">
      <c r="A934" s="145"/>
      <c r="B934" s="146"/>
      <c r="C934" s="146"/>
      <c r="D934" s="147"/>
      <c r="E934" s="148"/>
      <c r="F934" s="149"/>
      <c r="G934" s="148"/>
      <c r="H934" s="149"/>
      <c r="I934" s="150"/>
      <c r="J934" s="151"/>
      <c r="K934" s="152"/>
      <c r="L934" s="153"/>
      <c r="M934" s="154"/>
      <c r="N934" s="334">
        <f t="shared" si="29"/>
        <v>0</v>
      </c>
      <c r="O934" s="339"/>
      <c r="P934" s="515">
        <f>IF($A934=Liste!$A$2,Liste!$Q$2,IF($A934=Liste!$A$3,Liste!$Q$3,0))</f>
        <v>0</v>
      </c>
      <c r="Q934" s="477"/>
      <c r="R934" s="458" t="str">
        <f>IF(F934=0,"x",VLOOKUP($F934,Liste!$L$2:$M$5000,2,FALSE))</f>
        <v>x</v>
      </c>
      <c r="S934" s="462" t="str">
        <f t="shared" si="28"/>
        <v>x</v>
      </c>
      <c r="T934" s="462">
        <f>IF(P934=Liste!$Q$3,IF(L934=0,0,1),0)</f>
        <v>0</v>
      </c>
      <c r="U934" s="462">
        <f>IF($A934=0,0,InformatiiGenerale!$B$3)</f>
        <v>0</v>
      </c>
      <c r="V934" s="462">
        <f>IF($B934=0,0,VLOOKUP($B934,InformatiiGenerale!$A$9:$C$29,3,FALSE))</f>
        <v>0</v>
      </c>
    </row>
    <row r="935" spans="1:22" ht="30" customHeight="1" x14ac:dyDescent="0.25">
      <c r="A935" s="145"/>
      <c r="B935" s="146"/>
      <c r="C935" s="146"/>
      <c r="D935" s="147"/>
      <c r="E935" s="148"/>
      <c r="F935" s="149"/>
      <c r="G935" s="148"/>
      <c r="H935" s="149"/>
      <c r="I935" s="150"/>
      <c r="J935" s="151"/>
      <c r="K935" s="152"/>
      <c r="L935" s="153"/>
      <c r="M935" s="154"/>
      <c r="N935" s="334">
        <f t="shared" si="29"/>
        <v>0</v>
      </c>
      <c r="O935" s="339"/>
      <c r="P935" s="515">
        <f>IF($A935=Liste!$A$2,Liste!$Q$2,IF($A935=Liste!$A$3,Liste!$Q$3,0))</f>
        <v>0</v>
      </c>
      <c r="Q935" s="477"/>
      <c r="R935" s="458" t="str">
        <f>IF(F935=0,"x",VLOOKUP($F935,Liste!$L$2:$M$5000,2,FALSE))</f>
        <v>x</v>
      </c>
      <c r="S935" s="462" t="str">
        <f t="shared" si="28"/>
        <v>x</v>
      </c>
      <c r="T935" s="462">
        <f>IF(P935=Liste!$Q$3,IF(L935=0,0,1),0)</f>
        <v>0</v>
      </c>
      <c r="U935" s="462">
        <f>IF($A935=0,0,InformatiiGenerale!$B$3)</f>
        <v>0</v>
      </c>
      <c r="V935" s="462">
        <f>IF($B935=0,0,VLOOKUP($B935,InformatiiGenerale!$A$9:$C$29,3,FALSE))</f>
        <v>0</v>
      </c>
    </row>
    <row r="936" spans="1:22" ht="30" customHeight="1" x14ac:dyDescent="0.25">
      <c r="A936" s="145"/>
      <c r="B936" s="146"/>
      <c r="C936" s="146"/>
      <c r="D936" s="147"/>
      <c r="E936" s="148"/>
      <c r="F936" s="149"/>
      <c r="G936" s="148"/>
      <c r="H936" s="149"/>
      <c r="I936" s="150"/>
      <c r="J936" s="151"/>
      <c r="K936" s="152"/>
      <c r="L936" s="153"/>
      <c r="M936" s="154"/>
      <c r="N936" s="334">
        <f t="shared" si="29"/>
        <v>0</v>
      </c>
      <c r="O936" s="339"/>
      <c r="P936" s="515">
        <f>IF($A936=Liste!$A$2,Liste!$Q$2,IF($A936=Liste!$A$3,Liste!$Q$3,0))</f>
        <v>0</v>
      </c>
      <c r="Q936" s="477"/>
      <c r="R936" s="458" t="str">
        <f>IF(F936=0,"x",VLOOKUP($F936,Liste!$L$2:$M$5000,2,FALSE))</f>
        <v>x</v>
      </c>
      <c r="S936" s="462" t="str">
        <f t="shared" si="28"/>
        <v>x</v>
      </c>
      <c r="T936" s="462">
        <f>IF(P936=Liste!$Q$3,IF(L936=0,0,1),0)</f>
        <v>0</v>
      </c>
      <c r="U936" s="462">
        <f>IF($A936=0,0,InformatiiGenerale!$B$3)</f>
        <v>0</v>
      </c>
      <c r="V936" s="462">
        <f>IF($B936=0,0,VLOOKUP($B936,InformatiiGenerale!$A$9:$C$29,3,FALSE))</f>
        <v>0</v>
      </c>
    </row>
    <row r="937" spans="1:22" ht="30" customHeight="1" x14ac:dyDescent="0.25">
      <c r="A937" s="145"/>
      <c r="B937" s="146"/>
      <c r="C937" s="146"/>
      <c r="D937" s="147"/>
      <c r="E937" s="148"/>
      <c r="F937" s="149"/>
      <c r="G937" s="148"/>
      <c r="H937" s="149"/>
      <c r="I937" s="150"/>
      <c r="J937" s="151"/>
      <c r="K937" s="152"/>
      <c r="L937" s="153"/>
      <c r="M937" s="154"/>
      <c r="N937" s="334">
        <f t="shared" si="29"/>
        <v>0</v>
      </c>
      <c r="O937" s="339"/>
      <c r="P937" s="515">
        <f>IF($A937=Liste!$A$2,Liste!$Q$2,IF($A937=Liste!$A$3,Liste!$Q$3,0))</f>
        <v>0</v>
      </c>
      <c r="Q937" s="477"/>
      <c r="R937" s="458" t="str">
        <f>IF(F937=0,"x",VLOOKUP($F937,Liste!$L$2:$M$5000,2,FALSE))</f>
        <v>x</v>
      </c>
      <c r="S937" s="462" t="str">
        <f t="shared" si="28"/>
        <v>x</v>
      </c>
      <c r="T937" s="462">
        <f>IF(P937=Liste!$Q$3,IF(L937=0,0,1),0)</f>
        <v>0</v>
      </c>
      <c r="U937" s="462">
        <f>IF($A937=0,0,InformatiiGenerale!$B$3)</f>
        <v>0</v>
      </c>
      <c r="V937" s="462">
        <f>IF($B937=0,0,VLOOKUP($B937,InformatiiGenerale!$A$9:$C$29,3,FALSE))</f>
        <v>0</v>
      </c>
    </row>
    <row r="938" spans="1:22" ht="30" customHeight="1" x14ac:dyDescent="0.25">
      <c r="A938" s="145"/>
      <c r="B938" s="146"/>
      <c r="C938" s="146"/>
      <c r="D938" s="147"/>
      <c r="E938" s="148"/>
      <c r="F938" s="149"/>
      <c r="G938" s="148"/>
      <c r="H938" s="149"/>
      <c r="I938" s="150"/>
      <c r="J938" s="151"/>
      <c r="K938" s="152"/>
      <c r="L938" s="153"/>
      <c r="M938" s="154"/>
      <c r="N938" s="334">
        <f t="shared" si="29"/>
        <v>0</v>
      </c>
      <c r="O938" s="339"/>
      <c r="P938" s="515">
        <f>IF($A938=Liste!$A$2,Liste!$Q$2,IF($A938=Liste!$A$3,Liste!$Q$3,0))</f>
        <v>0</v>
      </c>
      <c r="Q938" s="477"/>
      <c r="R938" s="458" t="str">
        <f>IF(F938=0,"x",VLOOKUP($F938,Liste!$L$2:$M$5000,2,FALSE))</f>
        <v>x</v>
      </c>
      <c r="S938" s="462" t="str">
        <f t="shared" si="28"/>
        <v>x</v>
      </c>
      <c r="T938" s="462">
        <f>IF(P938=Liste!$Q$3,IF(L938=0,0,1),0)</f>
        <v>0</v>
      </c>
      <c r="U938" s="462">
        <f>IF($A938=0,0,InformatiiGenerale!$B$3)</f>
        <v>0</v>
      </c>
      <c r="V938" s="462">
        <f>IF($B938=0,0,VLOOKUP($B938,InformatiiGenerale!$A$9:$C$29,3,FALSE))</f>
        <v>0</v>
      </c>
    </row>
    <row r="939" spans="1:22" ht="30" customHeight="1" x14ac:dyDescent="0.25">
      <c r="A939" s="145"/>
      <c r="B939" s="146"/>
      <c r="C939" s="146"/>
      <c r="D939" s="147"/>
      <c r="E939" s="148"/>
      <c r="F939" s="149"/>
      <c r="G939" s="148"/>
      <c r="H939" s="149"/>
      <c r="I939" s="150"/>
      <c r="J939" s="151"/>
      <c r="K939" s="152"/>
      <c r="L939" s="153"/>
      <c r="M939" s="154"/>
      <c r="N939" s="334">
        <f t="shared" si="29"/>
        <v>0</v>
      </c>
      <c r="O939" s="339"/>
      <c r="P939" s="515">
        <f>IF($A939=Liste!$A$2,Liste!$Q$2,IF($A939=Liste!$A$3,Liste!$Q$3,0))</f>
        <v>0</v>
      </c>
      <c r="Q939" s="477"/>
      <c r="R939" s="458" t="str">
        <f>IF(F939=0,"x",VLOOKUP($F939,Liste!$L$2:$M$5000,2,FALSE))</f>
        <v>x</v>
      </c>
      <c r="S939" s="462" t="str">
        <f t="shared" si="28"/>
        <v>x</v>
      </c>
      <c r="T939" s="462">
        <f>IF(P939=Liste!$Q$3,IF(L939=0,0,1),0)</f>
        <v>0</v>
      </c>
      <c r="U939" s="462">
        <f>IF($A939=0,0,InformatiiGenerale!$B$3)</f>
        <v>0</v>
      </c>
      <c r="V939" s="462">
        <f>IF($B939=0,0,VLOOKUP($B939,InformatiiGenerale!$A$9:$C$29,3,FALSE))</f>
        <v>0</v>
      </c>
    </row>
    <row r="940" spans="1:22" ht="30" customHeight="1" x14ac:dyDescent="0.25">
      <c r="A940" s="145"/>
      <c r="B940" s="146"/>
      <c r="C940" s="146"/>
      <c r="D940" s="147"/>
      <c r="E940" s="148"/>
      <c r="F940" s="149"/>
      <c r="G940" s="148"/>
      <c r="H940" s="149"/>
      <c r="I940" s="150"/>
      <c r="J940" s="151"/>
      <c r="K940" s="152"/>
      <c r="L940" s="153"/>
      <c r="M940" s="154"/>
      <c r="N940" s="334">
        <f t="shared" si="29"/>
        <v>0</v>
      </c>
      <c r="O940" s="339"/>
      <c r="P940" s="515">
        <f>IF($A940=Liste!$A$2,Liste!$Q$2,IF($A940=Liste!$A$3,Liste!$Q$3,0))</f>
        <v>0</v>
      </c>
      <c r="Q940" s="477"/>
      <c r="R940" s="458" t="str">
        <f>IF(F940=0,"x",VLOOKUP($F940,Liste!$L$2:$M$5000,2,FALSE))</f>
        <v>x</v>
      </c>
      <c r="S940" s="462" t="str">
        <f t="shared" si="28"/>
        <v>x</v>
      </c>
      <c r="T940" s="462">
        <f>IF(P940=Liste!$Q$3,IF(L940=0,0,1),0)</f>
        <v>0</v>
      </c>
      <c r="U940" s="462">
        <f>IF($A940=0,0,InformatiiGenerale!$B$3)</f>
        <v>0</v>
      </c>
      <c r="V940" s="462">
        <f>IF($B940=0,0,VLOOKUP($B940,InformatiiGenerale!$A$9:$C$29,3,FALSE))</f>
        <v>0</v>
      </c>
    </row>
    <row r="941" spans="1:22" ht="30" customHeight="1" x14ac:dyDescent="0.25">
      <c r="A941" s="145"/>
      <c r="B941" s="146"/>
      <c r="C941" s="146"/>
      <c r="D941" s="147"/>
      <c r="E941" s="148"/>
      <c r="F941" s="149"/>
      <c r="G941" s="148"/>
      <c r="H941" s="149"/>
      <c r="I941" s="150"/>
      <c r="J941" s="151"/>
      <c r="K941" s="152"/>
      <c r="L941" s="153"/>
      <c r="M941" s="154"/>
      <c r="N941" s="334">
        <f t="shared" si="29"/>
        <v>0</v>
      </c>
      <c r="O941" s="339"/>
      <c r="P941" s="515">
        <f>IF($A941=Liste!$A$2,Liste!$Q$2,IF($A941=Liste!$A$3,Liste!$Q$3,0))</f>
        <v>0</v>
      </c>
      <c r="Q941" s="477"/>
      <c r="R941" s="458" t="str">
        <f>IF(F941=0,"x",VLOOKUP($F941,Liste!$L$2:$M$5000,2,FALSE))</f>
        <v>x</v>
      </c>
      <c r="S941" s="462" t="str">
        <f t="shared" si="28"/>
        <v>x</v>
      </c>
      <c r="T941" s="462">
        <f>IF(P941=Liste!$Q$3,IF(L941=0,0,1),0)</f>
        <v>0</v>
      </c>
      <c r="U941" s="462">
        <f>IF($A941=0,0,InformatiiGenerale!$B$3)</f>
        <v>0</v>
      </c>
      <c r="V941" s="462">
        <f>IF($B941=0,0,VLOOKUP($B941,InformatiiGenerale!$A$9:$C$29,3,FALSE))</f>
        <v>0</v>
      </c>
    </row>
    <row r="942" spans="1:22" ht="30" customHeight="1" x14ac:dyDescent="0.25">
      <c r="A942" s="145"/>
      <c r="B942" s="146"/>
      <c r="C942" s="146"/>
      <c r="D942" s="147"/>
      <c r="E942" s="148"/>
      <c r="F942" s="149"/>
      <c r="G942" s="148"/>
      <c r="H942" s="149"/>
      <c r="I942" s="150"/>
      <c r="J942" s="151"/>
      <c r="K942" s="152"/>
      <c r="L942" s="153"/>
      <c r="M942" s="154"/>
      <c r="N942" s="334">
        <f t="shared" si="29"/>
        <v>0</v>
      </c>
      <c r="O942" s="339"/>
      <c r="P942" s="515">
        <f>IF($A942=Liste!$A$2,Liste!$Q$2,IF($A942=Liste!$A$3,Liste!$Q$3,0))</f>
        <v>0</v>
      </c>
      <c r="Q942" s="477"/>
      <c r="R942" s="458" t="str">
        <f>IF(F942=0,"x",VLOOKUP($F942,Liste!$L$2:$M$5000,2,FALSE))</f>
        <v>x</v>
      </c>
      <c r="S942" s="462" t="str">
        <f t="shared" si="28"/>
        <v>x</v>
      </c>
      <c r="T942" s="462">
        <f>IF(P942=Liste!$Q$3,IF(L942=0,0,1),0)</f>
        <v>0</v>
      </c>
      <c r="U942" s="462">
        <f>IF($A942=0,0,InformatiiGenerale!$B$3)</f>
        <v>0</v>
      </c>
      <c r="V942" s="462">
        <f>IF($B942=0,0,VLOOKUP($B942,InformatiiGenerale!$A$9:$C$29,3,FALSE))</f>
        <v>0</v>
      </c>
    </row>
    <row r="943" spans="1:22" ht="30" customHeight="1" x14ac:dyDescent="0.25">
      <c r="A943" s="145"/>
      <c r="B943" s="146"/>
      <c r="C943" s="146"/>
      <c r="D943" s="147"/>
      <c r="E943" s="148"/>
      <c r="F943" s="149"/>
      <c r="G943" s="148"/>
      <c r="H943" s="149"/>
      <c r="I943" s="150"/>
      <c r="J943" s="151"/>
      <c r="K943" s="152"/>
      <c r="L943" s="153"/>
      <c r="M943" s="154"/>
      <c r="N943" s="334">
        <f t="shared" si="29"/>
        <v>0</v>
      </c>
      <c r="O943" s="339"/>
      <c r="P943" s="515">
        <f>IF($A943=Liste!$A$2,Liste!$Q$2,IF($A943=Liste!$A$3,Liste!$Q$3,0))</f>
        <v>0</v>
      </c>
      <c r="Q943" s="477"/>
      <c r="R943" s="458" t="str">
        <f>IF(F943=0,"x",VLOOKUP($F943,Liste!$L$2:$M$5000,2,FALSE))</f>
        <v>x</v>
      </c>
      <c r="S943" s="462" t="str">
        <f t="shared" si="28"/>
        <v>x</v>
      </c>
      <c r="T943" s="462">
        <f>IF(P943=Liste!$Q$3,IF(L943=0,0,1),0)</f>
        <v>0</v>
      </c>
      <c r="U943" s="462">
        <f>IF($A943=0,0,InformatiiGenerale!$B$3)</f>
        <v>0</v>
      </c>
      <c r="V943" s="462">
        <f>IF($B943=0,0,VLOOKUP($B943,InformatiiGenerale!$A$9:$C$29,3,FALSE))</f>
        <v>0</v>
      </c>
    </row>
    <row r="944" spans="1:22" ht="30" customHeight="1" x14ac:dyDescent="0.25">
      <c r="A944" s="145"/>
      <c r="B944" s="146"/>
      <c r="C944" s="146"/>
      <c r="D944" s="147"/>
      <c r="E944" s="148"/>
      <c r="F944" s="149"/>
      <c r="G944" s="148"/>
      <c r="H944" s="149"/>
      <c r="I944" s="150"/>
      <c r="J944" s="151"/>
      <c r="K944" s="152"/>
      <c r="L944" s="153"/>
      <c r="M944" s="154"/>
      <c r="N944" s="334">
        <f t="shared" si="29"/>
        <v>0</v>
      </c>
      <c r="O944" s="339"/>
      <c r="P944" s="515">
        <f>IF($A944=Liste!$A$2,Liste!$Q$2,IF($A944=Liste!$A$3,Liste!$Q$3,0))</f>
        <v>0</v>
      </c>
      <c r="Q944" s="477"/>
      <c r="R944" s="458" t="str">
        <f>IF(F944=0,"x",VLOOKUP($F944,Liste!$L$2:$M$5000,2,FALSE))</f>
        <v>x</v>
      </c>
      <c r="S944" s="462" t="str">
        <f t="shared" si="28"/>
        <v>x</v>
      </c>
      <c r="T944" s="462">
        <f>IF(P944=Liste!$Q$3,IF(L944=0,0,1),0)</f>
        <v>0</v>
      </c>
      <c r="U944" s="462">
        <f>IF($A944=0,0,InformatiiGenerale!$B$3)</f>
        <v>0</v>
      </c>
      <c r="V944" s="462">
        <f>IF($B944=0,0,VLOOKUP($B944,InformatiiGenerale!$A$9:$C$29,3,FALSE))</f>
        <v>0</v>
      </c>
    </row>
    <row r="945" spans="1:22" ht="30" customHeight="1" x14ac:dyDescent="0.25">
      <c r="A945" s="145"/>
      <c r="B945" s="146"/>
      <c r="C945" s="146"/>
      <c r="D945" s="147"/>
      <c r="E945" s="148"/>
      <c r="F945" s="149"/>
      <c r="G945" s="148"/>
      <c r="H945" s="149"/>
      <c r="I945" s="150"/>
      <c r="J945" s="151"/>
      <c r="K945" s="152"/>
      <c r="L945" s="153"/>
      <c r="M945" s="154"/>
      <c r="N945" s="334">
        <f t="shared" si="29"/>
        <v>0</v>
      </c>
      <c r="O945" s="339"/>
      <c r="P945" s="515">
        <f>IF($A945=Liste!$A$2,Liste!$Q$2,IF($A945=Liste!$A$3,Liste!$Q$3,0))</f>
        <v>0</v>
      </c>
      <c r="Q945" s="477"/>
      <c r="R945" s="458" t="str">
        <f>IF(F945=0,"x",VLOOKUP($F945,Liste!$L$2:$M$5000,2,FALSE))</f>
        <v>x</v>
      </c>
      <c r="S945" s="462" t="str">
        <f t="shared" si="28"/>
        <v>x</v>
      </c>
      <c r="T945" s="462">
        <f>IF(P945=Liste!$Q$3,IF(L945=0,0,1),0)</f>
        <v>0</v>
      </c>
      <c r="U945" s="462">
        <f>IF($A945=0,0,InformatiiGenerale!$B$3)</f>
        <v>0</v>
      </c>
      <c r="V945" s="462">
        <f>IF($B945=0,0,VLOOKUP($B945,InformatiiGenerale!$A$9:$C$29,3,FALSE))</f>
        <v>0</v>
      </c>
    </row>
    <row r="946" spans="1:22" ht="30" customHeight="1" x14ac:dyDescent="0.25">
      <c r="A946" s="145"/>
      <c r="B946" s="146"/>
      <c r="C946" s="146"/>
      <c r="D946" s="147"/>
      <c r="E946" s="148"/>
      <c r="F946" s="149"/>
      <c r="G946" s="148"/>
      <c r="H946" s="149"/>
      <c r="I946" s="150"/>
      <c r="J946" s="151"/>
      <c r="K946" s="152"/>
      <c r="L946" s="153"/>
      <c r="M946" s="154"/>
      <c r="N946" s="334">
        <f t="shared" si="29"/>
        <v>0</v>
      </c>
      <c r="O946" s="339"/>
      <c r="P946" s="515">
        <f>IF($A946=Liste!$A$2,Liste!$Q$2,IF($A946=Liste!$A$3,Liste!$Q$3,0))</f>
        <v>0</v>
      </c>
      <c r="Q946" s="477"/>
      <c r="R946" s="458" t="str">
        <f>IF(F946=0,"x",VLOOKUP($F946,Liste!$L$2:$M$5000,2,FALSE))</f>
        <v>x</v>
      </c>
      <c r="S946" s="462" t="str">
        <f t="shared" si="28"/>
        <v>x</v>
      </c>
      <c r="T946" s="462">
        <f>IF(P946=Liste!$Q$3,IF(L946=0,0,1),0)</f>
        <v>0</v>
      </c>
      <c r="U946" s="462">
        <f>IF($A946=0,0,InformatiiGenerale!$B$3)</f>
        <v>0</v>
      </c>
      <c r="V946" s="462">
        <f>IF($B946=0,0,VLOOKUP($B946,InformatiiGenerale!$A$9:$C$29,3,FALSE))</f>
        <v>0</v>
      </c>
    </row>
    <row r="947" spans="1:22" ht="30" customHeight="1" x14ac:dyDescent="0.25">
      <c r="A947" s="145"/>
      <c r="B947" s="146"/>
      <c r="C947" s="146"/>
      <c r="D947" s="147"/>
      <c r="E947" s="148"/>
      <c r="F947" s="149"/>
      <c r="G947" s="148"/>
      <c r="H947" s="149"/>
      <c r="I947" s="150"/>
      <c r="J947" s="151"/>
      <c r="K947" s="152"/>
      <c r="L947" s="153"/>
      <c r="M947" s="154"/>
      <c r="N947" s="334">
        <f t="shared" si="29"/>
        <v>0</v>
      </c>
      <c r="O947" s="339"/>
      <c r="P947" s="515">
        <f>IF($A947=Liste!$A$2,Liste!$Q$2,IF($A947=Liste!$A$3,Liste!$Q$3,0))</f>
        <v>0</v>
      </c>
      <c r="Q947" s="477"/>
      <c r="R947" s="458" t="str">
        <f>IF(F947=0,"x",VLOOKUP($F947,Liste!$L$2:$M$5000,2,FALSE))</f>
        <v>x</v>
      </c>
      <c r="S947" s="462" t="str">
        <f t="shared" si="28"/>
        <v>x</v>
      </c>
      <c r="T947" s="462">
        <f>IF(P947=Liste!$Q$3,IF(L947=0,0,1),0)</f>
        <v>0</v>
      </c>
      <c r="U947" s="462">
        <f>IF($A947=0,0,InformatiiGenerale!$B$3)</f>
        <v>0</v>
      </c>
      <c r="V947" s="462">
        <f>IF($B947=0,0,VLOOKUP($B947,InformatiiGenerale!$A$9:$C$29,3,FALSE))</f>
        <v>0</v>
      </c>
    </row>
    <row r="948" spans="1:22" ht="30" customHeight="1" x14ac:dyDescent="0.25">
      <c r="A948" s="145"/>
      <c r="B948" s="146"/>
      <c r="C948" s="146"/>
      <c r="D948" s="147"/>
      <c r="E948" s="148"/>
      <c r="F948" s="149"/>
      <c r="G948" s="148"/>
      <c r="H948" s="149"/>
      <c r="I948" s="150"/>
      <c r="J948" s="151"/>
      <c r="K948" s="152"/>
      <c r="L948" s="153"/>
      <c r="M948" s="154"/>
      <c r="N948" s="334">
        <f t="shared" si="29"/>
        <v>0</v>
      </c>
      <c r="O948" s="339"/>
      <c r="P948" s="515">
        <f>IF($A948=Liste!$A$2,Liste!$Q$2,IF($A948=Liste!$A$3,Liste!$Q$3,0))</f>
        <v>0</v>
      </c>
      <c r="Q948" s="477"/>
      <c r="R948" s="458" t="str">
        <f>IF(F948=0,"x",VLOOKUP($F948,Liste!$L$2:$M$5000,2,FALSE))</f>
        <v>x</v>
      </c>
      <c r="S948" s="462" t="str">
        <f t="shared" si="28"/>
        <v>x</v>
      </c>
      <c r="T948" s="462">
        <f>IF(P948=Liste!$Q$3,IF(L948=0,0,1),0)</f>
        <v>0</v>
      </c>
      <c r="U948" s="462">
        <f>IF($A948=0,0,InformatiiGenerale!$B$3)</f>
        <v>0</v>
      </c>
      <c r="V948" s="462">
        <f>IF($B948=0,0,VLOOKUP($B948,InformatiiGenerale!$A$9:$C$29,3,FALSE))</f>
        <v>0</v>
      </c>
    </row>
    <row r="949" spans="1:22" ht="30" customHeight="1" x14ac:dyDescent="0.25">
      <c r="A949" s="145"/>
      <c r="B949" s="146"/>
      <c r="C949" s="146"/>
      <c r="D949" s="147"/>
      <c r="E949" s="148"/>
      <c r="F949" s="149"/>
      <c r="G949" s="148"/>
      <c r="H949" s="149"/>
      <c r="I949" s="150"/>
      <c r="J949" s="151"/>
      <c r="K949" s="152"/>
      <c r="L949" s="153"/>
      <c r="M949" s="154"/>
      <c r="N949" s="334">
        <f t="shared" si="29"/>
        <v>0</v>
      </c>
      <c r="O949" s="339"/>
      <c r="P949" s="515">
        <f>IF($A949=Liste!$A$2,Liste!$Q$2,IF($A949=Liste!$A$3,Liste!$Q$3,0))</f>
        <v>0</v>
      </c>
      <c r="Q949" s="477"/>
      <c r="R949" s="458" t="str">
        <f>IF(F949=0,"x",VLOOKUP($F949,Liste!$L$2:$M$5000,2,FALSE))</f>
        <v>x</v>
      </c>
      <c r="S949" s="462" t="str">
        <f t="shared" si="28"/>
        <v>x</v>
      </c>
      <c r="T949" s="462">
        <f>IF(P949=Liste!$Q$3,IF(L949=0,0,1),0)</f>
        <v>0</v>
      </c>
      <c r="U949" s="462">
        <f>IF($A949=0,0,InformatiiGenerale!$B$3)</f>
        <v>0</v>
      </c>
      <c r="V949" s="462">
        <f>IF($B949=0,0,VLOOKUP($B949,InformatiiGenerale!$A$9:$C$29,3,FALSE))</f>
        <v>0</v>
      </c>
    </row>
    <row r="950" spans="1:22" ht="30" customHeight="1" x14ac:dyDescent="0.25">
      <c r="A950" s="145"/>
      <c r="B950" s="146"/>
      <c r="C950" s="146"/>
      <c r="D950" s="147"/>
      <c r="E950" s="148"/>
      <c r="F950" s="149"/>
      <c r="G950" s="148"/>
      <c r="H950" s="149"/>
      <c r="I950" s="150"/>
      <c r="J950" s="151"/>
      <c r="K950" s="152"/>
      <c r="L950" s="153"/>
      <c r="M950" s="154"/>
      <c r="N950" s="334">
        <f t="shared" si="29"/>
        <v>0</v>
      </c>
      <c r="O950" s="339"/>
      <c r="P950" s="515">
        <f>IF($A950=Liste!$A$2,Liste!$Q$2,IF($A950=Liste!$A$3,Liste!$Q$3,0))</f>
        <v>0</v>
      </c>
      <c r="Q950" s="477"/>
      <c r="R950" s="458" t="str">
        <f>IF(F950=0,"x",VLOOKUP($F950,Liste!$L$2:$M$5000,2,FALSE))</f>
        <v>x</v>
      </c>
      <c r="S950" s="462" t="str">
        <f t="shared" si="28"/>
        <v>x</v>
      </c>
      <c r="T950" s="462">
        <f>IF(P950=Liste!$Q$3,IF(L950=0,0,1),0)</f>
        <v>0</v>
      </c>
      <c r="U950" s="462">
        <f>IF($A950=0,0,InformatiiGenerale!$B$3)</f>
        <v>0</v>
      </c>
      <c r="V950" s="462">
        <f>IF($B950=0,0,VLOOKUP($B950,InformatiiGenerale!$A$9:$C$29,3,FALSE))</f>
        <v>0</v>
      </c>
    </row>
    <row r="951" spans="1:22" ht="30" customHeight="1" x14ac:dyDescent="0.25">
      <c r="A951" s="145"/>
      <c r="B951" s="146"/>
      <c r="C951" s="146"/>
      <c r="D951" s="147"/>
      <c r="E951" s="148"/>
      <c r="F951" s="149"/>
      <c r="G951" s="148"/>
      <c r="H951" s="149"/>
      <c r="I951" s="150"/>
      <c r="J951" s="151"/>
      <c r="K951" s="152"/>
      <c r="L951" s="153"/>
      <c r="M951" s="154"/>
      <c r="N951" s="334">
        <f t="shared" si="29"/>
        <v>0</v>
      </c>
      <c r="O951" s="339"/>
      <c r="P951" s="515">
        <f>IF($A951=Liste!$A$2,Liste!$Q$2,IF($A951=Liste!$A$3,Liste!$Q$3,0))</f>
        <v>0</v>
      </c>
      <c r="Q951" s="477"/>
      <c r="R951" s="458" t="str">
        <f>IF(F951=0,"x",VLOOKUP($F951,Liste!$L$2:$M$5000,2,FALSE))</f>
        <v>x</v>
      </c>
      <c r="S951" s="462" t="str">
        <f t="shared" si="28"/>
        <v>x</v>
      </c>
      <c r="T951" s="462">
        <f>IF(P951=Liste!$Q$3,IF(L951=0,0,1),0)</f>
        <v>0</v>
      </c>
      <c r="U951" s="462">
        <f>IF($A951=0,0,InformatiiGenerale!$B$3)</f>
        <v>0</v>
      </c>
      <c r="V951" s="462">
        <f>IF($B951=0,0,VLOOKUP($B951,InformatiiGenerale!$A$9:$C$29,3,FALSE))</f>
        <v>0</v>
      </c>
    </row>
    <row r="952" spans="1:22" ht="30" customHeight="1" x14ac:dyDescent="0.25">
      <c r="A952" s="145"/>
      <c r="B952" s="146"/>
      <c r="C952" s="146"/>
      <c r="D952" s="147"/>
      <c r="E952" s="148"/>
      <c r="F952" s="149"/>
      <c r="G952" s="148"/>
      <c r="H952" s="149"/>
      <c r="I952" s="150"/>
      <c r="J952" s="151"/>
      <c r="K952" s="152"/>
      <c r="L952" s="153"/>
      <c r="M952" s="154"/>
      <c r="N952" s="334">
        <f t="shared" si="29"/>
        <v>0</v>
      </c>
      <c r="O952" s="339"/>
      <c r="P952" s="515">
        <f>IF($A952=Liste!$A$2,Liste!$Q$2,IF($A952=Liste!$A$3,Liste!$Q$3,0))</f>
        <v>0</v>
      </c>
      <c r="Q952" s="477"/>
      <c r="R952" s="458" t="str">
        <f>IF(F952=0,"x",VLOOKUP($F952,Liste!$L$2:$M$5000,2,FALSE))</f>
        <v>x</v>
      </c>
      <c r="S952" s="462" t="str">
        <f t="shared" si="28"/>
        <v>x</v>
      </c>
      <c r="T952" s="462">
        <f>IF(P952=Liste!$Q$3,IF(L952=0,0,1),0)</f>
        <v>0</v>
      </c>
      <c r="U952" s="462">
        <f>IF($A952=0,0,InformatiiGenerale!$B$3)</f>
        <v>0</v>
      </c>
      <c r="V952" s="462">
        <f>IF($B952=0,0,VLOOKUP($B952,InformatiiGenerale!$A$9:$C$29,3,FALSE))</f>
        <v>0</v>
      </c>
    </row>
    <row r="953" spans="1:22" ht="30" customHeight="1" x14ac:dyDescent="0.25">
      <c r="A953" s="145"/>
      <c r="B953" s="146"/>
      <c r="C953" s="146"/>
      <c r="D953" s="147"/>
      <c r="E953" s="148"/>
      <c r="F953" s="149"/>
      <c r="G953" s="148"/>
      <c r="H953" s="149"/>
      <c r="I953" s="150"/>
      <c r="J953" s="151"/>
      <c r="K953" s="152"/>
      <c r="L953" s="153"/>
      <c r="M953" s="154"/>
      <c r="N953" s="334">
        <f t="shared" si="29"/>
        <v>0</v>
      </c>
      <c r="O953" s="339"/>
      <c r="P953" s="515">
        <f>IF($A953=Liste!$A$2,Liste!$Q$2,IF($A953=Liste!$A$3,Liste!$Q$3,0))</f>
        <v>0</v>
      </c>
      <c r="Q953" s="477"/>
      <c r="R953" s="458" t="str">
        <f>IF(F953=0,"x",VLOOKUP($F953,Liste!$L$2:$M$5000,2,FALSE))</f>
        <v>x</v>
      </c>
      <c r="S953" s="462" t="str">
        <f t="shared" si="28"/>
        <v>x</v>
      </c>
      <c r="T953" s="462">
        <f>IF(P953=Liste!$Q$3,IF(L953=0,0,1),0)</f>
        <v>0</v>
      </c>
      <c r="U953" s="462">
        <f>IF($A953=0,0,InformatiiGenerale!$B$3)</f>
        <v>0</v>
      </c>
      <c r="V953" s="462">
        <f>IF($B953=0,0,VLOOKUP($B953,InformatiiGenerale!$A$9:$C$29,3,FALSE))</f>
        <v>0</v>
      </c>
    </row>
    <row r="954" spans="1:22" ht="30" customHeight="1" x14ac:dyDescent="0.25">
      <c r="A954" s="145"/>
      <c r="B954" s="146"/>
      <c r="C954" s="146"/>
      <c r="D954" s="147"/>
      <c r="E954" s="148"/>
      <c r="F954" s="149"/>
      <c r="G954" s="148"/>
      <c r="H954" s="149"/>
      <c r="I954" s="150"/>
      <c r="J954" s="151"/>
      <c r="K954" s="152"/>
      <c r="L954" s="153"/>
      <c r="M954" s="154"/>
      <c r="N954" s="334">
        <f t="shared" si="29"/>
        <v>0</v>
      </c>
      <c r="O954" s="339"/>
      <c r="P954" s="515">
        <f>IF($A954=Liste!$A$2,Liste!$Q$2,IF($A954=Liste!$A$3,Liste!$Q$3,0))</f>
        <v>0</v>
      </c>
      <c r="Q954" s="477"/>
      <c r="R954" s="458" t="str">
        <f>IF(F954=0,"x",VLOOKUP($F954,Liste!$L$2:$M$5000,2,FALSE))</f>
        <v>x</v>
      </c>
      <c r="S954" s="462" t="str">
        <f t="shared" si="28"/>
        <v>x</v>
      </c>
      <c r="T954" s="462">
        <f>IF(P954=Liste!$Q$3,IF(L954=0,0,1),0)</f>
        <v>0</v>
      </c>
      <c r="U954" s="462">
        <f>IF($A954=0,0,InformatiiGenerale!$B$3)</f>
        <v>0</v>
      </c>
      <c r="V954" s="462">
        <f>IF($B954=0,0,VLOOKUP($B954,InformatiiGenerale!$A$9:$C$29,3,FALSE))</f>
        <v>0</v>
      </c>
    </row>
    <row r="955" spans="1:22" ht="30" customHeight="1" x14ac:dyDescent="0.25">
      <c r="A955" s="145"/>
      <c r="B955" s="146"/>
      <c r="C955" s="146"/>
      <c r="D955" s="147"/>
      <c r="E955" s="148"/>
      <c r="F955" s="149"/>
      <c r="G955" s="148"/>
      <c r="H955" s="149"/>
      <c r="I955" s="150"/>
      <c r="J955" s="151"/>
      <c r="K955" s="152"/>
      <c r="L955" s="153"/>
      <c r="M955" s="154"/>
      <c r="N955" s="334">
        <f t="shared" si="29"/>
        <v>0</v>
      </c>
      <c r="O955" s="339"/>
      <c r="P955" s="515">
        <f>IF($A955=Liste!$A$2,Liste!$Q$2,IF($A955=Liste!$A$3,Liste!$Q$3,0))</f>
        <v>0</v>
      </c>
      <c r="Q955" s="477"/>
      <c r="R955" s="458" t="str">
        <f>IF(F955=0,"x",VLOOKUP($F955,Liste!$L$2:$M$5000,2,FALSE))</f>
        <v>x</v>
      </c>
      <c r="S955" s="462" t="str">
        <f t="shared" si="28"/>
        <v>x</v>
      </c>
      <c r="T955" s="462">
        <f>IF(P955=Liste!$Q$3,IF(L955=0,0,1),0)</f>
        <v>0</v>
      </c>
      <c r="U955" s="462">
        <f>IF($A955=0,0,InformatiiGenerale!$B$3)</f>
        <v>0</v>
      </c>
      <c r="V955" s="462">
        <f>IF($B955=0,0,VLOOKUP($B955,InformatiiGenerale!$A$9:$C$29,3,FALSE))</f>
        <v>0</v>
      </c>
    </row>
    <row r="956" spans="1:22" ht="30" customHeight="1" x14ac:dyDescent="0.25">
      <c r="A956" s="145"/>
      <c r="B956" s="146"/>
      <c r="C956" s="146"/>
      <c r="D956" s="147"/>
      <c r="E956" s="148"/>
      <c r="F956" s="149"/>
      <c r="G956" s="148"/>
      <c r="H956" s="149"/>
      <c r="I956" s="150"/>
      <c r="J956" s="151"/>
      <c r="K956" s="152"/>
      <c r="L956" s="153"/>
      <c r="M956" s="154"/>
      <c r="N956" s="334">
        <f t="shared" si="29"/>
        <v>0</v>
      </c>
      <c r="O956" s="339"/>
      <c r="P956" s="515">
        <f>IF($A956=Liste!$A$2,Liste!$Q$2,IF($A956=Liste!$A$3,Liste!$Q$3,0))</f>
        <v>0</v>
      </c>
      <c r="Q956" s="477"/>
      <c r="R956" s="458" t="str">
        <f>IF(F956=0,"x",VLOOKUP($F956,Liste!$L$2:$M$5000,2,FALSE))</f>
        <v>x</v>
      </c>
      <c r="S956" s="462" t="str">
        <f t="shared" si="28"/>
        <v>x</v>
      </c>
      <c r="T956" s="462">
        <f>IF(P956=Liste!$Q$3,IF(L956=0,0,1),0)</f>
        <v>0</v>
      </c>
      <c r="U956" s="462">
        <f>IF($A956=0,0,InformatiiGenerale!$B$3)</f>
        <v>0</v>
      </c>
      <c r="V956" s="462">
        <f>IF($B956=0,0,VLOOKUP($B956,InformatiiGenerale!$A$9:$C$29,3,FALSE))</f>
        <v>0</v>
      </c>
    </row>
    <row r="957" spans="1:22" ht="30" customHeight="1" x14ac:dyDescent="0.25">
      <c r="A957" s="145"/>
      <c r="B957" s="146"/>
      <c r="C957" s="146"/>
      <c r="D957" s="147"/>
      <c r="E957" s="148"/>
      <c r="F957" s="149"/>
      <c r="G957" s="148"/>
      <c r="H957" s="149"/>
      <c r="I957" s="150"/>
      <c r="J957" s="151"/>
      <c r="K957" s="152"/>
      <c r="L957" s="153"/>
      <c r="M957" s="154"/>
      <c r="N957" s="334">
        <f t="shared" si="29"/>
        <v>0</v>
      </c>
      <c r="O957" s="339"/>
      <c r="P957" s="515">
        <f>IF($A957=Liste!$A$2,Liste!$Q$2,IF($A957=Liste!$A$3,Liste!$Q$3,0))</f>
        <v>0</v>
      </c>
      <c r="Q957" s="477"/>
      <c r="R957" s="458" t="str">
        <f>IF(F957=0,"x",VLOOKUP($F957,Liste!$L$2:$M$5000,2,FALSE))</f>
        <v>x</v>
      </c>
      <c r="S957" s="462" t="str">
        <f t="shared" si="28"/>
        <v>x</v>
      </c>
      <c r="T957" s="462">
        <f>IF(P957=Liste!$Q$3,IF(L957=0,0,1),0)</f>
        <v>0</v>
      </c>
      <c r="U957" s="462">
        <f>IF($A957=0,0,InformatiiGenerale!$B$3)</f>
        <v>0</v>
      </c>
      <c r="V957" s="462">
        <f>IF($B957=0,0,VLOOKUP($B957,InformatiiGenerale!$A$9:$C$29,3,FALSE))</f>
        <v>0</v>
      </c>
    </row>
    <row r="958" spans="1:22" ht="30" customHeight="1" x14ac:dyDescent="0.25">
      <c r="A958" s="145"/>
      <c r="B958" s="146"/>
      <c r="C958" s="146"/>
      <c r="D958" s="147"/>
      <c r="E958" s="148"/>
      <c r="F958" s="149"/>
      <c r="G958" s="148"/>
      <c r="H958" s="149"/>
      <c r="I958" s="150"/>
      <c r="J958" s="151"/>
      <c r="K958" s="152"/>
      <c r="L958" s="153"/>
      <c r="M958" s="154"/>
      <c r="N958" s="334">
        <f t="shared" si="29"/>
        <v>0</v>
      </c>
      <c r="O958" s="339"/>
      <c r="P958" s="515">
        <f>IF($A958=Liste!$A$2,Liste!$Q$2,IF($A958=Liste!$A$3,Liste!$Q$3,0))</f>
        <v>0</v>
      </c>
      <c r="Q958" s="477"/>
      <c r="R958" s="458" t="str">
        <f>IF(F958=0,"x",VLOOKUP($F958,Liste!$L$2:$M$5000,2,FALSE))</f>
        <v>x</v>
      </c>
      <c r="S958" s="462" t="str">
        <f t="shared" si="28"/>
        <v>x</v>
      </c>
      <c r="T958" s="462">
        <f>IF(P958=Liste!$Q$3,IF(L958=0,0,1),0)</f>
        <v>0</v>
      </c>
      <c r="U958" s="462">
        <f>IF($A958=0,0,InformatiiGenerale!$B$3)</f>
        <v>0</v>
      </c>
      <c r="V958" s="462">
        <f>IF($B958=0,0,VLOOKUP($B958,InformatiiGenerale!$A$9:$C$29,3,FALSE))</f>
        <v>0</v>
      </c>
    </row>
    <row r="959" spans="1:22" ht="30" customHeight="1" x14ac:dyDescent="0.25">
      <c r="A959" s="145"/>
      <c r="B959" s="146"/>
      <c r="C959" s="146"/>
      <c r="D959" s="147"/>
      <c r="E959" s="148"/>
      <c r="F959" s="149"/>
      <c r="G959" s="148"/>
      <c r="H959" s="149"/>
      <c r="I959" s="150"/>
      <c r="J959" s="151"/>
      <c r="K959" s="152"/>
      <c r="L959" s="153"/>
      <c r="M959" s="154"/>
      <c r="N959" s="334">
        <f t="shared" si="29"/>
        <v>0</v>
      </c>
      <c r="O959" s="339"/>
      <c r="P959" s="515">
        <f>IF($A959=Liste!$A$2,Liste!$Q$2,IF($A959=Liste!$A$3,Liste!$Q$3,0))</f>
        <v>0</v>
      </c>
      <c r="Q959" s="477"/>
      <c r="R959" s="458" t="str">
        <f>IF(F959=0,"x",VLOOKUP($F959,Liste!$L$2:$M$5000,2,FALSE))</f>
        <v>x</v>
      </c>
      <c r="S959" s="462" t="str">
        <f t="shared" si="28"/>
        <v>x</v>
      </c>
      <c r="T959" s="462">
        <f>IF(P959=Liste!$Q$3,IF(L959=0,0,1),0)</f>
        <v>0</v>
      </c>
      <c r="U959" s="462">
        <f>IF($A959=0,0,InformatiiGenerale!$B$3)</f>
        <v>0</v>
      </c>
      <c r="V959" s="462">
        <f>IF($B959=0,0,VLOOKUP($B959,InformatiiGenerale!$A$9:$C$29,3,FALSE))</f>
        <v>0</v>
      </c>
    </row>
    <row r="960" spans="1:22" ht="30" customHeight="1" x14ac:dyDescent="0.25">
      <c r="A960" s="145"/>
      <c r="B960" s="146"/>
      <c r="C960" s="146"/>
      <c r="D960" s="147"/>
      <c r="E960" s="148"/>
      <c r="F960" s="149"/>
      <c r="G960" s="148"/>
      <c r="H960" s="149"/>
      <c r="I960" s="150"/>
      <c r="J960" s="151"/>
      <c r="K960" s="152"/>
      <c r="L960" s="153"/>
      <c r="M960" s="154"/>
      <c r="N960" s="334">
        <f t="shared" si="29"/>
        <v>0</v>
      </c>
      <c r="O960" s="339"/>
      <c r="P960" s="515">
        <f>IF($A960=Liste!$A$2,Liste!$Q$2,IF($A960=Liste!$A$3,Liste!$Q$3,0))</f>
        <v>0</v>
      </c>
      <c r="Q960" s="477"/>
      <c r="R960" s="458" t="str">
        <f>IF(F960=0,"x",VLOOKUP($F960,Liste!$L$2:$M$5000,2,FALSE))</f>
        <v>x</v>
      </c>
      <c r="S960" s="462" t="str">
        <f t="shared" si="28"/>
        <v>x</v>
      </c>
      <c r="T960" s="462">
        <f>IF(P960=Liste!$Q$3,IF(L960=0,0,1),0)</f>
        <v>0</v>
      </c>
      <c r="U960" s="462">
        <f>IF($A960=0,0,InformatiiGenerale!$B$3)</f>
        <v>0</v>
      </c>
      <c r="V960" s="462">
        <f>IF($B960=0,0,VLOOKUP($B960,InformatiiGenerale!$A$9:$C$29,3,FALSE))</f>
        <v>0</v>
      </c>
    </row>
    <row r="961" spans="1:22" ht="30" customHeight="1" x14ac:dyDescent="0.25">
      <c r="A961" s="145"/>
      <c r="B961" s="146"/>
      <c r="C961" s="146"/>
      <c r="D961" s="147"/>
      <c r="E961" s="148"/>
      <c r="F961" s="149"/>
      <c r="G961" s="148"/>
      <c r="H961" s="149"/>
      <c r="I961" s="150"/>
      <c r="J961" s="151"/>
      <c r="K961" s="152"/>
      <c r="L961" s="153"/>
      <c r="M961" s="154"/>
      <c r="N961" s="334">
        <f t="shared" si="29"/>
        <v>0</v>
      </c>
      <c r="O961" s="339"/>
      <c r="P961" s="515">
        <f>IF($A961=Liste!$A$2,Liste!$Q$2,IF($A961=Liste!$A$3,Liste!$Q$3,0))</f>
        <v>0</v>
      </c>
      <c r="Q961" s="477"/>
      <c r="R961" s="458" t="str">
        <f>IF(F961=0,"x",VLOOKUP($F961,Liste!$L$2:$M$5000,2,FALSE))</f>
        <v>x</v>
      </c>
      <c r="S961" s="462" t="str">
        <f t="shared" si="28"/>
        <v>x</v>
      </c>
      <c r="T961" s="462">
        <f>IF(P961=Liste!$Q$3,IF(L961=0,0,1),0)</f>
        <v>0</v>
      </c>
      <c r="U961" s="462">
        <f>IF($A961=0,0,InformatiiGenerale!$B$3)</f>
        <v>0</v>
      </c>
      <c r="V961" s="462">
        <f>IF($B961=0,0,VLOOKUP($B961,InformatiiGenerale!$A$9:$C$29,3,FALSE))</f>
        <v>0</v>
      </c>
    </row>
    <row r="962" spans="1:22" ht="30" customHeight="1" x14ac:dyDescent="0.25">
      <c r="A962" s="145"/>
      <c r="B962" s="146"/>
      <c r="C962" s="146"/>
      <c r="D962" s="147"/>
      <c r="E962" s="148"/>
      <c r="F962" s="149"/>
      <c r="G962" s="148"/>
      <c r="H962" s="149"/>
      <c r="I962" s="150"/>
      <c r="J962" s="151"/>
      <c r="K962" s="152"/>
      <c r="L962" s="153"/>
      <c r="M962" s="154"/>
      <c r="N962" s="334">
        <f t="shared" si="29"/>
        <v>0</v>
      </c>
      <c r="O962" s="339"/>
      <c r="P962" s="515">
        <f>IF($A962=Liste!$A$2,Liste!$Q$2,IF($A962=Liste!$A$3,Liste!$Q$3,0))</f>
        <v>0</v>
      </c>
      <c r="Q962" s="477"/>
      <c r="R962" s="458" t="str">
        <f>IF(F962=0,"x",VLOOKUP($F962,Liste!$L$2:$M$5000,2,FALSE))</f>
        <v>x</v>
      </c>
      <c r="S962" s="462" t="str">
        <f t="shared" si="28"/>
        <v>x</v>
      </c>
      <c r="T962" s="462">
        <f>IF(P962=Liste!$Q$3,IF(L962=0,0,1),0)</f>
        <v>0</v>
      </c>
      <c r="U962" s="462">
        <f>IF($A962=0,0,InformatiiGenerale!$B$3)</f>
        <v>0</v>
      </c>
      <c r="V962" s="462">
        <f>IF($B962=0,0,VLOOKUP($B962,InformatiiGenerale!$A$9:$C$29,3,FALSE))</f>
        <v>0</v>
      </c>
    </row>
    <row r="963" spans="1:22" ht="30" customHeight="1" x14ac:dyDescent="0.25">
      <c r="A963" s="145"/>
      <c r="B963" s="146"/>
      <c r="C963" s="146"/>
      <c r="D963" s="147"/>
      <c r="E963" s="148"/>
      <c r="F963" s="149"/>
      <c r="G963" s="148"/>
      <c r="H963" s="149"/>
      <c r="I963" s="150"/>
      <c r="J963" s="151"/>
      <c r="K963" s="152"/>
      <c r="L963" s="153"/>
      <c r="M963" s="154"/>
      <c r="N963" s="334">
        <f t="shared" si="29"/>
        <v>0</v>
      </c>
      <c r="O963" s="339"/>
      <c r="P963" s="515">
        <f>IF($A963=Liste!$A$2,Liste!$Q$2,IF($A963=Liste!$A$3,Liste!$Q$3,0))</f>
        <v>0</v>
      </c>
      <c r="Q963" s="477"/>
      <c r="R963" s="458" t="str">
        <f>IF(F963=0,"x",VLOOKUP($F963,Liste!$L$2:$M$5000,2,FALSE))</f>
        <v>x</v>
      </c>
      <c r="S963" s="462" t="str">
        <f t="shared" si="28"/>
        <v>x</v>
      </c>
      <c r="T963" s="462">
        <f>IF(P963=Liste!$Q$3,IF(L963=0,0,1),0)</f>
        <v>0</v>
      </c>
      <c r="U963" s="462">
        <f>IF($A963=0,0,InformatiiGenerale!$B$3)</f>
        <v>0</v>
      </c>
      <c r="V963" s="462">
        <f>IF($B963=0,0,VLOOKUP($B963,InformatiiGenerale!$A$9:$C$29,3,FALSE))</f>
        <v>0</v>
      </c>
    </row>
    <row r="964" spans="1:22" ht="30" customHeight="1" x14ac:dyDescent="0.25">
      <c r="A964" s="145"/>
      <c r="B964" s="146"/>
      <c r="C964" s="146"/>
      <c r="D964" s="147"/>
      <c r="E964" s="148"/>
      <c r="F964" s="149"/>
      <c r="G964" s="148"/>
      <c r="H964" s="149"/>
      <c r="I964" s="150"/>
      <c r="J964" s="151"/>
      <c r="K964" s="152"/>
      <c r="L964" s="153"/>
      <c r="M964" s="154"/>
      <c r="N964" s="334">
        <f t="shared" si="29"/>
        <v>0</v>
      </c>
      <c r="O964" s="339"/>
      <c r="P964" s="515">
        <f>IF($A964=Liste!$A$2,Liste!$Q$2,IF($A964=Liste!$A$3,Liste!$Q$3,0))</f>
        <v>0</v>
      </c>
      <c r="Q964" s="477"/>
      <c r="R964" s="458" t="str">
        <f>IF(F964=0,"x",VLOOKUP($F964,Liste!$L$2:$M$5000,2,FALSE))</f>
        <v>x</v>
      </c>
      <c r="S964" s="462" t="str">
        <f t="shared" si="28"/>
        <v>x</v>
      </c>
      <c r="T964" s="462">
        <f>IF(P964=Liste!$Q$3,IF(L964=0,0,1),0)</f>
        <v>0</v>
      </c>
      <c r="U964" s="462">
        <f>IF($A964=0,0,InformatiiGenerale!$B$3)</f>
        <v>0</v>
      </c>
      <c r="V964" s="462">
        <f>IF($B964=0,0,VLOOKUP($B964,InformatiiGenerale!$A$9:$C$29,3,FALSE))</f>
        <v>0</v>
      </c>
    </row>
    <row r="965" spans="1:22" ht="30" customHeight="1" x14ac:dyDescent="0.25">
      <c r="A965" s="145"/>
      <c r="B965" s="146"/>
      <c r="C965" s="146"/>
      <c r="D965" s="147"/>
      <c r="E965" s="148"/>
      <c r="F965" s="149"/>
      <c r="G965" s="148"/>
      <c r="H965" s="149"/>
      <c r="I965" s="150"/>
      <c r="J965" s="151"/>
      <c r="K965" s="152"/>
      <c r="L965" s="153"/>
      <c r="M965" s="154"/>
      <c r="N965" s="334">
        <f t="shared" si="29"/>
        <v>0</v>
      </c>
      <c r="O965" s="339"/>
      <c r="P965" s="515">
        <f>IF($A965=Liste!$A$2,Liste!$Q$2,IF($A965=Liste!$A$3,Liste!$Q$3,0))</f>
        <v>0</v>
      </c>
      <c r="Q965" s="477"/>
      <c r="R965" s="458" t="str">
        <f>IF(F965=0,"x",VLOOKUP($F965,Liste!$L$2:$M$5000,2,FALSE))</f>
        <v>x</v>
      </c>
      <c r="S965" s="462" t="str">
        <f t="shared" si="28"/>
        <v>x</v>
      </c>
      <c r="T965" s="462">
        <f>IF(P965=Liste!$Q$3,IF(L965=0,0,1),0)</f>
        <v>0</v>
      </c>
      <c r="U965" s="462">
        <f>IF($A965=0,0,InformatiiGenerale!$B$3)</f>
        <v>0</v>
      </c>
      <c r="V965" s="462">
        <f>IF($B965=0,0,VLOOKUP($B965,InformatiiGenerale!$A$9:$C$29,3,FALSE))</f>
        <v>0</v>
      </c>
    </row>
    <row r="966" spans="1:22" ht="30" customHeight="1" x14ac:dyDescent="0.25">
      <c r="A966" s="145"/>
      <c r="B966" s="146"/>
      <c r="C966" s="146"/>
      <c r="D966" s="147"/>
      <c r="E966" s="148"/>
      <c r="F966" s="149"/>
      <c r="G966" s="148"/>
      <c r="H966" s="149"/>
      <c r="I966" s="150"/>
      <c r="J966" s="151"/>
      <c r="K966" s="152"/>
      <c r="L966" s="153"/>
      <c r="M966" s="154"/>
      <c r="N966" s="334">
        <f t="shared" si="29"/>
        <v>0</v>
      </c>
      <c r="O966" s="339"/>
      <c r="P966" s="515">
        <f>IF($A966=Liste!$A$2,Liste!$Q$2,IF($A966=Liste!$A$3,Liste!$Q$3,0))</f>
        <v>0</v>
      </c>
      <c r="Q966" s="477"/>
      <c r="R966" s="458" t="str">
        <f>IF(F966=0,"x",VLOOKUP($F966,Liste!$L$2:$M$5000,2,FALSE))</f>
        <v>x</v>
      </c>
      <c r="S966" s="462" t="str">
        <f t="shared" si="28"/>
        <v>x</v>
      </c>
      <c r="T966" s="462">
        <f>IF(P966=Liste!$Q$3,IF(L966=0,0,1),0)</f>
        <v>0</v>
      </c>
      <c r="U966" s="462">
        <f>IF($A966=0,0,InformatiiGenerale!$B$3)</f>
        <v>0</v>
      </c>
      <c r="V966" s="462">
        <f>IF($B966=0,0,VLOOKUP($B966,InformatiiGenerale!$A$9:$C$29,3,FALSE))</f>
        <v>0</v>
      </c>
    </row>
    <row r="967" spans="1:22" ht="30" customHeight="1" x14ac:dyDescent="0.25">
      <c r="A967" s="145"/>
      <c r="B967" s="146"/>
      <c r="C967" s="146"/>
      <c r="D967" s="147"/>
      <c r="E967" s="148"/>
      <c r="F967" s="149"/>
      <c r="G967" s="148"/>
      <c r="H967" s="149"/>
      <c r="I967" s="150"/>
      <c r="J967" s="151"/>
      <c r="K967" s="152"/>
      <c r="L967" s="153"/>
      <c r="M967" s="154"/>
      <c r="N967" s="334">
        <f t="shared" si="29"/>
        <v>0</v>
      </c>
      <c r="O967" s="339"/>
      <c r="P967" s="515">
        <f>IF($A967=Liste!$A$2,Liste!$Q$2,IF($A967=Liste!$A$3,Liste!$Q$3,0))</f>
        <v>0</v>
      </c>
      <c r="Q967" s="477"/>
      <c r="R967" s="458" t="str">
        <f>IF(F967=0,"x",VLOOKUP($F967,Liste!$L$2:$M$5000,2,FALSE))</f>
        <v>x</v>
      </c>
      <c r="S967" s="462" t="str">
        <f t="shared" si="28"/>
        <v>x</v>
      </c>
      <c r="T967" s="462">
        <f>IF(P967=Liste!$Q$3,IF(L967=0,0,1),0)</f>
        <v>0</v>
      </c>
      <c r="U967" s="462">
        <f>IF($A967=0,0,InformatiiGenerale!$B$3)</f>
        <v>0</v>
      </c>
      <c r="V967" s="462">
        <f>IF($B967=0,0,VLOOKUP($B967,InformatiiGenerale!$A$9:$C$29,3,FALSE))</f>
        <v>0</v>
      </c>
    </row>
    <row r="968" spans="1:22" ht="30" customHeight="1" x14ac:dyDescent="0.25">
      <c r="A968" s="145"/>
      <c r="B968" s="146"/>
      <c r="C968" s="146"/>
      <c r="D968" s="147"/>
      <c r="E968" s="148"/>
      <c r="F968" s="149"/>
      <c r="G968" s="148"/>
      <c r="H968" s="149"/>
      <c r="I968" s="150"/>
      <c r="J968" s="151"/>
      <c r="K968" s="152"/>
      <c r="L968" s="153"/>
      <c r="M968" s="154"/>
      <c r="N968" s="334">
        <f t="shared" si="29"/>
        <v>0</v>
      </c>
      <c r="O968" s="339"/>
      <c r="P968" s="515">
        <f>IF($A968=Liste!$A$2,Liste!$Q$2,IF($A968=Liste!$A$3,Liste!$Q$3,0))</f>
        <v>0</v>
      </c>
      <c r="Q968" s="477"/>
      <c r="R968" s="458" t="str">
        <f>IF(F968=0,"x",VLOOKUP($F968,Liste!$L$2:$M$5000,2,FALSE))</f>
        <v>x</v>
      </c>
      <c r="S968" s="462" t="str">
        <f t="shared" si="28"/>
        <v>x</v>
      </c>
      <c r="T968" s="462">
        <f>IF(P968=Liste!$Q$3,IF(L968=0,0,1),0)</f>
        <v>0</v>
      </c>
      <c r="U968" s="462">
        <f>IF($A968=0,0,InformatiiGenerale!$B$3)</f>
        <v>0</v>
      </c>
      <c r="V968" s="462">
        <f>IF($B968=0,0,VLOOKUP($B968,InformatiiGenerale!$A$9:$C$29,3,FALSE))</f>
        <v>0</v>
      </c>
    </row>
    <row r="969" spans="1:22" ht="30" customHeight="1" x14ac:dyDescent="0.25">
      <c r="A969" s="145"/>
      <c r="B969" s="146"/>
      <c r="C969" s="146"/>
      <c r="D969" s="147"/>
      <c r="E969" s="148"/>
      <c r="F969" s="149"/>
      <c r="G969" s="148"/>
      <c r="H969" s="149"/>
      <c r="I969" s="150"/>
      <c r="J969" s="151"/>
      <c r="K969" s="152"/>
      <c r="L969" s="153"/>
      <c r="M969" s="154"/>
      <c r="N969" s="334">
        <f t="shared" si="29"/>
        <v>0</v>
      </c>
      <c r="O969" s="339"/>
      <c r="P969" s="515">
        <f>IF($A969=Liste!$A$2,Liste!$Q$2,IF($A969=Liste!$A$3,Liste!$Q$3,0))</f>
        <v>0</v>
      </c>
      <c r="Q969" s="477"/>
      <c r="R969" s="458" t="str">
        <f>IF(F969=0,"x",VLOOKUP($F969,Liste!$L$2:$M$5000,2,FALSE))</f>
        <v>x</v>
      </c>
      <c r="S969" s="462" t="str">
        <f t="shared" si="28"/>
        <v>x</v>
      </c>
      <c r="T969" s="462">
        <f>IF(P969=Liste!$Q$3,IF(L969=0,0,1),0)</f>
        <v>0</v>
      </c>
      <c r="U969" s="462">
        <f>IF($A969=0,0,InformatiiGenerale!$B$3)</f>
        <v>0</v>
      </c>
      <c r="V969" s="462">
        <f>IF($B969=0,0,VLOOKUP($B969,InformatiiGenerale!$A$9:$C$29,3,FALSE))</f>
        <v>0</v>
      </c>
    </row>
    <row r="970" spans="1:22" ht="30" customHeight="1" x14ac:dyDescent="0.25">
      <c r="A970" s="145"/>
      <c r="B970" s="146"/>
      <c r="C970" s="146"/>
      <c r="D970" s="147"/>
      <c r="E970" s="148"/>
      <c r="F970" s="149"/>
      <c r="G970" s="148"/>
      <c r="H970" s="149"/>
      <c r="I970" s="150"/>
      <c r="J970" s="151"/>
      <c r="K970" s="152"/>
      <c r="L970" s="153"/>
      <c r="M970" s="154"/>
      <c r="N970" s="334">
        <f t="shared" si="29"/>
        <v>0</v>
      </c>
      <c r="O970" s="339"/>
      <c r="P970" s="515">
        <f>IF($A970=Liste!$A$2,Liste!$Q$2,IF($A970=Liste!$A$3,Liste!$Q$3,0))</f>
        <v>0</v>
      </c>
      <c r="Q970" s="477"/>
      <c r="R970" s="458" t="str">
        <f>IF(F970=0,"x",VLOOKUP($F970,Liste!$L$2:$M$5000,2,FALSE))</f>
        <v>x</v>
      </c>
      <c r="S970" s="462" t="str">
        <f t="shared" si="28"/>
        <v>x</v>
      </c>
      <c r="T970" s="462">
        <f>IF(P970=Liste!$Q$3,IF(L970=0,0,1),0)</f>
        <v>0</v>
      </c>
      <c r="U970" s="462">
        <f>IF($A970=0,0,InformatiiGenerale!$B$3)</f>
        <v>0</v>
      </c>
      <c r="V970" s="462">
        <f>IF($B970=0,0,VLOOKUP($B970,InformatiiGenerale!$A$9:$C$29,3,FALSE))</f>
        <v>0</v>
      </c>
    </row>
    <row r="971" spans="1:22" ht="30" customHeight="1" x14ac:dyDescent="0.25">
      <c r="A971" s="145"/>
      <c r="B971" s="146"/>
      <c r="C971" s="146"/>
      <c r="D971" s="147"/>
      <c r="E971" s="148"/>
      <c r="F971" s="149"/>
      <c r="G971" s="148"/>
      <c r="H971" s="149"/>
      <c r="I971" s="150"/>
      <c r="J971" s="151"/>
      <c r="K971" s="152"/>
      <c r="L971" s="153"/>
      <c r="M971" s="154"/>
      <c r="N971" s="334">
        <f t="shared" si="29"/>
        <v>0</v>
      </c>
      <c r="O971" s="339"/>
      <c r="P971" s="515">
        <f>IF($A971=Liste!$A$2,Liste!$Q$2,IF($A971=Liste!$A$3,Liste!$Q$3,0))</f>
        <v>0</v>
      </c>
      <c r="Q971" s="477"/>
      <c r="R971" s="458" t="str">
        <f>IF(F971=0,"x",VLOOKUP($F971,Liste!$L$2:$M$5000,2,FALSE))</f>
        <v>x</v>
      </c>
      <c r="S971" s="462" t="str">
        <f t="shared" ref="S971:S1034" si="30">CONCATENATE($C971,$Q971,$R971)</f>
        <v>x</v>
      </c>
      <c r="T971" s="462">
        <f>IF(P971=Liste!$Q$3,IF(L971=0,0,1),0)</f>
        <v>0</v>
      </c>
      <c r="U971" s="462">
        <f>IF($A971=0,0,InformatiiGenerale!$B$3)</f>
        <v>0</v>
      </c>
      <c r="V971" s="462">
        <f>IF($B971=0,0,VLOOKUP($B971,InformatiiGenerale!$A$9:$C$29,3,FALSE))</f>
        <v>0</v>
      </c>
    </row>
    <row r="972" spans="1:22" ht="30" customHeight="1" x14ac:dyDescent="0.25">
      <c r="A972" s="145"/>
      <c r="B972" s="146"/>
      <c r="C972" s="146"/>
      <c r="D972" s="147"/>
      <c r="E972" s="148"/>
      <c r="F972" s="149"/>
      <c r="G972" s="148"/>
      <c r="H972" s="149"/>
      <c r="I972" s="150"/>
      <c r="J972" s="151"/>
      <c r="K972" s="152"/>
      <c r="L972" s="153"/>
      <c r="M972" s="154"/>
      <c r="N972" s="334">
        <f t="shared" ref="N972:N1035" si="31">L972+M972</f>
        <v>0</v>
      </c>
      <c r="O972" s="339"/>
      <c r="P972" s="515">
        <f>IF($A972=Liste!$A$2,Liste!$Q$2,IF($A972=Liste!$A$3,Liste!$Q$3,0))</f>
        <v>0</v>
      </c>
      <c r="Q972" s="477"/>
      <c r="R972" s="458" t="str">
        <f>IF(F972=0,"x",VLOOKUP($F972,Liste!$L$2:$M$5000,2,FALSE))</f>
        <v>x</v>
      </c>
      <c r="S972" s="462" t="str">
        <f t="shared" si="30"/>
        <v>x</v>
      </c>
      <c r="T972" s="462">
        <f>IF(P972=Liste!$Q$3,IF(L972=0,0,1),0)</f>
        <v>0</v>
      </c>
      <c r="U972" s="462">
        <f>IF($A972=0,0,InformatiiGenerale!$B$3)</f>
        <v>0</v>
      </c>
      <c r="V972" s="462">
        <f>IF($B972=0,0,VLOOKUP($B972,InformatiiGenerale!$A$9:$C$29,3,FALSE))</f>
        <v>0</v>
      </c>
    </row>
    <row r="973" spans="1:22" ht="30" customHeight="1" x14ac:dyDescent="0.25">
      <c r="A973" s="145"/>
      <c r="B973" s="146"/>
      <c r="C973" s="146"/>
      <c r="D973" s="147"/>
      <c r="E973" s="148"/>
      <c r="F973" s="149"/>
      <c r="G973" s="148"/>
      <c r="H973" s="149"/>
      <c r="I973" s="150"/>
      <c r="J973" s="151"/>
      <c r="K973" s="152"/>
      <c r="L973" s="153"/>
      <c r="M973" s="154"/>
      <c r="N973" s="334">
        <f t="shared" si="31"/>
        <v>0</v>
      </c>
      <c r="O973" s="339"/>
      <c r="P973" s="515">
        <f>IF($A973=Liste!$A$2,Liste!$Q$2,IF($A973=Liste!$A$3,Liste!$Q$3,0))</f>
        <v>0</v>
      </c>
      <c r="Q973" s="477"/>
      <c r="R973" s="458" t="str">
        <f>IF(F973=0,"x",VLOOKUP($F973,Liste!$L$2:$M$5000,2,FALSE))</f>
        <v>x</v>
      </c>
      <c r="S973" s="462" t="str">
        <f t="shared" si="30"/>
        <v>x</v>
      </c>
      <c r="T973" s="462">
        <f>IF(P973=Liste!$Q$3,IF(L973=0,0,1),0)</f>
        <v>0</v>
      </c>
      <c r="U973" s="462">
        <f>IF($A973=0,0,InformatiiGenerale!$B$3)</f>
        <v>0</v>
      </c>
      <c r="V973" s="462">
        <f>IF($B973=0,0,VLOOKUP($B973,InformatiiGenerale!$A$9:$C$29,3,FALSE))</f>
        <v>0</v>
      </c>
    </row>
    <row r="974" spans="1:22" ht="30" customHeight="1" x14ac:dyDescent="0.25">
      <c r="A974" s="145"/>
      <c r="B974" s="146"/>
      <c r="C974" s="146"/>
      <c r="D974" s="147"/>
      <c r="E974" s="148"/>
      <c r="F974" s="149"/>
      <c r="G974" s="148"/>
      <c r="H974" s="149"/>
      <c r="I974" s="150"/>
      <c r="J974" s="151"/>
      <c r="K974" s="152"/>
      <c r="L974" s="153"/>
      <c r="M974" s="154"/>
      <c r="N974" s="334">
        <f t="shared" si="31"/>
        <v>0</v>
      </c>
      <c r="O974" s="339"/>
      <c r="P974" s="515">
        <f>IF($A974=Liste!$A$2,Liste!$Q$2,IF($A974=Liste!$A$3,Liste!$Q$3,0))</f>
        <v>0</v>
      </c>
      <c r="Q974" s="477"/>
      <c r="R974" s="458" t="str">
        <f>IF(F974=0,"x",VLOOKUP($F974,Liste!$L$2:$M$5000,2,FALSE))</f>
        <v>x</v>
      </c>
      <c r="S974" s="462" t="str">
        <f t="shared" si="30"/>
        <v>x</v>
      </c>
      <c r="T974" s="462">
        <f>IF(P974=Liste!$Q$3,IF(L974=0,0,1),0)</f>
        <v>0</v>
      </c>
      <c r="U974" s="462">
        <f>IF($A974=0,0,InformatiiGenerale!$B$3)</f>
        <v>0</v>
      </c>
      <c r="V974" s="462">
        <f>IF($B974=0,0,VLOOKUP($B974,InformatiiGenerale!$A$9:$C$29,3,FALSE))</f>
        <v>0</v>
      </c>
    </row>
    <row r="975" spans="1:22" ht="30" customHeight="1" x14ac:dyDescent="0.25">
      <c r="A975" s="145"/>
      <c r="B975" s="146"/>
      <c r="C975" s="146"/>
      <c r="D975" s="147"/>
      <c r="E975" s="148"/>
      <c r="F975" s="149"/>
      <c r="G975" s="148"/>
      <c r="H975" s="149"/>
      <c r="I975" s="150"/>
      <c r="J975" s="151"/>
      <c r="K975" s="152"/>
      <c r="L975" s="153"/>
      <c r="M975" s="154"/>
      <c r="N975" s="334">
        <f t="shared" si="31"/>
        <v>0</v>
      </c>
      <c r="O975" s="339"/>
      <c r="P975" s="515">
        <f>IF($A975=Liste!$A$2,Liste!$Q$2,IF($A975=Liste!$A$3,Liste!$Q$3,0))</f>
        <v>0</v>
      </c>
      <c r="Q975" s="477"/>
      <c r="R975" s="458" t="str">
        <f>IF(F975=0,"x",VLOOKUP($F975,Liste!$L$2:$M$5000,2,FALSE))</f>
        <v>x</v>
      </c>
      <c r="S975" s="462" t="str">
        <f t="shared" si="30"/>
        <v>x</v>
      </c>
      <c r="T975" s="462">
        <f>IF(P975=Liste!$Q$3,IF(L975=0,0,1),0)</f>
        <v>0</v>
      </c>
      <c r="U975" s="462">
        <f>IF($A975=0,0,InformatiiGenerale!$B$3)</f>
        <v>0</v>
      </c>
      <c r="V975" s="462">
        <f>IF($B975=0,0,VLOOKUP($B975,InformatiiGenerale!$A$9:$C$29,3,FALSE))</f>
        <v>0</v>
      </c>
    </row>
    <row r="976" spans="1:22" ht="30" customHeight="1" x14ac:dyDescent="0.25">
      <c r="A976" s="145"/>
      <c r="B976" s="146"/>
      <c r="C976" s="146"/>
      <c r="D976" s="147"/>
      <c r="E976" s="148"/>
      <c r="F976" s="149"/>
      <c r="G976" s="148"/>
      <c r="H976" s="149"/>
      <c r="I976" s="150"/>
      <c r="J976" s="151"/>
      <c r="K976" s="152"/>
      <c r="L976" s="153"/>
      <c r="M976" s="154"/>
      <c r="N976" s="334">
        <f t="shared" si="31"/>
        <v>0</v>
      </c>
      <c r="O976" s="339"/>
      <c r="P976" s="515">
        <f>IF($A976=Liste!$A$2,Liste!$Q$2,IF($A976=Liste!$A$3,Liste!$Q$3,0))</f>
        <v>0</v>
      </c>
      <c r="Q976" s="477"/>
      <c r="R976" s="458" t="str">
        <f>IF(F976=0,"x",VLOOKUP($F976,Liste!$L$2:$M$5000,2,FALSE))</f>
        <v>x</v>
      </c>
      <c r="S976" s="462" t="str">
        <f t="shared" si="30"/>
        <v>x</v>
      </c>
      <c r="T976" s="462">
        <f>IF(P976=Liste!$Q$3,IF(L976=0,0,1),0)</f>
        <v>0</v>
      </c>
      <c r="U976" s="462">
        <f>IF($A976=0,0,InformatiiGenerale!$B$3)</f>
        <v>0</v>
      </c>
      <c r="V976" s="462">
        <f>IF($B976=0,0,VLOOKUP($B976,InformatiiGenerale!$A$9:$C$29,3,FALSE))</f>
        <v>0</v>
      </c>
    </row>
    <row r="977" spans="1:22" ht="30" customHeight="1" x14ac:dyDescent="0.25">
      <c r="A977" s="145"/>
      <c r="B977" s="146"/>
      <c r="C977" s="146"/>
      <c r="D977" s="147"/>
      <c r="E977" s="148"/>
      <c r="F977" s="149"/>
      <c r="G977" s="148"/>
      <c r="H977" s="149"/>
      <c r="I977" s="150"/>
      <c r="J977" s="151"/>
      <c r="K977" s="152"/>
      <c r="L977" s="153"/>
      <c r="M977" s="154"/>
      <c r="N977" s="334">
        <f t="shared" si="31"/>
        <v>0</v>
      </c>
      <c r="O977" s="339"/>
      <c r="P977" s="515">
        <f>IF($A977=Liste!$A$2,Liste!$Q$2,IF($A977=Liste!$A$3,Liste!$Q$3,0))</f>
        <v>0</v>
      </c>
      <c r="Q977" s="477"/>
      <c r="R977" s="458" t="str">
        <f>IF(F977=0,"x",VLOOKUP($F977,Liste!$L$2:$M$5000,2,FALSE))</f>
        <v>x</v>
      </c>
      <c r="S977" s="462" t="str">
        <f t="shared" si="30"/>
        <v>x</v>
      </c>
      <c r="T977" s="462">
        <f>IF(P977=Liste!$Q$3,IF(L977=0,0,1),0)</f>
        <v>0</v>
      </c>
      <c r="U977" s="462">
        <f>IF($A977=0,0,InformatiiGenerale!$B$3)</f>
        <v>0</v>
      </c>
      <c r="V977" s="462">
        <f>IF($B977=0,0,VLOOKUP($B977,InformatiiGenerale!$A$9:$C$29,3,FALSE))</f>
        <v>0</v>
      </c>
    </row>
    <row r="978" spans="1:22" ht="30" customHeight="1" x14ac:dyDescent="0.25">
      <c r="A978" s="145"/>
      <c r="B978" s="146"/>
      <c r="C978" s="146"/>
      <c r="D978" s="147"/>
      <c r="E978" s="148"/>
      <c r="F978" s="149"/>
      <c r="G978" s="148"/>
      <c r="H978" s="149"/>
      <c r="I978" s="150"/>
      <c r="J978" s="151"/>
      <c r="K978" s="152"/>
      <c r="L978" s="153"/>
      <c r="M978" s="154"/>
      <c r="N978" s="334">
        <f t="shared" si="31"/>
        <v>0</v>
      </c>
      <c r="O978" s="339"/>
      <c r="P978" s="515">
        <f>IF($A978=Liste!$A$2,Liste!$Q$2,IF($A978=Liste!$A$3,Liste!$Q$3,0))</f>
        <v>0</v>
      </c>
      <c r="Q978" s="477"/>
      <c r="R978" s="458" t="str">
        <f>IF(F978=0,"x",VLOOKUP($F978,Liste!$L$2:$M$5000,2,FALSE))</f>
        <v>x</v>
      </c>
      <c r="S978" s="462" t="str">
        <f t="shared" si="30"/>
        <v>x</v>
      </c>
      <c r="T978" s="462">
        <f>IF(P978=Liste!$Q$3,IF(L978=0,0,1),0)</f>
        <v>0</v>
      </c>
      <c r="U978" s="462">
        <f>IF($A978=0,0,InformatiiGenerale!$B$3)</f>
        <v>0</v>
      </c>
      <c r="V978" s="462">
        <f>IF($B978=0,0,VLOOKUP($B978,InformatiiGenerale!$A$9:$C$29,3,FALSE))</f>
        <v>0</v>
      </c>
    </row>
    <row r="979" spans="1:22" ht="30" customHeight="1" x14ac:dyDescent="0.25">
      <c r="A979" s="145"/>
      <c r="B979" s="146"/>
      <c r="C979" s="146"/>
      <c r="D979" s="147"/>
      <c r="E979" s="148"/>
      <c r="F979" s="149"/>
      <c r="G979" s="148"/>
      <c r="H979" s="149"/>
      <c r="I979" s="150"/>
      <c r="J979" s="151"/>
      <c r="K979" s="152"/>
      <c r="L979" s="153"/>
      <c r="M979" s="154"/>
      <c r="N979" s="334">
        <f t="shared" si="31"/>
        <v>0</v>
      </c>
      <c r="O979" s="339"/>
      <c r="P979" s="515">
        <f>IF($A979=Liste!$A$2,Liste!$Q$2,IF($A979=Liste!$A$3,Liste!$Q$3,0))</f>
        <v>0</v>
      </c>
      <c r="Q979" s="477"/>
      <c r="R979" s="458" t="str">
        <f>IF(F979=0,"x",VLOOKUP($F979,Liste!$L$2:$M$5000,2,FALSE))</f>
        <v>x</v>
      </c>
      <c r="S979" s="462" t="str">
        <f t="shared" si="30"/>
        <v>x</v>
      </c>
      <c r="T979" s="462">
        <f>IF(P979=Liste!$Q$3,IF(L979=0,0,1),0)</f>
        <v>0</v>
      </c>
      <c r="U979" s="462">
        <f>IF($A979=0,0,InformatiiGenerale!$B$3)</f>
        <v>0</v>
      </c>
      <c r="V979" s="462">
        <f>IF($B979=0,0,VLOOKUP($B979,InformatiiGenerale!$A$9:$C$29,3,FALSE))</f>
        <v>0</v>
      </c>
    </row>
    <row r="980" spans="1:22" ht="30" customHeight="1" x14ac:dyDescent="0.25">
      <c r="A980" s="145"/>
      <c r="B980" s="146"/>
      <c r="C980" s="146"/>
      <c r="D980" s="147"/>
      <c r="E980" s="148"/>
      <c r="F980" s="149"/>
      <c r="G980" s="148"/>
      <c r="H980" s="149"/>
      <c r="I980" s="150"/>
      <c r="J980" s="151"/>
      <c r="K980" s="152"/>
      <c r="L980" s="153"/>
      <c r="M980" s="154"/>
      <c r="N980" s="334">
        <f t="shared" si="31"/>
        <v>0</v>
      </c>
      <c r="O980" s="339"/>
      <c r="P980" s="515">
        <f>IF($A980=Liste!$A$2,Liste!$Q$2,IF($A980=Liste!$A$3,Liste!$Q$3,0))</f>
        <v>0</v>
      </c>
      <c r="Q980" s="477"/>
      <c r="R980" s="458" t="str">
        <f>IF(F980=0,"x",VLOOKUP($F980,Liste!$L$2:$M$5000,2,FALSE))</f>
        <v>x</v>
      </c>
      <c r="S980" s="462" t="str">
        <f t="shared" si="30"/>
        <v>x</v>
      </c>
      <c r="T980" s="462">
        <f>IF(P980=Liste!$Q$3,IF(L980=0,0,1),0)</f>
        <v>0</v>
      </c>
      <c r="U980" s="462">
        <f>IF($A980=0,0,InformatiiGenerale!$B$3)</f>
        <v>0</v>
      </c>
      <c r="V980" s="462">
        <f>IF($B980=0,0,VLOOKUP($B980,InformatiiGenerale!$A$9:$C$29,3,FALSE))</f>
        <v>0</v>
      </c>
    </row>
    <row r="981" spans="1:22" ht="30" customHeight="1" x14ac:dyDescent="0.25">
      <c r="A981" s="145"/>
      <c r="B981" s="146"/>
      <c r="C981" s="146"/>
      <c r="D981" s="147"/>
      <c r="E981" s="148"/>
      <c r="F981" s="149"/>
      <c r="G981" s="148"/>
      <c r="H981" s="149"/>
      <c r="I981" s="150"/>
      <c r="J981" s="151"/>
      <c r="K981" s="152"/>
      <c r="L981" s="153"/>
      <c r="M981" s="154"/>
      <c r="N981" s="334">
        <f t="shared" si="31"/>
        <v>0</v>
      </c>
      <c r="O981" s="339"/>
      <c r="P981" s="515">
        <f>IF($A981=Liste!$A$2,Liste!$Q$2,IF($A981=Liste!$A$3,Liste!$Q$3,0))</f>
        <v>0</v>
      </c>
      <c r="Q981" s="477"/>
      <c r="R981" s="458" t="str">
        <f>IF(F981=0,"x",VLOOKUP($F981,Liste!$L$2:$M$5000,2,FALSE))</f>
        <v>x</v>
      </c>
      <c r="S981" s="462" t="str">
        <f t="shared" si="30"/>
        <v>x</v>
      </c>
      <c r="T981" s="462">
        <f>IF(P981=Liste!$Q$3,IF(L981=0,0,1),0)</f>
        <v>0</v>
      </c>
      <c r="U981" s="462">
        <f>IF($A981=0,0,InformatiiGenerale!$B$3)</f>
        <v>0</v>
      </c>
      <c r="V981" s="462">
        <f>IF($B981=0,0,VLOOKUP($B981,InformatiiGenerale!$A$9:$C$29,3,FALSE))</f>
        <v>0</v>
      </c>
    </row>
    <row r="982" spans="1:22" ht="30" customHeight="1" x14ac:dyDescent="0.25">
      <c r="A982" s="145"/>
      <c r="B982" s="146"/>
      <c r="C982" s="146"/>
      <c r="D982" s="147"/>
      <c r="E982" s="148"/>
      <c r="F982" s="149"/>
      <c r="G982" s="148"/>
      <c r="H982" s="149"/>
      <c r="I982" s="150"/>
      <c r="J982" s="151"/>
      <c r="K982" s="152"/>
      <c r="L982" s="153"/>
      <c r="M982" s="154"/>
      <c r="N982" s="334">
        <f t="shared" si="31"/>
        <v>0</v>
      </c>
      <c r="O982" s="339"/>
      <c r="P982" s="515">
        <f>IF($A982=Liste!$A$2,Liste!$Q$2,IF($A982=Liste!$A$3,Liste!$Q$3,0))</f>
        <v>0</v>
      </c>
      <c r="Q982" s="477"/>
      <c r="R982" s="458" t="str">
        <f>IF(F982=0,"x",VLOOKUP($F982,Liste!$L$2:$M$5000,2,FALSE))</f>
        <v>x</v>
      </c>
      <c r="S982" s="462" t="str">
        <f t="shared" si="30"/>
        <v>x</v>
      </c>
      <c r="T982" s="462">
        <f>IF(P982=Liste!$Q$3,IF(L982=0,0,1),0)</f>
        <v>0</v>
      </c>
      <c r="U982" s="462">
        <f>IF($A982=0,0,InformatiiGenerale!$B$3)</f>
        <v>0</v>
      </c>
      <c r="V982" s="462">
        <f>IF($B982=0,0,VLOOKUP($B982,InformatiiGenerale!$A$9:$C$29,3,FALSE))</f>
        <v>0</v>
      </c>
    </row>
    <row r="983" spans="1:22" ht="30" customHeight="1" x14ac:dyDescent="0.25">
      <c r="A983" s="145"/>
      <c r="B983" s="146"/>
      <c r="C983" s="146"/>
      <c r="D983" s="147"/>
      <c r="E983" s="148"/>
      <c r="F983" s="149"/>
      <c r="G983" s="148"/>
      <c r="H983" s="149"/>
      <c r="I983" s="150"/>
      <c r="J983" s="151"/>
      <c r="K983" s="152"/>
      <c r="L983" s="153"/>
      <c r="M983" s="154"/>
      <c r="N983" s="334">
        <f t="shared" si="31"/>
        <v>0</v>
      </c>
      <c r="O983" s="339"/>
      <c r="P983" s="515">
        <f>IF($A983=Liste!$A$2,Liste!$Q$2,IF($A983=Liste!$A$3,Liste!$Q$3,0))</f>
        <v>0</v>
      </c>
      <c r="Q983" s="477"/>
      <c r="R983" s="458" t="str">
        <f>IF(F983=0,"x",VLOOKUP($F983,Liste!$L$2:$M$5000,2,FALSE))</f>
        <v>x</v>
      </c>
      <c r="S983" s="462" t="str">
        <f t="shared" si="30"/>
        <v>x</v>
      </c>
      <c r="T983" s="462">
        <f>IF(P983=Liste!$Q$3,IF(L983=0,0,1),0)</f>
        <v>0</v>
      </c>
      <c r="U983" s="462">
        <f>IF($A983=0,0,InformatiiGenerale!$B$3)</f>
        <v>0</v>
      </c>
      <c r="V983" s="462">
        <f>IF($B983=0,0,VLOOKUP($B983,InformatiiGenerale!$A$9:$C$29,3,FALSE))</f>
        <v>0</v>
      </c>
    </row>
    <row r="984" spans="1:22" ht="30" customHeight="1" x14ac:dyDescent="0.25">
      <c r="A984" s="145"/>
      <c r="B984" s="146"/>
      <c r="C984" s="146"/>
      <c r="D984" s="147"/>
      <c r="E984" s="148"/>
      <c r="F984" s="149"/>
      <c r="G984" s="148"/>
      <c r="H984" s="149"/>
      <c r="I984" s="150"/>
      <c r="J984" s="151"/>
      <c r="K984" s="152"/>
      <c r="L984" s="153"/>
      <c r="M984" s="154"/>
      <c r="N984" s="334">
        <f t="shared" si="31"/>
        <v>0</v>
      </c>
      <c r="O984" s="339"/>
      <c r="P984" s="515">
        <f>IF($A984=Liste!$A$2,Liste!$Q$2,IF($A984=Liste!$A$3,Liste!$Q$3,0))</f>
        <v>0</v>
      </c>
      <c r="Q984" s="477"/>
      <c r="R984" s="458" t="str">
        <f>IF(F984=0,"x",VLOOKUP($F984,Liste!$L$2:$M$5000,2,FALSE))</f>
        <v>x</v>
      </c>
      <c r="S984" s="462" t="str">
        <f t="shared" si="30"/>
        <v>x</v>
      </c>
      <c r="T984" s="462">
        <f>IF(P984=Liste!$Q$3,IF(L984=0,0,1),0)</f>
        <v>0</v>
      </c>
      <c r="U984" s="462">
        <f>IF($A984=0,0,InformatiiGenerale!$B$3)</f>
        <v>0</v>
      </c>
      <c r="V984" s="462">
        <f>IF($B984=0,0,VLOOKUP($B984,InformatiiGenerale!$A$9:$C$29,3,FALSE))</f>
        <v>0</v>
      </c>
    </row>
    <row r="985" spans="1:22" ht="30" customHeight="1" x14ac:dyDescent="0.25">
      <c r="A985" s="145"/>
      <c r="B985" s="146"/>
      <c r="C985" s="146"/>
      <c r="D985" s="147"/>
      <c r="E985" s="148"/>
      <c r="F985" s="149"/>
      <c r="G985" s="148"/>
      <c r="H985" s="149"/>
      <c r="I985" s="150"/>
      <c r="J985" s="151"/>
      <c r="K985" s="152"/>
      <c r="L985" s="153"/>
      <c r="M985" s="154"/>
      <c r="N985" s="334">
        <f t="shared" si="31"/>
        <v>0</v>
      </c>
      <c r="O985" s="339"/>
      <c r="P985" s="515">
        <f>IF($A985=Liste!$A$2,Liste!$Q$2,IF($A985=Liste!$A$3,Liste!$Q$3,0))</f>
        <v>0</v>
      </c>
      <c r="Q985" s="477"/>
      <c r="R985" s="458" t="str">
        <f>IF(F985=0,"x",VLOOKUP($F985,Liste!$L$2:$M$5000,2,FALSE))</f>
        <v>x</v>
      </c>
      <c r="S985" s="462" t="str">
        <f t="shared" si="30"/>
        <v>x</v>
      </c>
      <c r="T985" s="462">
        <f>IF(P985=Liste!$Q$3,IF(L985=0,0,1),0)</f>
        <v>0</v>
      </c>
      <c r="U985" s="462">
        <f>IF($A985=0,0,InformatiiGenerale!$B$3)</f>
        <v>0</v>
      </c>
      <c r="V985" s="462">
        <f>IF($B985=0,0,VLOOKUP($B985,InformatiiGenerale!$A$9:$C$29,3,FALSE))</f>
        <v>0</v>
      </c>
    </row>
    <row r="986" spans="1:22" ht="30" customHeight="1" x14ac:dyDescent="0.25">
      <c r="A986" s="145"/>
      <c r="B986" s="146"/>
      <c r="C986" s="146"/>
      <c r="D986" s="147"/>
      <c r="E986" s="148"/>
      <c r="F986" s="149"/>
      <c r="G986" s="148"/>
      <c r="H986" s="149"/>
      <c r="I986" s="150"/>
      <c r="J986" s="151"/>
      <c r="K986" s="152"/>
      <c r="L986" s="153"/>
      <c r="M986" s="154"/>
      <c r="N986" s="334">
        <f t="shared" si="31"/>
        <v>0</v>
      </c>
      <c r="O986" s="339"/>
      <c r="P986" s="515">
        <f>IF($A986=Liste!$A$2,Liste!$Q$2,IF($A986=Liste!$A$3,Liste!$Q$3,0))</f>
        <v>0</v>
      </c>
      <c r="Q986" s="477"/>
      <c r="R986" s="458" t="str">
        <f>IF(F986=0,"x",VLOOKUP($F986,Liste!$L$2:$M$5000,2,FALSE))</f>
        <v>x</v>
      </c>
      <c r="S986" s="462" t="str">
        <f t="shared" si="30"/>
        <v>x</v>
      </c>
      <c r="T986" s="462">
        <f>IF(P986=Liste!$Q$3,IF(L986=0,0,1),0)</f>
        <v>0</v>
      </c>
      <c r="U986" s="462">
        <f>IF($A986=0,0,InformatiiGenerale!$B$3)</f>
        <v>0</v>
      </c>
      <c r="V986" s="462">
        <f>IF($B986=0,0,VLOOKUP($B986,InformatiiGenerale!$A$9:$C$29,3,FALSE))</f>
        <v>0</v>
      </c>
    </row>
    <row r="987" spans="1:22" ht="30" customHeight="1" x14ac:dyDescent="0.25">
      <c r="A987" s="145"/>
      <c r="B987" s="146"/>
      <c r="C987" s="146"/>
      <c r="D987" s="147"/>
      <c r="E987" s="148"/>
      <c r="F987" s="149"/>
      <c r="G987" s="148"/>
      <c r="H987" s="149"/>
      <c r="I987" s="150"/>
      <c r="J987" s="151"/>
      <c r="K987" s="152"/>
      <c r="L987" s="153"/>
      <c r="M987" s="154"/>
      <c r="N987" s="334">
        <f t="shared" si="31"/>
        <v>0</v>
      </c>
      <c r="O987" s="339"/>
      <c r="P987" s="515">
        <f>IF($A987=Liste!$A$2,Liste!$Q$2,IF($A987=Liste!$A$3,Liste!$Q$3,0))</f>
        <v>0</v>
      </c>
      <c r="Q987" s="477"/>
      <c r="R987" s="458" t="str">
        <f>IF(F987=0,"x",VLOOKUP($F987,Liste!$L$2:$M$5000,2,FALSE))</f>
        <v>x</v>
      </c>
      <c r="S987" s="462" t="str">
        <f t="shared" si="30"/>
        <v>x</v>
      </c>
      <c r="T987" s="462">
        <f>IF(P987=Liste!$Q$3,IF(L987=0,0,1),0)</f>
        <v>0</v>
      </c>
      <c r="U987" s="462">
        <f>IF($A987=0,0,InformatiiGenerale!$B$3)</f>
        <v>0</v>
      </c>
      <c r="V987" s="462">
        <f>IF($B987=0,0,VLOOKUP($B987,InformatiiGenerale!$A$9:$C$29,3,FALSE))</f>
        <v>0</v>
      </c>
    </row>
    <row r="988" spans="1:22" ht="30" customHeight="1" x14ac:dyDescent="0.25">
      <c r="A988" s="145"/>
      <c r="B988" s="146"/>
      <c r="C988" s="146"/>
      <c r="D988" s="147"/>
      <c r="E988" s="148"/>
      <c r="F988" s="149"/>
      <c r="G988" s="148"/>
      <c r="H988" s="149"/>
      <c r="I988" s="150"/>
      <c r="J988" s="151"/>
      <c r="K988" s="152"/>
      <c r="L988" s="153"/>
      <c r="M988" s="154"/>
      <c r="N988" s="334">
        <f t="shared" si="31"/>
        <v>0</v>
      </c>
      <c r="O988" s="339"/>
      <c r="P988" s="515">
        <f>IF($A988=Liste!$A$2,Liste!$Q$2,IF($A988=Liste!$A$3,Liste!$Q$3,0))</f>
        <v>0</v>
      </c>
      <c r="Q988" s="477"/>
      <c r="R988" s="458" t="str">
        <f>IF(F988=0,"x",VLOOKUP($F988,Liste!$L$2:$M$5000,2,FALSE))</f>
        <v>x</v>
      </c>
      <c r="S988" s="462" t="str">
        <f t="shared" si="30"/>
        <v>x</v>
      </c>
      <c r="T988" s="462">
        <f>IF(P988=Liste!$Q$3,IF(L988=0,0,1),0)</f>
        <v>0</v>
      </c>
      <c r="U988" s="462">
        <f>IF($A988=0,0,InformatiiGenerale!$B$3)</f>
        <v>0</v>
      </c>
      <c r="V988" s="462">
        <f>IF($B988=0,0,VLOOKUP($B988,InformatiiGenerale!$A$9:$C$29,3,FALSE))</f>
        <v>0</v>
      </c>
    </row>
    <row r="989" spans="1:22" ht="30" customHeight="1" x14ac:dyDescent="0.25">
      <c r="A989" s="145"/>
      <c r="B989" s="146"/>
      <c r="C989" s="146"/>
      <c r="D989" s="147"/>
      <c r="E989" s="148"/>
      <c r="F989" s="149"/>
      <c r="G989" s="148"/>
      <c r="H989" s="149"/>
      <c r="I989" s="150"/>
      <c r="J989" s="151"/>
      <c r="K989" s="152"/>
      <c r="L989" s="153"/>
      <c r="M989" s="154"/>
      <c r="N989" s="334">
        <f t="shared" si="31"/>
        <v>0</v>
      </c>
      <c r="O989" s="339"/>
      <c r="P989" s="515">
        <f>IF($A989=Liste!$A$2,Liste!$Q$2,IF($A989=Liste!$A$3,Liste!$Q$3,0))</f>
        <v>0</v>
      </c>
      <c r="Q989" s="477"/>
      <c r="R989" s="458" t="str">
        <f>IF(F989=0,"x",VLOOKUP($F989,Liste!$L$2:$M$5000,2,FALSE))</f>
        <v>x</v>
      </c>
      <c r="S989" s="462" t="str">
        <f t="shared" si="30"/>
        <v>x</v>
      </c>
      <c r="T989" s="462">
        <f>IF(P989=Liste!$Q$3,IF(L989=0,0,1),0)</f>
        <v>0</v>
      </c>
      <c r="U989" s="462">
        <f>IF($A989=0,0,InformatiiGenerale!$B$3)</f>
        <v>0</v>
      </c>
      <c r="V989" s="462">
        <f>IF($B989=0,0,VLOOKUP($B989,InformatiiGenerale!$A$9:$C$29,3,FALSE))</f>
        <v>0</v>
      </c>
    </row>
    <row r="990" spans="1:22" ht="30" customHeight="1" x14ac:dyDescent="0.25">
      <c r="A990" s="145"/>
      <c r="B990" s="146"/>
      <c r="C990" s="146"/>
      <c r="D990" s="147"/>
      <c r="E990" s="148"/>
      <c r="F990" s="149"/>
      <c r="G990" s="148"/>
      <c r="H990" s="149"/>
      <c r="I990" s="150"/>
      <c r="J990" s="151"/>
      <c r="K990" s="152"/>
      <c r="L990" s="153"/>
      <c r="M990" s="154"/>
      <c r="N990" s="334">
        <f t="shared" si="31"/>
        <v>0</v>
      </c>
      <c r="O990" s="339"/>
      <c r="P990" s="515">
        <f>IF($A990=Liste!$A$2,Liste!$Q$2,IF($A990=Liste!$A$3,Liste!$Q$3,0))</f>
        <v>0</v>
      </c>
      <c r="Q990" s="477"/>
      <c r="R990" s="458" t="str">
        <f>IF(F990=0,"x",VLOOKUP($F990,Liste!$L$2:$M$5000,2,FALSE))</f>
        <v>x</v>
      </c>
      <c r="S990" s="462" t="str">
        <f t="shared" si="30"/>
        <v>x</v>
      </c>
      <c r="T990" s="462">
        <f>IF(P990=Liste!$Q$3,IF(L990=0,0,1),0)</f>
        <v>0</v>
      </c>
      <c r="U990" s="462">
        <f>IF($A990=0,0,InformatiiGenerale!$B$3)</f>
        <v>0</v>
      </c>
      <c r="V990" s="462">
        <f>IF($B990=0,0,VLOOKUP($B990,InformatiiGenerale!$A$9:$C$29,3,FALSE))</f>
        <v>0</v>
      </c>
    </row>
    <row r="991" spans="1:22" ht="30" customHeight="1" x14ac:dyDescent="0.25">
      <c r="A991" s="145"/>
      <c r="B991" s="146"/>
      <c r="C991" s="146"/>
      <c r="D991" s="147"/>
      <c r="E991" s="148"/>
      <c r="F991" s="149"/>
      <c r="G991" s="148"/>
      <c r="H991" s="149"/>
      <c r="I991" s="150"/>
      <c r="J991" s="151"/>
      <c r="K991" s="152"/>
      <c r="L991" s="153"/>
      <c r="M991" s="154"/>
      <c r="N991" s="334">
        <f t="shared" si="31"/>
        <v>0</v>
      </c>
      <c r="O991" s="339"/>
      <c r="P991" s="515">
        <f>IF($A991=Liste!$A$2,Liste!$Q$2,IF($A991=Liste!$A$3,Liste!$Q$3,0))</f>
        <v>0</v>
      </c>
      <c r="Q991" s="477"/>
      <c r="R991" s="458" t="str">
        <f>IF(F991=0,"x",VLOOKUP($F991,Liste!$L$2:$M$5000,2,FALSE))</f>
        <v>x</v>
      </c>
      <c r="S991" s="462" t="str">
        <f t="shared" si="30"/>
        <v>x</v>
      </c>
      <c r="T991" s="462">
        <f>IF(P991=Liste!$Q$3,IF(L991=0,0,1),0)</f>
        <v>0</v>
      </c>
      <c r="U991" s="462">
        <f>IF($A991=0,0,InformatiiGenerale!$B$3)</f>
        <v>0</v>
      </c>
      <c r="V991" s="462">
        <f>IF($B991=0,0,VLOOKUP($B991,InformatiiGenerale!$A$9:$C$29,3,FALSE))</f>
        <v>0</v>
      </c>
    </row>
    <row r="992" spans="1:22" ht="30" customHeight="1" x14ac:dyDescent="0.25">
      <c r="A992" s="145"/>
      <c r="B992" s="146"/>
      <c r="C992" s="146"/>
      <c r="D992" s="147"/>
      <c r="E992" s="148"/>
      <c r="F992" s="149"/>
      <c r="G992" s="148"/>
      <c r="H992" s="149"/>
      <c r="I992" s="150"/>
      <c r="J992" s="151"/>
      <c r="K992" s="152"/>
      <c r="L992" s="153"/>
      <c r="M992" s="154"/>
      <c r="N992" s="334">
        <f t="shared" si="31"/>
        <v>0</v>
      </c>
      <c r="O992" s="339"/>
      <c r="P992" s="515">
        <f>IF($A992=Liste!$A$2,Liste!$Q$2,IF($A992=Liste!$A$3,Liste!$Q$3,0))</f>
        <v>0</v>
      </c>
      <c r="Q992" s="477"/>
      <c r="R992" s="458" t="str">
        <f>IF(F992=0,"x",VLOOKUP($F992,Liste!$L$2:$M$5000,2,FALSE))</f>
        <v>x</v>
      </c>
      <c r="S992" s="462" t="str">
        <f t="shared" si="30"/>
        <v>x</v>
      </c>
      <c r="T992" s="462">
        <f>IF(P992=Liste!$Q$3,IF(L992=0,0,1),0)</f>
        <v>0</v>
      </c>
      <c r="U992" s="462">
        <f>IF($A992=0,0,InformatiiGenerale!$B$3)</f>
        <v>0</v>
      </c>
      <c r="V992" s="462">
        <f>IF($B992=0,0,VLOOKUP($B992,InformatiiGenerale!$A$9:$C$29,3,FALSE))</f>
        <v>0</v>
      </c>
    </row>
    <row r="993" spans="1:22" ht="30" customHeight="1" x14ac:dyDescent="0.25">
      <c r="A993" s="145"/>
      <c r="B993" s="146"/>
      <c r="C993" s="146"/>
      <c r="D993" s="147"/>
      <c r="E993" s="148"/>
      <c r="F993" s="149"/>
      <c r="G993" s="148"/>
      <c r="H993" s="149"/>
      <c r="I993" s="150"/>
      <c r="J993" s="151"/>
      <c r="K993" s="152"/>
      <c r="L993" s="153"/>
      <c r="M993" s="154"/>
      <c r="N993" s="334">
        <f t="shared" si="31"/>
        <v>0</v>
      </c>
      <c r="O993" s="339"/>
      <c r="P993" s="515">
        <f>IF($A993=Liste!$A$2,Liste!$Q$2,IF($A993=Liste!$A$3,Liste!$Q$3,0))</f>
        <v>0</v>
      </c>
      <c r="Q993" s="477"/>
      <c r="R993" s="458" t="str">
        <f>IF(F993=0,"x",VLOOKUP($F993,Liste!$L$2:$M$5000,2,FALSE))</f>
        <v>x</v>
      </c>
      <c r="S993" s="462" t="str">
        <f t="shared" si="30"/>
        <v>x</v>
      </c>
      <c r="T993" s="462">
        <f>IF(P993=Liste!$Q$3,IF(L993=0,0,1),0)</f>
        <v>0</v>
      </c>
      <c r="U993" s="462">
        <f>IF($A993=0,0,InformatiiGenerale!$B$3)</f>
        <v>0</v>
      </c>
      <c r="V993" s="462">
        <f>IF($B993=0,0,VLOOKUP($B993,InformatiiGenerale!$A$9:$C$29,3,FALSE))</f>
        <v>0</v>
      </c>
    </row>
    <row r="994" spans="1:22" ht="30" customHeight="1" x14ac:dyDescent="0.25">
      <c r="A994" s="145"/>
      <c r="B994" s="146"/>
      <c r="C994" s="146"/>
      <c r="D994" s="147"/>
      <c r="E994" s="148"/>
      <c r="F994" s="149"/>
      <c r="G994" s="148"/>
      <c r="H994" s="149"/>
      <c r="I994" s="150"/>
      <c r="J994" s="151"/>
      <c r="K994" s="152"/>
      <c r="L994" s="153"/>
      <c r="M994" s="154"/>
      <c r="N994" s="334">
        <f t="shared" si="31"/>
        <v>0</v>
      </c>
      <c r="O994" s="339"/>
      <c r="P994" s="515">
        <f>IF($A994=Liste!$A$2,Liste!$Q$2,IF($A994=Liste!$A$3,Liste!$Q$3,0))</f>
        <v>0</v>
      </c>
      <c r="Q994" s="477"/>
      <c r="R994" s="458" t="str">
        <f>IF(F994=0,"x",VLOOKUP($F994,Liste!$L$2:$M$5000,2,FALSE))</f>
        <v>x</v>
      </c>
      <c r="S994" s="462" t="str">
        <f t="shared" si="30"/>
        <v>x</v>
      </c>
      <c r="T994" s="462">
        <f>IF(P994=Liste!$Q$3,IF(L994=0,0,1),0)</f>
        <v>0</v>
      </c>
      <c r="U994" s="462">
        <f>IF($A994=0,0,InformatiiGenerale!$B$3)</f>
        <v>0</v>
      </c>
      <c r="V994" s="462">
        <f>IF($B994=0,0,VLOOKUP($B994,InformatiiGenerale!$A$9:$C$29,3,FALSE))</f>
        <v>0</v>
      </c>
    </row>
    <row r="995" spans="1:22" ht="30" customHeight="1" x14ac:dyDescent="0.25">
      <c r="A995" s="145"/>
      <c r="B995" s="146"/>
      <c r="C995" s="146"/>
      <c r="D995" s="147"/>
      <c r="E995" s="148"/>
      <c r="F995" s="149"/>
      <c r="G995" s="148"/>
      <c r="H995" s="149"/>
      <c r="I995" s="150"/>
      <c r="J995" s="151"/>
      <c r="K995" s="152"/>
      <c r="L995" s="153"/>
      <c r="M995" s="154"/>
      <c r="N995" s="334">
        <f t="shared" si="31"/>
        <v>0</v>
      </c>
      <c r="O995" s="339"/>
      <c r="P995" s="515">
        <f>IF($A995=Liste!$A$2,Liste!$Q$2,IF($A995=Liste!$A$3,Liste!$Q$3,0))</f>
        <v>0</v>
      </c>
      <c r="Q995" s="477"/>
      <c r="R995" s="458" t="str">
        <f>IF(F995=0,"x",VLOOKUP($F995,Liste!$L$2:$M$5000,2,FALSE))</f>
        <v>x</v>
      </c>
      <c r="S995" s="462" t="str">
        <f t="shared" si="30"/>
        <v>x</v>
      </c>
      <c r="T995" s="462">
        <f>IF(P995=Liste!$Q$3,IF(L995=0,0,1),0)</f>
        <v>0</v>
      </c>
      <c r="U995" s="462">
        <f>IF($A995=0,0,InformatiiGenerale!$B$3)</f>
        <v>0</v>
      </c>
      <c r="V995" s="462">
        <f>IF($B995=0,0,VLOOKUP($B995,InformatiiGenerale!$A$9:$C$29,3,FALSE))</f>
        <v>0</v>
      </c>
    </row>
    <row r="996" spans="1:22" ht="30" customHeight="1" x14ac:dyDescent="0.25">
      <c r="A996" s="145"/>
      <c r="B996" s="146"/>
      <c r="C996" s="146"/>
      <c r="D996" s="147"/>
      <c r="E996" s="148"/>
      <c r="F996" s="149"/>
      <c r="G996" s="148"/>
      <c r="H996" s="149"/>
      <c r="I996" s="150"/>
      <c r="J996" s="151"/>
      <c r="K996" s="152"/>
      <c r="L996" s="153"/>
      <c r="M996" s="154"/>
      <c r="N996" s="334">
        <f t="shared" si="31"/>
        <v>0</v>
      </c>
      <c r="O996" s="339"/>
      <c r="P996" s="515">
        <f>IF($A996=Liste!$A$2,Liste!$Q$2,IF($A996=Liste!$A$3,Liste!$Q$3,0))</f>
        <v>0</v>
      </c>
      <c r="Q996" s="477"/>
      <c r="R996" s="458" t="str">
        <f>IF(F996=0,"x",VLOOKUP($F996,Liste!$L$2:$M$5000,2,FALSE))</f>
        <v>x</v>
      </c>
      <c r="S996" s="462" t="str">
        <f t="shared" si="30"/>
        <v>x</v>
      </c>
      <c r="T996" s="462">
        <f>IF(P996=Liste!$Q$3,IF(L996=0,0,1),0)</f>
        <v>0</v>
      </c>
      <c r="U996" s="462">
        <f>IF($A996=0,0,InformatiiGenerale!$B$3)</f>
        <v>0</v>
      </c>
      <c r="V996" s="462">
        <f>IF($B996=0,0,VLOOKUP($B996,InformatiiGenerale!$A$9:$C$29,3,FALSE))</f>
        <v>0</v>
      </c>
    </row>
    <row r="997" spans="1:22" ht="30" customHeight="1" x14ac:dyDescent="0.25">
      <c r="A997" s="145"/>
      <c r="B997" s="146"/>
      <c r="C997" s="146"/>
      <c r="D997" s="147"/>
      <c r="E997" s="148"/>
      <c r="F997" s="149"/>
      <c r="G997" s="148"/>
      <c r="H997" s="149"/>
      <c r="I997" s="150"/>
      <c r="J997" s="151"/>
      <c r="K997" s="152"/>
      <c r="L997" s="153"/>
      <c r="M997" s="154"/>
      <c r="N997" s="334">
        <f t="shared" si="31"/>
        <v>0</v>
      </c>
      <c r="O997" s="339"/>
      <c r="P997" s="515">
        <f>IF($A997=Liste!$A$2,Liste!$Q$2,IF($A997=Liste!$A$3,Liste!$Q$3,0))</f>
        <v>0</v>
      </c>
      <c r="Q997" s="477"/>
      <c r="R997" s="458" t="str">
        <f>IF(F997=0,"x",VLOOKUP($F997,Liste!$L$2:$M$5000,2,FALSE))</f>
        <v>x</v>
      </c>
      <c r="S997" s="462" t="str">
        <f t="shared" si="30"/>
        <v>x</v>
      </c>
      <c r="T997" s="462">
        <f>IF(P997=Liste!$Q$3,IF(L997=0,0,1),0)</f>
        <v>0</v>
      </c>
      <c r="U997" s="462">
        <f>IF($A997=0,0,InformatiiGenerale!$B$3)</f>
        <v>0</v>
      </c>
      <c r="V997" s="462">
        <f>IF($B997=0,0,VLOOKUP($B997,InformatiiGenerale!$A$9:$C$29,3,FALSE))</f>
        <v>0</v>
      </c>
    </row>
    <row r="998" spans="1:22" ht="30" customHeight="1" x14ac:dyDescent="0.25">
      <c r="A998" s="145"/>
      <c r="B998" s="146"/>
      <c r="C998" s="146"/>
      <c r="D998" s="147"/>
      <c r="E998" s="148"/>
      <c r="F998" s="149"/>
      <c r="G998" s="148"/>
      <c r="H998" s="149"/>
      <c r="I998" s="150"/>
      <c r="J998" s="151"/>
      <c r="K998" s="152"/>
      <c r="L998" s="153"/>
      <c r="M998" s="154"/>
      <c r="N998" s="334">
        <f t="shared" si="31"/>
        <v>0</v>
      </c>
      <c r="O998" s="339"/>
      <c r="P998" s="515">
        <f>IF($A998=Liste!$A$2,Liste!$Q$2,IF($A998=Liste!$A$3,Liste!$Q$3,0))</f>
        <v>0</v>
      </c>
      <c r="Q998" s="477"/>
      <c r="R998" s="458" t="str">
        <f>IF(F998=0,"x",VLOOKUP($F998,Liste!$L$2:$M$5000,2,FALSE))</f>
        <v>x</v>
      </c>
      <c r="S998" s="462" t="str">
        <f t="shared" si="30"/>
        <v>x</v>
      </c>
      <c r="T998" s="462">
        <f>IF(P998=Liste!$Q$3,IF(L998=0,0,1),0)</f>
        <v>0</v>
      </c>
      <c r="U998" s="462">
        <f>IF($A998=0,0,InformatiiGenerale!$B$3)</f>
        <v>0</v>
      </c>
      <c r="V998" s="462">
        <f>IF($B998=0,0,VLOOKUP($B998,InformatiiGenerale!$A$9:$C$29,3,FALSE))</f>
        <v>0</v>
      </c>
    </row>
    <row r="999" spans="1:22" ht="30" customHeight="1" x14ac:dyDescent="0.25">
      <c r="A999" s="145"/>
      <c r="B999" s="146"/>
      <c r="C999" s="146"/>
      <c r="D999" s="147"/>
      <c r="E999" s="148"/>
      <c r="F999" s="149"/>
      <c r="G999" s="148"/>
      <c r="H999" s="149"/>
      <c r="I999" s="150"/>
      <c r="J999" s="151"/>
      <c r="K999" s="152"/>
      <c r="L999" s="153"/>
      <c r="M999" s="154"/>
      <c r="N999" s="334">
        <f t="shared" si="31"/>
        <v>0</v>
      </c>
      <c r="O999" s="339"/>
      <c r="P999" s="515">
        <f>IF($A999=Liste!$A$2,Liste!$Q$2,IF($A999=Liste!$A$3,Liste!$Q$3,0))</f>
        <v>0</v>
      </c>
      <c r="Q999" s="477"/>
      <c r="R999" s="458" t="str">
        <f>IF(F999=0,"x",VLOOKUP($F999,Liste!$L$2:$M$5000,2,FALSE))</f>
        <v>x</v>
      </c>
      <c r="S999" s="462" t="str">
        <f t="shared" si="30"/>
        <v>x</v>
      </c>
      <c r="T999" s="462">
        <f>IF(P999=Liste!$Q$3,IF(L999=0,0,1),0)</f>
        <v>0</v>
      </c>
      <c r="U999" s="462">
        <f>IF($A999=0,0,InformatiiGenerale!$B$3)</f>
        <v>0</v>
      </c>
      <c r="V999" s="462">
        <f>IF($B999=0,0,VLOOKUP($B999,InformatiiGenerale!$A$9:$C$29,3,FALSE))</f>
        <v>0</v>
      </c>
    </row>
    <row r="1000" spans="1:22" ht="30" customHeight="1" x14ac:dyDescent="0.25">
      <c r="A1000" s="145"/>
      <c r="B1000" s="146"/>
      <c r="C1000" s="146"/>
      <c r="D1000" s="147"/>
      <c r="E1000" s="148"/>
      <c r="F1000" s="149"/>
      <c r="G1000" s="148"/>
      <c r="H1000" s="149"/>
      <c r="I1000" s="150"/>
      <c r="J1000" s="151"/>
      <c r="K1000" s="152"/>
      <c r="L1000" s="153"/>
      <c r="M1000" s="154"/>
      <c r="N1000" s="334">
        <f t="shared" si="31"/>
        <v>0</v>
      </c>
      <c r="O1000" s="339"/>
      <c r="P1000" s="515">
        <f>IF($A1000=Liste!$A$2,Liste!$Q$2,IF($A1000=Liste!$A$3,Liste!$Q$3,0))</f>
        <v>0</v>
      </c>
      <c r="Q1000" s="477"/>
      <c r="R1000" s="458" t="str">
        <f>IF(F1000=0,"x",VLOOKUP($F1000,Liste!$L$2:$M$5000,2,FALSE))</f>
        <v>x</v>
      </c>
      <c r="S1000" s="462" t="str">
        <f t="shared" si="30"/>
        <v>x</v>
      </c>
      <c r="T1000" s="462">
        <f>IF(P1000=Liste!$Q$3,IF(L1000=0,0,1),0)</f>
        <v>0</v>
      </c>
      <c r="U1000" s="462">
        <f>IF($A1000=0,0,InformatiiGenerale!$B$3)</f>
        <v>0</v>
      </c>
      <c r="V1000" s="462">
        <f>IF($B1000=0,0,VLOOKUP($B1000,InformatiiGenerale!$A$9:$C$29,3,FALSE))</f>
        <v>0</v>
      </c>
    </row>
    <row r="1001" spans="1:22" ht="30" customHeight="1" x14ac:dyDescent="0.25">
      <c r="A1001" s="145"/>
      <c r="B1001" s="146"/>
      <c r="C1001" s="146"/>
      <c r="D1001" s="147"/>
      <c r="E1001" s="148"/>
      <c r="F1001" s="149"/>
      <c r="G1001" s="148"/>
      <c r="H1001" s="149"/>
      <c r="I1001" s="150"/>
      <c r="J1001" s="151"/>
      <c r="K1001" s="152"/>
      <c r="L1001" s="153"/>
      <c r="M1001" s="154"/>
      <c r="N1001" s="334">
        <f t="shared" si="31"/>
        <v>0</v>
      </c>
      <c r="O1001" s="339"/>
      <c r="P1001" s="515">
        <f>IF($A1001=Liste!$A$2,Liste!$Q$2,IF($A1001=Liste!$A$3,Liste!$Q$3,0))</f>
        <v>0</v>
      </c>
      <c r="Q1001" s="477"/>
      <c r="R1001" s="458" t="str">
        <f>IF(F1001=0,"x",VLOOKUP($F1001,Liste!$L$2:$M$5000,2,FALSE))</f>
        <v>x</v>
      </c>
      <c r="S1001" s="462" t="str">
        <f t="shared" si="30"/>
        <v>x</v>
      </c>
      <c r="T1001" s="462">
        <f>IF(P1001=Liste!$Q$3,IF(L1001=0,0,1),0)</f>
        <v>0</v>
      </c>
      <c r="U1001" s="462">
        <f>IF($A1001=0,0,InformatiiGenerale!$B$3)</f>
        <v>0</v>
      </c>
      <c r="V1001" s="462">
        <f>IF($B1001=0,0,VLOOKUP($B1001,InformatiiGenerale!$A$9:$C$29,3,FALSE))</f>
        <v>0</v>
      </c>
    </row>
    <row r="1002" spans="1:22" ht="30" customHeight="1" x14ac:dyDescent="0.25">
      <c r="A1002" s="145"/>
      <c r="B1002" s="146"/>
      <c r="C1002" s="146"/>
      <c r="D1002" s="147"/>
      <c r="E1002" s="148"/>
      <c r="F1002" s="149"/>
      <c r="G1002" s="148"/>
      <c r="H1002" s="149"/>
      <c r="I1002" s="150"/>
      <c r="J1002" s="151"/>
      <c r="K1002" s="152"/>
      <c r="L1002" s="153"/>
      <c r="M1002" s="154"/>
      <c r="N1002" s="334">
        <f t="shared" si="31"/>
        <v>0</v>
      </c>
      <c r="O1002" s="339"/>
      <c r="P1002" s="515">
        <f>IF($A1002=Liste!$A$2,Liste!$Q$2,IF($A1002=Liste!$A$3,Liste!$Q$3,0))</f>
        <v>0</v>
      </c>
      <c r="Q1002" s="477"/>
      <c r="R1002" s="458" t="str">
        <f>IF(F1002=0,"x",VLOOKUP($F1002,Liste!$L$2:$M$5000,2,FALSE))</f>
        <v>x</v>
      </c>
      <c r="S1002" s="462" t="str">
        <f t="shared" si="30"/>
        <v>x</v>
      </c>
      <c r="T1002" s="462">
        <f>IF(P1002=Liste!$Q$3,IF(L1002=0,0,1),0)</f>
        <v>0</v>
      </c>
      <c r="U1002" s="462">
        <f>IF($A1002=0,0,InformatiiGenerale!$B$3)</f>
        <v>0</v>
      </c>
      <c r="V1002" s="462">
        <f>IF($B1002=0,0,VLOOKUP($B1002,InformatiiGenerale!$A$9:$C$29,3,FALSE))</f>
        <v>0</v>
      </c>
    </row>
    <row r="1003" spans="1:22" ht="30" customHeight="1" x14ac:dyDescent="0.25">
      <c r="A1003" s="145"/>
      <c r="B1003" s="146"/>
      <c r="C1003" s="146"/>
      <c r="D1003" s="147"/>
      <c r="E1003" s="148"/>
      <c r="F1003" s="149"/>
      <c r="G1003" s="148"/>
      <c r="H1003" s="149"/>
      <c r="I1003" s="150"/>
      <c r="J1003" s="151"/>
      <c r="K1003" s="152"/>
      <c r="L1003" s="153"/>
      <c r="M1003" s="154"/>
      <c r="N1003" s="334">
        <f t="shared" si="31"/>
        <v>0</v>
      </c>
      <c r="O1003" s="339"/>
      <c r="P1003" s="515">
        <f>IF($A1003=Liste!$A$2,Liste!$Q$2,IF($A1003=Liste!$A$3,Liste!$Q$3,0))</f>
        <v>0</v>
      </c>
      <c r="Q1003" s="477"/>
      <c r="R1003" s="458" t="str">
        <f>IF(F1003=0,"x",VLOOKUP($F1003,Liste!$L$2:$M$5000,2,FALSE))</f>
        <v>x</v>
      </c>
      <c r="S1003" s="462" t="str">
        <f t="shared" si="30"/>
        <v>x</v>
      </c>
      <c r="T1003" s="462">
        <f>IF(P1003=Liste!$Q$3,IF(L1003=0,0,1),0)</f>
        <v>0</v>
      </c>
      <c r="U1003" s="462">
        <f>IF($A1003=0,0,InformatiiGenerale!$B$3)</f>
        <v>0</v>
      </c>
      <c r="V1003" s="462">
        <f>IF($B1003=0,0,VLOOKUP($B1003,InformatiiGenerale!$A$9:$C$29,3,FALSE))</f>
        <v>0</v>
      </c>
    </row>
    <row r="1004" spans="1:22" ht="30" customHeight="1" x14ac:dyDescent="0.25">
      <c r="A1004" s="145"/>
      <c r="B1004" s="146"/>
      <c r="C1004" s="146"/>
      <c r="D1004" s="147"/>
      <c r="E1004" s="148"/>
      <c r="F1004" s="149"/>
      <c r="G1004" s="148"/>
      <c r="H1004" s="149"/>
      <c r="I1004" s="150"/>
      <c r="J1004" s="151"/>
      <c r="K1004" s="152"/>
      <c r="L1004" s="153"/>
      <c r="M1004" s="154"/>
      <c r="N1004" s="334">
        <f t="shared" si="31"/>
        <v>0</v>
      </c>
      <c r="O1004" s="339"/>
      <c r="P1004" s="515">
        <f>IF($A1004=Liste!$A$2,Liste!$Q$2,IF($A1004=Liste!$A$3,Liste!$Q$3,0))</f>
        <v>0</v>
      </c>
      <c r="Q1004" s="477"/>
      <c r="R1004" s="458" t="str">
        <f>IF(F1004=0,"x",VLOOKUP($F1004,Liste!$L$2:$M$5000,2,FALSE))</f>
        <v>x</v>
      </c>
      <c r="S1004" s="462" t="str">
        <f t="shared" si="30"/>
        <v>x</v>
      </c>
      <c r="T1004" s="462">
        <f>IF(P1004=Liste!$Q$3,IF(L1004=0,0,1),0)</f>
        <v>0</v>
      </c>
      <c r="U1004" s="462">
        <f>IF($A1004=0,0,InformatiiGenerale!$B$3)</f>
        <v>0</v>
      </c>
      <c r="V1004" s="462">
        <f>IF($B1004=0,0,VLOOKUP($B1004,InformatiiGenerale!$A$9:$C$29,3,FALSE))</f>
        <v>0</v>
      </c>
    </row>
    <row r="1005" spans="1:22" ht="30" customHeight="1" x14ac:dyDescent="0.25">
      <c r="A1005" s="145"/>
      <c r="B1005" s="146"/>
      <c r="C1005" s="146"/>
      <c r="D1005" s="147"/>
      <c r="E1005" s="148"/>
      <c r="F1005" s="149"/>
      <c r="G1005" s="148"/>
      <c r="H1005" s="149"/>
      <c r="I1005" s="150"/>
      <c r="J1005" s="151"/>
      <c r="K1005" s="152"/>
      <c r="L1005" s="153"/>
      <c r="M1005" s="154"/>
      <c r="N1005" s="334">
        <f t="shared" si="31"/>
        <v>0</v>
      </c>
      <c r="O1005" s="339"/>
      <c r="P1005" s="515">
        <f>IF($A1005=Liste!$A$2,Liste!$Q$2,IF($A1005=Liste!$A$3,Liste!$Q$3,0))</f>
        <v>0</v>
      </c>
      <c r="Q1005" s="477"/>
      <c r="R1005" s="458" t="str">
        <f>IF(F1005=0,"x",VLOOKUP($F1005,Liste!$L$2:$M$5000,2,FALSE))</f>
        <v>x</v>
      </c>
      <c r="S1005" s="462" t="str">
        <f t="shared" si="30"/>
        <v>x</v>
      </c>
      <c r="T1005" s="462">
        <f>IF(P1005=Liste!$Q$3,IF(L1005=0,0,1),0)</f>
        <v>0</v>
      </c>
      <c r="U1005" s="462">
        <f>IF($A1005=0,0,InformatiiGenerale!$B$3)</f>
        <v>0</v>
      </c>
      <c r="V1005" s="462">
        <f>IF($B1005=0,0,VLOOKUP($B1005,InformatiiGenerale!$A$9:$C$29,3,FALSE))</f>
        <v>0</v>
      </c>
    </row>
    <row r="1006" spans="1:22" ht="30" customHeight="1" x14ac:dyDescent="0.25">
      <c r="A1006" s="145"/>
      <c r="B1006" s="146"/>
      <c r="C1006" s="146"/>
      <c r="D1006" s="147"/>
      <c r="E1006" s="148"/>
      <c r="F1006" s="149"/>
      <c r="G1006" s="148"/>
      <c r="H1006" s="149"/>
      <c r="I1006" s="150"/>
      <c r="J1006" s="151"/>
      <c r="K1006" s="152"/>
      <c r="L1006" s="153"/>
      <c r="M1006" s="154"/>
      <c r="N1006" s="334">
        <f t="shared" si="31"/>
        <v>0</v>
      </c>
      <c r="O1006" s="339"/>
      <c r="P1006" s="515">
        <f>IF($A1006=Liste!$A$2,Liste!$Q$2,IF($A1006=Liste!$A$3,Liste!$Q$3,0))</f>
        <v>0</v>
      </c>
      <c r="Q1006" s="477"/>
      <c r="R1006" s="458" t="str">
        <f>IF(F1006=0,"x",VLOOKUP($F1006,Liste!$L$2:$M$5000,2,FALSE))</f>
        <v>x</v>
      </c>
      <c r="S1006" s="462" t="str">
        <f t="shared" si="30"/>
        <v>x</v>
      </c>
      <c r="T1006" s="462">
        <f>IF(P1006=Liste!$Q$3,IF(L1006=0,0,1),0)</f>
        <v>0</v>
      </c>
      <c r="U1006" s="462">
        <f>IF($A1006=0,0,InformatiiGenerale!$B$3)</f>
        <v>0</v>
      </c>
      <c r="V1006" s="462">
        <f>IF($B1006=0,0,VLOOKUP($B1006,InformatiiGenerale!$A$9:$C$29,3,FALSE))</f>
        <v>0</v>
      </c>
    </row>
    <row r="1007" spans="1:22" ht="30" customHeight="1" x14ac:dyDescent="0.25">
      <c r="A1007" s="145"/>
      <c r="B1007" s="146"/>
      <c r="C1007" s="146"/>
      <c r="D1007" s="147"/>
      <c r="E1007" s="148"/>
      <c r="F1007" s="149"/>
      <c r="G1007" s="148"/>
      <c r="H1007" s="149"/>
      <c r="I1007" s="150"/>
      <c r="J1007" s="151"/>
      <c r="K1007" s="152"/>
      <c r="L1007" s="153"/>
      <c r="M1007" s="154"/>
      <c r="N1007" s="334">
        <f t="shared" si="31"/>
        <v>0</v>
      </c>
      <c r="O1007" s="339"/>
      <c r="P1007" s="515">
        <f>IF($A1007=Liste!$A$2,Liste!$Q$2,IF($A1007=Liste!$A$3,Liste!$Q$3,0))</f>
        <v>0</v>
      </c>
      <c r="Q1007" s="477"/>
      <c r="R1007" s="458" t="str">
        <f>IF(F1007=0,"x",VLOOKUP($F1007,Liste!$L$2:$M$5000,2,FALSE))</f>
        <v>x</v>
      </c>
      <c r="S1007" s="462" t="str">
        <f t="shared" si="30"/>
        <v>x</v>
      </c>
      <c r="T1007" s="462">
        <f>IF(P1007=Liste!$Q$3,IF(L1007=0,0,1),0)</f>
        <v>0</v>
      </c>
      <c r="U1007" s="462">
        <f>IF($A1007=0,0,InformatiiGenerale!$B$3)</f>
        <v>0</v>
      </c>
      <c r="V1007" s="462">
        <f>IF($B1007=0,0,VLOOKUP($B1007,InformatiiGenerale!$A$9:$C$29,3,FALSE))</f>
        <v>0</v>
      </c>
    </row>
    <row r="1008" spans="1:22" ht="30" customHeight="1" x14ac:dyDescent="0.25">
      <c r="A1008" s="145"/>
      <c r="B1008" s="146"/>
      <c r="C1008" s="146"/>
      <c r="D1008" s="147"/>
      <c r="E1008" s="148"/>
      <c r="F1008" s="149"/>
      <c r="G1008" s="148"/>
      <c r="H1008" s="149"/>
      <c r="I1008" s="150"/>
      <c r="J1008" s="151"/>
      <c r="K1008" s="152"/>
      <c r="L1008" s="153"/>
      <c r="M1008" s="154"/>
      <c r="N1008" s="334">
        <f t="shared" si="31"/>
        <v>0</v>
      </c>
      <c r="O1008" s="339"/>
      <c r="P1008" s="515">
        <f>IF($A1008=Liste!$A$2,Liste!$Q$2,IF($A1008=Liste!$A$3,Liste!$Q$3,0))</f>
        <v>0</v>
      </c>
      <c r="Q1008" s="477"/>
      <c r="R1008" s="458" t="str">
        <f>IF(F1008=0,"x",VLOOKUP($F1008,Liste!$L$2:$M$5000,2,FALSE))</f>
        <v>x</v>
      </c>
      <c r="S1008" s="462" t="str">
        <f t="shared" si="30"/>
        <v>x</v>
      </c>
      <c r="T1008" s="462">
        <f>IF(P1008=Liste!$Q$3,IF(L1008=0,0,1),0)</f>
        <v>0</v>
      </c>
      <c r="U1008" s="462">
        <f>IF($A1008=0,0,InformatiiGenerale!$B$3)</f>
        <v>0</v>
      </c>
      <c r="V1008" s="462">
        <f>IF($B1008=0,0,VLOOKUP($B1008,InformatiiGenerale!$A$9:$C$29,3,FALSE))</f>
        <v>0</v>
      </c>
    </row>
    <row r="1009" spans="1:22" ht="30" customHeight="1" x14ac:dyDescent="0.25">
      <c r="A1009" s="145"/>
      <c r="B1009" s="146"/>
      <c r="C1009" s="146"/>
      <c r="D1009" s="147"/>
      <c r="E1009" s="148"/>
      <c r="F1009" s="149"/>
      <c r="G1009" s="148"/>
      <c r="H1009" s="149"/>
      <c r="I1009" s="150"/>
      <c r="J1009" s="151"/>
      <c r="K1009" s="152"/>
      <c r="L1009" s="153"/>
      <c r="M1009" s="154"/>
      <c r="N1009" s="334">
        <f t="shared" si="31"/>
        <v>0</v>
      </c>
      <c r="O1009" s="339"/>
      <c r="P1009" s="515">
        <f>IF($A1009=Liste!$A$2,Liste!$Q$2,IF($A1009=Liste!$A$3,Liste!$Q$3,0))</f>
        <v>0</v>
      </c>
      <c r="Q1009" s="477"/>
      <c r="R1009" s="458" t="str">
        <f>IF(F1009=0,"x",VLOOKUP($F1009,Liste!$L$2:$M$5000,2,FALSE))</f>
        <v>x</v>
      </c>
      <c r="S1009" s="462" t="str">
        <f t="shared" si="30"/>
        <v>x</v>
      </c>
      <c r="T1009" s="462">
        <f>IF(P1009=Liste!$Q$3,IF(L1009=0,0,1),0)</f>
        <v>0</v>
      </c>
      <c r="U1009" s="462">
        <f>IF($A1009=0,0,InformatiiGenerale!$B$3)</f>
        <v>0</v>
      </c>
      <c r="V1009" s="462">
        <f>IF($B1009=0,0,VLOOKUP($B1009,InformatiiGenerale!$A$9:$C$29,3,FALSE))</f>
        <v>0</v>
      </c>
    </row>
    <row r="1010" spans="1:22" ht="30" customHeight="1" x14ac:dyDescent="0.25">
      <c r="A1010" s="145"/>
      <c r="B1010" s="146"/>
      <c r="C1010" s="146"/>
      <c r="D1010" s="147"/>
      <c r="E1010" s="148"/>
      <c r="F1010" s="149"/>
      <c r="G1010" s="148"/>
      <c r="H1010" s="149"/>
      <c r="I1010" s="150"/>
      <c r="J1010" s="151"/>
      <c r="K1010" s="152"/>
      <c r="L1010" s="153"/>
      <c r="M1010" s="154"/>
      <c r="N1010" s="334">
        <f t="shared" si="31"/>
        <v>0</v>
      </c>
      <c r="O1010" s="339"/>
      <c r="P1010" s="515">
        <f>IF($A1010=Liste!$A$2,Liste!$Q$2,IF($A1010=Liste!$A$3,Liste!$Q$3,0))</f>
        <v>0</v>
      </c>
      <c r="Q1010" s="477"/>
      <c r="R1010" s="458" t="str">
        <f>IF(F1010=0,"x",VLOOKUP($F1010,Liste!$L$2:$M$5000,2,FALSE))</f>
        <v>x</v>
      </c>
      <c r="S1010" s="462" t="str">
        <f t="shared" si="30"/>
        <v>x</v>
      </c>
      <c r="T1010" s="462">
        <f>IF(P1010=Liste!$Q$3,IF(L1010=0,0,1),0)</f>
        <v>0</v>
      </c>
      <c r="U1010" s="462">
        <f>IF($A1010=0,0,InformatiiGenerale!$B$3)</f>
        <v>0</v>
      </c>
      <c r="V1010" s="462">
        <f>IF($B1010=0,0,VLOOKUP($B1010,InformatiiGenerale!$A$9:$C$29,3,FALSE))</f>
        <v>0</v>
      </c>
    </row>
    <row r="1011" spans="1:22" ht="30" customHeight="1" x14ac:dyDescent="0.25">
      <c r="A1011" s="145"/>
      <c r="B1011" s="146"/>
      <c r="C1011" s="146"/>
      <c r="D1011" s="147"/>
      <c r="E1011" s="148"/>
      <c r="F1011" s="149"/>
      <c r="G1011" s="148"/>
      <c r="H1011" s="149"/>
      <c r="I1011" s="150"/>
      <c r="J1011" s="151"/>
      <c r="K1011" s="152"/>
      <c r="L1011" s="153"/>
      <c r="M1011" s="154"/>
      <c r="N1011" s="334">
        <f t="shared" si="31"/>
        <v>0</v>
      </c>
      <c r="O1011" s="339"/>
      <c r="P1011" s="515">
        <f>IF($A1011=Liste!$A$2,Liste!$Q$2,IF($A1011=Liste!$A$3,Liste!$Q$3,0))</f>
        <v>0</v>
      </c>
      <c r="Q1011" s="477"/>
      <c r="R1011" s="458" t="str">
        <f>IF(F1011=0,"x",VLOOKUP($F1011,Liste!$L$2:$M$5000,2,FALSE))</f>
        <v>x</v>
      </c>
      <c r="S1011" s="462" t="str">
        <f t="shared" si="30"/>
        <v>x</v>
      </c>
      <c r="T1011" s="462">
        <f>IF(P1011=Liste!$Q$3,IF(L1011=0,0,1),0)</f>
        <v>0</v>
      </c>
      <c r="U1011" s="462">
        <f>IF($A1011=0,0,InformatiiGenerale!$B$3)</f>
        <v>0</v>
      </c>
      <c r="V1011" s="462">
        <f>IF($B1011=0,0,VLOOKUP($B1011,InformatiiGenerale!$A$9:$C$29,3,FALSE))</f>
        <v>0</v>
      </c>
    </row>
    <row r="1012" spans="1:22" ht="30" customHeight="1" x14ac:dyDescent="0.25">
      <c r="A1012" s="145"/>
      <c r="B1012" s="146"/>
      <c r="C1012" s="146"/>
      <c r="D1012" s="147"/>
      <c r="E1012" s="148"/>
      <c r="F1012" s="149"/>
      <c r="G1012" s="148"/>
      <c r="H1012" s="149"/>
      <c r="I1012" s="150"/>
      <c r="J1012" s="151"/>
      <c r="K1012" s="152"/>
      <c r="L1012" s="153"/>
      <c r="M1012" s="154"/>
      <c r="N1012" s="334">
        <f t="shared" si="31"/>
        <v>0</v>
      </c>
      <c r="O1012" s="339"/>
      <c r="P1012" s="515">
        <f>IF($A1012=Liste!$A$2,Liste!$Q$2,IF($A1012=Liste!$A$3,Liste!$Q$3,0))</f>
        <v>0</v>
      </c>
      <c r="Q1012" s="477"/>
      <c r="R1012" s="458" t="str">
        <f>IF(F1012=0,"x",VLOOKUP($F1012,Liste!$L$2:$M$5000,2,FALSE))</f>
        <v>x</v>
      </c>
      <c r="S1012" s="462" t="str">
        <f t="shared" si="30"/>
        <v>x</v>
      </c>
      <c r="T1012" s="462">
        <f>IF(P1012=Liste!$Q$3,IF(L1012=0,0,1),0)</f>
        <v>0</v>
      </c>
      <c r="U1012" s="462">
        <f>IF($A1012=0,0,InformatiiGenerale!$B$3)</f>
        <v>0</v>
      </c>
      <c r="V1012" s="462">
        <f>IF($B1012=0,0,VLOOKUP($B1012,InformatiiGenerale!$A$9:$C$29,3,FALSE))</f>
        <v>0</v>
      </c>
    </row>
    <row r="1013" spans="1:22" ht="30" customHeight="1" x14ac:dyDescent="0.25">
      <c r="A1013" s="145"/>
      <c r="B1013" s="146"/>
      <c r="C1013" s="146"/>
      <c r="D1013" s="147"/>
      <c r="E1013" s="148"/>
      <c r="F1013" s="149"/>
      <c r="G1013" s="148"/>
      <c r="H1013" s="149"/>
      <c r="I1013" s="150"/>
      <c r="J1013" s="151"/>
      <c r="K1013" s="152"/>
      <c r="L1013" s="153"/>
      <c r="M1013" s="154"/>
      <c r="N1013" s="334">
        <f t="shared" si="31"/>
        <v>0</v>
      </c>
      <c r="O1013" s="339"/>
      <c r="P1013" s="515">
        <f>IF($A1013=Liste!$A$2,Liste!$Q$2,IF($A1013=Liste!$A$3,Liste!$Q$3,0))</f>
        <v>0</v>
      </c>
      <c r="Q1013" s="477"/>
      <c r="R1013" s="458" t="str">
        <f>IF(F1013=0,"x",VLOOKUP($F1013,Liste!$L$2:$M$5000,2,FALSE))</f>
        <v>x</v>
      </c>
      <c r="S1013" s="462" t="str">
        <f t="shared" si="30"/>
        <v>x</v>
      </c>
      <c r="T1013" s="462">
        <f>IF(P1013=Liste!$Q$3,IF(L1013=0,0,1),0)</f>
        <v>0</v>
      </c>
      <c r="U1013" s="462">
        <f>IF($A1013=0,0,InformatiiGenerale!$B$3)</f>
        <v>0</v>
      </c>
      <c r="V1013" s="462">
        <f>IF($B1013=0,0,VLOOKUP($B1013,InformatiiGenerale!$A$9:$C$29,3,FALSE))</f>
        <v>0</v>
      </c>
    </row>
    <row r="1014" spans="1:22" ht="30" customHeight="1" x14ac:dyDescent="0.25">
      <c r="A1014" s="145"/>
      <c r="B1014" s="146"/>
      <c r="C1014" s="146"/>
      <c r="D1014" s="147"/>
      <c r="E1014" s="148"/>
      <c r="F1014" s="149"/>
      <c r="G1014" s="148"/>
      <c r="H1014" s="149"/>
      <c r="I1014" s="150"/>
      <c r="J1014" s="151"/>
      <c r="K1014" s="152"/>
      <c r="L1014" s="153"/>
      <c r="M1014" s="154"/>
      <c r="N1014" s="334">
        <f t="shared" si="31"/>
        <v>0</v>
      </c>
      <c r="O1014" s="339"/>
      <c r="P1014" s="515">
        <f>IF($A1014=Liste!$A$2,Liste!$Q$2,IF($A1014=Liste!$A$3,Liste!$Q$3,0))</f>
        <v>0</v>
      </c>
      <c r="Q1014" s="477"/>
      <c r="R1014" s="458" t="str">
        <f>IF(F1014=0,"x",VLOOKUP($F1014,Liste!$L$2:$M$5000,2,FALSE))</f>
        <v>x</v>
      </c>
      <c r="S1014" s="462" t="str">
        <f t="shared" si="30"/>
        <v>x</v>
      </c>
      <c r="T1014" s="462">
        <f>IF(P1014=Liste!$Q$3,IF(L1014=0,0,1),0)</f>
        <v>0</v>
      </c>
      <c r="U1014" s="462">
        <f>IF($A1014=0,0,InformatiiGenerale!$B$3)</f>
        <v>0</v>
      </c>
      <c r="V1014" s="462">
        <f>IF($B1014=0,0,VLOOKUP($B1014,InformatiiGenerale!$A$9:$C$29,3,FALSE))</f>
        <v>0</v>
      </c>
    </row>
    <row r="1015" spans="1:22" ht="30" customHeight="1" x14ac:dyDescent="0.25">
      <c r="A1015" s="145"/>
      <c r="B1015" s="146"/>
      <c r="C1015" s="146"/>
      <c r="D1015" s="147"/>
      <c r="E1015" s="148"/>
      <c r="F1015" s="149"/>
      <c r="G1015" s="148"/>
      <c r="H1015" s="149"/>
      <c r="I1015" s="150"/>
      <c r="J1015" s="151"/>
      <c r="K1015" s="152"/>
      <c r="L1015" s="153"/>
      <c r="M1015" s="154"/>
      <c r="N1015" s="334">
        <f t="shared" si="31"/>
        <v>0</v>
      </c>
      <c r="O1015" s="339"/>
      <c r="P1015" s="515">
        <f>IF($A1015=Liste!$A$2,Liste!$Q$2,IF($A1015=Liste!$A$3,Liste!$Q$3,0))</f>
        <v>0</v>
      </c>
      <c r="Q1015" s="477"/>
      <c r="R1015" s="458" t="str">
        <f>IF(F1015=0,"x",VLOOKUP($F1015,Liste!$L$2:$M$5000,2,FALSE))</f>
        <v>x</v>
      </c>
      <c r="S1015" s="462" t="str">
        <f t="shared" si="30"/>
        <v>x</v>
      </c>
      <c r="T1015" s="462">
        <f>IF(P1015=Liste!$Q$3,IF(L1015=0,0,1),0)</f>
        <v>0</v>
      </c>
      <c r="U1015" s="462">
        <f>IF($A1015=0,0,InformatiiGenerale!$B$3)</f>
        <v>0</v>
      </c>
      <c r="V1015" s="462">
        <f>IF($B1015=0,0,VLOOKUP($B1015,InformatiiGenerale!$A$9:$C$29,3,FALSE))</f>
        <v>0</v>
      </c>
    </row>
    <row r="1016" spans="1:22" ht="30" customHeight="1" x14ac:dyDescent="0.25">
      <c r="A1016" s="145"/>
      <c r="B1016" s="146"/>
      <c r="C1016" s="146"/>
      <c r="D1016" s="147"/>
      <c r="E1016" s="148"/>
      <c r="F1016" s="149"/>
      <c r="G1016" s="148"/>
      <c r="H1016" s="149"/>
      <c r="I1016" s="150"/>
      <c r="J1016" s="151"/>
      <c r="K1016" s="152"/>
      <c r="L1016" s="153"/>
      <c r="M1016" s="154"/>
      <c r="N1016" s="334">
        <f t="shared" si="31"/>
        <v>0</v>
      </c>
      <c r="O1016" s="339"/>
      <c r="P1016" s="515">
        <f>IF($A1016=Liste!$A$2,Liste!$Q$2,IF($A1016=Liste!$A$3,Liste!$Q$3,0))</f>
        <v>0</v>
      </c>
      <c r="Q1016" s="477"/>
      <c r="R1016" s="458" t="str">
        <f>IF(F1016=0,"x",VLOOKUP($F1016,Liste!$L$2:$M$5000,2,FALSE))</f>
        <v>x</v>
      </c>
      <c r="S1016" s="462" t="str">
        <f t="shared" si="30"/>
        <v>x</v>
      </c>
      <c r="T1016" s="462">
        <f>IF(P1016=Liste!$Q$3,IF(L1016=0,0,1),0)</f>
        <v>0</v>
      </c>
      <c r="U1016" s="462">
        <f>IF($A1016=0,0,InformatiiGenerale!$B$3)</f>
        <v>0</v>
      </c>
      <c r="V1016" s="462">
        <f>IF($B1016=0,0,VLOOKUP($B1016,InformatiiGenerale!$A$9:$C$29,3,FALSE))</f>
        <v>0</v>
      </c>
    </row>
    <row r="1017" spans="1:22" ht="30" customHeight="1" x14ac:dyDescent="0.25">
      <c r="A1017" s="145"/>
      <c r="B1017" s="146"/>
      <c r="C1017" s="146"/>
      <c r="D1017" s="147"/>
      <c r="E1017" s="148"/>
      <c r="F1017" s="149"/>
      <c r="G1017" s="148"/>
      <c r="H1017" s="149"/>
      <c r="I1017" s="150"/>
      <c r="J1017" s="151"/>
      <c r="K1017" s="152"/>
      <c r="L1017" s="153"/>
      <c r="M1017" s="154"/>
      <c r="N1017" s="334">
        <f t="shared" si="31"/>
        <v>0</v>
      </c>
      <c r="O1017" s="339"/>
      <c r="P1017" s="515">
        <f>IF($A1017=Liste!$A$2,Liste!$Q$2,IF($A1017=Liste!$A$3,Liste!$Q$3,0))</f>
        <v>0</v>
      </c>
      <c r="Q1017" s="477"/>
      <c r="R1017" s="458" t="str">
        <f>IF(F1017=0,"x",VLOOKUP($F1017,Liste!$L$2:$M$5000,2,FALSE))</f>
        <v>x</v>
      </c>
      <c r="S1017" s="462" t="str">
        <f t="shared" si="30"/>
        <v>x</v>
      </c>
      <c r="T1017" s="462">
        <f>IF(P1017=Liste!$Q$3,IF(L1017=0,0,1),0)</f>
        <v>0</v>
      </c>
      <c r="U1017" s="462">
        <f>IF($A1017=0,0,InformatiiGenerale!$B$3)</f>
        <v>0</v>
      </c>
      <c r="V1017" s="462">
        <f>IF($B1017=0,0,VLOOKUP($B1017,InformatiiGenerale!$A$9:$C$29,3,FALSE))</f>
        <v>0</v>
      </c>
    </row>
    <row r="1018" spans="1:22" ht="30" customHeight="1" x14ac:dyDescent="0.25">
      <c r="A1018" s="145"/>
      <c r="B1018" s="146"/>
      <c r="C1018" s="146"/>
      <c r="D1018" s="147"/>
      <c r="E1018" s="148"/>
      <c r="F1018" s="149"/>
      <c r="G1018" s="148"/>
      <c r="H1018" s="149"/>
      <c r="I1018" s="150"/>
      <c r="J1018" s="151"/>
      <c r="K1018" s="152"/>
      <c r="L1018" s="153"/>
      <c r="M1018" s="154"/>
      <c r="N1018" s="334">
        <f t="shared" si="31"/>
        <v>0</v>
      </c>
      <c r="O1018" s="339"/>
      <c r="P1018" s="515">
        <f>IF($A1018=Liste!$A$2,Liste!$Q$2,IF($A1018=Liste!$A$3,Liste!$Q$3,0))</f>
        <v>0</v>
      </c>
      <c r="Q1018" s="477"/>
      <c r="R1018" s="458" t="str">
        <f>IF(F1018=0,"x",VLOOKUP($F1018,Liste!$L$2:$M$5000,2,FALSE))</f>
        <v>x</v>
      </c>
      <c r="S1018" s="462" t="str">
        <f t="shared" si="30"/>
        <v>x</v>
      </c>
      <c r="T1018" s="462">
        <f>IF(P1018=Liste!$Q$3,IF(L1018=0,0,1),0)</f>
        <v>0</v>
      </c>
      <c r="U1018" s="462">
        <f>IF($A1018=0,0,InformatiiGenerale!$B$3)</f>
        <v>0</v>
      </c>
      <c r="V1018" s="462">
        <f>IF($B1018=0,0,VLOOKUP($B1018,InformatiiGenerale!$A$9:$C$29,3,FALSE))</f>
        <v>0</v>
      </c>
    </row>
    <row r="1019" spans="1:22" ht="30" customHeight="1" x14ac:dyDescent="0.25">
      <c r="A1019" s="145"/>
      <c r="B1019" s="146"/>
      <c r="C1019" s="146"/>
      <c r="D1019" s="147"/>
      <c r="E1019" s="148"/>
      <c r="F1019" s="149"/>
      <c r="G1019" s="148"/>
      <c r="H1019" s="149"/>
      <c r="I1019" s="150"/>
      <c r="J1019" s="151"/>
      <c r="K1019" s="152"/>
      <c r="L1019" s="153"/>
      <c r="M1019" s="154"/>
      <c r="N1019" s="334">
        <f t="shared" si="31"/>
        <v>0</v>
      </c>
      <c r="O1019" s="339"/>
      <c r="P1019" s="515">
        <f>IF($A1019=Liste!$A$2,Liste!$Q$2,IF($A1019=Liste!$A$3,Liste!$Q$3,0))</f>
        <v>0</v>
      </c>
      <c r="Q1019" s="477"/>
      <c r="R1019" s="458" t="str">
        <f>IF(F1019=0,"x",VLOOKUP($F1019,Liste!$L$2:$M$5000,2,FALSE))</f>
        <v>x</v>
      </c>
      <c r="S1019" s="462" t="str">
        <f t="shared" si="30"/>
        <v>x</v>
      </c>
      <c r="T1019" s="462">
        <f>IF(P1019=Liste!$Q$3,IF(L1019=0,0,1),0)</f>
        <v>0</v>
      </c>
      <c r="U1019" s="462">
        <f>IF($A1019=0,0,InformatiiGenerale!$B$3)</f>
        <v>0</v>
      </c>
      <c r="V1019" s="462">
        <f>IF($B1019=0,0,VLOOKUP($B1019,InformatiiGenerale!$A$9:$C$29,3,FALSE))</f>
        <v>0</v>
      </c>
    </row>
    <row r="1020" spans="1:22" ht="30" customHeight="1" x14ac:dyDescent="0.25">
      <c r="A1020" s="145"/>
      <c r="B1020" s="146"/>
      <c r="C1020" s="146"/>
      <c r="D1020" s="147"/>
      <c r="E1020" s="148"/>
      <c r="F1020" s="149"/>
      <c r="G1020" s="148"/>
      <c r="H1020" s="149"/>
      <c r="I1020" s="150"/>
      <c r="J1020" s="151"/>
      <c r="K1020" s="152"/>
      <c r="L1020" s="153"/>
      <c r="M1020" s="154"/>
      <c r="N1020" s="334">
        <f t="shared" si="31"/>
        <v>0</v>
      </c>
      <c r="O1020" s="339"/>
      <c r="P1020" s="515">
        <f>IF($A1020=Liste!$A$2,Liste!$Q$2,IF($A1020=Liste!$A$3,Liste!$Q$3,0))</f>
        <v>0</v>
      </c>
      <c r="Q1020" s="477"/>
      <c r="R1020" s="458" t="str">
        <f>IF(F1020=0,"x",VLOOKUP($F1020,Liste!$L$2:$M$5000,2,FALSE))</f>
        <v>x</v>
      </c>
      <c r="S1020" s="462" t="str">
        <f t="shared" si="30"/>
        <v>x</v>
      </c>
      <c r="T1020" s="462">
        <f>IF(P1020=Liste!$Q$3,IF(L1020=0,0,1),0)</f>
        <v>0</v>
      </c>
      <c r="U1020" s="462">
        <f>IF($A1020=0,0,InformatiiGenerale!$B$3)</f>
        <v>0</v>
      </c>
      <c r="V1020" s="462">
        <f>IF($B1020=0,0,VLOOKUP($B1020,InformatiiGenerale!$A$9:$C$29,3,FALSE))</f>
        <v>0</v>
      </c>
    </row>
    <row r="1021" spans="1:22" ht="30" customHeight="1" x14ac:dyDescent="0.25">
      <c r="A1021" s="145"/>
      <c r="B1021" s="146"/>
      <c r="C1021" s="146"/>
      <c r="D1021" s="147"/>
      <c r="E1021" s="148"/>
      <c r="F1021" s="149"/>
      <c r="G1021" s="148"/>
      <c r="H1021" s="149"/>
      <c r="I1021" s="150"/>
      <c r="J1021" s="151"/>
      <c r="K1021" s="152"/>
      <c r="L1021" s="153"/>
      <c r="M1021" s="154"/>
      <c r="N1021" s="334">
        <f t="shared" si="31"/>
        <v>0</v>
      </c>
      <c r="O1021" s="339"/>
      <c r="P1021" s="515">
        <f>IF($A1021=Liste!$A$2,Liste!$Q$2,IF($A1021=Liste!$A$3,Liste!$Q$3,0))</f>
        <v>0</v>
      </c>
      <c r="Q1021" s="477"/>
      <c r="R1021" s="458" t="str">
        <f>IF(F1021=0,"x",VLOOKUP($F1021,Liste!$L$2:$M$5000,2,FALSE))</f>
        <v>x</v>
      </c>
      <c r="S1021" s="462" t="str">
        <f t="shared" si="30"/>
        <v>x</v>
      </c>
      <c r="T1021" s="462">
        <f>IF(P1021=Liste!$Q$3,IF(L1021=0,0,1),0)</f>
        <v>0</v>
      </c>
      <c r="U1021" s="462">
        <f>IF($A1021=0,0,InformatiiGenerale!$B$3)</f>
        <v>0</v>
      </c>
      <c r="V1021" s="462">
        <f>IF($B1021=0,0,VLOOKUP($B1021,InformatiiGenerale!$A$9:$C$29,3,FALSE))</f>
        <v>0</v>
      </c>
    </row>
    <row r="1022" spans="1:22" ht="30" customHeight="1" x14ac:dyDescent="0.25">
      <c r="A1022" s="145"/>
      <c r="B1022" s="146"/>
      <c r="C1022" s="146"/>
      <c r="D1022" s="147"/>
      <c r="E1022" s="148"/>
      <c r="F1022" s="149"/>
      <c r="G1022" s="148"/>
      <c r="H1022" s="149"/>
      <c r="I1022" s="150"/>
      <c r="J1022" s="151"/>
      <c r="K1022" s="152"/>
      <c r="L1022" s="153"/>
      <c r="M1022" s="154"/>
      <c r="N1022" s="334">
        <f t="shared" si="31"/>
        <v>0</v>
      </c>
      <c r="O1022" s="339"/>
      <c r="P1022" s="515">
        <f>IF($A1022=Liste!$A$2,Liste!$Q$2,IF($A1022=Liste!$A$3,Liste!$Q$3,0))</f>
        <v>0</v>
      </c>
      <c r="Q1022" s="477"/>
      <c r="R1022" s="458" t="str">
        <f>IF(F1022=0,"x",VLOOKUP($F1022,Liste!$L$2:$M$5000,2,FALSE))</f>
        <v>x</v>
      </c>
      <c r="S1022" s="462" t="str">
        <f t="shared" si="30"/>
        <v>x</v>
      </c>
      <c r="T1022" s="462">
        <f>IF(P1022=Liste!$Q$3,IF(L1022=0,0,1),0)</f>
        <v>0</v>
      </c>
      <c r="U1022" s="462">
        <f>IF($A1022=0,0,InformatiiGenerale!$B$3)</f>
        <v>0</v>
      </c>
      <c r="V1022" s="462">
        <f>IF($B1022=0,0,VLOOKUP($B1022,InformatiiGenerale!$A$9:$C$29,3,FALSE))</f>
        <v>0</v>
      </c>
    </row>
    <row r="1023" spans="1:22" ht="30" customHeight="1" x14ac:dyDescent="0.25">
      <c r="A1023" s="145"/>
      <c r="B1023" s="146"/>
      <c r="C1023" s="146"/>
      <c r="D1023" s="147"/>
      <c r="E1023" s="148"/>
      <c r="F1023" s="149"/>
      <c r="G1023" s="148"/>
      <c r="H1023" s="149"/>
      <c r="I1023" s="150"/>
      <c r="J1023" s="151"/>
      <c r="K1023" s="152"/>
      <c r="L1023" s="153"/>
      <c r="M1023" s="154"/>
      <c r="N1023" s="334">
        <f t="shared" si="31"/>
        <v>0</v>
      </c>
      <c r="O1023" s="339"/>
      <c r="P1023" s="515">
        <f>IF($A1023=Liste!$A$2,Liste!$Q$2,IF($A1023=Liste!$A$3,Liste!$Q$3,0))</f>
        <v>0</v>
      </c>
      <c r="Q1023" s="477"/>
      <c r="R1023" s="458" t="str">
        <f>IF(F1023=0,"x",VLOOKUP($F1023,Liste!$L$2:$M$5000,2,FALSE))</f>
        <v>x</v>
      </c>
      <c r="S1023" s="462" t="str">
        <f t="shared" si="30"/>
        <v>x</v>
      </c>
      <c r="T1023" s="462">
        <f>IF(P1023=Liste!$Q$3,IF(L1023=0,0,1),0)</f>
        <v>0</v>
      </c>
      <c r="U1023" s="462">
        <f>IF($A1023=0,0,InformatiiGenerale!$B$3)</f>
        <v>0</v>
      </c>
      <c r="V1023" s="462">
        <f>IF($B1023=0,0,VLOOKUP($B1023,InformatiiGenerale!$A$9:$C$29,3,FALSE))</f>
        <v>0</v>
      </c>
    </row>
    <row r="1024" spans="1:22" ht="30" customHeight="1" x14ac:dyDescent="0.25">
      <c r="A1024" s="145"/>
      <c r="B1024" s="146"/>
      <c r="C1024" s="146"/>
      <c r="D1024" s="147"/>
      <c r="E1024" s="148"/>
      <c r="F1024" s="149"/>
      <c r="G1024" s="148"/>
      <c r="H1024" s="149"/>
      <c r="I1024" s="150"/>
      <c r="J1024" s="151"/>
      <c r="K1024" s="152"/>
      <c r="L1024" s="153"/>
      <c r="M1024" s="154"/>
      <c r="N1024" s="334">
        <f t="shared" si="31"/>
        <v>0</v>
      </c>
      <c r="O1024" s="339"/>
      <c r="P1024" s="515">
        <f>IF($A1024=Liste!$A$2,Liste!$Q$2,IF($A1024=Liste!$A$3,Liste!$Q$3,0))</f>
        <v>0</v>
      </c>
      <c r="Q1024" s="477"/>
      <c r="R1024" s="458" t="str">
        <f>IF(F1024=0,"x",VLOOKUP($F1024,Liste!$L$2:$M$5000,2,FALSE))</f>
        <v>x</v>
      </c>
      <c r="S1024" s="462" t="str">
        <f t="shared" si="30"/>
        <v>x</v>
      </c>
      <c r="T1024" s="462">
        <f>IF(P1024=Liste!$Q$3,IF(L1024=0,0,1),0)</f>
        <v>0</v>
      </c>
      <c r="U1024" s="462">
        <f>IF($A1024=0,0,InformatiiGenerale!$B$3)</f>
        <v>0</v>
      </c>
      <c r="V1024" s="462">
        <f>IF($B1024=0,0,VLOOKUP($B1024,InformatiiGenerale!$A$9:$C$29,3,FALSE))</f>
        <v>0</v>
      </c>
    </row>
    <row r="1025" spans="1:22" ht="30" customHeight="1" x14ac:dyDescent="0.25">
      <c r="A1025" s="145"/>
      <c r="B1025" s="146"/>
      <c r="C1025" s="146"/>
      <c r="D1025" s="147"/>
      <c r="E1025" s="148"/>
      <c r="F1025" s="149"/>
      <c r="G1025" s="148"/>
      <c r="H1025" s="149"/>
      <c r="I1025" s="150"/>
      <c r="J1025" s="151"/>
      <c r="K1025" s="152"/>
      <c r="L1025" s="153"/>
      <c r="M1025" s="154"/>
      <c r="N1025" s="334">
        <f t="shared" si="31"/>
        <v>0</v>
      </c>
      <c r="O1025" s="339"/>
      <c r="P1025" s="515">
        <f>IF($A1025=Liste!$A$2,Liste!$Q$2,IF($A1025=Liste!$A$3,Liste!$Q$3,0))</f>
        <v>0</v>
      </c>
      <c r="Q1025" s="477"/>
      <c r="R1025" s="458" t="str">
        <f>IF(F1025=0,"x",VLOOKUP($F1025,Liste!$L$2:$M$5000,2,FALSE))</f>
        <v>x</v>
      </c>
      <c r="S1025" s="462" t="str">
        <f t="shared" si="30"/>
        <v>x</v>
      </c>
      <c r="T1025" s="462">
        <f>IF(P1025=Liste!$Q$3,IF(L1025=0,0,1),0)</f>
        <v>0</v>
      </c>
      <c r="U1025" s="462">
        <f>IF($A1025=0,0,InformatiiGenerale!$B$3)</f>
        <v>0</v>
      </c>
      <c r="V1025" s="462">
        <f>IF($B1025=0,0,VLOOKUP($B1025,InformatiiGenerale!$A$9:$C$29,3,FALSE))</f>
        <v>0</v>
      </c>
    </row>
    <row r="1026" spans="1:22" ht="30" customHeight="1" x14ac:dyDescent="0.25">
      <c r="A1026" s="145"/>
      <c r="B1026" s="146"/>
      <c r="C1026" s="146"/>
      <c r="D1026" s="147"/>
      <c r="E1026" s="148"/>
      <c r="F1026" s="149"/>
      <c r="G1026" s="148"/>
      <c r="H1026" s="149"/>
      <c r="I1026" s="150"/>
      <c r="J1026" s="151"/>
      <c r="K1026" s="152"/>
      <c r="L1026" s="153"/>
      <c r="M1026" s="154"/>
      <c r="N1026" s="334">
        <f t="shared" si="31"/>
        <v>0</v>
      </c>
      <c r="O1026" s="339"/>
      <c r="P1026" s="515">
        <f>IF($A1026=Liste!$A$2,Liste!$Q$2,IF($A1026=Liste!$A$3,Liste!$Q$3,0))</f>
        <v>0</v>
      </c>
      <c r="Q1026" s="477"/>
      <c r="R1026" s="458" t="str">
        <f>IF(F1026=0,"x",VLOOKUP($F1026,Liste!$L$2:$M$5000,2,FALSE))</f>
        <v>x</v>
      </c>
      <c r="S1026" s="462" t="str">
        <f t="shared" si="30"/>
        <v>x</v>
      </c>
      <c r="T1026" s="462">
        <f>IF(P1026=Liste!$Q$3,IF(L1026=0,0,1),0)</f>
        <v>0</v>
      </c>
      <c r="U1026" s="462">
        <f>IF($A1026=0,0,InformatiiGenerale!$B$3)</f>
        <v>0</v>
      </c>
      <c r="V1026" s="462">
        <f>IF($B1026=0,0,VLOOKUP($B1026,InformatiiGenerale!$A$9:$C$29,3,FALSE))</f>
        <v>0</v>
      </c>
    </row>
    <row r="1027" spans="1:22" ht="30" customHeight="1" x14ac:dyDescent="0.25">
      <c r="A1027" s="145"/>
      <c r="B1027" s="146"/>
      <c r="C1027" s="146"/>
      <c r="D1027" s="147"/>
      <c r="E1027" s="148"/>
      <c r="F1027" s="149"/>
      <c r="G1027" s="148"/>
      <c r="H1027" s="149"/>
      <c r="I1027" s="150"/>
      <c r="J1027" s="151"/>
      <c r="K1027" s="152"/>
      <c r="L1027" s="153"/>
      <c r="M1027" s="154"/>
      <c r="N1027" s="334">
        <f t="shared" si="31"/>
        <v>0</v>
      </c>
      <c r="O1027" s="339"/>
      <c r="P1027" s="515">
        <f>IF($A1027=Liste!$A$2,Liste!$Q$2,IF($A1027=Liste!$A$3,Liste!$Q$3,0))</f>
        <v>0</v>
      </c>
      <c r="Q1027" s="477"/>
      <c r="R1027" s="458" t="str">
        <f>IF(F1027=0,"x",VLOOKUP($F1027,Liste!$L$2:$M$5000,2,FALSE))</f>
        <v>x</v>
      </c>
      <c r="S1027" s="462" t="str">
        <f t="shared" si="30"/>
        <v>x</v>
      </c>
      <c r="T1027" s="462">
        <f>IF(P1027=Liste!$Q$3,IF(L1027=0,0,1),0)</f>
        <v>0</v>
      </c>
      <c r="U1027" s="462">
        <f>IF($A1027=0,0,InformatiiGenerale!$B$3)</f>
        <v>0</v>
      </c>
      <c r="V1027" s="462">
        <f>IF($B1027=0,0,VLOOKUP($B1027,InformatiiGenerale!$A$9:$C$29,3,FALSE))</f>
        <v>0</v>
      </c>
    </row>
    <row r="1028" spans="1:22" ht="30" customHeight="1" x14ac:dyDescent="0.25">
      <c r="A1028" s="145"/>
      <c r="B1028" s="146"/>
      <c r="C1028" s="146"/>
      <c r="D1028" s="147"/>
      <c r="E1028" s="148"/>
      <c r="F1028" s="149"/>
      <c r="G1028" s="148"/>
      <c r="H1028" s="149"/>
      <c r="I1028" s="150"/>
      <c r="J1028" s="151"/>
      <c r="K1028" s="152"/>
      <c r="L1028" s="153"/>
      <c r="M1028" s="154"/>
      <c r="N1028" s="334">
        <f t="shared" si="31"/>
        <v>0</v>
      </c>
      <c r="O1028" s="339"/>
      <c r="P1028" s="515">
        <f>IF($A1028=Liste!$A$2,Liste!$Q$2,IF($A1028=Liste!$A$3,Liste!$Q$3,0))</f>
        <v>0</v>
      </c>
      <c r="Q1028" s="477"/>
      <c r="R1028" s="458" t="str">
        <f>IF(F1028=0,"x",VLOOKUP($F1028,Liste!$L$2:$M$5000,2,FALSE))</f>
        <v>x</v>
      </c>
      <c r="S1028" s="462" t="str">
        <f t="shared" si="30"/>
        <v>x</v>
      </c>
      <c r="T1028" s="462">
        <f>IF(P1028=Liste!$Q$3,IF(L1028=0,0,1),0)</f>
        <v>0</v>
      </c>
      <c r="U1028" s="462">
        <f>IF($A1028=0,0,InformatiiGenerale!$B$3)</f>
        <v>0</v>
      </c>
      <c r="V1028" s="462">
        <f>IF($B1028=0,0,VLOOKUP($B1028,InformatiiGenerale!$A$9:$C$29,3,FALSE))</f>
        <v>0</v>
      </c>
    </row>
    <row r="1029" spans="1:22" ht="30" customHeight="1" x14ac:dyDescent="0.25">
      <c r="A1029" s="145"/>
      <c r="B1029" s="146"/>
      <c r="C1029" s="146"/>
      <c r="D1029" s="147"/>
      <c r="E1029" s="148"/>
      <c r="F1029" s="149"/>
      <c r="G1029" s="148"/>
      <c r="H1029" s="149"/>
      <c r="I1029" s="150"/>
      <c r="J1029" s="151"/>
      <c r="K1029" s="152"/>
      <c r="L1029" s="153"/>
      <c r="M1029" s="154"/>
      <c r="N1029" s="334">
        <f t="shared" si="31"/>
        <v>0</v>
      </c>
      <c r="O1029" s="339"/>
      <c r="P1029" s="515">
        <f>IF($A1029=Liste!$A$2,Liste!$Q$2,IF($A1029=Liste!$A$3,Liste!$Q$3,0))</f>
        <v>0</v>
      </c>
      <c r="Q1029" s="477"/>
      <c r="R1029" s="458" t="str">
        <f>IF(F1029=0,"x",VLOOKUP($F1029,Liste!$L$2:$M$5000,2,FALSE))</f>
        <v>x</v>
      </c>
      <c r="S1029" s="462" t="str">
        <f t="shared" si="30"/>
        <v>x</v>
      </c>
      <c r="T1029" s="462">
        <f>IF(P1029=Liste!$Q$3,IF(L1029=0,0,1),0)</f>
        <v>0</v>
      </c>
      <c r="U1029" s="462">
        <f>IF($A1029=0,0,InformatiiGenerale!$B$3)</f>
        <v>0</v>
      </c>
      <c r="V1029" s="462">
        <f>IF($B1029=0,0,VLOOKUP($B1029,InformatiiGenerale!$A$9:$C$29,3,FALSE))</f>
        <v>0</v>
      </c>
    </row>
    <row r="1030" spans="1:22" ht="30" customHeight="1" x14ac:dyDescent="0.25">
      <c r="A1030" s="145"/>
      <c r="B1030" s="146"/>
      <c r="C1030" s="146"/>
      <c r="D1030" s="147"/>
      <c r="E1030" s="148"/>
      <c r="F1030" s="149"/>
      <c r="G1030" s="148"/>
      <c r="H1030" s="149"/>
      <c r="I1030" s="150"/>
      <c r="J1030" s="151"/>
      <c r="K1030" s="152"/>
      <c r="L1030" s="153"/>
      <c r="M1030" s="154"/>
      <c r="N1030" s="334">
        <f t="shared" si="31"/>
        <v>0</v>
      </c>
      <c r="O1030" s="339"/>
      <c r="P1030" s="515">
        <f>IF($A1030=Liste!$A$2,Liste!$Q$2,IF($A1030=Liste!$A$3,Liste!$Q$3,0))</f>
        <v>0</v>
      </c>
      <c r="Q1030" s="477"/>
      <c r="R1030" s="458" t="str">
        <f>IF(F1030=0,"x",VLOOKUP($F1030,Liste!$L$2:$M$5000,2,FALSE))</f>
        <v>x</v>
      </c>
      <c r="S1030" s="462" t="str">
        <f t="shared" si="30"/>
        <v>x</v>
      </c>
      <c r="T1030" s="462">
        <f>IF(P1030=Liste!$Q$3,IF(L1030=0,0,1),0)</f>
        <v>0</v>
      </c>
      <c r="U1030" s="462">
        <f>IF($A1030=0,0,InformatiiGenerale!$B$3)</f>
        <v>0</v>
      </c>
      <c r="V1030" s="462">
        <f>IF($B1030=0,0,VLOOKUP($B1030,InformatiiGenerale!$A$9:$C$29,3,FALSE))</f>
        <v>0</v>
      </c>
    </row>
    <row r="1031" spans="1:22" ht="30" customHeight="1" x14ac:dyDescent="0.25">
      <c r="A1031" s="145"/>
      <c r="B1031" s="146"/>
      <c r="C1031" s="146"/>
      <c r="D1031" s="147"/>
      <c r="E1031" s="148"/>
      <c r="F1031" s="149"/>
      <c r="G1031" s="148"/>
      <c r="H1031" s="149"/>
      <c r="I1031" s="150"/>
      <c r="J1031" s="151"/>
      <c r="K1031" s="152"/>
      <c r="L1031" s="153"/>
      <c r="M1031" s="154"/>
      <c r="N1031" s="334">
        <f t="shared" si="31"/>
        <v>0</v>
      </c>
      <c r="O1031" s="339"/>
      <c r="P1031" s="515">
        <f>IF($A1031=Liste!$A$2,Liste!$Q$2,IF($A1031=Liste!$A$3,Liste!$Q$3,0))</f>
        <v>0</v>
      </c>
      <c r="Q1031" s="477"/>
      <c r="R1031" s="458" t="str">
        <f>IF(F1031=0,"x",VLOOKUP($F1031,Liste!$L$2:$M$5000,2,FALSE))</f>
        <v>x</v>
      </c>
      <c r="S1031" s="462" t="str">
        <f t="shared" si="30"/>
        <v>x</v>
      </c>
      <c r="T1031" s="462">
        <f>IF(P1031=Liste!$Q$3,IF(L1031=0,0,1),0)</f>
        <v>0</v>
      </c>
      <c r="U1031" s="462">
        <f>IF($A1031=0,0,InformatiiGenerale!$B$3)</f>
        <v>0</v>
      </c>
      <c r="V1031" s="462">
        <f>IF($B1031=0,0,VLOOKUP($B1031,InformatiiGenerale!$A$9:$C$29,3,FALSE))</f>
        <v>0</v>
      </c>
    </row>
    <row r="1032" spans="1:22" ht="30" customHeight="1" x14ac:dyDescent="0.25">
      <c r="A1032" s="145"/>
      <c r="B1032" s="146"/>
      <c r="C1032" s="146"/>
      <c r="D1032" s="147"/>
      <c r="E1032" s="148"/>
      <c r="F1032" s="149"/>
      <c r="G1032" s="148"/>
      <c r="H1032" s="149"/>
      <c r="I1032" s="150"/>
      <c r="J1032" s="151"/>
      <c r="K1032" s="152"/>
      <c r="L1032" s="153"/>
      <c r="M1032" s="154"/>
      <c r="N1032" s="334">
        <f t="shared" si="31"/>
        <v>0</v>
      </c>
      <c r="O1032" s="339"/>
      <c r="P1032" s="515">
        <f>IF($A1032=Liste!$A$2,Liste!$Q$2,IF($A1032=Liste!$A$3,Liste!$Q$3,0))</f>
        <v>0</v>
      </c>
      <c r="Q1032" s="477"/>
      <c r="R1032" s="458" t="str">
        <f>IF(F1032=0,"x",VLOOKUP($F1032,Liste!$L$2:$M$5000,2,FALSE))</f>
        <v>x</v>
      </c>
      <c r="S1032" s="462" t="str">
        <f t="shared" si="30"/>
        <v>x</v>
      </c>
      <c r="T1032" s="462">
        <f>IF(P1032=Liste!$Q$3,IF(L1032=0,0,1),0)</f>
        <v>0</v>
      </c>
      <c r="U1032" s="462">
        <f>IF($A1032=0,0,InformatiiGenerale!$B$3)</f>
        <v>0</v>
      </c>
      <c r="V1032" s="462">
        <f>IF($B1032=0,0,VLOOKUP($B1032,InformatiiGenerale!$A$9:$C$29,3,FALSE))</f>
        <v>0</v>
      </c>
    </row>
    <row r="1033" spans="1:22" ht="30" customHeight="1" x14ac:dyDescent="0.25">
      <c r="A1033" s="145"/>
      <c r="B1033" s="146"/>
      <c r="C1033" s="146"/>
      <c r="D1033" s="147"/>
      <c r="E1033" s="148"/>
      <c r="F1033" s="149"/>
      <c r="G1033" s="148"/>
      <c r="H1033" s="149"/>
      <c r="I1033" s="150"/>
      <c r="J1033" s="151"/>
      <c r="K1033" s="152"/>
      <c r="L1033" s="153"/>
      <c r="M1033" s="154"/>
      <c r="N1033" s="334">
        <f t="shared" si="31"/>
        <v>0</v>
      </c>
      <c r="O1033" s="339"/>
      <c r="P1033" s="515">
        <f>IF($A1033=Liste!$A$2,Liste!$Q$2,IF($A1033=Liste!$A$3,Liste!$Q$3,0))</f>
        <v>0</v>
      </c>
      <c r="Q1033" s="477"/>
      <c r="R1033" s="458" t="str">
        <f>IF(F1033=0,"x",VLOOKUP($F1033,Liste!$L$2:$M$5000,2,FALSE))</f>
        <v>x</v>
      </c>
      <c r="S1033" s="462" t="str">
        <f t="shared" si="30"/>
        <v>x</v>
      </c>
      <c r="T1033" s="462">
        <f>IF(P1033=Liste!$Q$3,IF(L1033=0,0,1),0)</f>
        <v>0</v>
      </c>
      <c r="U1033" s="462">
        <f>IF($A1033=0,0,InformatiiGenerale!$B$3)</f>
        <v>0</v>
      </c>
      <c r="V1033" s="462">
        <f>IF($B1033=0,0,VLOOKUP($B1033,InformatiiGenerale!$A$9:$C$29,3,FALSE))</f>
        <v>0</v>
      </c>
    </row>
    <row r="1034" spans="1:22" ht="30" customHeight="1" x14ac:dyDescent="0.25">
      <c r="A1034" s="145"/>
      <c r="B1034" s="146"/>
      <c r="C1034" s="146"/>
      <c r="D1034" s="147"/>
      <c r="E1034" s="148"/>
      <c r="F1034" s="149"/>
      <c r="G1034" s="148"/>
      <c r="H1034" s="149"/>
      <c r="I1034" s="150"/>
      <c r="J1034" s="151"/>
      <c r="K1034" s="152"/>
      <c r="L1034" s="153"/>
      <c r="M1034" s="154"/>
      <c r="N1034" s="334">
        <f t="shared" si="31"/>
        <v>0</v>
      </c>
      <c r="O1034" s="339"/>
      <c r="P1034" s="515">
        <f>IF($A1034=Liste!$A$2,Liste!$Q$2,IF($A1034=Liste!$A$3,Liste!$Q$3,0))</f>
        <v>0</v>
      </c>
      <c r="Q1034" s="477"/>
      <c r="R1034" s="458" t="str">
        <f>IF(F1034=0,"x",VLOOKUP($F1034,Liste!$L$2:$M$5000,2,FALSE))</f>
        <v>x</v>
      </c>
      <c r="S1034" s="462" t="str">
        <f t="shared" si="30"/>
        <v>x</v>
      </c>
      <c r="T1034" s="462">
        <f>IF(P1034=Liste!$Q$3,IF(L1034=0,0,1),0)</f>
        <v>0</v>
      </c>
      <c r="U1034" s="462">
        <f>IF($A1034=0,0,InformatiiGenerale!$B$3)</f>
        <v>0</v>
      </c>
      <c r="V1034" s="462">
        <f>IF($B1034=0,0,VLOOKUP($B1034,InformatiiGenerale!$A$9:$C$29,3,FALSE))</f>
        <v>0</v>
      </c>
    </row>
    <row r="1035" spans="1:22" ht="30" customHeight="1" x14ac:dyDescent="0.25">
      <c r="A1035" s="145"/>
      <c r="B1035" s="146"/>
      <c r="C1035" s="146"/>
      <c r="D1035" s="147"/>
      <c r="E1035" s="148"/>
      <c r="F1035" s="149"/>
      <c r="G1035" s="148"/>
      <c r="H1035" s="149"/>
      <c r="I1035" s="150"/>
      <c r="J1035" s="151"/>
      <c r="K1035" s="152"/>
      <c r="L1035" s="153"/>
      <c r="M1035" s="154"/>
      <c r="N1035" s="334">
        <f t="shared" si="31"/>
        <v>0</v>
      </c>
      <c r="O1035" s="339"/>
      <c r="P1035" s="515">
        <f>IF($A1035=Liste!$A$2,Liste!$Q$2,IF($A1035=Liste!$A$3,Liste!$Q$3,0))</f>
        <v>0</v>
      </c>
      <c r="Q1035" s="477"/>
      <c r="R1035" s="458" t="str">
        <f>IF(F1035=0,"x",VLOOKUP($F1035,Liste!$L$2:$M$5000,2,FALSE))</f>
        <v>x</v>
      </c>
      <c r="S1035" s="462" t="str">
        <f t="shared" ref="S1035:S1098" si="32">CONCATENATE($C1035,$Q1035,$R1035)</f>
        <v>x</v>
      </c>
      <c r="T1035" s="462">
        <f>IF(P1035=Liste!$Q$3,IF(L1035=0,0,1),0)</f>
        <v>0</v>
      </c>
      <c r="U1035" s="462">
        <f>IF($A1035=0,0,InformatiiGenerale!$B$3)</f>
        <v>0</v>
      </c>
      <c r="V1035" s="462">
        <f>IF($B1035=0,0,VLOOKUP($B1035,InformatiiGenerale!$A$9:$C$29,3,FALSE))</f>
        <v>0</v>
      </c>
    </row>
    <row r="1036" spans="1:22" ht="30" customHeight="1" x14ac:dyDescent="0.25">
      <c r="A1036" s="145"/>
      <c r="B1036" s="146"/>
      <c r="C1036" s="146"/>
      <c r="D1036" s="147"/>
      <c r="E1036" s="148"/>
      <c r="F1036" s="149"/>
      <c r="G1036" s="148"/>
      <c r="H1036" s="149"/>
      <c r="I1036" s="150"/>
      <c r="J1036" s="151"/>
      <c r="K1036" s="152"/>
      <c r="L1036" s="153"/>
      <c r="M1036" s="154"/>
      <c r="N1036" s="334">
        <f t="shared" ref="N1036:N1099" si="33">L1036+M1036</f>
        <v>0</v>
      </c>
      <c r="O1036" s="339"/>
      <c r="P1036" s="515">
        <f>IF($A1036=Liste!$A$2,Liste!$Q$2,IF($A1036=Liste!$A$3,Liste!$Q$3,0))</f>
        <v>0</v>
      </c>
      <c r="Q1036" s="477"/>
      <c r="R1036" s="458" t="str">
        <f>IF(F1036=0,"x",VLOOKUP($F1036,Liste!$L$2:$M$5000,2,FALSE))</f>
        <v>x</v>
      </c>
      <c r="S1036" s="462" t="str">
        <f t="shared" si="32"/>
        <v>x</v>
      </c>
      <c r="T1036" s="462">
        <f>IF(P1036=Liste!$Q$3,IF(L1036=0,0,1),0)</f>
        <v>0</v>
      </c>
      <c r="U1036" s="462">
        <f>IF($A1036=0,0,InformatiiGenerale!$B$3)</f>
        <v>0</v>
      </c>
      <c r="V1036" s="462">
        <f>IF($B1036=0,0,VLOOKUP($B1036,InformatiiGenerale!$A$9:$C$29,3,FALSE))</f>
        <v>0</v>
      </c>
    </row>
    <row r="1037" spans="1:22" ht="30" customHeight="1" x14ac:dyDescent="0.25">
      <c r="A1037" s="145"/>
      <c r="B1037" s="146"/>
      <c r="C1037" s="146"/>
      <c r="D1037" s="147"/>
      <c r="E1037" s="148"/>
      <c r="F1037" s="149"/>
      <c r="G1037" s="148"/>
      <c r="H1037" s="149"/>
      <c r="I1037" s="150"/>
      <c r="J1037" s="151"/>
      <c r="K1037" s="152"/>
      <c r="L1037" s="153"/>
      <c r="M1037" s="154"/>
      <c r="N1037" s="334">
        <f t="shared" si="33"/>
        <v>0</v>
      </c>
      <c r="O1037" s="339"/>
      <c r="P1037" s="515">
        <f>IF($A1037=Liste!$A$2,Liste!$Q$2,IF($A1037=Liste!$A$3,Liste!$Q$3,0))</f>
        <v>0</v>
      </c>
      <c r="Q1037" s="477"/>
      <c r="R1037" s="458" t="str">
        <f>IF(F1037=0,"x",VLOOKUP($F1037,Liste!$L$2:$M$5000,2,FALSE))</f>
        <v>x</v>
      </c>
      <c r="S1037" s="462" t="str">
        <f t="shared" si="32"/>
        <v>x</v>
      </c>
      <c r="T1037" s="462">
        <f>IF(P1037=Liste!$Q$3,IF(L1037=0,0,1),0)</f>
        <v>0</v>
      </c>
      <c r="U1037" s="462">
        <f>IF($A1037=0,0,InformatiiGenerale!$B$3)</f>
        <v>0</v>
      </c>
      <c r="V1037" s="462">
        <f>IF($B1037=0,0,VLOOKUP($B1037,InformatiiGenerale!$A$9:$C$29,3,FALSE))</f>
        <v>0</v>
      </c>
    </row>
    <row r="1038" spans="1:22" ht="30" customHeight="1" x14ac:dyDescent="0.25">
      <c r="A1038" s="145"/>
      <c r="B1038" s="146"/>
      <c r="C1038" s="146"/>
      <c r="D1038" s="147"/>
      <c r="E1038" s="148"/>
      <c r="F1038" s="149"/>
      <c r="G1038" s="148"/>
      <c r="H1038" s="149"/>
      <c r="I1038" s="150"/>
      <c r="J1038" s="151"/>
      <c r="K1038" s="152"/>
      <c r="L1038" s="153"/>
      <c r="M1038" s="154"/>
      <c r="N1038" s="334">
        <f t="shared" si="33"/>
        <v>0</v>
      </c>
      <c r="O1038" s="339"/>
      <c r="P1038" s="515">
        <f>IF($A1038=Liste!$A$2,Liste!$Q$2,IF($A1038=Liste!$A$3,Liste!$Q$3,0))</f>
        <v>0</v>
      </c>
      <c r="Q1038" s="477"/>
      <c r="R1038" s="458" t="str">
        <f>IF(F1038=0,"x",VLOOKUP($F1038,Liste!$L$2:$M$5000,2,FALSE))</f>
        <v>x</v>
      </c>
      <c r="S1038" s="462" t="str">
        <f t="shared" si="32"/>
        <v>x</v>
      </c>
      <c r="T1038" s="462">
        <f>IF(P1038=Liste!$Q$3,IF(L1038=0,0,1),0)</f>
        <v>0</v>
      </c>
      <c r="U1038" s="462">
        <f>IF($A1038=0,0,InformatiiGenerale!$B$3)</f>
        <v>0</v>
      </c>
      <c r="V1038" s="462">
        <f>IF($B1038=0,0,VLOOKUP($B1038,InformatiiGenerale!$A$9:$C$29,3,FALSE))</f>
        <v>0</v>
      </c>
    </row>
    <row r="1039" spans="1:22" ht="30" customHeight="1" x14ac:dyDescent="0.25">
      <c r="A1039" s="145"/>
      <c r="B1039" s="146"/>
      <c r="C1039" s="146"/>
      <c r="D1039" s="147"/>
      <c r="E1039" s="148"/>
      <c r="F1039" s="149"/>
      <c r="G1039" s="148"/>
      <c r="H1039" s="149"/>
      <c r="I1039" s="150"/>
      <c r="J1039" s="151"/>
      <c r="K1039" s="152"/>
      <c r="L1039" s="153"/>
      <c r="M1039" s="154"/>
      <c r="N1039" s="334">
        <f t="shared" si="33"/>
        <v>0</v>
      </c>
      <c r="O1039" s="339"/>
      <c r="P1039" s="515">
        <f>IF($A1039=Liste!$A$2,Liste!$Q$2,IF($A1039=Liste!$A$3,Liste!$Q$3,0))</f>
        <v>0</v>
      </c>
      <c r="Q1039" s="477"/>
      <c r="R1039" s="458" t="str">
        <f>IF(F1039=0,"x",VLOOKUP($F1039,Liste!$L$2:$M$5000,2,FALSE))</f>
        <v>x</v>
      </c>
      <c r="S1039" s="462" t="str">
        <f t="shared" si="32"/>
        <v>x</v>
      </c>
      <c r="T1039" s="462">
        <f>IF(P1039=Liste!$Q$3,IF(L1039=0,0,1),0)</f>
        <v>0</v>
      </c>
      <c r="U1039" s="462">
        <f>IF($A1039=0,0,InformatiiGenerale!$B$3)</f>
        <v>0</v>
      </c>
      <c r="V1039" s="462">
        <f>IF($B1039=0,0,VLOOKUP($B1039,InformatiiGenerale!$A$9:$C$29,3,FALSE))</f>
        <v>0</v>
      </c>
    </row>
    <row r="1040" spans="1:22" ht="30" customHeight="1" x14ac:dyDescent="0.25">
      <c r="A1040" s="145"/>
      <c r="B1040" s="146"/>
      <c r="C1040" s="146"/>
      <c r="D1040" s="147"/>
      <c r="E1040" s="148"/>
      <c r="F1040" s="149"/>
      <c r="G1040" s="148"/>
      <c r="H1040" s="149"/>
      <c r="I1040" s="150"/>
      <c r="J1040" s="151"/>
      <c r="K1040" s="152"/>
      <c r="L1040" s="153"/>
      <c r="M1040" s="154"/>
      <c r="N1040" s="334">
        <f t="shared" si="33"/>
        <v>0</v>
      </c>
      <c r="O1040" s="339"/>
      <c r="P1040" s="515">
        <f>IF($A1040=Liste!$A$2,Liste!$Q$2,IF($A1040=Liste!$A$3,Liste!$Q$3,0))</f>
        <v>0</v>
      </c>
      <c r="Q1040" s="477"/>
      <c r="R1040" s="458" t="str">
        <f>IF(F1040=0,"x",VLOOKUP($F1040,Liste!$L$2:$M$5000,2,FALSE))</f>
        <v>x</v>
      </c>
      <c r="S1040" s="462" t="str">
        <f t="shared" si="32"/>
        <v>x</v>
      </c>
      <c r="T1040" s="462">
        <f>IF(P1040=Liste!$Q$3,IF(L1040=0,0,1),0)</f>
        <v>0</v>
      </c>
      <c r="U1040" s="462">
        <f>IF($A1040=0,0,InformatiiGenerale!$B$3)</f>
        <v>0</v>
      </c>
      <c r="V1040" s="462">
        <f>IF($B1040=0,0,VLOOKUP($B1040,InformatiiGenerale!$A$9:$C$29,3,FALSE))</f>
        <v>0</v>
      </c>
    </row>
    <row r="1041" spans="1:22" ht="30" customHeight="1" x14ac:dyDescent="0.25">
      <c r="A1041" s="145"/>
      <c r="B1041" s="146"/>
      <c r="C1041" s="146"/>
      <c r="D1041" s="147"/>
      <c r="E1041" s="148"/>
      <c r="F1041" s="149"/>
      <c r="G1041" s="148"/>
      <c r="H1041" s="149"/>
      <c r="I1041" s="150"/>
      <c r="J1041" s="151"/>
      <c r="K1041" s="152"/>
      <c r="L1041" s="153"/>
      <c r="M1041" s="154"/>
      <c r="N1041" s="334">
        <f t="shared" si="33"/>
        <v>0</v>
      </c>
      <c r="O1041" s="339"/>
      <c r="P1041" s="515">
        <f>IF($A1041=Liste!$A$2,Liste!$Q$2,IF($A1041=Liste!$A$3,Liste!$Q$3,0))</f>
        <v>0</v>
      </c>
      <c r="Q1041" s="477"/>
      <c r="R1041" s="458" t="str">
        <f>IF(F1041=0,"x",VLOOKUP($F1041,Liste!$L$2:$M$5000,2,FALSE))</f>
        <v>x</v>
      </c>
      <c r="S1041" s="462" t="str">
        <f t="shared" si="32"/>
        <v>x</v>
      </c>
      <c r="T1041" s="462">
        <f>IF(P1041=Liste!$Q$3,IF(L1041=0,0,1),0)</f>
        <v>0</v>
      </c>
      <c r="U1041" s="462">
        <f>IF($A1041=0,0,InformatiiGenerale!$B$3)</f>
        <v>0</v>
      </c>
      <c r="V1041" s="462">
        <f>IF($B1041=0,0,VLOOKUP($B1041,InformatiiGenerale!$A$9:$C$29,3,FALSE))</f>
        <v>0</v>
      </c>
    </row>
    <row r="1042" spans="1:22" ht="30" customHeight="1" x14ac:dyDescent="0.25">
      <c r="A1042" s="145"/>
      <c r="B1042" s="146"/>
      <c r="C1042" s="146"/>
      <c r="D1042" s="147"/>
      <c r="E1042" s="148"/>
      <c r="F1042" s="149"/>
      <c r="G1042" s="148"/>
      <c r="H1042" s="149"/>
      <c r="I1042" s="150"/>
      <c r="J1042" s="151"/>
      <c r="K1042" s="152"/>
      <c r="L1042" s="153"/>
      <c r="M1042" s="154"/>
      <c r="N1042" s="334">
        <f t="shared" si="33"/>
        <v>0</v>
      </c>
      <c r="O1042" s="339"/>
      <c r="P1042" s="515">
        <f>IF($A1042=Liste!$A$2,Liste!$Q$2,IF($A1042=Liste!$A$3,Liste!$Q$3,0))</f>
        <v>0</v>
      </c>
      <c r="Q1042" s="477"/>
      <c r="R1042" s="458" t="str">
        <f>IF(F1042=0,"x",VLOOKUP($F1042,Liste!$L$2:$M$5000,2,FALSE))</f>
        <v>x</v>
      </c>
      <c r="S1042" s="462" t="str">
        <f t="shared" si="32"/>
        <v>x</v>
      </c>
      <c r="T1042" s="462">
        <f>IF(P1042=Liste!$Q$3,IF(L1042=0,0,1),0)</f>
        <v>0</v>
      </c>
      <c r="U1042" s="462">
        <f>IF($A1042=0,0,InformatiiGenerale!$B$3)</f>
        <v>0</v>
      </c>
      <c r="V1042" s="462">
        <f>IF($B1042=0,0,VLOOKUP($B1042,InformatiiGenerale!$A$9:$C$29,3,FALSE))</f>
        <v>0</v>
      </c>
    </row>
    <row r="1043" spans="1:22" ht="30" customHeight="1" x14ac:dyDescent="0.25">
      <c r="A1043" s="145"/>
      <c r="B1043" s="146"/>
      <c r="C1043" s="146"/>
      <c r="D1043" s="147"/>
      <c r="E1043" s="148"/>
      <c r="F1043" s="149"/>
      <c r="G1043" s="148"/>
      <c r="H1043" s="149"/>
      <c r="I1043" s="150"/>
      <c r="J1043" s="151"/>
      <c r="K1043" s="152"/>
      <c r="L1043" s="153"/>
      <c r="M1043" s="154"/>
      <c r="N1043" s="334">
        <f t="shared" si="33"/>
        <v>0</v>
      </c>
      <c r="O1043" s="339"/>
      <c r="P1043" s="515">
        <f>IF($A1043=Liste!$A$2,Liste!$Q$2,IF($A1043=Liste!$A$3,Liste!$Q$3,0))</f>
        <v>0</v>
      </c>
      <c r="Q1043" s="477"/>
      <c r="R1043" s="458" t="str">
        <f>IF(F1043=0,"x",VLOOKUP($F1043,Liste!$L$2:$M$5000,2,FALSE))</f>
        <v>x</v>
      </c>
      <c r="S1043" s="462" t="str">
        <f t="shared" si="32"/>
        <v>x</v>
      </c>
      <c r="T1043" s="462">
        <f>IF(P1043=Liste!$Q$3,IF(L1043=0,0,1),0)</f>
        <v>0</v>
      </c>
      <c r="U1043" s="462">
        <f>IF($A1043=0,0,InformatiiGenerale!$B$3)</f>
        <v>0</v>
      </c>
      <c r="V1043" s="462">
        <f>IF($B1043=0,0,VLOOKUP($B1043,InformatiiGenerale!$A$9:$C$29,3,FALSE))</f>
        <v>0</v>
      </c>
    </row>
    <row r="1044" spans="1:22" ht="30" customHeight="1" x14ac:dyDescent="0.25">
      <c r="A1044" s="145"/>
      <c r="B1044" s="146"/>
      <c r="C1044" s="146"/>
      <c r="D1044" s="147"/>
      <c r="E1044" s="148"/>
      <c r="F1044" s="149"/>
      <c r="G1044" s="148"/>
      <c r="H1044" s="149"/>
      <c r="I1044" s="150"/>
      <c r="J1044" s="151"/>
      <c r="K1044" s="152"/>
      <c r="L1044" s="153"/>
      <c r="M1044" s="154"/>
      <c r="N1044" s="334">
        <f t="shared" si="33"/>
        <v>0</v>
      </c>
      <c r="O1044" s="339"/>
      <c r="P1044" s="515">
        <f>IF($A1044=Liste!$A$2,Liste!$Q$2,IF($A1044=Liste!$A$3,Liste!$Q$3,0))</f>
        <v>0</v>
      </c>
      <c r="Q1044" s="477"/>
      <c r="R1044" s="458" t="str">
        <f>IF(F1044=0,"x",VLOOKUP($F1044,Liste!$L$2:$M$5000,2,FALSE))</f>
        <v>x</v>
      </c>
      <c r="S1044" s="462" t="str">
        <f t="shared" si="32"/>
        <v>x</v>
      </c>
      <c r="T1044" s="462">
        <f>IF(P1044=Liste!$Q$3,IF(L1044=0,0,1),0)</f>
        <v>0</v>
      </c>
      <c r="U1044" s="462">
        <f>IF($A1044=0,0,InformatiiGenerale!$B$3)</f>
        <v>0</v>
      </c>
      <c r="V1044" s="462">
        <f>IF($B1044=0,0,VLOOKUP($B1044,InformatiiGenerale!$A$9:$C$29,3,FALSE))</f>
        <v>0</v>
      </c>
    </row>
    <row r="1045" spans="1:22" ht="30" customHeight="1" x14ac:dyDescent="0.25">
      <c r="A1045" s="145"/>
      <c r="B1045" s="146"/>
      <c r="C1045" s="146"/>
      <c r="D1045" s="147"/>
      <c r="E1045" s="148"/>
      <c r="F1045" s="149"/>
      <c r="G1045" s="148"/>
      <c r="H1045" s="149"/>
      <c r="I1045" s="150"/>
      <c r="J1045" s="151"/>
      <c r="K1045" s="152"/>
      <c r="L1045" s="153"/>
      <c r="M1045" s="154"/>
      <c r="N1045" s="334">
        <f t="shared" si="33"/>
        <v>0</v>
      </c>
      <c r="O1045" s="339"/>
      <c r="P1045" s="515">
        <f>IF($A1045=Liste!$A$2,Liste!$Q$2,IF($A1045=Liste!$A$3,Liste!$Q$3,0))</f>
        <v>0</v>
      </c>
      <c r="Q1045" s="477"/>
      <c r="R1045" s="458" t="str">
        <f>IF(F1045=0,"x",VLOOKUP($F1045,Liste!$L$2:$M$5000,2,FALSE))</f>
        <v>x</v>
      </c>
      <c r="S1045" s="462" t="str">
        <f t="shared" si="32"/>
        <v>x</v>
      </c>
      <c r="T1045" s="462">
        <f>IF(P1045=Liste!$Q$3,IF(L1045=0,0,1),0)</f>
        <v>0</v>
      </c>
      <c r="U1045" s="462">
        <f>IF($A1045=0,0,InformatiiGenerale!$B$3)</f>
        <v>0</v>
      </c>
      <c r="V1045" s="462">
        <f>IF($B1045=0,0,VLOOKUP($B1045,InformatiiGenerale!$A$9:$C$29,3,FALSE))</f>
        <v>0</v>
      </c>
    </row>
    <row r="1046" spans="1:22" ht="30" customHeight="1" x14ac:dyDescent="0.25">
      <c r="A1046" s="145"/>
      <c r="B1046" s="146"/>
      <c r="C1046" s="146"/>
      <c r="D1046" s="147"/>
      <c r="E1046" s="148"/>
      <c r="F1046" s="149"/>
      <c r="G1046" s="148"/>
      <c r="H1046" s="149"/>
      <c r="I1046" s="150"/>
      <c r="J1046" s="151"/>
      <c r="K1046" s="152"/>
      <c r="L1046" s="153"/>
      <c r="M1046" s="154"/>
      <c r="N1046" s="334">
        <f t="shared" si="33"/>
        <v>0</v>
      </c>
      <c r="O1046" s="339"/>
      <c r="P1046" s="515">
        <f>IF($A1046=Liste!$A$2,Liste!$Q$2,IF($A1046=Liste!$A$3,Liste!$Q$3,0))</f>
        <v>0</v>
      </c>
      <c r="Q1046" s="477"/>
      <c r="R1046" s="458" t="str">
        <f>IF(F1046=0,"x",VLOOKUP($F1046,Liste!$L$2:$M$5000,2,FALSE))</f>
        <v>x</v>
      </c>
      <c r="S1046" s="462" t="str">
        <f t="shared" si="32"/>
        <v>x</v>
      </c>
      <c r="T1046" s="462">
        <f>IF(P1046=Liste!$Q$3,IF(L1046=0,0,1),0)</f>
        <v>0</v>
      </c>
      <c r="U1046" s="462">
        <f>IF($A1046=0,0,InformatiiGenerale!$B$3)</f>
        <v>0</v>
      </c>
      <c r="V1046" s="462">
        <f>IF($B1046=0,0,VLOOKUP($B1046,InformatiiGenerale!$A$9:$C$29,3,FALSE))</f>
        <v>0</v>
      </c>
    </row>
    <row r="1047" spans="1:22" ht="30" customHeight="1" x14ac:dyDescent="0.25">
      <c r="A1047" s="145"/>
      <c r="B1047" s="146"/>
      <c r="C1047" s="146"/>
      <c r="D1047" s="147"/>
      <c r="E1047" s="148"/>
      <c r="F1047" s="149"/>
      <c r="G1047" s="148"/>
      <c r="H1047" s="149"/>
      <c r="I1047" s="150"/>
      <c r="J1047" s="151"/>
      <c r="K1047" s="152"/>
      <c r="L1047" s="153"/>
      <c r="M1047" s="154"/>
      <c r="N1047" s="334">
        <f t="shared" si="33"/>
        <v>0</v>
      </c>
      <c r="O1047" s="339"/>
      <c r="P1047" s="515">
        <f>IF($A1047=Liste!$A$2,Liste!$Q$2,IF($A1047=Liste!$A$3,Liste!$Q$3,0))</f>
        <v>0</v>
      </c>
      <c r="Q1047" s="477"/>
      <c r="R1047" s="458" t="str">
        <f>IF(F1047=0,"x",VLOOKUP($F1047,Liste!$L$2:$M$5000,2,FALSE))</f>
        <v>x</v>
      </c>
      <c r="S1047" s="462" t="str">
        <f t="shared" si="32"/>
        <v>x</v>
      </c>
      <c r="T1047" s="462">
        <f>IF(P1047=Liste!$Q$3,IF(L1047=0,0,1),0)</f>
        <v>0</v>
      </c>
      <c r="U1047" s="462">
        <f>IF($A1047=0,0,InformatiiGenerale!$B$3)</f>
        <v>0</v>
      </c>
      <c r="V1047" s="462">
        <f>IF($B1047=0,0,VLOOKUP($B1047,InformatiiGenerale!$A$9:$C$29,3,FALSE))</f>
        <v>0</v>
      </c>
    </row>
    <row r="1048" spans="1:22" ht="30" customHeight="1" x14ac:dyDescent="0.25">
      <c r="A1048" s="145"/>
      <c r="B1048" s="146"/>
      <c r="C1048" s="146"/>
      <c r="D1048" s="147"/>
      <c r="E1048" s="148"/>
      <c r="F1048" s="149"/>
      <c r="G1048" s="148"/>
      <c r="H1048" s="149"/>
      <c r="I1048" s="150"/>
      <c r="J1048" s="151"/>
      <c r="K1048" s="152"/>
      <c r="L1048" s="153"/>
      <c r="M1048" s="154"/>
      <c r="N1048" s="334">
        <f t="shared" si="33"/>
        <v>0</v>
      </c>
      <c r="O1048" s="339"/>
      <c r="P1048" s="515">
        <f>IF($A1048=Liste!$A$2,Liste!$Q$2,IF($A1048=Liste!$A$3,Liste!$Q$3,0))</f>
        <v>0</v>
      </c>
      <c r="Q1048" s="477"/>
      <c r="R1048" s="458" t="str">
        <f>IF(F1048=0,"x",VLOOKUP($F1048,Liste!$L$2:$M$5000,2,FALSE))</f>
        <v>x</v>
      </c>
      <c r="S1048" s="462" t="str">
        <f t="shared" si="32"/>
        <v>x</v>
      </c>
      <c r="T1048" s="462">
        <f>IF(P1048=Liste!$Q$3,IF(L1048=0,0,1),0)</f>
        <v>0</v>
      </c>
      <c r="U1048" s="462">
        <f>IF($A1048=0,0,InformatiiGenerale!$B$3)</f>
        <v>0</v>
      </c>
      <c r="V1048" s="462">
        <f>IF($B1048=0,0,VLOOKUP($B1048,InformatiiGenerale!$A$9:$C$29,3,FALSE))</f>
        <v>0</v>
      </c>
    </row>
    <row r="1049" spans="1:22" ht="30" customHeight="1" x14ac:dyDescent="0.25">
      <c r="A1049" s="145"/>
      <c r="B1049" s="146"/>
      <c r="C1049" s="146"/>
      <c r="D1049" s="147"/>
      <c r="E1049" s="148"/>
      <c r="F1049" s="149"/>
      <c r="G1049" s="148"/>
      <c r="H1049" s="149"/>
      <c r="I1049" s="150"/>
      <c r="J1049" s="151"/>
      <c r="K1049" s="152"/>
      <c r="L1049" s="153"/>
      <c r="M1049" s="154"/>
      <c r="N1049" s="334">
        <f t="shared" si="33"/>
        <v>0</v>
      </c>
      <c r="O1049" s="339"/>
      <c r="P1049" s="515">
        <f>IF($A1049=Liste!$A$2,Liste!$Q$2,IF($A1049=Liste!$A$3,Liste!$Q$3,0))</f>
        <v>0</v>
      </c>
      <c r="Q1049" s="477"/>
      <c r="R1049" s="458" t="str">
        <f>IF(F1049=0,"x",VLOOKUP($F1049,Liste!$L$2:$M$5000,2,FALSE))</f>
        <v>x</v>
      </c>
      <c r="S1049" s="462" t="str">
        <f t="shared" si="32"/>
        <v>x</v>
      </c>
      <c r="T1049" s="462">
        <f>IF(P1049=Liste!$Q$3,IF(L1049=0,0,1),0)</f>
        <v>0</v>
      </c>
      <c r="U1049" s="462">
        <f>IF($A1049=0,0,InformatiiGenerale!$B$3)</f>
        <v>0</v>
      </c>
      <c r="V1049" s="462">
        <f>IF($B1049=0,0,VLOOKUP($B1049,InformatiiGenerale!$A$9:$C$29,3,FALSE))</f>
        <v>0</v>
      </c>
    </row>
    <row r="1050" spans="1:22" ht="30" customHeight="1" x14ac:dyDescent="0.25">
      <c r="A1050" s="145"/>
      <c r="B1050" s="146"/>
      <c r="C1050" s="146"/>
      <c r="D1050" s="147"/>
      <c r="E1050" s="148"/>
      <c r="F1050" s="149"/>
      <c r="G1050" s="148"/>
      <c r="H1050" s="149"/>
      <c r="I1050" s="150"/>
      <c r="J1050" s="151"/>
      <c r="K1050" s="152"/>
      <c r="L1050" s="153"/>
      <c r="M1050" s="154"/>
      <c r="N1050" s="334">
        <f t="shared" si="33"/>
        <v>0</v>
      </c>
      <c r="O1050" s="339"/>
      <c r="P1050" s="515">
        <f>IF($A1050=Liste!$A$2,Liste!$Q$2,IF($A1050=Liste!$A$3,Liste!$Q$3,0))</f>
        <v>0</v>
      </c>
      <c r="Q1050" s="477"/>
      <c r="R1050" s="458" t="str">
        <f>IF(F1050=0,"x",VLOOKUP($F1050,Liste!$L$2:$M$5000,2,FALSE))</f>
        <v>x</v>
      </c>
      <c r="S1050" s="462" t="str">
        <f t="shared" si="32"/>
        <v>x</v>
      </c>
      <c r="T1050" s="462">
        <f>IF(P1050=Liste!$Q$3,IF(L1050=0,0,1),0)</f>
        <v>0</v>
      </c>
      <c r="U1050" s="462">
        <f>IF($A1050=0,0,InformatiiGenerale!$B$3)</f>
        <v>0</v>
      </c>
      <c r="V1050" s="462">
        <f>IF($B1050=0,0,VLOOKUP($B1050,InformatiiGenerale!$A$9:$C$29,3,FALSE))</f>
        <v>0</v>
      </c>
    </row>
    <row r="1051" spans="1:22" ht="30" customHeight="1" x14ac:dyDescent="0.25">
      <c r="A1051" s="145"/>
      <c r="B1051" s="146"/>
      <c r="C1051" s="146"/>
      <c r="D1051" s="147"/>
      <c r="E1051" s="148"/>
      <c r="F1051" s="149"/>
      <c r="G1051" s="148"/>
      <c r="H1051" s="149"/>
      <c r="I1051" s="150"/>
      <c r="J1051" s="151"/>
      <c r="K1051" s="152"/>
      <c r="L1051" s="153"/>
      <c r="M1051" s="154"/>
      <c r="N1051" s="334">
        <f t="shared" si="33"/>
        <v>0</v>
      </c>
      <c r="O1051" s="339"/>
      <c r="P1051" s="515">
        <f>IF($A1051=Liste!$A$2,Liste!$Q$2,IF($A1051=Liste!$A$3,Liste!$Q$3,0))</f>
        <v>0</v>
      </c>
      <c r="Q1051" s="477"/>
      <c r="R1051" s="458" t="str">
        <f>IF(F1051=0,"x",VLOOKUP($F1051,Liste!$L$2:$M$5000,2,FALSE))</f>
        <v>x</v>
      </c>
      <c r="S1051" s="462" t="str">
        <f t="shared" si="32"/>
        <v>x</v>
      </c>
      <c r="T1051" s="462">
        <f>IF(P1051=Liste!$Q$3,IF(L1051=0,0,1),0)</f>
        <v>0</v>
      </c>
      <c r="U1051" s="462">
        <f>IF($A1051=0,0,InformatiiGenerale!$B$3)</f>
        <v>0</v>
      </c>
      <c r="V1051" s="462">
        <f>IF($B1051=0,0,VLOOKUP($B1051,InformatiiGenerale!$A$9:$C$29,3,FALSE))</f>
        <v>0</v>
      </c>
    </row>
    <row r="1052" spans="1:22" ht="30" customHeight="1" x14ac:dyDescent="0.25">
      <c r="A1052" s="145"/>
      <c r="B1052" s="146"/>
      <c r="C1052" s="146"/>
      <c r="D1052" s="147"/>
      <c r="E1052" s="148"/>
      <c r="F1052" s="149"/>
      <c r="G1052" s="148"/>
      <c r="H1052" s="149"/>
      <c r="I1052" s="150"/>
      <c r="J1052" s="151"/>
      <c r="K1052" s="152"/>
      <c r="L1052" s="153"/>
      <c r="M1052" s="154"/>
      <c r="N1052" s="334">
        <f t="shared" si="33"/>
        <v>0</v>
      </c>
      <c r="O1052" s="339"/>
      <c r="P1052" s="515">
        <f>IF($A1052=Liste!$A$2,Liste!$Q$2,IF($A1052=Liste!$A$3,Liste!$Q$3,0))</f>
        <v>0</v>
      </c>
      <c r="Q1052" s="477"/>
      <c r="R1052" s="458" t="str">
        <f>IF(F1052=0,"x",VLOOKUP($F1052,Liste!$L$2:$M$5000,2,FALSE))</f>
        <v>x</v>
      </c>
      <c r="S1052" s="462" t="str">
        <f t="shared" si="32"/>
        <v>x</v>
      </c>
      <c r="T1052" s="462">
        <f>IF(P1052=Liste!$Q$3,IF(L1052=0,0,1),0)</f>
        <v>0</v>
      </c>
      <c r="U1052" s="462">
        <f>IF($A1052=0,0,InformatiiGenerale!$B$3)</f>
        <v>0</v>
      </c>
      <c r="V1052" s="462">
        <f>IF($B1052=0,0,VLOOKUP($B1052,InformatiiGenerale!$A$9:$C$29,3,FALSE))</f>
        <v>0</v>
      </c>
    </row>
    <row r="1053" spans="1:22" ht="30" customHeight="1" x14ac:dyDescent="0.25">
      <c r="A1053" s="145"/>
      <c r="B1053" s="146"/>
      <c r="C1053" s="146"/>
      <c r="D1053" s="147"/>
      <c r="E1053" s="148"/>
      <c r="F1053" s="149"/>
      <c r="G1053" s="148"/>
      <c r="H1053" s="149"/>
      <c r="I1053" s="150"/>
      <c r="J1053" s="151"/>
      <c r="K1053" s="152"/>
      <c r="L1053" s="153"/>
      <c r="M1053" s="154"/>
      <c r="N1053" s="334">
        <f t="shared" si="33"/>
        <v>0</v>
      </c>
      <c r="O1053" s="339"/>
      <c r="P1053" s="515">
        <f>IF($A1053=Liste!$A$2,Liste!$Q$2,IF($A1053=Liste!$A$3,Liste!$Q$3,0))</f>
        <v>0</v>
      </c>
      <c r="Q1053" s="477"/>
      <c r="R1053" s="458" t="str">
        <f>IF(F1053=0,"x",VLOOKUP($F1053,Liste!$L$2:$M$5000,2,FALSE))</f>
        <v>x</v>
      </c>
      <c r="S1053" s="462" t="str">
        <f t="shared" si="32"/>
        <v>x</v>
      </c>
      <c r="T1053" s="462">
        <f>IF(P1053=Liste!$Q$3,IF(L1053=0,0,1),0)</f>
        <v>0</v>
      </c>
      <c r="U1053" s="462">
        <f>IF($A1053=0,0,InformatiiGenerale!$B$3)</f>
        <v>0</v>
      </c>
      <c r="V1053" s="462">
        <f>IF($B1053=0,0,VLOOKUP($B1053,InformatiiGenerale!$A$9:$C$29,3,FALSE))</f>
        <v>0</v>
      </c>
    </row>
    <row r="1054" spans="1:22" ht="30" customHeight="1" x14ac:dyDescent="0.25">
      <c r="A1054" s="145"/>
      <c r="B1054" s="146"/>
      <c r="C1054" s="146"/>
      <c r="D1054" s="147"/>
      <c r="E1054" s="148"/>
      <c r="F1054" s="149"/>
      <c r="G1054" s="148"/>
      <c r="H1054" s="149"/>
      <c r="I1054" s="150"/>
      <c r="J1054" s="151"/>
      <c r="K1054" s="152"/>
      <c r="L1054" s="153"/>
      <c r="M1054" s="154"/>
      <c r="N1054" s="334">
        <f t="shared" si="33"/>
        <v>0</v>
      </c>
      <c r="O1054" s="339"/>
      <c r="P1054" s="515">
        <f>IF($A1054=Liste!$A$2,Liste!$Q$2,IF($A1054=Liste!$A$3,Liste!$Q$3,0))</f>
        <v>0</v>
      </c>
      <c r="Q1054" s="477"/>
      <c r="R1054" s="458" t="str">
        <f>IF(F1054=0,"x",VLOOKUP($F1054,Liste!$L$2:$M$5000,2,FALSE))</f>
        <v>x</v>
      </c>
      <c r="S1054" s="462" t="str">
        <f t="shared" si="32"/>
        <v>x</v>
      </c>
      <c r="T1054" s="462">
        <f>IF(P1054=Liste!$Q$3,IF(L1054=0,0,1),0)</f>
        <v>0</v>
      </c>
      <c r="U1054" s="462">
        <f>IF($A1054=0,0,InformatiiGenerale!$B$3)</f>
        <v>0</v>
      </c>
      <c r="V1054" s="462">
        <f>IF($B1054=0,0,VLOOKUP($B1054,InformatiiGenerale!$A$9:$C$29,3,FALSE))</f>
        <v>0</v>
      </c>
    </row>
    <row r="1055" spans="1:22" ht="30" customHeight="1" x14ac:dyDescent="0.25">
      <c r="A1055" s="145"/>
      <c r="B1055" s="146"/>
      <c r="C1055" s="146"/>
      <c r="D1055" s="147"/>
      <c r="E1055" s="148"/>
      <c r="F1055" s="149"/>
      <c r="G1055" s="148"/>
      <c r="H1055" s="149"/>
      <c r="I1055" s="150"/>
      <c r="J1055" s="151"/>
      <c r="K1055" s="152"/>
      <c r="L1055" s="153"/>
      <c r="M1055" s="154"/>
      <c r="N1055" s="334">
        <f t="shared" si="33"/>
        <v>0</v>
      </c>
      <c r="O1055" s="339"/>
      <c r="P1055" s="515">
        <f>IF($A1055=Liste!$A$2,Liste!$Q$2,IF($A1055=Liste!$A$3,Liste!$Q$3,0))</f>
        <v>0</v>
      </c>
      <c r="Q1055" s="477"/>
      <c r="R1055" s="458" t="str">
        <f>IF(F1055=0,"x",VLOOKUP($F1055,Liste!$L$2:$M$5000,2,FALSE))</f>
        <v>x</v>
      </c>
      <c r="S1055" s="462" t="str">
        <f t="shared" si="32"/>
        <v>x</v>
      </c>
      <c r="T1055" s="462">
        <f>IF(P1055=Liste!$Q$3,IF(L1055=0,0,1),0)</f>
        <v>0</v>
      </c>
      <c r="U1055" s="462">
        <f>IF($A1055=0,0,InformatiiGenerale!$B$3)</f>
        <v>0</v>
      </c>
      <c r="V1055" s="462">
        <f>IF($B1055=0,0,VLOOKUP($B1055,InformatiiGenerale!$A$9:$C$29,3,FALSE))</f>
        <v>0</v>
      </c>
    </row>
    <row r="1056" spans="1:22" ht="30" customHeight="1" x14ac:dyDescent="0.25">
      <c r="A1056" s="145"/>
      <c r="B1056" s="146"/>
      <c r="C1056" s="146"/>
      <c r="D1056" s="147"/>
      <c r="E1056" s="148"/>
      <c r="F1056" s="149"/>
      <c r="G1056" s="148"/>
      <c r="H1056" s="149"/>
      <c r="I1056" s="150"/>
      <c r="J1056" s="151"/>
      <c r="K1056" s="152"/>
      <c r="L1056" s="153"/>
      <c r="M1056" s="154"/>
      <c r="N1056" s="334">
        <f t="shared" si="33"/>
        <v>0</v>
      </c>
      <c r="O1056" s="339"/>
      <c r="P1056" s="515">
        <f>IF($A1056=Liste!$A$2,Liste!$Q$2,IF($A1056=Liste!$A$3,Liste!$Q$3,0))</f>
        <v>0</v>
      </c>
      <c r="Q1056" s="477"/>
      <c r="R1056" s="458" t="str">
        <f>IF(F1056=0,"x",VLOOKUP($F1056,Liste!$L$2:$M$5000,2,FALSE))</f>
        <v>x</v>
      </c>
      <c r="S1056" s="462" t="str">
        <f t="shared" si="32"/>
        <v>x</v>
      </c>
      <c r="T1056" s="462">
        <f>IF(P1056=Liste!$Q$3,IF(L1056=0,0,1),0)</f>
        <v>0</v>
      </c>
      <c r="U1056" s="462">
        <f>IF($A1056=0,0,InformatiiGenerale!$B$3)</f>
        <v>0</v>
      </c>
      <c r="V1056" s="462">
        <f>IF($B1056=0,0,VLOOKUP($B1056,InformatiiGenerale!$A$9:$C$29,3,FALSE))</f>
        <v>0</v>
      </c>
    </row>
    <row r="1057" spans="1:22" ht="30" customHeight="1" x14ac:dyDescent="0.25">
      <c r="A1057" s="145"/>
      <c r="B1057" s="146"/>
      <c r="C1057" s="146"/>
      <c r="D1057" s="147"/>
      <c r="E1057" s="148"/>
      <c r="F1057" s="149"/>
      <c r="G1057" s="148"/>
      <c r="H1057" s="149"/>
      <c r="I1057" s="150"/>
      <c r="J1057" s="151"/>
      <c r="K1057" s="152"/>
      <c r="L1057" s="153"/>
      <c r="M1057" s="154"/>
      <c r="N1057" s="334">
        <f t="shared" si="33"/>
        <v>0</v>
      </c>
      <c r="O1057" s="339"/>
      <c r="P1057" s="515">
        <f>IF($A1057=Liste!$A$2,Liste!$Q$2,IF($A1057=Liste!$A$3,Liste!$Q$3,0))</f>
        <v>0</v>
      </c>
      <c r="Q1057" s="477"/>
      <c r="R1057" s="458" t="str">
        <f>IF(F1057=0,"x",VLOOKUP($F1057,Liste!$L$2:$M$5000,2,FALSE))</f>
        <v>x</v>
      </c>
      <c r="S1057" s="462" t="str">
        <f t="shared" si="32"/>
        <v>x</v>
      </c>
      <c r="T1057" s="462">
        <f>IF(P1057=Liste!$Q$3,IF(L1057=0,0,1),0)</f>
        <v>0</v>
      </c>
      <c r="U1057" s="462">
        <f>IF($A1057=0,0,InformatiiGenerale!$B$3)</f>
        <v>0</v>
      </c>
      <c r="V1057" s="462">
        <f>IF($B1057=0,0,VLOOKUP($B1057,InformatiiGenerale!$A$9:$C$29,3,FALSE))</f>
        <v>0</v>
      </c>
    </row>
    <row r="1058" spans="1:22" ht="30" customHeight="1" x14ac:dyDescent="0.25">
      <c r="A1058" s="145"/>
      <c r="B1058" s="146"/>
      <c r="C1058" s="146"/>
      <c r="D1058" s="147"/>
      <c r="E1058" s="148"/>
      <c r="F1058" s="149"/>
      <c r="G1058" s="148"/>
      <c r="H1058" s="149"/>
      <c r="I1058" s="150"/>
      <c r="J1058" s="151"/>
      <c r="K1058" s="152"/>
      <c r="L1058" s="153"/>
      <c r="M1058" s="154"/>
      <c r="N1058" s="334">
        <f t="shared" si="33"/>
        <v>0</v>
      </c>
      <c r="O1058" s="339"/>
      <c r="P1058" s="515">
        <f>IF($A1058=Liste!$A$2,Liste!$Q$2,IF($A1058=Liste!$A$3,Liste!$Q$3,0))</f>
        <v>0</v>
      </c>
      <c r="Q1058" s="477"/>
      <c r="R1058" s="458" t="str">
        <f>IF(F1058=0,"x",VLOOKUP($F1058,Liste!$L$2:$M$5000,2,FALSE))</f>
        <v>x</v>
      </c>
      <c r="S1058" s="462" t="str">
        <f t="shared" si="32"/>
        <v>x</v>
      </c>
      <c r="T1058" s="462">
        <f>IF(P1058=Liste!$Q$3,IF(L1058=0,0,1),0)</f>
        <v>0</v>
      </c>
      <c r="U1058" s="462">
        <f>IF($A1058=0,0,InformatiiGenerale!$B$3)</f>
        <v>0</v>
      </c>
      <c r="V1058" s="462">
        <f>IF($B1058=0,0,VLOOKUP($B1058,InformatiiGenerale!$A$9:$C$29,3,FALSE))</f>
        <v>0</v>
      </c>
    </row>
    <row r="1059" spans="1:22" ht="30" customHeight="1" x14ac:dyDescent="0.25">
      <c r="A1059" s="145"/>
      <c r="B1059" s="146"/>
      <c r="C1059" s="146"/>
      <c r="D1059" s="147"/>
      <c r="E1059" s="148"/>
      <c r="F1059" s="149"/>
      <c r="G1059" s="148"/>
      <c r="H1059" s="149"/>
      <c r="I1059" s="150"/>
      <c r="J1059" s="151"/>
      <c r="K1059" s="152"/>
      <c r="L1059" s="153"/>
      <c r="M1059" s="154"/>
      <c r="N1059" s="334">
        <f t="shared" si="33"/>
        <v>0</v>
      </c>
      <c r="O1059" s="339"/>
      <c r="P1059" s="515">
        <f>IF($A1059=Liste!$A$2,Liste!$Q$2,IF($A1059=Liste!$A$3,Liste!$Q$3,0))</f>
        <v>0</v>
      </c>
      <c r="Q1059" s="477"/>
      <c r="R1059" s="458" t="str">
        <f>IF(F1059=0,"x",VLOOKUP($F1059,Liste!$L$2:$M$5000,2,FALSE))</f>
        <v>x</v>
      </c>
      <c r="S1059" s="462" t="str">
        <f t="shared" si="32"/>
        <v>x</v>
      </c>
      <c r="T1059" s="462">
        <f>IF(P1059=Liste!$Q$3,IF(L1059=0,0,1),0)</f>
        <v>0</v>
      </c>
      <c r="U1059" s="462">
        <f>IF($A1059=0,0,InformatiiGenerale!$B$3)</f>
        <v>0</v>
      </c>
      <c r="V1059" s="462">
        <f>IF($B1059=0,0,VLOOKUP($B1059,InformatiiGenerale!$A$9:$C$29,3,FALSE))</f>
        <v>0</v>
      </c>
    </row>
    <row r="1060" spans="1:22" ht="30" customHeight="1" x14ac:dyDescent="0.25">
      <c r="A1060" s="145"/>
      <c r="B1060" s="146"/>
      <c r="C1060" s="146"/>
      <c r="D1060" s="147"/>
      <c r="E1060" s="148"/>
      <c r="F1060" s="149"/>
      <c r="G1060" s="148"/>
      <c r="H1060" s="149"/>
      <c r="I1060" s="150"/>
      <c r="J1060" s="151"/>
      <c r="K1060" s="152"/>
      <c r="L1060" s="153"/>
      <c r="M1060" s="154"/>
      <c r="N1060" s="334">
        <f t="shared" si="33"/>
        <v>0</v>
      </c>
      <c r="O1060" s="339"/>
      <c r="P1060" s="515">
        <f>IF($A1060=Liste!$A$2,Liste!$Q$2,IF($A1060=Liste!$A$3,Liste!$Q$3,0))</f>
        <v>0</v>
      </c>
      <c r="Q1060" s="477"/>
      <c r="R1060" s="458" t="str">
        <f>IF(F1060=0,"x",VLOOKUP($F1060,Liste!$L$2:$M$5000,2,FALSE))</f>
        <v>x</v>
      </c>
      <c r="S1060" s="462" t="str">
        <f t="shared" si="32"/>
        <v>x</v>
      </c>
      <c r="T1060" s="462">
        <f>IF(P1060=Liste!$Q$3,IF(L1060=0,0,1),0)</f>
        <v>0</v>
      </c>
      <c r="U1060" s="462">
        <f>IF($A1060=0,0,InformatiiGenerale!$B$3)</f>
        <v>0</v>
      </c>
      <c r="V1060" s="462">
        <f>IF($B1060=0,0,VLOOKUP($B1060,InformatiiGenerale!$A$9:$C$29,3,FALSE))</f>
        <v>0</v>
      </c>
    </row>
    <row r="1061" spans="1:22" ht="30" customHeight="1" x14ac:dyDescent="0.25">
      <c r="A1061" s="145"/>
      <c r="B1061" s="146"/>
      <c r="C1061" s="146"/>
      <c r="D1061" s="147"/>
      <c r="E1061" s="148"/>
      <c r="F1061" s="149"/>
      <c r="G1061" s="148"/>
      <c r="H1061" s="149"/>
      <c r="I1061" s="150"/>
      <c r="J1061" s="151"/>
      <c r="K1061" s="152"/>
      <c r="L1061" s="153"/>
      <c r="M1061" s="154"/>
      <c r="N1061" s="334">
        <f t="shared" si="33"/>
        <v>0</v>
      </c>
      <c r="O1061" s="339"/>
      <c r="P1061" s="515">
        <f>IF($A1061=Liste!$A$2,Liste!$Q$2,IF($A1061=Liste!$A$3,Liste!$Q$3,0))</f>
        <v>0</v>
      </c>
      <c r="Q1061" s="477"/>
      <c r="R1061" s="458" t="str">
        <f>IF(F1061=0,"x",VLOOKUP($F1061,Liste!$L$2:$M$5000,2,FALSE))</f>
        <v>x</v>
      </c>
      <c r="S1061" s="462" t="str">
        <f t="shared" si="32"/>
        <v>x</v>
      </c>
      <c r="T1061" s="462">
        <f>IF(P1061=Liste!$Q$3,IF(L1061=0,0,1),0)</f>
        <v>0</v>
      </c>
      <c r="U1061" s="462">
        <f>IF($A1061=0,0,InformatiiGenerale!$B$3)</f>
        <v>0</v>
      </c>
      <c r="V1061" s="462">
        <f>IF($B1061=0,0,VLOOKUP($B1061,InformatiiGenerale!$A$9:$C$29,3,FALSE))</f>
        <v>0</v>
      </c>
    </row>
    <row r="1062" spans="1:22" ht="30" customHeight="1" x14ac:dyDescent="0.25">
      <c r="A1062" s="145"/>
      <c r="B1062" s="146"/>
      <c r="C1062" s="146"/>
      <c r="D1062" s="147"/>
      <c r="E1062" s="148"/>
      <c r="F1062" s="149"/>
      <c r="G1062" s="148"/>
      <c r="H1062" s="149"/>
      <c r="I1062" s="150"/>
      <c r="J1062" s="151"/>
      <c r="K1062" s="152"/>
      <c r="L1062" s="153"/>
      <c r="M1062" s="154"/>
      <c r="N1062" s="334">
        <f t="shared" si="33"/>
        <v>0</v>
      </c>
      <c r="O1062" s="339"/>
      <c r="P1062" s="515">
        <f>IF($A1062=Liste!$A$2,Liste!$Q$2,IF($A1062=Liste!$A$3,Liste!$Q$3,0))</f>
        <v>0</v>
      </c>
      <c r="Q1062" s="477"/>
      <c r="R1062" s="458" t="str">
        <f>IF(F1062=0,"x",VLOOKUP($F1062,Liste!$L$2:$M$5000,2,FALSE))</f>
        <v>x</v>
      </c>
      <c r="S1062" s="462" t="str">
        <f t="shared" si="32"/>
        <v>x</v>
      </c>
      <c r="T1062" s="462">
        <f>IF(P1062=Liste!$Q$3,IF(L1062=0,0,1),0)</f>
        <v>0</v>
      </c>
      <c r="U1062" s="462">
        <f>IF($A1062=0,0,InformatiiGenerale!$B$3)</f>
        <v>0</v>
      </c>
      <c r="V1062" s="462">
        <f>IF($B1062=0,0,VLOOKUP($B1062,InformatiiGenerale!$A$9:$C$29,3,FALSE))</f>
        <v>0</v>
      </c>
    </row>
    <row r="1063" spans="1:22" ht="30" customHeight="1" x14ac:dyDescent="0.25">
      <c r="A1063" s="145"/>
      <c r="B1063" s="146"/>
      <c r="C1063" s="146"/>
      <c r="D1063" s="147"/>
      <c r="E1063" s="148"/>
      <c r="F1063" s="149"/>
      <c r="G1063" s="148"/>
      <c r="H1063" s="149"/>
      <c r="I1063" s="150"/>
      <c r="J1063" s="151"/>
      <c r="K1063" s="152"/>
      <c r="L1063" s="153"/>
      <c r="M1063" s="154"/>
      <c r="N1063" s="334">
        <f t="shared" si="33"/>
        <v>0</v>
      </c>
      <c r="O1063" s="339"/>
      <c r="P1063" s="515">
        <f>IF($A1063=Liste!$A$2,Liste!$Q$2,IF($A1063=Liste!$A$3,Liste!$Q$3,0))</f>
        <v>0</v>
      </c>
      <c r="Q1063" s="477"/>
      <c r="R1063" s="458" t="str">
        <f>IF(F1063=0,"x",VLOOKUP($F1063,Liste!$L$2:$M$5000,2,FALSE))</f>
        <v>x</v>
      </c>
      <c r="S1063" s="462" t="str">
        <f t="shared" si="32"/>
        <v>x</v>
      </c>
      <c r="T1063" s="462">
        <f>IF(P1063=Liste!$Q$3,IF(L1063=0,0,1),0)</f>
        <v>0</v>
      </c>
      <c r="U1063" s="462">
        <f>IF($A1063=0,0,InformatiiGenerale!$B$3)</f>
        <v>0</v>
      </c>
      <c r="V1063" s="462">
        <f>IF($B1063=0,0,VLOOKUP($B1063,InformatiiGenerale!$A$9:$C$29,3,FALSE))</f>
        <v>0</v>
      </c>
    </row>
    <row r="1064" spans="1:22" ht="30" customHeight="1" x14ac:dyDescent="0.25">
      <c r="A1064" s="145"/>
      <c r="B1064" s="146"/>
      <c r="C1064" s="146"/>
      <c r="D1064" s="147"/>
      <c r="E1064" s="148"/>
      <c r="F1064" s="149"/>
      <c r="G1064" s="148"/>
      <c r="H1064" s="149"/>
      <c r="I1064" s="150"/>
      <c r="J1064" s="151"/>
      <c r="K1064" s="152"/>
      <c r="L1064" s="153"/>
      <c r="M1064" s="154"/>
      <c r="N1064" s="334">
        <f t="shared" si="33"/>
        <v>0</v>
      </c>
      <c r="O1064" s="339"/>
      <c r="P1064" s="515">
        <f>IF($A1064=Liste!$A$2,Liste!$Q$2,IF($A1064=Liste!$A$3,Liste!$Q$3,0))</f>
        <v>0</v>
      </c>
      <c r="Q1064" s="477"/>
      <c r="R1064" s="458" t="str">
        <f>IF(F1064=0,"x",VLOOKUP($F1064,Liste!$L$2:$M$5000,2,FALSE))</f>
        <v>x</v>
      </c>
      <c r="S1064" s="462" t="str">
        <f t="shared" si="32"/>
        <v>x</v>
      </c>
      <c r="T1064" s="462">
        <f>IF(P1064=Liste!$Q$3,IF(L1064=0,0,1),0)</f>
        <v>0</v>
      </c>
      <c r="U1064" s="462">
        <f>IF($A1064=0,0,InformatiiGenerale!$B$3)</f>
        <v>0</v>
      </c>
      <c r="V1064" s="462">
        <f>IF($B1064=0,0,VLOOKUP($B1064,InformatiiGenerale!$A$9:$C$29,3,FALSE))</f>
        <v>0</v>
      </c>
    </row>
    <row r="1065" spans="1:22" ht="30" customHeight="1" x14ac:dyDescent="0.25">
      <c r="A1065" s="145"/>
      <c r="B1065" s="146"/>
      <c r="C1065" s="146"/>
      <c r="D1065" s="147"/>
      <c r="E1065" s="148"/>
      <c r="F1065" s="149"/>
      <c r="G1065" s="148"/>
      <c r="H1065" s="149"/>
      <c r="I1065" s="150"/>
      <c r="J1065" s="151"/>
      <c r="K1065" s="152"/>
      <c r="L1065" s="153"/>
      <c r="M1065" s="154"/>
      <c r="N1065" s="334">
        <f t="shared" si="33"/>
        <v>0</v>
      </c>
      <c r="O1065" s="339"/>
      <c r="P1065" s="515">
        <f>IF($A1065=Liste!$A$2,Liste!$Q$2,IF($A1065=Liste!$A$3,Liste!$Q$3,0))</f>
        <v>0</v>
      </c>
      <c r="Q1065" s="477"/>
      <c r="R1065" s="458" t="str">
        <f>IF(F1065=0,"x",VLOOKUP($F1065,Liste!$L$2:$M$5000,2,FALSE))</f>
        <v>x</v>
      </c>
      <c r="S1065" s="462" t="str">
        <f t="shared" si="32"/>
        <v>x</v>
      </c>
      <c r="T1065" s="462">
        <f>IF(P1065=Liste!$Q$3,IF(L1065=0,0,1),0)</f>
        <v>0</v>
      </c>
      <c r="U1065" s="462">
        <f>IF($A1065=0,0,InformatiiGenerale!$B$3)</f>
        <v>0</v>
      </c>
      <c r="V1065" s="462">
        <f>IF($B1065=0,0,VLOOKUP($B1065,InformatiiGenerale!$A$9:$C$29,3,FALSE))</f>
        <v>0</v>
      </c>
    </row>
    <row r="1066" spans="1:22" ht="30" customHeight="1" x14ac:dyDescent="0.25">
      <c r="A1066" s="145"/>
      <c r="B1066" s="146"/>
      <c r="C1066" s="146"/>
      <c r="D1066" s="147"/>
      <c r="E1066" s="148"/>
      <c r="F1066" s="149"/>
      <c r="G1066" s="148"/>
      <c r="H1066" s="149"/>
      <c r="I1066" s="150"/>
      <c r="J1066" s="151"/>
      <c r="K1066" s="152"/>
      <c r="L1066" s="153"/>
      <c r="M1066" s="154"/>
      <c r="N1066" s="334">
        <f t="shared" si="33"/>
        <v>0</v>
      </c>
      <c r="O1066" s="339"/>
      <c r="P1066" s="515">
        <f>IF($A1066=Liste!$A$2,Liste!$Q$2,IF($A1066=Liste!$A$3,Liste!$Q$3,0))</f>
        <v>0</v>
      </c>
      <c r="Q1066" s="477"/>
      <c r="R1066" s="458" t="str">
        <f>IF(F1066=0,"x",VLOOKUP($F1066,Liste!$L$2:$M$5000,2,FALSE))</f>
        <v>x</v>
      </c>
      <c r="S1066" s="462" t="str">
        <f t="shared" si="32"/>
        <v>x</v>
      </c>
      <c r="T1066" s="462">
        <f>IF(P1066=Liste!$Q$3,IF(L1066=0,0,1),0)</f>
        <v>0</v>
      </c>
      <c r="U1066" s="462">
        <f>IF($A1066=0,0,InformatiiGenerale!$B$3)</f>
        <v>0</v>
      </c>
      <c r="V1066" s="462">
        <f>IF($B1066=0,0,VLOOKUP($B1066,InformatiiGenerale!$A$9:$C$29,3,FALSE))</f>
        <v>0</v>
      </c>
    </row>
    <row r="1067" spans="1:22" ht="30" customHeight="1" x14ac:dyDescent="0.25">
      <c r="A1067" s="145"/>
      <c r="B1067" s="146"/>
      <c r="C1067" s="146"/>
      <c r="D1067" s="147"/>
      <c r="E1067" s="148"/>
      <c r="F1067" s="149"/>
      <c r="G1067" s="148"/>
      <c r="H1067" s="149"/>
      <c r="I1067" s="150"/>
      <c r="J1067" s="151"/>
      <c r="K1067" s="152"/>
      <c r="L1067" s="153"/>
      <c r="M1067" s="154"/>
      <c r="N1067" s="334">
        <f t="shared" si="33"/>
        <v>0</v>
      </c>
      <c r="O1067" s="339"/>
      <c r="P1067" s="515">
        <f>IF($A1067=Liste!$A$2,Liste!$Q$2,IF($A1067=Liste!$A$3,Liste!$Q$3,0))</f>
        <v>0</v>
      </c>
      <c r="Q1067" s="477"/>
      <c r="R1067" s="458" t="str">
        <f>IF(F1067=0,"x",VLOOKUP($F1067,Liste!$L$2:$M$5000,2,FALSE))</f>
        <v>x</v>
      </c>
      <c r="S1067" s="462" t="str">
        <f t="shared" si="32"/>
        <v>x</v>
      </c>
      <c r="T1067" s="462">
        <f>IF(P1067=Liste!$Q$3,IF(L1067=0,0,1),0)</f>
        <v>0</v>
      </c>
      <c r="U1067" s="462">
        <f>IF($A1067=0,0,InformatiiGenerale!$B$3)</f>
        <v>0</v>
      </c>
      <c r="V1067" s="462">
        <f>IF($B1067=0,0,VLOOKUP($B1067,InformatiiGenerale!$A$9:$C$29,3,FALSE))</f>
        <v>0</v>
      </c>
    </row>
    <row r="1068" spans="1:22" ht="30" customHeight="1" x14ac:dyDescent="0.25">
      <c r="A1068" s="145"/>
      <c r="B1068" s="146"/>
      <c r="C1068" s="146"/>
      <c r="D1068" s="147"/>
      <c r="E1068" s="148"/>
      <c r="F1068" s="149"/>
      <c r="G1068" s="148"/>
      <c r="H1068" s="149"/>
      <c r="I1068" s="150"/>
      <c r="J1068" s="151"/>
      <c r="K1068" s="152"/>
      <c r="L1068" s="153"/>
      <c r="M1068" s="154"/>
      <c r="N1068" s="334">
        <f t="shared" si="33"/>
        <v>0</v>
      </c>
      <c r="O1068" s="339"/>
      <c r="P1068" s="515">
        <f>IF($A1068=Liste!$A$2,Liste!$Q$2,IF($A1068=Liste!$A$3,Liste!$Q$3,0))</f>
        <v>0</v>
      </c>
      <c r="Q1068" s="477"/>
      <c r="R1068" s="458" t="str">
        <f>IF(F1068=0,"x",VLOOKUP($F1068,Liste!$L$2:$M$5000,2,FALSE))</f>
        <v>x</v>
      </c>
      <c r="S1068" s="462" t="str">
        <f t="shared" si="32"/>
        <v>x</v>
      </c>
      <c r="T1068" s="462">
        <f>IF(P1068=Liste!$Q$3,IF(L1068=0,0,1),0)</f>
        <v>0</v>
      </c>
      <c r="U1068" s="462">
        <f>IF($A1068=0,0,InformatiiGenerale!$B$3)</f>
        <v>0</v>
      </c>
      <c r="V1068" s="462">
        <f>IF($B1068=0,0,VLOOKUP($B1068,InformatiiGenerale!$A$9:$C$29,3,FALSE))</f>
        <v>0</v>
      </c>
    </row>
    <row r="1069" spans="1:22" ht="30" customHeight="1" x14ac:dyDescent="0.25">
      <c r="A1069" s="145"/>
      <c r="B1069" s="146"/>
      <c r="C1069" s="146"/>
      <c r="D1069" s="147"/>
      <c r="E1069" s="148"/>
      <c r="F1069" s="149"/>
      <c r="G1069" s="148"/>
      <c r="H1069" s="149"/>
      <c r="I1069" s="150"/>
      <c r="J1069" s="151"/>
      <c r="K1069" s="152"/>
      <c r="L1069" s="153"/>
      <c r="M1069" s="154"/>
      <c r="N1069" s="334">
        <f t="shared" si="33"/>
        <v>0</v>
      </c>
      <c r="O1069" s="339"/>
      <c r="P1069" s="515">
        <f>IF($A1069=Liste!$A$2,Liste!$Q$2,IF($A1069=Liste!$A$3,Liste!$Q$3,0))</f>
        <v>0</v>
      </c>
      <c r="Q1069" s="477"/>
      <c r="R1069" s="458" t="str">
        <f>IF(F1069=0,"x",VLOOKUP($F1069,Liste!$L$2:$M$5000,2,FALSE))</f>
        <v>x</v>
      </c>
      <c r="S1069" s="462" t="str">
        <f t="shared" si="32"/>
        <v>x</v>
      </c>
      <c r="T1069" s="462">
        <f>IF(P1069=Liste!$Q$3,IF(L1069=0,0,1),0)</f>
        <v>0</v>
      </c>
      <c r="U1069" s="462">
        <f>IF($A1069=0,0,InformatiiGenerale!$B$3)</f>
        <v>0</v>
      </c>
      <c r="V1069" s="462">
        <f>IF($B1069=0,0,VLOOKUP($B1069,InformatiiGenerale!$A$9:$C$29,3,FALSE))</f>
        <v>0</v>
      </c>
    </row>
    <row r="1070" spans="1:22" ht="30" customHeight="1" x14ac:dyDescent="0.25">
      <c r="A1070" s="145"/>
      <c r="B1070" s="146"/>
      <c r="C1070" s="146"/>
      <c r="D1070" s="147"/>
      <c r="E1070" s="148"/>
      <c r="F1070" s="149"/>
      <c r="G1070" s="148"/>
      <c r="H1070" s="149"/>
      <c r="I1070" s="150"/>
      <c r="J1070" s="151"/>
      <c r="K1070" s="152"/>
      <c r="L1070" s="153"/>
      <c r="M1070" s="154"/>
      <c r="N1070" s="334">
        <f t="shared" si="33"/>
        <v>0</v>
      </c>
      <c r="O1070" s="339"/>
      <c r="P1070" s="515">
        <f>IF($A1070=Liste!$A$2,Liste!$Q$2,IF($A1070=Liste!$A$3,Liste!$Q$3,0))</f>
        <v>0</v>
      </c>
      <c r="Q1070" s="477"/>
      <c r="R1070" s="458" t="str">
        <f>IF(F1070=0,"x",VLOOKUP($F1070,Liste!$L$2:$M$5000,2,FALSE))</f>
        <v>x</v>
      </c>
      <c r="S1070" s="462" t="str">
        <f t="shared" si="32"/>
        <v>x</v>
      </c>
      <c r="T1070" s="462">
        <f>IF(P1070=Liste!$Q$3,IF(L1070=0,0,1),0)</f>
        <v>0</v>
      </c>
      <c r="U1070" s="462">
        <f>IF($A1070=0,0,InformatiiGenerale!$B$3)</f>
        <v>0</v>
      </c>
      <c r="V1070" s="462">
        <f>IF($B1070=0,0,VLOOKUP($B1070,InformatiiGenerale!$A$9:$C$29,3,FALSE))</f>
        <v>0</v>
      </c>
    </row>
    <row r="1071" spans="1:22" ht="30" customHeight="1" x14ac:dyDescent="0.25">
      <c r="A1071" s="145"/>
      <c r="B1071" s="146"/>
      <c r="C1071" s="146"/>
      <c r="D1071" s="147"/>
      <c r="E1071" s="148"/>
      <c r="F1071" s="149"/>
      <c r="G1071" s="148"/>
      <c r="H1071" s="149"/>
      <c r="I1071" s="150"/>
      <c r="J1071" s="151"/>
      <c r="K1071" s="152"/>
      <c r="L1071" s="153"/>
      <c r="M1071" s="154"/>
      <c r="N1071" s="334">
        <f t="shared" si="33"/>
        <v>0</v>
      </c>
      <c r="O1071" s="339"/>
      <c r="P1071" s="515">
        <f>IF($A1071=Liste!$A$2,Liste!$Q$2,IF($A1071=Liste!$A$3,Liste!$Q$3,0))</f>
        <v>0</v>
      </c>
      <c r="Q1071" s="477"/>
      <c r="R1071" s="458" t="str">
        <f>IF(F1071=0,"x",VLOOKUP($F1071,Liste!$L$2:$M$5000,2,FALSE))</f>
        <v>x</v>
      </c>
      <c r="S1071" s="462" t="str">
        <f t="shared" si="32"/>
        <v>x</v>
      </c>
      <c r="T1071" s="462">
        <f>IF(P1071=Liste!$Q$3,IF(L1071=0,0,1),0)</f>
        <v>0</v>
      </c>
      <c r="U1071" s="462">
        <f>IF($A1071=0,0,InformatiiGenerale!$B$3)</f>
        <v>0</v>
      </c>
      <c r="V1071" s="462">
        <f>IF($B1071=0,0,VLOOKUP($B1071,InformatiiGenerale!$A$9:$C$29,3,FALSE))</f>
        <v>0</v>
      </c>
    </row>
    <row r="1072" spans="1:22" ht="30" customHeight="1" x14ac:dyDescent="0.25">
      <c r="A1072" s="145"/>
      <c r="B1072" s="146"/>
      <c r="C1072" s="146"/>
      <c r="D1072" s="147"/>
      <c r="E1072" s="148"/>
      <c r="F1072" s="149"/>
      <c r="G1072" s="148"/>
      <c r="H1072" s="149"/>
      <c r="I1072" s="150"/>
      <c r="J1072" s="151"/>
      <c r="K1072" s="152"/>
      <c r="L1072" s="153"/>
      <c r="M1072" s="154"/>
      <c r="N1072" s="334">
        <f t="shared" si="33"/>
        <v>0</v>
      </c>
      <c r="O1072" s="339"/>
      <c r="P1072" s="515">
        <f>IF($A1072=Liste!$A$2,Liste!$Q$2,IF($A1072=Liste!$A$3,Liste!$Q$3,0))</f>
        <v>0</v>
      </c>
      <c r="Q1072" s="477"/>
      <c r="R1072" s="458" t="str">
        <f>IF(F1072=0,"x",VLOOKUP($F1072,Liste!$L$2:$M$5000,2,FALSE))</f>
        <v>x</v>
      </c>
      <c r="S1072" s="462" t="str">
        <f t="shared" si="32"/>
        <v>x</v>
      </c>
      <c r="T1072" s="462">
        <f>IF(P1072=Liste!$Q$3,IF(L1072=0,0,1),0)</f>
        <v>0</v>
      </c>
      <c r="U1072" s="462">
        <f>IF($A1072=0,0,InformatiiGenerale!$B$3)</f>
        <v>0</v>
      </c>
      <c r="V1072" s="462">
        <f>IF($B1072=0,0,VLOOKUP($B1072,InformatiiGenerale!$A$9:$C$29,3,FALSE))</f>
        <v>0</v>
      </c>
    </row>
    <row r="1073" spans="1:22" ht="30" customHeight="1" x14ac:dyDescent="0.25">
      <c r="A1073" s="145"/>
      <c r="B1073" s="146"/>
      <c r="C1073" s="146"/>
      <c r="D1073" s="147"/>
      <c r="E1073" s="148"/>
      <c r="F1073" s="149"/>
      <c r="G1073" s="148"/>
      <c r="H1073" s="149"/>
      <c r="I1073" s="150"/>
      <c r="J1073" s="151"/>
      <c r="K1073" s="152"/>
      <c r="L1073" s="153"/>
      <c r="M1073" s="154"/>
      <c r="N1073" s="334">
        <f t="shared" si="33"/>
        <v>0</v>
      </c>
      <c r="O1073" s="339"/>
      <c r="P1073" s="515">
        <f>IF($A1073=Liste!$A$2,Liste!$Q$2,IF($A1073=Liste!$A$3,Liste!$Q$3,0))</f>
        <v>0</v>
      </c>
      <c r="Q1073" s="477"/>
      <c r="R1073" s="458" t="str">
        <f>IF(F1073=0,"x",VLOOKUP($F1073,Liste!$L$2:$M$5000,2,FALSE))</f>
        <v>x</v>
      </c>
      <c r="S1073" s="462" t="str">
        <f t="shared" si="32"/>
        <v>x</v>
      </c>
      <c r="T1073" s="462">
        <f>IF(P1073=Liste!$Q$3,IF(L1073=0,0,1),0)</f>
        <v>0</v>
      </c>
      <c r="U1073" s="462">
        <f>IF($A1073=0,0,InformatiiGenerale!$B$3)</f>
        <v>0</v>
      </c>
      <c r="V1073" s="462">
        <f>IF($B1073=0,0,VLOOKUP($B1073,InformatiiGenerale!$A$9:$C$29,3,FALSE))</f>
        <v>0</v>
      </c>
    </row>
    <row r="1074" spans="1:22" ht="30" customHeight="1" x14ac:dyDescent="0.25">
      <c r="A1074" s="145"/>
      <c r="B1074" s="146"/>
      <c r="C1074" s="146"/>
      <c r="D1074" s="147"/>
      <c r="E1074" s="148"/>
      <c r="F1074" s="149"/>
      <c r="G1074" s="148"/>
      <c r="H1074" s="149"/>
      <c r="I1074" s="150"/>
      <c r="J1074" s="151"/>
      <c r="K1074" s="152"/>
      <c r="L1074" s="153"/>
      <c r="M1074" s="154"/>
      <c r="N1074" s="334">
        <f t="shared" si="33"/>
        <v>0</v>
      </c>
      <c r="O1074" s="339"/>
      <c r="P1074" s="515">
        <f>IF($A1074=Liste!$A$2,Liste!$Q$2,IF($A1074=Liste!$A$3,Liste!$Q$3,0))</f>
        <v>0</v>
      </c>
      <c r="Q1074" s="477"/>
      <c r="R1074" s="458" t="str">
        <f>IF(F1074=0,"x",VLOOKUP($F1074,Liste!$L$2:$M$5000,2,FALSE))</f>
        <v>x</v>
      </c>
      <c r="S1074" s="462" t="str">
        <f t="shared" si="32"/>
        <v>x</v>
      </c>
      <c r="T1074" s="462">
        <f>IF(P1074=Liste!$Q$3,IF(L1074=0,0,1),0)</f>
        <v>0</v>
      </c>
      <c r="U1074" s="462">
        <f>IF($A1074=0,0,InformatiiGenerale!$B$3)</f>
        <v>0</v>
      </c>
      <c r="V1074" s="462">
        <f>IF($B1074=0,0,VLOOKUP($B1074,InformatiiGenerale!$A$9:$C$29,3,FALSE))</f>
        <v>0</v>
      </c>
    </row>
    <row r="1075" spans="1:22" ht="30" customHeight="1" x14ac:dyDescent="0.25">
      <c r="A1075" s="145"/>
      <c r="B1075" s="146"/>
      <c r="C1075" s="146"/>
      <c r="D1075" s="147"/>
      <c r="E1075" s="148"/>
      <c r="F1075" s="149"/>
      <c r="G1075" s="148"/>
      <c r="H1075" s="149"/>
      <c r="I1075" s="150"/>
      <c r="J1075" s="151"/>
      <c r="K1075" s="152"/>
      <c r="L1075" s="153"/>
      <c r="M1075" s="154"/>
      <c r="N1075" s="334">
        <f t="shared" si="33"/>
        <v>0</v>
      </c>
      <c r="O1075" s="339"/>
      <c r="P1075" s="515">
        <f>IF($A1075=Liste!$A$2,Liste!$Q$2,IF($A1075=Liste!$A$3,Liste!$Q$3,0))</f>
        <v>0</v>
      </c>
      <c r="Q1075" s="477"/>
      <c r="R1075" s="458" t="str">
        <f>IF(F1075=0,"x",VLOOKUP($F1075,Liste!$L$2:$M$5000,2,FALSE))</f>
        <v>x</v>
      </c>
      <c r="S1075" s="462" t="str">
        <f t="shared" si="32"/>
        <v>x</v>
      </c>
      <c r="T1075" s="462">
        <f>IF(P1075=Liste!$Q$3,IF(L1075=0,0,1),0)</f>
        <v>0</v>
      </c>
      <c r="U1075" s="462">
        <f>IF($A1075=0,0,InformatiiGenerale!$B$3)</f>
        <v>0</v>
      </c>
      <c r="V1075" s="462">
        <f>IF($B1075=0,0,VLOOKUP($B1075,InformatiiGenerale!$A$9:$C$29,3,FALSE))</f>
        <v>0</v>
      </c>
    </row>
    <row r="1076" spans="1:22" ht="30" customHeight="1" x14ac:dyDescent="0.25">
      <c r="A1076" s="145"/>
      <c r="B1076" s="146"/>
      <c r="C1076" s="146"/>
      <c r="D1076" s="147"/>
      <c r="E1076" s="148"/>
      <c r="F1076" s="149"/>
      <c r="G1076" s="148"/>
      <c r="H1076" s="149"/>
      <c r="I1076" s="150"/>
      <c r="J1076" s="151"/>
      <c r="K1076" s="152"/>
      <c r="L1076" s="153"/>
      <c r="M1076" s="154"/>
      <c r="N1076" s="334">
        <f t="shared" si="33"/>
        <v>0</v>
      </c>
      <c r="O1076" s="339"/>
      <c r="P1076" s="515">
        <f>IF($A1076=Liste!$A$2,Liste!$Q$2,IF($A1076=Liste!$A$3,Liste!$Q$3,0))</f>
        <v>0</v>
      </c>
      <c r="Q1076" s="477"/>
      <c r="R1076" s="458" t="str">
        <f>IF(F1076=0,"x",VLOOKUP($F1076,Liste!$L$2:$M$5000,2,FALSE))</f>
        <v>x</v>
      </c>
      <c r="S1076" s="462" t="str">
        <f t="shared" si="32"/>
        <v>x</v>
      </c>
      <c r="T1076" s="462">
        <f>IF(P1076=Liste!$Q$3,IF(L1076=0,0,1),0)</f>
        <v>0</v>
      </c>
      <c r="U1076" s="462">
        <f>IF($A1076=0,0,InformatiiGenerale!$B$3)</f>
        <v>0</v>
      </c>
      <c r="V1076" s="462">
        <f>IF($B1076=0,0,VLOOKUP($B1076,InformatiiGenerale!$A$9:$C$29,3,FALSE))</f>
        <v>0</v>
      </c>
    </row>
    <row r="1077" spans="1:22" ht="30" customHeight="1" x14ac:dyDescent="0.25">
      <c r="A1077" s="145"/>
      <c r="B1077" s="146"/>
      <c r="C1077" s="146"/>
      <c r="D1077" s="147"/>
      <c r="E1077" s="148"/>
      <c r="F1077" s="149"/>
      <c r="G1077" s="148"/>
      <c r="H1077" s="149"/>
      <c r="I1077" s="150"/>
      <c r="J1077" s="151"/>
      <c r="K1077" s="152"/>
      <c r="L1077" s="153"/>
      <c r="M1077" s="154"/>
      <c r="N1077" s="334">
        <f t="shared" si="33"/>
        <v>0</v>
      </c>
      <c r="O1077" s="339"/>
      <c r="P1077" s="515">
        <f>IF($A1077=Liste!$A$2,Liste!$Q$2,IF($A1077=Liste!$A$3,Liste!$Q$3,0))</f>
        <v>0</v>
      </c>
      <c r="Q1077" s="477"/>
      <c r="R1077" s="458" t="str">
        <f>IF(F1077=0,"x",VLOOKUP($F1077,Liste!$L$2:$M$5000,2,FALSE))</f>
        <v>x</v>
      </c>
      <c r="S1077" s="462" t="str">
        <f t="shared" si="32"/>
        <v>x</v>
      </c>
      <c r="T1077" s="462">
        <f>IF(P1077=Liste!$Q$3,IF(L1077=0,0,1),0)</f>
        <v>0</v>
      </c>
      <c r="U1077" s="462">
        <f>IF($A1077=0,0,InformatiiGenerale!$B$3)</f>
        <v>0</v>
      </c>
      <c r="V1077" s="462">
        <f>IF($B1077=0,0,VLOOKUP($B1077,InformatiiGenerale!$A$9:$C$29,3,FALSE))</f>
        <v>0</v>
      </c>
    </row>
    <row r="1078" spans="1:22" ht="30" customHeight="1" x14ac:dyDescent="0.25">
      <c r="A1078" s="145"/>
      <c r="B1078" s="146"/>
      <c r="C1078" s="146"/>
      <c r="D1078" s="147"/>
      <c r="E1078" s="148"/>
      <c r="F1078" s="149"/>
      <c r="G1078" s="148"/>
      <c r="H1078" s="149"/>
      <c r="I1078" s="150"/>
      <c r="J1078" s="151"/>
      <c r="K1078" s="152"/>
      <c r="L1078" s="153"/>
      <c r="M1078" s="154"/>
      <c r="N1078" s="334">
        <f t="shared" si="33"/>
        <v>0</v>
      </c>
      <c r="O1078" s="339"/>
      <c r="P1078" s="515">
        <f>IF($A1078=Liste!$A$2,Liste!$Q$2,IF($A1078=Liste!$A$3,Liste!$Q$3,0))</f>
        <v>0</v>
      </c>
      <c r="Q1078" s="477"/>
      <c r="R1078" s="458" t="str">
        <f>IF(F1078=0,"x",VLOOKUP($F1078,Liste!$L$2:$M$5000,2,FALSE))</f>
        <v>x</v>
      </c>
      <c r="S1078" s="462" t="str">
        <f t="shared" si="32"/>
        <v>x</v>
      </c>
      <c r="T1078" s="462">
        <f>IF(P1078=Liste!$Q$3,IF(L1078=0,0,1),0)</f>
        <v>0</v>
      </c>
      <c r="U1078" s="462">
        <f>IF($A1078=0,0,InformatiiGenerale!$B$3)</f>
        <v>0</v>
      </c>
      <c r="V1078" s="462">
        <f>IF($B1078=0,0,VLOOKUP($B1078,InformatiiGenerale!$A$9:$C$29,3,FALSE))</f>
        <v>0</v>
      </c>
    </row>
    <row r="1079" spans="1:22" ht="30" customHeight="1" x14ac:dyDescent="0.25">
      <c r="A1079" s="145"/>
      <c r="B1079" s="146"/>
      <c r="C1079" s="146"/>
      <c r="D1079" s="147"/>
      <c r="E1079" s="148"/>
      <c r="F1079" s="149"/>
      <c r="G1079" s="148"/>
      <c r="H1079" s="149"/>
      <c r="I1079" s="150"/>
      <c r="J1079" s="151"/>
      <c r="K1079" s="152"/>
      <c r="L1079" s="153"/>
      <c r="M1079" s="154"/>
      <c r="N1079" s="334">
        <f t="shared" si="33"/>
        <v>0</v>
      </c>
      <c r="O1079" s="339"/>
      <c r="P1079" s="515">
        <f>IF($A1079=Liste!$A$2,Liste!$Q$2,IF($A1079=Liste!$A$3,Liste!$Q$3,0))</f>
        <v>0</v>
      </c>
      <c r="Q1079" s="477"/>
      <c r="R1079" s="458" t="str">
        <f>IF(F1079=0,"x",VLOOKUP($F1079,Liste!$L$2:$M$5000,2,FALSE))</f>
        <v>x</v>
      </c>
      <c r="S1079" s="462" t="str">
        <f t="shared" si="32"/>
        <v>x</v>
      </c>
      <c r="T1079" s="462">
        <f>IF(P1079=Liste!$Q$3,IF(L1079=0,0,1),0)</f>
        <v>0</v>
      </c>
      <c r="U1079" s="462">
        <f>IF($A1079=0,0,InformatiiGenerale!$B$3)</f>
        <v>0</v>
      </c>
      <c r="V1079" s="462">
        <f>IF($B1079=0,0,VLOOKUP($B1079,InformatiiGenerale!$A$9:$C$29,3,FALSE))</f>
        <v>0</v>
      </c>
    </row>
    <row r="1080" spans="1:22" ht="30" customHeight="1" x14ac:dyDescent="0.25">
      <c r="A1080" s="145"/>
      <c r="B1080" s="146"/>
      <c r="C1080" s="146"/>
      <c r="D1080" s="147"/>
      <c r="E1080" s="148"/>
      <c r="F1080" s="149"/>
      <c r="G1080" s="148"/>
      <c r="H1080" s="149"/>
      <c r="I1080" s="150"/>
      <c r="J1080" s="151"/>
      <c r="K1080" s="152"/>
      <c r="L1080" s="153"/>
      <c r="M1080" s="154"/>
      <c r="N1080" s="334">
        <f t="shared" si="33"/>
        <v>0</v>
      </c>
      <c r="O1080" s="339"/>
      <c r="P1080" s="515">
        <f>IF($A1080=Liste!$A$2,Liste!$Q$2,IF($A1080=Liste!$A$3,Liste!$Q$3,0))</f>
        <v>0</v>
      </c>
      <c r="Q1080" s="477"/>
      <c r="R1080" s="458" t="str">
        <f>IF(F1080=0,"x",VLOOKUP($F1080,Liste!$L$2:$M$5000,2,FALSE))</f>
        <v>x</v>
      </c>
      <c r="S1080" s="462" t="str">
        <f t="shared" si="32"/>
        <v>x</v>
      </c>
      <c r="T1080" s="462">
        <f>IF(P1080=Liste!$Q$3,IF(L1080=0,0,1),0)</f>
        <v>0</v>
      </c>
      <c r="U1080" s="462">
        <f>IF($A1080=0,0,InformatiiGenerale!$B$3)</f>
        <v>0</v>
      </c>
      <c r="V1080" s="462">
        <f>IF($B1080=0,0,VLOOKUP($B1080,InformatiiGenerale!$A$9:$C$29,3,FALSE))</f>
        <v>0</v>
      </c>
    </row>
    <row r="1081" spans="1:22" ht="30" customHeight="1" x14ac:dyDescent="0.25">
      <c r="A1081" s="145"/>
      <c r="B1081" s="146"/>
      <c r="C1081" s="146"/>
      <c r="D1081" s="147"/>
      <c r="E1081" s="148"/>
      <c r="F1081" s="149"/>
      <c r="G1081" s="148"/>
      <c r="H1081" s="149"/>
      <c r="I1081" s="150"/>
      <c r="J1081" s="151"/>
      <c r="K1081" s="152"/>
      <c r="L1081" s="153"/>
      <c r="M1081" s="154"/>
      <c r="N1081" s="334">
        <f t="shared" si="33"/>
        <v>0</v>
      </c>
      <c r="O1081" s="339"/>
      <c r="P1081" s="515">
        <f>IF($A1081=Liste!$A$2,Liste!$Q$2,IF($A1081=Liste!$A$3,Liste!$Q$3,0))</f>
        <v>0</v>
      </c>
      <c r="Q1081" s="477"/>
      <c r="R1081" s="458" t="str">
        <f>IF(F1081=0,"x",VLOOKUP($F1081,Liste!$L$2:$M$5000,2,FALSE))</f>
        <v>x</v>
      </c>
      <c r="S1081" s="462" t="str">
        <f t="shared" si="32"/>
        <v>x</v>
      </c>
      <c r="T1081" s="462">
        <f>IF(P1081=Liste!$Q$3,IF(L1081=0,0,1),0)</f>
        <v>0</v>
      </c>
      <c r="U1081" s="462">
        <f>IF($A1081=0,0,InformatiiGenerale!$B$3)</f>
        <v>0</v>
      </c>
      <c r="V1081" s="462">
        <f>IF($B1081=0,0,VLOOKUP($B1081,InformatiiGenerale!$A$9:$C$29,3,FALSE))</f>
        <v>0</v>
      </c>
    </row>
    <row r="1082" spans="1:22" ht="30" customHeight="1" x14ac:dyDescent="0.25">
      <c r="A1082" s="145"/>
      <c r="B1082" s="146"/>
      <c r="C1082" s="146"/>
      <c r="D1082" s="147"/>
      <c r="E1082" s="148"/>
      <c r="F1082" s="149"/>
      <c r="G1082" s="148"/>
      <c r="H1082" s="149"/>
      <c r="I1082" s="150"/>
      <c r="J1082" s="151"/>
      <c r="K1082" s="152"/>
      <c r="L1082" s="153"/>
      <c r="M1082" s="154"/>
      <c r="N1082" s="334">
        <f t="shared" si="33"/>
        <v>0</v>
      </c>
      <c r="O1082" s="339"/>
      <c r="P1082" s="515">
        <f>IF($A1082=Liste!$A$2,Liste!$Q$2,IF($A1082=Liste!$A$3,Liste!$Q$3,0))</f>
        <v>0</v>
      </c>
      <c r="Q1082" s="477"/>
      <c r="R1082" s="458" t="str">
        <f>IF(F1082=0,"x",VLOOKUP($F1082,Liste!$L$2:$M$5000,2,FALSE))</f>
        <v>x</v>
      </c>
      <c r="S1082" s="462" t="str">
        <f t="shared" si="32"/>
        <v>x</v>
      </c>
      <c r="T1082" s="462">
        <f>IF(P1082=Liste!$Q$3,IF(L1082=0,0,1),0)</f>
        <v>0</v>
      </c>
      <c r="U1082" s="462">
        <f>IF($A1082=0,0,InformatiiGenerale!$B$3)</f>
        <v>0</v>
      </c>
      <c r="V1082" s="462">
        <f>IF($B1082=0,0,VLOOKUP($B1082,InformatiiGenerale!$A$9:$C$29,3,FALSE))</f>
        <v>0</v>
      </c>
    </row>
    <row r="1083" spans="1:22" ht="30" customHeight="1" x14ac:dyDescent="0.25">
      <c r="A1083" s="145"/>
      <c r="B1083" s="146"/>
      <c r="C1083" s="146"/>
      <c r="D1083" s="147"/>
      <c r="E1083" s="148"/>
      <c r="F1083" s="149"/>
      <c r="G1083" s="148"/>
      <c r="H1083" s="149"/>
      <c r="I1083" s="150"/>
      <c r="J1083" s="151"/>
      <c r="K1083" s="152"/>
      <c r="L1083" s="153"/>
      <c r="M1083" s="154"/>
      <c r="N1083" s="334">
        <f t="shared" si="33"/>
        <v>0</v>
      </c>
      <c r="O1083" s="339"/>
      <c r="P1083" s="515">
        <f>IF($A1083=Liste!$A$2,Liste!$Q$2,IF($A1083=Liste!$A$3,Liste!$Q$3,0))</f>
        <v>0</v>
      </c>
      <c r="Q1083" s="477"/>
      <c r="R1083" s="458" t="str">
        <f>IF(F1083=0,"x",VLOOKUP($F1083,Liste!$L$2:$M$5000,2,FALSE))</f>
        <v>x</v>
      </c>
      <c r="S1083" s="462" t="str">
        <f t="shared" si="32"/>
        <v>x</v>
      </c>
      <c r="T1083" s="462">
        <f>IF(P1083=Liste!$Q$3,IF(L1083=0,0,1),0)</f>
        <v>0</v>
      </c>
      <c r="U1083" s="462">
        <f>IF($A1083=0,0,InformatiiGenerale!$B$3)</f>
        <v>0</v>
      </c>
      <c r="V1083" s="462">
        <f>IF($B1083=0,0,VLOOKUP($B1083,InformatiiGenerale!$A$9:$C$29,3,FALSE))</f>
        <v>0</v>
      </c>
    </row>
    <row r="1084" spans="1:22" ht="30" customHeight="1" x14ac:dyDescent="0.25">
      <c r="A1084" s="145"/>
      <c r="B1084" s="146"/>
      <c r="C1084" s="146"/>
      <c r="D1084" s="147"/>
      <c r="E1084" s="148"/>
      <c r="F1084" s="149"/>
      <c r="G1084" s="148"/>
      <c r="H1084" s="149"/>
      <c r="I1084" s="150"/>
      <c r="J1084" s="151"/>
      <c r="K1084" s="152"/>
      <c r="L1084" s="153"/>
      <c r="M1084" s="154"/>
      <c r="N1084" s="334">
        <f t="shared" si="33"/>
        <v>0</v>
      </c>
      <c r="O1084" s="339"/>
      <c r="P1084" s="515">
        <f>IF($A1084=Liste!$A$2,Liste!$Q$2,IF($A1084=Liste!$A$3,Liste!$Q$3,0))</f>
        <v>0</v>
      </c>
      <c r="Q1084" s="477"/>
      <c r="R1084" s="458" t="str">
        <f>IF(F1084=0,"x",VLOOKUP($F1084,Liste!$L$2:$M$5000,2,FALSE))</f>
        <v>x</v>
      </c>
      <c r="S1084" s="462" t="str">
        <f t="shared" si="32"/>
        <v>x</v>
      </c>
      <c r="T1084" s="462">
        <f>IF(P1084=Liste!$Q$3,IF(L1084=0,0,1),0)</f>
        <v>0</v>
      </c>
      <c r="U1084" s="462">
        <f>IF($A1084=0,0,InformatiiGenerale!$B$3)</f>
        <v>0</v>
      </c>
      <c r="V1084" s="462">
        <f>IF($B1084=0,0,VLOOKUP($B1084,InformatiiGenerale!$A$9:$C$29,3,FALSE))</f>
        <v>0</v>
      </c>
    </row>
    <row r="1085" spans="1:22" ht="30" customHeight="1" x14ac:dyDescent="0.25">
      <c r="A1085" s="145"/>
      <c r="B1085" s="146"/>
      <c r="C1085" s="146"/>
      <c r="D1085" s="147"/>
      <c r="E1085" s="148"/>
      <c r="F1085" s="149"/>
      <c r="G1085" s="148"/>
      <c r="H1085" s="149"/>
      <c r="I1085" s="150"/>
      <c r="J1085" s="151"/>
      <c r="K1085" s="152"/>
      <c r="L1085" s="153"/>
      <c r="M1085" s="154"/>
      <c r="N1085" s="334">
        <f t="shared" si="33"/>
        <v>0</v>
      </c>
      <c r="O1085" s="339"/>
      <c r="P1085" s="515">
        <f>IF($A1085=Liste!$A$2,Liste!$Q$2,IF($A1085=Liste!$A$3,Liste!$Q$3,0))</f>
        <v>0</v>
      </c>
      <c r="Q1085" s="477"/>
      <c r="R1085" s="458" t="str">
        <f>IF(F1085=0,"x",VLOOKUP($F1085,Liste!$L$2:$M$5000,2,FALSE))</f>
        <v>x</v>
      </c>
      <c r="S1085" s="462" t="str">
        <f t="shared" si="32"/>
        <v>x</v>
      </c>
      <c r="T1085" s="462">
        <f>IF(P1085=Liste!$Q$3,IF(L1085=0,0,1),0)</f>
        <v>0</v>
      </c>
      <c r="U1085" s="462">
        <f>IF($A1085=0,0,InformatiiGenerale!$B$3)</f>
        <v>0</v>
      </c>
      <c r="V1085" s="462">
        <f>IF($B1085=0,0,VLOOKUP($B1085,InformatiiGenerale!$A$9:$C$29,3,FALSE))</f>
        <v>0</v>
      </c>
    </row>
    <row r="1086" spans="1:22" ht="30" customHeight="1" x14ac:dyDescent="0.25">
      <c r="A1086" s="145"/>
      <c r="B1086" s="146"/>
      <c r="C1086" s="146"/>
      <c r="D1086" s="147"/>
      <c r="E1086" s="148"/>
      <c r="F1086" s="149"/>
      <c r="G1086" s="148"/>
      <c r="H1086" s="149"/>
      <c r="I1086" s="150"/>
      <c r="J1086" s="151"/>
      <c r="K1086" s="152"/>
      <c r="L1086" s="153"/>
      <c r="M1086" s="154"/>
      <c r="N1086" s="334">
        <f t="shared" si="33"/>
        <v>0</v>
      </c>
      <c r="O1086" s="339"/>
      <c r="P1086" s="515">
        <f>IF($A1086=Liste!$A$2,Liste!$Q$2,IF($A1086=Liste!$A$3,Liste!$Q$3,0))</f>
        <v>0</v>
      </c>
      <c r="Q1086" s="477"/>
      <c r="R1086" s="458" t="str">
        <f>IF(F1086=0,"x",VLOOKUP($F1086,Liste!$L$2:$M$5000,2,FALSE))</f>
        <v>x</v>
      </c>
      <c r="S1086" s="462" t="str">
        <f t="shared" si="32"/>
        <v>x</v>
      </c>
      <c r="T1086" s="462">
        <f>IF(P1086=Liste!$Q$3,IF(L1086=0,0,1),0)</f>
        <v>0</v>
      </c>
      <c r="U1086" s="462">
        <f>IF($A1086=0,0,InformatiiGenerale!$B$3)</f>
        <v>0</v>
      </c>
      <c r="V1086" s="462">
        <f>IF($B1086=0,0,VLOOKUP($B1086,InformatiiGenerale!$A$9:$C$29,3,FALSE))</f>
        <v>0</v>
      </c>
    </row>
    <row r="1087" spans="1:22" ht="30" customHeight="1" x14ac:dyDescent="0.25">
      <c r="A1087" s="145"/>
      <c r="B1087" s="146"/>
      <c r="C1087" s="146"/>
      <c r="D1087" s="147"/>
      <c r="E1087" s="148"/>
      <c r="F1087" s="149"/>
      <c r="G1087" s="148"/>
      <c r="H1087" s="149"/>
      <c r="I1087" s="150"/>
      <c r="J1087" s="151"/>
      <c r="K1087" s="152"/>
      <c r="L1087" s="153"/>
      <c r="M1087" s="154"/>
      <c r="N1087" s="334">
        <f t="shared" si="33"/>
        <v>0</v>
      </c>
      <c r="O1087" s="339"/>
      <c r="P1087" s="515">
        <f>IF($A1087=Liste!$A$2,Liste!$Q$2,IF($A1087=Liste!$A$3,Liste!$Q$3,0))</f>
        <v>0</v>
      </c>
      <c r="Q1087" s="477"/>
      <c r="R1087" s="458" t="str">
        <f>IF(F1087=0,"x",VLOOKUP($F1087,Liste!$L$2:$M$5000,2,FALSE))</f>
        <v>x</v>
      </c>
      <c r="S1087" s="462" t="str">
        <f t="shared" si="32"/>
        <v>x</v>
      </c>
      <c r="T1087" s="462">
        <f>IF(P1087=Liste!$Q$3,IF(L1087=0,0,1),0)</f>
        <v>0</v>
      </c>
      <c r="U1087" s="462">
        <f>IF($A1087=0,0,InformatiiGenerale!$B$3)</f>
        <v>0</v>
      </c>
      <c r="V1087" s="462">
        <f>IF($B1087=0,0,VLOOKUP($B1087,InformatiiGenerale!$A$9:$C$29,3,FALSE))</f>
        <v>0</v>
      </c>
    </row>
    <row r="1088" spans="1:22" ht="30" customHeight="1" x14ac:dyDescent="0.25">
      <c r="A1088" s="145"/>
      <c r="B1088" s="146"/>
      <c r="C1088" s="146"/>
      <c r="D1088" s="147"/>
      <c r="E1088" s="148"/>
      <c r="F1088" s="149"/>
      <c r="G1088" s="148"/>
      <c r="H1088" s="149"/>
      <c r="I1088" s="150"/>
      <c r="J1088" s="151"/>
      <c r="K1088" s="152"/>
      <c r="L1088" s="153"/>
      <c r="M1088" s="154"/>
      <c r="N1088" s="334">
        <f t="shared" si="33"/>
        <v>0</v>
      </c>
      <c r="O1088" s="339"/>
      <c r="P1088" s="515">
        <f>IF($A1088=Liste!$A$2,Liste!$Q$2,IF($A1088=Liste!$A$3,Liste!$Q$3,0))</f>
        <v>0</v>
      </c>
      <c r="Q1088" s="477"/>
      <c r="R1088" s="458" t="str">
        <f>IF(F1088=0,"x",VLOOKUP($F1088,Liste!$L$2:$M$5000,2,FALSE))</f>
        <v>x</v>
      </c>
      <c r="S1088" s="462" t="str">
        <f t="shared" si="32"/>
        <v>x</v>
      </c>
      <c r="T1088" s="462">
        <f>IF(P1088=Liste!$Q$3,IF(L1088=0,0,1),0)</f>
        <v>0</v>
      </c>
      <c r="U1088" s="462">
        <f>IF($A1088=0,0,InformatiiGenerale!$B$3)</f>
        <v>0</v>
      </c>
      <c r="V1088" s="462">
        <f>IF($B1088=0,0,VLOOKUP($B1088,InformatiiGenerale!$A$9:$C$29,3,FALSE))</f>
        <v>0</v>
      </c>
    </row>
    <row r="1089" spans="1:22" ht="30" customHeight="1" x14ac:dyDescent="0.25">
      <c r="A1089" s="145"/>
      <c r="B1089" s="146"/>
      <c r="C1089" s="146"/>
      <c r="D1089" s="147"/>
      <c r="E1089" s="148"/>
      <c r="F1089" s="149"/>
      <c r="G1089" s="148"/>
      <c r="H1089" s="149"/>
      <c r="I1089" s="150"/>
      <c r="J1089" s="151"/>
      <c r="K1089" s="152"/>
      <c r="L1089" s="153"/>
      <c r="M1089" s="154"/>
      <c r="N1089" s="334">
        <f t="shared" si="33"/>
        <v>0</v>
      </c>
      <c r="O1089" s="339"/>
      <c r="P1089" s="515">
        <f>IF($A1089=Liste!$A$2,Liste!$Q$2,IF($A1089=Liste!$A$3,Liste!$Q$3,0))</f>
        <v>0</v>
      </c>
      <c r="Q1089" s="477"/>
      <c r="R1089" s="458" t="str">
        <f>IF(F1089=0,"x",VLOOKUP($F1089,Liste!$L$2:$M$5000,2,FALSE))</f>
        <v>x</v>
      </c>
      <c r="S1089" s="462" t="str">
        <f t="shared" si="32"/>
        <v>x</v>
      </c>
      <c r="T1089" s="462">
        <f>IF(P1089=Liste!$Q$3,IF(L1089=0,0,1),0)</f>
        <v>0</v>
      </c>
      <c r="U1089" s="462">
        <f>IF($A1089=0,0,InformatiiGenerale!$B$3)</f>
        <v>0</v>
      </c>
      <c r="V1089" s="462">
        <f>IF($B1089=0,0,VLOOKUP($B1089,InformatiiGenerale!$A$9:$C$29,3,FALSE))</f>
        <v>0</v>
      </c>
    </row>
    <row r="1090" spans="1:22" ht="30" customHeight="1" x14ac:dyDescent="0.25">
      <c r="A1090" s="145"/>
      <c r="B1090" s="146"/>
      <c r="C1090" s="146"/>
      <c r="D1090" s="147"/>
      <c r="E1090" s="148"/>
      <c r="F1090" s="149"/>
      <c r="G1090" s="148"/>
      <c r="H1090" s="149"/>
      <c r="I1090" s="150"/>
      <c r="J1090" s="151"/>
      <c r="K1090" s="152"/>
      <c r="L1090" s="153"/>
      <c r="M1090" s="154"/>
      <c r="N1090" s="334">
        <f t="shared" si="33"/>
        <v>0</v>
      </c>
      <c r="O1090" s="339"/>
      <c r="P1090" s="515">
        <f>IF($A1090=Liste!$A$2,Liste!$Q$2,IF($A1090=Liste!$A$3,Liste!$Q$3,0))</f>
        <v>0</v>
      </c>
      <c r="Q1090" s="477"/>
      <c r="R1090" s="458" t="str">
        <f>IF(F1090=0,"x",VLOOKUP($F1090,Liste!$L$2:$M$5000,2,FALSE))</f>
        <v>x</v>
      </c>
      <c r="S1090" s="462" t="str">
        <f t="shared" si="32"/>
        <v>x</v>
      </c>
      <c r="T1090" s="462">
        <f>IF(P1090=Liste!$Q$3,IF(L1090=0,0,1),0)</f>
        <v>0</v>
      </c>
      <c r="U1090" s="462">
        <f>IF($A1090=0,0,InformatiiGenerale!$B$3)</f>
        <v>0</v>
      </c>
      <c r="V1090" s="462">
        <f>IF($B1090=0,0,VLOOKUP($B1090,InformatiiGenerale!$A$9:$C$29,3,FALSE))</f>
        <v>0</v>
      </c>
    </row>
    <row r="1091" spans="1:22" ht="30" customHeight="1" x14ac:dyDescent="0.25">
      <c r="A1091" s="145"/>
      <c r="B1091" s="146"/>
      <c r="C1091" s="146"/>
      <c r="D1091" s="147"/>
      <c r="E1091" s="148"/>
      <c r="F1091" s="149"/>
      <c r="G1091" s="148"/>
      <c r="H1091" s="149"/>
      <c r="I1091" s="150"/>
      <c r="J1091" s="151"/>
      <c r="K1091" s="152"/>
      <c r="L1091" s="153"/>
      <c r="M1091" s="154"/>
      <c r="N1091" s="334">
        <f t="shared" si="33"/>
        <v>0</v>
      </c>
      <c r="O1091" s="339"/>
      <c r="P1091" s="515">
        <f>IF($A1091=Liste!$A$2,Liste!$Q$2,IF($A1091=Liste!$A$3,Liste!$Q$3,0))</f>
        <v>0</v>
      </c>
      <c r="Q1091" s="477"/>
      <c r="R1091" s="458" t="str">
        <f>IF(F1091=0,"x",VLOOKUP($F1091,Liste!$L$2:$M$5000,2,FALSE))</f>
        <v>x</v>
      </c>
      <c r="S1091" s="462" t="str">
        <f t="shared" si="32"/>
        <v>x</v>
      </c>
      <c r="T1091" s="462">
        <f>IF(P1091=Liste!$Q$3,IF(L1091=0,0,1),0)</f>
        <v>0</v>
      </c>
      <c r="U1091" s="462">
        <f>IF($A1091=0,0,InformatiiGenerale!$B$3)</f>
        <v>0</v>
      </c>
      <c r="V1091" s="462">
        <f>IF($B1091=0,0,VLOOKUP($B1091,InformatiiGenerale!$A$9:$C$29,3,FALSE))</f>
        <v>0</v>
      </c>
    </row>
    <row r="1092" spans="1:22" ht="30" customHeight="1" x14ac:dyDescent="0.25">
      <c r="A1092" s="145"/>
      <c r="B1092" s="146"/>
      <c r="C1092" s="146"/>
      <c r="D1092" s="147"/>
      <c r="E1092" s="148"/>
      <c r="F1092" s="149"/>
      <c r="G1092" s="148"/>
      <c r="H1092" s="149"/>
      <c r="I1092" s="150"/>
      <c r="J1092" s="151"/>
      <c r="K1092" s="152"/>
      <c r="L1092" s="153"/>
      <c r="M1092" s="154"/>
      <c r="N1092" s="334">
        <f t="shared" si="33"/>
        <v>0</v>
      </c>
      <c r="O1092" s="339"/>
      <c r="P1092" s="515">
        <f>IF($A1092=Liste!$A$2,Liste!$Q$2,IF($A1092=Liste!$A$3,Liste!$Q$3,0))</f>
        <v>0</v>
      </c>
      <c r="Q1092" s="477"/>
      <c r="R1092" s="458" t="str">
        <f>IF(F1092=0,"x",VLOOKUP($F1092,Liste!$L$2:$M$5000,2,FALSE))</f>
        <v>x</v>
      </c>
      <c r="S1092" s="462" t="str">
        <f t="shared" si="32"/>
        <v>x</v>
      </c>
      <c r="T1092" s="462">
        <f>IF(P1092=Liste!$Q$3,IF(L1092=0,0,1),0)</f>
        <v>0</v>
      </c>
      <c r="U1092" s="462">
        <f>IF($A1092=0,0,InformatiiGenerale!$B$3)</f>
        <v>0</v>
      </c>
      <c r="V1092" s="462">
        <f>IF($B1092=0,0,VLOOKUP($B1092,InformatiiGenerale!$A$9:$C$29,3,FALSE))</f>
        <v>0</v>
      </c>
    </row>
    <row r="1093" spans="1:22" ht="30" customHeight="1" x14ac:dyDescent="0.25">
      <c r="A1093" s="145"/>
      <c r="B1093" s="146"/>
      <c r="C1093" s="146"/>
      <c r="D1093" s="147"/>
      <c r="E1093" s="148"/>
      <c r="F1093" s="149"/>
      <c r="G1093" s="148"/>
      <c r="H1093" s="149"/>
      <c r="I1093" s="150"/>
      <c r="J1093" s="151"/>
      <c r="K1093" s="152"/>
      <c r="L1093" s="153"/>
      <c r="M1093" s="154"/>
      <c r="N1093" s="334">
        <f t="shared" si="33"/>
        <v>0</v>
      </c>
      <c r="O1093" s="339"/>
      <c r="P1093" s="515">
        <f>IF($A1093=Liste!$A$2,Liste!$Q$2,IF($A1093=Liste!$A$3,Liste!$Q$3,0))</f>
        <v>0</v>
      </c>
      <c r="Q1093" s="477"/>
      <c r="R1093" s="458" t="str">
        <f>IF(F1093=0,"x",VLOOKUP($F1093,Liste!$L$2:$M$5000,2,FALSE))</f>
        <v>x</v>
      </c>
      <c r="S1093" s="462" t="str">
        <f t="shared" si="32"/>
        <v>x</v>
      </c>
      <c r="T1093" s="462">
        <f>IF(P1093=Liste!$Q$3,IF(L1093=0,0,1),0)</f>
        <v>0</v>
      </c>
      <c r="U1093" s="462">
        <f>IF($A1093=0,0,InformatiiGenerale!$B$3)</f>
        <v>0</v>
      </c>
      <c r="V1093" s="462">
        <f>IF($B1093=0,0,VLOOKUP($B1093,InformatiiGenerale!$A$9:$C$29,3,FALSE))</f>
        <v>0</v>
      </c>
    </row>
    <row r="1094" spans="1:22" ht="30" customHeight="1" x14ac:dyDescent="0.25">
      <c r="A1094" s="145"/>
      <c r="B1094" s="146"/>
      <c r="C1094" s="146"/>
      <c r="D1094" s="147"/>
      <c r="E1094" s="148"/>
      <c r="F1094" s="149"/>
      <c r="G1094" s="148"/>
      <c r="H1094" s="149"/>
      <c r="I1094" s="150"/>
      <c r="J1094" s="151"/>
      <c r="K1094" s="152"/>
      <c r="L1094" s="153"/>
      <c r="M1094" s="154"/>
      <c r="N1094" s="334">
        <f t="shared" si="33"/>
        <v>0</v>
      </c>
      <c r="O1094" s="339"/>
      <c r="P1094" s="515">
        <f>IF($A1094=Liste!$A$2,Liste!$Q$2,IF($A1094=Liste!$A$3,Liste!$Q$3,0))</f>
        <v>0</v>
      </c>
      <c r="Q1094" s="477"/>
      <c r="R1094" s="458" t="str">
        <f>IF(F1094=0,"x",VLOOKUP($F1094,Liste!$L$2:$M$5000,2,FALSE))</f>
        <v>x</v>
      </c>
      <c r="S1094" s="462" t="str">
        <f t="shared" si="32"/>
        <v>x</v>
      </c>
      <c r="T1094" s="462">
        <f>IF(P1094=Liste!$Q$3,IF(L1094=0,0,1),0)</f>
        <v>0</v>
      </c>
      <c r="U1094" s="462">
        <f>IF($A1094=0,0,InformatiiGenerale!$B$3)</f>
        <v>0</v>
      </c>
      <c r="V1094" s="462">
        <f>IF($B1094=0,0,VLOOKUP($B1094,InformatiiGenerale!$A$9:$C$29,3,FALSE))</f>
        <v>0</v>
      </c>
    </row>
    <row r="1095" spans="1:22" ht="30" customHeight="1" x14ac:dyDescent="0.25">
      <c r="A1095" s="145"/>
      <c r="B1095" s="146"/>
      <c r="C1095" s="146"/>
      <c r="D1095" s="147"/>
      <c r="E1095" s="148"/>
      <c r="F1095" s="149"/>
      <c r="G1095" s="148"/>
      <c r="H1095" s="149"/>
      <c r="I1095" s="150"/>
      <c r="J1095" s="151"/>
      <c r="K1095" s="152"/>
      <c r="L1095" s="153"/>
      <c r="M1095" s="154"/>
      <c r="N1095" s="334">
        <f t="shared" si="33"/>
        <v>0</v>
      </c>
      <c r="O1095" s="339"/>
      <c r="P1095" s="515">
        <f>IF($A1095=Liste!$A$2,Liste!$Q$2,IF($A1095=Liste!$A$3,Liste!$Q$3,0))</f>
        <v>0</v>
      </c>
      <c r="Q1095" s="477"/>
      <c r="R1095" s="458" t="str">
        <f>IF(F1095=0,"x",VLOOKUP($F1095,Liste!$L$2:$M$5000,2,FALSE))</f>
        <v>x</v>
      </c>
      <c r="S1095" s="462" t="str">
        <f t="shared" si="32"/>
        <v>x</v>
      </c>
      <c r="T1095" s="462">
        <f>IF(P1095=Liste!$Q$3,IF(L1095=0,0,1),0)</f>
        <v>0</v>
      </c>
      <c r="U1095" s="462">
        <f>IF($A1095=0,0,InformatiiGenerale!$B$3)</f>
        <v>0</v>
      </c>
      <c r="V1095" s="462">
        <f>IF($B1095=0,0,VLOOKUP($B1095,InformatiiGenerale!$A$9:$C$29,3,FALSE))</f>
        <v>0</v>
      </c>
    </row>
    <row r="1096" spans="1:22" ht="30" customHeight="1" x14ac:dyDescent="0.25">
      <c r="A1096" s="145"/>
      <c r="B1096" s="146"/>
      <c r="C1096" s="146"/>
      <c r="D1096" s="147"/>
      <c r="E1096" s="148"/>
      <c r="F1096" s="149"/>
      <c r="G1096" s="148"/>
      <c r="H1096" s="149"/>
      <c r="I1096" s="150"/>
      <c r="J1096" s="151"/>
      <c r="K1096" s="152"/>
      <c r="L1096" s="153"/>
      <c r="M1096" s="154"/>
      <c r="N1096" s="334">
        <f t="shared" si="33"/>
        <v>0</v>
      </c>
      <c r="O1096" s="339"/>
      <c r="P1096" s="515">
        <f>IF($A1096=Liste!$A$2,Liste!$Q$2,IF($A1096=Liste!$A$3,Liste!$Q$3,0))</f>
        <v>0</v>
      </c>
      <c r="Q1096" s="477"/>
      <c r="R1096" s="458" t="str">
        <f>IF(F1096=0,"x",VLOOKUP($F1096,Liste!$L$2:$M$5000,2,FALSE))</f>
        <v>x</v>
      </c>
      <c r="S1096" s="462" t="str">
        <f t="shared" si="32"/>
        <v>x</v>
      </c>
      <c r="T1096" s="462">
        <f>IF(P1096=Liste!$Q$3,IF(L1096=0,0,1),0)</f>
        <v>0</v>
      </c>
      <c r="U1096" s="462">
        <f>IF($A1096=0,0,InformatiiGenerale!$B$3)</f>
        <v>0</v>
      </c>
      <c r="V1096" s="462">
        <f>IF($B1096=0,0,VLOOKUP($B1096,InformatiiGenerale!$A$9:$C$29,3,FALSE))</f>
        <v>0</v>
      </c>
    </row>
    <row r="1097" spans="1:22" ht="30" customHeight="1" x14ac:dyDescent="0.25">
      <c r="A1097" s="145"/>
      <c r="B1097" s="146"/>
      <c r="C1097" s="146"/>
      <c r="D1097" s="147"/>
      <c r="E1097" s="148"/>
      <c r="F1097" s="149"/>
      <c r="G1097" s="148"/>
      <c r="H1097" s="149"/>
      <c r="I1097" s="150"/>
      <c r="J1097" s="151"/>
      <c r="K1097" s="152"/>
      <c r="L1097" s="153"/>
      <c r="M1097" s="154"/>
      <c r="N1097" s="334">
        <f t="shared" si="33"/>
        <v>0</v>
      </c>
      <c r="O1097" s="339"/>
      <c r="P1097" s="515">
        <f>IF($A1097=Liste!$A$2,Liste!$Q$2,IF($A1097=Liste!$A$3,Liste!$Q$3,0))</f>
        <v>0</v>
      </c>
      <c r="Q1097" s="477"/>
      <c r="R1097" s="458" t="str">
        <f>IF(F1097=0,"x",VLOOKUP($F1097,Liste!$L$2:$M$5000,2,FALSE))</f>
        <v>x</v>
      </c>
      <c r="S1097" s="462" t="str">
        <f t="shared" si="32"/>
        <v>x</v>
      </c>
      <c r="T1097" s="462">
        <f>IF(P1097=Liste!$Q$3,IF(L1097=0,0,1),0)</f>
        <v>0</v>
      </c>
      <c r="U1097" s="462">
        <f>IF($A1097=0,0,InformatiiGenerale!$B$3)</f>
        <v>0</v>
      </c>
      <c r="V1097" s="462">
        <f>IF($B1097=0,0,VLOOKUP($B1097,InformatiiGenerale!$A$9:$C$29,3,FALSE))</f>
        <v>0</v>
      </c>
    </row>
    <row r="1098" spans="1:22" ht="30" customHeight="1" x14ac:dyDescent="0.25">
      <c r="A1098" s="145"/>
      <c r="B1098" s="146"/>
      <c r="C1098" s="146"/>
      <c r="D1098" s="147"/>
      <c r="E1098" s="148"/>
      <c r="F1098" s="149"/>
      <c r="G1098" s="148"/>
      <c r="H1098" s="149"/>
      <c r="I1098" s="150"/>
      <c r="J1098" s="151"/>
      <c r="K1098" s="152"/>
      <c r="L1098" s="153"/>
      <c r="M1098" s="154"/>
      <c r="N1098" s="334">
        <f t="shared" si="33"/>
        <v>0</v>
      </c>
      <c r="O1098" s="339"/>
      <c r="P1098" s="515">
        <f>IF($A1098=Liste!$A$2,Liste!$Q$2,IF($A1098=Liste!$A$3,Liste!$Q$3,0))</f>
        <v>0</v>
      </c>
      <c r="Q1098" s="477"/>
      <c r="R1098" s="458" t="str">
        <f>IF(F1098=0,"x",VLOOKUP($F1098,Liste!$L$2:$M$5000,2,FALSE))</f>
        <v>x</v>
      </c>
      <c r="S1098" s="462" t="str">
        <f t="shared" si="32"/>
        <v>x</v>
      </c>
      <c r="T1098" s="462">
        <f>IF(P1098=Liste!$Q$3,IF(L1098=0,0,1),0)</f>
        <v>0</v>
      </c>
      <c r="U1098" s="462">
        <f>IF($A1098=0,0,InformatiiGenerale!$B$3)</f>
        <v>0</v>
      </c>
      <c r="V1098" s="462">
        <f>IF($B1098=0,0,VLOOKUP($B1098,InformatiiGenerale!$A$9:$C$29,3,FALSE))</f>
        <v>0</v>
      </c>
    </row>
    <row r="1099" spans="1:22" ht="30" customHeight="1" x14ac:dyDescent="0.25">
      <c r="A1099" s="145"/>
      <c r="B1099" s="146"/>
      <c r="C1099" s="146"/>
      <c r="D1099" s="147"/>
      <c r="E1099" s="148"/>
      <c r="F1099" s="149"/>
      <c r="G1099" s="148"/>
      <c r="H1099" s="149"/>
      <c r="I1099" s="150"/>
      <c r="J1099" s="151"/>
      <c r="K1099" s="152"/>
      <c r="L1099" s="153"/>
      <c r="M1099" s="154"/>
      <c r="N1099" s="334">
        <f t="shared" si="33"/>
        <v>0</v>
      </c>
      <c r="O1099" s="339"/>
      <c r="P1099" s="515">
        <f>IF($A1099=Liste!$A$2,Liste!$Q$2,IF($A1099=Liste!$A$3,Liste!$Q$3,0))</f>
        <v>0</v>
      </c>
      <c r="Q1099" s="477"/>
      <c r="R1099" s="458" t="str">
        <f>IF(F1099=0,"x",VLOOKUP($F1099,Liste!$L$2:$M$5000,2,FALSE))</f>
        <v>x</v>
      </c>
      <c r="S1099" s="462" t="str">
        <f t="shared" ref="S1099:S1162" si="34">CONCATENATE($C1099,$Q1099,$R1099)</f>
        <v>x</v>
      </c>
      <c r="T1099" s="462">
        <f>IF(P1099=Liste!$Q$3,IF(L1099=0,0,1),0)</f>
        <v>0</v>
      </c>
      <c r="U1099" s="462">
        <f>IF($A1099=0,0,InformatiiGenerale!$B$3)</f>
        <v>0</v>
      </c>
      <c r="V1099" s="462">
        <f>IF($B1099=0,0,VLOOKUP($B1099,InformatiiGenerale!$A$9:$C$29,3,FALSE))</f>
        <v>0</v>
      </c>
    </row>
    <row r="1100" spans="1:22" ht="30" customHeight="1" x14ac:dyDescent="0.25">
      <c r="A1100" s="145"/>
      <c r="B1100" s="146"/>
      <c r="C1100" s="146"/>
      <c r="D1100" s="147"/>
      <c r="E1100" s="148"/>
      <c r="F1100" s="149"/>
      <c r="G1100" s="148"/>
      <c r="H1100" s="149"/>
      <c r="I1100" s="150"/>
      <c r="J1100" s="151"/>
      <c r="K1100" s="152"/>
      <c r="L1100" s="153"/>
      <c r="M1100" s="154"/>
      <c r="N1100" s="334">
        <f t="shared" ref="N1100:N1163" si="35">L1100+M1100</f>
        <v>0</v>
      </c>
      <c r="O1100" s="339"/>
      <c r="P1100" s="515">
        <f>IF($A1100=Liste!$A$2,Liste!$Q$2,IF($A1100=Liste!$A$3,Liste!$Q$3,0))</f>
        <v>0</v>
      </c>
      <c r="Q1100" s="477"/>
      <c r="R1100" s="458" t="str">
        <f>IF(F1100=0,"x",VLOOKUP($F1100,Liste!$L$2:$M$5000,2,FALSE))</f>
        <v>x</v>
      </c>
      <c r="S1100" s="462" t="str">
        <f t="shared" si="34"/>
        <v>x</v>
      </c>
      <c r="T1100" s="462">
        <f>IF(P1100=Liste!$Q$3,IF(L1100=0,0,1),0)</f>
        <v>0</v>
      </c>
      <c r="U1100" s="462">
        <f>IF($A1100=0,0,InformatiiGenerale!$B$3)</f>
        <v>0</v>
      </c>
      <c r="V1100" s="462">
        <f>IF($B1100=0,0,VLOOKUP($B1100,InformatiiGenerale!$A$9:$C$29,3,FALSE))</f>
        <v>0</v>
      </c>
    </row>
    <row r="1101" spans="1:22" ht="30" customHeight="1" x14ac:dyDescent="0.25">
      <c r="A1101" s="145"/>
      <c r="B1101" s="146"/>
      <c r="C1101" s="146"/>
      <c r="D1101" s="147"/>
      <c r="E1101" s="148"/>
      <c r="F1101" s="149"/>
      <c r="G1101" s="148"/>
      <c r="H1101" s="149"/>
      <c r="I1101" s="150"/>
      <c r="J1101" s="151"/>
      <c r="K1101" s="152"/>
      <c r="L1101" s="153"/>
      <c r="M1101" s="154"/>
      <c r="N1101" s="334">
        <f t="shared" si="35"/>
        <v>0</v>
      </c>
      <c r="O1101" s="339"/>
      <c r="P1101" s="515">
        <f>IF($A1101=Liste!$A$2,Liste!$Q$2,IF($A1101=Liste!$A$3,Liste!$Q$3,0))</f>
        <v>0</v>
      </c>
      <c r="Q1101" s="477"/>
      <c r="R1101" s="458" t="str">
        <f>IF(F1101=0,"x",VLOOKUP($F1101,Liste!$L$2:$M$5000,2,FALSE))</f>
        <v>x</v>
      </c>
      <c r="S1101" s="462" t="str">
        <f t="shared" si="34"/>
        <v>x</v>
      </c>
      <c r="T1101" s="462">
        <f>IF(P1101=Liste!$Q$3,IF(L1101=0,0,1),0)</f>
        <v>0</v>
      </c>
      <c r="U1101" s="462">
        <f>IF($A1101=0,0,InformatiiGenerale!$B$3)</f>
        <v>0</v>
      </c>
      <c r="V1101" s="462">
        <f>IF($B1101=0,0,VLOOKUP($B1101,InformatiiGenerale!$A$9:$C$29,3,FALSE))</f>
        <v>0</v>
      </c>
    </row>
    <row r="1102" spans="1:22" ht="30" customHeight="1" x14ac:dyDescent="0.25">
      <c r="A1102" s="145"/>
      <c r="B1102" s="146"/>
      <c r="C1102" s="146"/>
      <c r="D1102" s="147"/>
      <c r="E1102" s="148"/>
      <c r="F1102" s="149"/>
      <c r="G1102" s="148"/>
      <c r="H1102" s="149"/>
      <c r="I1102" s="150"/>
      <c r="J1102" s="151"/>
      <c r="K1102" s="152"/>
      <c r="L1102" s="153"/>
      <c r="M1102" s="154"/>
      <c r="N1102" s="334">
        <f t="shared" si="35"/>
        <v>0</v>
      </c>
      <c r="O1102" s="339"/>
      <c r="P1102" s="515">
        <f>IF($A1102=Liste!$A$2,Liste!$Q$2,IF($A1102=Liste!$A$3,Liste!$Q$3,0))</f>
        <v>0</v>
      </c>
      <c r="Q1102" s="477"/>
      <c r="R1102" s="458" t="str">
        <f>IF(F1102=0,"x",VLOOKUP($F1102,Liste!$L$2:$M$5000,2,FALSE))</f>
        <v>x</v>
      </c>
      <c r="S1102" s="462" t="str">
        <f t="shared" si="34"/>
        <v>x</v>
      </c>
      <c r="T1102" s="462">
        <f>IF(P1102=Liste!$Q$3,IF(L1102=0,0,1),0)</f>
        <v>0</v>
      </c>
      <c r="U1102" s="462">
        <f>IF($A1102=0,0,InformatiiGenerale!$B$3)</f>
        <v>0</v>
      </c>
      <c r="V1102" s="462">
        <f>IF($B1102=0,0,VLOOKUP($B1102,InformatiiGenerale!$A$9:$C$29,3,FALSE))</f>
        <v>0</v>
      </c>
    </row>
    <row r="1103" spans="1:22" ht="30" customHeight="1" x14ac:dyDescent="0.25">
      <c r="A1103" s="145"/>
      <c r="B1103" s="146"/>
      <c r="C1103" s="146"/>
      <c r="D1103" s="147"/>
      <c r="E1103" s="148"/>
      <c r="F1103" s="149"/>
      <c r="G1103" s="148"/>
      <c r="H1103" s="149"/>
      <c r="I1103" s="150"/>
      <c r="J1103" s="151"/>
      <c r="K1103" s="152"/>
      <c r="L1103" s="153"/>
      <c r="M1103" s="154"/>
      <c r="N1103" s="334">
        <f t="shared" si="35"/>
        <v>0</v>
      </c>
      <c r="O1103" s="339"/>
      <c r="P1103" s="515">
        <f>IF($A1103=Liste!$A$2,Liste!$Q$2,IF($A1103=Liste!$A$3,Liste!$Q$3,0))</f>
        <v>0</v>
      </c>
      <c r="Q1103" s="477"/>
      <c r="R1103" s="458" t="str">
        <f>IF(F1103=0,"x",VLOOKUP($F1103,Liste!$L$2:$M$5000,2,FALSE))</f>
        <v>x</v>
      </c>
      <c r="S1103" s="462" t="str">
        <f t="shared" si="34"/>
        <v>x</v>
      </c>
      <c r="T1103" s="462">
        <f>IF(P1103=Liste!$Q$3,IF(L1103=0,0,1),0)</f>
        <v>0</v>
      </c>
      <c r="U1103" s="462">
        <f>IF($A1103=0,0,InformatiiGenerale!$B$3)</f>
        <v>0</v>
      </c>
      <c r="V1103" s="462">
        <f>IF($B1103=0,0,VLOOKUP($B1103,InformatiiGenerale!$A$9:$C$29,3,FALSE))</f>
        <v>0</v>
      </c>
    </row>
    <row r="1104" spans="1:22" ht="30" customHeight="1" x14ac:dyDescent="0.25">
      <c r="A1104" s="145"/>
      <c r="B1104" s="146"/>
      <c r="C1104" s="146"/>
      <c r="D1104" s="147"/>
      <c r="E1104" s="148"/>
      <c r="F1104" s="149"/>
      <c r="G1104" s="148"/>
      <c r="H1104" s="149"/>
      <c r="I1104" s="150"/>
      <c r="J1104" s="151"/>
      <c r="K1104" s="152"/>
      <c r="L1104" s="153"/>
      <c r="M1104" s="154"/>
      <c r="N1104" s="334">
        <f t="shared" si="35"/>
        <v>0</v>
      </c>
      <c r="O1104" s="339"/>
      <c r="P1104" s="515">
        <f>IF($A1104=Liste!$A$2,Liste!$Q$2,IF($A1104=Liste!$A$3,Liste!$Q$3,0))</f>
        <v>0</v>
      </c>
      <c r="Q1104" s="477"/>
      <c r="R1104" s="458" t="str">
        <f>IF(F1104=0,"x",VLOOKUP($F1104,Liste!$L$2:$M$5000,2,FALSE))</f>
        <v>x</v>
      </c>
      <c r="S1104" s="462" t="str">
        <f t="shared" si="34"/>
        <v>x</v>
      </c>
      <c r="T1104" s="462">
        <f>IF(P1104=Liste!$Q$3,IF(L1104=0,0,1),0)</f>
        <v>0</v>
      </c>
      <c r="U1104" s="462">
        <f>IF($A1104=0,0,InformatiiGenerale!$B$3)</f>
        <v>0</v>
      </c>
      <c r="V1104" s="462">
        <f>IF($B1104=0,0,VLOOKUP($B1104,InformatiiGenerale!$A$9:$C$29,3,FALSE))</f>
        <v>0</v>
      </c>
    </row>
    <row r="1105" spans="1:22" ht="30" customHeight="1" x14ac:dyDescent="0.25">
      <c r="A1105" s="145"/>
      <c r="B1105" s="146"/>
      <c r="C1105" s="146"/>
      <c r="D1105" s="147"/>
      <c r="E1105" s="148"/>
      <c r="F1105" s="149"/>
      <c r="G1105" s="148"/>
      <c r="H1105" s="149"/>
      <c r="I1105" s="150"/>
      <c r="J1105" s="151"/>
      <c r="K1105" s="152"/>
      <c r="L1105" s="153"/>
      <c r="M1105" s="154"/>
      <c r="N1105" s="334">
        <f t="shared" si="35"/>
        <v>0</v>
      </c>
      <c r="O1105" s="339"/>
      <c r="P1105" s="515">
        <f>IF($A1105=Liste!$A$2,Liste!$Q$2,IF($A1105=Liste!$A$3,Liste!$Q$3,0))</f>
        <v>0</v>
      </c>
      <c r="Q1105" s="477"/>
      <c r="R1105" s="458" t="str">
        <f>IF(F1105=0,"x",VLOOKUP($F1105,Liste!$L$2:$M$5000,2,FALSE))</f>
        <v>x</v>
      </c>
      <c r="S1105" s="462" t="str">
        <f t="shared" si="34"/>
        <v>x</v>
      </c>
      <c r="T1105" s="462">
        <f>IF(P1105=Liste!$Q$3,IF(L1105=0,0,1),0)</f>
        <v>0</v>
      </c>
      <c r="U1105" s="462">
        <f>IF($A1105=0,0,InformatiiGenerale!$B$3)</f>
        <v>0</v>
      </c>
      <c r="V1105" s="462">
        <f>IF($B1105=0,0,VLOOKUP($B1105,InformatiiGenerale!$A$9:$C$29,3,FALSE))</f>
        <v>0</v>
      </c>
    </row>
    <row r="1106" spans="1:22" ht="30" customHeight="1" x14ac:dyDescent="0.25">
      <c r="A1106" s="145"/>
      <c r="B1106" s="146"/>
      <c r="C1106" s="146"/>
      <c r="D1106" s="147"/>
      <c r="E1106" s="148"/>
      <c r="F1106" s="149"/>
      <c r="G1106" s="148"/>
      <c r="H1106" s="149"/>
      <c r="I1106" s="150"/>
      <c r="J1106" s="151"/>
      <c r="K1106" s="152"/>
      <c r="L1106" s="153"/>
      <c r="M1106" s="154"/>
      <c r="N1106" s="334">
        <f t="shared" si="35"/>
        <v>0</v>
      </c>
      <c r="O1106" s="339"/>
      <c r="P1106" s="515">
        <f>IF($A1106=Liste!$A$2,Liste!$Q$2,IF($A1106=Liste!$A$3,Liste!$Q$3,0))</f>
        <v>0</v>
      </c>
      <c r="Q1106" s="477"/>
      <c r="R1106" s="458" t="str">
        <f>IF(F1106=0,"x",VLOOKUP($F1106,Liste!$L$2:$M$5000,2,FALSE))</f>
        <v>x</v>
      </c>
      <c r="S1106" s="462" t="str">
        <f t="shared" si="34"/>
        <v>x</v>
      </c>
      <c r="T1106" s="462">
        <f>IF(P1106=Liste!$Q$3,IF(L1106=0,0,1),0)</f>
        <v>0</v>
      </c>
      <c r="U1106" s="462">
        <f>IF($A1106=0,0,InformatiiGenerale!$B$3)</f>
        <v>0</v>
      </c>
      <c r="V1106" s="462">
        <f>IF($B1106=0,0,VLOOKUP($B1106,InformatiiGenerale!$A$9:$C$29,3,FALSE))</f>
        <v>0</v>
      </c>
    </row>
    <row r="1107" spans="1:22" ht="30" customHeight="1" x14ac:dyDescent="0.25">
      <c r="A1107" s="145"/>
      <c r="B1107" s="146"/>
      <c r="C1107" s="146"/>
      <c r="D1107" s="147"/>
      <c r="E1107" s="148"/>
      <c r="F1107" s="149"/>
      <c r="G1107" s="148"/>
      <c r="H1107" s="149"/>
      <c r="I1107" s="150"/>
      <c r="J1107" s="151"/>
      <c r="K1107" s="152"/>
      <c r="L1107" s="153"/>
      <c r="M1107" s="154"/>
      <c r="N1107" s="334">
        <f t="shared" si="35"/>
        <v>0</v>
      </c>
      <c r="O1107" s="339"/>
      <c r="P1107" s="515">
        <f>IF($A1107=Liste!$A$2,Liste!$Q$2,IF($A1107=Liste!$A$3,Liste!$Q$3,0))</f>
        <v>0</v>
      </c>
      <c r="Q1107" s="477"/>
      <c r="R1107" s="458" t="str">
        <f>IF(F1107=0,"x",VLOOKUP($F1107,Liste!$L$2:$M$5000,2,FALSE))</f>
        <v>x</v>
      </c>
      <c r="S1107" s="462" t="str">
        <f t="shared" si="34"/>
        <v>x</v>
      </c>
      <c r="T1107" s="462">
        <f>IF(P1107=Liste!$Q$3,IF(L1107=0,0,1),0)</f>
        <v>0</v>
      </c>
      <c r="U1107" s="462">
        <f>IF($A1107=0,0,InformatiiGenerale!$B$3)</f>
        <v>0</v>
      </c>
      <c r="V1107" s="462">
        <f>IF($B1107=0,0,VLOOKUP($B1107,InformatiiGenerale!$A$9:$C$29,3,FALSE))</f>
        <v>0</v>
      </c>
    </row>
    <row r="1108" spans="1:22" ht="30" customHeight="1" x14ac:dyDescent="0.25">
      <c r="A1108" s="145"/>
      <c r="B1108" s="146"/>
      <c r="C1108" s="146"/>
      <c r="D1108" s="147"/>
      <c r="E1108" s="148"/>
      <c r="F1108" s="149"/>
      <c r="G1108" s="148"/>
      <c r="H1108" s="149"/>
      <c r="I1108" s="150"/>
      <c r="J1108" s="151"/>
      <c r="K1108" s="152"/>
      <c r="L1108" s="153"/>
      <c r="M1108" s="154"/>
      <c r="N1108" s="334">
        <f t="shared" si="35"/>
        <v>0</v>
      </c>
      <c r="O1108" s="339"/>
      <c r="P1108" s="515">
        <f>IF($A1108=Liste!$A$2,Liste!$Q$2,IF($A1108=Liste!$A$3,Liste!$Q$3,0))</f>
        <v>0</v>
      </c>
      <c r="Q1108" s="477"/>
      <c r="R1108" s="458" t="str">
        <f>IF(F1108=0,"x",VLOOKUP($F1108,Liste!$L$2:$M$5000,2,FALSE))</f>
        <v>x</v>
      </c>
      <c r="S1108" s="462" t="str">
        <f t="shared" si="34"/>
        <v>x</v>
      </c>
      <c r="T1108" s="462">
        <f>IF(P1108=Liste!$Q$3,IF(L1108=0,0,1),0)</f>
        <v>0</v>
      </c>
      <c r="U1108" s="462">
        <f>IF($A1108=0,0,InformatiiGenerale!$B$3)</f>
        <v>0</v>
      </c>
      <c r="V1108" s="462">
        <f>IF($B1108=0,0,VLOOKUP($B1108,InformatiiGenerale!$A$9:$C$29,3,FALSE))</f>
        <v>0</v>
      </c>
    </row>
    <row r="1109" spans="1:22" ht="30" customHeight="1" x14ac:dyDescent="0.25">
      <c r="A1109" s="145"/>
      <c r="B1109" s="146"/>
      <c r="C1109" s="146"/>
      <c r="D1109" s="147"/>
      <c r="E1109" s="148"/>
      <c r="F1109" s="149"/>
      <c r="G1109" s="148"/>
      <c r="H1109" s="149"/>
      <c r="I1109" s="150"/>
      <c r="J1109" s="151"/>
      <c r="K1109" s="152"/>
      <c r="L1109" s="153"/>
      <c r="M1109" s="154"/>
      <c r="N1109" s="334">
        <f t="shared" si="35"/>
        <v>0</v>
      </c>
      <c r="O1109" s="339"/>
      <c r="P1109" s="515">
        <f>IF($A1109=Liste!$A$2,Liste!$Q$2,IF($A1109=Liste!$A$3,Liste!$Q$3,0))</f>
        <v>0</v>
      </c>
      <c r="Q1109" s="477"/>
      <c r="R1109" s="458" t="str">
        <f>IF(F1109=0,"x",VLOOKUP($F1109,Liste!$L$2:$M$5000,2,FALSE))</f>
        <v>x</v>
      </c>
      <c r="S1109" s="462" t="str">
        <f t="shared" si="34"/>
        <v>x</v>
      </c>
      <c r="T1109" s="462">
        <f>IF(P1109=Liste!$Q$3,IF(L1109=0,0,1),0)</f>
        <v>0</v>
      </c>
      <c r="U1109" s="462">
        <f>IF($A1109=0,0,InformatiiGenerale!$B$3)</f>
        <v>0</v>
      </c>
      <c r="V1109" s="462">
        <f>IF($B1109=0,0,VLOOKUP($B1109,InformatiiGenerale!$A$9:$C$29,3,FALSE))</f>
        <v>0</v>
      </c>
    </row>
    <row r="1110" spans="1:22" ht="30" customHeight="1" x14ac:dyDescent="0.25">
      <c r="A1110" s="145"/>
      <c r="B1110" s="146"/>
      <c r="C1110" s="146"/>
      <c r="D1110" s="147"/>
      <c r="E1110" s="148"/>
      <c r="F1110" s="149"/>
      <c r="G1110" s="148"/>
      <c r="H1110" s="149"/>
      <c r="I1110" s="150"/>
      <c r="J1110" s="151"/>
      <c r="K1110" s="152"/>
      <c r="L1110" s="153"/>
      <c r="M1110" s="154"/>
      <c r="N1110" s="334">
        <f t="shared" si="35"/>
        <v>0</v>
      </c>
      <c r="O1110" s="339"/>
      <c r="P1110" s="515">
        <f>IF($A1110=Liste!$A$2,Liste!$Q$2,IF($A1110=Liste!$A$3,Liste!$Q$3,0))</f>
        <v>0</v>
      </c>
      <c r="Q1110" s="477"/>
      <c r="R1110" s="458" t="str">
        <f>IF(F1110=0,"x",VLOOKUP($F1110,Liste!$L$2:$M$5000,2,FALSE))</f>
        <v>x</v>
      </c>
      <c r="S1110" s="462" t="str">
        <f t="shared" si="34"/>
        <v>x</v>
      </c>
      <c r="T1110" s="462">
        <f>IF(P1110=Liste!$Q$3,IF(L1110=0,0,1),0)</f>
        <v>0</v>
      </c>
      <c r="U1110" s="462">
        <f>IF($A1110=0,0,InformatiiGenerale!$B$3)</f>
        <v>0</v>
      </c>
      <c r="V1110" s="462">
        <f>IF($B1110=0,0,VLOOKUP($B1110,InformatiiGenerale!$A$9:$C$29,3,FALSE))</f>
        <v>0</v>
      </c>
    </row>
    <row r="1111" spans="1:22" ht="30" customHeight="1" x14ac:dyDescent="0.25">
      <c r="A1111" s="145"/>
      <c r="B1111" s="146"/>
      <c r="C1111" s="146"/>
      <c r="D1111" s="147"/>
      <c r="E1111" s="148"/>
      <c r="F1111" s="149"/>
      <c r="G1111" s="148"/>
      <c r="H1111" s="149"/>
      <c r="I1111" s="150"/>
      <c r="J1111" s="151"/>
      <c r="K1111" s="152"/>
      <c r="L1111" s="153"/>
      <c r="M1111" s="154"/>
      <c r="N1111" s="334">
        <f t="shared" si="35"/>
        <v>0</v>
      </c>
      <c r="O1111" s="339"/>
      <c r="P1111" s="515">
        <f>IF($A1111=Liste!$A$2,Liste!$Q$2,IF($A1111=Liste!$A$3,Liste!$Q$3,0))</f>
        <v>0</v>
      </c>
      <c r="Q1111" s="477"/>
      <c r="R1111" s="458" t="str">
        <f>IF(F1111=0,"x",VLOOKUP($F1111,Liste!$L$2:$M$5000,2,FALSE))</f>
        <v>x</v>
      </c>
      <c r="S1111" s="462" t="str">
        <f t="shared" si="34"/>
        <v>x</v>
      </c>
      <c r="T1111" s="462">
        <f>IF(P1111=Liste!$Q$3,IF(L1111=0,0,1),0)</f>
        <v>0</v>
      </c>
      <c r="U1111" s="462">
        <f>IF($A1111=0,0,InformatiiGenerale!$B$3)</f>
        <v>0</v>
      </c>
      <c r="V1111" s="462">
        <f>IF($B1111=0,0,VLOOKUP($B1111,InformatiiGenerale!$A$9:$C$29,3,FALSE))</f>
        <v>0</v>
      </c>
    </row>
    <row r="1112" spans="1:22" ht="30" customHeight="1" x14ac:dyDescent="0.25">
      <c r="A1112" s="145"/>
      <c r="B1112" s="146"/>
      <c r="C1112" s="146"/>
      <c r="D1112" s="147"/>
      <c r="E1112" s="148"/>
      <c r="F1112" s="149"/>
      <c r="G1112" s="148"/>
      <c r="H1112" s="149"/>
      <c r="I1112" s="150"/>
      <c r="J1112" s="151"/>
      <c r="K1112" s="152"/>
      <c r="L1112" s="153"/>
      <c r="M1112" s="154"/>
      <c r="N1112" s="334">
        <f t="shared" si="35"/>
        <v>0</v>
      </c>
      <c r="O1112" s="339"/>
      <c r="P1112" s="515">
        <f>IF($A1112=Liste!$A$2,Liste!$Q$2,IF($A1112=Liste!$A$3,Liste!$Q$3,0))</f>
        <v>0</v>
      </c>
      <c r="Q1112" s="477"/>
      <c r="R1112" s="458" t="str">
        <f>IF(F1112=0,"x",VLOOKUP($F1112,Liste!$L$2:$M$5000,2,FALSE))</f>
        <v>x</v>
      </c>
      <c r="S1112" s="462" t="str">
        <f t="shared" si="34"/>
        <v>x</v>
      </c>
      <c r="T1112" s="462">
        <f>IF(P1112=Liste!$Q$3,IF(L1112=0,0,1),0)</f>
        <v>0</v>
      </c>
      <c r="U1112" s="462">
        <f>IF($A1112=0,0,InformatiiGenerale!$B$3)</f>
        <v>0</v>
      </c>
      <c r="V1112" s="462">
        <f>IF($B1112=0,0,VLOOKUP($B1112,InformatiiGenerale!$A$9:$C$29,3,FALSE))</f>
        <v>0</v>
      </c>
    </row>
    <row r="1113" spans="1:22" ht="30" customHeight="1" x14ac:dyDescent="0.25">
      <c r="A1113" s="145"/>
      <c r="B1113" s="146"/>
      <c r="C1113" s="146"/>
      <c r="D1113" s="147"/>
      <c r="E1113" s="148"/>
      <c r="F1113" s="149"/>
      <c r="G1113" s="148"/>
      <c r="H1113" s="149"/>
      <c r="I1113" s="150"/>
      <c r="J1113" s="151"/>
      <c r="K1113" s="152"/>
      <c r="L1113" s="153"/>
      <c r="M1113" s="154"/>
      <c r="N1113" s="334">
        <f t="shared" si="35"/>
        <v>0</v>
      </c>
      <c r="O1113" s="339"/>
      <c r="P1113" s="515">
        <f>IF($A1113=Liste!$A$2,Liste!$Q$2,IF($A1113=Liste!$A$3,Liste!$Q$3,0))</f>
        <v>0</v>
      </c>
      <c r="Q1113" s="477"/>
      <c r="R1113" s="458" t="str">
        <f>IF(F1113=0,"x",VLOOKUP($F1113,Liste!$L$2:$M$5000,2,FALSE))</f>
        <v>x</v>
      </c>
      <c r="S1113" s="462" t="str">
        <f t="shared" si="34"/>
        <v>x</v>
      </c>
      <c r="T1113" s="462">
        <f>IF(P1113=Liste!$Q$3,IF(L1113=0,0,1),0)</f>
        <v>0</v>
      </c>
      <c r="U1113" s="462">
        <f>IF($A1113=0,0,InformatiiGenerale!$B$3)</f>
        <v>0</v>
      </c>
      <c r="V1113" s="462">
        <f>IF($B1113=0,0,VLOOKUP($B1113,InformatiiGenerale!$A$9:$C$29,3,FALSE))</f>
        <v>0</v>
      </c>
    </row>
    <row r="1114" spans="1:22" ht="30" customHeight="1" x14ac:dyDescent="0.25">
      <c r="A1114" s="145"/>
      <c r="B1114" s="146"/>
      <c r="C1114" s="146"/>
      <c r="D1114" s="147"/>
      <c r="E1114" s="148"/>
      <c r="F1114" s="149"/>
      <c r="G1114" s="148"/>
      <c r="H1114" s="149"/>
      <c r="I1114" s="150"/>
      <c r="J1114" s="151"/>
      <c r="K1114" s="152"/>
      <c r="L1114" s="153"/>
      <c r="M1114" s="154"/>
      <c r="N1114" s="334">
        <f t="shared" si="35"/>
        <v>0</v>
      </c>
      <c r="O1114" s="339"/>
      <c r="P1114" s="515">
        <f>IF($A1114=Liste!$A$2,Liste!$Q$2,IF($A1114=Liste!$A$3,Liste!$Q$3,0))</f>
        <v>0</v>
      </c>
      <c r="Q1114" s="477"/>
      <c r="R1114" s="458" t="str">
        <f>IF(F1114=0,"x",VLOOKUP($F1114,Liste!$L$2:$M$5000,2,FALSE))</f>
        <v>x</v>
      </c>
      <c r="S1114" s="462" t="str">
        <f t="shared" si="34"/>
        <v>x</v>
      </c>
      <c r="T1114" s="462">
        <f>IF(P1114=Liste!$Q$3,IF(L1114=0,0,1),0)</f>
        <v>0</v>
      </c>
      <c r="U1114" s="462">
        <f>IF($A1114=0,0,InformatiiGenerale!$B$3)</f>
        <v>0</v>
      </c>
      <c r="V1114" s="462">
        <f>IF($B1114=0,0,VLOOKUP($B1114,InformatiiGenerale!$A$9:$C$29,3,FALSE))</f>
        <v>0</v>
      </c>
    </row>
    <row r="1115" spans="1:22" ht="30" customHeight="1" x14ac:dyDescent="0.25">
      <c r="A1115" s="145"/>
      <c r="B1115" s="146"/>
      <c r="C1115" s="146"/>
      <c r="D1115" s="147"/>
      <c r="E1115" s="148"/>
      <c r="F1115" s="149"/>
      <c r="G1115" s="148"/>
      <c r="H1115" s="149"/>
      <c r="I1115" s="150"/>
      <c r="J1115" s="151"/>
      <c r="K1115" s="152"/>
      <c r="L1115" s="153"/>
      <c r="M1115" s="154"/>
      <c r="N1115" s="334">
        <f t="shared" si="35"/>
        <v>0</v>
      </c>
      <c r="O1115" s="339"/>
      <c r="P1115" s="515">
        <f>IF($A1115=Liste!$A$2,Liste!$Q$2,IF($A1115=Liste!$A$3,Liste!$Q$3,0))</f>
        <v>0</v>
      </c>
      <c r="Q1115" s="477"/>
      <c r="R1115" s="458" t="str">
        <f>IF(F1115=0,"x",VLOOKUP($F1115,Liste!$L$2:$M$5000,2,FALSE))</f>
        <v>x</v>
      </c>
      <c r="S1115" s="462" t="str">
        <f t="shared" si="34"/>
        <v>x</v>
      </c>
      <c r="T1115" s="462">
        <f>IF(P1115=Liste!$Q$3,IF(L1115=0,0,1),0)</f>
        <v>0</v>
      </c>
      <c r="U1115" s="462">
        <f>IF($A1115=0,0,InformatiiGenerale!$B$3)</f>
        <v>0</v>
      </c>
      <c r="V1115" s="462">
        <f>IF($B1115=0,0,VLOOKUP($B1115,InformatiiGenerale!$A$9:$C$29,3,FALSE))</f>
        <v>0</v>
      </c>
    </row>
    <row r="1116" spans="1:22" ht="30" customHeight="1" x14ac:dyDescent="0.25">
      <c r="A1116" s="145"/>
      <c r="B1116" s="146"/>
      <c r="C1116" s="146"/>
      <c r="D1116" s="147"/>
      <c r="E1116" s="148"/>
      <c r="F1116" s="149"/>
      <c r="G1116" s="148"/>
      <c r="H1116" s="149"/>
      <c r="I1116" s="150"/>
      <c r="J1116" s="151"/>
      <c r="K1116" s="152"/>
      <c r="L1116" s="153"/>
      <c r="M1116" s="154"/>
      <c r="N1116" s="334">
        <f t="shared" si="35"/>
        <v>0</v>
      </c>
      <c r="O1116" s="339"/>
      <c r="P1116" s="515">
        <f>IF($A1116=Liste!$A$2,Liste!$Q$2,IF($A1116=Liste!$A$3,Liste!$Q$3,0))</f>
        <v>0</v>
      </c>
      <c r="Q1116" s="477"/>
      <c r="R1116" s="458" t="str">
        <f>IF(F1116=0,"x",VLOOKUP($F1116,Liste!$L$2:$M$5000,2,FALSE))</f>
        <v>x</v>
      </c>
      <c r="S1116" s="462" t="str">
        <f t="shared" si="34"/>
        <v>x</v>
      </c>
      <c r="T1116" s="462">
        <f>IF(P1116=Liste!$Q$3,IF(L1116=0,0,1),0)</f>
        <v>0</v>
      </c>
      <c r="U1116" s="462">
        <f>IF($A1116=0,0,InformatiiGenerale!$B$3)</f>
        <v>0</v>
      </c>
      <c r="V1116" s="462">
        <f>IF($B1116=0,0,VLOOKUP($B1116,InformatiiGenerale!$A$9:$C$29,3,FALSE))</f>
        <v>0</v>
      </c>
    </row>
    <row r="1117" spans="1:22" ht="30" customHeight="1" x14ac:dyDescent="0.25">
      <c r="A1117" s="145"/>
      <c r="B1117" s="146"/>
      <c r="C1117" s="146"/>
      <c r="D1117" s="147"/>
      <c r="E1117" s="148"/>
      <c r="F1117" s="149"/>
      <c r="G1117" s="148"/>
      <c r="H1117" s="149"/>
      <c r="I1117" s="150"/>
      <c r="J1117" s="151"/>
      <c r="K1117" s="152"/>
      <c r="L1117" s="153"/>
      <c r="M1117" s="154"/>
      <c r="N1117" s="334">
        <f t="shared" si="35"/>
        <v>0</v>
      </c>
      <c r="O1117" s="339"/>
      <c r="P1117" s="515">
        <f>IF($A1117=Liste!$A$2,Liste!$Q$2,IF($A1117=Liste!$A$3,Liste!$Q$3,0))</f>
        <v>0</v>
      </c>
      <c r="Q1117" s="477"/>
      <c r="R1117" s="458" t="str">
        <f>IF(F1117=0,"x",VLOOKUP($F1117,Liste!$L$2:$M$5000,2,FALSE))</f>
        <v>x</v>
      </c>
      <c r="S1117" s="462" t="str">
        <f t="shared" si="34"/>
        <v>x</v>
      </c>
      <c r="T1117" s="462">
        <f>IF(P1117=Liste!$Q$3,IF(L1117=0,0,1),0)</f>
        <v>0</v>
      </c>
      <c r="U1117" s="462">
        <f>IF($A1117=0,0,InformatiiGenerale!$B$3)</f>
        <v>0</v>
      </c>
      <c r="V1117" s="462">
        <f>IF($B1117=0,0,VLOOKUP($B1117,InformatiiGenerale!$A$9:$C$29,3,FALSE))</f>
        <v>0</v>
      </c>
    </row>
    <row r="1118" spans="1:22" ht="30" customHeight="1" x14ac:dyDescent="0.25">
      <c r="A1118" s="145"/>
      <c r="B1118" s="146"/>
      <c r="C1118" s="146"/>
      <c r="D1118" s="147"/>
      <c r="E1118" s="148"/>
      <c r="F1118" s="149"/>
      <c r="G1118" s="148"/>
      <c r="H1118" s="149"/>
      <c r="I1118" s="150"/>
      <c r="J1118" s="151"/>
      <c r="K1118" s="152"/>
      <c r="L1118" s="153"/>
      <c r="M1118" s="154"/>
      <c r="N1118" s="334">
        <f t="shared" si="35"/>
        <v>0</v>
      </c>
      <c r="O1118" s="339"/>
      <c r="P1118" s="515">
        <f>IF($A1118=Liste!$A$2,Liste!$Q$2,IF($A1118=Liste!$A$3,Liste!$Q$3,0))</f>
        <v>0</v>
      </c>
      <c r="Q1118" s="477"/>
      <c r="R1118" s="458" t="str">
        <f>IF(F1118=0,"x",VLOOKUP($F1118,Liste!$L$2:$M$5000,2,FALSE))</f>
        <v>x</v>
      </c>
      <c r="S1118" s="462" t="str">
        <f t="shared" si="34"/>
        <v>x</v>
      </c>
      <c r="T1118" s="462">
        <f>IF(P1118=Liste!$Q$3,IF(L1118=0,0,1),0)</f>
        <v>0</v>
      </c>
      <c r="U1118" s="462">
        <f>IF($A1118=0,0,InformatiiGenerale!$B$3)</f>
        <v>0</v>
      </c>
      <c r="V1118" s="462">
        <f>IF($B1118=0,0,VLOOKUP($B1118,InformatiiGenerale!$A$9:$C$29,3,FALSE))</f>
        <v>0</v>
      </c>
    </row>
    <row r="1119" spans="1:22" ht="30" customHeight="1" x14ac:dyDescent="0.25">
      <c r="A1119" s="145"/>
      <c r="B1119" s="146"/>
      <c r="C1119" s="146"/>
      <c r="D1119" s="147"/>
      <c r="E1119" s="148"/>
      <c r="F1119" s="149"/>
      <c r="G1119" s="148"/>
      <c r="H1119" s="149"/>
      <c r="I1119" s="150"/>
      <c r="J1119" s="151"/>
      <c r="K1119" s="152"/>
      <c r="L1119" s="153"/>
      <c r="M1119" s="154"/>
      <c r="N1119" s="334">
        <f t="shared" si="35"/>
        <v>0</v>
      </c>
      <c r="O1119" s="339"/>
      <c r="P1119" s="515">
        <f>IF($A1119=Liste!$A$2,Liste!$Q$2,IF($A1119=Liste!$A$3,Liste!$Q$3,0))</f>
        <v>0</v>
      </c>
      <c r="Q1119" s="477"/>
      <c r="R1119" s="458" t="str">
        <f>IF(F1119=0,"x",VLOOKUP($F1119,Liste!$L$2:$M$5000,2,FALSE))</f>
        <v>x</v>
      </c>
      <c r="S1119" s="462" t="str">
        <f t="shared" si="34"/>
        <v>x</v>
      </c>
      <c r="T1119" s="462">
        <f>IF(P1119=Liste!$Q$3,IF(L1119=0,0,1),0)</f>
        <v>0</v>
      </c>
      <c r="U1119" s="462">
        <f>IF($A1119=0,0,InformatiiGenerale!$B$3)</f>
        <v>0</v>
      </c>
      <c r="V1119" s="462">
        <f>IF($B1119=0,0,VLOOKUP($B1119,InformatiiGenerale!$A$9:$C$29,3,FALSE))</f>
        <v>0</v>
      </c>
    </row>
    <row r="1120" spans="1:22" ht="30" customHeight="1" x14ac:dyDescent="0.25">
      <c r="A1120" s="145"/>
      <c r="B1120" s="146"/>
      <c r="C1120" s="146"/>
      <c r="D1120" s="147"/>
      <c r="E1120" s="148"/>
      <c r="F1120" s="149"/>
      <c r="G1120" s="148"/>
      <c r="H1120" s="149"/>
      <c r="I1120" s="150"/>
      <c r="J1120" s="151"/>
      <c r="K1120" s="152"/>
      <c r="L1120" s="153"/>
      <c r="M1120" s="154"/>
      <c r="N1120" s="334">
        <f t="shared" si="35"/>
        <v>0</v>
      </c>
      <c r="O1120" s="339"/>
      <c r="P1120" s="515">
        <f>IF($A1120=Liste!$A$2,Liste!$Q$2,IF($A1120=Liste!$A$3,Liste!$Q$3,0))</f>
        <v>0</v>
      </c>
      <c r="Q1120" s="477"/>
      <c r="R1120" s="458" t="str">
        <f>IF(F1120=0,"x",VLOOKUP($F1120,Liste!$L$2:$M$5000,2,FALSE))</f>
        <v>x</v>
      </c>
      <c r="S1120" s="462" t="str">
        <f t="shared" si="34"/>
        <v>x</v>
      </c>
      <c r="T1120" s="462">
        <f>IF(P1120=Liste!$Q$3,IF(L1120=0,0,1),0)</f>
        <v>0</v>
      </c>
      <c r="U1120" s="462">
        <f>IF($A1120=0,0,InformatiiGenerale!$B$3)</f>
        <v>0</v>
      </c>
      <c r="V1120" s="462">
        <f>IF($B1120=0,0,VLOOKUP($B1120,InformatiiGenerale!$A$9:$C$29,3,FALSE))</f>
        <v>0</v>
      </c>
    </row>
    <row r="1121" spans="1:22" ht="30" customHeight="1" x14ac:dyDescent="0.25">
      <c r="A1121" s="145"/>
      <c r="B1121" s="146"/>
      <c r="C1121" s="146"/>
      <c r="D1121" s="147"/>
      <c r="E1121" s="148"/>
      <c r="F1121" s="149"/>
      <c r="G1121" s="148"/>
      <c r="H1121" s="149"/>
      <c r="I1121" s="150"/>
      <c r="J1121" s="151"/>
      <c r="K1121" s="152"/>
      <c r="L1121" s="153"/>
      <c r="M1121" s="154"/>
      <c r="N1121" s="334">
        <f t="shared" si="35"/>
        <v>0</v>
      </c>
      <c r="O1121" s="339"/>
      <c r="P1121" s="515">
        <f>IF($A1121=Liste!$A$2,Liste!$Q$2,IF($A1121=Liste!$A$3,Liste!$Q$3,0))</f>
        <v>0</v>
      </c>
      <c r="Q1121" s="477"/>
      <c r="R1121" s="458" t="str">
        <f>IF(F1121=0,"x",VLOOKUP($F1121,Liste!$L$2:$M$5000,2,FALSE))</f>
        <v>x</v>
      </c>
      <c r="S1121" s="462" t="str">
        <f t="shared" si="34"/>
        <v>x</v>
      </c>
      <c r="T1121" s="462">
        <f>IF(P1121=Liste!$Q$3,IF(L1121=0,0,1),0)</f>
        <v>0</v>
      </c>
      <c r="U1121" s="462">
        <f>IF($A1121=0,0,InformatiiGenerale!$B$3)</f>
        <v>0</v>
      </c>
      <c r="V1121" s="462">
        <f>IF($B1121=0,0,VLOOKUP($B1121,InformatiiGenerale!$A$9:$C$29,3,FALSE))</f>
        <v>0</v>
      </c>
    </row>
    <row r="1122" spans="1:22" ht="30" customHeight="1" x14ac:dyDescent="0.25">
      <c r="A1122" s="145"/>
      <c r="B1122" s="146"/>
      <c r="C1122" s="146"/>
      <c r="D1122" s="147"/>
      <c r="E1122" s="148"/>
      <c r="F1122" s="149"/>
      <c r="G1122" s="148"/>
      <c r="H1122" s="149"/>
      <c r="I1122" s="150"/>
      <c r="J1122" s="151"/>
      <c r="K1122" s="152"/>
      <c r="L1122" s="153"/>
      <c r="M1122" s="154"/>
      <c r="N1122" s="334">
        <f t="shared" si="35"/>
        <v>0</v>
      </c>
      <c r="O1122" s="339"/>
      <c r="P1122" s="515">
        <f>IF($A1122=Liste!$A$2,Liste!$Q$2,IF($A1122=Liste!$A$3,Liste!$Q$3,0))</f>
        <v>0</v>
      </c>
      <c r="Q1122" s="477"/>
      <c r="R1122" s="458" t="str">
        <f>IF(F1122=0,"x",VLOOKUP($F1122,Liste!$L$2:$M$5000,2,FALSE))</f>
        <v>x</v>
      </c>
      <c r="S1122" s="462" t="str">
        <f t="shared" si="34"/>
        <v>x</v>
      </c>
      <c r="T1122" s="462">
        <f>IF(P1122=Liste!$Q$3,IF(L1122=0,0,1),0)</f>
        <v>0</v>
      </c>
      <c r="U1122" s="462">
        <f>IF($A1122=0,0,InformatiiGenerale!$B$3)</f>
        <v>0</v>
      </c>
      <c r="V1122" s="462">
        <f>IF($B1122=0,0,VLOOKUP($B1122,InformatiiGenerale!$A$9:$C$29,3,FALSE))</f>
        <v>0</v>
      </c>
    </row>
    <row r="1123" spans="1:22" ht="30" customHeight="1" x14ac:dyDescent="0.25">
      <c r="A1123" s="145"/>
      <c r="B1123" s="146"/>
      <c r="C1123" s="146"/>
      <c r="D1123" s="147"/>
      <c r="E1123" s="148"/>
      <c r="F1123" s="149"/>
      <c r="G1123" s="148"/>
      <c r="H1123" s="149"/>
      <c r="I1123" s="150"/>
      <c r="J1123" s="151"/>
      <c r="K1123" s="152"/>
      <c r="L1123" s="153"/>
      <c r="M1123" s="154"/>
      <c r="N1123" s="334">
        <f t="shared" si="35"/>
        <v>0</v>
      </c>
      <c r="O1123" s="339"/>
      <c r="P1123" s="515">
        <f>IF($A1123=Liste!$A$2,Liste!$Q$2,IF($A1123=Liste!$A$3,Liste!$Q$3,0))</f>
        <v>0</v>
      </c>
      <c r="Q1123" s="477"/>
      <c r="R1123" s="458" t="str">
        <f>IF(F1123=0,"x",VLOOKUP($F1123,Liste!$L$2:$M$5000,2,FALSE))</f>
        <v>x</v>
      </c>
      <c r="S1123" s="462" t="str">
        <f t="shared" si="34"/>
        <v>x</v>
      </c>
      <c r="T1123" s="462">
        <f>IF(P1123=Liste!$Q$3,IF(L1123=0,0,1),0)</f>
        <v>0</v>
      </c>
      <c r="U1123" s="462">
        <f>IF($A1123=0,0,InformatiiGenerale!$B$3)</f>
        <v>0</v>
      </c>
      <c r="V1123" s="462">
        <f>IF($B1123=0,0,VLOOKUP($B1123,InformatiiGenerale!$A$9:$C$29,3,FALSE))</f>
        <v>0</v>
      </c>
    </row>
    <row r="1124" spans="1:22" ht="30" customHeight="1" x14ac:dyDescent="0.25">
      <c r="A1124" s="145"/>
      <c r="B1124" s="146"/>
      <c r="C1124" s="146"/>
      <c r="D1124" s="147"/>
      <c r="E1124" s="148"/>
      <c r="F1124" s="149"/>
      <c r="G1124" s="148"/>
      <c r="H1124" s="149"/>
      <c r="I1124" s="150"/>
      <c r="J1124" s="151"/>
      <c r="K1124" s="152"/>
      <c r="L1124" s="153"/>
      <c r="M1124" s="154"/>
      <c r="N1124" s="334">
        <f t="shared" si="35"/>
        <v>0</v>
      </c>
      <c r="O1124" s="339"/>
      <c r="P1124" s="515">
        <f>IF($A1124=Liste!$A$2,Liste!$Q$2,IF($A1124=Liste!$A$3,Liste!$Q$3,0))</f>
        <v>0</v>
      </c>
      <c r="Q1124" s="477"/>
      <c r="R1124" s="458" t="str">
        <f>IF(F1124=0,"x",VLOOKUP($F1124,Liste!$L$2:$M$5000,2,FALSE))</f>
        <v>x</v>
      </c>
      <c r="S1124" s="462" t="str">
        <f t="shared" si="34"/>
        <v>x</v>
      </c>
      <c r="T1124" s="462">
        <f>IF(P1124=Liste!$Q$3,IF(L1124=0,0,1),0)</f>
        <v>0</v>
      </c>
      <c r="U1124" s="462">
        <f>IF($A1124=0,0,InformatiiGenerale!$B$3)</f>
        <v>0</v>
      </c>
      <c r="V1124" s="462">
        <f>IF($B1124=0,0,VLOOKUP($B1124,InformatiiGenerale!$A$9:$C$29,3,FALSE))</f>
        <v>0</v>
      </c>
    </row>
    <row r="1125" spans="1:22" ht="30" customHeight="1" x14ac:dyDescent="0.25">
      <c r="A1125" s="145"/>
      <c r="B1125" s="146"/>
      <c r="C1125" s="146"/>
      <c r="D1125" s="147"/>
      <c r="E1125" s="148"/>
      <c r="F1125" s="149"/>
      <c r="G1125" s="148"/>
      <c r="H1125" s="149"/>
      <c r="I1125" s="150"/>
      <c r="J1125" s="151"/>
      <c r="K1125" s="152"/>
      <c r="L1125" s="153"/>
      <c r="M1125" s="154"/>
      <c r="N1125" s="334">
        <f t="shared" si="35"/>
        <v>0</v>
      </c>
      <c r="O1125" s="339"/>
      <c r="P1125" s="515">
        <f>IF($A1125=Liste!$A$2,Liste!$Q$2,IF($A1125=Liste!$A$3,Liste!$Q$3,0))</f>
        <v>0</v>
      </c>
      <c r="Q1125" s="477"/>
      <c r="R1125" s="458" t="str">
        <f>IF(F1125=0,"x",VLOOKUP($F1125,Liste!$L$2:$M$5000,2,FALSE))</f>
        <v>x</v>
      </c>
      <c r="S1125" s="462" t="str">
        <f t="shared" si="34"/>
        <v>x</v>
      </c>
      <c r="T1125" s="462">
        <f>IF(P1125=Liste!$Q$3,IF(L1125=0,0,1),0)</f>
        <v>0</v>
      </c>
      <c r="U1125" s="462">
        <f>IF($A1125=0,0,InformatiiGenerale!$B$3)</f>
        <v>0</v>
      </c>
      <c r="V1125" s="462">
        <f>IF($B1125=0,0,VLOOKUP($B1125,InformatiiGenerale!$A$9:$C$29,3,FALSE))</f>
        <v>0</v>
      </c>
    </row>
    <row r="1126" spans="1:22" ht="30" customHeight="1" x14ac:dyDescent="0.25">
      <c r="A1126" s="145"/>
      <c r="B1126" s="146"/>
      <c r="C1126" s="146"/>
      <c r="D1126" s="147"/>
      <c r="E1126" s="148"/>
      <c r="F1126" s="149"/>
      <c r="G1126" s="148"/>
      <c r="H1126" s="149"/>
      <c r="I1126" s="150"/>
      <c r="J1126" s="151"/>
      <c r="K1126" s="152"/>
      <c r="L1126" s="153"/>
      <c r="M1126" s="154"/>
      <c r="N1126" s="334">
        <f t="shared" si="35"/>
        <v>0</v>
      </c>
      <c r="O1126" s="339"/>
      <c r="P1126" s="515">
        <f>IF($A1126=Liste!$A$2,Liste!$Q$2,IF($A1126=Liste!$A$3,Liste!$Q$3,0))</f>
        <v>0</v>
      </c>
      <c r="Q1126" s="477"/>
      <c r="R1126" s="458" t="str">
        <f>IF(F1126=0,"x",VLOOKUP($F1126,Liste!$L$2:$M$5000,2,FALSE))</f>
        <v>x</v>
      </c>
      <c r="S1126" s="462" t="str">
        <f t="shared" si="34"/>
        <v>x</v>
      </c>
      <c r="T1126" s="462">
        <f>IF(P1126=Liste!$Q$3,IF(L1126=0,0,1),0)</f>
        <v>0</v>
      </c>
      <c r="U1126" s="462">
        <f>IF($A1126=0,0,InformatiiGenerale!$B$3)</f>
        <v>0</v>
      </c>
      <c r="V1126" s="462">
        <f>IF($B1126=0,0,VLOOKUP($B1126,InformatiiGenerale!$A$9:$C$29,3,FALSE))</f>
        <v>0</v>
      </c>
    </row>
    <row r="1127" spans="1:22" ht="30" customHeight="1" x14ac:dyDescent="0.25">
      <c r="A1127" s="145"/>
      <c r="B1127" s="146"/>
      <c r="C1127" s="146"/>
      <c r="D1127" s="147"/>
      <c r="E1127" s="148"/>
      <c r="F1127" s="149"/>
      <c r="G1127" s="148"/>
      <c r="H1127" s="149"/>
      <c r="I1127" s="150"/>
      <c r="J1127" s="151"/>
      <c r="K1127" s="152"/>
      <c r="L1127" s="153"/>
      <c r="M1127" s="154"/>
      <c r="N1127" s="334">
        <f t="shared" si="35"/>
        <v>0</v>
      </c>
      <c r="O1127" s="339"/>
      <c r="P1127" s="515">
        <f>IF($A1127=Liste!$A$2,Liste!$Q$2,IF($A1127=Liste!$A$3,Liste!$Q$3,0))</f>
        <v>0</v>
      </c>
      <c r="Q1127" s="477"/>
      <c r="R1127" s="458" t="str">
        <f>IF(F1127=0,"x",VLOOKUP($F1127,Liste!$L$2:$M$5000,2,FALSE))</f>
        <v>x</v>
      </c>
      <c r="S1127" s="462" t="str">
        <f t="shared" si="34"/>
        <v>x</v>
      </c>
      <c r="T1127" s="462">
        <f>IF(P1127=Liste!$Q$3,IF(L1127=0,0,1),0)</f>
        <v>0</v>
      </c>
      <c r="U1127" s="462">
        <f>IF($A1127=0,0,InformatiiGenerale!$B$3)</f>
        <v>0</v>
      </c>
      <c r="V1127" s="462">
        <f>IF($B1127=0,0,VLOOKUP($B1127,InformatiiGenerale!$A$9:$C$29,3,FALSE))</f>
        <v>0</v>
      </c>
    </row>
    <row r="1128" spans="1:22" ht="30" customHeight="1" x14ac:dyDescent="0.25">
      <c r="A1128" s="145"/>
      <c r="B1128" s="146"/>
      <c r="C1128" s="146"/>
      <c r="D1128" s="147"/>
      <c r="E1128" s="148"/>
      <c r="F1128" s="149"/>
      <c r="G1128" s="148"/>
      <c r="H1128" s="149"/>
      <c r="I1128" s="150"/>
      <c r="J1128" s="151"/>
      <c r="K1128" s="152"/>
      <c r="L1128" s="153"/>
      <c r="M1128" s="154"/>
      <c r="N1128" s="334">
        <f t="shared" si="35"/>
        <v>0</v>
      </c>
      <c r="O1128" s="339"/>
      <c r="P1128" s="515">
        <f>IF($A1128=Liste!$A$2,Liste!$Q$2,IF($A1128=Liste!$A$3,Liste!$Q$3,0))</f>
        <v>0</v>
      </c>
      <c r="Q1128" s="477"/>
      <c r="R1128" s="458" t="str">
        <f>IF(F1128=0,"x",VLOOKUP($F1128,Liste!$L$2:$M$5000,2,FALSE))</f>
        <v>x</v>
      </c>
      <c r="S1128" s="462" t="str">
        <f t="shared" si="34"/>
        <v>x</v>
      </c>
      <c r="T1128" s="462">
        <f>IF(P1128=Liste!$Q$3,IF(L1128=0,0,1),0)</f>
        <v>0</v>
      </c>
      <c r="U1128" s="462">
        <f>IF($A1128=0,0,InformatiiGenerale!$B$3)</f>
        <v>0</v>
      </c>
      <c r="V1128" s="462">
        <f>IF($B1128=0,0,VLOOKUP($B1128,InformatiiGenerale!$A$9:$C$29,3,FALSE))</f>
        <v>0</v>
      </c>
    </row>
    <row r="1129" spans="1:22" ht="30" customHeight="1" x14ac:dyDescent="0.25">
      <c r="A1129" s="145"/>
      <c r="B1129" s="146"/>
      <c r="C1129" s="146"/>
      <c r="D1129" s="147"/>
      <c r="E1129" s="148"/>
      <c r="F1129" s="149"/>
      <c r="G1129" s="148"/>
      <c r="H1129" s="149"/>
      <c r="I1129" s="150"/>
      <c r="J1129" s="151"/>
      <c r="K1129" s="152"/>
      <c r="L1129" s="153"/>
      <c r="M1129" s="154"/>
      <c r="N1129" s="334">
        <f t="shared" si="35"/>
        <v>0</v>
      </c>
      <c r="O1129" s="339"/>
      <c r="P1129" s="515">
        <f>IF($A1129=Liste!$A$2,Liste!$Q$2,IF($A1129=Liste!$A$3,Liste!$Q$3,0))</f>
        <v>0</v>
      </c>
      <c r="Q1129" s="477"/>
      <c r="R1129" s="458" t="str">
        <f>IF(F1129=0,"x",VLOOKUP($F1129,Liste!$L$2:$M$5000,2,FALSE))</f>
        <v>x</v>
      </c>
      <c r="S1129" s="462" t="str">
        <f t="shared" si="34"/>
        <v>x</v>
      </c>
      <c r="T1129" s="462">
        <f>IF(P1129=Liste!$Q$3,IF(L1129=0,0,1),0)</f>
        <v>0</v>
      </c>
      <c r="U1129" s="462">
        <f>IF($A1129=0,0,InformatiiGenerale!$B$3)</f>
        <v>0</v>
      </c>
      <c r="V1129" s="462">
        <f>IF($B1129=0,0,VLOOKUP($B1129,InformatiiGenerale!$A$9:$C$29,3,FALSE))</f>
        <v>0</v>
      </c>
    </row>
    <row r="1130" spans="1:22" ht="30" customHeight="1" x14ac:dyDescent="0.25">
      <c r="A1130" s="145"/>
      <c r="B1130" s="146"/>
      <c r="C1130" s="146"/>
      <c r="D1130" s="147"/>
      <c r="E1130" s="148"/>
      <c r="F1130" s="149"/>
      <c r="G1130" s="148"/>
      <c r="H1130" s="149"/>
      <c r="I1130" s="150"/>
      <c r="J1130" s="151"/>
      <c r="K1130" s="152"/>
      <c r="L1130" s="153"/>
      <c r="M1130" s="154"/>
      <c r="N1130" s="334">
        <f t="shared" si="35"/>
        <v>0</v>
      </c>
      <c r="O1130" s="339"/>
      <c r="P1130" s="515">
        <f>IF($A1130=Liste!$A$2,Liste!$Q$2,IF($A1130=Liste!$A$3,Liste!$Q$3,0))</f>
        <v>0</v>
      </c>
      <c r="Q1130" s="477"/>
      <c r="R1130" s="458" t="str">
        <f>IF(F1130=0,"x",VLOOKUP($F1130,Liste!$L$2:$M$5000,2,FALSE))</f>
        <v>x</v>
      </c>
      <c r="S1130" s="462" t="str">
        <f t="shared" si="34"/>
        <v>x</v>
      </c>
      <c r="T1130" s="462">
        <f>IF(P1130=Liste!$Q$3,IF(L1130=0,0,1),0)</f>
        <v>0</v>
      </c>
      <c r="U1130" s="462">
        <f>IF($A1130=0,0,InformatiiGenerale!$B$3)</f>
        <v>0</v>
      </c>
      <c r="V1130" s="462">
        <f>IF($B1130=0,0,VLOOKUP($B1130,InformatiiGenerale!$A$9:$C$29,3,FALSE))</f>
        <v>0</v>
      </c>
    </row>
    <row r="1131" spans="1:22" ht="30" customHeight="1" x14ac:dyDescent="0.25">
      <c r="A1131" s="145"/>
      <c r="B1131" s="146"/>
      <c r="C1131" s="146"/>
      <c r="D1131" s="147"/>
      <c r="E1131" s="148"/>
      <c r="F1131" s="149"/>
      <c r="G1131" s="148"/>
      <c r="H1131" s="149"/>
      <c r="I1131" s="150"/>
      <c r="J1131" s="151"/>
      <c r="K1131" s="152"/>
      <c r="L1131" s="153"/>
      <c r="M1131" s="154"/>
      <c r="N1131" s="334">
        <f t="shared" si="35"/>
        <v>0</v>
      </c>
      <c r="O1131" s="339"/>
      <c r="P1131" s="515">
        <f>IF($A1131=Liste!$A$2,Liste!$Q$2,IF($A1131=Liste!$A$3,Liste!$Q$3,0))</f>
        <v>0</v>
      </c>
      <c r="Q1131" s="477"/>
      <c r="R1131" s="458" t="str">
        <f>IF(F1131=0,"x",VLOOKUP($F1131,Liste!$L$2:$M$5000,2,FALSE))</f>
        <v>x</v>
      </c>
      <c r="S1131" s="462" t="str">
        <f t="shared" si="34"/>
        <v>x</v>
      </c>
      <c r="T1131" s="462">
        <f>IF(P1131=Liste!$Q$3,IF(L1131=0,0,1),0)</f>
        <v>0</v>
      </c>
      <c r="U1131" s="462">
        <f>IF($A1131=0,0,InformatiiGenerale!$B$3)</f>
        <v>0</v>
      </c>
      <c r="V1131" s="462">
        <f>IF($B1131=0,0,VLOOKUP($B1131,InformatiiGenerale!$A$9:$C$29,3,FALSE))</f>
        <v>0</v>
      </c>
    </row>
    <row r="1132" spans="1:22" ht="30" customHeight="1" x14ac:dyDescent="0.25">
      <c r="A1132" s="145"/>
      <c r="B1132" s="146"/>
      <c r="C1132" s="146"/>
      <c r="D1132" s="147"/>
      <c r="E1132" s="148"/>
      <c r="F1132" s="149"/>
      <c r="G1132" s="148"/>
      <c r="H1132" s="149"/>
      <c r="I1132" s="150"/>
      <c r="J1132" s="151"/>
      <c r="K1132" s="152"/>
      <c r="L1132" s="153"/>
      <c r="M1132" s="154"/>
      <c r="N1132" s="334">
        <f t="shared" si="35"/>
        <v>0</v>
      </c>
      <c r="O1132" s="339"/>
      <c r="P1132" s="515">
        <f>IF($A1132=Liste!$A$2,Liste!$Q$2,IF($A1132=Liste!$A$3,Liste!$Q$3,0))</f>
        <v>0</v>
      </c>
      <c r="Q1132" s="477"/>
      <c r="R1132" s="458" t="str">
        <f>IF(F1132=0,"x",VLOOKUP($F1132,Liste!$L$2:$M$5000,2,FALSE))</f>
        <v>x</v>
      </c>
      <c r="S1132" s="462" t="str">
        <f t="shared" si="34"/>
        <v>x</v>
      </c>
      <c r="T1132" s="462">
        <f>IF(P1132=Liste!$Q$3,IF(L1132=0,0,1),0)</f>
        <v>0</v>
      </c>
      <c r="U1132" s="462">
        <f>IF($A1132=0,0,InformatiiGenerale!$B$3)</f>
        <v>0</v>
      </c>
      <c r="V1132" s="462">
        <f>IF($B1132=0,0,VLOOKUP($B1132,InformatiiGenerale!$A$9:$C$29,3,FALSE))</f>
        <v>0</v>
      </c>
    </row>
    <row r="1133" spans="1:22" ht="30" customHeight="1" x14ac:dyDescent="0.25">
      <c r="A1133" s="145"/>
      <c r="B1133" s="146"/>
      <c r="C1133" s="146"/>
      <c r="D1133" s="147"/>
      <c r="E1133" s="148"/>
      <c r="F1133" s="149"/>
      <c r="G1133" s="148"/>
      <c r="H1133" s="149"/>
      <c r="I1133" s="150"/>
      <c r="J1133" s="151"/>
      <c r="K1133" s="152"/>
      <c r="L1133" s="153"/>
      <c r="M1133" s="154"/>
      <c r="N1133" s="334">
        <f t="shared" si="35"/>
        <v>0</v>
      </c>
      <c r="O1133" s="339"/>
      <c r="P1133" s="515">
        <f>IF($A1133=Liste!$A$2,Liste!$Q$2,IF($A1133=Liste!$A$3,Liste!$Q$3,0))</f>
        <v>0</v>
      </c>
      <c r="Q1133" s="477"/>
      <c r="R1133" s="458" t="str">
        <f>IF(F1133=0,"x",VLOOKUP($F1133,Liste!$L$2:$M$5000,2,FALSE))</f>
        <v>x</v>
      </c>
      <c r="S1133" s="462" t="str">
        <f t="shared" si="34"/>
        <v>x</v>
      </c>
      <c r="T1133" s="462">
        <f>IF(P1133=Liste!$Q$3,IF(L1133=0,0,1),0)</f>
        <v>0</v>
      </c>
      <c r="U1133" s="462">
        <f>IF($A1133=0,0,InformatiiGenerale!$B$3)</f>
        <v>0</v>
      </c>
      <c r="V1133" s="462">
        <f>IF($B1133=0,0,VLOOKUP($B1133,InformatiiGenerale!$A$9:$C$29,3,FALSE))</f>
        <v>0</v>
      </c>
    </row>
    <row r="1134" spans="1:22" ht="30" customHeight="1" x14ac:dyDescent="0.25">
      <c r="A1134" s="145"/>
      <c r="B1134" s="146"/>
      <c r="C1134" s="146"/>
      <c r="D1134" s="147"/>
      <c r="E1134" s="148"/>
      <c r="F1134" s="149"/>
      <c r="G1134" s="148"/>
      <c r="H1134" s="149"/>
      <c r="I1134" s="150"/>
      <c r="J1134" s="151"/>
      <c r="K1134" s="152"/>
      <c r="L1134" s="153"/>
      <c r="M1134" s="154"/>
      <c r="N1134" s="334">
        <f t="shared" si="35"/>
        <v>0</v>
      </c>
      <c r="O1134" s="339"/>
      <c r="P1134" s="515">
        <f>IF($A1134=Liste!$A$2,Liste!$Q$2,IF($A1134=Liste!$A$3,Liste!$Q$3,0))</f>
        <v>0</v>
      </c>
      <c r="Q1134" s="477"/>
      <c r="R1134" s="458" t="str">
        <f>IF(F1134=0,"x",VLOOKUP($F1134,Liste!$L$2:$M$5000,2,FALSE))</f>
        <v>x</v>
      </c>
      <c r="S1134" s="462" t="str">
        <f t="shared" si="34"/>
        <v>x</v>
      </c>
      <c r="T1134" s="462">
        <f>IF(P1134=Liste!$Q$3,IF(L1134=0,0,1),0)</f>
        <v>0</v>
      </c>
      <c r="U1134" s="462">
        <f>IF($A1134=0,0,InformatiiGenerale!$B$3)</f>
        <v>0</v>
      </c>
      <c r="V1134" s="462">
        <f>IF($B1134=0,0,VLOOKUP($B1134,InformatiiGenerale!$A$9:$C$29,3,FALSE))</f>
        <v>0</v>
      </c>
    </row>
    <row r="1135" spans="1:22" ht="30" customHeight="1" x14ac:dyDescent="0.25">
      <c r="A1135" s="145"/>
      <c r="B1135" s="146"/>
      <c r="C1135" s="146"/>
      <c r="D1135" s="147"/>
      <c r="E1135" s="148"/>
      <c r="F1135" s="149"/>
      <c r="G1135" s="148"/>
      <c r="H1135" s="149"/>
      <c r="I1135" s="150"/>
      <c r="J1135" s="151"/>
      <c r="K1135" s="152"/>
      <c r="L1135" s="153"/>
      <c r="M1135" s="154"/>
      <c r="N1135" s="334">
        <f t="shared" si="35"/>
        <v>0</v>
      </c>
      <c r="O1135" s="339"/>
      <c r="P1135" s="515">
        <f>IF($A1135=Liste!$A$2,Liste!$Q$2,IF($A1135=Liste!$A$3,Liste!$Q$3,0))</f>
        <v>0</v>
      </c>
      <c r="Q1135" s="477"/>
      <c r="R1135" s="458" t="str">
        <f>IF(F1135=0,"x",VLOOKUP($F1135,Liste!$L$2:$M$5000,2,FALSE))</f>
        <v>x</v>
      </c>
      <c r="S1135" s="462" t="str">
        <f t="shared" si="34"/>
        <v>x</v>
      </c>
      <c r="T1135" s="462">
        <f>IF(P1135=Liste!$Q$3,IF(L1135=0,0,1),0)</f>
        <v>0</v>
      </c>
      <c r="U1135" s="462">
        <f>IF($A1135=0,0,InformatiiGenerale!$B$3)</f>
        <v>0</v>
      </c>
      <c r="V1135" s="462">
        <f>IF($B1135=0,0,VLOOKUP($B1135,InformatiiGenerale!$A$9:$C$29,3,FALSE))</f>
        <v>0</v>
      </c>
    </row>
    <row r="1136" spans="1:22" ht="30" customHeight="1" x14ac:dyDescent="0.25">
      <c r="A1136" s="145"/>
      <c r="B1136" s="146"/>
      <c r="C1136" s="146"/>
      <c r="D1136" s="147"/>
      <c r="E1136" s="148"/>
      <c r="F1136" s="149"/>
      <c r="G1136" s="148"/>
      <c r="H1136" s="149"/>
      <c r="I1136" s="150"/>
      <c r="J1136" s="151"/>
      <c r="K1136" s="152"/>
      <c r="L1136" s="153"/>
      <c r="M1136" s="154"/>
      <c r="N1136" s="334">
        <f t="shared" si="35"/>
        <v>0</v>
      </c>
      <c r="O1136" s="339"/>
      <c r="P1136" s="515">
        <f>IF($A1136=Liste!$A$2,Liste!$Q$2,IF($A1136=Liste!$A$3,Liste!$Q$3,0))</f>
        <v>0</v>
      </c>
      <c r="Q1136" s="477"/>
      <c r="R1136" s="458" t="str">
        <f>IF(F1136=0,"x",VLOOKUP($F1136,Liste!$L$2:$M$5000,2,FALSE))</f>
        <v>x</v>
      </c>
      <c r="S1136" s="462" t="str">
        <f t="shared" si="34"/>
        <v>x</v>
      </c>
      <c r="T1136" s="462">
        <f>IF(P1136=Liste!$Q$3,IF(L1136=0,0,1),0)</f>
        <v>0</v>
      </c>
      <c r="U1136" s="462">
        <f>IF($A1136=0,0,InformatiiGenerale!$B$3)</f>
        <v>0</v>
      </c>
      <c r="V1136" s="462">
        <f>IF($B1136=0,0,VLOOKUP($B1136,InformatiiGenerale!$A$9:$C$29,3,FALSE))</f>
        <v>0</v>
      </c>
    </row>
    <row r="1137" spans="1:22" ht="30" customHeight="1" x14ac:dyDescent="0.25">
      <c r="A1137" s="145"/>
      <c r="B1137" s="146"/>
      <c r="C1137" s="146"/>
      <c r="D1137" s="147"/>
      <c r="E1137" s="148"/>
      <c r="F1137" s="149"/>
      <c r="G1137" s="148"/>
      <c r="H1137" s="149"/>
      <c r="I1137" s="150"/>
      <c r="J1137" s="151"/>
      <c r="K1137" s="152"/>
      <c r="L1137" s="153"/>
      <c r="M1137" s="154"/>
      <c r="N1137" s="334">
        <f t="shared" si="35"/>
        <v>0</v>
      </c>
      <c r="O1137" s="339"/>
      <c r="P1137" s="515">
        <f>IF($A1137=Liste!$A$2,Liste!$Q$2,IF($A1137=Liste!$A$3,Liste!$Q$3,0))</f>
        <v>0</v>
      </c>
      <c r="Q1137" s="477"/>
      <c r="R1137" s="458" t="str">
        <f>IF(F1137=0,"x",VLOOKUP($F1137,Liste!$L$2:$M$5000,2,FALSE))</f>
        <v>x</v>
      </c>
      <c r="S1137" s="462" t="str">
        <f t="shared" si="34"/>
        <v>x</v>
      </c>
      <c r="T1137" s="462">
        <f>IF(P1137=Liste!$Q$3,IF(L1137=0,0,1),0)</f>
        <v>0</v>
      </c>
      <c r="U1137" s="462">
        <f>IF($A1137=0,0,InformatiiGenerale!$B$3)</f>
        <v>0</v>
      </c>
      <c r="V1137" s="462">
        <f>IF($B1137=0,0,VLOOKUP($B1137,InformatiiGenerale!$A$9:$C$29,3,FALSE))</f>
        <v>0</v>
      </c>
    </row>
    <row r="1138" spans="1:22" ht="30" customHeight="1" x14ac:dyDescent="0.25">
      <c r="A1138" s="145"/>
      <c r="B1138" s="146"/>
      <c r="C1138" s="146"/>
      <c r="D1138" s="147"/>
      <c r="E1138" s="148"/>
      <c r="F1138" s="149"/>
      <c r="G1138" s="148"/>
      <c r="H1138" s="149"/>
      <c r="I1138" s="150"/>
      <c r="J1138" s="151"/>
      <c r="K1138" s="152"/>
      <c r="L1138" s="153"/>
      <c r="M1138" s="154"/>
      <c r="N1138" s="334">
        <f t="shared" si="35"/>
        <v>0</v>
      </c>
      <c r="O1138" s="339"/>
      <c r="P1138" s="515">
        <f>IF($A1138=Liste!$A$2,Liste!$Q$2,IF($A1138=Liste!$A$3,Liste!$Q$3,0))</f>
        <v>0</v>
      </c>
      <c r="Q1138" s="477"/>
      <c r="R1138" s="458" t="str">
        <f>IF(F1138=0,"x",VLOOKUP($F1138,Liste!$L$2:$M$5000,2,FALSE))</f>
        <v>x</v>
      </c>
      <c r="S1138" s="462" t="str">
        <f t="shared" si="34"/>
        <v>x</v>
      </c>
      <c r="T1138" s="462">
        <f>IF(P1138=Liste!$Q$3,IF(L1138=0,0,1),0)</f>
        <v>0</v>
      </c>
      <c r="U1138" s="462">
        <f>IF($A1138=0,0,InformatiiGenerale!$B$3)</f>
        <v>0</v>
      </c>
      <c r="V1138" s="462">
        <f>IF($B1138=0,0,VLOOKUP($B1138,InformatiiGenerale!$A$9:$C$29,3,FALSE))</f>
        <v>0</v>
      </c>
    </row>
    <row r="1139" spans="1:22" ht="30" customHeight="1" x14ac:dyDescent="0.25">
      <c r="A1139" s="145"/>
      <c r="B1139" s="146"/>
      <c r="C1139" s="146"/>
      <c r="D1139" s="147"/>
      <c r="E1139" s="148"/>
      <c r="F1139" s="149"/>
      <c r="G1139" s="148"/>
      <c r="H1139" s="149"/>
      <c r="I1139" s="150"/>
      <c r="J1139" s="151"/>
      <c r="K1139" s="152"/>
      <c r="L1139" s="153"/>
      <c r="M1139" s="154"/>
      <c r="N1139" s="334">
        <f t="shared" si="35"/>
        <v>0</v>
      </c>
      <c r="O1139" s="339"/>
      <c r="P1139" s="515">
        <f>IF($A1139=Liste!$A$2,Liste!$Q$2,IF($A1139=Liste!$A$3,Liste!$Q$3,0))</f>
        <v>0</v>
      </c>
      <c r="Q1139" s="477"/>
      <c r="R1139" s="458" t="str">
        <f>IF(F1139=0,"x",VLOOKUP($F1139,Liste!$L$2:$M$5000,2,FALSE))</f>
        <v>x</v>
      </c>
      <c r="S1139" s="462" t="str">
        <f t="shared" si="34"/>
        <v>x</v>
      </c>
      <c r="T1139" s="462">
        <f>IF(P1139=Liste!$Q$3,IF(L1139=0,0,1),0)</f>
        <v>0</v>
      </c>
      <c r="U1139" s="462">
        <f>IF($A1139=0,0,InformatiiGenerale!$B$3)</f>
        <v>0</v>
      </c>
      <c r="V1139" s="462">
        <f>IF($B1139=0,0,VLOOKUP($B1139,InformatiiGenerale!$A$9:$C$29,3,FALSE))</f>
        <v>0</v>
      </c>
    </row>
    <row r="1140" spans="1:22" ht="30" customHeight="1" x14ac:dyDescent="0.25">
      <c r="A1140" s="145"/>
      <c r="B1140" s="146"/>
      <c r="C1140" s="146"/>
      <c r="D1140" s="147"/>
      <c r="E1140" s="148"/>
      <c r="F1140" s="149"/>
      <c r="G1140" s="148"/>
      <c r="H1140" s="149"/>
      <c r="I1140" s="150"/>
      <c r="J1140" s="151"/>
      <c r="K1140" s="152"/>
      <c r="L1140" s="153"/>
      <c r="M1140" s="154"/>
      <c r="N1140" s="334">
        <f t="shared" si="35"/>
        <v>0</v>
      </c>
      <c r="O1140" s="339"/>
      <c r="P1140" s="515">
        <f>IF($A1140=Liste!$A$2,Liste!$Q$2,IF($A1140=Liste!$A$3,Liste!$Q$3,0))</f>
        <v>0</v>
      </c>
      <c r="Q1140" s="477"/>
      <c r="R1140" s="458" t="str">
        <f>IF(F1140=0,"x",VLOOKUP($F1140,Liste!$L$2:$M$5000,2,FALSE))</f>
        <v>x</v>
      </c>
      <c r="S1140" s="462" t="str">
        <f t="shared" si="34"/>
        <v>x</v>
      </c>
      <c r="T1140" s="462">
        <f>IF(P1140=Liste!$Q$3,IF(L1140=0,0,1),0)</f>
        <v>0</v>
      </c>
      <c r="U1140" s="462">
        <f>IF($A1140=0,0,InformatiiGenerale!$B$3)</f>
        <v>0</v>
      </c>
      <c r="V1140" s="462">
        <f>IF($B1140=0,0,VLOOKUP($B1140,InformatiiGenerale!$A$9:$C$29,3,FALSE))</f>
        <v>0</v>
      </c>
    </row>
    <row r="1141" spans="1:22" ht="30" customHeight="1" x14ac:dyDescent="0.25">
      <c r="A1141" s="145"/>
      <c r="B1141" s="146"/>
      <c r="C1141" s="146"/>
      <c r="D1141" s="147"/>
      <c r="E1141" s="148"/>
      <c r="F1141" s="149"/>
      <c r="G1141" s="148"/>
      <c r="H1141" s="149"/>
      <c r="I1141" s="150"/>
      <c r="J1141" s="151"/>
      <c r="K1141" s="152"/>
      <c r="L1141" s="153"/>
      <c r="M1141" s="154"/>
      <c r="N1141" s="334">
        <f t="shared" si="35"/>
        <v>0</v>
      </c>
      <c r="O1141" s="339"/>
      <c r="P1141" s="515">
        <f>IF($A1141=Liste!$A$2,Liste!$Q$2,IF($A1141=Liste!$A$3,Liste!$Q$3,0))</f>
        <v>0</v>
      </c>
      <c r="Q1141" s="477"/>
      <c r="R1141" s="458" t="str">
        <f>IF(F1141=0,"x",VLOOKUP($F1141,Liste!$L$2:$M$5000,2,FALSE))</f>
        <v>x</v>
      </c>
      <c r="S1141" s="462" t="str">
        <f t="shared" si="34"/>
        <v>x</v>
      </c>
      <c r="T1141" s="462">
        <f>IF(P1141=Liste!$Q$3,IF(L1141=0,0,1),0)</f>
        <v>0</v>
      </c>
      <c r="U1141" s="462">
        <f>IF($A1141=0,0,InformatiiGenerale!$B$3)</f>
        <v>0</v>
      </c>
      <c r="V1141" s="462">
        <f>IF($B1141=0,0,VLOOKUP($B1141,InformatiiGenerale!$A$9:$C$29,3,FALSE))</f>
        <v>0</v>
      </c>
    </row>
    <row r="1142" spans="1:22" ht="30" customHeight="1" x14ac:dyDescent="0.25">
      <c r="A1142" s="145"/>
      <c r="B1142" s="146"/>
      <c r="C1142" s="146"/>
      <c r="D1142" s="147"/>
      <c r="E1142" s="148"/>
      <c r="F1142" s="149"/>
      <c r="G1142" s="148"/>
      <c r="H1142" s="149"/>
      <c r="I1142" s="150"/>
      <c r="J1142" s="151"/>
      <c r="K1142" s="152"/>
      <c r="L1142" s="153"/>
      <c r="M1142" s="154"/>
      <c r="N1142" s="334">
        <f t="shared" si="35"/>
        <v>0</v>
      </c>
      <c r="O1142" s="339"/>
      <c r="P1142" s="515">
        <f>IF($A1142=Liste!$A$2,Liste!$Q$2,IF($A1142=Liste!$A$3,Liste!$Q$3,0))</f>
        <v>0</v>
      </c>
      <c r="Q1142" s="477"/>
      <c r="R1142" s="458" t="str">
        <f>IF(F1142=0,"x",VLOOKUP($F1142,Liste!$L$2:$M$5000,2,FALSE))</f>
        <v>x</v>
      </c>
      <c r="S1142" s="462" t="str">
        <f t="shared" si="34"/>
        <v>x</v>
      </c>
      <c r="T1142" s="462">
        <f>IF(P1142=Liste!$Q$3,IF(L1142=0,0,1),0)</f>
        <v>0</v>
      </c>
      <c r="U1142" s="462">
        <f>IF($A1142=0,0,InformatiiGenerale!$B$3)</f>
        <v>0</v>
      </c>
      <c r="V1142" s="462">
        <f>IF($B1142=0,0,VLOOKUP($B1142,InformatiiGenerale!$A$9:$C$29,3,FALSE))</f>
        <v>0</v>
      </c>
    </row>
    <row r="1143" spans="1:22" ht="30" customHeight="1" x14ac:dyDescent="0.25">
      <c r="A1143" s="145"/>
      <c r="B1143" s="146"/>
      <c r="C1143" s="146"/>
      <c r="D1143" s="147"/>
      <c r="E1143" s="148"/>
      <c r="F1143" s="149"/>
      <c r="G1143" s="148"/>
      <c r="H1143" s="149"/>
      <c r="I1143" s="150"/>
      <c r="J1143" s="151"/>
      <c r="K1143" s="152"/>
      <c r="L1143" s="153"/>
      <c r="M1143" s="154"/>
      <c r="N1143" s="334">
        <f t="shared" si="35"/>
        <v>0</v>
      </c>
      <c r="O1143" s="339"/>
      <c r="P1143" s="515">
        <f>IF($A1143=Liste!$A$2,Liste!$Q$2,IF($A1143=Liste!$A$3,Liste!$Q$3,0))</f>
        <v>0</v>
      </c>
      <c r="Q1143" s="477"/>
      <c r="R1143" s="458" t="str">
        <f>IF(F1143=0,"x",VLOOKUP($F1143,Liste!$L$2:$M$5000,2,FALSE))</f>
        <v>x</v>
      </c>
      <c r="S1143" s="462" t="str">
        <f t="shared" si="34"/>
        <v>x</v>
      </c>
      <c r="T1143" s="462">
        <f>IF(P1143=Liste!$Q$3,IF(L1143=0,0,1),0)</f>
        <v>0</v>
      </c>
      <c r="U1143" s="462">
        <f>IF($A1143=0,0,InformatiiGenerale!$B$3)</f>
        <v>0</v>
      </c>
      <c r="V1143" s="462">
        <f>IF($B1143=0,0,VLOOKUP($B1143,InformatiiGenerale!$A$9:$C$29,3,FALSE))</f>
        <v>0</v>
      </c>
    </row>
    <row r="1144" spans="1:22" ht="30" customHeight="1" x14ac:dyDescent="0.25">
      <c r="A1144" s="145"/>
      <c r="B1144" s="146"/>
      <c r="C1144" s="146"/>
      <c r="D1144" s="147"/>
      <c r="E1144" s="148"/>
      <c r="F1144" s="149"/>
      <c r="G1144" s="148"/>
      <c r="H1144" s="149"/>
      <c r="I1144" s="150"/>
      <c r="J1144" s="151"/>
      <c r="K1144" s="152"/>
      <c r="L1144" s="153"/>
      <c r="M1144" s="154"/>
      <c r="N1144" s="334">
        <f t="shared" si="35"/>
        <v>0</v>
      </c>
      <c r="O1144" s="339"/>
      <c r="P1144" s="515">
        <f>IF($A1144=Liste!$A$2,Liste!$Q$2,IF($A1144=Liste!$A$3,Liste!$Q$3,0))</f>
        <v>0</v>
      </c>
      <c r="Q1144" s="477"/>
      <c r="R1144" s="458" t="str">
        <f>IF(F1144=0,"x",VLOOKUP($F1144,Liste!$L$2:$M$5000,2,FALSE))</f>
        <v>x</v>
      </c>
      <c r="S1144" s="462" t="str">
        <f t="shared" si="34"/>
        <v>x</v>
      </c>
      <c r="T1144" s="462">
        <f>IF(P1144=Liste!$Q$3,IF(L1144=0,0,1),0)</f>
        <v>0</v>
      </c>
      <c r="U1144" s="462">
        <f>IF($A1144=0,0,InformatiiGenerale!$B$3)</f>
        <v>0</v>
      </c>
      <c r="V1144" s="462">
        <f>IF($B1144=0,0,VLOOKUP($B1144,InformatiiGenerale!$A$9:$C$29,3,FALSE))</f>
        <v>0</v>
      </c>
    </row>
    <row r="1145" spans="1:22" ht="30" customHeight="1" x14ac:dyDescent="0.25">
      <c r="A1145" s="145"/>
      <c r="B1145" s="146"/>
      <c r="C1145" s="146"/>
      <c r="D1145" s="147"/>
      <c r="E1145" s="148"/>
      <c r="F1145" s="149"/>
      <c r="G1145" s="148"/>
      <c r="H1145" s="149"/>
      <c r="I1145" s="150"/>
      <c r="J1145" s="151"/>
      <c r="K1145" s="152"/>
      <c r="L1145" s="153"/>
      <c r="M1145" s="154"/>
      <c r="N1145" s="334">
        <f t="shared" si="35"/>
        <v>0</v>
      </c>
      <c r="O1145" s="339"/>
      <c r="P1145" s="515">
        <f>IF($A1145=Liste!$A$2,Liste!$Q$2,IF($A1145=Liste!$A$3,Liste!$Q$3,0))</f>
        <v>0</v>
      </c>
      <c r="Q1145" s="477"/>
      <c r="R1145" s="458" t="str">
        <f>IF(F1145=0,"x",VLOOKUP($F1145,Liste!$L$2:$M$5000,2,FALSE))</f>
        <v>x</v>
      </c>
      <c r="S1145" s="462" t="str">
        <f t="shared" si="34"/>
        <v>x</v>
      </c>
      <c r="T1145" s="462">
        <f>IF(P1145=Liste!$Q$3,IF(L1145=0,0,1),0)</f>
        <v>0</v>
      </c>
      <c r="U1145" s="462">
        <f>IF($A1145=0,0,InformatiiGenerale!$B$3)</f>
        <v>0</v>
      </c>
      <c r="V1145" s="462">
        <f>IF($B1145=0,0,VLOOKUP($B1145,InformatiiGenerale!$A$9:$C$29,3,FALSE))</f>
        <v>0</v>
      </c>
    </row>
    <row r="1146" spans="1:22" ht="30" customHeight="1" x14ac:dyDescent="0.25">
      <c r="A1146" s="145"/>
      <c r="B1146" s="146"/>
      <c r="C1146" s="146"/>
      <c r="D1146" s="147"/>
      <c r="E1146" s="148"/>
      <c r="F1146" s="149"/>
      <c r="G1146" s="148"/>
      <c r="H1146" s="149"/>
      <c r="I1146" s="150"/>
      <c r="J1146" s="151"/>
      <c r="K1146" s="152"/>
      <c r="L1146" s="153"/>
      <c r="M1146" s="154"/>
      <c r="N1146" s="334">
        <f t="shared" si="35"/>
        <v>0</v>
      </c>
      <c r="O1146" s="339"/>
      <c r="P1146" s="515">
        <f>IF($A1146=Liste!$A$2,Liste!$Q$2,IF($A1146=Liste!$A$3,Liste!$Q$3,0))</f>
        <v>0</v>
      </c>
      <c r="Q1146" s="477"/>
      <c r="R1146" s="458" t="str">
        <f>IF(F1146=0,"x",VLOOKUP($F1146,Liste!$L$2:$M$5000,2,FALSE))</f>
        <v>x</v>
      </c>
      <c r="S1146" s="462" t="str">
        <f t="shared" si="34"/>
        <v>x</v>
      </c>
      <c r="T1146" s="462">
        <f>IF(P1146=Liste!$Q$3,IF(L1146=0,0,1),0)</f>
        <v>0</v>
      </c>
      <c r="U1146" s="462">
        <f>IF($A1146=0,0,InformatiiGenerale!$B$3)</f>
        <v>0</v>
      </c>
      <c r="V1146" s="462">
        <f>IF($B1146=0,0,VLOOKUP($B1146,InformatiiGenerale!$A$9:$C$29,3,FALSE))</f>
        <v>0</v>
      </c>
    </row>
    <row r="1147" spans="1:22" ht="30" customHeight="1" x14ac:dyDescent="0.25">
      <c r="A1147" s="145"/>
      <c r="B1147" s="146"/>
      <c r="C1147" s="146"/>
      <c r="D1147" s="147"/>
      <c r="E1147" s="148"/>
      <c r="F1147" s="149"/>
      <c r="G1147" s="148"/>
      <c r="H1147" s="149"/>
      <c r="I1147" s="150"/>
      <c r="J1147" s="151"/>
      <c r="K1147" s="152"/>
      <c r="L1147" s="153"/>
      <c r="M1147" s="154"/>
      <c r="N1147" s="334">
        <f t="shared" si="35"/>
        <v>0</v>
      </c>
      <c r="O1147" s="339"/>
      <c r="P1147" s="515">
        <f>IF($A1147=Liste!$A$2,Liste!$Q$2,IF($A1147=Liste!$A$3,Liste!$Q$3,0))</f>
        <v>0</v>
      </c>
      <c r="Q1147" s="477"/>
      <c r="R1147" s="458" t="str">
        <f>IF(F1147=0,"x",VLOOKUP($F1147,Liste!$L$2:$M$5000,2,FALSE))</f>
        <v>x</v>
      </c>
      <c r="S1147" s="462" t="str">
        <f t="shared" si="34"/>
        <v>x</v>
      </c>
      <c r="T1147" s="462">
        <f>IF(P1147=Liste!$Q$3,IF(L1147=0,0,1),0)</f>
        <v>0</v>
      </c>
      <c r="U1147" s="462">
        <f>IF($A1147=0,0,InformatiiGenerale!$B$3)</f>
        <v>0</v>
      </c>
      <c r="V1147" s="462">
        <f>IF($B1147=0,0,VLOOKUP($B1147,InformatiiGenerale!$A$9:$C$29,3,FALSE))</f>
        <v>0</v>
      </c>
    </row>
    <row r="1148" spans="1:22" ht="30" customHeight="1" x14ac:dyDescent="0.25">
      <c r="A1148" s="145"/>
      <c r="B1148" s="146"/>
      <c r="C1148" s="146"/>
      <c r="D1148" s="147"/>
      <c r="E1148" s="148"/>
      <c r="F1148" s="149"/>
      <c r="G1148" s="148"/>
      <c r="H1148" s="149"/>
      <c r="I1148" s="150"/>
      <c r="J1148" s="151"/>
      <c r="K1148" s="152"/>
      <c r="L1148" s="153"/>
      <c r="M1148" s="154"/>
      <c r="N1148" s="334">
        <f t="shared" si="35"/>
        <v>0</v>
      </c>
      <c r="O1148" s="339"/>
      <c r="P1148" s="515">
        <f>IF($A1148=Liste!$A$2,Liste!$Q$2,IF($A1148=Liste!$A$3,Liste!$Q$3,0))</f>
        <v>0</v>
      </c>
      <c r="Q1148" s="477"/>
      <c r="R1148" s="458" t="str">
        <f>IF(F1148=0,"x",VLOOKUP($F1148,Liste!$L$2:$M$5000,2,FALSE))</f>
        <v>x</v>
      </c>
      <c r="S1148" s="462" t="str">
        <f t="shared" si="34"/>
        <v>x</v>
      </c>
      <c r="T1148" s="462">
        <f>IF(P1148=Liste!$Q$3,IF(L1148=0,0,1),0)</f>
        <v>0</v>
      </c>
      <c r="U1148" s="462">
        <f>IF($A1148=0,0,InformatiiGenerale!$B$3)</f>
        <v>0</v>
      </c>
      <c r="V1148" s="462">
        <f>IF($B1148=0,0,VLOOKUP($B1148,InformatiiGenerale!$A$9:$C$29,3,FALSE))</f>
        <v>0</v>
      </c>
    </row>
    <row r="1149" spans="1:22" ht="30" customHeight="1" x14ac:dyDescent="0.25">
      <c r="A1149" s="145"/>
      <c r="B1149" s="146"/>
      <c r="C1149" s="146"/>
      <c r="D1149" s="147"/>
      <c r="E1149" s="148"/>
      <c r="F1149" s="149"/>
      <c r="G1149" s="148"/>
      <c r="H1149" s="149"/>
      <c r="I1149" s="150"/>
      <c r="J1149" s="151"/>
      <c r="K1149" s="152"/>
      <c r="L1149" s="153"/>
      <c r="M1149" s="154"/>
      <c r="N1149" s="334">
        <f t="shared" si="35"/>
        <v>0</v>
      </c>
      <c r="O1149" s="339"/>
      <c r="P1149" s="515">
        <f>IF($A1149=Liste!$A$2,Liste!$Q$2,IF($A1149=Liste!$A$3,Liste!$Q$3,0))</f>
        <v>0</v>
      </c>
      <c r="Q1149" s="477"/>
      <c r="R1149" s="458" t="str">
        <f>IF(F1149=0,"x",VLOOKUP($F1149,Liste!$L$2:$M$5000,2,FALSE))</f>
        <v>x</v>
      </c>
      <c r="S1149" s="462" t="str">
        <f t="shared" si="34"/>
        <v>x</v>
      </c>
      <c r="T1149" s="462">
        <f>IF(P1149=Liste!$Q$3,IF(L1149=0,0,1),0)</f>
        <v>0</v>
      </c>
      <c r="U1149" s="462">
        <f>IF($A1149=0,0,InformatiiGenerale!$B$3)</f>
        <v>0</v>
      </c>
      <c r="V1149" s="462">
        <f>IF($B1149=0,0,VLOOKUP($B1149,InformatiiGenerale!$A$9:$C$29,3,FALSE))</f>
        <v>0</v>
      </c>
    </row>
    <row r="1150" spans="1:22" ht="30" customHeight="1" x14ac:dyDescent="0.25">
      <c r="A1150" s="145"/>
      <c r="B1150" s="146"/>
      <c r="C1150" s="146"/>
      <c r="D1150" s="147"/>
      <c r="E1150" s="148"/>
      <c r="F1150" s="149"/>
      <c r="G1150" s="148"/>
      <c r="H1150" s="149"/>
      <c r="I1150" s="150"/>
      <c r="J1150" s="151"/>
      <c r="K1150" s="152"/>
      <c r="L1150" s="153"/>
      <c r="M1150" s="154"/>
      <c r="N1150" s="334">
        <f t="shared" si="35"/>
        <v>0</v>
      </c>
      <c r="O1150" s="339"/>
      <c r="P1150" s="515">
        <f>IF($A1150=Liste!$A$2,Liste!$Q$2,IF($A1150=Liste!$A$3,Liste!$Q$3,0))</f>
        <v>0</v>
      </c>
      <c r="Q1150" s="477"/>
      <c r="R1150" s="458" t="str">
        <f>IF(F1150=0,"x",VLOOKUP($F1150,Liste!$L$2:$M$5000,2,FALSE))</f>
        <v>x</v>
      </c>
      <c r="S1150" s="462" t="str">
        <f t="shared" si="34"/>
        <v>x</v>
      </c>
      <c r="T1150" s="462">
        <f>IF(P1150=Liste!$Q$3,IF(L1150=0,0,1),0)</f>
        <v>0</v>
      </c>
      <c r="U1150" s="462">
        <f>IF($A1150=0,0,InformatiiGenerale!$B$3)</f>
        <v>0</v>
      </c>
      <c r="V1150" s="462">
        <f>IF($B1150=0,0,VLOOKUP($B1150,InformatiiGenerale!$A$9:$C$29,3,FALSE))</f>
        <v>0</v>
      </c>
    </row>
    <row r="1151" spans="1:22" ht="30" customHeight="1" x14ac:dyDescent="0.25">
      <c r="A1151" s="145"/>
      <c r="B1151" s="146"/>
      <c r="C1151" s="146"/>
      <c r="D1151" s="147"/>
      <c r="E1151" s="148"/>
      <c r="F1151" s="149"/>
      <c r="G1151" s="148"/>
      <c r="H1151" s="149"/>
      <c r="I1151" s="150"/>
      <c r="J1151" s="151"/>
      <c r="K1151" s="152"/>
      <c r="L1151" s="153"/>
      <c r="M1151" s="154"/>
      <c r="N1151" s="334">
        <f t="shared" si="35"/>
        <v>0</v>
      </c>
      <c r="O1151" s="339"/>
      <c r="P1151" s="515">
        <f>IF($A1151=Liste!$A$2,Liste!$Q$2,IF($A1151=Liste!$A$3,Liste!$Q$3,0))</f>
        <v>0</v>
      </c>
      <c r="Q1151" s="477"/>
      <c r="R1151" s="458" t="str">
        <f>IF(F1151=0,"x",VLOOKUP($F1151,Liste!$L$2:$M$5000,2,FALSE))</f>
        <v>x</v>
      </c>
      <c r="S1151" s="462" t="str">
        <f t="shared" si="34"/>
        <v>x</v>
      </c>
      <c r="T1151" s="462">
        <f>IF(P1151=Liste!$Q$3,IF(L1151=0,0,1),0)</f>
        <v>0</v>
      </c>
      <c r="U1151" s="462">
        <f>IF($A1151=0,0,InformatiiGenerale!$B$3)</f>
        <v>0</v>
      </c>
      <c r="V1151" s="462">
        <f>IF($B1151=0,0,VLOOKUP($B1151,InformatiiGenerale!$A$9:$C$29,3,FALSE))</f>
        <v>0</v>
      </c>
    </row>
    <row r="1152" spans="1:22" ht="30" customHeight="1" x14ac:dyDescent="0.25">
      <c r="A1152" s="145"/>
      <c r="B1152" s="146"/>
      <c r="C1152" s="146"/>
      <c r="D1152" s="147"/>
      <c r="E1152" s="148"/>
      <c r="F1152" s="149"/>
      <c r="G1152" s="148"/>
      <c r="H1152" s="149"/>
      <c r="I1152" s="150"/>
      <c r="J1152" s="151"/>
      <c r="K1152" s="152"/>
      <c r="L1152" s="153"/>
      <c r="M1152" s="154"/>
      <c r="N1152" s="334">
        <f t="shared" si="35"/>
        <v>0</v>
      </c>
      <c r="O1152" s="339"/>
      <c r="P1152" s="515">
        <f>IF($A1152=Liste!$A$2,Liste!$Q$2,IF($A1152=Liste!$A$3,Liste!$Q$3,0))</f>
        <v>0</v>
      </c>
      <c r="Q1152" s="477"/>
      <c r="R1152" s="458" t="str">
        <f>IF(F1152=0,"x",VLOOKUP($F1152,Liste!$L$2:$M$5000,2,FALSE))</f>
        <v>x</v>
      </c>
      <c r="S1152" s="462" t="str">
        <f t="shared" si="34"/>
        <v>x</v>
      </c>
      <c r="T1152" s="462">
        <f>IF(P1152=Liste!$Q$3,IF(L1152=0,0,1),0)</f>
        <v>0</v>
      </c>
      <c r="U1152" s="462">
        <f>IF($A1152=0,0,InformatiiGenerale!$B$3)</f>
        <v>0</v>
      </c>
      <c r="V1152" s="462">
        <f>IF($B1152=0,0,VLOOKUP($B1152,InformatiiGenerale!$A$9:$C$29,3,FALSE))</f>
        <v>0</v>
      </c>
    </row>
    <row r="1153" spans="1:22" ht="30" customHeight="1" x14ac:dyDescent="0.25">
      <c r="A1153" s="145"/>
      <c r="B1153" s="146"/>
      <c r="C1153" s="146"/>
      <c r="D1153" s="147"/>
      <c r="E1153" s="148"/>
      <c r="F1153" s="149"/>
      <c r="G1153" s="148"/>
      <c r="H1153" s="149"/>
      <c r="I1153" s="150"/>
      <c r="J1153" s="151"/>
      <c r="K1153" s="152"/>
      <c r="L1153" s="153"/>
      <c r="M1153" s="154"/>
      <c r="N1153" s="334">
        <f t="shared" si="35"/>
        <v>0</v>
      </c>
      <c r="O1153" s="339"/>
      <c r="P1153" s="515">
        <f>IF($A1153=Liste!$A$2,Liste!$Q$2,IF($A1153=Liste!$A$3,Liste!$Q$3,0))</f>
        <v>0</v>
      </c>
      <c r="Q1153" s="477"/>
      <c r="R1153" s="458" t="str">
        <f>IF(F1153=0,"x",VLOOKUP($F1153,Liste!$L$2:$M$5000,2,FALSE))</f>
        <v>x</v>
      </c>
      <c r="S1153" s="462" t="str">
        <f t="shared" si="34"/>
        <v>x</v>
      </c>
      <c r="T1153" s="462">
        <f>IF(P1153=Liste!$Q$3,IF(L1153=0,0,1),0)</f>
        <v>0</v>
      </c>
      <c r="U1153" s="462">
        <f>IF($A1153=0,0,InformatiiGenerale!$B$3)</f>
        <v>0</v>
      </c>
      <c r="V1153" s="462">
        <f>IF($B1153=0,0,VLOOKUP($B1153,InformatiiGenerale!$A$9:$C$29,3,FALSE))</f>
        <v>0</v>
      </c>
    </row>
    <row r="1154" spans="1:22" ht="30" customHeight="1" x14ac:dyDescent="0.25">
      <c r="A1154" s="145"/>
      <c r="B1154" s="146"/>
      <c r="C1154" s="146"/>
      <c r="D1154" s="147"/>
      <c r="E1154" s="148"/>
      <c r="F1154" s="149"/>
      <c r="G1154" s="148"/>
      <c r="H1154" s="149"/>
      <c r="I1154" s="150"/>
      <c r="J1154" s="151"/>
      <c r="K1154" s="152"/>
      <c r="L1154" s="153"/>
      <c r="M1154" s="154"/>
      <c r="N1154" s="334">
        <f t="shared" si="35"/>
        <v>0</v>
      </c>
      <c r="O1154" s="339"/>
      <c r="P1154" s="515">
        <f>IF($A1154=Liste!$A$2,Liste!$Q$2,IF($A1154=Liste!$A$3,Liste!$Q$3,0))</f>
        <v>0</v>
      </c>
      <c r="Q1154" s="477"/>
      <c r="R1154" s="458" t="str">
        <f>IF(F1154=0,"x",VLOOKUP($F1154,Liste!$L$2:$M$5000,2,FALSE))</f>
        <v>x</v>
      </c>
      <c r="S1154" s="462" t="str">
        <f t="shared" si="34"/>
        <v>x</v>
      </c>
      <c r="T1154" s="462">
        <f>IF(P1154=Liste!$Q$3,IF(L1154=0,0,1),0)</f>
        <v>0</v>
      </c>
      <c r="U1154" s="462">
        <f>IF($A1154=0,0,InformatiiGenerale!$B$3)</f>
        <v>0</v>
      </c>
      <c r="V1154" s="462">
        <f>IF($B1154=0,0,VLOOKUP($B1154,InformatiiGenerale!$A$9:$C$29,3,FALSE))</f>
        <v>0</v>
      </c>
    </row>
    <row r="1155" spans="1:22" ht="30" customHeight="1" x14ac:dyDescent="0.25">
      <c r="A1155" s="145"/>
      <c r="B1155" s="146"/>
      <c r="C1155" s="146"/>
      <c r="D1155" s="147"/>
      <c r="E1155" s="148"/>
      <c r="F1155" s="149"/>
      <c r="G1155" s="148"/>
      <c r="H1155" s="149"/>
      <c r="I1155" s="150"/>
      <c r="J1155" s="151"/>
      <c r="K1155" s="152"/>
      <c r="L1155" s="153"/>
      <c r="M1155" s="154"/>
      <c r="N1155" s="334">
        <f t="shared" si="35"/>
        <v>0</v>
      </c>
      <c r="O1155" s="339"/>
      <c r="P1155" s="515">
        <f>IF($A1155=Liste!$A$2,Liste!$Q$2,IF($A1155=Liste!$A$3,Liste!$Q$3,0))</f>
        <v>0</v>
      </c>
      <c r="Q1155" s="477"/>
      <c r="R1155" s="458" t="str">
        <f>IF(F1155=0,"x",VLOOKUP($F1155,Liste!$L$2:$M$5000,2,FALSE))</f>
        <v>x</v>
      </c>
      <c r="S1155" s="462" t="str">
        <f t="shared" si="34"/>
        <v>x</v>
      </c>
      <c r="T1155" s="462">
        <f>IF(P1155=Liste!$Q$3,IF(L1155=0,0,1),0)</f>
        <v>0</v>
      </c>
      <c r="U1155" s="462">
        <f>IF($A1155=0,0,InformatiiGenerale!$B$3)</f>
        <v>0</v>
      </c>
      <c r="V1155" s="462">
        <f>IF($B1155=0,0,VLOOKUP($B1155,InformatiiGenerale!$A$9:$C$29,3,FALSE))</f>
        <v>0</v>
      </c>
    </row>
    <row r="1156" spans="1:22" ht="30" customHeight="1" x14ac:dyDescent="0.25">
      <c r="A1156" s="145"/>
      <c r="B1156" s="146"/>
      <c r="C1156" s="146"/>
      <c r="D1156" s="147"/>
      <c r="E1156" s="148"/>
      <c r="F1156" s="149"/>
      <c r="G1156" s="148"/>
      <c r="H1156" s="149"/>
      <c r="I1156" s="150"/>
      <c r="J1156" s="151"/>
      <c r="K1156" s="152"/>
      <c r="L1156" s="153"/>
      <c r="M1156" s="154"/>
      <c r="N1156" s="334">
        <f t="shared" si="35"/>
        <v>0</v>
      </c>
      <c r="O1156" s="339"/>
      <c r="P1156" s="515">
        <f>IF($A1156=Liste!$A$2,Liste!$Q$2,IF($A1156=Liste!$A$3,Liste!$Q$3,0))</f>
        <v>0</v>
      </c>
      <c r="Q1156" s="477"/>
      <c r="R1156" s="458" t="str">
        <f>IF(F1156=0,"x",VLOOKUP($F1156,Liste!$L$2:$M$5000,2,FALSE))</f>
        <v>x</v>
      </c>
      <c r="S1156" s="462" t="str">
        <f t="shared" si="34"/>
        <v>x</v>
      </c>
      <c r="T1156" s="462">
        <f>IF(P1156=Liste!$Q$3,IF(L1156=0,0,1),0)</f>
        <v>0</v>
      </c>
      <c r="U1156" s="462">
        <f>IF($A1156=0,0,InformatiiGenerale!$B$3)</f>
        <v>0</v>
      </c>
      <c r="V1156" s="462">
        <f>IF($B1156=0,0,VLOOKUP($B1156,InformatiiGenerale!$A$9:$C$29,3,FALSE))</f>
        <v>0</v>
      </c>
    </row>
    <row r="1157" spans="1:22" ht="30" customHeight="1" x14ac:dyDescent="0.25">
      <c r="A1157" s="145"/>
      <c r="B1157" s="146"/>
      <c r="C1157" s="146"/>
      <c r="D1157" s="147"/>
      <c r="E1157" s="148"/>
      <c r="F1157" s="149"/>
      <c r="G1157" s="148"/>
      <c r="H1157" s="149"/>
      <c r="I1157" s="150"/>
      <c r="J1157" s="151"/>
      <c r="K1157" s="152"/>
      <c r="L1157" s="153"/>
      <c r="M1157" s="154"/>
      <c r="N1157" s="334">
        <f t="shared" si="35"/>
        <v>0</v>
      </c>
      <c r="O1157" s="339"/>
      <c r="P1157" s="515">
        <f>IF($A1157=Liste!$A$2,Liste!$Q$2,IF($A1157=Liste!$A$3,Liste!$Q$3,0))</f>
        <v>0</v>
      </c>
      <c r="Q1157" s="477"/>
      <c r="R1157" s="458" t="str">
        <f>IF(F1157=0,"x",VLOOKUP($F1157,Liste!$L$2:$M$5000,2,FALSE))</f>
        <v>x</v>
      </c>
      <c r="S1157" s="462" t="str">
        <f t="shared" si="34"/>
        <v>x</v>
      </c>
      <c r="T1157" s="462">
        <f>IF(P1157=Liste!$Q$3,IF(L1157=0,0,1),0)</f>
        <v>0</v>
      </c>
      <c r="U1157" s="462">
        <f>IF($A1157=0,0,InformatiiGenerale!$B$3)</f>
        <v>0</v>
      </c>
      <c r="V1157" s="462">
        <f>IF($B1157=0,0,VLOOKUP($B1157,InformatiiGenerale!$A$9:$C$29,3,FALSE))</f>
        <v>0</v>
      </c>
    </row>
    <row r="1158" spans="1:22" ht="30" customHeight="1" x14ac:dyDescent="0.25">
      <c r="A1158" s="145"/>
      <c r="B1158" s="146"/>
      <c r="C1158" s="146"/>
      <c r="D1158" s="147"/>
      <c r="E1158" s="148"/>
      <c r="F1158" s="149"/>
      <c r="G1158" s="148"/>
      <c r="H1158" s="149"/>
      <c r="I1158" s="150"/>
      <c r="J1158" s="151"/>
      <c r="K1158" s="152"/>
      <c r="L1158" s="153"/>
      <c r="M1158" s="154"/>
      <c r="N1158" s="334">
        <f t="shared" si="35"/>
        <v>0</v>
      </c>
      <c r="O1158" s="339"/>
      <c r="P1158" s="515">
        <f>IF($A1158=Liste!$A$2,Liste!$Q$2,IF($A1158=Liste!$A$3,Liste!$Q$3,0))</f>
        <v>0</v>
      </c>
      <c r="Q1158" s="477"/>
      <c r="R1158" s="458" t="str">
        <f>IF(F1158=0,"x",VLOOKUP($F1158,Liste!$L$2:$M$5000,2,FALSE))</f>
        <v>x</v>
      </c>
      <c r="S1158" s="462" t="str">
        <f t="shared" si="34"/>
        <v>x</v>
      </c>
      <c r="T1158" s="462">
        <f>IF(P1158=Liste!$Q$3,IF(L1158=0,0,1),0)</f>
        <v>0</v>
      </c>
      <c r="U1158" s="462">
        <f>IF($A1158=0,0,InformatiiGenerale!$B$3)</f>
        <v>0</v>
      </c>
      <c r="V1158" s="462">
        <f>IF($B1158=0,0,VLOOKUP($B1158,InformatiiGenerale!$A$9:$C$29,3,FALSE))</f>
        <v>0</v>
      </c>
    </row>
    <row r="1159" spans="1:22" ht="30" customHeight="1" x14ac:dyDescent="0.25">
      <c r="A1159" s="145"/>
      <c r="B1159" s="146"/>
      <c r="C1159" s="146"/>
      <c r="D1159" s="147"/>
      <c r="E1159" s="148"/>
      <c r="F1159" s="149"/>
      <c r="G1159" s="148"/>
      <c r="H1159" s="149"/>
      <c r="I1159" s="150"/>
      <c r="J1159" s="151"/>
      <c r="K1159" s="152"/>
      <c r="L1159" s="153"/>
      <c r="M1159" s="154"/>
      <c r="N1159" s="334">
        <f t="shared" si="35"/>
        <v>0</v>
      </c>
      <c r="O1159" s="339"/>
      <c r="P1159" s="515">
        <f>IF($A1159=Liste!$A$2,Liste!$Q$2,IF($A1159=Liste!$A$3,Liste!$Q$3,0))</f>
        <v>0</v>
      </c>
      <c r="Q1159" s="477"/>
      <c r="R1159" s="458" t="str">
        <f>IF(F1159=0,"x",VLOOKUP($F1159,Liste!$L$2:$M$5000,2,FALSE))</f>
        <v>x</v>
      </c>
      <c r="S1159" s="462" t="str">
        <f t="shared" si="34"/>
        <v>x</v>
      </c>
      <c r="T1159" s="462">
        <f>IF(P1159=Liste!$Q$3,IF(L1159=0,0,1),0)</f>
        <v>0</v>
      </c>
      <c r="U1159" s="462">
        <f>IF($A1159=0,0,InformatiiGenerale!$B$3)</f>
        <v>0</v>
      </c>
      <c r="V1159" s="462">
        <f>IF($B1159=0,0,VLOOKUP($B1159,InformatiiGenerale!$A$9:$C$29,3,FALSE))</f>
        <v>0</v>
      </c>
    </row>
    <row r="1160" spans="1:22" ht="30" customHeight="1" x14ac:dyDescent="0.25">
      <c r="A1160" s="145"/>
      <c r="B1160" s="146"/>
      <c r="C1160" s="146"/>
      <c r="D1160" s="147"/>
      <c r="E1160" s="148"/>
      <c r="F1160" s="149"/>
      <c r="G1160" s="148"/>
      <c r="H1160" s="149"/>
      <c r="I1160" s="150"/>
      <c r="J1160" s="151"/>
      <c r="K1160" s="152"/>
      <c r="L1160" s="153"/>
      <c r="M1160" s="154"/>
      <c r="N1160" s="334">
        <f t="shared" si="35"/>
        <v>0</v>
      </c>
      <c r="O1160" s="339"/>
      <c r="P1160" s="515">
        <f>IF($A1160=Liste!$A$2,Liste!$Q$2,IF($A1160=Liste!$A$3,Liste!$Q$3,0))</f>
        <v>0</v>
      </c>
      <c r="Q1160" s="477"/>
      <c r="R1160" s="458" t="str">
        <f>IF(F1160=0,"x",VLOOKUP($F1160,Liste!$L$2:$M$5000,2,FALSE))</f>
        <v>x</v>
      </c>
      <c r="S1160" s="462" t="str">
        <f t="shared" si="34"/>
        <v>x</v>
      </c>
      <c r="T1160" s="462">
        <f>IF(P1160=Liste!$Q$3,IF(L1160=0,0,1),0)</f>
        <v>0</v>
      </c>
      <c r="U1160" s="462">
        <f>IF($A1160=0,0,InformatiiGenerale!$B$3)</f>
        <v>0</v>
      </c>
      <c r="V1160" s="462">
        <f>IF($B1160=0,0,VLOOKUP($B1160,InformatiiGenerale!$A$9:$C$29,3,FALSE))</f>
        <v>0</v>
      </c>
    </row>
    <row r="1161" spans="1:22" ht="30" customHeight="1" x14ac:dyDescent="0.25">
      <c r="A1161" s="145"/>
      <c r="B1161" s="146"/>
      <c r="C1161" s="146"/>
      <c r="D1161" s="147"/>
      <c r="E1161" s="148"/>
      <c r="F1161" s="149"/>
      <c r="G1161" s="148"/>
      <c r="H1161" s="149"/>
      <c r="I1161" s="150"/>
      <c r="J1161" s="151"/>
      <c r="K1161" s="152"/>
      <c r="L1161" s="153"/>
      <c r="M1161" s="154"/>
      <c r="N1161" s="334">
        <f t="shared" si="35"/>
        <v>0</v>
      </c>
      <c r="O1161" s="339"/>
      <c r="P1161" s="515">
        <f>IF($A1161=Liste!$A$2,Liste!$Q$2,IF($A1161=Liste!$A$3,Liste!$Q$3,0))</f>
        <v>0</v>
      </c>
      <c r="Q1161" s="477"/>
      <c r="R1161" s="458" t="str">
        <f>IF(F1161=0,"x",VLOOKUP($F1161,Liste!$L$2:$M$5000,2,FALSE))</f>
        <v>x</v>
      </c>
      <c r="S1161" s="462" t="str">
        <f t="shared" si="34"/>
        <v>x</v>
      </c>
      <c r="T1161" s="462">
        <f>IF(P1161=Liste!$Q$3,IF(L1161=0,0,1),0)</f>
        <v>0</v>
      </c>
      <c r="U1161" s="462">
        <f>IF($A1161=0,0,InformatiiGenerale!$B$3)</f>
        <v>0</v>
      </c>
      <c r="V1161" s="462">
        <f>IF($B1161=0,0,VLOOKUP($B1161,InformatiiGenerale!$A$9:$C$29,3,FALSE))</f>
        <v>0</v>
      </c>
    </row>
    <row r="1162" spans="1:22" ht="30" customHeight="1" x14ac:dyDescent="0.25">
      <c r="A1162" s="145"/>
      <c r="B1162" s="146"/>
      <c r="C1162" s="146"/>
      <c r="D1162" s="147"/>
      <c r="E1162" s="148"/>
      <c r="F1162" s="149"/>
      <c r="G1162" s="148"/>
      <c r="H1162" s="149"/>
      <c r="I1162" s="150"/>
      <c r="J1162" s="151"/>
      <c r="K1162" s="152"/>
      <c r="L1162" s="153"/>
      <c r="M1162" s="154"/>
      <c r="N1162" s="334">
        <f t="shared" si="35"/>
        <v>0</v>
      </c>
      <c r="O1162" s="339"/>
      <c r="P1162" s="515">
        <f>IF($A1162=Liste!$A$2,Liste!$Q$2,IF($A1162=Liste!$A$3,Liste!$Q$3,0))</f>
        <v>0</v>
      </c>
      <c r="Q1162" s="477"/>
      <c r="R1162" s="458" t="str">
        <f>IF(F1162=0,"x",VLOOKUP($F1162,Liste!$L$2:$M$5000,2,FALSE))</f>
        <v>x</v>
      </c>
      <c r="S1162" s="462" t="str">
        <f t="shared" si="34"/>
        <v>x</v>
      </c>
      <c r="T1162" s="462">
        <f>IF(P1162=Liste!$Q$3,IF(L1162=0,0,1),0)</f>
        <v>0</v>
      </c>
      <c r="U1162" s="462">
        <f>IF($A1162=0,0,InformatiiGenerale!$B$3)</f>
        <v>0</v>
      </c>
      <c r="V1162" s="462">
        <f>IF($B1162=0,0,VLOOKUP($B1162,InformatiiGenerale!$A$9:$C$29,3,FALSE))</f>
        <v>0</v>
      </c>
    </row>
    <row r="1163" spans="1:22" ht="30" customHeight="1" x14ac:dyDescent="0.25">
      <c r="A1163" s="145"/>
      <c r="B1163" s="146"/>
      <c r="C1163" s="146"/>
      <c r="D1163" s="147"/>
      <c r="E1163" s="148"/>
      <c r="F1163" s="149"/>
      <c r="G1163" s="148"/>
      <c r="H1163" s="149"/>
      <c r="I1163" s="150"/>
      <c r="J1163" s="151"/>
      <c r="K1163" s="152"/>
      <c r="L1163" s="153"/>
      <c r="M1163" s="154"/>
      <c r="N1163" s="334">
        <f t="shared" si="35"/>
        <v>0</v>
      </c>
      <c r="O1163" s="339"/>
      <c r="P1163" s="515">
        <f>IF($A1163=Liste!$A$2,Liste!$Q$2,IF($A1163=Liste!$A$3,Liste!$Q$3,0))</f>
        <v>0</v>
      </c>
      <c r="Q1163" s="477"/>
      <c r="R1163" s="458" t="str">
        <f>IF(F1163=0,"x",VLOOKUP($F1163,Liste!$L$2:$M$5000,2,FALSE))</f>
        <v>x</v>
      </c>
      <c r="S1163" s="462" t="str">
        <f t="shared" ref="S1163:S1226" si="36">CONCATENATE($C1163,$Q1163,$R1163)</f>
        <v>x</v>
      </c>
      <c r="T1163" s="462">
        <f>IF(P1163=Liste!$Q$3,IF(L1163=0,0,1),0)</f>
        <v>0</v>
      </c>
      <c r="U1163" s="462">
        <f>IF($A1163=0,0,InformatiiGenerale!$B$3)</f>
        <v>0</v>
      </c>
      <c r="V1163" s="462">
        <f>IF($B1163=0,0,VLOOKUP($B1163,InformatiiGenerale!$A$9:$C$29,3,FALSE))</f>
        <v>0</v>
      </c>
    </row>
    <row r="1164" spans="1:22" ht="30" customHeight="1" x14ac:dyDescent="0.25">
      <c r="A1164" s="145"/>
      <c r="B1164" s="146"/>
      <c r="C1164" s="146"/>
      <c r="D1164" s="147"/>
      <c r="E1164" s="148"/>
      <c r="F1164" s="149"/>
      <c r="G1164" s="148"/>
      <c r="H1164" s="149"/>
      <c r="I1164" s="150"/>
      <c r="J1164" s="151"/>
      <c r="K1164" s="152"/>
      <c r="L1164" s="153"/>
      <c r="M1164" s="154"/>
      <c r="N1164" s="334">
        <f t="shared" ref="N1164:N1227" si="37">L1164+M1164</f>
        <v>0</v>
      </c>
      <c r="O1164" s="339"/>
      <c r="P1164" s="515">
        <f>IF($A1164=Liste!$A$2,Liste!$Q$2,IF($A1164=Liste!$A$3,Liste!$Q$3,0))</f>
        <v>0</v>
      </c>
      <c r="Q1164" s="477"/>
      <c r="R1164" s="458" t="str">
        <f>IF(F1164=0,"x",VLOOKUP($F1164,Liste!$L$2:$M$5000,2,FALSE))</f>
        <v>x</v>
      </c>
      <c r="S1164" s="462" t="str">
        <f t="shared" si="36"/>
        <v>x</v>
      </c>
      <c r="T1164" s="462">
        <f>IF(P1164=Liste!$Q$3,IF(L1164=0,0,1),0)</f>
        <v>0</v>
      </c>
      <c r="U1164" s="462">
        <f>IF($A1164=0,0,InformatiiGenerale!$B$3)</f>
        <v>0</v>
      </c>
      <c r="V1164" s="462">
        <f>IF($B1164=0,0,VLOOKUP($B1164,InformatiiGenerale!$A$9:$C$29,3,FALSE))</f>
        <v>0</v>
      </c>
    </row>
    <row r="1165" spans="1:22" ht="30" customHeight="1" x14ac:dyDescent="0.25">
      <c r="A1165" s="145"/>
      <c r="B1165" s="146"/>
      <c r="C1165" s="146"/>
      <c r="D1165" s="147"/>
      <c r="E1165" s="148"/>
      <c r="F1165" s="149"/>
      <c r="G1165" s="148"/>
      <c r="H1165" s="149"/>
      <c r="I1165" s="150"/>
      <c r="J1165" s="151"/>
      <c r="K1165" s="152"/>
      <c r="L1165" s="153"/>
      <c r="M1165" s="154"/>
      <c r="N1165" s="334">
        <f t="shared" si="37"/>
        <v>0</v>
      </c>
      <c r="O1165" s="339"/>
      <c r="P1165" s="515">
        <f>IF($A1165=Liste!$A$2,Liste!$Q$2,IF($A1165=Liste!$A$3,Liste!$Q$3,0))</f>
        <v>0</v>
      </c>
      <c r="Q1165" s="477"/>
      <c r="R1165" s="458" t="str">
        <f>IF(F1165=0,"x",VLOOKUP($F1165,Liste!$L$2:$M$5000,2,FALSE))</f>
        <v>x</v>
      </c>
      <c r="S1165" s="462" t="str">
        <f t="shared" si="36"/>
        <v>x</v>
      </c>
      <c r="T1165" s="462">
        <f>IF(P1165=Liste!$Q$3,IF(L1165=0,0,1),0)</f>
        <v>0</v>
      </c>
      <c r="U1165" s="462">
        <f>IF($A1165=0,0,InformatiiGenerale!$B$3)</f>
        <v>0</v>
      </c>
      <c r="V1165" s="462">
        <f>IF($B1165=0,0,VLOOKUP($B1165,InformatiiGenerale!$A$9:$C$29,3,FALSE))</f>
        <v>0</v>
      </c>
    </row>
    <row r="1166" spans="1:22" ht="30" customHeight="1" x14ac:dyDescent="0.25">
      <c r="A1166" s="145"/>
      <c r="B1166" s="146"/>
      <c r="C1166" s="146"/>
      <c r="D1166" s="147"/>
      <c r="E1166" s="148"/>
      <c r="F1166" s="149"/>
      <c r="G1166" s="148"/>
      <c r="H1166" s="149"/>
      <c r="I1166" s="150"/>
      <c r="J1166" s="151"/>
      <c r="K1166" s="152"/>
      <c r="L1166" s="153"/>
      <c r="M1166" s="154"/>
      <c r="N1166" s="334">
        <f t="shared" si="37"/>
        <v>0</v>
      </c>
      <c r="O1166" s="339"/>
      <c r="P1166" s="515">
        <f>IF($A1166=Liste!$A$2,Liste!$Q$2,IF($A1166=Liste!$A$3,Liste!$Q$3,0))</f>
        <v>0</v>
      </c>
      <c r="Q1166" s="477"/>
      <c r="R1166" s="458" t="str">
        <f>IF(F1166=0,"x",VLOOKUP($F1166,Liste!$L$2:$M$5000,2,FALSE))</f>
        <v>x</v>
      </c>
      <c r="S1166" s="462" t="str">
        <f t="shared" si="36"/>
        <v>x</v>
      </c>
      <c r="T1166" s="462">
        <f>IF(P1166=Liste!$Q$3,IF(L1166=0,0,1),0)</f>
        <v>0</v>
      </c>
      <c r="U1166" s="462">
        <f>IF($A1166=0,0,InformatiiGenerale!$B$3)</f>
        <v>0</v>
      </c>
      <c r="V1166" s="462">
        <f>IF($B1166=0,0,VLOOKUP($B1166,InformatiiGenerale!$A$9:$C$29,3,FALSE))</f>
        <v>0</v>
      </c>
    </row>
    <row r="1167" spans="1:22" ht="30" customHeight="1" x14ac:dyDescent="0.25">
      <c r="A1167" s="145"/>
      <c r="B1167" s="146"/>
      <c r="C1167" s="146"/>
      <c r="D1167" s="147"/>
      <c r="E1167" s="148"/>
      <c r="F1167" s="149"/>
      <c r="G1167" s="148"/>
      <c r="H1167" s="149"/>
      <c r="I1167" s="150"/>
      <c r="J1167" s="151"/>
      <c r="K1167" s="152"/>
      <c r="L1167" s="153"/>
      <c r="M1167" s="154"/>
      <c r="N1167" s="334">
        <f t="shared" si="37"/>
        <v>0</v>
      </c>
      <c r="O1167" s="339"/>
      <c r="P1167" s="515">
        <f>IF($A1167=Liste!$A$2,Liste!$Q$2,IF($A1167=Liste!$A$3,Liste!$Q$3,0))</f>
        <v>0</v>
      </c>
      <c r="Q1167" s="477"/>
      <c r="R1167" s="458" t="str">
        <f>IF(F1167=0,"x",VLOOKUP($F1167,Liste!$L$2:$M$5000,2,FALSE))</f>
        <v>x</v>
      </c>
      <c r="S1167" s="462" t="str">
        <f t="shared" si="36"/>
        <v>x</v>
      </c>
      <c r="T1167" s="462">
        <f>IF(P1167=Liste!$Q$3,IF(L1167=0,0,1),0)</f>
        <v>0</v>
      </c>
      <c r="U1167" s="462">
        <f>IF($A1167=0,0,InformatiiGenerale!$B$3)</f>
        <v>0</v>
      </c>
      <c r="V1167" s="462">
        <f>IF($B1167=0,0,VLOOKUP($B1167,InformatiiGenerale!$A$9:$C$29,3,FALSE))</f>
        <v>0</v>
      </c>
    </row>
    <row r="1168" spans="1:22" ht="30" customHeight="1" x14ac:dyDescent="0.25">
      <c r="A1168" s="145"/>
      <c r="B1168" s="146"/>
      <c r="C1168" s="146"/>
      <c r="D1168" s="147"/>
      <c r="E1168" s="148"/>
      <c r="F1168" s="149"/>
      <c r="G1168" s="148"/>
      <c r="H1168" s="149"/>
      <c r="I1168" s="150"/>
      <c r="J1168" s="151"/>
      <c r="K1168" s="152"/>
      <c r="L1168" s="153"/>
      <c r="M1168" s="154"/>
      <c r="N1168" s="334">
        <f t="shared" si="37"/>
        <v>0</v>
      </c>
      <c r="O1168" s="339"/>
      <c r="P1168" s="515">
        <f>IF($A1168=Liste!$A$2,Liste!$Q$2,IF($A1168=Liste!$A$3,Liste!$Q$3,0))</f>
        <v>0</v>
      </c>
      <c r="Q1168" s="477"/>
      <c r="R1168" s="458" t="str">
        <f>IF(F1168=0,"x",VLOOKUP($F1168,Liste!$L$2:$M$5000,2,FALSE))</f>
        <v>x</v>
      </c>
      <c r="S1168" s="462" t="str">
        <f t="shared" si="36"/>
        <v>x</v>
      </c>
      <c r="T1168" s="462">
        <f>IF(P1168=Liste!$Q$3,IF(L1168=0,0,1),0)</f>
        <v>0</v>
      </c>
      <c r="U1168" s="462">
        <f>IF($A1168=0,0,InformatiiGenerale!$B$3)</f>
        <v>0</v>
      </c>
      <c r="V1168" s="462">
        <f>IF($B1168=0,0,VLOOKUP($B1168,InformatiiGenerale!$A$9:$C$29,3,FALSE))</f>
        <v>0</v>
      </c>
    </row>
    <row r="1169" spans="1:22" ht="30" customHeight="1" x14ac:dyDescent="0.25">
      <c r="A1169" s="145"/>
      <c r="B1169" s="146"/>
      <c r="C1169" s="146"/>
      <c r="D1169" s="147"/>
      <c r="E1169" s="148"/>
      <c r="F1169" s="149"/>
      <c r="G1169" s="148"/>
      <c r="H1169" s="149"/>
      <c r="I1169" s="150"/>
      <c r="J1169" s="151"/>
      <c r="K1169" s="152"/>
      <c r="L1169" s="153"/>
      <c r="M1169" s="154"/>
      <c r="N1169" s="334">
        <f t="shared" si="37"/>
        <v>0</v>
      </c>
      <c r="O1169" s="339"/>
      <c r="P1169" s="515">
        <f>IF($A1169=Liste!$A$2,Liste!$Q$2,IF($A1169=Liste!$A$3,Liste!$Q$3,0))</f>
        <v>0</v>
      </c>
      <c r="Q1169" s="477"/>
      <c r="R1169" s="458" t="str">
        <f>IF(F1169=0,"x",VLOOKUP($F1169,Liste!$L$2:$M$5000,2,FALSE))</f>
        <v>x</v>
      </c>
      <c r="S1169" s="462" t="str">
        <f t="shared" si="36"/>
        <v>x</v>
      </c>
      <c r="T1169" s="462">
        <f>IF(P1169=Liste!$Q$3,IF(L1169=0,0,1),0)</f>
        <v>0</v>
      </c>
      <c r="U1169" s="462">
        <f>IF($A1169=0,0,InformatiiGenerale!$B$3)</f>
        <v>0</v>
      </c>
      <c r="V1169" s="462">
        <f>IF($B1169=0,0,VLOOKUP($B1169,InformatiiGenerale!$A$9:$C$29,3,FALSE))</f>
        <v>0</v>
      </c>
    </row>
    <row r="1170" spans="1:22" ht="30" customHeight="1" x14ac:dyDescent="0.25">
      <c r="A1170" s="145"/>
      <c r="B1170" s="146"/>
      <c r="C1170" s="146"/>
      <c r="D1170" s="147"/>
      <c r="E1170" s="148"/>
      <c r="F1170" s="149"/>
      <c r="G1170" s="148"/>
      <c r="H1170" s="149"/>
      <c r="I1170" s="150"/>
      <c r="J1170" s="151"/>
      <c r="K1170" s="152"/>
      <c r="L1170" s="153"/>
      <c r="M1170" s="154"/>
      <c r="N1170" s="334">
        <f t="shared" si="37"/>
        <v>0</v>
      </c>
      <c r="O1170" s="339"/>
      <c r="P1170" s="515">
        <f>IF($A1170=Liste!$A$2,Liste!$Q$2,IF($A1170=Liste!$A$3,Liste!$Q$3,0))</f>
        <v>0</v>
      </c>
      <c r="Q1170" s="477"/>
      <c r="R1170" s="458" t="str">
        <f>IF(F1170=0,"x",VLOOKUP($F1170,Liste!$L$2:$M$5000,2,FALSE))</f>
        <v>x</v>
      </c>
      <c r="S1170" s="462" t="str">
        <f t="shared" si="36"/>
        <v>x</v>
      </c>
      <c r="T1170" s="462">
        <f>IF(P1170=Liste!$Q$3,IF(L1170=0,0,1),0)</f>
        <v>0</v>
      </c>
      <c r="U1170" s="462">
        <f>IF($A1170=0,0,InformatiiGenerale!$B$3)</f>
        <v>0</v>
      </c>
      <c r="V1170" s="462">
        <f>IF($B1170=0,0,VLOOKUP($B1170,InformatiiGenerale!$A$9:$C$29,3,FALSE))</f>
        <v>0</v>
      </c>
    </row>
    <row r="1171" spans="1:22" ht="30" customHeight="1" x14ac:dyDescent="0.25">
      <c r="A1171" s="145"/>
      <c r="B1171" s="146"/>
      <c r="C1171" s="146"/>
      <c r="D1171" s="147"/>
      <c r="E1171" s="148"/>
      <c r="F1171" s="149"/>
      <c r="G1171" s="148"/>
      <c r="H1171" s="149"/>
      <c r="I1171" s="150"/>
      <c r="J1171" s="151"/>
      <c r="K1171" s="152"/>
      <c r="L1171" s="153"/>
      <c r="M1171" s="154"/>
      <c r="N1171" s="334">
        <f t="shared" si="37"/>
        <v>0</v>
      </c>
      <c r="O1171" s="339"/>
      <c r="P1171" s="515">
        <f>IF($A1171=Liste!$A$2,Liste!$Q$2,IF($A1171=Liste!$A$3,Liste!$Q$3,0))</f>
        <v>0</v>
      </c>
      <c r="Q1171" s="477"/>
      <c r="R1171" s="458" t="str">
        <f>IF(F1171=0,"x",VLOOKUP($F1171,Liste!$L$2:$M$5000,2,FALSE))</f>
        <v>x</v>
      </c>
      <c r="S1171" s="462" t="str">
        <f t="shared" si="36"/>
        <v>x</v>
      </c>
      <c r="T1171" s="462">
        <f>IF(P1171=Liste!$Q$3,IF(L1171=0,0,1),0)</f>
        <v>0</v>
      </c>
      <c r="U1171" s="462">
        <f>IF($A1171=0,0,InformatiiGenerale!$B$3)</f>
        <v>0</v>
      </c>
      <c r="V1171" s="462">
        <f>IF($B1171=0,0,VLOOKUP($B1171,InformatiiGenerale!$A$9:$C$29,3,FALSE))</f>
        <v>0</v>
      </c>
    </row>
    <row r="1172" spans="1:22" ht="30" customHeight="1" x14ac:dyDescent="0.25">
      <c r="A1172" s="145"/>
      <c r="B1172" s="146"/>
      <c r="C1172" s="146"/>
      <c r="D1172" s="147"/>
      <c r="E1172" s="148"/>
      <c r="F1172" s="149"/>
      <c r="G1172" s="148"/>
      <c r="H1172" s="149"/>
      <c r="I1172" s="150"/>
      <c r="J1172" s="151"/>
      <c r="K1172" s="152"/>
      <c r="L1172" s="153"/>
      <c r="M1172" s="154"/>
      <c r="N1172" s="334">
        <f t="shared" si="37"/>
        <v>0</v>
      </c>
      <c r="O1172" s="339"/>
      <c r="P1172" s="515">
        <f>IF($A1172=Liste!$A$2,Liste!$Q$2,IF($A1172=Liste!$A$3,Liste!$Q$3,0))</f>
        <v>0</v>
      </c>
      <c r="Q1172" s="477"/>
      <c r="R1172" s="458" t="str">
        <f>IF(F1172=0,"x",VLOOKUP($F1172,Liste!$L$2:$M$5000,2,FALSE))</f>
        <v>x</v>
      </c>
      <c r="S1172" s="462" t="str">
        <f t="shared" si="36"/>
        <v>x</v>
      </c>
      <c r="T1172" s="462">
        <f>IF(P1172=Liste!$Q$3,IF(L1172=0,0,1),0)</f>
        <v>0</v>
      </c>
      <c r="U1172" s="462">
        <f>IF($A1172=0,0,InformatiiGenerale!$B$3)</f>
        <v>0</v>
      </c>
      <c r="V1172" s="462">
        <f>IF($B1172=0,0,VLOOKUP($B1172,InformatiiGenerale!$A$9:$C$29,3,FALSE))</f>
        <v>0</v>
      </c>
    </row>
    <row r="1173" spans="1:22" ht="30" customHeight="1" x14ac:dyDescent="0.25">
      <c r="A1173" s="145"/>
      <c r="B1173" s="146"/>
      <c r="C1173" s="146"/>
      <c r="D1173" s="147"/>
      <c r="E1173" s="148"/>
      <c r="F1173" s="149"/>
      <c r="G1173" s="148"/>
      <c r="H1173" s="149"/>
      <c r="I1173" s="150"/>
      <c r="J1173" s="151"/>
      <c r="K1173" s="152"/>
      <c r="L1173" s="153"/>
      <c r="M1173" s="154"/>
      <c r="N1173" s="334">
        <f t="shared" si="37"/>
        <v>0</v>
      </c>
      <c r="O1173" s="339"/>
      <c r="P1173" s="515">
        <f>IF($A1173=Liste!$A$2,Liste!$Q$2,IF($A1173=Liste!$A$3,Liste!$Q$3,0))</f>
        <v>0</v>
      </c>
      <c r="Q1173" s="477"/>
      <c r="R1173" s="458" t="str">
        <f>IF(F1173=0,"x",VLOOKUP($F1173,Liste!$L$2:$M$5000,2,FALSE))</f>
        <v>x</v>
      </c>
      <c r="S1173" s="462" t="str">
        <f t="shared" si="36"/>
        <v>x</v>
      </c>
      <c r="T1173" s="462">
        <f>IF(P1173=Liste!$Q$3,IF(L1173=0,0,1),0)</f>
        <v>0</v>
      </c>
      <c r="U1173" s="462">
        <f>IF($A1173=0,0,InformatiiGenerale!$B$3)</f>
        <v>0</v>
      </c>
      <c r="V1173" s="462">
        <f>IF($B1173=0,0,VLOOKUP($B1173,InformatiiGenerale!$A$9:$C$29,3,FALSE))</f>
        <v>0</v>
      </c>
    </row>
    <row r="1174" spans="1:22" ht="30" customHeight="1" x14ac:dyDescent="0.25">
      <c r="A1174" s="145"/>
      <c r="B1174" s="146"/>
      <c r="C1174" s="146"/>
      <c r="D1174" s="147"/>
      <c r="E1174" s="148"/>
      <c r="F1174" s="149"/>
      <c r="G1174" s="148"/>
      <c r="H1174" s="149"/>
      <c r="I1174" s="150"/>
      <c r="J1174" s="151"/>
      <c r="K1174" s="152"/>
      <c r="L1174" s="153"/>
      <c r="M1174" s="154"/>
      <c r="N1174" s="334">
        <f t="shared" si="37"/>
        <v>0</v>
      </c>
      <c r="O1174" s="339"/>
      <c r="P1174" s="515">
        <f>IF($A1174=Liste!$A$2,Liste!$Q$2,IF($A1174=Liste!$A$3,Liste!$Q$3,0))</f>
        <v>0</v>
      </c>
      <c r="Q1174" s="477"/>
      <c r="R1174" s="458" t="str">
        <f>IF(F1174=0,"x",VLOOKUP($F1174,Liste!$L$2:$M$5000,2,FALSE))</f>
        <v>x</v>
      </c>
      <c r="S1174" s="462" t="str">
        <f t="shared" si="36"/>
        <v>x</v>
      </c>
      <c r="T1174" s="462">
        <f>IF(P1174=Liste!$Q$3,IF(L1174=0,0,1),0)</f>
        <v>0</v>
      </c>
      <c r="U1174" s="462">
        <f>IF($A1174=0,0,InformatiiGenerale!$B$3)</f>
        <v>0</v>
      </c>
      <c r="V1174" s="462">
        <f>IF($B1174=0,0,VLOOKUP($B1174,InformatiiGenerale!$A$9:$C$29,3,FALSE))</f>
        <v>0</v>
      </c>
    </row>
    <row r="1175" spans="1:22" ht="30" customHeight="1" x14ac:dyDescent="0.25">
      <c r="A1175" s="145"/>
      <c r="B1175" s="146"/>
      <c r="C1175" s="146"/>
      <c r="D1175" s="147"/>
      <c r="E1175" s="148"/>
      <c r="F1175" s="149"/>
      <c r="G1175" s="148"/>
      <c r="H1175" s="149"/>
      <c r="I1175" s="150"/>
      <c r="J1175" s="151"/>
      <c r="K1175" s="152"/>
      <c r="L1175" s="153"/>
      <c r="M1175" s="154"/>
      <c r="N1175" s="334">
        <f t="shared" si="37"/>
        <v>0</v>
      </c>
      <c r="O1175" s="339"/>
      <c r="P1175" s="515">
        <f>IF($A1175=Liste!$A$2,Liste!$Q$2,IF($A1175=Liste!$A$3,Liste!$Q$3,0))</f>
        <v>0</v>
      </c>
      <c r="Q1175" s="477"/>
      <c r="R1175" s="458" t="str">
        <f>IF(F1175=0,"x",VLOOKUP($F1175,Liste!$L$2:$M$5000,2,FALSE))</f>
        <v>x</v>
      </c>
      <c r="S1175" s="462" t="str">
        <f t="shared" si="36"/>
        <v>x</v>
      </c>
      <c r="T1175" s="462">
        <f>IF(P1175=Liste!$Q$3,IF(L1175=0,0,1),0)</f>
        <v>0</v>
      </c>
      <c r="U1175" s="462">
        <f>IF($A1175=0,0,InformatiiGenerale!$B$3)</f>
        <v>0</v>
      </c>
      <c r="V1175" s="462">
        <f>IF($B1175=0,0,VLOOKUP($B1175,InformatiiGenerale!$A$9:$C$29,3,FALSE))</f>
        <v>0</v>
      </c>
    </row>
    <row r="1176" spans="1:22" ht="30" customHeight="1" x14ac:dyDescent="0.25">
      <c r="A1176" s="145"/>
      <c r="B1176" s="146"/>
      <c r="C1176" s="146"/>
      <c r="D1176" s="147"/>
      <c r="E1176" s="148"/>
      <c r="F1176" s="149"/>
      <c r="G1176" s="148"/>
      <c r="H1176" s="149"/>
      <c r="I1176" s="150"/>
      <c r="J1176" s="151"/>
      <c r="K1176" s="152"/>
      <c r="L1176" s="153"/>
      <c r="M1176" s="154"/>
      <c r="N1176" s="334">
        <f t="shared" si="37"/>
        <v>0</v>
      </c>
      <c r="O1176" s="339"/>
      <c r="P1176" s="515">
        <f>IF($A1176=Liste!$A$2,Liste!$Q$2,IF($A1176=Liste!$A$3,Liste!$Q$3,0))</f>
        <v>0</v>
      </c>
      <c r="Q1176" s="477"/>
      <c r="R1176" s="458" t="str">
        <f>IF(F1176=0,"x",VLOOKUP($F1176,Liste!$L$2:$M$5000,2,FALSE))</f>
        <v>x</v>
      </c>
      <c r="S1176" s="462" t="str">
        <f t="shared" si="36"/>
        <v>x</v>
      </c>
      <c r="T1176" s="462">
        <f>IF(P1176=Liste!$Q$3,IF(L1176=0,0,1),0)</f>
        <v>0</v>
      </c>
      <c r="U1176" s="462">
        <f>IF($A1176=0,0,InformatiiGenerale!$B$3)</f>
        <v>0</v>
      </c>
      <c r="V1176" s="462">
        <f>IF($B1176=0,0,VLOOKUP($B1176,InformatiiGenerale!$A$9:$C$29,3,FALSE))</f>
        <v>0</v>
      </c>
    </row>
    <row r="1177" spans="1:22" ht="30" customHeight="1" x14ac:dyDescent="0.25">
      <c r="A1177" s="145"/>
      <c r="B1177" s="146"/>
      <c r="C1177" s="146"/>
      <c r="D1177" s="147"/>
      <c r="E1177" s="148"/>
      <c r="F1177" s="149"/>
      <c r="G1177" s="148"/>
      <c r="H1177" s="149"/>
      <c r="I1177" s="150"/>
      <c r="J1177" s="151"/>
      <c r="K1177" s="152"/>
      <c r="L1177" s="153"/>
      <c r="M1177" s="154"/>
      <c r="N1177" s="334">
        <f t="shared" si="37"/>
        <v>0</v>
      </c>
      <c r="O1177" s="339"/>
      <c r="P1177" s="515">
        <f>IF($A1177=Liste!$A$2,Liste!$Q$2,IF($A1177=Liste!$A$3,Liste!$Q$3,0))</f>
        <v>0</v>
      </c>
      <c r="Q1177" s="477"/>
      <c r="R1177" s="458" t="str">
        <f>IF(F1177=0,"x",VLOOKUP($F1177,Liste!$L$2:$M$5000,2,FALSE))</f>
        <v>x</v>
      </c>
      <c r="S1177" s="462" t="str">
        <f t="shared" si="36"/>
        <v>x</v>
      </c>
      <c r="T1177" s="462">
        <f>IF(P1177=Liste!$Q$3,IF(L1177=0,0,1),0)</f>
        <v>0</v>
      </c>
      <c r="U1177" s="462">
        <f>IF($A1177=0,0,InformatiiGenerale!$B$3)</f>
        <v>0</v>
      </c>
      <c r="V1177" s="462">
        <f>IF($B1177=0,0,VLOOKUP($B1177,InformatiiGenerale!$A$9:$C$29,3,FALSE))</f>
        <v>0</v>
      </c>
    </row>
    <row r="1178" spans="1:22" ht="30" customHeight="1" x14ac:dyDescent="0.25">
      <c r="A1178" s="145"/>
      <c r="B1178" s="146"/>
      <c r="C1178" s="146"/>
      <c r="D1178" s="147"/>
      <c r="E1178" s="148"/>
      <c r="F1178" s="149"/>
      <c r="G1178" s="148"/>
      <c r="H1178" s="149"/>
      <c r="I1178" s="150"/>
      <c r="J1178" s="151"/>
      <c r="K1178" s="152"/>
      <c r="L1178" s="153"/>
      <c r="M1178" s="154"/>
      <c r="N1178" s="334">
        <f t="shared" si="37"/>
        <v>0</v>
      </c>
      <c r="O1178" s="339"/>
      <c r="P1178" s="515">
        <f>IF($A1178=Liste!$A$2,Liste!$Q$2,IF($A1178=Liste!$A$3,Liste!$Q$3,0))</f>
        <v>0</v>
      </c>
      <c r="Q1178" s="477"/>
      <c r="R1178" s="458" t="str">
        <f>IF(F1178=0,"x",VLOOKUP($F1178,Liste!$L$2:$M$5000,2,FALSE))</f>
        <v>x</v>
      </c>
      <c r="S1178" s="462" t="str">
        <f t="shared" si="36"/>
        <v>x</v>
      </c>
      <c r="T1178" s="462">
        <f>IF(P1178=Liste!$Q$3,IF(L1178=0,0,1),0)</f>
        <v>0</v>
      </c>
      <c r="U1178" s="462">
        <f>IF($A1178=0,0,InformatiiGenerale!$B$3)</f>
        <v>0</v>
      </c>
      <c r="V1178" s="462">
        <f>IF($B1178=0,0,VLOOKUP($B1178,InformatiiGenerale!$A$9:$C$29,3,FALSE))</f>
        <v>0</v>
      </c>
    </row>
    <row r="1179" spans="1:22" ht="30" customHeight="1" x14ac:dyDescent="0.25">
      <c r="A1179" s="145"/>
      <c r="B1179" s="146"/>
      <c r="C1179" s="146"/>
      <c r="D1179" s="147"/>
      <c r="E1179" s="148"/>
      <c r="F1179" s="149"/>
      <c r="G1179" s="148"/>
      <c r="H1179" s="149"/>
      <c r="I1179" s="150"/>
      <c r="J1179" s="151"/>
      <c r="K1179" s="152"/>
      <c r="L1179" s="153"/>
      <c r="M1179" s="154"/>
      <c r="N1179" s="334">
        <f t="shared" si="37"/>
        <v>0</v>
      </c>
      <c r="O1179" s="339"/>
      <c r="P1179" s="515">
        <f>IF($A1179=Liste!$A$2,Liste!$Q$2,IF($A1179=Liste!$A$3,Liste!$Q$3,0))</f>
        <v>0</v>
      </c>
      <c r="Q1179" s="477"/>
      <c r="R1179" s="458" t="str">
        <f>IF(F1179=0,"x",VLOOKUP($F1179,Liste!$L$2:$M$5000,2,FALSE))</f>
        <v>x</v>
      </c>
      <c r="S1179" s="462" t="str">
        <f t="shared" si="36"/>
        <v>x</v>
      </c>
      <c r="T1179" s="462">
        <f>IF(P1179=Liste!$Q$3,IF(L1179=0,0,1),0)</f>
        <v>0</v>
      </c>
      <c r="U1179" s="462">
        <f>IF($A1179=0,0,InformatiiGenerale!$B$3)</f>
        <v>0</v>
      </c>
      <c r="V1179" s="462">
        <f>IF($B1179=0,0,VLOOKUP($B1179,InformatiiGenerale!$A$9:$C$29,3,FALSE))</f>
        <v>0</v>
      </c>
    </row>
    <row r="1180" spans="1:22" ht="30" customHeight="1" x14ac:dyDescent="0.25">
      <c r="A1180" s="145"/>
      <c r="B1180" s="146"/>
      <c r="C1180" s="146"/>
      <c r="D1180" s="147"/>
      <c r="E1180" s="148"/>
      <c r="F1180" s="149"/>
      <c r="G1180" s="148"/>
      <c r="H1180" s="149"/>
      <c r="I1180" s="150"/>
      <c r="J1180" s="151"/>
      <c r="K1180" s="152"/>
      <c r="L1180" s="153"/>
      <c r="M1180" s="154"/>
      <c r="N1180" s="334">
        <f t="shared" si="37"/>
        <v>0</v>
      </c>
      <c r="O1180" s="339"/>
      <c r="P1180" s="515">
        <f>IF($A1180=Liste!$A$2,Liste!$Q$2,IF($A1180=Liste!$A$3,Liste!$Q$3,0))</f>
        <v>0</v>
      </c>
      <c r="Q1180" s="477"/>
      <c r="R1180" s="458" t="str">
        <f>IF(F1180=0,"x",VLOOKUP($F1180,Liste!$L$2:$M$5000,2,FALSE))</f>
        <v>x</v>
      </c>
      <c r="S1180" s="462" t="str">
        <f t="shared" si="36"/>
        <v>x</v>
      </c>
      <c r="T1180" s="462">
        <f>IF(P1180=Liste!$Q$3,IF(L1180=0,0,1),0)</f>
        <v>0</v>
      </c>
      <c r="U1180" s="462">
        <f>IF($A1180=0,0,InformatiiGenerale!$B$3)</f>
        <v>0</v>
      </c>
      <c r="V1180" s="462">
        <f>IF($B1180=0,0,VLOOKUP($B1180,InformatiiGenerale!$A$9:$C$29,3,FALSE))</f>
        <v>0</v>
      </c>
    </row>
    <row r="1181" spans="1:22" ht="30" customHeight="1" x14ac:dyDescent="0.25">
      <c r="A1181" s="145"/>
      <c r="B1181" s="146"/>
      <c r="C1181" s="146"/>
      <c r="D1181" s="147"/>
      <c r="E1181" s="148"/>
      <c r="F1181" s="149"/>
      <c r="G1181" s="148"/>
      <c r="H1181" s="149"/>
      <c r="I1181" s="150"/>
      <c r="J1181" s="151"/>
      <c r="K1181" s="152"/>
      <c r="L1181" s="153"/>
      <c r="M1181" s="154"/>
      <c r="N1181" s="334">
        <f t="shared" si="37"/>
        <v>0</v>
      </c>
      <c r="O1181" s="339"/>
      <c r="P1181" s="515">
        <f>IF($A1181=Liste!$A$2,Liste!$Q$2,IF($A1181=Liste!$A$3,Liste!$Q$3,0))</f>
        <v>0</v>
      </c>
      <c r="Q1181" s="477"/>
      <c r="R1181" s="458" t="str">
        <f>IF(F1181=0,"x",VLOOKUP($F1181,Liste!$L$2:$M$5000,2,FALSE))</f>
        <v>x</v>
      </c>
      <c r="S1181" s="462" t="str">
        <f t="shared" si="36"/>
        <v>x</v>
      </c>
      <c r="T1181" s="462">
        <f>IF(P1181=Liste!$Q$3,IF(L1181=0,0,1),0)</f>
        <v>0</v>
      </c>
      <c r="U1181" s="462">
        <f>IF($A1181=0,0,InformatiiGenerale!$B$3)</f>
        <v>0</v>
      </c>
      <c r="V1181" s="462">
        <f>IF($B1181=0,0,VLOOKUP($B1181,InformatiiGenerale!$A$9:$C$29,3,FALSE))</f>
        <v>0</v>
      </c>
    </row>
    <row r="1182" spans="1:22" ht="30" customHeight="1" x14ac:dyDescent="0.25">
      <c r="A1182" s="145"/>
      <c r="B1182" s="146"/>
      <c r="C1182" s="146"/>
      <c r="D1182" s="147"/>
      <c r="E1182" s="148"/>
      <c r="F1182" s="149"/>
      <c r="G1182" s="148"/>
      <c r="H1182" s="149"/>
      <c r="I1182" s="150"/>
      <c r="J1182" s="151"/>
      <c r="K1182" s="152"/>
      <c r="L1182" s="153"/>
      <c r="M1182" s="154"/>
      <c r="N1182" s="334">
        <f t="shared" si="37"/>
        <v>0</v>
      </c>
      <c r="O1182" s="339"/>
      <c r="P1182" s="515">
        <f>IF($A1182=Liste!$A$2,Liste!$Q$2,IF($A1182=Liste!$A$3,Liste!$Q$3,0))</f>
        <v>0</v>
      </c>
      <c r="Q1182" s="477"/>
      <c r="R1182" s="458" t="str">
        <f>IF(F1182=0,"x",VLOOKUP($F1182,Liste!$L$2:$M$5000,2,FALSE))</f>
        <v>x</v>
      </c>
      <c r="S1182" s="462" t="str">
        <f t="shared" si="36"/>
        <v>x</v>
      </c>
      <c r="T1182" s="462">
        <f>IF(P1182=Liste!$Q$3,IF(L1182=0,0,1),0)</f>
        <v>0</v>
      </c>
      <c r="U1182" s="462">
        <f>IF($A1182=0,0,InformatiiGenerale!$B$3)</f>
        <v>0</v>
      </c>
      <c r="V1182" s="462">
        <f>IF($B1182=0,0,VLOOKUP($B1182,InformatiiGenerale!$A$9:$C$29,3,FALSE))</f>
        <v>0</v>
      </c>
    </row>
    <row r="1183" spans="1:22" ht="30" customHeight="1" x14ac:dyDescent="0.25">
      <c r="A1183" s="145"/>
      <c r="B1183" s="146"/>
      <c r="C1183" s="146"/>
      <c r="D1183" s="147"/>
      <c r="E1183" s="148"/>
      <c r="F1183" s="149"/>
      <c r="G1183" s="148"/>
      <c r="H1183" s="149"/>
      <c r="I1183" s="150"/>
      <c r="J1183" s="151"/>
      <c r="K1183" s="152"/>
      <c r="L1183" s="153"/>
      <c r="M1183" s="154"/>
      <c r="N1183" s="334">
        <f t="shared" si="37"/>
        <v>0</v>
      </c>
      <c r="O1183" s="339"/>
      <c r="P1183" s="515">
        <f>IF($A1183=Liste!$A$2,Liste!$Q$2,IF($A1183=Liste!$A$3,Liste!$Q$3,0))</f>
        <v>0</v>
      </c>
      <c r="Q1183" s="477"/>
      <c r="R1183" s="458" t="str">
        <f>IF(F1183=0,"x",VLOOKUP($F1183,Liste!$L$2:$M$5000,2,FALSE))</f>
        <v>x</v>
      </c>
      <c r="S1183" s="462" t="str">
        <f t="shared" si="36"/>
        <v>x</v>
      </c>
      <c r="T1183" s="462">
        <f>IF(P1183=Liste!$Q$3,IF(L1183=0,0,1),0)</f>
        <v>0</v>
      </c>
      <c r="U1183" s="462">
        <f>IF($A1183=0,0,InformatiiGenerale!$B$3)</f>
        <v>0</v>
      </c>
      <c r="V1183" s="462">
        <f>IF($B1183=0,0,VLOOKUP($B1183,InformatiiGenerale!$A$9:$C$29,3,FALSE))</f>
        <v>0</v>
      </c>
    </row>
    <row r="1184" spans="1:22" ht="30" customHeight="1" x14ac:dyDescent="0.25">
      <c r="A1184" s="145"/>
      <c r="B1184" s="146"/>
      <c r="C1184" s="146"/>
      <c r="D1184" s="147"/>
      <c r="E1184" s="148"/>
      <c r="F1184" s="149"/>
      <c r="G1184" s="148"/>
      <c r="H1184" s="149"/>
      <c r="I1184" s="150"/>
      <c r="J1184" s="151"/>
      <c r="K1184" s="152"/>
      <c r="L1184" s="153"/>
      <c r="M1184" s="154"/>
      <c r="N1184" s="334">
        <f t="shared" si="37"/>
        <v>0</v>
      </c>
      <c r="O1184" s="339"/>
      <c r="P1184" s="515">
        <f>IF($A1184=Liste!$A$2,Liste!$Q$2,IF($A1184=Liste!$A$3,Liste!$Q$3,0))</f>
        <v>0</v>
      </c>
      <c r="Q1184" s="477"/>
      <c r="R1184" s="458" t="str">
        <f>IF(F1184=0,"x",VLOOKUP($F1184,Liste!$L$2:$M$5000,2,FALSE))</f>
        <v>x</v>
      </c>
      <c r="S1184" s="462" t="str">
        <f t="shared" si="36"/>
        <v>x</v>
      </c>
      <c r="T1184" s="462">
        <f>IF(P1184=Liste!$Q$3,IF(L1184=0,0,1),0)</f>
        <v>0</v>
      </c>
      <c r="U1184" s="462">
        <f>IF($A1184=0,0,InformatiiGenerale!$B$3)</f>
        <v>0</v>
      </c>
      <c r="V1184" s="462">
        <f>IF($B1184=0,0,VLOOKUP($B1184,InformatiiGenerale!$A$9:$C$29,3,FALSE))</f>
        <v>0</v>
      </c>
    </row>
    <row r="1185" spans="1:22" ht="30" customHeight="1" x14ac:dyDescent="0.25">
      <c r="A1185" s="145"/>
      <c r="B1185" s="146"/>
      <c r="C1185" s="146"/>
      <c r="D1185" s="147"/>
      <c r="E1185" s="148"/>
      <c r="F1185" s="149"/>
      <c r="G1185" s="148"/>
      <c r="H1185" s="149"/>
      <c r="I1185" s="150"/>
      <c r="J1185" s="151"/>
      <c r="K1185" s="152"/>
      <c r="L1185" s="153"/>
      <c r="M1185" s="154"/>
      <c r="N1185" s="334">
        <f t="shared" si="37"/>
        <v>0</v>
      </c>
      <c r="O1185" s="339"/>
      <c r="P1185" s="515">
        <f>IF($A1185=Liste!$A$2,Liste!$Q$2,IF($A1185=Liste!$A$3,Liste!$Q$3,0))</f>
        <v>0</v>
      </c>
      <c r="Q1185" s="477"/>
      <c r="R1185" s="458" t="str">
        <f>IF(F1185=0,"x",VLOOKUP($F1185,Liste!$L$2:$M$5000,2,FALSE))</f>
        <v>x</v>
      </c>
      <c r="S1185" s="462" t="str">
        <f t="shared" si="36"/>
        <v>x</v>
      </c>
      <c r="T1185" s="462">
        <f>IF(P1185=Liste!$Q$3,IF(L1185=0,0,1),0)</f>
        <v>0</v>
      </c>
      <c r="U1185" s="462">
        <f>IF($A1185=0,0,InformatiiGenerale!$B$3)</f>
        <v>0</v>
      </c>
      <c r="V1185" s="462">
        <f>IF($B1185=0,0,VLOOKUP($B1185,InformatiiGenerale!$A$9:$C$29,3,FALSE))</f>
        <v>0</v>
      </c>
    </row>
    <row r="1186" spans="1:22" ht="30" customHeight="1" x14ac:dyDescent="0.25">
      <c r="A1186" s="145"/>
      <c r="B1186" s="146"/>
      <c r="C1186" s="146"/>
      <c r="D1186" s="147"/>
      <c r="E1186" s="148"/>
      <c r="F1186" s="149"/>
      <c r="G1186" s="148"/>
      <c r="H1186" s="149"/>
      <c r="I1186" s="150"/>
      <c r="J1186" s="151"/>
      <c r="K1186" s="152"/>
      <c r="L1186" s="153"/>
      <c r="M1186" s="154"/>
      <c r="N1186" s="334">
        <f t="shared" si="37"/>
        <v>0</v>
      </c>
      <c r="O1186" s="339"/>
      <c r="P1186" s="515">
        <f>IF($A1186=Liste!$A$2,Liste!$Q$2,IF($A1186=Liste!$A$3,Liste!$Q$3,0))</f>
        <v>0</v>
      </c>
      <c r="Q1186" s="477"/>
      <c r="R1186" s="458" t="str">
        <f>IF(F1186=0,"x",VLOOKUP($F1186,Liste!$L$2:$M$5000,2,FALSE))</f>
        <v>x</v>
      </c>
      <c r="S1186" s="462" t="str">
        <f t="shared" si="36"/>
        <v>x</v>
      </c>
      <c r="T1186" s="462">
        <f>IF(P1186=Liste!$Q$3,IF(L1186=0,0,1),0)</f>
        <v>0</v>
      </c>
      <c r="U1186" s="462">
        <f>IF($A1186=0,0,InformatiiGenerale!$B$3)</f>
        <v>0</v>
      </c>
      <c r="V1186" s="462">
        <f>IF($B1186=0,0,VLOOKUP($B1186,InformatiiGenerale!$A$9:$C$29,3,FALSE))</f>
        <v>0</v>
      </c>
    </row>
    <row r="1187" spans="1:22" ht="30" customHeight="1" x14ac:dyDescent="0.25">
      <c r="A1187" s="145"/>
      <c r="B1187" s="146"/>
      <c r="C1187" s="146"/>
      <c r="D1187" s="147"/>
      <c r="E1187" s="148"/>
      <c r="F1187" s="149"/>
      <c r="G1187" s="148"/>
      <c r="H1187" s="149"/>
      <c r="I1187" s="150"/>
      <c r="J1187" s="151"/>
      <c r="K1187" s="152"/>
      <c r="L1187" s="153"/>
      <c r="M1187" s="154"/>
      <c r="N1187" s="334">
        <f t="shared" si="37"/>
        <v>0</v>
      </c>
      <c r="O1187" s="339"/>
      <c r="P1187" s="515">
        <f>IF($A1187=Liste!$A$2,Liste!$Q$2,IF($A1187=Liste!$A$3,Liste!$Q$3,0))</f>
        <v>0</v>
      </c>
      <c r="Q1187" s="477"/>
      <c r="R1187" s="458" t="str">
        <f>IF(F1187=0,"x",VLOOKUP($F1187,Liste!$L$2:$M$5000,2,FALSE))</f>
        <v>x</v>
      </c>
      <c r="S1187" s="462" t="str">
        <f t="shared" si="36"/>
        <v>x</v>
      </c>
      <c r="T1187" s="462">
        <f>IF(P1187=Liste!$Q$3,IF(L1187=0,0,1),0)</f>
        <v>0</v>
      </c>
      <c r="U1187" s="462">
        <f>IF($A1187=0,0,InformatiiGenerale!$B$3)</f>
        <v>0</v>
      </c>
      <c r="V1187" s="462">
        <f>IF($B1187=0,0,VLOOKUP($B1187,InformatiiGenerale!$A$9:$C$29,3,FALSE))</f>
        <v>0</v>
      </c>
    </row>
    <row r="1188" spans="1:22" ht="30" customHeight="1" x14ac:dyDescent="0.25">
      <c r="A1188" s="145"/>
      <c r="B1188" s="146"/>
      <c r="C1188" s="146"/>
      <c r="D1188" s="147"/>
      <c r="E1188" s="148"/>
      <c r="F1188" s="149"/>
      <c r="G1188" s="148"/>
      <c r="H1188" s="149"/>
      <c r="I1188" s="150"/>
      <c r="J1188" s="151"/>
      <c r="K1188" s="152"/>
      <c r="L1188" s="153"/>
      <c r="M1188" s="154"/>
      <c r="N1188" s="334">
        <f t="shared" si="37"/>
        <v>0</v>
      </c>
      <c r="O1188" s="339"/>
      <c r="P1188" s="515">
        <f>IF($A1188=Liste!$A$2,Liste!$Q$2,IF($A1188=Liste!$A$3,Liste!$Q$3,0))</f>
        <v>0</v>
      </c>
      <c r="Q1188" s="477"/>
      <c r="R1188" s="458" t="str">
        <f>IF(F1188=0,"x",VLOOKUP($F1188,Liste!$L$2:$M$5000,2,FALSE))</f>
        <v>x</v>
      </c>
      <c r="S1188" s="462" t="str">
        <f t="shared" si="36"/>
        <v>x</v>
      </c>
      <c r="T1188" s="462">
        <f>IF(P1188=Liste!$Q$3,IF(L1188=0,0,1),0)</f>
        <v>0</v>
      </c>
      <c r="U1188" s="462">
        <f>IF($A1188=0,0,InformatiiGenerale!$B$3)</f>
        <v>0</v>
      </c>
      <c r="V1188" s="462">
        <f>IF($B1188=0,0,VLOOKUP($B1188,InformatiiGenerale!$A$9:$C$29,3,FALSE))</f>
        <v>0</v>
      </c>
    </row>
    <row r="1189" spans="1:22" ht="30" customHeight="1" x14ac:dyDescent="0.25">
      <c r="A1189" s="145"/>
      <c r="B1189" s="146"/>
      <c r="C1189" s="146"/>
      <c r="D1189" s="147"/>
      <c r="E1189" s="148"/>
      <c r="F1189" s="149"/>
      <c r="G1189" s="148"/>
      <c r="H1189" s="149"/>
      <c r="I1189" s="150"/>
      <c r="J1189" s="151"/>
      <c r="K1189" s="152"/>
      <c r="L1189" s="153"/>
      <c r="M1189" s="154"/>
      <c r="N1189" s="334">
        <f t="shared" si="37"/>
        <v>0</v>
      </c>
      <c r="O1189" s="339"/>
      <c r="P1189" s="515">
        <f>IF($A1189=Liste!$A$2,Liste!$Q$2,IF($A1189=Liste!$A$3,Liste!$Q$3,0))</f>
        <v>0</v>
      </c>
      <c r="Q1189" s="477"/>
      <c r="R1189" s="458" t="str">
        <f>IF(F1189=0,"x",VLOOKUP($F1189,Liste!$L$2:$M$5000,2,FALSE))</f>
        <v>x</v>
      </c>
      <c r="S1189" s="462" t="str">
        <f t="shared" si="36"/>
        <v>x</v>
      </c>
      <c r="T1189" s="462">
        <f>IF(P1189=Liste!$Q$3,IF(L1189=0,0,1),0)</f>
        <v>0</v>
      </c>
      <c r="U1189" s="462">
        <f>IF($A1189=0,0,InformatiiGenerale!$B$3)</f>
        <v>0</v>
      </c>
      <c r="V1189" s="462">
        <f>IF($B1189=0,0,VLOOKUP($B1189,InformatiiGenerale!$A$9:$C$29,3,FALSE))</f>
        <v>0</v>
      </c>
    </row>
    <row r="1190" spans="1:22" ht="30" customHeight="1" x14ac:dyDescent="0.25">
      <c r="A1190" s="145"/>
      <c r="B1190" s="146"/>
      <c r="C1190" s="146"/>
      <c r="D1190" s="147"/>
      <c r="E1190" s="148"/>
      <c r="F1190" s="149"/>
      <c r="G1190" s="148"/>
      <c r="H1190" s="149"/>
      <c r="I1190" s="150"/>
      <c r="J1190" s="151"/>
      <c r="K1190" s="152"/>
      <c r="L1190" s="153"/>
      <c r="M1190" s="154"/>
      <c r="N1190" s="334">
        <f t="shared" si="37"/>
        <v>0</v>
      </c>
      <c r="O1190" s="339"/>
      <c r="P1190" s="515">
        <f>IF($A1190=Liste!$A$2,Liste!$Q$2,IF($A1190=Liste!$A$3,Liste!$Q$3,0))</f>
        <v>0</v>
      </c>
      <c r="Q1190" s="477"/>
      <c r="R1190" s="458" t="str">
        <f>IF(F1190=0,"x",VLOOKUP($F1190,Liste!$L$2:$M$5000,2,FALSE))</f>
        <v>x</v>
      </c>
      <c r="S1190" s="462" t="str">
        <f t="shared" si="36"/>
        <v>x</v>
      </c>
      <c r="T1190" s="462">
        <f>IF(P1190=Liste!$Q$3,IF(L1190=0,0,1),0)</f>
        <v>0</v>
      </c>
      <c r="U1190" s="462">
        <f>IF($A1190=0,0,InformatiiGenerale!$B$3)</f>
        <v>0</v>
      </c>
      <c r="V1190" s="462">
        <f>IF($B1190=0,0,VLOOKUP($B1190,InformatiiGenerale!$A$9:$C$29,3,FALSE))</f>
        <v>0</v>
      </c>
    </row>
    <row r="1191" spans="1:22" ht="30" customHeight="1" x14ac:dyDescent="0.25">
      <c r="A1191" s="145"/>
      <c r="B1191" s="146"/>
      <c r="C1191" s="146"/>
      <c r="D1191" s="147"/>
      <c r="E1191" s="148"/>
      <c r="F1191" s="149"/>
      <c r="G1191" s="148"/>
      <c r="H1191" s="149"/>
      <c r="I1191" s="150"/>
      <c r="J1191" s="151"/>
      <c r="K1191" s="152"/>
      <c r="L1191" s="153"/>
      <c r="M1191" s="154"/>
      <c r="N1191" s="334">
        <f t="shared" si="37"/>
        <v>0</v>
      </c>
      <c r="O1191" s="339"/>
      <c r="P1191" s="515">
        <f>IF($A1191=Liste!$A$2,Liste!$Q$2,IF($A1191=Liste!$A$3,Liste!$Q$3,0))</f>
        <v>0</v>
      </c>
      <c r="Q1191" s="477"/>
      <c r="R1191" s="458" t="str">
        <f>IF(F1191=0,"x",VLOOKUP($F1191,Liste!$L$2:$M$5000,2,FALSE))</f>
        <v>x</v>
      </c>
      <c r="S1191" s="462" t="str">
        <f t="shared" si="36"/>
        <v>x</v>
      </c>
      <c r="T1191" s="462">
        <f>IF(P1191=Liste!$Q$3,IF(L1191=0,0,1),0)</f>
        <v>0</v>
      </c>
      <c r="U1191" s="462">
        <f>IF($A1191=0,0,InformatiiGenerale!$B$3)</f>
        <v>0</v>
      </c>
      <c r="V1191" s="462">
        <f>IF($B1191=0,0,VLOOKUP($B1191,InformatiiGenerale!$A$9:$C$29,3,FALSE))</f>
        <v>0</v>
      </c>
    </row>
    <row r="1192" spans="1:22" ht="30" customHeight="1" x14ac:dyDescent="0.25">
      <c r="A1192" s="145"/>
      <c r="B1192" s="146"/>
      <c r="C1192" s="146"/>
      <c r="D1192" s="147"/>
      <c r="E1192" s="148"/>
      <c r="F1192" s="149"/>
      <c r="G1192" s="148"/>
      <c r="H1192" s="149"/>
      <c r="I1192" s="150"/>
      <c r="J1192" s="151"/>
      <c r="K1192" s="152"/>
      <c r="L1192" s="153"/>
      <c r="M1192" s="154"/>
      <c r="N1192" s="334">
        <f t="shared" si="37"/>
        <v>0</v>
      </c>
      <c r="O1192" s="339"/>
      <c r="P1192" s="515">
        <f>IF($A1192=Liste!$A$2,Liste!$Q$2,IF($A1192=Liste!$A$3,Liste!$Q$3,0))</f>
        <v>0</v>
      </c>
      <c r="Q1192" s="477"/>
      <c r="R1192" s="458" t="str">
        <f>IF(F1192=0,"x",VLOOKUP($F1192,Liste!$L$2:$M$5000,2,FALSE))</f>
        <v>x</v>
      </c>
      <c r="S1192" s="462" t="str">
        <f t="shared" si="36"/>
        <v>x</v>
      </c>
      <c r="T1192" s="462">
        <f>IF(P1192=Liste!$Q$3,IF(L1192=0,0,1),0)</f>
        <v>0</v>
      </c>
      <c r="U1192" s="462">
        <f>IF($A1192=0,0,InformatiiGenerale!$B$3)</f>
        <v>0</v>
      </c>
      <c r="V1192" s="462">
        <f>IF($B1192=0,0,VLOOKUP($B1192,InformatiiGenerale!$A$9:$C$29,3,FALSE))</f>
        <v>0</v>
      </c>
    </row>
    <row r="1193" spans="1:22" ht="30" customHeight="1" x14ac:dyDescent="0.25">
      <c r="A1193" s="145"/>
      <c r="B1193" s="146"/>
      <c r="C1193" s="146"/>
      <c r="D1193" s="147"/>
      <c r="E1193" s="148"/>
      <c r="F1193" s="149"/>
      <c r="G1193" s="148"/>
      <c r="H1193" s="149"/>
      <c r="I1193" s="150"/>
      <c r="J1193" s="151"/>
      <c r="K1193" s="152"/>
      <c r="L1193" s="153"/>
      <c r="M1193" s="154"/>
      <c r="N1193" s="334">
        <f t="shared" si="37"/>
        <v>0</v>
      </c>
      <c r="O1193" s="339"/>
      <c r="P1193" s="515">
        <f>IF($A1193=Liste!$A$2,Liste!$Q$2,IF($A1193=Liste!$A$3,Liste!$Q$3,0))</f>
        <v>0</v>
      </c>
      <c r="Q1193" s="477"/>
      <c r="R1193" s="458" t="str">
        <f>IF(F1193=0,"x",VLOOKUP($F1193,Liste!$L$2:$M$5000,2,FALSE))</f>
        <v>x</v>
      </c>
      <c r="S1193" s="462" t="str">
        <f t="shared" si="36"/>
        <v>x</v>
      </c>
      <c r="T1193" s="462">
        <f>IF(P1193=Liste!$Q$3,IF(L1193=0,0,1),0)</f>
        <v>0</v>
      </c>
      <c r="U1193" s="462">
        <f>IF($A1193=0,0,InformatiiGenerale!$B$3)</f>
        <v>0</v>
      </c>
      <c r="V1193" s="462">
        <f>IF($B1193=0,0,VLOOKUP($B1193,InformatiiGenerale!$A$9:$C$29,3,FALSE))</f>
        <v>0</v>
      </c>
    </row>
    <row r="1194" spans="1:22" ht="30" customHeight="1" x14ac:dyDescent="0.25">
      <c r="A1194" s="145"/>
      <c r="B1194" s="146"/>
      <c r="C1194" s="146"/>
      <c r="D1194" s="147"/>
      <c r="E1194" s="148"/>
      <c r="F1194" s="149"/>
      <c r="G1194" s="148"/>
      <c r="H1194" s="149"/>
      <c r="I1194" s="150"/>
      <c r="J1194" s="151"/>
      <c r="K1194" s="152"/>
      <c r="L1194" s="153"/>
      <c r="M1194" s="154"/>
      <c r="N1194" s="334">
        <f t="shared" si="37"/>
        <v>0</v>
      </c>
      <c r="O1194" s="339"/>
      <c r="P1194" s="515">
        <f>IF($A1194=Liste!$A$2,Liste!$Q$2,IF($A1194=Liste!$A$3,Liste!$Q$3,0))</f>
        <v>0</v>
      </c>
      <c r="Q1194" s="477"/>
      <c r="R1194" s="458" t="str">
        <f>IF(F1194=0,"x",VLOOKUP($F1194,Liste!$L$2:$M$5000,2,FALSE))</f>
        <v>x</v>
      </c>
      <c r="S1194" s="462" t="str">
        <f t="shared" si="36"/>
        <v>x</v>
      </c>
      <c r="T1194" s="462">
        <f>IF(P1194=Liste!$Q$3,IF(L1194=0,0,1),0)</f>
        <v>0</v>
      </c>
      <c r="U1194" s="462">
        <f>IF($A1194=0,0,InformatiiGenerale!$B$3)</f>
        <v>0</v>
      </c>
      <c r="V1194" s="462">
        <f>IF($B1194=0,0,VLOOKUP($B1194,InformatiiGenerale!$A$9:$C$29,3,FALSE))</f>
        <v>0</v>
      </c>
    </row>
    <row r="1195" spans="1:22" ht="30" customHeight="1" x14ac:dyDescent="0.25">
      <c r="A1195" s="145"/>
      <c r="B1195" s="146"/>
      <c r="C1195" s="146"/>
      <c r="D1195" s="147"/>
      <c r="E1195" s="148"/>
      <c r="F1195" s="149"/>
      <c r="G1195" s="148"/>
      <c r="H1195" s="149"/>
      <c r="I1195" s="150"/>
      <c r="J1195" s="151"/>
      <c r="K1195" s="152"/>
      <c r="L1195" s="153"/>
      <c r="M1195" s="154"/>
      <c r="N1195" s="334">
        <f t="shared" si="37"/>
        <v>0</v>
      </c>
      <c r="O1195" s="339"/>
      <c r="P1195" s="515">
        <f>IF($A1195=Liste!$A$2,Liste!$Q$2,IF($A1195=Liste!$A$3,Liste!$Q$3,0))</f>
        <v>0</v>
      </c>
      <c r="Q1195" s="477"/>
      <c r="R1195" s="458" t="str">
        <f>IF(F1195=0,"x",VLOOKUP($F1195,Liste!$L$2:$M$5000,2,FALSE))</f>
        <v>x</v>
      </c>
      <c r="S1195" s="462" t="str">
        <f t="shared" si="36"/>
        <v>x</v>
      </c>
      <c r="T1195" s="462">
        <f>IF(P1195=Liste!$Q$3,IF(L1195=0,0,1),0)</f>
        <v>0</v>
      </c>
      <c r="U1195" s="462">
        <f>IF($A1195=0,0,InformatiiGenerale!$B$3)</f>
        <v>0</v>
      </c>
      <c r="V1195" s="462">
        <f>IF($B1195=0,0,VLOOKUP($B1195,InformatiiGenerale!$A$9:$C$29,3,FALSE))</f>
        <v>0</v>
      </c>
    </row>
    <row r="1196" spans="1:22" ht="30" customHeight="1" x14ac:dyDescent="0.25">
      <c r="A1196" s="145"/>
      <c r="B1196" s="146"/>
      <c r="C1196" s="146"/>
      <c r="D1196" s="147"/>
      <c r="E1196" s="148"/>
      <c r="F1196" s="149"/>
      <c r="G1196" s="148"/>
      <c r="H1196" s="149"/>
      <c r="I1196" s="150"/>
      <c r="J1196" s="151"/>
      <c r="K1196" s="152"/>
      <c r="L1196" s="153"/>
      <c r="M1196" s="154"/>
      <c r="N1196" s="334">
        <f t="shared" si="37"/>
        <v>0</v>
      </c>
      <c r="O1196" s="339"/>
      <c r="P1196" s="515">
        <f>IF($A1196=Liste!$A$2,Liste!$Q$2,IF($A1196=Liste!$A$3,Liste!$Q$3,0))</f>
        <v>0</v>
      </c>
      <c r="Q1196" s="477"/>
      <c r="R1196" s="458" t="str">
        <f>IF(F1196=0,"x",VLOOKUP($F1196,Liste!$L$2:$M$5000,2,FALSE))</f>
        <v>x</v>
      </c>
      <c r="S1196" s="462" t="str">
        <f t="shared" si="36"/>
        <v>x</v>
      </c>
      <c r="T1196" s="462">
        <f>IF(P1196=Liste!$Q$3,IF(L1196=0,0,1),0)</f>
        <v>0</v>
      </c>
      <c r="U1196" s="462">
        <f>IF($A1196=0,0,InformatiiGenerale!$B$3)</f>
        <v>0</v>
      </c>
      <c r="V1196" s="462">
        <f>IF($B1196=0,0,VLOOKUP($B1196,InformatiiGenerale!$A$9:$C$29,3,FALSE))</f>
        <v>0</v>
      </c>
    </row>
    <row r="1197" spans="1:22" ht="30" customHeight="1" x14ac:dyDescent="0.25">
      <c r="A1197" s="145"/>
      <c r="B1197" s="146"/>
      <c r="C1197" s="146"/>
      <c r="D1197" s="147"/>
      <c r="E1197" s="148"/>
      <c r="F1197" s="149"/>
      <c r="G1197" s="148"/>
      <c r="H1197" s="149"/>
      <c r="I1197" s="150"/>
      <c r="J1197" s="151"/>
      <c r="K1197" s="152"/>
      <c r="L1197" s="153"/>
      <c r="M1197" s="154"/>
      <c r="N1197" s="334">
        <f t="shared" si="37"/>
        <v>0</v>
      </c>
      <c r="O1197" s="339"/>
      <c r="P1197" s="515">
        <f>IF($A1197=Liste!$A$2,Liste!$Q$2,IF($A1197=Liste!$A$3,Liste!$Q$3,0))</f>
        <v>0</v>
      </c>
      <c r="Q1197" s="477"/>
      <c r="R1197" s="458" t="str">
        <f>IF(F1197=0,"x",VLOOKUP($F1197,Liste!$L$2:$M$5000,2,FALSE))</f>
        <v>x</v>
      </c>
      <c r="S1197" s="462" t="str">
        <f t="shared" si="36"/>
        <v>x</v>
      </c>
      <c r="T1197" s="462">
        <f>IF(P1197=Liste!$Q$3,IF(L1197=0,0,1),0)</f>
        <v>0</v>
      </c>
      <c r="U1197" s="462">
        <f>IF($A1197=0,0,InformatiiGenerale!$B$3)</f>
        <v>0</v>
      </c>
      <c r="V1197" s="462">
        <f>IF($B1197=0,0,VLOOKUP($B1197,InformatiiGenerale!$A$9:$C$29,3,FALSE))</f>
        <v>0</v>
      </c>
    </row>
    <row r="1198" spans="1:22" ht="30" customHeight="1" x14ac:dyDescent="0.25">
      <c r="A1198" s="145"/>
      <c r="B1198" s="146"/>
      <c r="C1198" s="146"/>
      <c r="D1198" s="147"/>
      <c r="E1198" s="148"/>
      <c r="F1198" s="149"/>
      <c r="G1198" s="148"/>
      <c r="H1198" s="149"/>
      <c r="I1198" s="150"/>
      <c r="J1198" s="151"/>
      <c r="K1198" s="152"/>
      <c r="L1198" s="153"/>
      <c r="M1198" s="154"/>
      <c r="N1198" s="334">
        <f t="shared" si="37"/>
        <v>0</v>
      </c>
      <c r="O1198" s="339"/>
      <c r="P1198" s="515">
        <f>IF($A1198=Liste!$A$2,Liste!$Q$2,IF($A1198=Liste!$A$3,Liste!$Q$3,0))</f>
        <v>0</v>
      </c>
      <c r="Q1198" s="477"/>
      <c r="R1198" s="458" t="str">
        <f>IF(F1198=0,"x",VLOOKUP($F1198,Liste!$L$2:$M$5000,2,FALSE))</f>
        <v>x</v>
      </c>
      <c r="S1198" s="462" t="str">
        <f t="shared" si="36"/>
        <v>x</v>
      </c>
      <c r="T1198" s="462">
        <f>IF(P1198=Liste!$Q$3,IF(L1198=0,0,1),0)</f>
        <v>0</v>
      </c>
      <c r="U1198" s="462">
        <f>IF($A1198=0,0,InformatiiGenerale!$B$3)</f>
        <v>0</v>
      </c>
      <c r="V1198" s="462">
        <f>IF($B1198=0,0,VLOOKUP($B1198,InformatiiGenerale!$A$9:$C$29,3,FALSE))</f>
        <v>0</v>
      </c>
    </row>
    <row r="1199" spans="1:22" ht="30" customHeight="1" x14ac:dyDescent="0.25">
      <c r="A1199" s="145"/>
      <c r="B1199" s="146"/>
      <c r="C1199" s="146"/>
      <c r="D1199" s="147"/>
      <c r="E1199" s="148"/>
      <c r="F1199" s="149"/>
      <c r="G1199" s="148"/>
      <c r="H1199" s="149"/>
      <c r="I1199" s="150"/>
      <c r="J1199" s="151"/>
      <c r="K1199" s="152"/>
      <c r="L1199" s="153"/>
      <c r="M1199" s="154"/>
      <c r="N1199" s="334">
        <f t="shared" si="37"/>
        <v>0</v>
      </c>
      <c r="O1199" s="339"/>
      <c r="P1199" s="515">
        <f>IF($A1199=Liste!$A$2,Liste!$Q$2,IF($A1199=Liste!$A$3,Liste!$Q$3,0))</f>
        <v>0</v>
      </c>
      <c r="Q1199" s="477"/>
      <c r="R1199" s="458" t="str">
        <f>IF(F1199=0,"x",VLOOKUP($F1199,Liste!$L$2:$M$5000,2,FALSE))</f>
        <v>x</v>
      </c>
      <c r="S1199" s="462" t="str">
        <f t="shared" si="36"/>
        <v>x</v>
      </c>
      <c r="T1199" s="462">
        <f>IF(P1199=Liste!$Q$3,IF(L1199=0,0,1),0)</f>
        <v>0</v>
      </c>
      <c r="U1199" s="462">
        <f>IF($A1199=0,0,InformatiiGenerale!$B$3)</f>
        <v>0</v>
      </c>
      <c r="V1199" s="462">
        <f>IF($B1199=0,0,VLOOKUP($B1199,InformatiiGenerale!$A$9:$C$29,3,FALSE))</f>
        <v>0</v>
      </c>
    </row>
    <row r="1200" spans="1:22" ht="30" customHeight="1" x14ac:dyDescent="0.25">
      <c r="A1200" s="145"/>
      <c r="B1200" s="146"/>
      <c r="C1200" s="146"/>
      <c r="D1200" s="147"/>
      <c r="E1200" s="148"/>
      <c r="F1200" s="149"/>
      <c r="G1200" s="148"/>
      <c r="H1200" s="149"/>
      <c r="I1200" s="150"/>
      <c r="J1200" s="151"/>
      <c r="K1200" s="152"/>
      <c r="L1200" s="153"/>
      <c r="M1200" s="154"/>
      <c r="N1200" s="334">
        <f t="shared" si="37"/>
        <v>0</v>
      </c>
      <c r="O1200" s="339"/>
      <c r="P1200" s="515">
        <f>IF($A1200=Liste!$A$2,Liste!$Q$2,IF($A1200=Liste!$A$3,Liste!$Q$3,0))</f>
        <v>0</v>
      </c>
      <c r="Q1200" s="477"/>
      <c r="R1200" s="458" t="str">
        <f>IF(F1200=0,"x",VLOOKUP($F1200,Liste!$L$2:$M$5000,2,FALSE))</f>
        <v>x</v>
      </c>
      <c r="S1200" s="462" t="str">
        <f t="shared" si="36"/>
        <v>x</v>
      </c>
      <c r="T1200" s="462">
        <f>IF(P1200=Liste!$Q$3,IF(L1200=0,0,1),0)</f>
        <v>0</v>
      </c>
      <c r="U1200" s="462">
        <f>IF($A1200=0,0,InformatiiGenerale!$B$3)</f>
        <v>0</v>
      </c>
      <c r="V1200" s="462">
        <f>IF($B1200=0,0,VLOOKUP($B1200,InformatiiGenerale!$A$9:$C$29,3,FALSE))</f>
        <v>0</v>
      </c>
    </row>
    <row r="1201" spans="1:22" ht="30" customHeight="1" x14ac:dyDescent="0.25">
      <c r="A1201" s="145"/>
      <c r="B1201" s="146"/>
      <c r="C1201" s="146"/>
      <c r="D1201" s="147"/>
      <c r="E1201" s="148"/>
      <c r="F1201" s="149"/>
      <c r="G1201" s="148"/>
      <c r="H1201" s="149"/>
      <c r="I1201" s="150"/>
      <c r="J1201" s="151"/>
      <c r="K1201" s="152"/>
      <c r="L1201" s="153"/>
      <c r="M1201" s="154"/>
      <c r="N1201" s="334">
        <f t="shared" si="37"/>
        <v>0</v>
      </c>
      <c r="O1201" s="339"/>
      <c r="P1201" s="515">
        <f>IF($A1201=Liste!$A$2,Liste!$Q$2,IF($A1201=Liste!$A$3,Liste!$Q$3,0))</f>
        <v>0</v>
      </c>
      <c r="Q1201" s="477"/>
      <c r="R1201" s="458" t="str">
        <f>IF(F1201=0,"x",VLOOKUP($F1201,Liste!$L$2:$M$5000,2,FALSE))</f>
        <v>x</v>
      </c>
      <c r="S1201" s="462" t="str">
        <f t="shared" si="36"/>
        <v>x</v>
      </c>
      <c r="T1201" s="462">
        <f>IF(P1201=Liste!$Q$3,IF(L1201=0,0,1),0)</f>
        <v>0</v>
      </c>
      <c r="U1201" s="462">
        <f>IF($A1201=0,0,InformatiiGenerale!$B$3)</f>
        <v>0</v>
      </c>
      <c r="V1201" s="462">
        <f>IF($B1201=0,0,VLOOKUP($B1201,InformatiiGenerale!$A$9:$C$29,3,FALSE))</f>
        <v>0</v>
      </c>
    </row>
    <row r="1202" spans="1:22" ht="30" customHeight="1" x14ac:dyDescent="0.25">
      <c r="A1202" s="145"/>
      <c r="B1202" s="146"/>
      <c r="C1202" s="146"/>
      <c r="D1202" s="147"/>
      <c r="E1202" s="148"/>
      <c r="F1202" s="149"/>
      <c r="G1202" s="148"/>
      <c r="H1202" s="149"/>
      <c r="I1202" s="150"/>
      <c r="J1202" s="151"/>
      <c r="K1202" s="152"/>
      <c r="L1202" s="153"/>
      <c r="M1202" s="154"/>
      <c r="N1202" s="334">
        <f t="shared" si="37"/>
        <v>0</v>
      </c>
      <c r="O1202" s="339"/>
      <c r="P1202" s="515">
        <f>IF($A1202=Liste!$A$2,Liste!$Q$2,IF($A1202=Liste!$A$3,Liste!$Q$3,0))</f>
        <v>0</v>
      </c>
      <c r="Q1202" s="477"/>
      <c r="R1202" s="458" t="str">
        <f>IF(F1202=0,"x",VLOOKUP($F1202,Liste!$L$2:$M$5000,2,FALSE))</f>
        <v>x</v>
      </c>
      <c r="S1202" s="462" t="str">
        <f t="shared" si="36"/>
        <v>x</v>
      </c>
      <c r="T1202" s="462">
        <f>IF(P1202=Liste!$Q$3,IF(L1202=0,0,1),0)</f>
        <v>0</v>
      </c>
      <c r="U1202" s="462">
        <f>IF($A1202=0,0,InformatiiGenerale!$B$3)</f>
        <v>0</v>
      </c>
      <c r="V1202" s="462">
        <f>IF($B1202=0,0,VLOOKUP($B1202,InformatiiGenerale!$A$9:$C$29,3,FALSE))</f>
        <v>0</v>
      </c>
    </row>
    <row r="1203" spans="1:22" ht="30" customHeight="1" x14ac:dyDescent="0.25">
      <c r="A1203" s="145"/>
      <c r="B1203" s="146"/>
      <c r="C1203" s="146"/>
      <c r="D1203" s="147"/>
      <c r="E1203" s="148"/>
      <c r="F1203" s="149"/>
      <c r="G1203" s="148"/>
      <c r="H1203" s="149"/>
      <c r="I1203" s="150"/>
      <c r="J1203" s="151"/>
      <c r="K1203" s="152"/>
      <c r="L1203" s="153"/>
      <c r="M1203" s="154"/>
      <c r="N1203" s="334">
        <f t="shared" si="37"/>
        <v>0</v>
      </c>
      <c r="O1203" s="339"/>
      <c r="P1203" s="515">
        <f>IF($A1203=Liste!$A$2,Liste!$Q$2,IF($A1203=Liste!$A$3,Liste!$Q$3,0))</f>
        <v>0</v>
      </c>
      <c r="Q1203" s="477"/>
      <c r="R1203" s="458" t="str">
        <f>IF(F1203=0,"x",VLOOKUP($F1203,Liste!$L$2:$M$5000,2,FALSE))</f>
        <v>x</v>
      </c>
      <c r="S1203" s="462" t="str">
        <f t="shared" si="36"/>
        <v>x</v>
      </c>
      <c r="T1203" s="462">
        <f>IF(P1203=Liste!$Q$3,IF(L1203=0,0,1),0)</f>
        <v>0</v>
      </c>
      <c r="U1203" s="462">
        <f>IF($A1203=0,0,InformatiiGenerale!$B$3)</f>
        <v>0</v>
      </c>
      <c r="V1203" s="462">
        <f>IF($B1203=0,0,VLOOKUP($B1203,InformatiiGenerale!$A$9:$C$29,3,FALSE))</f>
        <v>0</v>
      </c>
    </row>
    <row r="1204" spans="1:22" ht="30" customHeight="1" x14ac:dyDescent="0.25">
      <c r="A1204" s="145"/>
      <c r="B1204" s="146"/>
      <c r="C1204" s="146"/>
      <c r="D1204" s="147"/>
      <c r="E1204" s="148"/>
      <c r="F1204" s="149"/>
      <c r="G1204" s="148"/>
      <c r="H1204" s="149"/>
      <c r="I1204" s="150"/>
      <c r="J1204" s="151"/>
      <c r="K1204" s="152"/>
      <c r="L1204" s="153"/>
      <c r="M1204" s="154"/>
      <c r="N1204" s="334">
        <f t="shared" si="37"/>
        <v>0</v>
      </c>
      <c r="O1204" s="339"/>
      <c r="P1204" s="515">
        <f>IF($A1204=Liste!$A$2,Liste!$Q$2,IF($A1204=Liste!$A$3,Liste!$Q$3,0))</f>
        <v>0</v>
      </c>
      <c r="Q1204" s="477"/>
      <c r="R1204" s="458" t="str">
        <f>IF(F1204=0,"x",VLOOKUP($F1204,Liste!$L$2:$M$5000,2,FALSE))</f>
        <v>x</v>
      </c>
      <c r="S1204" s="462" t="str">
        <f t="shared" si="36"/>
        <v>x</v>
      </c>
      <c r="T1204" s="462">
        <f>IF(P1204=Liste!$Q$3,IF(L1204=0,0,1),0)</f>
        <v>0</v>
      </c>
      <c r="U1204" s="462">
        <f>IF($A1204=0,0,InformatiiGenerale!$B$3)</f>
        <v>0</v>
      </c>
      <c r="V1204" s="462">
        <f>IF($B1204=0,0,VLOOKUP($B1204,InformatiiGenerale!$A$9:$C$29,3,FALSE))</f>
        <v>0</v>
      </c>
    </row>
    <row r="1205" spans="1:22" ht="30" customHeight="1" x14ac:dyDescent="0.25">
      <c r="A1205" s="145"/>
      <c r="B1205" s="146"/>
      <c r="C1205" s="146"/>
      <c r="D1205" s="147"/>
      <c r="E1205" s="148"/>
      <c r="F1205" s="149"/>
      <c r="G1205" s="148"/>
      <c r="H1205" s="149"/>
      <c r="I1205" s="150"/>
      <c r="J1205" s="151"/>
      <c r="K1205" s="152"/>
      <c r="L1205" s="153"/>
      <c r="M1205" s="154"/>
      <c r="N1205" s="334">
        <f t="shared" si="37"/>
        <v>0</v>
      </c>
      <c r="O1205" s="339"/>
      <c r="P1205" s="515">
        <f>IF($A1205=Liste!$A$2,Liste!$Q$2,IF($A1205=Liste!$A$3,Liste!$Q$3,0))</f>
        <v>0</v>
      </c>
      <c r="Q1205" s="477"/>
      <c r="R1205" s="458" t="str">
        <f>IF(F1205=0,"x",VLOOKUP($F1205,Liste!$L$2:$M$5000,2,FALSE))</f>
        <v>x</v>
      </c>
      <c r="S1205" s="462" t="str">
        <f t="shared" si="36"/>
        <v>x</v>
      </c>
      <c r="T1205" s="462">
        <f>IF(P1205=Liste!$Q$3,IF(L1205=0,0,1),0)</f>
        <v>0</v>
      </c>
      <c r="U1205" s="462">
        <f>IF($A1205=0,0,InformatiiGenerale!$B$3)</f>
        <v>0</v>
      </c>
      <c r="V1205" s="462">
        <f>IF($B1205=0,0,VLOOKUP($B1205,InformatiiGenerale!$A$9:$C$29,3,FALSE))</f>
        <v>0</v>
      </c>
    </row>
    <row r="1206" spans="1:22" ht="30" customHeight="1" x14ac:dyDescent="0.25">
      <c r="A1206" s="145"/>
      <c r="B1206" s="146"/>
      <c r="C1206" s="146"/>
      <c r="D1206" s="147"/>
      <c r="E1206" s="148"/>
      <c r="F1206" s="149"/>
      <c r="G1206" s="148"/>
      <c r="H1206" s="149"/>
      <c r="I1206" s="150"/>
      <c r="J1206" s="151"/>
      <c r="K1206" s="152"/>
      <c r="L1206" s="153"/>
      <c r="M1206" s="154"/>
      <c r="N1206" s="334">
        <f t="shared" si="37"/>
        <v>0</v>
      </c>
      <c r="O1206" s="339"/>
      <c r="P1206" s="515">
        <f>IF($A1206=Liste!$A$2,Liste!$Q$2,IF($A1206=Liste!$A$3,Liste!$Q$3,0))</f>
        <v>0</v>
      </c>
      <c r="Q1206" s="477"/>
      <c r="R1206" s="458" t="str">
        <f>IF(F1206=0,"x",VLOOKUP($F1206,Liste!$L$2:$M$5000,2,FALSE))</f>
        <v>x</v>
      </c>
      <c r="S1206" s="462" t="str">
        <f t="shared" si="36"/>
        <v>x</v>
      </c>
      <c r="T1206" s="462">
        <f>IF(P1206=Liste!$Q$3,IF(L1206=0,0,1),0)</f>
        <v>0</v>
      </c>
      <c r="U1206" s="462">
        <f>IF($A1206=0,0,InformatiiGenerale!$B$3)</f>
        <v>0</v>
      </c>
      <c r="V1206" s="462">
        <f>IF($B1206=0,0,VLOOKUP($B1206,InformatiiGenerale!$A$9:$C$29,3,FALSE))</f>
        <v>0</v>
      </c>
    </row>
    <row r="1207" spans="1:22" ht="30" customHeight="1" x14ac:dyDescent="0.25">
      <c r="A1207" s="145"/>
      <c r="B1207" s="146"/>
      <c r="C1207" s="146"/>
      <c r="D1207" s="147"/>
      <c r="E1207" s="148"/>
      <c r="F1207" s="149"/>
      <c r="G1207" s="148"/>
      <c r="H1207" s="149"/>
      <c r="I1207" s="150"/>
      <c r="J1207" s="151"/>
      <c r="K1207" s="152"/>
      <c r="L1207" s="153"/>
      <c r="M1207" s="154"/>
      <c r="N1207" s="334">
        <f t="shared" si="37"/>
        <v>0</v>
      </c>
      <c r="O1207" s="339"/>
      <c r="P1207" s="515">
        <f>IF($A1207=Liste!$A$2,Liste!$Q$2,IF($A1207=Liste!$A$3,Liste!$Q$3,0))</f>
        <v>0</v>
      </c>
      <c r="Q1207" s="477"/>
      <c r="R1207" s="458" t="str">
        <f>IF(F1207=0,"x",VLOOKUP($F1207,Liste!$L$2:$M$5000,2,FALSE))</f>
        <v>x</v>
      </c>
      <c r="S1207" s="462" t="str">
        <f t="shared" si="36"/>
        <v>x</v>
      </c>
      <c r="T1207" s="462">
        <f>IF(P1207=Liste!$Q$3,IF(L1207=0,0,1),0)</f>
        <v>0</v>
      </c>
      <c r="U1207" s="462">
        <f>IF($A1207=0,0,InformatiiGenerale!$B$3)</f>
        <v>0</v>
      </c>
      <c r="V1207" s="462">
        <f>IF($B1207=0,0,VLOOKUP($B1207,InformatiiGenerale!$A$9:$C$29,3,FALSE))</f>
        <v>0</v>
      </c>
    </row>
    <row r="1208" spans="1:22" ht="30" customHeight="1" x14ac:dyDescent="0.25">
      <c r="A1208" s="145"/>
      <c r="B1208" s="146"/>
      <c r="C1208" s="146"/>
      <c r="D1208" s="147"/>
      <c r="E1208" s="148"/>
      <c r="F1208" s="149"/>
      <c r="G1208" s="148"/>
      <c r="H1208" s="149"/>
      <c r="I1208" s="150"/>
      <c r="J1208" s="151"/>
      <c r="K1208" s="152"/>
      <c r="L1208" s="153"/>
      <c r="M1208" s="154"/>
      <c r="N1208" s="334">
        <f t="shared" si="37"/>
        <v>0</v>
      </c>
      <c r="O1208" s="339"/>
      <c r="P1208" s="515">
        <f>IF($A1208=Liste!$A$2,Liste!$Q$2,IF($A1208=Liste!$A$3,Liste!$Q$3,0))</f>
        <v>0</v>
      </c>
      <c r="Q1208" s="477"/>
      <c r="R1208" s="458" t="str">
        <f>IF(F1208=0,"x",VLOOKUP($F1208,Liste!$L$2:$M$5000,2,FALSE))</f>
        <v>x</v>
      </c>
      <c r="S1208" s="462" t="str">
        <f t="shared" si="36"/>
        <v>x</v>
      </c>
      <c r="T1208" s="462">
        <f>IF(P1208=Liste!$Q$3,IF(L1208=0,0,1),0)</f>
        <v>0</v>
      </c>
      <c r="U1208" s="462">
        <f>IF($A1208=0,0,InformatiiGenerale!$B$3)</f>
        <v>0</v>
      </c>
      <c r="V1208" s="462">
        <f>IF($B1208=0,0,VLOOKUP($B1208,InformatiiGenerale!$A$9:$C$29,3,FALSE))</f>
        <v>0</v>
      </c>
    </row>
    <row r="1209" spans="1:22" ht="30" customHeight="1" x14ac:dyDescent="0.25">
      <c r="A1209" s="145"/>
      <c r="B1209" s="146"/>
      <c r="C1209" s="146"/>
      <c r="D1209" s="147"/>
      <c r="E1209" s="148"/>
      <c r="F1209" s="149"/>
      <c r="G1209" s="148"/>
      <c r="H1209" s="149"/>
      <c r="I1209" s="150"/>
      <c r="J1209" s="151"/>
      <c r="K1209" s="152"/>
      <c r="L1209" s="153"/>
      <c r="M1209" s="154"/>
      <c r="N1209" s="334">
        <f t="shared" si="37"/>
        <v>0</v>
      </c>
      <c r="O1209" s="339"/>
      <c r="P1209" s="515">
        <f>IF($A1209=Liste!$A$2,Liste!$Q$2,IF($A1209=Liste!$A$3,Liste!$Q$3,0))</f>
        <v>0</v>
      </c>
      <c r="Q1209" s="477"/>
      <c r="R1209" s="458" t="str">
        <f>IF(F1209=0,"x",VLOOKUP($F1209,Liste!$L$2:$M$5000,2,FALSE))</f>
        <v>x</v>
      </c>
      <c r="S1209" s="462" t="str">
        <f t="shared" si="36"/>
        <v>x</v>
      </c>
      <c r="T1209" s="462">
        <f>IF(P1209=Liste!$Q$3,IF(L1209=0,0,1),0)</f>
        <v>0</v>
      </c>
      <c r="U1209" s="462">
        <f>IF($A1209=0,0,InformatiiGenerale!$B$3)</f>
        <v>0</v>
      </c>
      <c r="V1209" s="462">
        <f>IF($B1209=0,0,VLOOKUP($B1209,InformatiiGenerale!$A$9:$C$29,3,FALSE))</f>
        <v>0</v>
      </c>
    </row>
    <row r="1210" spans="1:22" ht="30" customHeight="1" x14ac:dyDescent="0.25">
      <c r="A1210" s="145"/>
      <c r="B1210" s="146"/>
      <c r="C1210" s="146"/>
      <c r="D1210" s="147"/>
      <c r="E1210" s="148"/>
      <c r="F1210" s="149"/>
      <c r="G1210" s="148"/>
      <c r="H1210" s="149"/>
      <c r="I1210" s="150"/>
      <c r="J1210" s="151"/>
      <c r="K1210" s="152"/>
      <c r="L1210" s="153"/>
      <c r="M1210" s="154"/>
      <c r="N1210" s="334">
        <f t="shared" si="37"/>
        <v>0</v>
      </c>
      <c r="O1210" s="339"/>
      <c r="P1210" s="515">
        <f>IF($A1210=Liste!$A$2,Liste!$Q$2,IF($A1210=Liste!$A$3,Liste!$Q$3,0))</f>
        <v>0</v>
      </c>
      <c r="Q1210" s="477"/>
      <c r="R1210" s="458" t="str">
        <f>IF(F1210=0,"x",VLOOKUP($F1210,Liste!$L$2:$M$5000,2,FALSE))</f>
        <v>x</v>
      </c>
      <c r="S1210" s="462" t="str">
        <f t="shared" si="36"/>
        <v>x</v>
      </c>
      <c r="T1210" s="462">
        <f>IF(P1210=Liste!$Q$3,IF(L1210=0,0,1),0)</f>
        <v>0</v>
      </c>
      <c r="U1210" s="462">
        <f>IF($A1210=0,0,InformatiiGenerale!$B$3)</f>
        <v>0</v>
      </c>
      <c r="V1210" s="462">
        <f>IF($B1210=0,0,VLOOKUP($B1210,InformatiiGenerale!$A$9:$C$29,3,FALSE))</f>
        <v>0</v>
      </c>
    </row>
    <row r="1211" spans="1:22" ht="30" customHeight="1" x14ac:dyDescent="0.25">
      <c r="A1211" s="145"/>
      <c r="B1211" s="146"/>
      <c r="C1211" s="146"/>
      <c r="D1211" s="147"/>
      <c r="E1211" s="148"/>
      <c r="F1211" s="149"/>
      <c r="G1211" s="148"/>
      <c r="H1211" s="149"/>
      <c r="I1211" s="150"/>
      <c r="J1211" s="151"/>
      <c r="K1211" s="152"/>
      <c r="L1211" s="153"/>
      <c r="M1211" s="154"/>
      <c r="N1211" s="334">
        <f t="shared" si="37"/>
        <v>0</v>
      </c>
      <c r="O1211" s="339"/>
      <c r="P1211" s="515">
        <f>IF($A1211=Liste!$A$2,Liste!$Q$2,IF($A1211=Liste!$A$3,Liste!$Q$3,0))</f>
        <v>0</v>
      </c>
      <c r="Q1211" s="477"/>
      <c r="R1211" s="458" t="str">
        <f>IF(F1211=0,"x",VLOOKUP($F1211,Liste!$L$2:$M$5000,2,FALSE))</f>
        <v>x</v>
      </c>
      <c r="S1211" s="462" t="str">
        <f t="shared" si="36"/>
        <v>x</v>
      </c>
      <c r="T1211" s="462">
        <f>IF(P1211=Liste!$Q$3,IF(L1211=0,0,1),0)</f>
        <v>0</v>
      </c>
      <c r="U1211" s="462">
        <f>IF($A1211=0,0,InformatiiGenerale!$B$3)</f>
        <v>0</v>
      </c>
      <c r="V1211" s="462">
        <f>IF($B1211=0,0,VLOOKUP($B1211,InformatiiGenerale!$A$9:$C$29,3,FALSE))</f>
        <v>0</v>
      </c>
    </row>
    <row r="1212" spans="1:22" ht="30" customHeight="1" x14ac:dyDescent="0.25">
      <c r="A1212" s="145"/>
      <c r="B1212" s="146"/>
      <c r="C1212" s="146"/>
      <c r="D1212" s="147"/>
      <c r="E1212" s="148"/>
      <c r="F1212" s="149"/>
      <c r="G1212" s="148"/>
      <c r="H1212" s="149"/>
      <c r="I1212" s="150"/>
      <c r="J1212" s="151"/>
      <c r="K1212" s="152"/>
      <c r="L1212" s="153"/>
      <c r="M1212" s="154"/>
      <c r="N1212" s="334">
        <f t="shared" si="37"/>
        <v>0</v>
      </c>
      <c r="O1212" s="339"/>
      <c r="P1212" s="515">
        <f>IF($A1212=Liste!$A$2,Liste!$Q$2,IF($A1212=Liste!$A$3,Liste!$Q$3,0))</f>
        <v>0</v>
      </c>
      <c r="Q1212" s="477"/>
      <c r="R1212" s="458" t="str">
        <f>IF(F1212=0,"x",VLOOKUP($F1212,Liste!$L$2:$M$5000,2,FALSE))</f>
        <v>x</v>
      </c>
      <c r="S1212" s="462" t="str">
        <f t="shared" si="36"/>
        <v>x</v>
      </c>
      <c r="T1212" s="462">
        <f>IF(P1212=Liste!$Q$3,IF(L1212=0,0,1),0)</f>
        <v>0</v>
      </c>
      <c r="U1212" s="462">
        <f>IF($A1212=0,0,InformatiiGenerale!$B$3)</f>
        <v>0</v>
      </c>
      <c r="V1212" s="462">
        <f>IF($B1212=0,0,VLOOKUP($B1212,InformatiiGenerale!$A$9:$C$29,3,FALSE))</f>
        <v>0</v>
      </c>
    </row>
    <row r="1213" spans="1:22" ht="30" customHeight="1" x14ac:dyDescent="0.25">
      <c r="A1213" s="145"/>
      <c r="B1213" s="146"/>
      <c r="C1213" s="146"/>
      <c r="D1213" s="147"/>
      <c r="E1213" s="148"/>
      <c r="F1213" s="149"/>
      <c r="G1213" s="148"/>
      <c r="H1213" s="149"/>
      <c r="I1213" s="150"/>
      <c r="J1213" s="151"/>
      <c r="K1213" s="152"/>
      <c r="L1213" s="153"/>
      <c r="M1213" s="154"/>
      <c r="N1213" s="334">
        <f t="shared" si="37"/>
        <v>0</v>
      </c>
      <c r="O1213" s="339"/>
      <c r="P1213" s="515">
        <f>IF($A1213=Liste!$A$2,Liste!$Q$2,IF($A1213=Liste!$A$3,Liste!$Q$3,0))</f>
        <v>0</v>
      </c>
      <c r="Q1213" s="477"/>
      <c r="R1213" s="458" t="str">
        <f>IF(F1213=0,"x",VLOOKUP($F1213,Liste!$L$2:$M$5000,2,FALSE))</f>
        <v>x</v>
      </c>
      <c r="S1213" s="462" t="str">
        <f t="shared" si="36"/>
        <v>x</v>
      </c>
      <c r="T1213" s="462">
        <f>IF(P1213=Liste!$Q$3,IF(L1213=0,0,1),0)</f>
        <v>0</v>
      </c>
      <c r="U1213" s="462">
        <f>IF($A1213=0,0,InformatiiGenerale!$B$3)</f>
        <v>0</v>
      </c>
      <c r="V1213" s="462">
        <f>IF($B1213=0,0,VLOOKUP($B1213,InformatiiGenerale!$A$9:$C$29,3,FALSE))</f>
        <v>0</v>
      </c>
    </row>
    <row r="1214" spans="1:22" ht="30" customHeight="1" x14ac:dyDescent="0.25">
      <c r="A1214" s="145"/>
      <c r="B1214" s="146"/>
      <c r="C1214" s="146"/>
      <c r="D1214" s="147"/>
      <c r="E1214" s="148"/>
      <c r="F1214" s="149"/>
      <c r="G1214" s="148"/>
      <c r="H1214" s="149"/>
      <c r="I1214" s="150"/>
      <c r="J1214" s="151"/>
      <c r="K1214" s="152"/>
      <c r="L1214" s="153"/>
      <c r="M1214" s="154"/>
      <c r="N1214" s="334">
        <f t="shared" si="37"/>
        <v>0</v>
      </c>
      <c r="O1214" s="339"/>
      <c r="P1214" s="515">
        <f>IF($A1214=Liste!$A$2,Liste!$Q$2,IF($A1214=Liste!$A$3,Liste!$Q$3,0))</f>
        <v>0</v>
      </c>
      <c r="Q1214" s="477"/>
      <c r="R1214" s="458" t="str">
        <f>IF(F1214=0,"x",VLOOKUP($F1214,Liste!$L$2:$M$5000,2,FALSE))</f>
        <v>x</v>
      </c>
      <c r="S1214" s="462" t="str">
        <f t="shared" si="36"/>
        <v>x</v>
      </c>
      <c r="T1214" s="462">
        <f>IF(P1214=Liste!$Q$3,IF(L1214=0,0,1),0)</f>
        <v>0</v>
      </c>
      <c r="U1214" s="462">
        <f>IF($A1214=0,0,InformatiiGenerale!$B$3)</f>
        <v>0</v>
      </c>
      <c r="V1214" s="462">
        <f>IF($B1214=0,0,VLOOKUP($B1214,InformatiiGenerale!$A$9:$C$29,3,FALSE))</f>
        <v>0</v>
      </c>
    </row>
    <row r="1215" spans="1:22" ht="30" customHeight="1" x14ac:dyDescent="0.25">
      <c r="A1215" s="145"/>
      <c r="B1215" s="146"/>
      <c r="C1215" s="146"/>
      <c r="D1215" s="147"/>
      <c r="E1215" s="148"/>
      <c r="F1215" s="149"/>
      <c r="G1215" s="148"/>
      <c r="H1215" s="149"/>
      <c r="I1215" s="150"/>
      <c r="J1215" s="151"/>
      <c r="K1215" s="152"/>
      <c r="L1215" s="153"/>
      <c r="M1215" s="154"/>
      <c r="N1215" s="334">
        <f t="shared" si="37"/>
        <v>0</v>
      </c>
      <c r="O1215" s="339"/>
      <c r="P1215" s="515">
        <f>IF($A1215=Liste!$A$2,Liste!$Q$2,IF($A1215=Liste!$A$3,Liste!$Q$3,0))</f>
        <v>0</v>
      </c>
      <c r="Q1215" s="477"/>
      <c r="R1215" s="458" t="str">
        <f>IF(F1215=0,"x",VLOOKUP($F1215,Liste!$L$2:$M$5000,2,FALSE))</f>
        <v>x</v>
      </c>
      <c r="S1215" s="462" t="str">
        <f t="shared" si="36"/>
        <v>x</v>
      </c>
      <c r="T1215" s="462">
        <f>IF(P1215=Liste!$Q$3,IF(L1215=0,0,1),0)</f>
        <v>0</v>
      </c>
      <c r="U1215" s="462">
        <f>IF($A1215=0,0,InformatiiGenerale!$B$3)</f>
        <v>0</v>
      </c>
      <c r="V1215" s="462">
        <f>IF($B1215=0,0,VLOOKUP($B1215,InformatiiGenerale!$A$9:$C$29,3,FALSE))</f>
        <v>0</v>
      </c>
    </row>
    <row r="1216" spans="1:22" ht="30" customHeight="1" x14ac:dyDescent="0.25">
      <c r="A1216" s="145"/>
      <c r="B1216" s="146"/>
      <c r="C1216" s="146"/>
      <c r="D1216" s="147"/>
      <c r="E1216" s="148"/>
      <c r="F1216" s="149"/>
      <c r="G1216" s="148"/>
      <c r="H1216" s="149"/>
      <c r="I1216" s="150"/>
      <c r="J1216" s="151"/>
      <c r="K1216" s="152"/>
      <c r="L1216" s="153"/>
      <c r="M1216" s="154"/>
      <c r="N1216" s="334">
        <f t="shared" si="37"/>
        <v>0</v>
      </c>
      <c r="O1216" s="339"/>
      <c r="P1216" s="515">
        <f>IF($A1216=Liste!$A$2,Liste!$Q$2,IF($A1216=Liste!$A$3,Liste!$Q$3,0))</f>
        <v>0</v>
      </c>
      <c r="Q1216" s="477"/>
      <c r="R1216" s="458" t="str">
        <f>IF(F1216=0,"x",VLOOKUP($F1216,Liste!$L$2:$M$5000,2,FALSE))</f>
        <v>x</v>
      </c>
      <c r="S1216" s="462" t="str">
        <f t="shared" si="36"/>
        <v>x</v>
      </c>
      <c r="T1216" s="462">
        <f>IF(P1216=Liste!$Q$3,IF(L1216=0,0,1),0)</f>
        <v>0</v>
      </c>
      <c r="U1216" s="462">
        <f>IF($A1216=0,0,InformatiiGenerale!$B$3)</f>
        <v>0</v>
      </c>
      <c r="V1216" s="462">
        <f>IF($B1216=0,0,VLOOKUP($B1216,InformatiiGenerale!$A$9:$C$29,3,FALSE))</f>
        <v>0</v>
      </c>
    </row>
    <row r="1217" spans="1:22" ht="30" customHeight="1" x14ac:dyDescent="0.25">
      <c r="A1217" s="145"/>
      <c r="B1217" s="146"/>
      <c r="C1217" s="146"/>
      <c r="D1217" s="147"/>
      <c r="E1217" s="148"/>
      <c r="F1217" s="149"/>
      <c r="G1217" s="148"/>
      <c r="H1217" s="149"/>
      <c r="I1217" s="150"/>
      <c r="J1217" s="151"/>
      <c r="K1217" s="152"/>
      <c r="L1217" s="153"/>
      <c r="M1217" s="154"/>
      <c r="N1217" s="334">
        <f t="shared" si="37"/>
        <v>0</v>
      </c>
      <c r="O1217" s="339"/>
      <c r="P1217" s="515">
        <f>IF($A1217=Liste!$A$2,Liste!$Q$2,IF($A1217=Liste!$A$3,Liste!$Q$3,0))</f>
        <v>0</v>
      </c>
      <c r="Q1217" s="477"/>
      <c r="R1217" s="458" t="str">
        <f>IF(F1217=0,"x",VLOOKUP($F1217,Liste!$L$2:$M$5000,2,FALSE))</f>
        <v>x</v>
      </c>
      <c r="S1217" s="462" t="str">
        <f t="shared" si="36"/>
        <v>x</v>
      </c>
      <c r="T1217" s="462">
        <f>IF(P1217=Liste!$Q$3,IF(L1217=0,0,1),0)</f>
        <v>0</v>
      </c>
      <c r="U1217" s="462">
        <f>IF($A1217=0,0,InformatiiGenerale!$B$3)</f>
        <v>0</v>
      </c>
      <c r="V1217" s="462">
        <f>IF($B1217=0,0,VLOOKUP($B1217,InformatiiGenerale!$A$9:$C$29,3,FALSE))</f>
        <v>0</v>
      </c>
    </row>
    <row r="1218" spans="1:22" ht="30" customHeight="1" x14ac:dyDescent="0.25">
      <c r="A1218" s="145"/>
      <c r="B1218" s="146"/>
      <c r="C1218" s="146"/>
      <c r="D1218" s="147"/>
      <c r="E1218" s="148"/>
      <c r="F1218" s="149"/>
      <c r="G1218" s="148"/>
      <c r="H1218" s="149"/>
      <c r="I1218" s="150"/>
      <c r="J1218" s="151"/>
      <c r="K1218" s="152"/>
      <c r="L1218" s="153"/>
      <c r="M1218" s="154"/>
      <c r="N1218" s="334">
        <f t="shared" si="37"/>
        <v>0</v>
      </c>
      <c r="O1218" s="339"/>
      <c r="P1218" s="515">
        <f>IF($A1218=Liste!$A$2,Liste!$Q$2,IF($A1218=Liste!$A$3,Liste!$Q$3,0))</f>
        <v>0</v>
      </c>
      <c r="Q1218" s="477"/>
      <c r="R1218" s="458" t="str">
        <f>IF(F1218=0,"x",VLOOKUP($F1218,Liste!$L$2:$M$5000,2,FALSE))</f>
        <v>x</v>
      </c>
      <c r="S1218" s="462" t="str">
        <f t="shared" si="36"/>
        <v>x</v>
      </c>
      <c r="T1218" s="462">
        <f>IF(P1218=Liste!$Q$3,IF(L1218=0,0,1),0)</f>
        <v>0</v>
      </c>
      <c r="U1218" s="462">
        <f>IF($A1218=0,0,InformatiiGenerale!$B$3)</f>
        <v>0</v>
      </c>
      <c r="V1218" s="462">
        <f>IF($B1218=0,0,VLOOKUP($B1218,InformatiiGenerale!$A$9:$C$29,3,FALSE))</f>
        <v>0</v>
      </c>
    </row>
    <row r="1219" spans="1:22" ht="30" customHeight="1" x14ac:dyDescent="0.25">
      <c r="A1219" s="145"/>
      <c r="B1219" s="146"/>
      <c r="C1219" s="146"/>
      <c r="D1219" s="147"/>
      <c r="E1219" s="148"/>
      <c r="F1219" s="149"/>
      <c r="G1219" s="148"/>
      <c r="H1219" s="149"/>
      <c r="I1219" s="150"/>
      <c r="J1219" s="151"/>
      <c r="K1219" s="152"/>
      <c r="L1219" s="153"/>
      <c r="M1219" s="154"/>
      <c r="N1219" s="334">
        <f t="shared" si="37"/>
        <v>0</v>
      </c>
      <c r="O1219" s="339"/>
      <c r="P1219" s="515">
        <f>IF($A1219=Liste!$A$2,Liste!$Q$2,IF($A1219=Liste!$A$3,Liste!$Q$3,0))</f>
        <v>0</v>
      </c>
      <c r="Q1219" s="477"/>
      <c r="R1219" s="458" t="str">
        <f>IF(F1219=0,"x",VLOOKUP($F1219,Liste!$L$2:$M$5000,2,FALSE))</f>
        <v>x</v>
      </c>
      <c r="S1219" s="462" t="str">
        <f t="shared" si="36"/>
        <v>x</v>
      </c>
      <c r="T1219" s="462">
        <f>IF(P1219=Liste!$Q$3,IF(L1219=0,0,1),0)</f>
        <v>0</v>
      </c>
      <c r="U1219" s="462">
        <f>IF($A1219=0,0,InformatiiGenerale!$B$3)</f>
        <v>0</v>
      </c>
      <c r="V1219" s="462">
        <f>IF($B1219=0,0,VLOOKUP($B1219,InformatiiGenerale!$A$9:$C$29,3,FALSE))</f>
        <v>0</v>
      </c>
    </row>
    <row r="1220" spans="1:22" ht="30" customHeight="1" x14ac:dyDescent="0.25">
      <c r="A1220" s="145"/>
      <c r="B1220" s="146"/>
      <c r="C1220" s="146"/>
      <c r="D1220" s="147"/>
      <c r="E1220" s="148"/>
      <c r="F1220" s="149"/>
      <c r="G1220" s="148"/>
      <c r="H1220" s="149"/>
      <c r="I1220" s="150"/>
      <c r="J1220" s="151"/>
      <c r="K1220" s="152"/>
      <c r="L1220" s="153"/>
      <c r="M1220" s="154"/>
      <c r="N1220" s="334">
        <f t="shared" si="37"/>
        <v>0</v>
      </c>
      <c r="O1220" s="339"/>
      <c r="P1220" s="515">
        <f>IF($A1220=Liste!$A$2,Liste!$Q$2,IF($A1220=Liste!$A$3,Liste!$Q$3,0))</f>
        <v>0</v>
      </c>
      <c r="Q1220" s="477"/>
      <c r="R1220" s="458" t="str">
        <f>IF(F1220=0,"x",VLOOKUP($F1220,Liste!$L$2:$M$5000,2,FALSE))</f>
        <v>x</v>
      </c>
      <c r="S1220" s="462" t="str">
        <f t="shared" si="36"/>
        <v>x</v>
      </c>
      <c r="T1220" s="462">
        <f>IF(P1220=Liste!$Q$3,IF(L1220=0,0,1),0)</f>
        <v>0</v>
      </c>
      <c r="U1220" s="462">
        <f>IF($A1220=0,0,InformatiiGenerale!$B$3)</f>
        <v>0</v>
      </c>
      <c r="V1220" s="462">
        <f>IF($B1220=0,0,VLOOKUP($B1220,InformatiiGenerale!$A$9:$C$29,3,FALSE))</f>
        <v>0</v>
      </c>
    </row>
    <row r="1221" spans="1:22" ht="30" customHeight="1" x14ac:dyDescent="0.25">
      <c r="A1221" s="145"/>
      <c r="B1221" s="146"/>
      <c r="C1221" s="146"/>
      <c r="D1221" s="147"/>
      <c r="E1221" s="148"/>
      <c r="F1221" s="149"/>
      <c r="G1221" s="148"/>
      <c r="H1221" s="149"/>
      <c r="I1221" s="150"/>
      <c r="J1221" s="151"/>
      <c r="K1221" s="152"/>
      <c r="L1221" s="153"/>
      <c r="M1221" s="154"/>
      <c r="N1221" s="334">
        <f t="shared" si="37"/>
        <v>0</v>
      </c>
      <c r="O1221" s="339"/>
      <c r="P1221" s="515">
        <f>IF($A1221=Liste!$A$2,Liste!$Q$2,IF($A1221=Liste!$A$3,Liste!$Q$3,0))</f>
        <v>0</v>
      </c>
      <c r="Q1221" s="477"/>
      <c r="R1221" s="458" t="str">
        <f>IF(F1221=0,"x",VLOOKUP($F1221,Liste!$L$2:$M$5000,2,FALSE))</f>
        <v>x</v>
      </c>
      <c r="S1221" s="462" t="str">
        <f t="shared" si="36"/>
        <v>x</v>
      </c>
      <c r="T1221" s="462">
        <f>IF(P1221=Liste!$Q$3,IF(L1221=0,0,1),0)</f>
        <v>0</v>
      </c>
      <c r="U1221" s="462">
        <f>IF($A1221=0,0,InformatiiGenerale!$B$3)</f>
        <v>0</v>
      </c>
      <c r="V1221" s="462">
        <f>IF($B1221=0,0,VLOOKUP($B1221,InformatiiGenerale!$A$9:$C$29,3,FALSE))</f>
        <v>0</v>
      </c>
    </row>
    <row r="1222" spans="1:22" ht="30" customHeight="1" x14ac:dyDescent="0.25">
      <c r="A1222" s="145"/>
      <c r="B1222" s="146"/>
      <c r="C1222" s="146"/>
      <c r="D1222" s="147"/>
      <c r="E1222" s="148"/>
      <c r="F1222" s="149"/>
      <c r="G1222" s="148"/>
      <c r="H1222" s="149"/>
      <c r="I1222" s="150"/>
      <c r="J1222" s="151"/>
      <c r="K1222" s="152"/>
      <c r="L1222" s="153"/>
      <c r="M1222" s="154"/>
      <c r="N1222" s="334">
        <f t="shared" si="37"/>
        <v>0</v>
      </c>
      <c r="O1222" s="339"/>
      <c r="P1222" s="515">
        <f>IF($A1222=Liste!$A$2,Liste!$Q$2,IF($A1222=Liste!$A$3,Liste!$Q$3,0))</f>
        <v>0</v>
      </c>
      <c r="Q1222" s="477"/>
      <c r="R1222" s="458" t="str">
        <f>IF(F1222=0,"x",VLOOKUP($F1222,Liste!$L$2:$M$5000,2,FALSE))</f>
        <v>x</v>
      </c>
      <c r="S1222" s="462" t="str">
        <f t="shared" si="36"/>
        <v>x</v>
      </c>
      <c r="T1222" s="462">
        <f>IF(P1222=Liste!$Q$3,IF(L1222=0,0,1),0)</f>
        <v>0</v>
      </c>
      <c r="U1222" s="462">
        <f>IF($A1222=0,0,InformatiiGenerale!$B$3)</f>
        <v>0</v>
      </c>
      <c r="V1222" s="462">
        <f>IF($B1222=0,0,VLOOKUP($B1222,InformatiiGenerale!$A$9:$C$29,3,FALSE))</f>
        <v>0</v>
      </c>
    </row>
    <row r="1223" spans="1:22" ht="30" customHeight="1" x14ac:dyDescent="0.25">
      <c r="A1223" s="145"/>
      <c r="B1223" s="146"/>
      <c r="C1223" s="146"/>
      <c r="D1223" s="147"/>
      <c r="E1223" s="148"/>
      <c r="F1223" s="149"/>
      <c r="G1223" s="148"/>
      <c r="H1223" s="149"/>
      <c r="I1223" s="150"/>
      <c r="J1223" s="151"/>
      <c r="K1223" s="152"/>
      <c r="L1223" s="153"/>
      <c r="M1223" s="154"/>
      <c r="N1223" s="334">
        <f t="shared" si="37"/>
        <v>0</v>
      </c>
      <c r="O1223" s="339"/>
      <c r="P1223" s="515">
        <f>IF($A1223=Liste!$A$2,Liste!$Q$2,IF($A1223=Liste!$A$3,Liste!$Q$3,0))</f>
        <v>0</v>
      </c>
      <c r="Q1223" s="477"/>
      <c r="R1223" s="458" t="str">
        <f>IF(F1223=0,"x",VLOOKUP($F1223,Liste!$L$2:$M$5000,2,FALSE))</f>
        <v>x</v>
      </c>
      <c r="S1223" s="462" t="str">
        <f t="shared" si="36"/>
        <v>x</v>
      </c>
      <c r="T1223" s="462">
        <f>IF(P1223=Liste!$Q$3,IF(L1223=0,0,1),0)</f>
        <v>0</v>
      </c>
      <c r="U1223" s="462">
        <f>IF($A1223=0,0,InformatiiGenerale!$B$3)</f>
        <v>0</v>
      </c>
      <c r="V1223" s="462">
        <f>IF($B1223=0,0,VLOOKUP($B1223,InformatiiGenerale!$A$9:$C$29,3,FALSE))</f>
        <v>0</v>
      </c>
    </row>
    <row r="1224" spans="1:22" ht="30" customHeight="1" x14ac:dyDescent="0.25">
      <c r="A1224" s="145"/>
      <c r="B1224" s="146"/>
      <c r="C1224" s="146"/>
      <c r="D1224" s="147"/>
      <c r="E1224" s="148"/>
      <c r="F1224" s="149"/>
      <c r="G1224" s="148"/>
      <c r="H1224" s="149"/>
      <c r="I1224" s="150"/>
      <c r="J1224" s="151"/>
      <c r="K1224" s="152"/>
      <c r="L1224" s="153"/>
      <c r="M1224" s="154"/>
      <c r="N1224" s="334">
        <f t="shared" si="37"/>
        <v>0</v>
      </c>
      <c r="O1224" s="339"/>
      <c r="P1224" s="515">
        <f>IF($A1224=Liste!$A$2,Liste!$Q$2,IF($A1224=Liste!$A$3,Liste!$Q$3,0))</f>
        <v>0</v>
      </c>
      <c r="Q1224" s="477"/>
      <c r="R1224" s="458" t="str">
        <f>IF(F1224=0,"x",VLOOKUP($F1224,Liste!$L$2:$M$5000,2,FALSE))</f>
        <v>x</v>
      </c>
      <c r="S1224" s="462" t="str">
        <f t="shared" si="36"/>
        <v>x</v>
      </c>
      <c r="T1224" s="462">
        <f>IF(P1224=Liste!$Q$3,IF(L1224=0,0,1),0)</f>
        <v>0</v>
      </c>
      <c r="U1224" s="462">
        <f>IF($A1224=0,0,InformatiiGenerale!$B$3)</f>
        <v>0</v>
      </c>
      <c r="V1224" s="462">
        <f>IF($B1224=0,0,VLOOKUP($B1224,InformatiiGenerale!$A$9:$C$29,3,FALSE))</f>
        <v>0</v>
      </c>
    </row>
    <row r="1225" spans="1:22" ht="30" customHeight="1" x14ac:dyDescent="0.25">
      <c r="A1225" s="145"/>
      <c r="B1225" s="146"/>
      <c r="C1225" s="146"/>
      <c r="D1225" s="147"/>
      <c r="E1225" s="148"/>
      <c r="F1225" s="149"/>
      <c r="G1225" s="148"/>
      <c r="H1225" s="149"/>
      <c r="I1225" s="150"/>
      <c r="J1225" s="151"/>
      <c r="K1225" s="152"/>
      <c r="L1225" s="153"/>
      <c r="M1225" s="154"/>
      <c r="N1225" s="334">
        <f t="shared" si="37"/>
        <v>0</v>
      </c>
      <c r="O1225" s="339"/>
      <c r="P1225" s="515">
        <f>IF($A1225=Liste!$A$2,Liste!$Q$2,IF($A1225=Liste!$A$3,Liste!$Q$3,0))</f>
        <v>0</v>
      </c>
      <c r="Q1225" s="477"/>
      <c r="R1225" s="458" t="str">
        <f>IF(F1225=0,"x",VLOOKUP($F1225,Liste!$L$2:$M$5000,2,FALSE))</f>
        <v>x</v>
      </c>
      <c r="S1225" s="462" t="str">
        <f t="shared" si="36"/>
        <v>x</v>
      </c>
      <c r="T1225" s="462">
        <f>IF(P1225=Liste!$Q$3,IF(L1225=0,0,1),0)</f>
        <v>0</v>
      </c>
      <c r="U1225" s="462">
        <f>IF($A1225=0,0,InformatiiGenerale!$B$3)</f>
        <v>0</v>
      </c>
      <c r="V1225" s="462">
        <f>IF($B1225=0,0,VLOOKUP($B1225,InformatiiGenerale!$A$9:$C$29,3,FALSE))</f>
        <v>0</v>
      </c>
    </row>
    <row r="1226" spans="1:22" ht="30" customHeight="1" x14ac:dyDescent="0.25">
      <c r="A1226" s="145"/>
      <c r="B1226" s="146"/>
      <c r="C1226" s="146"/>
      <c r="D1226" s="147"/>
      <c r="E1226" s="148"/>
      <c r="F1226" s="149"/>
      <c r="G1226" s="148"/>
      <c r="H1226" s="149"/>
      <c r="I1226" s="150"/>
      <c r="J1226" s="151"/>
      <c r="K1226" s="152"/>
      <c r="L1226" s="153"/>
      <c r="M1226" s="154"/>
      <c r="N1226" s="334">
        <f t="shared" si="37"/>
        <v>0</v>
      </c>
      <c r="O1226" s="339"/>
      <c r="P1226" s="515">
        <f>IF($A1226=Liste!$A$2,Liste!$Q$2,IF($A1226=Liste!$A$3,Liste!$Q$3,0))</f>
        <v>0</v>
      </c>
      <c r="Q1226" s="477"/>
      <c r="R1226" s="458" t="str">
        <f>IF(F1226=0,"x",VLOOKUP($F1226,Liste!$L$2:$M$5000,2,FALSE))</f>
        <v>x</v>
      </c>
      <c r="S1226" s="462" t="str">
        <f t="shared" si="36"/>
        <v>x</v>
      </c>
      <c r="T1226" s="462">
        <f>IF(P1226=Liste!$Q$3,IF(L1226=0,0,1),0)</f>
        <v>0</v>
      </c>
      <c r="U1226" s="462">
        <f>IF($A1226=0,0,InformatiiGenerale!$B$3)</f>
        <v>0</v>
      </c>
      <c r="V1226" s="462">
        <f>IF($B1226=0,0,VLOOKUP($B1226,InformatiiGenerale!$A$9:$C$29,3,FALSE))</f>
        <v>0</v>
      </c>
    </row>
    <row r="1227" spans="1:22" ht="30" customHeight="1" x14ac:dyDescent="0.25">
      <c r="A1227" s="145"/>
      <c r="B1227" s="146"/>
      <c r="C1227" s="146"/>
      <c r="D1227" s="147"/>
      <c r="E1227" s="148"/>
      <c r="F1227" s="149"/>
      <c r="G1227" s="148"/>
      <c r="H1227" s="149"/>
      <c r="I1227" s="150"/>
      <c r="J1227" s="151"/>
      <c r="K1227" s="152"/>
      <c r="L1227" s="153"/>
      <c r="M1227" s="154"/>
      <c r="N1227" s="334">
        <f t="shared" si="37"/>
        <v>0</v>
      </c>
      <c r="O1227" s="339"/>
      <c r="P1227" s="515">
        <f>IF($A1227=Liste!$A$2,Liste!$Q$2,IF($A1227=Liste!$A$3,Liste!$Q$3,0))</f>
        <v>0</v>
      </c>
      <c r="Q1227" s="477"/>
      <c r="R1227" s="458" t="str">
        <f>IF(F1227=0,"x",VLOOKUP($F1227,Liste!$L$2:$M$5000,2,FALSE))</f>
        <v>x</v>
      </c>
      <c r="S1227" s="462" t="str">
        <f t="shared" ref="S1227:S1290" si="38">CONCATENATE($C1227,$Q1227,$R1227)</f>
        <v>x</v>
      </c>
      <c r="T1227" s="462">
        <f>IF(P1227=Liste!$Q$3,IF(L1227=0,0,1),0)</f>
        <v>0</v>
      </c>
      <c r="U1227" s="462">
        <f>IF($A1227=0,0,InformatiiGenerale!$B$3)</f>
        <v>0</v>
      </c>
      <c r="V1227" s="462">
        <f>IF($B1227=0,0,VLOOKUP($B1227,InformatiiGenerale!$A$9:$C$29,3,FALSE))</f>
        <v>0</v>
      </c>
    </row>
    <row r="1228" spans="1:22" ht="30" customHeight="1" x14ac:dyDescent="0.25">
      <c r="A1228" s="145"/>
      <c r="B1228" s="146"/>
      <c r="C1228" s="146"/>
      <c r="D1228" s="147"/>
      <c r="E1228" s="148"/>
      <c r="F1228" s="149"/>
      <c r="G1228" s="148"/>
      <c r="H1228" s="149"/>
      <c r="I1228" s="150"/>
      <c r="J1228" s="151"/>
      <c r="K1228" s="152"/>
      <c r="L1228" s="153"/>
      <c r="M1228" s="154"/>
      <c r="N1228" s="334">
        <f t="shared" ref="N1228:N1291" si="39">L1228+M1228</f>
        <v>0</v>
      </c>
      <c r="O1228" s="339"/>
      <c r="P1228" s="515">
        <f>IF($A1228=Liste!$A$2,Liste!$Q$2,IF($A1228=Liste!$A$3,Liste!$Q$3,0))</f>
        <v>0</v>
      </c>
      <c r="Q1228" s="477"/>
      <c r="R1228" s="458" t="str">
        <f>IF(F1228=0,"x",VLOOKUP($F1228,Liste!$L$2:$M$5000,2,FALSE))</f>
        <v>x</v>
      </c>
      <c r="S1228" s="462" t="str">
        <f t="shared" si="38"/>
        <v>x</v>
      </c>
      <c r="T1228" s="462">
        <f>IF(P1228=Liste!$Q$3,IF(L1228=0,0,1),0)</f>
        <v>0</v>
      </c>
      <c r="U1228" s="462">
        <f>IF($A1228=0,0,InformatiiGenerale!$B$3)</f>
        <v>0</v>
      </c>
      <c r="V1228" s="462">
        <f>IF($B1228=0,0,VLOOKUP($B1228,InformatiiGenerale!$A$9:$C$29,3,FALSE))</f>
        <v>0</v>
      </c>
    </row>
    <row r="1229" spans="1:22" ht="30" customHeight="1" x14ac:dyDescent="0.25">
      <c r="A1229" s="145"/>
      <c r="B1229" s="146"/>
      <c r="C1229" s="146"/>
      <c r="D1229" s="147"/>
      <c r="E1229" s="148"/>
      <c r="F1229" s="149"/>
      <c r="G1229" s="148"/>
      <c r="H1229" s="149"/>
      <c r="I1229" s="150"/>
      <c r="J1229" s="151"/>
      <c r="K1229" s="152"/>
      <c r="L1229" s="153"/>
      <c r="M1229" s="154"/>
      <c r="N1229" s="334">
        <f t="shared" si="39"/>
        <v>0</v>
      </c>
      <c r="O1229" s="339"/>
      <c r="P1229" s="515">
        <f>IF($A1229=Liste!$A$2,Liste!$Q$2,IF($A1229=Liste!$A$3,Liste!$Q$3,0))</f>
        <v>0</v>
      </c>
      <c r="Q1229" s="477"/>
      <c r="R1229" s="458" t="str">
        <f>IF(F1229=0,"x",VLOOKUP($F1229,Liste!$L$2:$M$5000,2,FALSE))</f>
        <v>x</v>
      </c>
      <c r="S1229" s="462" t="str">
        <f t="shared" si="38"/>
        <v>x</v>
      </c>
      <c r="T1229" s="462">
        <f>IF(P1229=Liste!$Q$3,IF(L1229=0,0,1),0)</f>
        <v>0</v>
      </c>
      <c r="U1229" s="462">
        <f>IF($A1229=0,0,InformatiiGenerale!$B$3)</f>
        <v>0</v>
      </c>
      <c r="V1229" s="462">
        <f>IF($B1229=0,0,VLOOKUP($B1229,InformatiiGenerale!$A$9:$C$29,3,FALSE))</f>
        <v>0</v>
      </c>
    </row>
    <row r="1230" spans="1:22" ht="30" customHeight="1" x14ac:dyDescent="0.25">
      <c r="A1230" s="145"/>
      <c r="B1230" s="146"/>
      <c r="C1230" s="146"/>
      <c r="D1230" s="147"/>
      <c r="E1230" s="148"/>
      <c r="F1230" s="149"/>
      <c r="G1230" s="148"/>
      <c r="H1230" s="149"/>
      <c r="I1230" s="150"/>
      <c r="J1230" s="151"/>
      <c r="K1230" s="152"/>
      <c r="L1230" s="153"/>
      <c r="M1230" s="154"/>
      <c r="N1230" s="334">
        <f t="shared" si="39"/>
        <v>0</v>
      </c>
      <c r="O1230" s="339"/>
      <c r="P1230" s="515">
        <f>IF($A1230=Liste!$A$2,Liste!$Q$2,IF($A1230=Liste!$A$3,Liste!$Q$3,0))</f>
        <v>0</v>
      </c>
      <c r="Q1230" s="477"/>
      <c r="R1230" s="458" t="str">
        <f>IF(F1230=0,"x",VLOOKUP($F1230,Liste!$L$2:$M$5000,2,FALSE))</f>
        <v>x</v>
      </c>
      <c r="S1230" s="462" t="str">
        <f t="shared" si="38"/>
        <v>x</v>
      </c>
      <c r="T1230" s="462">
        <f>IF(P1230=Liste!$Q$3,IF(L1230=0,0,1),0)</f>
        <v>0</v>
      </c>
      <c r="U1230" s="462">
        <f>IF($A1230=0,0,InformatiiGenerale!$B$3)</f>
        <v>0</v>
      </c>
      <c r="V1230" s="462">
        <f>IF($B1230=0,0,VLOOKUP($B1230,InformatiiGenerale!$A$9:$C$29,3,FALSE))</f>
        <v>0</v>
      </c>
    </row>
    <row r="1231" spans="1:22" ht="30" customHeight="1" x14ac:dyDescent="0.25">
      <c r="A1231" s="145"/>
      <c r="B1231" s="146"/>
      <c r="C1231" s="146"/>
      <c r="D1231" s="147"/>
      <c r="E1231" s="148"/>
      <c r="F1231" s="149"/>
      <c r="G1231" s="148"/>
      <c r="H1231" s="149"/>
      <c r="I1231" s="150"/>
      <c r="J1231" s="151"/>
      <c r="K1231" s="152"/>
      <c r="L1231" s="153"/>
      <c r="M1231" s="154"/>
      <c r="N1231" s="334">
        <f t="shared" si="39"/>
        <v>0</v>
      </c>
      <c r="O1231" s="339"/>
      <c r="P1231" s="515">
        <f>IF($A1231=Liste!$A$2,Liste!$Q$2,IF($A1231=Liste!$A$3,Liste!$Q$3,0))</f>
        <v>0</v>
      </c>
      <c r="Q1231" s="477"/>
      <c r="R1231" s="458" t="str">
        <f>IF(F1231=0,"x",VLOOKUP($F1231,Liste!$L$2:$M$5000,2,FALSE))</f>
        <v>x</v>
      </c>
      <c r="S1231" s="462" t="str">
        <f t="shared" si="38"/>
        <v>x</v>
      </c>
      <c r="T1231" s="462">
        <f>IF(P1231=Liste!$Q$3,IF(L1231=0,0,1),0)</f>
        <v>0</v>
      </c>
      <c r="U1231" s="462">
        <f>IF($A1231=0,0,InformatiiGenerale!$B$3)</f>
        <v>0</v>
      </c>
      <c r="V1231" s="462">
        <f>IF($B1231=0,0,VLOOKUP($B1231,InformatiiGenerale!$A$9:$C$29,3,FALSE))</f>
        <v>0</v>
      </c>
    </row>
    <row r="1232" spans="1:22" ht="30" customHeight="1" x14ac:dyDescent="0.25">
      <c r="A1232" s="145"/>
      <c r="B1232" s="146"/>
      <c r="C1232" s="146"/>
      <c r="D1232" s="147"/>
      <c r="E1232" s="148"/>
      <c r="F1232" s="149"/>
      <c r="G1232" s="148"/>
      <c r="H1232" s="149"/>
      <c r="I1232" s="150"/>
      <c r="J1232" s="151"/>
      <c r="K1232" s="152"/>
      <c r="L1232" s="153"/>
      <c r="M1232" s="154"/>
      <c r="N1232" s="334">
        <f t="shared" si="39"/>
        <v>0</v>
      </c>
      <c r="O1232" s="339"/>
      <c r="P1232" s="515">
        <f>IF($A1232=Liste!$A$2,Liste!$Q$2,IF($A1232=Liste!$A$3,Liste!$Q$3,0))</f>
        <v>0</v>
      </c>
      <c r="Q1232" s="477"/>
      <c r="R1232" s="458" t="str">
        <f>IF(F1232=0,"x",VLOOKUP($F1232,Liste!$L$2:$M$5000,2,FALSE))</f>
        <v>x</v>
      </c>
      <c r="S1232" s="462" t="str">
        <f t="shared" si="38"/>
        <v>x</v>
      </c>
      <c r="T1232" s="462">
        <f>IF(P1232=Liste!$Q$3,IF(L1232=0,0,1),0)</f>
        <v>0</v>
      </c>
      <c r="U1232" s="462">
        <f>IF($A1232=0,0,InformatiiGenerale!$B$3)</f>
        <v>0</v>
      </c>
      <c r="V1232" s="462">
        <f>IF($B1232=0,0,VLOOKUP($B1232,InformatiiGenerale!$A$9:$C$29,3,FALSE))</f>
        <v>0</v>
      </c>
    </row>
    <row r="1233" spans="1:22" ht="30" customHeight="1" x14ac:dyDescent="0.25">
      <c r="A1233" s="145"/>
      <c r="B1233" s="146"/>
      <c r="C1233" s="146"/>
      <c r="D1233" s="147"/>
      <c r="E1233" s="148"/>
      <c r="F1233" s="149"/>
      <c r="G1233" s="148"/>
      <c r="H1233" s="149"/>
      <c r="I1233" s="150"/>
      <c r="J1233" s="151"/>
      <c r="K1233" s="152"/>
      <c r="L1233" s="153"/>
      <c r="M1233" s="154"/>
      <c r="N1233" s="334">
        <f t="shared" si="39"/>
        <v>0</v>
      </c>
      <c r="O1233" s="339"/>
      <c r="P1233" s="515">
        <f>IF($A1233=Liste!$A$2,Liste!$Q$2,IF($A1233=Liste!$A$3,Liste!$Q$3,0))</f>
        <v>0</v>
      </c>
      <c r="Q1233" s="477"/>
      <c r="R1233" s="458" t="str">
        <f>IF(F1233=0,"x",VLOOKUP($F1233,Liste!$L$2:$M$5000,2,FALSE))</f>
        <v>x</v>
      </c>
      <c r="S1233" s="462" t="str">
        <f t="shared" si="38"/>
        <v>x</v>
      </c>
      <c r="T1233" s="462">
        <f>IF(P1233=Liste!$Q$3,IF(L1233=0,0,1),0)</f>
        <v>0</v>
      </c>
      <c r="U1233" s="462">
        <f>IF($A1233=0,0,InformatiiGenerale!$B$3)</f>
        <v>0</v>
      </c>
      <c r="V1233" s="462">
        <f>IF($B1233=0,0,VLOOKUP($B1233,InformatiiGenerale!$A$9:$C$29,3,FALSE))</f>
        <v>0</v>
      </c>
    </row>
    <row r="1234" spans="1:22" ht="30" customHeight="1" x14ac:dyDescent="0.25">
      <c r="A1234" s="145"/>
      <c r="B1234" s="146"/>
      <c r="C1234" s="146"/>
      <c r="D1234" s="147"/>
      <c r="E1234" s="148"/>
      <c r="F1234" s="149"/>
      <c r="G1234" s="148"/>
      <c r="H1234" s="149"/>
      <c r="I1234" s="150"/>
      <c r="J1234" s="151"/>
      <c r="K1234" s="152"/>
      <c r="L1234" s="153"/>
      <c r="M1234" s="154"/>
      <c r="N1234" s="334">
        <f t="shared" si="39"/>
        <v>0</v>
      </c>
      <c r="O1234" s="339"/>
      <c r="P1234" s="515">
        <f>IF($A1234=Liste!$A$2,Liste!$Q$2,IF($A1234=Liste!$A$3,Liste!$Q$3,0))</f>
        <v>0</v>
      </c>
      <c r="Q1234" s="477"/>
      <c r="R1234" s="458" t="str">
        <f>IF(F1234=0,"x",VLOOKUP($F1234,Liste!$L$2:$M$5000,2,FALSE))</f>
        <v>x</v>
      </c>
      <c r="S1234" s="462" t="str">
        <f t="shared" si="38"/>
        <v>x</v>
      </c>
      <c r="T1234" s="462">
        <f>IF(P1234=Liste!$Q$3,IF(L1234=0,0,1),0)</f>
        <v>0</v>
      </c>
      <c r="U1234" s="462">
        <f>IF($A1234=0,0,InformatiiGenerale!$B$3)</f>
        <v>0</v>
      </c>
      <c r="V1234" s="462">
        <f>IF($B1234=0,0,VLOOKUP($B1234,InformatiiGenerale!$A$9:$C$29,3,FALSE))</f>
        <v>0</v>
      </c>
    </row>
    <row r="1235" spans="1:22" ht="30" customHeight="1" x14ac:dyDescent="0.25">
      <c r="A1235" s="145"/>
      <c r="B1235" s="146"/>
      <c r="C1235" s="146"/>
      <c r="D1235" s="147"/>
      <c r="E1235" s="148"/>
      <c r="F1235" s="149"/>
      <c r="G1235" s="148"/>
      <c r="H1235" s="149"/>
      <c r="I1235" s="150"/>
      <c r="J1235" s="151"/>
      <c r="K1235" s="152"/>
      <c r="L1235" s="153"/>
      <c r="M1235" s="154"/>
      <c r="N1235" s="334">
        <f t="shared" si="39"/>
        <v>0</v>
      </c>
      <c r="O1235" s="339"/>
      <c r="P1235" s="515">
        <f>IF($A1235=Liste!$A$2,Liste!$Q$2,IF($A1235=Liste!$A$3,Liste!$Q$3,0))</f>
        <v>0</v>
      </c>
      <c r="Q1235" s="477"/>
      <c r="R1235" s="458" t="str">
        <f>IF(F1235=0,"x",VLOOKUP($F1235,Liste!$L$2:$M$5000,2,FALSE))</f>
        <v>x</v>
      </c>
      <c r="S1235" s="462" t="str">
        <f t="shared" si="38"/>
        <v>x</v>
      </c>
      <c r="T1235" s="462">
        <f>IF(P1235=Liste!$Q$3,IF(L1235=0,0,1),0)</f>
        <v>0</v>
      </c>
      <c r="U1235" s="462">
        <f>IF($A1235=0,0,InformatiiGenerale!$B$3)</f>
        <v>0</v>
      </c>
      <c r="V1235" s="462">
        <f>IF($B1235=0,0,VLOOKUP($B1235,InformatiiGenerale!$A$9:$C$29,3,FALSE))</f>
        <v>0</v>
      </c>
    </row>
    <row r="1236" spans="1:22" ht="30" customHeight="1" x14ac:dyDescent="0.25">
      <c r="A1236" s="145"/>
      <c r="B1236" s="146"/>
      <c r="C1236" s="146"/>
      <c r="D1236" s="147"/>
      <c r="E1236" s="148"/>
      <c r="F1236" s="149"/>
      <c r="G1236" s="148"/>
      <c r="H1236" s="149"/>
      <c r="I1236" s="150"/>
      <c r="J1236" s="151"/>
      <c r="K1236" s="152"/>
      <c r="L1236" s="153"/>
      <c r="M1236" s="154"/>
      <c r="N1236" s="334">
        <f t="shared" si="39"/>
        <v>0</v>
      </c>
      <c r="O1236" s="339"/>
      <c r="P1236" s="515">
        <f>IF($A1236=Liste!$A$2,Liste!$Q$2,IF($A1236=Liste!$A$3,Liste!$Q$3,0))</f>
        <v>0</v>
      </c>
      <c r="Q1236" s="477"/>
      <c r="R1236" s="458" t="str">
        <f>IF(F1236=0,"x",VLOOKUP($F1236,Liste!$L$2:$M$5000,2,FALSE))</f>
        <v>x</v>
      </c>
      <c r="S1236" s="462" t="str">
        <f t="shared" si="38"/>
        <v>x</v>
      </c>
      <c r="T1236" s="462">
        <f>IF(P1236=Liste!$Q$3,IF(L1236=0,0,1),0)</f>
        <v>0</v>
      </c>
      <c r="U1236" s="462">
        <f>IF($A1236=0,0,InformatiiGenerale!$B$3)</f>
        <v>0</v>
      </c>
      <c r="V1236" s="462">
        <f>IF($B1236=0,0,VLOOKUP($B1236,InformatiiGenerale!$A$9:$C$29,3,FALSE))</f>
        <v>0</v>
      </c>
    </row>
    <row r="1237" spans="1:22" ht="30" customHeight="1" x14ac:dyDescent="0.25">
      <c r="A1237" s="145"/>
      <c r="B1237" s="146"/>
      <c r="C1237" s="146"/>
      <c r="D1237" s="147"/>
      <c r="E1237" s="148"/>
      <c r="F1237" s="149"/>
      <c r="G1237" s="148"/>
      <c r="H1237" s="149"/>
      <c r="I1237" s="150"/>
      <c r="J1237" s="151"/>
      <c r="K1237" s="152"/>
      <c r="L1237" s="153"/>
      <c r="M1237" s="154"/>
      <c r="N1237" s="334">
        <f t="shared" si="39"/>
        <v>0</v>
      </c>
      <c r="O1237" s="339"/>
      <c r="P1237" s="515">
        <f>IF($A1237=Liste!$A$2,Liste!$Q$2,IF($A1237=Liste!$A$3,Liste!$Q$3,0))</f>
        <v>0</v>
      </c>
      <c r="Q1237" s="477"/>
      <c r="R1237" s="458" t="str">
        <f>IF(F1237=0,"x",VLOOKUP($F1237,Liste!$L$2:$M$5000,2,FALSE))</f>
        <v>x</v>
      </c>
      <c r="S1237" s="462" t="str">
        <f t="shared" si="38"/>
        <v>x</v>
      </c>
      <c r="T1237" s="462">
        <f>IF(P1237=Liste!$Q$3,IF(L1237=0,0,1),0)</f>
        <v>0</v>
      </c>
      <c r="U1237" s="462">
        <f>IF($A1237=0,0,InformatiiGenerale!$B$3)</f>
        <v>0</v>
      </c>
      <c r="V1237" s="462">
        <f>IF($B1237=0,0,VLOOKUP($B1237,InformatiiGenerale!$A$9:$C$29,3,FALSE))</f>
        <v>0</v>
      </c>
    </row>
    <row r="1238" spans="1:22" ht="30" customHeight="1" x14ac:dyDescent="0.25">
      <c r="A1238" s="145"/>
      <c r="B1238" s="146"/>
      <c r="C1238" s="146"/>
      <c r="D1238" s="147"/>
      <c r="E1238" s="148"/>
      <c r="F1238" s="149"/>
      <c r="G1238" s="148"/>
      <c r="H1238" s="149"/>
      <c r="I1238" s="150"/>
      <c r="J1238" s="151"/>
      <c r="K1238" s="152"/>
      <c r="L1238" s="153"/>
      <c r="M1238" s="154"/>
      <c r="N1238" s="334">
        <f t="shared" si="39"/>
        <v>0</v>
      </c>
      <c r="O1238" s="339"/>
      <c r="P1238" s="515">
        <f>IF($A1238=Liste!$A$2,Liste!$Q$2,IF($A1238=Liste!$A$3,Liste!$Q$3,0))</f>
        <v>0</v>
      </c>
      <c r="Q1238" s="477"/>
      <c r="R1238" s="458" t="str">
        <f>IF(F1238=0,"x",VLOOKUP($F1238,Liste!$L$2:$M$5000,2,FALSE))</f>
        <v>x</v>
      </c>
      <c r="S1238" s="462" t="str">
        <f t="shared" si="38"/>
        <v>x</v>
      </c>
      <c r="T1238" s="462">
        <f>IF(P1238=Liste!$Q$3,IF(L1238=0,0,1),0)</f>
        <v>0</v>
      </c>
      <c r="U1238" s="462">
        <f>IF($A1238=0,0,InformatiiGenerale!$B$3)</f>
        <v>0</v>
      </c>
      <c r="V1238" s="462">
        <f>IF($B1238=0,0,VLOOKUP($B1238,InformatiiGenerale!$A$9:$C$29,3,FALSE))</f>
        <v>0</v>
      </c>
    </row>
    <row r="1239" spans="1:22" ht="30" customHeight="1" x14ac:dyDescent="0.25">
      <c r="A1239" s="145"/>
      <c r="B1239" s="146"/>
      <c r="C1239" s="146"/>
      <c r="D1239" s="147"/>
      <c r="E1239" s="148"/>
      <c r="F1239" s="149"/>
      <c r="G1239" s="148"/>
      <c r="H1239" s="149"/>
      <c r="I1239" s="150"/>
      <c r="J1239" s="151"/>
      <c r="K1239" s="152"/>
      <c r="L1239" s="153"/>
      <c r="M1239" s="154"/>
      <c r="N1239" s="334">
        <f t="shared" si="39"/>
        <v>0</v>
      </c>
      <c r="O1239" s="339"/>
      <c r="P1239" s="515">
        <f>IF($A1239=Liste!$A$2,Liste!$Q$2,IF($A1239=Liste!$A$3,Liste!$Q$3,0))</f>
        <v>0</v>
      </c>
      <c r="Q1239" s="477"/>
      <c r="R1239" s="458" t="str">
        <f>IF(F1239=0,"x",VLOOKUP($F1239,Liste!$L$2:$M$5000,2,FALSE))</f>
        <v>x</v>
      </c>
      <c r="S1239" s="462" t="str">
        <f t="shared" si="38"/>
        <v>x</v>
      </c>
      <c r="T1239" s="462">
        <f>IF(P1239=Liste!$Q$3,IF(L1239=0,0,1),0)</f>
        <v>0</v>
      </c>
      <c r="U1239" s="462">
        <f>IF($A1239=0,0,InformatiiGenerale!$B$3)</f>
        <v>0</v>
      </c>
      <c r="V1239" s="462">
        <f>IF($B1239=0,0,VLOOKUP($B1239,InformatiiGenerale!$A$9:$C$29,3,FALSE))</f>
        <v>0</v>
      </c>
    </row>
    <row r="1240" spans="1:22" ht="30" customHeight="1" x14ac:dyDescent="0.25">
      <c r="A1240" s="145"/>
      <c r="B1240" s="146"/>
      <c r="C1240" s="146"/>
      <c r="D1240" s="147"/>
      <c r="E1240" s="148"/>
      <c r="F1240" s="149"/>
      <c r="G1240" s="148"/>
      <c r="H1240" s="149"/>
      <c r="I1240" s="150"/>
      <c r="J1240" s="151"/>
      <c r="K1240" s="152"/>
      <c r="L1240" s="153"/>
      <c r="M1240" s="154"/>
      <c r="N1240" s="334">
        <f t="shared" si="39"/>
        <v>0</v>
      </c>
      <c r="O1240" s="339"/>
      <c r="P1240" s="515">
        <f>IF($A1240=Liste!$A$2,Liste!$Q$2,IF($A1240=Liste!$A$3,Liste!$Q$3,0))</f>
        <v>0</v>
      </c>
      <c r="Q1240" s="477"/>
      <c r="R1240" s="458" t="str">
        <f>IF(F1240=0,"x",VLOOKUP($F1240,Liste!$L$2:$M$5000,2,FALSE))</f>
        <v>x</v>
      </c>
      <c r="S1240" s="462" t="str">
        <f t="shared" si="38"/>
        <v>x</v>
      </c>
      <c r="T1240" s="462">
        <f>IF(P1240=Liste!$Q$3,IF(L1240=0,0,1),0)</f>
        <v>0</v>
      </c>
      <c r="U1240" s="462">
        <f>IF($A1240=0,0,InformatiiGenerale!$B$3)</f>
        <v>0</v>
      </c>
      <c r="V1240" s="462">
        <f>IF($B1240=0,0,VLOOKUP($B1240,InformatiiGenerale!$A$9:$C$29,3,FALSE))</f>
        <v>0</v>
      </c>
    </row>
    <row r="1241" spans="1:22" ht="30" customHeight="1" x14ac:dyDescent="0.25">
      <c r="A1241" s="145"/>
      <c r="B1241" s="146"/>
      <c r="C1241" s="146"/>
      <c r="D1241" s="147"/>
      <c r="E1241" s="148"/>
      <c r="F1241" s="149"/>
      <c r="G1241" s="148"/>
      <c r="H1241" s="149"/>
      <c r="I1241" s="150"/>
      <c r="J1241" s="151"/>
      <c r="K1241" s="152"/>
      <c r="L1241" s="153"/>
      <c r="M1241" s="154"/>
      <c r="N1241" s="334">
        <f t="shared" si="39"/>
        <v>0</v>
      </c>
      <c r="O1241" s="339"/>
      <c r="P1241" s="515">
        <f>IF($A1241=Liste!$A$2,Liste!$Q$2,IF($A1241=Liste!$A$3,Liste!$Q$3,0))</f>
        <v>0</v>
      </c>
      <c r="Q1241" s="477"/>
      <c r="R1241" s="458" t="str">
        <f>IF(F1241=0,"x",VLOOKUP($F1241,Liste!$L$2:$M$5000,2,FALSE))</f>
        <v>x</v>
      </c>
      <c r="S1241" s="462" t="str">
        <f t="shared" si="38"/>
        <v>x</v>
      </c>
      <c r="T1241" s="462">
        <f>IF(P1241=Liste!$Q$3,IF(L1241=0,0,1),0)</f>
        <v>0</v>
      </c>
      <c r="U1241" s="462">
        <f>IF($A1241=0,0,InformatiiGenerale!$B$3)</f>
        <v>0</v>
      </c>
      <c r="V1241" s="462">
        <f>IF($B1241=0,0,VLOOKUP($B1241,InformatiiGenerale!$A$9:$C$29,3,FALSE))</f>
        <v>0</v>
      </c>
    </row>
    <row r="1242" spans="1:22" ht="30" customHeight="1" x14ac:dyDescent="0.25">
      <c r="A1242" s="145"/>
      <c r="B1242" s="146"/>
      <c r="C1242" s="146"/>
      <c r="D1242" s="147"/>
      <c r="E1242" s="148"/>
      <c r="F1242" s="149"/>
      <c r="G1242" s="148"/>
      <c r="H1242" s="149"/>
      <c r="I1242" s="150"/>
      <c r="J1242" s="151"/>
      <c r="K1242" s="152"/>
      <c r="L1242" s="153"/>
      <c r="M1242" s="154"/>
      <c r="N1242" s="334">
        <f t="shared" si="39"/>
        <v>0</v>
      </c>
      <c r="O1242" s="339"/>
      <c r="P1242" s="515">
        <f>IF($A1242=Liste!$A$2,Liste!$Q$2,IF($A1242=Liste!$A$3,Liste!$Q$3,0))</f>
        <v>0</v>
      </c>
      <c r="Q1242" s="477"/>
      <c r="R1242" s="458" t="str">
        <f>IF(F1242=0,"x",VLOOKUP($F1242,Liste!$L$2:$M$5000,2,FALSE))</f>
        <v>x</v>
      </c>
      <c r="S1242" s="462" t="str">
        <f t="shared" si="38"/>
        <v>x</v>
      </c>
      <c r="T1242" s="462">
        <f>IF(P1242=Liste!$Q$3,IF(L1242=0,0,1),0)</f>
        <v>0</v>
      </c>
      <c r="U1242" s="462">
        <f>IF($A1242=0,0,InformatiiGenerale!$B$3)</f>
        <v>0</v>
      </c>
      <c r="V1242" s="462">
        <f>IF($B1242=0,0,VLOOKUP($B1242,InformatiiGenerale!$A$9:$C$29,3,FALSE))</f>
        <v>0</v>
      </c>
    </row>
    <row r="1243" spans="1:22" ht="30" customHeight="1" x14ac:dyDescent="0.25">
      <c r="A1243" s="145"/>
      <c r="B1243" s="146"/>
      <c r="C1243" s="146"/>
      <c r="D1243" s="147"/>
      <c r="E1243" s="148"/>
      <c r="F1243" s="149"/>
      <c r="G1243" s="148"/>
      <c r="H1243" s="149"/>
      <c r="I1243" s="150"/>
      <c r="J1243" s="151"/>
      <c r="K1243" s="152"/>
      <c r="L1243" s="153"/>
      <c r="M1243" s="154"/>
      <c r="N1243" s="334">
        <f t="shared" si="39"/>
        <v>0</v>
      </c>
      <c r="O1243" s="339"/>
      <c r="P1243" s="515">
        <f>IF($A1243=Liste!$A$2,Liste!$Q$2,IF($A1243=Liste!$A$3,Liste!$Q$3,0))</f>
        <v>0</v>
      </c>
      <c r="Q1243" s="477"/>
      <c r="R1243" s="458" t="str">
        <f>IF(F1243=0,"x",VLOOKUP($F1243,Liste!$L$2:$M$5000,2,FALSE))</f>
        <v>x</v>
      </c>
      <c r="S1243" s="462" t="str">
        <f t="shared" si="38"/>
        <v>x</v>
      </c>
      <c r="T1243" s="462">
        <f>IF(P1243=Liste!$Q$3,IF(L1243=0,0,1),0)</f>
        <v>0</v>
      </c>
      <c r="U1243" s="462">
        <f>IF($A1243=0,0,InformatiiGenerale!$B$3)</f>
        <v>0</v>
      </c>
      <c r="V1243" s="462">
        <f>IF($B1243=0,0,VLOOKUP($B1243,InformatiiGenerale!$A$9:$C$29,3,FALSE))</f>
        <v>0</v>
      </c>
    </row>
    <row r="1244" spans="1:22" ht="30" customHeight="1" x14ac:dyDescent="0.25">
      <c r="A1244" s="145"/>
      <c r="B1244" s="146"/>
      <c r="C1244" s="146"/>
      <c r="D1244" s="147"/>
      <c r="E1244" s="148"/>
      <c r="F1244" s="149"/>
      <c r="G1244" s="148"/>
      <c r="H1244" s="149"/>
      <c r="I1244" s="150"/>
      <c r="J1244" s="151"/>
      <c r="K1244" s="152"/>
      <c r="L1244" s="153"/>
      <c r="M1244" s="154"/>
      <c r="N1244" s="334">
        <f t="shared" si="39"/>
        <v>0</v>
      </c>
      <c r="O1244" s="339"/>
      <c r="P1244" s="515">
        <f>IF($A1244=Liste!$A$2,Liste!$Q$2,IF($A1244=Liste!$A$3,Liste!$Q$3,0))</f>
        <v>0</v>
      </c>
      <c r="Q1244" s="477"/>
      <c r="R1244" s="458" t="str">
        <f>IF(F1244=0,"x",VLOOKUP($F1244,Liste!$L$2:$M$5000,2,FALSE))</f>
        <v>x</v>
      </c>
      <c r="S1244" s="462" t="str">
        <f t="shared" si="38"/>
        <v>x</v>
      </c>
      <c r="T1244" s="462">
        <f>IF(P1244=Liste!$Q$3,IF(L1244=0,0,1),0)</f>
        <v>0</v>
      </c>
      <c r="U1244" s="462">
        <f>IF($A1244=0,0,InformatiiGenerale!$B$3)</f>
        <v>0</v>
      </c>
      <c r="V1244" s="462">
        <f>IF($B1244=0,0,VLOOKUP($B1244,InformatiiGenerale!$A$9:$C$29,3,FALSE))</f>
        <v>0</v>
      </c>
    </row>
    <row r="1245" spans="1:22" ht="30" customHeight="1" x14ac:dyDescent="0.25">
      <c r="A1245" s="145"/>
      <c r="B1245" s="146"/>
      <c r="C1245" s="146"/>
      <c r="D1245" s="147"/>
      <c r="E1245" s="148"/>
      <c r="F1245" s="149"/>
      <c r="G1245" s="148"/>
      <c r="H1245" s="149"/>
      <c r="I1245" s="150"/>
      <c r="J1245" s="151"/>
      <c r="K1245" s="152"/>
      <c r="L1245" s="153"/>
      <c r="M1245" s="154"/>
      <c r="N1245" s="334">
        <f t="shared" si="39"/>
        <v>0</v>
      </c>
      <c r="O1245" s="339"/>
      <c r="P1245" s="515">
        <f>IF($A1245=Liste!$A$2,Liste!$Q$2,IF($A1245=Liste!$A$3,Liste!$Q$3,0))</f>
        <v>0</v>
      </c>
      <c r="Q1245" s="477"/>
      <c r="R1245" s="458" t="str">
        <f>IF(F1245=0,"x",VLOOKUP($F1245,Liste!$L$2:$M$5000,2,FALSE))</f>
        <v>x</v>
      </c>
      <c r="S1245" s="462" t="str">
        <f t="shared" si="38"/>
        <v>x</v>
      </c>
      <c r="T1245" s="462">
        <f>IF(P1245=Liste!$Q$3,IF(L1245=0,0,1),0)</f>
        <v>0</v>
      </c>
      <c r="U1245" s="462">
        <f>IF($A1245=0,0,InformatiiGenerale!$B$3)</f>
        <v>0</v>
      </c>
      <c r="V1245" s="462">
        <f>IF($B1245=0,0,VLOOKUP($B1245,InformatiiGenerale!$A$9:$C$29,3,FALSE))</f>
        <v>0</v>
      </c>
    </row>
    <row r="1246" spans="1:22" ht="30" customHeight="1" x14ac:dyDescent="0.25">
      <c r="A1246" s="145"/>
      <c r="B1246" s="146"/>
      <c r="C1246" s="146"/>
      <c r="D1246" s="147"/>
      <c r="E1246" s="148"/>
      <c r="F1246" s="149"/>
      <c r="G1246" s="148"/>
      <c r="H1246" s="149"/>
      <c r="I1246" s="150"/>
      <c r="J1246" s="151"/>
      <c r="K1246" s="152"/>
      <c r="L1246" s="153"/>
      <c r="M1246" s="154"/>
      <c r="N1246" s="334">
        <f t="shared" si="39"/>
        <v>0</v>
      </c>
      <c r="O1246" s="339"/>
      <c r="P1246" s="515">
        <f>IF($A1246=Liste!$A$2,Liste!$Q$2,IF($A1246=Liste!$A$3,Liste!$Q$3,0))</f>
        <v>0</v>
      </c>
      <c r="Q1246" s="477"/>
      <c r="R1246" s="458" t="str">
        <f>IF(F1246=0,"x",VLOOKUP($F1246,Liste!$L$2:$M$5000,2,FALSE))</f>
        <v>x</v>
      </c>
      <c r="S1246" s="462" t="str">
        <f t="shared" si="38"/>
        <v>x</v>
      </c>
      <c r="T1246" s="462">
        <f>IF(P1246=Liste!$Q$3,IF(L1246=0,0,1),0)</f>
        <v>0</v>
      </c>
      <c r="U1246" s="462">
        <f>IF($A1246=0,0,InformatiiGenerale!$B$3)</f>
        <v>0</v>
      </c>
      <c r="V1246" s="462">
        <f>IF($B1246=0,0,VLOOKUP($B1246,InformatiiGenerale!$A$9:$C$29,3,FALSE))</f>
        <v>0</v>
      </c>
    </row>
    <row r="1247" spans="1:22" ht="30" customHeight="1" x14ac:dyDescent="0.25">
      <c r="A1247" s="145"/>
      <c r="B1247" s="146"/>
      <c r="C1247" s="146"/>
      <c r="D1247" s="147"/>
      <c r="E1247" s="148"/>
      <c r="F1247" s="149"/>
      <c r="G1247" s="148"/>
      <c r="H1247" s="149"/>
      <c r="I1247" s="150"/>
      <c r="J1247" s="151"/>
      <c r="K1247" s="152"/>
      <c r="L1247" s="153"/>
      <c r="M1247" s="154"/>
      <c r="N1247" s="334">
        <f t="shared" si="39"/>
        <v>0</v>
      </c>
      <c r="O1247" s="339"/>
      <c r="P1247" s="515">
        <f>IF($A1247=Liste!$A$2,Liste!$Q$2,IF($A1247=Liste!$A$3,Liste!$Q$3,0))</f>
        <v>0</v>
      </c>
      <c r="Q1247" s="477"/>
      <c r="R1247" s="458" t="str">
        <f>IF(F1247=0,"x",VLOOKUP($F1247,Liste!$L$2:$M$5000,2,FALSE))</f>
        <v>x</v>
      </c>
      <c r="S1247" s="462" t="str">
        <f t="shared" si="38"/>
        <v>x</v>
      </c>
      <c r="T1247" s="462">
        <f>IF(P1247=Liste!$Q$3,IF(L1247=0,0,1),0)</f>
        <v>0</v>
      </c>
      <c r="U1247" s="462">
        <f>IF($A1247=0,0,InformatiiGenerale!$B$3)</f>
        <v>0</v>
      </c>
      <c r="V1247" s="462">
        <f>IF($B1247=0,0,VLOOKUP($B1247,InformatiiGenerale!$A$9:$C$29,3,FALSE))</f>
        <v>0</v>
      </c>
    </row>
    <row r="1248" spans="1:22" ht="30" customHeight="1" x14ac:dyDescent="0.25">
      <c r="A1248" s="145"/>
      <c r="B1248" s="146"/>
      <c r="C1248" s="146"/>
      <c r="D1248" s="147"/>
      <c r="E1248" s="148"/>
      <c r="F1248" s="149"/>
      <c r="G1248" s="148"/>
      <c r="H1248" s="149"/>
      <c r="I1248" s="150"/>
      <c r="J1248" s="151"/>
      <c r="K1248" s="152"/>
      <c r="L1248" s="153"/>
      <c r="M1248" s="154"/>
      <c r="N1248" s="334">
        <f t="shared" si="39"/>
        <v>0</v>
      </c>
      <c r="O1248" s="339"/>
      <c r="P1248" s="515">
        <f>IF($A1248=Liste!$A$2,Liste!$Q$2,IF($A1248=Liste!$A$3,Liste!$Q$3,0))</f>
        <v>0</v>
      </c>
      <c r="Q1248" s="477"/>
      <c r="R1248" s="458" t="str">
        <f>IF(F1248=0,"x",VLOOKUP($F1248,Liste!$L$2:$M$5000,2,FALSE))</f>
        <v>x</v>
      </c>
      <c r="S1248" s="462" t="str">
        <f t="shared" si="38"/>
        <v>x</v>
      </c>
      <c r="T1248" s="462">
        <f>IF(P1248=Liste!$Q$3,IF(L1248=0,0,1),0)</f>
        <v>0</v>
      </c>
      <c r="U1248" s="462">
        <f>IF($A1248=0,0,InformatiiGenerale!$B$3)</f>
        <v>0</v>
      </c>
      <c r="V1248" s="462">
        <f>IF($B1248=0,0,VLOOKUP($B1248,InformatiiGenerale!$A$9:$C$29,3,FALSE))</f>
        <v>0</v>
      </c>
    </row>
    <row r="1249" spans="1:22" ht="30" customHeight="1" x14ac:dyDescent="0.25">
      <c r="A1249" s="145"/>
      <c r="B1249" s="146"/>
      <c r="C1249" s="146"/>
      <c r="D1249" s="147"/>
      <c r="E1249" s="148"/>
      <c r="F1249" s="149"/>
      <c r="G1249" s="148"/>
      <c r="H1249" s="149"/>
      <c r="I1249" s="150"/>
      <c r="J1249" s="151"/>
      <c r="K1249" s="152"/>
      <c r="L1249" s="153"/>
      <c r="M1249" s="154"/>
      <c r="N1249" s="334">
        <f t="shared" si="39"/>
        <v>0</v>
      </c>
      <c r="O1249" s="339"/>
      <c r="P1249" s="515">
        <f>IF($A1249=Liste!$A$2,Liste!$Q$2,IF($A1249=Liste!$A$3,Liste!$Q$3,0))</f>
        <v>0</v>
      </c>
      <c r="Q1249" s="477"/>
      <c r="R1249" s="458" t="str">
        <f>IF(F1249=0,"x",VLOOKUP($F1249,Liste!$L$2:$M$5000,2,FALSE))</f>
        <v>x</v>
      </c>
      <c r="S1249" s="462" t="str">
        <f t="shared" si="38"/>
        <v>x</v>
      </c>
      <c r="T1249" s="462">
        <f>IF(P1249=Liste!$Q$3,IF(L1249=0,0,1),0)</f>
        <v>0</v>
      </c>
      <c r="U1249" s="462">
        <f>IF($A1249=0,0,InformatiiGenerale!$B$3)</f>
        <v>0</v>
      </c>
      <c r="V1249" s="462">
        <f>IF($B1249=0,0,VLOOKUP($B1249,InformatiiGenerale!$A$9:$C$29,3,FALSE))</f>
        <v>0</v>
      </c>
    </row>
    <row r="1250" spans="1:22" ht="30" customHeight="1" x14ac:dyDescent="0.25">
      <c r="A1250" s="145"/>
      <c r="B1250" s="146"/>
      <c r="C1250" s="146"/>
      <c r="D1250" s="147"/>
      <c r="E1250" s="148"/>
      <c r="F1250" s="149"/>
      <c r="G1250" s="148"/>
      <c r="H1250" s="149"/>
      <c r="I1250" s="150"/>
      <c r="J1250" s="151"/>
      <c r="K1250" s="152"/>
      <c r="L1250" s="153"/>
      <c r="M1250" s="154"/>
      <c r="N1250" s="334">
        <f t="shared" si="39"/>
        <v>0</v>
      </c>
      <c r="O1250" s="339"/>
      <c r="P1250" s="515">
        <f>IF($A1250=Liste!$A$2,Liste!$Q$2,IF($A1250=Liste!$A$3,Liste!$Q$3,0))</f>
        <v>0</v>
      </c>
      <c r="Q1250" s="477"/>
      <c r="R1250" s="458" t="str">
        <f>IF(F1250=0,"x",VLOOKUP($F1250,Liste!$L$2:$M$5000,2,FALSE))</f>
        <v>x</v>
      </c>
      <c r="S1250" s="462" t="str">
        <f t="shared" si="38"/>
        <v>x</v>
      </c>
      <c r="T1250" s="462">
        <f>IF(P1250=Liste!$Q$3,IF(L1250=0,0,1),0)</f>
        <v>0</v>
      </c>
      <c r="U1250" s="462">
        <f>IF($A1250=0,0,InformatiiGenerale!$B$3)</f>
        <v>0</v>
      </c>
      <c r="V1250" s="462">
        <f>IF($B1250=0,0,VLOOKUP($B1250,InformatiiGenerale!$A$9:$C$29,3,FALSE))</f>
        <v>0</v>
      </c>
    </row>
    <row r="1251" spans="1:22" ht="30" customHeight="1" x14ac:dyDescent="0.25">
      <c r="A1251" s="145"/>
      <c r="B1251" s="146"/>
      <c r="C1251" s="146"/>
      <c r="D1251" s="147"/>
      <c r="E1251" s="148"/>
      <c r="F1251" s="149"/>
      <c r="G1251" s="148"/>
      <c r="H1251" s="149"/>
      <c r="I1251" s="150"/>
      <c r="J1251" s="151"/>
      <c r="K1251" s="152"/>
      <c r="L1251" s="153"/>
      <c r="M1251" s="154"/>
      <c r="N1251" s="334">
        <f t="shared" si="39"/>
        <v>0</v>
      </c>
      <c r="O1251" s="339"/>
      <c r="P1251" s="515">
        <f>IF($A1251=Liste!$A$2,Liste!$Q$2,IF($A1251=Liste!$A$3,Liste!$Q$3,0))</f>
        <v>0</v>
      </c>
      <c r="Q1251" s="477"/>
      <c r="R1251" s="458" t="str">
        <f>IF(F1251=0,"x",VLOOKUP($F1251,Liste!$L$2:$M$5000,2,FALSE))</f>
        <v>x</v>
      </c>
      <c r="S1251" s="462" t="str">
        <f t="shared" si="38"/>
        <v>x</v>
      </c>
      <c r="T1251" s="462">
        <f>IF(P1251=Liste!$Q$3,IF(L1251=0,0,1),0)</f>
        <v>0</v>
      </c>
      <c r="U1251" s="462">
        <f>IF($A1251=0,0,InformatiiGenerale!$B$3)</f>
        <v>0</v>
      </c>
      <c r="V1251" s="462">
        <f>IF($B1251=0,0,VLOOKUP($B1251,InformatiiGenerale!$A$9:$C$29,3,FALSE))</f>
        <v>0</v>
      </c>
    </row>
    <row r="1252" spans="1:22" ht="30" customHeight="1" x14ac:dyDescent="0.25">
      <c r="A1252" s="145"/>
      <c r="B1252" s="146"/>
      <c r="C1252" s="146"/>
      <c r="D1252" s="147"/>
      <c r="E1252" s="148"/>
      <c r="F1252" s="149"/>
      <c r="G1252" s="148"/>
      <c r="H1252" s="149"/>
      <c r="I1252" s="150"/>
      <c r="J1252" s="151"/>
      <c r="K1252" s="152"/>
      <c r="L1252" s="153"/>
      <c r="M1252" s="154"/>
      <c r="N1252" s="334">
        <f t="shared" si="39"/>
        <v>0</v>
      </c>
      <c r="O1252" s="339"/>
      <c r="P1252" s="515">
        <f>IF($A1252=Liste!$A$2,Liste!$Q$2,IF($A1252=Liste!$A$3,Liste!$Q$3,0))</f>
        <v>0</v>
      </c>
      <c r="Q1252" s="477"/>
      <c r="R1252" s="458" t="str">
        <f>IF(F1252=0,"x",VLOOKUP($F1252,Liste!$L$2:$M$5000,2,FALSE))</f>
        <v>x</v>
      </c>
      <c r="S1252" s="462" t="str">
        <f t="shared" si="38"/>
        <v>x</v>
      </c>
      <c r="T1252" s="462">
        <f>IF(P1252=Liste!$Q$3,IF(L1252=0,0,1),0)</f>
        <v>0</v>
      </c>
      <c r="U1252" s="462">
        <f>IF($A1252=0,0,InformatiiGenerale!$B$3)</f>
        <v>0</v>
      </c>
      <c r="V1252" s="462">
        <f>IF($B1252=0,0,VLOOKUP($B1252,InformatiiGenerale!$A$9:$C$29,3,FALSE))</f>
        <v>0</v>
      </c>
    </row>
    <row r="1253" spans="1:22" ht="30" customHeight="1" x14ac:dyDescent="0.25">
      <c r="A1253" s="145"/>
      <c r="B1253" s="146"/>
      <c r="C1253" s="146"/>
      <c r="D1253" s="147"/>
      <c r="E1253" s="148"/>
      <c r="F1253" s="149"/>
      <c r="G1253" s="148"/>
      <c r="H1253" s="149"/>
      <c r="I1253" s="150"/>
      <c r="J1253" s="151"/>
      <c r="K1253" s="152"/>
      <c r="L1253" s="153"/>
      <c r="M1253" s="154"/>
      <c r="N1253" s="334">
        <f t="shared" si="39"/>
        <v>0</v>
      </c>
      <c r="O1253" s="339"/>
      <c r="P1253" s="515">
        <f>IF($A1253=Liste!$A$2,Liste!$Q$2,IF($A1253=Liste!$A$3,Liste!$Q$3,0))</f>
        <v>0</v>
      </c>
      <c r="Q1253" s="477"/>
      <c r="R1253" s="458" t="str">
        <f>IF(F1253=0,"x",VLOOKUP($F1253,Liste!$L$2:$M$5000,2,FALSE))</f>
        <v>x</v>
      </c>
      <c r="S1253" s="462" t="str">
        <f t="shared" si="38"/>
        <v>x</v>
      </c>
      <c r="T1253" s="462">
        <f>IF(P1253=Liste!$Q$3,IF(L1253=0,0,1),0)</f>
        <v>0</v>
      </c>
      <c r="U1253" s="462">
        <f>IF($A1253=0,0,InformatiiGenerale!$B$3)</f>
        <v>0</v>
      </c>
      <c r="V1253" s="462">
        <f>IF($B1253=0,0,VLOOKUP($B1253,InformatiiGenerale!$A$9:$C$29,3,FALSE))</f>
        <v>0</v>
      </c>
    </row>
    <row r="1254" spans="1:22" ht="30" customHeight="1" x14ac:dyDescent="0.25">
      <c r="A1254" s="145"/>
      <c r="B1254" s="146"/>
      <c r="C1254" s="146"/>
      <c r="D1254" s="147"/>
      <c r="E1254" s="148"/>
      <c r="F1254" s="149"/>
      <c r="G1254" s="148"/>
      <c r="H1254" s="149"/>
      <c r="I1254" s="150"/>
      <c r="J1254" s="151"/>
      <c r="K1254" s="152"/>
      <c r="L1254" s="153"/>
      <c r="M1254" s="154"/>
      <c r="N1254" s="334">
        <f t="shared" si="39"/>
        <v>0</v>
      </c>
      <c r="O1254" s="339"/>
      <c r="P1254" s="515">
        <f>IF($A1254=Liste!$A$2,Liste!$Q$2,IF($A1254=Liste!$A$3,Liste!$Q$3,0))</f>
        <v>0</v>
      </c>
      <c r="Q1254" s="477"/>
      <c r="R1254" s="458" t="str">
        <f>IF(F1254=0,"x",VLOOKUP($F1254,Liste!$L$2:$M$5000,2,FALSE))</f>
        <v>x</v>
      </c>
      <c r="S1254" s="462" t="str">
        <f t="shared" si="38"/>
        <v>x</v>
      </c>
      <c r="T1254" s="462">
        <f>IF(P1254=Liste!$Q$3,IF(L1254=0,0,1),0)</f>
        <v>0</v>
      </c>
      <c r="U1254" s="462">
        <f>IF($A1254=0,0,InformatiiGenerale!$B$3)</f>
        <v>0</v>
      </c>
      <c r="V1254" s="462">
        <f>IF($B1254=0,0,VLOOKUP($B1254,InformatiiGenerale!$A$9:$C$29,3,FALSE))</f>
        <v>0</v>
      </c>
    </row>
    <row r="1255" spans="1:22" ht="30" customHeight="1" x14ac:dyDescent="0.25">
      <c r="A1255" s="145"/>
      <c r="B1255" s="146"/>
      <c r="C1255" s="146"/>
      <c r="D1255" s="147"/>
      <c r="E1255" s="148"/>
      <c r="F1255" s="149"/>
      <c r="G1255" s="148"/>
      <c r="H1255" s="149"/>
      <c r="I1255" s="150"/>
      <c r="J1255" s="151"/>
      <c r="K1255" s="152"/>
      <c r="L1255" s="153"/>
      <c r="M1255" s="154"/>
      <c r="N1255" s="334">
        <f t="shared" si="39"/>
        <v>0</v>
      </c>
      <c r="O1255" s="339"/>
      <c r="P1255" s="515">
        <f>IF($A1255=Liste!$A$2,Liste!$Q$2,IF($A1255=Liste!$A$3,Liste!$Q$3,0))</f>
        <v>0</v>
      </c>
      <c r="Q1255" s="477"/>
      <c r="R1255" s="458" t="str">
        <f>IF(F1255=0,"x",VLOOKUP($F1255,Liste!$L$2:$M$5000,2,FALSE))</f>
        <v>x</v>
      </c>
      <c r="S1255" s="462" t="str">
        <f t="shared" si="38"/>
        <v>x</v>
      </c>
      <c r="T1255" s="462">
        <f>IF(P1255=Liste!$Q$3,IF(L1255=0,0,1),0)</f>
        <v>0</v>
      </c>
      <c r="U1255" s="462">
        <f>IF($A1255=0,0,InformatiiGenerale!$B$3)</f>
        <v>0</v>
      </c>
      <c r="V1255" s="462">
        <f>IF($B1255=0,0,VLOOKUP($B1255,InformatiiGenerale!$A$9:$C$29,3,FALSE))</f>
        <v>0</v>
      </c>
    </row>
    <row r="1256" spans="1:22" ht="30" customHeight="1" x14ac:dyDescent="0.25">
      <c r="A1256" s="145"/>
      <c r="B1256" s="146"/>
      <c r="C1256" s="146"/>
      <c r="D1256" s="147"/>
      <c r="E1256" s="148"/>
      <c r="F1256" s="149"/>
      <c r="G1256" s="148"/>
      <c r="H1256" s="149"/>
      <c r="I1256" s="150"/>
      <c r="J1256" s="151"/>
      <c r="K1256" s="152"/>
      <c r="L1256" s="153"/>
      <c r="M1256" s="154"/>
      <c r="N1256" s="334">
        <f t="shared" si="39"/>
        <v>0</v>
      </c>
      <c r="O1256" s="339"/>
      <c r="P1256" s="515">
        <f>IF($A1256=Liste!$A$2,Liste!$Q$2,IF($A1256=Liste!$A$3,Liste!$Q$3,0))</f>
        <v>0</v>
      </c>
      <c r="Q1256" s="477"/>
      <c r="R1256" s="458" t="str">
        <f>IF(F1256=0,"x",VLOOKUP($F1256,Liste!$L$2:$M$5000,2,FALSE))</f>
        <v>x</v>
      </c>
      <c r="S1256" s="462" t="str">
        <f t="shared" si="38"/>
        <v>x</v>
      </c>
      <c r="T1256" s="462">
        <f>IF(P1256=Liste!$Q$3,IF(L1256=0,0,1),0)</f>
        <v>0</v>
      </c>
      <c r="U1256" s="462">
        <f>IF($A1256=0,0,InformatiiGenerale!$B$3)</f>
        <v>0</v>
      </c>
      <c r="V1256" s="462">
        <f>IF($B1256=0,0,VLOOKUP($B1256,InformatiiGenerale!$A$9:$C$29,3,FALSE))</f>
        <v>0</v>
      </c>
    </row>
    <row r="1257" spans="1:22" ht="30" customHeight="1" x14ac:dyDescent="0.25">
      <c r="A1257" s="145"/>
      <c r="B1257" s="146"/>
      <c r="C1257" s="146"/>
      <c r="D1257" s="147"/>
      <c r="E1257" s="148"/>
      <c r="F1257" s="149"/>
      <c r="G1257" s="148"/>
      <c r="H1257" s="149"/>
      <c r="I1257" s="150"/>
      <c r="J1257" s="151"/>
      <c r="K1257" s="152"/>
      <c r="L1257" s="153"/>
      <c r="M1257" s="154"/>
      <c r="N1257" s="334">
        <f t="shared" si="39"/>
        <v>0</v>
      </c>
      <c r="O1257" s="339"/>
      <c r="P1257" s="515">
        <f>IF($A1257=Liste!$A$2,Liste!$Q$2,IF($A1257=Liste!$A$3,Liste!$Q$3,0))</f>
        <v>0</v>
      </c>
      <c r="Q1257" s="477"/>
      <c r="R1257" s="458" t="str">
        <f>IF(F1257=0,"x",VLOOKUP($F1257,Liste!$L$2:$M$5000,2,FALSE))</f>
        <v>x</v>
      </c>
      <c r="S1257" s="462" t="str">
        <f t="shared" si="38"/>
        <v>x</v>
      </c>
      <c r="T1257" s="462">
        <f>IF(P1257=Liste!$Q$3,IF(L1257=0,0,1),0)</f>
        <v>0</v>
      </c>
      <c r="U1257" s="462">
        <f>IF($A1257=0,0,InformatiiGenerale!$B$3)</f>
        <v>0</v>
      </c>
      <c r="V1257" s="462">
        <f>IF($B1257=0,0,VLOOKUP($B1257,InformatiiGenerale!$A$9:$C$29,3,FALSE))</f>
        <v>0</v>
      </c>
    </row>
    <row r="1258" spans="1:22" ht="30" customHeight="1" x14ac:dyDescent="0.25">
      <c r="A1258" s="145"/>
      <c r="B1258" s="146"/>
      <c r="C1258" s="146"/>
      <c r="D1258" s="147"/>
      <c r="E1258" s="148"/>
      <c r="F1258" s="149"/>
      <c r="G1258" s="148"/>
      <c r="H1258" s="149"/>
      <c r="I1258" s="150"/>
      <c r="J1258" s="151"/>
      <c r="K1258" s="152"/>
      <c r="L1258" s="153"/>
      <c r="M1258" s="154"/>
      <c r="N1258" s="334">
        <f t="shared" si="39"/>
        <v>0</v>
      </c>
      <c r="O1258" s="339"/>
      <c r="P1258" s="515">
        <f>IF($A1258=Liste!$A$2,Liste!$Q$2,IF($A1258=Liste!$A$3,Liste!$Q$3,0))</f>
        <v>0</v>
      </c>
      <c r="Q1258" s="477"/>
      <c r="R1258" s="458" t="str">
        <f>IF(F1258=0,"x",VLOOKUP($F1258,Liste!$L$2:$M$5000,2,FALSE))</f>
        <v>x</v>
      </c>
      <c r="S1258" s="462" t="str">
        <f t="shared" si="38"/>
        <v>x</v>
      </c>
      <c r="T1258" s="462">
        <f>IF(P1258=Liste!$Q$3,IF(L1258=0,0,1),0)</f>
        <v>0</v>
      </c>
      <c r="U1258" s="462">
        <f>IF($A1258=0,0,InformatiiGenerale!$B$3)</f>
        <v>0</v>
      </c>
      <c r="V1258" s="462">
        <f>IF($B1258=0,0,VLOOKUP($B1258,InformatiiGenerale!$A$9:$C$29,3,FALSE))</f>
        <v>0</v>
      </c>
    </row>
    <row r="1259" spans="1:22" ht="30" customHeight="1" x14ac:dyDescent="0.25">
      <c r="A1259" s="145"/>
      <c r="B1259" s="146"/>
      <c r="C1259" s="146"/>
      <c r="D1259" s="147"/>
      <c r="E1259" s="148"/>
      <c r="F1259" s="149"/>
      <c r="G1259" s="148"/>
      <c r="H1259" s="149"/>
      <c r="I1259" s="150"/>
      <c r="J1259" s="151"/>
      <c r="K1259" s="152"/>
      <c r="L1259" s="153"/>
      <c r="M1259" s="154"/>
      <c r="N1259" s="334">
        <f t="shared" si="39"/>
        <v>0</v>
      </c>
      <c r="O1259" s="339"/>
      <c r="P1259" s="515">
        <f>IF($A1259=Liste!$A$2,Liste!$Q$2,IF($A1259=Liste!$A$3,Liste!$Q$3,0))</f>
        <v>0</v>
      </c>
      <c r="Q1259" s="477"/>
      <c r="R1259" s="458" t="str">
        <f>IF(F1259=0,"x",VLOOKUP($F1259,Liste!$L$2:$M$5000,2,FALSE))</f>
        <v>x</v>
      </c>
      <c r="S1259" s="462" t="str">
        <f t="shared" si="38"/>
        <v>x</v>
      </c>
      <c r="T1259" s="462">
        <f>IF(P1259=Liste!$Q$3,IF(L1259=0,0,1),0)</f>
        <v>0</v>
      </c>
      <c r="U1259" s="462">
        <f>IF($A1259=0,0,InformatiiGenerale!$B$3)</f>
        <v>0</v>
      </c>
      <c r="V1259" s="462">
        <f>IF($B1259=0,0,VLOOKUP($B1259,InformatiiGenerale!$A$9:$C$29,3,FALSE))</f>
        <v>0</v>
      </c>
    </row>
    <row r="1260" spans="1:22" ht="30" customHeight="1" x14ac:dyDescent="0.25">
      <c r="A1260" s="145"/>
      <c r="B1260" s="146"/>
      <c r="C1260" s="146"/>
      <c r="D1260" s="147"/>
      <c r="E1260" s="148"/>
      <c r="F1260" s="149"/>
      <c r="G1260" s="148"/>
      <c r="H1260" s="149"/>
      <c r="I1260" s="150"/>
      <c r="J1260" s="151"/>
      <c r="K1260" s="152"/>
      <c r="L1260" s="153"/>
      <c r="M1260" s="154"/>
      <c r="N1260" s="334">
        <f t="shared" si="39"/>
        <v>0</v>
      </c>
      <c r="O1260" s="339"/>
      <c r="P1260" s="515">
        <f>IF($A1260=Liste!$A$2,Liste!$Q$2,IF($A1260=Liste!$A$3,Liste!$Q$3,0))</f>
        <v>0</v>
      </c>
      <c r="Q1260" s="477"/>
      <c r="R1260" s="458" t="str">
        <f>IF(F1260=0,"x",VLOOKUP($F1260,Liste!$L$2:$M$5000,2,FALSE))</f>
        <v>x</v>
      </c>
      <c r="S1260" s="462" t="str">
        <f t="shared" si="38"/>
        <v>x</v>
      </c>
      <c r="T1260" s="462">
        <f>IF(P1260=Liste!$Q$3,IF(L1260=0,0,1),0)</f>
        <v>0</v>
      </c>
      <c r="U1260" s="462">
        <f>IF($A1260=0,0,InformatiiGenerale!$B$3)</f>
        <v>0</v>
      </c>
      <c r="V1260" s="462">
        <f>IF($B1260=0,0,VLOOKUP($B1260,InformatiiGenerale!$A$9:$C$29,3,FALSE))</f>
        <v>0</v>
      </c>
    </row>
    <row r="1261" spans="1:22" ht="30" customHeight="1" x14ac:dyDescent="0.25">
      <c r="A1261" s="145"/>
      <c r="B1261" s="146"/>
      <c r="C1261" s="146"/>
      <c r="D1261" s="147"/>
      <c r="E1261" s="148"/>
      <c r="F1261" s="149"/>
      <c r="G1261" s="148"/>
      <c r="H1261" s="149"/>
      <c r="I1261" s="150"/>
      <c r="J1261" s="151"/>
      <c r="K1261" s="152"/>
      <c r="L1261" s="153"/>
      <c r="M1261" s="154"/>
      <c r="N1261" s="334">
        <f t="shared" si="39"/>
        <v>0</v>
      </c>
      <c r="O1261" s="339"/>
      <c r="P1261" s="515">
        <f>IF($A1261=Liste!$A$2,Liste!$Q$2,IF($A1261=Liste!$A$3,Liste!$Q$3,0))</f>
        <v>0</v>
      </c>
      <c r="Q1261" s="477"/>
      <c r="R1261" s="458" t="str">
        <f>IF(F1261=0,"x",VLOOKUP($F1261,Liste!$L$2:$M$5000,2,FALSE))</f>
        <v>x</v>
      </c>
      <c r="S1261" s="462" t="str">
        <f t="shared" si="38"/>
        <v>x</v>
      </c>
      <c r="T1261" s="462">
        <f>IF(P1261=Liste!$Q$3,IF(L1261=0,0,1),0)</f>
        <v>0</v>
      </c>
      <c r="U1261" s="462">
        <f>IF($A1261=0,0,InformatiiGenerale!$B$3)</f>
        <v>0</v>
      </c>
      <c r="V1261" s="462">
        <f>IF($B1261=0,0,VLOOKUP($B1261,InformatiiGenerale!$A$9:$C$29,3,FALSE))</f>
        <v>0</v>
      </c>
    </row>
    <row r="1262" spans="1:22" ht="30" customHeight="1" x14ac:dyDescent="0.25">
      <c r="A1262" s="145"/>
      <c r="B1262" s="146"/>
      <c r="C1262" s="146"/>
      <c r="D1262" s="147"/>
      <c r="E1262" s="148"/>
      <c r="F1262" s="149"/>
      <c r="G1262" s="148"/>
      <c r="H1262" s="149"/>
      <c r="I1262" s="150"/>
      <c r="J1262" s="151"/>
      <c r="K1262" s="152"/>
      <c r="L1262" s="153"/>
      <c r="M1262" s="154"/>
      <c r="N1262" s="334">
        <f t="shared" si="39"/>
        <v>0</v>
      </c>
      <c r="O1262" s="339"/>
      <c r="P1262" s="515">
        <f>IF($A1262=Liste!$A$2,Liste!$Q$2,IF($A1262=Liste!$A$3,Liste!$Q$3,0))</f>
        <v>0</v>
      </c>
      <c r="Q1262" s="477"/>
      <c r="R1262" s="458" t="str">
        <f>IF(F1262=0,"x",VLOOKUP($F1262,Liste!$L$2:$M$5000,2,FALSE))</f>
        <v>x</v>
      </c>
      <c r="S1262" s="462" t="str">
        <f t="shared" si="38"/>
        <v>x</v>
      </c>
      <c r="T1262" s="462">
        <f>IF(P1262=Liste!$Q$3,IF(L1262=0,0,1),0)</f>
        <v>0</v>
      </c>
      <c r="U1262" s="462">
        <f>IF($A1262=0,0,InformatiiGenerale!$B$3)</f>
        <v>0</v>
      </c>
      <c r="V1262" s="462">
        <f>IF($B1262=0,0,VLOOKUP($B1262,InformatiiGenerale!$A$9:$C$29,3,FALSE))</f>
        <v>0</v>
      </c>
    </row>
    <row r="1263" spans="1:22" ht="30" customHeight="1" x14ac:dyDescent="0.25">
      <c r="A1263" s="145"/>
      <c r="B1263" s="146"/>
      <c r="C1263" s="146"/>
      <c r="D1263" s="147"/>
      <c r="E1263" s="148"/>
      <c r="F1263" s="149"/>
      <c r="G1263" s="148"/>
      <c r="H1263" s="149"/>
      <c r="I1263" s="150"/>
      <c r="J1263" s="151"/>
      <c r="K1263" s="152"/>
      <c r="L1263" s="153"/>
      <c r="M1263" s="154"/>
      <c r="N1263" s="334">
        <f t="shared" si="39"/>
        <v>0</v>
      </c>
      <c r="O1263" s="339"/>
      <c r="P1263" s="515">
        <f>IF($A1263=Liste!$A$2,Liste!$Q$2,IF($A1263=Liste!$A$3,Liste!$Q$3,0))</f>
        <v>0</v>
      </c>
      <c r="Q1263" s="477"/>
      <c r="R1263" s="458" t="str">
        <f>IF(F1263=0,"x",VLOOKUP($F1263,Liste!$L$2:$M$5000,2,FALSE))</f>
        <v>x</v>
      </c>
      <c r="S1263" s="462" t="str">
        <f t="shared" si="38"/>
        <v>x</v>
      </c>
      <c r="T1263" s="462">
        <f>IF(P1263=Liste!$Q$3,IF(L1263=0,0,1),0)</f>
        <v>0</v>
      </c>
      <c r="U1263" s="462">
        <f>IF($A1263=0,0,InformatiiGenerale!$B$3)</f>
        <v>0</v>
      </c>
      <c r="V1263" s="462">
        <f>IF($B1263=0,0,VLOOKUP($B1263,InformatiiGenerale!$A$9:$C$29,3,FALSE))</f>
        <v>0</v>
      </c>
    </row>
    <row r="1264" spans="1:22" ht="30" customHeight="1" x14ac:dyDescent="0.25">
      <c r="A1264" s="145"/>
      <c r="B1264" s="146"/>
      <c r="C1264" s="146"/>
      <c r="D1264" s="147"/>
      <c r="E1264" s="148"/>
      <c r="F1264" s="149"/>
      <c r="G1264" s="148"/>
      <c r="H1264" s="149"/>
      <c r="I1264" s="150"/>
      <c r="J1264" s="151"/>
      <c r="K1264" s="152"/>
      <c r="L1264" s="153"/>
      <c r="M1264" s="154"/>
      <c r="N1264" s="334">
        <f t="shared" si="39"/>
        <v>0</v>
      </c>
      <c r="O1264" s="339"/>
      <c r="P1264" s="515">
        <f>IF($A1264=Liste!$A$2,Liste!$Q$2,IF($A1264=Liste!$A$3,Liste!$Q$3,0))</f>
        <v>0</v>
      </c>
      <c r="Q1264" s="477"/>
      <c r="R1264" s="458" t="str">
        <f>IF(F1264=0,"x",VLOOKUP($F1264,Liste!$L$2:$M$5000,2,FALSE))</f>
        <v>x</v>
      </c>
      <c r="S1264" s="462" t="str">
        <f t="shared" si="38"/>
        <v>x</v>
      </c>
      <c r="T1264" s="462">
        <f>IF(P1264=Liste!$Q$3,IF(L1264=0,0,1),0)</f>
        <v>0</v>
      </c>
      <c r="U1264" s="462">
        <f>IF($A1264=0,0,InformatiiGenerale!$B$3)</f>
        <v>0</v>
      </c>
      <c r="V1264" s="462">
        <f>IF($B1264=0,0,VLOOKUP($B1264,InformatiiGenerale!$A$9:$C$29,3,FALSE))</f>
        <v>0</v>
      </c>
    </row>
    <row r="1265" spans="1:22" ht="30" customHeight="1" x14ac:dyDescent="0.25">
      <c r="A1265" s="145"/>
      <c r="B1265" s="146"/>
      <c r="C1265" s="146"/>
      <c r="D1265" s="147"/>
      <c r="E1265" s="148"/>
      <c r="F1265" s="149"/>
      <c r="G1265" s="148"/>
      <c r="H1265" s="149"/>
      <c r="I1265" s="150"/>
      <c r="J1265" s="151"/>
      <c r="K1265" s="152"/>
      <c r="L1265" s="153"/>
      <c r="M1265" s="154"/>
      <c r="N1265" s="334">
        <f t="shared" si="39"/>
        <v>0</v>
      </c>
      <c r="O1265" s="339"/>
      <c r="P1265" s="515">
        <f>IF($A1265=Liste!$A$2,Liste!$Q$2,IF($A1265=Liste!$A$3,Liste!$Q$3,0))</f>
        <v>0</v>
      </c>
      <c r="Q1265" s="477"/>
      <c r="R1265" s="458" t="str">
        <f>IF(F1265=0,"x",VLOOKUP($F1265,Liste!$L$2:$M$5000,2,FALSE))</f>
        <v>x</v>
      </c>
      <c r="S1265" s="462" t="str">
        <f t="shared" si="38"/>
        <v>x</v>
      </c>
      <c r="T1265" s="462">
        <f>IF(P1265=Liste!$Q$3,IF(L1265=0,0,1),0)</f>
        <v>0</v>
      </c>
      <c r="U1265" s="462">
        <f>IF($A1265=0,0,InformatiiGenerale!$B$3)</f>
        <v>0</v>
      </c>
      <c r="V1265" s="462">
        <f>IF($B1265=0,0,VLOOKUP($B1265,InformatiiGenerale!$A$9:$C$29,3,FALSE))</f>
        <v>0</v>
      </c>
    </row>
    <row r="1266" spans="1:22" ht="30" customHeight="1" x14ac:dyDescent="0.25">
      <c r="A1266" s="145"/>
      <c r="B1266" s="146"/>
      <c r="C1266" s="146"/>
      <c r="D1266" s="147"/>
      <c r="E1266" s="148"/>
      <c r="F1266" s="149"/>
      <c r="G1266" s="148"/>
      <c r="H1266" s="149"/>
      <c r="I1266" s="150"/>
      <c r="J1266" s="151"/>
      <c r="K1266" s="152"/>
      <c r="L1266" s="153"/>
      <c r="M1266" s="154"/>
      <c r="N1266" s="334">
        <f t="shared" si="39"/>
        <v>0</v>
      </c>
      <c r="O1266" s="339"/>
      <c r="P1266" s="515">
        <f>IF($A1266=Liste!$A$2,Liste!$Q$2,IF($A1266=Liste!$A$3,Liste!$Q$3,0))</f>
        <v>0</v>
      </c>
      <c r="Q1266" s="477"/>
      <c r="R1266" s="458" t="str">
        <f>IF(F1266=0,"x",VLOOKUP($F1266,Liste!$L$2:$M$5000,2,FALSE))</f>
        <v>x</v>
      </c>
      <c r="S1266" s="462" t="str">
        <f t="shared" si="38"/>
        <v>x</v>
      </c>
      <c r="T1266" s="462">
        <f>IF(P1266=Liste!$Q$3,IF(L1266=0,0,1),0)</f>
        <v>0</v>
      </c>
      <c r="U1266" s="462">
        <f>IF($A1266=0,0,InformatiiGenerale!$B$3)</f>
        <v>0</v>
      </c>
      <c r="V1266" s="462">
        <f>IF($B1266=0,0,VLOOKUP($B1266,InformatiiGenerale!$A$9:$C$29,3,FALSE))</f>
        <v>0</v>
      </c>
    </row>
    <row r="1267" spans="1:22" ht="30" customHeight="1" x14ac:dyDescent="0.25">
      <c r="A1267" s="145"/>
      <c r="B1267" s="146"/>
      <c r="C1267" s="146"/>
      <c r="D1267" s="147"/>
      <c r="E1267" s="148"/>
      <c r="F1267" s="149"/>
      <c r="G1267" s="148"/>
      <c r="H1267" s="149"/>
      <c r="I1267" s="150"/>
      <c r="J1267" s="151"/>
      <c r="K1267" s="152"/>
      <c r="L1267" s="153"/>
      <c r="M1267" s="154"/>
      <c r="N1267" s="334">
        <f t="shared" si="39"/>
        <v>0</v>
      </c>
      <c r="O1267" s="339"/>
      <c r="P1267" s="515">
        <f>IF($A1267=Liste!$A$2,Liste!$Q$2,IF($A1267=Liste!$A$3,Liste!$Q$3,0))</f>
        <v>0</v>
      </c>
      <c r="Q1267" s="477"/>
      <c r="R1267" s="458" t="str">
        <f>IF(F1267=0,"x",VLOOKUP($F1267,Liste!$L$2:$M$5000,2,FALSE))</f>
        <v>x</v>
      </c>
      <c r="S1267" s="462" t="str">
        <f t="shared" si="38"/>
        <v>x</v>
      </c>
      <c r="T1267" s="462">
        <f>IF(P1267=Liste!$Q$3,IF(L1267=0,0,1),0)</f>
        <v>0</v>
      </c>
      <c r="U1267" s="462">
        <f>IF($A1267=0,0,InformatiiGenerale!$B$3)</f>
        <v>0</v>
      </c>
      <c r="V1267" s="462">
        <f>IF($B1267=0,0,VLOOKUP($B1267,InformatiiGenerale!$A$9:$C$29,3,FALSE))</f>
        <v>0</v>
      </c>
    </row>
    <row r="1268" spans="1:22" ht="30" customHeight="1" x14ac:dyDescent="0.25">
      <c r="A1268" s="145"/>
      <c r="B1268" s="146"/>
      <c r="C1268" s="146"/>
      <c r="D1268" s="147"/>
      <c r="E1268" s="148"/>
      <c r="F1268" s="149"/>
      <c r="G1268" s="148"/>
      <c r="H1268" s="149"/>
      <c r="I1268" s="150"/>
      <c r="J1268" s="151"/>
      <c r="K1268" s="152"/>
      <c r="L1268" s="153"/>
      <c r="M1268" s="154"/>
      <c r="N1268" s="334">
        <f t="shared" si="39"/>
        <v>0</v>
      </c>
      <c r="O1268" s="339"/>
      <c r="P1268" s="515">
        <f>IF($A1268=Liste!$A$2,Liste!$Q$2,IF($A1268=Liste!$A$3,Liste!$Q$3,0))</f>
        <v>0</v>
      </c>
      <c r="Q1268" s="477"/>
      <c r="R1268" s="458" t="str">
        <f>IF(F1268=0,"x",VLOOKUP($F1268,Liste!$L$2:$M$5000,2,FALSE))</f>
        <v>x</v>
      </c>
      <c r="S1268" s="462" t="str">
        <f t="shared" si="38"/>
        <v>x</v>
      </c>
      <c r="T1268" s="462">
        <f>IF(P1268=Liste!$Q$3,IF(L1268=0,0,1),0)</f>
        <v>0</v>
      </c>
      <c r="U1268" s="462">
        <f>IF($A1268=0,0,InformatiiGenerale!$B$3)</f>
        <v>0</v>
      </c>
      <c r="V1268" s="462">
        <f>IF($B1268=0,0,VLOOKUP($B1268,InformatiiGenerale!$A$9:$C$29,3,FALSE))</f>
        <v>0</v>
      </c>
    </row>
    <row r="1269" spans="1:22" ht="30" customHeight="1" x14ac:dyDescent="0.25">
      <c r="A1269" s="145"/>
      <c r="B1269" s="146"/>
      <c r="C1269" s="146"/>
      <c r="D1269" s="147"/>
      <c r="E1269" s="148"/>
      <c r="F1269" s="149"/>
      <c r="G1269" s="148"/>
      <c r="H1269" s="149"/>
      <c r="I1269" s="150"/>
      <c r="J1269" s="151"/>
      <c r="K1269" s="152"/>
      <c r="L1269" s="153"/>
      <c r="M1269" s="154"/>
      <c r="N1269" s="334">
        <f t="shared" si="39"/>
        <v>0</v>
      </c>
      <c r="O1269" s="339"/>
      <c r="P1269" s="515">
        <f>IF($A1269=Liste!$A$2,Liste!$Q$2,IF($A1269=Liste!$A$3,Liste!$Q$3,0))</f>
        <v>0</v>
      </c>
      <c r="Q1269" s="477"/>
      <c r="R1269" s="458" t="str">
        <f>IF(F1269=0,"x",VLOOKUP($F1269,Liste!$L$2:$M$5000,2,FALSE))</f>
        <v>x</v>
      </c>
      <c r="S1269" s="462" t="str">
        <f t="shared" si="38"/>
        <v>x</v>
      </c>
      <c r="T1269" s="462">
        <f>IF(P1269=Liste!$Q$3,IF(L1269=0,0,1),0)</f>
        <v>0</v>
      </c>
      <c r="U1269" s="462">
        <f>IF($A1269=0,0,InformatiiGenerale!$B$3)</f>
        <v>0</v>
      </c>
      <c r="V1269" s="462">
        <f>IF($B1269=0,0,VLOOKUP($B1269,InformatiiGenerale!$A$9:$C$29,3,FALSE))</f>
        <v>0</v>
      </c>
    </row>
    <row r="1270" spans="1:22" ht="30" customHeight="1" x14ac:dyDescent="0.25">
      <c r="A1270" s="145"/>
      <c r="B1270" s="146"/>
      <c r="C1270" s="146"/>
      <c r="D1270" s="147"/>
      <c r="E1270" s="148"/>
      <c r="F1270" s="149"/>
      <c r="G1270" s="148"/>
      <c r="H1270" s="149"/>
      <c r="I1270" s="150"/>
      <c r="J1270" s="151"/>
      <c r="K1270" s="152"/>
      <c r="L1270" s="153"/>
      <c r="M1270" s="154"/>
      <c r="N1270" s="334">
        <f t="shared" si="39"/>
        <v>0</v>
      </c>
      <c r="O1270" s="339"/>
      <c r="P1270" s="515">
        <f>IF($A1270=Liste!$A$2,Liste!$Q$2,IF($A1270=Liste!$A$3,Liste!$Q$3,0))</f>
        <v>0</v>
      </c>
      <c r="Q1270" s="477"/>
      <c r="R1270" s="458" t="str">
        <f>IF(F1270=0,"x",VLOOKUP($F1270,Liste!$L$2:$M$5000,2,FALSE))</f>
        <v>x</v>
      </c>
      <c r="S1270" s="462" t="str">
        <f t="shared" si="38"/>
        <v>x</v>
      </c>
      <c r="T1270" s="462">
        <f>IF(P1270=Liste!$Q$3,IF(L1270=0,0,1),0)</f>
        <v>0</v>
      </c>
      <c r="U1270" s="462">
        <f>IF($A1270=0,0,InformatiiGenerale!$B$3)</f>
        <v>0</v>
      </c>
      <c r="V1270" s="462">
        <f>IF($B1270=0,0,VLOOKUP($B1270,InformatiiGenerale!$A$9:$C$29,3,FALSE))</f>
        <v>0</v>
      </c>
    </row>
    <row r="1271" spans="1:22" ht="30" customHeight="1" x14ac:dyDescent="0.25">
      <c r="A1271" s="145"/>
      <c r="B1271" s="146"/>
      <c r="C1271" s="146"/>
      <c r="D1271" s="147"/>
      <c r="E1271" s="148"/>
      <c r="F1271" s="149"/>
      <c r="G1271" s="148"/>
      <c r="H1271" s="149"/>
      <c r="I1271" s="150"/>
      <c r="J1271" s="151"/>
      <c r="K1271" s="152"/>
      <c r="L1271" s="153"/>
      <c r="M1271" s="154"/>
      <c r="N1271" s="334">
        <f t="shared" si="39"/>
        <v>0</v>
      </c>
      <c r="O1271" s="339"/>
      <c r="P1271" s="515">
        <f>IF($A1271=Liste!$A$2,Liste!$Q$2,IF($A1271=Liste!$A$3,Liste!$Q$3,0))</f>
        <v>0</v>
      </c>
      <c r="Q1271" s="477"/>
      <c r="R1271" s="458" t="str">
        <f>IF(F1271=0,"x",VLOOKUP($F1271,Liste!$L$2:$M$5000,2,FALSE))</f>
        <v>x</v>
      </c>
      <c r="S1271" s="462" t="str">
        <f t="shared" si="38"/>
        <v>x</v>
      </c>
      <c r="T1271" s="462">
        <f>IF(P1271=Liste!$Q$3,IF(L1271=0,0,1),0)</f>
        <v>0</v>
      </c>
      <c r="U1271" s="462">
        <f>IF($A1271=0,0,InformatiiGenerale!$B$3)</f>
        <v>0</v>
      </c>
      <c r="V1271" s="462">
        <f>IF($B1271=0,0,VLOOKUP($B1271,InformatiiGenerale!$A$9:$C$29,3,FALSE))</f>
        <v>0</v>
      </c>
    </row>
    <row r="1272" spans="1:22" ht="30" customHeight="1" x14ac:dyDescent="0.25">
      <c r="A1272" s="145"/>
      <c r="B1272" s="146"/>
      <c r="C1272" s="146"/>
      <c r="D1272" s="147"/>
      <c r="E1272" s="148"/>
      <c r="F1272" s="149"/>
      <c r="G1272" s="148"/>
      <c r="H1272" s="149"/>
      <c r="I1272" s="150"/>
      <c r="J1272" s="151"/>
      <c r="K1272" s="152"/>
      <c r="L1272" s="153"/>
      <c r="M1272" s="154"/>
      <c r="N1272" s="334">
        <f t="shared" si="39"/>
        <v>0</v>
      </c>
      <c r="O1272" s="339"/>
      <c r="P1272" s="515">
        <f>IF($A1272=Liste!$A$2,Liste!$Q$2,IF($A1272=Liste!$A$3,Liste!$Q$3,0))</f>
        <v>0</v>
      </c>
      <c r="Q1272" s="477"/>
      <c r="R1272" s="458" t="str">
        <f>IF(F1272=0,"x",VLOOKUP($F1272,Liste!$L$2:$M$5000,2,FALSE))</f>
        <v>x</v>
      </c>
      <c r="S1272" s="462" t="str">
        <f t="shared" si="38"/>
        <v>x</v>
      </c>
      <c r="T1272" s="462">
        <f>IF(P1272=Liste!$Q$3,IF(L1272=0,0,1),0)</f>
        <v>0</v>
      </c>
      <c r="U1272" s="462">
        <f>IF($A1272=0,0,InformatiiGenerale!$B$3)</f>
        <v>0</v>
      </c>
      <c r="V1272" s="462">
        <f>IF($B1272=0,0,VLOOKUP($B1272,InformatiiGenerale!$A$9:$C$29,3,FALSE))</f>
        <v>0</v>
      </c>
    </row>
    <row r="1273" spans="1:22" ht="30" customHeight="1" x14ac:dyDescent="0.25">
      <c r="A1273" s="145"/>
      <c r="B1273" s="146"/>
      <c r="C1273" s="146"/>
      <c r="D1273" s="147"/>
      <c r="E1273" s="148"/>
      <c r="F1273" s="149"/>
      <c r="G1273" s="148"/>
      <c r="H1273" s="149"/>
      <c r="I1273" s="150"/>
      <c r="J1273" s="151"/>
      <c r="K1273" s="152"/>
      <c r="L1273" s="153"/>
      <c r="M1273" s="154"/>
      <c r="N1273" s="334">
        <f t="shared" si="39"/>
        <v>0</v>
      </c>
      <c r="O1273" s="339"/>
      <c r="P1273" s="515">
        <f>IF($A1273=Liste!$A$2,Liste!$Q$2,IF($A1273=Liste!$A$3,Liste!$Q$3,0))</f>
        <v>0</v>
      </c>
      <c r="Q1273" s="477"/>
      <c r="R1273" s="458" t="str">
        <f>IF(F1273=0,"x",VLOOKUP($F1273,Liste!$L$2:$M$5000,2,FALSE))</f>
        <v>x</v>
      </c>
      <c r="S1273" s="462" t="str">
        <f t="shared" si="38"/>
        <v>x</v>
      </c>
      <c r="T1273" s="462">
        <f>IF(P1273=Liste!$Q$3,IF(L1273=0,0,1),0)</f>
        <v>0</v>
      </c>
      <c r="U1273" s="462">
        <f>IF($A1273=0,0,InformatiiGenerale!$B$3)</f>
        <v>0</v>
      </c>
      <c r="V1273" s="462">
        <f>IF($B1273=0,0,VLOOKUP($B1273,InformatiiGenerale!$A$9:$C$29,3,FALSE))</f>
        <v>0</v>
      </c>
    </row>
    <row r="1274" spans="1:22" ht="30" customHeight="1" x14ac:dyDescent="0.25">
      <c r="A1274" s="145"/>
      <c r="B1274" s="146"/>
      <c r="C1274" s="146"/>
      <c r="D1274" s="147"/>
      <c r="E1274" s="148"/>
      <c r="F1274" s="149"/>
      <c r="G1274" s="148"/>
      <c r="H1274" s="149"/>
      <c r="I1274" s="150"/>
      <c r="J1274" s="151"/>
      <c r="K1274" s="152"/>
      <c r="L1274" s="153"/>
      <c r="M1274" s="154"/>
      <c r="N1274" s="334">
        <f t="shared" si="39"/>
        <v>0</v>
      </c>
      <c r="O1274" s="339"/>
      <c r="P1274" s="515">
        <f>IF($A1274=Liste!$A$2,Liste!$Q$2,IF($A1274=Liste!$A$3,Liste!$Q$3,0))</f>
        <v>0</v>
      </c>
      <c r="Q1274" s="477"/>
      <c r="R1274" s="458" t="str">
        <f>IF(F1274=0,"x",VLOOKUP($F1274,Liste!$L$2:$M$5000,2,FALSE))</f>
        <v>x</v>
      </c>
      <c r="S1274" s="462" t="str">
        <f t="shared" si="38"/>
        <v>x</v>
      </c>
      <c r="T1274" s="462">
        <f>IF(P1274=Liste!$Q$3,IF(L1274=0,0,1),0)</f>
        <v>0</v>
      </c>
      <c r="U1274" s="462">
        <f>IF($A1274=0,0,InformatiiGenerale!$B$3)</f>
        <v>0</v>
      </c>
      <c r="V1274" s="462">
        <f>IF($B1274=0,0,VLOOKUP($B1274,InformatiiGenerale!$A$9:$C$29,3,FALSE))</f>
        <v>0</v>
      </c>
    </row>
    <row r="1275" spans="1:22" ht="30" customHeight="1" x14ac:dyDescent="0.25">
      <c r="A1275" s="145"/>
      <c r="B1275" s="146"/>
      <c r="C1275" s="146"/>
      <c r="D1275" s="147"/>
      <c r="E1275" s="148"/>
      <c r="F1275" s="149"/>
      <c r="G1275" s="148"/>
      <c r="H1275" s="149"/>
      <c r="I1275" s="150"/>
      <c r="J1275" s="151"/>
      <c r="K1275" s="152"/>
      <c r="L1275" s="153"/>
      <c r="M1275" s="154"/>
      <c r="N1275" s="334">
        <f t="shared" si="39"/>
        <v>0</v>
      </c>
      <c r="O1275" s="339"/>
      <c r="P1275" s="515">
        <f>IF($A1275=Liste!$A$2,Liste!$Q$2,IF($A1275=Liste!$A$3,Liste!$Q$3,0))</f>
        <v>0</v>
      </c>
      <c r="Q1275" s="477"/>
      <c r="R1275" s="458" t="str">
        <f>IF(F1275=0,"x",VLOOKUP($F1275,Liste!$L$2:$M$5000,2,FALSE))</f>
        <v>x</v>
      </c>
      <c r="S1275" s="462" t="str">
        <f t="shared" si="38"/>
        <v>x</v>
      </c>
      <c r="T1275" s="462">
        <f>IF(P1275=Liste!$Q$3,IF(L1275=0,0,1),0)</f>
        <v>0</v>
      </c>
      <c r="U1275" s="462">
        <f>IF($A1275=0,0,InformatiiGenerale!$B$3)</f>
        <v>0</v>
      </c>
      <c r="V1275" s="462">
        <f>IF($B1275=0,0,VLOOKUP($B1275,InformatiiGenerale!$A$9:$C$29,3,FALSE))</f>
        <v>0</v>
      </c>
    </row>
    <row r="1276" spans="1:22" ht="30" customHeight="1" x14ac:dyDescent="0.25">
      <c r="A1276" s="145"/>
      <c r="B1276" s="146"/>
      <c r="C1276" s="146"/>
      <c r="D1276" s="147"/>
      <c r="E1276" s="148"/>
      <c r="F1276" s="149"/>
      <c r="G1276" s="148"/>
      <c r="H1276" s="149"/>
      <c r="I1276" s="150"/>
      <c r="J1276" s="151"/>
      <c r="K1276" s="152"/>
      <c r="L1276" s="153"/>
      <c r="M1276" s="154"/>
      <c r="N1276" s="334">
        <f t="shared" si="39"/>
        <v>0</v>
      </c>
      <c r="O1276" s="339"/>
      <c r="P1276" s="515">
        <f>IF($A1276=Liste!$A$2,Liste!$Q$2,IF($A1276=Liste!$A$3,Liste!$Q$3,0))</f>
        <v>0</v>
      </c>
      <c r="Q1276" s="477"/>
      <c r="R1276" s="458" t="str">
        <f>IF(F1276=0,"x",VLOOKUP($F1276,Liste!$L$2:$M$5000,2,FALSE))</f>
        <v>x</v>
      </c>
      <c r="S1276" s="462" t="str">
        <f t="shared" si="38"/>
        <v>x</v>
      </c>
      <c r="T1276" s="462">
        <f>IF(P1276=Liste!$Q$3,IF(L1276=0,0,1),0)</f>
        <v>0</v>
      </c>
      <c r="U1276" s="462">
        <f>IF($A1276=0,0,InformatiiGenerale!$B$3)</f>
        <v>0</v>
      </c>
      <c r="V1276" s="462">
        <f>IF($B1276=0,0,VLOOKUP($B1276,InformatiiGenerale!$A$9:$C$29,3,FALSE))</f>
        <v>0</v>
      </c>
    </row>
    <row r="1277" spans="1:22" ht="30" customHeight="1" x14ac:dyDescent="0.25">
      <c r="A1277" s="145"/>
      <c r="B1277" s="146"/>
      <c r="C1277" s="146"/>
      <c r="D1277" s="147"/>
      <c r="E1277" s="148"/>
      <c r="F1277" s="149"/>
      <c r="G1277" s="148"/>
      <c r="H1277" s="149"/>
      <c r="I1277" s="150"/>
      <c r="J1277" s="151"/>
      <c r="K1277" s="152"/>
      <c r="L1277" s="153"/>
      <c r="M1277" s="154"/>
      <c r="N1277" s="334">
        <f t="shared" si="39"/>
        <v>0</v>
      </c>
      <c r="O1277" s="339"/>
      <c r="P1277" s="515">
        <f>IF($A1277=Liste!$A$2,Liste!$Q$2,IF($A1277=Liste!$A$3,Liste!$Q$3,0))</f>
        <v>0</v>
      </c>
      <c r="Q1277" s="477"/>
      <c r="R1277" s="458" t="str">
        <f>IF(F1277=0,"x",VLOOKUP($F1277,Liste!$L$2:$M$5000,2,FALSE))</f>
        <v>x</v>
      </c>
      <c r="S1277" s="462" t="str">
        <f t="shared" si="38"/>
        <v>x</v>
      </c>
      <c r="T1277" s="462">
        <f>IF(P1277=Liste!$Q$3,IF(L1277=0,0,1),0)</f>
        <v>0</v>
      </c>
      <c r="U1277" s="462">
        <f>IF($A1277=0,0,InformatiiGenerale!$B$3)</f>
        <v>0</v>
      </c>
      <c r="V1277" s="462">
        <f>IF($B1277=0,0,VLOOKUP($B1277,InformatiiGenerale!$A$9:$C$29,3,FALSE))</f>
        <v>0</v>
      </c>
    </row>
    <row r="1278" spans="1:22" ht="30" customHeight="1" x14ac:dyDescent="0.25">
      <c r="A1278" s="145"/>
      <c r="B1278" s="146"/>
      <c r="C1278" s="146"/>
      <c r="D1278" s="147"/>
      <c r="E1278" s="148"/>
      <c r="F1278" s="149"/>
      <c r="G1278" s="148"/>
      <c r="H1278" s="149"/>
      <c r="I1278" s="150"/>
      <c r="J1278" s="151"/>
      <c r="K1278" s="152"/>
      <c r="L1278" s="153"/>
      <c r="M1278" s="154"/>
      <c r="N1278" s="334">
        <f t="shared" si="39"/>
        <v>0</v>
      </c>
      <c r="O1278" s="339"/>
      <c r="P1278" s="515">
        <f>IF($A1278=Liste!$A$2,Liste!$Q$2,IF($A1278=Liste!$A$3,Liste!$Q$3,0))</f>
        <v>0</v>
      </c>
      <c r="Q1278" s="477"/>
      <c r="R1278" s="458" t="str">
        <f>IF(F1278=0,"x",VLOOKUP($F1278,Liste!$L$2:$M$5000,2,FALSE))</f>
        <v>x</v>
      </c>
      <c r="S1278" s="462" t="str">
        <f t="shared" si="38"/>
        <v>x</v>
      </c>
      <c r="T1278" s="462">
        <f>IF(P1278=Liste!$Q$3,IF(L1278=0,0,1),0)</f>
        <v>0</v>
      </c>
      <c r="U1278" s="462">
        <f>IF($A1278=0,0,InformatiiGenerale!$B$3)</f>
        <v>0</v>
      </c>
      <c r="V1278" s="462">
        <f>IF($B1278=0,0,VLOOKUP($B1278,InformatiiGenerale!$A$9:$C$29,3,FALSE))</f>
        <v>0</v>
      </c>
    </row>
    <row r="1279" spans="1:22" ht="30" customHeight="1" x14ac:dyDescent="0.25">
      <c r="A1279" s="145"/>
      <c r="B1279" s="146"/>
      <c r="C1279" s="146"/>
      <c r="D1279" s="147"/>
      <c r="E1279" s="148"/>
      <c r="F1279" s="149"/>
      <c r="G1279" s="148"/>
      <c r="H1279" s="149"/>
      <c r="I1279" s="150"/>
      <c r="J1279" s="151"/>
      <c r="K1279" s="152"/>
      <c r="L1279" s="153"/>
      <c r="M1279" s="154"/>
      <c r="N1279" s="334">
        <f t="shared" si="39"/>
        <v>0</v>
      </c>
      <c r="O1279" s="339"/>
      <c r="P1279" s="515">
        <f>IF($A1279=Liste!$A$2,Liste!$Q$2,IF($A1279=Liste!$A$3,Liste!$Q$3,0))</f>
        <v>0</v>
      </c>
      <c r="Q1279" s="477"/>
      <c r="R1279" s="458" t="str">
        <f>IF(F1279=0,"x",VLOOKUP($F1279,Liste!$L$2:$M$5000,2,FALSE))</f>
        <v>x</v>
      </c>
      <c r="S1279" s="462" t="str">
        <f t="shared" si="38"/>
        <v>x</v>
      </c>
      <c r="T1279" s="462">
        <f>IF(P1279=Liste!$Q$3,IF(L1279=0,0,1),0)</f>
        <v>0</v>
      </c>
      <c r="U1279" s="462">
        <f>IF($A1279=0,0,InformatiiGenerale!$B$3)</f>
        <v>0</v>
      </c>
      <c r="V1279" s="462">
        <f>IF($B1279=0,0,VLOOKUP($B1279,InformatiiGenerale!$A$9:$C$29,3,FALSE))</f>
        <v>0</v>
      </c>
    </row>
    <row r="1280" spans="1:22" ht="30" customHeight="1" x14ac:dyDescent="0.25">
      <c r="A1280" s="145"/>
      <c r="B1280" s="146"/>
      <c r="C1280" s="146"/>
      <c r="D1280" s="147"/>
      <c r="E1280" s="148"/>
      <c r="F1280" s="149"/>
      <c r="G1280" s="148"/>
      <c r="H1280" s="149"/>
      <c r="I1280" s="150"/>
      <c r="J1280" s="151"/>
      <c r="K1280" s="152"/>
      <c r="L1280" s="153"/>
      <c r="M1280" s="154"/>
      <c r="N1280" s="334">
        <f t="shared" si="39"/>
        <v>0</v>
      </c>
      <c r="O1280" s="339"/>
      <c r="P1280" s="515">
        <f>IF($A1280=Liste!$A$2,Liste!$Q$2,IF($A1280=Liste!$A$3,Liste!$Q$3,0))</f>
        <v>0</v>
      </c>
      <c r="Q1280" s="477"/>
      <c r="R1280" s="458" t="str">
        <f>IF(F1280=0,"x",VLOOKUP($F1280,Liste!$L$2:$M$5000,2,FALSE))</f>
        <v>x</v>
      </c>
      <c r="S1280" s="462" t="str">
        <f t="shared" si="38"/>
        <v>x</v>
      </c>
      <c r="T1280" s="462">
        <f>IF(P1280=Liste!$Q$3,IF(L1280=0,0,1),0)</f>
        <v>0</v>
      </c>
      <c r="U1280" s="462">
        <f>IF($A1280=0,0,InformatiiGenerale!$B$3)</f>
        <v>0</v>
      </c>
      <c r="V1280" s="462">
        <f>IF($B1280=0,0,VLOOKUP($B1280,InformatiiGenerale!$A$9:$C$29,3,FALSE))</f>
        <v>0</v>
      </c>
    </row>
    <row r="1281" spans="1:22" ht="30" customHeight="1" x14ac:dyDescent="0.25">
      <c r="A1281" s="145"/>
      <c r="B1281" s="146"/>
      <c r="C1281" s="146"/>
      <c r="D1281" s="147"/>
      <c r="E1281" s="148"/>
      <c r="F1281" s="149"/>
      <c r="G1281" s="148"/>
      <c r="H1281" s="149"/>
      <c r="I1281" s="150"/>
      <c r="J1281" s="151"/>
      <c r="K1281" s="152"/>
      <c r="L1281" s="153"/>
      <c r="M1281" s="154"/>
      <c r="N1281" s="334">
        <f t="shared" si="39"/>
        <v>0</v>
      </c>
      <c r="O1281" s="339"/>
      <c r="P1281" s="515">
        <f>IF($A1281=Liste!$A$2,Liste!$Q$2,IF($A1281=Liste!$A$3,Liste!$Q$3,0))</f>
        <v>0</v>
      </c>
      <c r="Q1281" s="477"/>
      <c r="R1281" s="458" t="str">
        <f>IF(F1281=0,"x",VLOOKUP($F1281,Liste!$L$2:$M$5000,2,FALSE))</f>
        <v>x</v>
      </c>
      <c r="S1281" s="462" t="str">
        <f t="shared" si="38"/>
        <v>x</v>
      </c>
      <c r="T1281" s="462">
        <f>IF(P1281=Liste!$Q$3,IF(L1281=0,0,1),0)</f>
        <v>0</v>
      </c>
      <c r="U1281" s="462">
        <f>IF($A1281=0,0,InformatiiGenerale!$B$3)</f>
        <v>0</v>
      </c>
      <c r="V1281" s="462">
        <f>IF($B1281=0,0,VLOOKUP($B1281,InformatiiGenerale!$A$9:$C$29,3,FALSE))</f>
        <v>0</v>
      </c>
    </row>
    <row r="1282" spans="1:22" ht="30" customHeight="1" x14ac:dyDescent="0.25">
      <c r="A1282" s="145"/>
      <c r="B1282" s="146"/>
      <c r="C1282" s="146"/>
      <c r="D1282" s="147"/>
      <c r="E1282" s="148"/>
      <c r="F1282" s="149"/>
      <c r="G1282" s="148"/>
      <c r="H1282" s="149"/>
      <c r="I1282" s="150"/>
      <c r="J1282" s="151"/>
      <c r="K1282" s="152"/>
      <c r="L1282" s="153"/>
      <c r="M1282" s="154"/>
      <c r="N1282" s="334">
        <f t="shared" si="39"/>
        <v>0</v>
      </c>
      <c r="O1282" s="339"/>
      <c r="P1282" s="515">
        <f>IF($A1282=Liste!$A$2,Liste!$Q$2,IF($A1282=Liste!$A$3,Liste!$Q$3,0))</f>
        <v>0</v>
      </c>
      <c r="Q1282" s="477"/>
      <c r="R1282" s="458" t="str">
        <f>IF(F1282=0,"x",VLOOKUP($F1282,Liste!$L$2:$M$5000,2,FALSE))</f>
        <v>x</v>
      </c>
      <c r="S1282" s="462" t="str">
        <f t="shared" si="38"/>
        <v>x</v>
      </c>
      <c r="T1282" s="462">
        <f>IF(P1282=Liste!$Q$3,IF(L1282=0,0,1),0)</f>
        <v>0</v>
      </c>
      <c r="U1282" s="462">
        <f>IF($A1282=0,0,InformatiiGenerale!$B$3)</f>
        <v>0</v>
      </c>
      <c r="V1282" s="462">
        <f>IF($B1282=0,0,VLOOKUP($B1282,InformatiiGenerale!$A$9:$C$29,3,FALSE))</f>
        <v>0</v>
      </c>
    </row>
    <row r="1283" spans="1:22" ht="30" customHeight="1" x14ac:dyDescent="0.25">
      <c r="A1283" s="145"/>
      <c r="B1283" s="146"/>
      <c r="C1283" s="146"/>
      <c r="D1283" s="147"/>
      <c r="E1283" s="148"/>
      <c r="F1283" s="149"/>
      <c r="G1283" s="148"/>
      <c r="H1283" s="149"/>
      <c r="I1283" s="150"/>
      <c r="J1283" s="151"/>
      <c r="K1283" s="152"/>
      <c r="L1283" s="153"/>
      <c r="M1283" s="154"/>
      <c r="N1283" s="334">
        <f t="shared" si="39"/>
        <v>0</v>
      </c>
      <c r="O1283" s="339"/>
      <c r="P1283" s="515">
        <f>IF($A1283=Liste!$A$2,Liste!$Q$2,IF($A1283=Liste!$A$3,Liste!$Q$3,0))</f>
        <v>0</v>
      </c>
      <c r="Q1283" s="477"/>
      <c r="R1283" s="458" t="str">
        <f>IF(F1283=0,"x",VLOOKUP($F1283,Liste!$L$2:$M$5000,2,FALSE))</f>
        <v>x</v>
      </c>
      <c r="S1283" s="462" t="str">
        <f t="shared" si="38"/>
        <v>x</v>
      </c>
      <c r="T1283" s="462">
        <f>IF(P1283=Liste!$Q$3,IF(L1283=0,0,1),0)</f>
        <v>0</v>
      </c>
      <c r="U1283" s="462">
        <f>IF($A1283=0,0,InformatiiGenerale!$B$3)</f>
        <v>0</v>
      </c>
      <c r="V1283" s="462">
        <f>IF($B1283=0,0,VLOOKUP($B1283,InformatiiGenerale!$A$9:$C$29,3,FALSE))</f>
        <v>0</v>
      </c>
    </row>
    <row r="1284" spans="1:22" ht="30" customHeight="1" x14ac:dyDescent="0.25">
      <c r="A1284" s="145"/>
      <c r="B1284" s="146"/>
      <c r="C1284" s="146"/>
      <c r="D1284" s="147"/>
      <c r="E1284" s="148"/>
      <c r="F1284" s="149"/>
      <c r="G1284" s="148"/>
      <c r="H1284" s="149"/>
      <c r="I1284" s="150"/>
      <c r="J1284" s="151"/>
      <c r="K1284" s="152"/>
      <c r="L1284" s="153"/>
      <c r="M1284" s="154"/>
      <c r="N1284" s="334">
        <f t="shared" si="39"/>
        <v>0</v>
      </c>
      <c r="O1284" s="339"/>
      <c r="P1284" s="515">
        <f>IF($A1284=Liste!$A$2,Liste!$Q$2,IF($A1284=Liste!$A$3,Liste!$Q$3,0))</f>
        <v>0</v>
      </c>
      <c r="Q1284" s="477"/>
      <c r="R1284" s="458" t="str">
        <f>IF(F1284=0,"x",VLOOKUP($F1284,Liste!$L$2:$M$5000,2,FALSE))</f>
        <v>x</v>
      </c>
      <c r="S1284" s="462" t="str">
        <f t="shared" si="38"/>
        <v>x</v>
      </c>
      <c r="T1284" s="462">
        <f>IF(P1284=Liste!$Q$3,IF(L1284=0,0,1),0)</f>
        <v>0</v>
      </c>
      <c r="U1284" s="462">
        <f>IF($A1284=0,0,InformatiiGenerale!$B$3)</f>
        <v>0</v>
      </c>
      <c r="V1284" s="462">
        <f>IF($B1284=0,0,VLOOKUP($B1284,InformatiiGenerale!$A$9:$C$29,3,FALSE))</f>
        <v>0</v>
      </c>
    </row>
    <row r="1285" spans="1:22" ht="30" customHeight="1" x14ac:dyDescent="0.25">
      <c r="A1285" s="145"/>
      <c r="B1285" s="146"/>
      <c r="C1285" s="146"/>
      <c r="D1285" s="147"/>
      <c r="E1285" s="148"/>
      <c r="F1285" s="149"/>
      <c r="G1285" s="148"/>
      <c r="H1285" s="149"/>
      <c r="I1285" s="150"/>
      <c r="J1285" s="151"/>
      <c r="K1285" s="152"/>
      <c r="L1285" s="153"/>
      <c r="M1285" s="154"/>
      <c r="N1285" s="334">
        <f t="shared" si="39"/>
        <v>0</v>
      </c>
      <c r="O1285" s="339"/>
      <c r="P1285" s="515">
        <f>IF($A1285=Liste!$A$2,Liste!$Q$2,IF($A1285=Liste!$A$3,Liste!$Q$3,0))</f>
        <v>0</v>
      </c>
      <c r="Q1285" s="477"/>
      <c r="R1285" s="458" t="str">
        <f>IF(F1285=0,"x",VLOOKUP($F1285,Liste!$L$2:$M$5000,2,FALSE))</f>
        <v>x</v>
      </c>
      <c r="S1285" s="462" t="str">
        <f t="shared" si="38"/>
        <v>x</v>
      </c>
      <c r="T1285" s="462">
        <f>IF(P1285=Liste!$Q$3,IF(L1285=0,0,1),0)</f>
        <v>0</v>
      </c>
      <c r="U1285" s="462">
        <f>IF($A1285=0,0,InformatiiGenerale!$B$3)</f>
        <v>0</v>
      </c>
      <c r="V1285" s="462">
        <f>IF($B1285=0,0,VLOOKUP($B1285,InformatiiGenerale!$A$9:$C$29,3,FALSE))</f>
        <v>0</v>
      </c>
    </row>
    <row r="1286" spans="1:22" ht="30" customHeight="1" x14ac:dyDescent="0.25">
      <c r="A1286" s="145"/>
      <c r="B1286" s="146"/>
      <c r="C1286" s="146"/>
      <c r="D1286" s="147"/>
      <c r="E1286" s="148"/>
      <c r="F1286" s="149"/>
      <c r="G1286" s="148"/>
      <c r="H1286" s="149"/>
      <c r="I1286" s="150"/>
      <c r="J1286" s="151"/>
      <c r="K1286" s="152"/>
      <c r="L1286" s="153"/>
      <c r="M1286" s="154"/>
      <c r="N1286" s="334">
        <f t="shared" si="39"/>
        <v>0</v>
      </c>
      <c r="O1286" s="339"/>
      <c r="P1286" s="515">
        <f>IF($A1286=Liste!$A$2,Liste!$Q$2,IF($A1286=Liste!$A$3,Liste!$Q$3,0))</f>
        <v>0</v>
      </c>
      <c r="Q1286" s="477"/>
      <c r="R1286" s="458" t="str">
        <f>IF(F1286=0,"x",VLOOKUP($F1286,Liste!$L$2:$M$5000,2,FALSE))</f>
        <v>x</v>
      </c>
      <c r="S1286" s="462" t="str">
        <f t="shared" si="38"/>
        <v>x</v>
      </c>
      <c r="T1286" s="462">
        <f>IF(P1286=Liste!$Q$3,IF(L1286=0,0,1),0)</f>
        <v>0</v>
      </c>
      <c r="U1286" s="462">
        <f>IF($A1286=0,0,InformatiiGenerale!$B$3)</f>
        <v>0</v>
      </c>
      <c r="V1286" s="462">
        <f>IF($B1286=0,0,VLOOKUP($B1286,InformatiiGenerale!$A$9:$C$29,3,FALSE))</f>
        <v>0</v>
      </c>
    </row>
    <row r="1287" spans="1:22" ht="30" customHeight="1" x14ac:dyDescent="0.25">
      <c r="A1287" s="145"/>
      <c r="B1287" s="146"/>
      <c r="C1287" s="146"/>
      <c r="D1287" s="147"/>
      <c r="E1287" s="148"/>
      <c r="F1287" s="149"/>
      <c r="G1287" s="148"/>
      <c r="H1287" s="149"/>
      <c r="I1287" s="150"/>
      <c r="J1287" s="151"/>
      <c r="K1287" s="152"/>
      <c r="L1287" s="153"/>
      <c r="M1287" s="154"/>
      <c r="N1287" s="334">
        <f t="shared" si="39"/>
        <v>0</v>
      </c>
      <c r="O1287" s="339"/>
      <c r="P1287" s="515">
        <f>IF($A1287=Liste!$A$2,Liste!$Q$2,IF($A1287=Liste!$A$3,Liste!$Q$3,0))</f>
        <v>0</v>
      </c>
      <c r="Q1287" s="477"/>
      <c r="R1287" s="458" t="str">
        <f>IF(F1287=0,"x",VLOOKUP($F1287,Liste!$L$2:$M$5000,2,FALSE))</f>
        <v>x</v>
      </c>
      <c r="S1287" s="462" t="str">
        <f t="shared" si="38"/>
        <v>x</v>
      </c>
      <c r="T1287" s="462">
        <f>IF(P1287=Liste!$Q$3,IF(L1287=0,0,1),0)</f>
        <v>0</v>
      </c>
      <c r="U1287" s="462">
        <f>IF($A1287=0,0,InformatiiGenerale!$B$3)</f>
        <v>0</v>
      </c>
      <c r="V1287" s="462">
        <f>IF($B1287=0,0,VLOOKUP($B1287,InformatiiGenerale!$A$9:$C$29,3,FALSE))</f>
        <v>0</v>
      </c>
    </row>
    <row r="1288" spans="1:22" ht="30" customHeight="1" x14ac:dyDescent="0.25">
      <c r="A1288" s="145"/>
      <c r="B1288" s="146"/>
      <c r="C1288" s="146"/>
      <c r="D1288" s="147"/>
      <c r="E1288" s="148"/>
      <c r="F1288" s="149"/>
      <c r="G1288" s="148"/>
      <c r="H1288" s="149"/>
      <c r="I1288" s="150"/>
      <c r="J1288" s="151"/>
      <c r="K1288" s="152"/>
      <c r="L1288" s="153"/>
      <c r="M1288" s="154"/>
      <c r="N1288" s="334">
        <f t="shared" si="39"/>
        <v>0</v>
      </c>
      <c r="O1288" s="339"/>
      <c r="P1288" s="515">
        <f>IF($A1288=Liste!$A$2,Liste!$Q$2,IF($A1288=Liste!$A$3,Liste!$Q$3,0))</f>
        <v>0</v>
      </c>
      <c r="Q1288" s="477"/>
      <c r="R1288" s="458" t="str">
        <f>IF(F1288=0,"x",VLOOKUP($F1288,Liste!$L$2:$M$5000,2,FALSE))</f>
        <v>x</v>
      </c>
      <c r="S1288" s="462" t="str">
        <f t="shared" si="38"/>
        <v>x</v>
      </c>
      <c r="T1288" s="462">
        <f>IF(P1288=Liste!$Q$3,IF(L1288=0,0,1),0)</f>
        <v>0</v>
      </c>
      <c r="U1288" s="462">
        <f>IF($A1288=0,0,InformatiiGenerale!$B$3)</f>
        <v>0</v>
      </c>
      <c r="V1288" s="462">
        <f>IF($B1288=0,0,VLOOKUP($B1288,InformatiiGenerale!$A$9:$C$29,3,FALSE))</f>
        <v>0</v>
      </c>
    </row>
    <row r="1289" spans="1:22" ht="30" customHeight="1" x14ac:dyDescent="0.25">
      <c r="A1289" s="145"/>
      <c r="B1289" s="146"/>
      <c r="C1289" s="146"/>
      <c r="D1289" s="147"/>
      <c r="E1289" s="148"/>
      <c r="F1289" s="149"/>
      <c r="G1289" s="148"/>
      <c r="H1289" s="149"/>
      <c r="I1289" s="150"/>
      <c r="J1289" s="151"/>
      <c r="K1289" s="152"/>
      <c r="L1289" s="153"/>
      <c r="M1289" s="154"/>
      <c r="N1289" s="334">
        <f t="shared" si="39"/>
        <v>0</v>
      </c>
      <c r="O1289" s="339"/>
      <c r="P1289" s="515">
        <f>IF($A1289=Liste!$A$2,Liste!$Q$2,IF($A1289=Liste!$A$3,Liste!$Q$3,0))</f>
        <v>0</v>
      </c>
      <c r="Q1289" s="477"/>
      <c r="R1289" s="458" t="str">
        <f>IF(F1289=0,"x",VLOOKUP($F1289,Liste!$L$2:$M$5000,2,FALSE))</f>
        <v>x</v>
      </c>
      <c r="S1289" s="462" t="str">
        <f t="shared" si="38"/>
        <v>x</v>
      </c>
      <c r="T1289" s="462">
        <f>IF(P1289=Liste!$Q$3,IF(L1289=0,0,1),0)</f>
        <v>0</v>
      </c>
      <c r="U1289" s="462">
        <f>IF($A1289=0,0,InformatiiGenerale!$B$3)</f>
        <v>0</v>
      </c>
      <c r="V1289" s="462">
        <f>IF($B1289=0,0,VLOOKUP($B1289,InformatiiGenerale!$A$9:$C$29,3,FALSE))</f>
        <v>0</v>
      </c>
    </row>
    <row r="1290" spans="1:22" ht="30" customHeight="1" x14ac:dyDescent="0.25">
      <c r="A1290" s="145"/>
      <c r="B1290" s="146"/>
      <c r="C1290" s="146"/>
      <c r="D1290" s="147"/>
      <c r="E1290" s="148"/>
      <c r="F1290" s="149"/>
      <c r="G1290" s="148"/>
      <c r="H1290" s="149"/>
      <c r="I1290" s="150"/>
      <c r="J1290" s="151"/>
      <c r="K1290" s="152"/>
      <c r="L1290" s="153"/>
      <c r="M1290" s="154"/>
      <c r="N1290" s="334">
        <f t="shared" si="39"/>
        <v>0</v>
      </c>
      <c r="O1290" s="339"/>
      <c r="P1290" s="515">
        <f>IF($A1290=Liste!$A$2,Liste!$Q$2,IF($A1290=Liste!$A$3,Liste!$Q$3,0))</f>
        <v>0</v>
      </c>
      <c r="Q1290" s="477"/>
      <c r="R1290" s="458" t="str">
        <f>IF(F1290=0,"x",VLOOKUP($F1290,Liste!$L$2:$M$5000,2,FALSE))</f>
        <v>x</v>
      </c>
      <c r="S1290" s="462" t="str">
        <f t="shared" si="38"/>
        <v>x</v>
      </c>
      <c r="T1290" s="462">
        <f>IF(P1290=Liste!$Q$3,IF(L1290=0,0,1),0)</f>
        <v>0</v>
      </c>
      <c r="U1290" s="462">
        <f>IF($A1290=0,0,InformatiiGenerale!$B$3)</f>
        <v>0</v>
      </c>
      <c r="V1290" s="462">
        <f>IF($B1290=0,0,VLOOKUP($B1290,InformatiiGenerale!$A$9:$C$29,3,FALSE))</f>
        <v>0</v>
      </c>
    </row>
    <row r="1291" spans="1:22" ht="30" customHeight="1" x14ac:dyDescent="0.25">
      <c r="A1291" s="145"/>
      <c r="B1291" s="146"/>
      <c r="C1291" s="146"/>
      <c r="D1291" s="147"/>
      <c r="E1291" s="148"/>
      <c r="F1291" s="149"/>
      <c r="G1291" s="148"/>
      <c r="H1291" s="149"/>
      <c r="I1291" s="150"/>
      <c r="J1291" s="151"/>
      <c r="K1291" s="152"/>
      <c r="L1291" s="153"/>
      <c r="M1291" s="154"/>
      <c r="N1291" s="334">
        <f t="shared" si="39"/>
        <v>0</v>
      </c>
      <c r="O1291" s="339"/>
      <c r="P1291" s="515">
        <f>IF($A1291=Liste!$A$2,Liste!$Q$2,IF($A1291=Liste!$A$3,Liste!$Q$3,0))</f>
        <v>0</v>
      </c>
      <c r="Q1291" s="477"/>
      <c r="R1291" s="458" t="str">
        <f>IF(F1291=0,"x",VLOOKUP($F1291,Liste!$L$2:$M$5000,2,FALSE))</f>
        <v>x</v>
      </c>
      <c r="S1291" s="462" t="str">
        <f t="shared" ref="S1291:S1354" si="40">CONCATENATE($C1291,$Q1291,$R1291)</f>
        <v>x</v>
      </c>
      <c r="T1291" s="462">
        <f>IF(P1291=Liste!$Q$3,IF(L1291=0,0,1),0)</f>
        <v>0</v>
      </c>
      <c r="U1291" s="462">
        <f>IF($A1291=0,0,InformatiiGenerale!$B$3)</f>
        <v>0</v>
      </c>
      <c r="V1291" s="462">
        <f>IF($B1291=0,0,VLOOKUP($B1291,InformatiiGenerale!$A$9:$C$29,3,FALSE))</f>
        <v>0</v>
      </c>
    </row>
    <row r="1292" spans="1:22" ht="30" customHeight="1" x14ac:dyDescent="0.25">
      <c r="A1292" s="145"/>
      <c r="B1292" s="146"/>
      <c r="C1292" s="146"/>
      <c r="D1292" s="147"/>
      <c r="E1292" s="148"/>
      <c r="F1292" s="149"/>
      <c r="G1292" s="148"/>
      <c r="H1292" s="149"/>
      <c r="I1292" s="150"/>
      <c r="J1292" s="151"/>
      <c r="K1292" s="152"/>
      <c r="L1292" s="153"/>
      <c r="M1292" s="154"/>
      <c r="N1292" s="334">
        <f t="shared" ref="N1292:N1355" si="41">L1292+M1292</f>
        <v>0</v>
      </c>
      <c r="O1292" s="339"/>
      <c r="P1292" s="515">
        <f>IF($A1292=Liste!$A$2,Liste!$Q$2,IF($A1292=Liste!$A$3,Liste!$Q$3,0))</f>
        <v>0</v>
      </c>
      <c r="Q1292" s="477"/>
      <c r="R1292" s="458" t="str">
        <f>IF(F1292=0,"x",VLOOKUP($F1292,Liste!$L$2:$M$5000,2,FALSE))</f>
        <v>x</v>
      </c>
      <c r="S1292" s="462" t="str">
        <f t="shared" si="40"/>
        <v>x</v>
      </c>
      <c r="T1292" s="462">
        <f>IF(P1292=Liste!$Q$3,IF(L1292=0,0,1),0)</f>
        <v>0</v>
      </c>
      <c r="U1292" s="462">
        <f>IF($A1292=0,0,InformatiiGenerale!$B$3)</f>
        <v>0</v>
      </c>
      <c r="V1292" s="462">
        <f>IF($B1292=0,0,VLOOKUP($B1292,InformatiiGenerale!$A$9:$C$29,3,FALSE))</f>
        <v>0</v>
      </c>
    </row>
    <row r="1293" spans="1:22" ht="30" customHeight="1" x14ac:dyDescent="0.25">
      <c r="A1293" s="145"/>
      <c r="B1293" s="146"/>
      <c r="C1293" s="146"/>
      <c r="D1293" s="147"/>
      <c r="E1293" s="148"/>
      <c r="F1293" s="149"/>
      <c r="G1293" s="148"/>
      <c r="H1293" s="149"/>
      <c r="I1293" s="150"/>
      <c r="J1293" s="151"/>
      <c r="K1293" s="152"/>
      <c r="L1293" s="153"/>
      <c r="M1293" s="154"/>
      <c r="N1293" s="334">
        <f t="shared" si="41"/>
        <v>0</v>
      </c>
      <c r="O1293" s="339"/>
      <c r="P1293" s="515">
        <f>IF($A1293=Liste!$A$2,Liste!$Q$2,IF($A1293=Liste!$A$3,Liste!$Q$3,0))</f>
        <v>0</v>
      </c>
      <c r="Q1293" s="477"/>
      <c r="R1293" s="458" t="str">
        <f>IF(F1293=0,"x",VLOOKUP($F1293,Liste!$L$2:$M$5000,2,FALSE))</f>
        <v>x</v>
      </c>
      <c r="S1293" s="462" t="str">
        <f t="shared" si="40"/>
        <v>x</v>
      </c>
      <c r="T1293" s="462">
        <f>IF(P1293=Liste!$Q$3,IF(L1293=0,0,1),0)</f>
        <v>0</v>
      </c>
      <c r="U1293" s="462">
        <f>IF($A1293=0,0,InformatiiGenerale!$B$3)</f>
        <v>0</v>
      </c>
      <c r="V1293" s="462">
        <f>IF($B1293=0,0,VLOOKUP($B1293,InformatiiGenerale!$A$9:$C$29,3,FALSE))</f>
        <v>0</v>
      </c>
    </row>
    <row r="1294" spans="1:22" ht="30" customHeight="1" x14ac:dyDescent="0.25">
      <c r="A1294" s="145"/>
      <c r="B1294" s="146"/>
      <c r="C1294" s="146"/>
      <c r="D1294" s="147"/>
      <c r="E1294" s="148"/>
      <c r="F1294" s="149"/>
      <c r="G1294" s="148"/>
      <c r="H1294" s="149"/>
      <c r="I1294" s="150"/>
      <c r="J1294" s="151"/>
      <c r="K1294" s="152"/>
      <c r="L1294" s="153"/>
      <c r="M1294" s="154"/>
      <c r="N1294" s="334">
        <f t="shared" si="41"/>
        <v>0</v>
      </c>
      <c r="O1294" s="339"/>
      <c r="P1294" s="515">
        <f>IF($A1294=Liste!$A$2,Liste!$Q$2,IF($A1294=Liste!$A$3,Liste!$Q$3,0))</f>
        <v>0</v>
      </c>
      <c r="Q1294" s="477"/>
      <c r="R1294" s="458" t="str">
        <f>IF(F1294=0,"x",VLOOKUP($F1294,Liste!$L$2:$M$5000,2,FALSE))</f>
        <v>x</v>
      </c>
      <c r="S1294" s="462" t="str">
        <f t="shared" si="40"/>
        <v>x</v>
      </c>
      <c r="T1294" s="462">
        <f>IF(P1294=Liste!$Q$3,IF(L1294=0,0,1),0)</f>
        <v>0</v>
      </c>
      <c r="U1294" s="462">
        <f>IF($A1294=0,0,InformatiiGenerale!$B$3)</f>
        <v>0</v>
      </c>
      <c r="V1294" s="462">
        <f>IF($B1294=0,0,VLOOKUP($B1294,InformatiiGenerale!$A$9:$C$29,3,FALSE))</f>
        <v>0</v>
      </c>
    </row>
    <row r="1295" spans="1:22" ht="30" customHeight="1" x14ac:dyDescent="0.25">
      <c r="A1295" s="145"/>
      <c r="B1295" s="146"/>
      <c r="C1295" s="146"/>
      <c r="D1295" s="147"/>
      <c r="E1295" s="148"/>
      <c r="F1295" s="149"/>
      <c r="G1295" s="148"/>
      <c r="H1295" s="149"/>
      <c r="I1295" s="150"/>
      <c r="J1295" s="151"/>
      <c r="K1295" s="152"/>
      <c r="L1295" s="153"/>
      <c r="M1295" s="154"/>
      <c r="N1295" s="334">
        <f t="shared" si="41"/>
        <v>0</v>
      </c>
      <c r="O1295" s="339"/>
      <c r="P1295" s="515">
        <f>IF($A1295=Liste!$A$2,Liste!$Q$2,IF($A1295=Liste!$A$3,Liste!$Q$3,0))</f>
        <v>0</v>
      </c>
      <c r="Q1295" s="477"/>
      <c r="R1295" s="458" t="str">
        <f>IF(F1295=0,"x",VLOOKUP($F1295,Liste!$L$2:$M$5000,2,FALSE))</f>
        <v>x</v>
      </c>
      <c r="S1295" s="462" t="str">
        <f t="shared" si="40"/>
        <v>x</v>
      </c>
      <c r="T1295" s="462">
        <f>IF(P1295=Liste!$Q$3,IF(L1295=0,0,1),0)</f>
        <v>0</v>
      </c>
      <c r="U1295" s="462">
        <f>IF($A1295=0,0,InformatiiGenerale!$B$3)</f>
        <v>0</v>
      </c>
      <c r="V1295" s="462">
        <f>IF($B1295=0,0,VLOOKUP($B1295,InformatiiGenerale!$A$9:$C$29,3,FALSE))</f>
        <v>0</v>
      </c>
    </row>
    <row r="1296" spans="1:22" ht="30" customHeight="1" x14ac:dyDescent="0.25">
      <c r="A1296" s="145"/>
      <c r="B1296" s="146"/>
      <c r="C1296" s="146"/>
      <c r="D1296" s="147"/>
      <c r="E1296" s="148"/>
      <c r="F1296" s="149"/>
      <c r="G1296" s="148"/>
      <c r="H1296" s="149"/>
      <c r="I1296" s="150"/>
      <c r="J1296" s="151"/>
      <c r="K1296" s="152"/>
      <c r="L1296" s="153"/>
      <c r="M1296" s="154"/>
      <c r="N1296" s="334">
        <f t="shared" si="41"/>
        <v>0</v>
      </c>
      <c r="O1296" s="339"/>
      <c r="P1296" s="515">
        <f>IF($A1296=Liste!$A$2,Liste!$Q$2,IF($A1296=Liste!$A$3,Liste!$Q$3,0))</f>
        <v>0</v>
      </c>
      <c r="Q1296" s="477"/>
      <c r="R1296" s="458" t="str">
        <f>IF(F1296=0,"x",VLOOKUP($F1296,Liste!$L$2:$M$5000,2,FALSE))</f>
        <v>x</v>
      </c>
      <c r="S1296" s="462" t="str">
        <f t="shared" si="40"/>
        <v>x</v>
      </c>
      <c r="T1296" s="462">
        <f>IF(P1296=Liste!$Q$3,IF(L1296=0,0,1),0)</f>
        <v>0</v>
      </c>
      <c r="U1296" s="462">
        <f>IF($A1296=0,0,InformatiiGenerale!$B$3)</f>
        <v>0</v>
      </c>
      <c r="V1296" s="462">
        <f>IF($B1296=0,0,VLOOKUP($B1296,InformatiiGenerale!$A$9:$C$29,3,FALSE))</f>
        <v>0</v>
      </c>
    </row>
    <row r="1297" spans="1:22" ht="30" customHeight="1" x14ac:dyDescent="0.25">
      <c r="A1297" s="145"/>
      <c r="B1297" s="146"/>
      <c r="C1297" s="146"/>
      <c r="D1297" s="147"/>
      <c r="E1297" s="148"/>
      <c r="F1297" s="149"/>
      <c r="G1297" s="148"/>
      <c r="H1297" s="149"/>
      <c r="I1297" s="150"/>
      <c r="J1297" s="151"/>
      <c r="K1297" s="152"/>
      <c r="L1297" s="153"/>
      <c r="M1297" s="154"/>
      <c r="N1297" s="334">
        <f t="shared" si="41"/>
        <v>0</v>
      </c>
      <c r="O1297" s="339"/>
      <c r="P1297" s="515">
        <f>IF($A1297=Liste!$A$2,Liste!$Q$2,IF($A1297=Liste!$A$3,Liste!$Q$3,0))</f>
        <v>0</v>
      </c>
      <c r="Q1297" s="477"/>
      <c r="R1297" s="458" t="str">
        <f>IF(F1297=0,"x",VLOOKUP($F1297,Liste!$L$2:$M$5000,2,FALSE))</f>
        <v>x</v>
      </c>
      <c r="S1297" s="462" t="str">
        <f t="shared" si="40"/>
        <v>x</v>
      </c>
      <c r="T1297" s="462">
        <f>IF(P1297=Liste!$Q$3,IF(L1297=0,0,1),0)</f>
        <v>0</v>
      </c>
      <c r="U1297" s="462">
        <f>IF($A1297=0,0,InformatiiGenerale!$B$3)</f>
        <v>0</v>
      </c>
      <c r="V1297" s="462">
        <f>IF($B1297=0,0,VLOOKUP($B1297,InformatiiGenerale!$A$9:$C$29,3,FALSE))</f>
        <v>0</v>
      </c>
    </row>
    <row r="1298" spans="1:22" ht="30" customHeight="1" x14ac:dyDescent="0.25">
      <c r="A1298" s="145"/>
      <c r="B1298" s="146"/>
      <c r="C1298" s="146"/>
      <c r="D1298" s="147"/>
      <c r="E1298" s="148"/>
      <c r="F1298" s="149"/>
      <c r="G1298" s="148"/>
      <c r="H1298" s="149"/>
      <c r="I1298" s="150"/>
      <c r="J1298" s="151"/>
      <c r="K1298" s="152"/>
      <c r="L1298" s="153"/>
      <c r="M1298" s="154"/>
      <c r="N1298" s="334">
        <f t="shared" si="41"/>
        <v>0</v>
      </c>
      <c r="O1298" s="339"/>
      <c r="P1298" s="515">
        <f>IF($A1298=Liste!$A$2,Liste!$Q$2,IF($A1298=Liste!$A$3,Liste!$Q$3,0))</f>
        <v>0</v>
      </c>
      <c r="Q1298" s="477"/>
      <c r="R1298" s="458" t="str">
        <f>IF(F1298=0,"x",VLOOKUP($F1298,Liste!$L$2:$M$5000,2,FALSE))</f>
        <v>x</v>
      </c>
      <c r="S1298" s="462" t="str">
        <f t="shared" si="40"/>
        <v>x</v>
      </c>
      <c r="T1298" s="462">
        <f>IF(P1298=Liste!$Q$3,IF(L1298=0,0,1),0)</f>
        <v>0</v>
      </c>
      <c r="U1298" s="462">
        <f>IF($A1298=0,0,InformatiiGenerale!$B$3)</f>
        <v>0</v>
      </c>
      <c r="V1298" s="462">
        <f>IF($B1298=0,0,VLOOKUP($B1298,InformatiiGenerale!$A$9:$C$29,3,FALSE))</f>
        <v>0</v>
      </c>
    </row>
    <row r="1299" spans="1:22" ht="30" customHeight="1" x14ac:dyDescent="0.25">
      <c r="A1299" s="145"/>
      <c r="B1299" s="146"/>
      <c r="C1299" s="146"/>
      <c r="D1299" s="147"/>
      <c r="E1299" s="148"/>
      <c r="F1299" s="149"/>
      <c r="G1299" s="148"/>
      <c r="H1299" s="149"/>
      <c r="I1299" s="150"/>
      <c r="J1299" s="151"/>
      <c r="K1299" s="152"/>
      <c r="L1299" s="153"/>
      <c r="M1299" s="154"/>
      <c r="N1299" s="334">
        <f t="shared" si="41"/>
        <v>0</v>
      </c>
      <c r="O1299" s="339"/>
      <c r="P1299" s="515">
        <f>IF($A1299=Liste!$A$2,Liste!$Q$2,IF($A1299=Liste!$A$3,Liste!$Q$3,0))</f>
        <v>0</v>
      </c>
      <c r="Q1299" s="477"/>
      <c r="R1299" s="458" t="str">
        <f>IF(F1299=0,"x",VLOOKUP($F1299,Liste!$L$2:$M$5000,2,FALSE))</f>
        <v>x</v>
      </c>
      <c r="S1299" s="462" t="str">
        <f t="shared" si="40"/>
        <v>x</v>
      </c>
      <c r="T1299" s="462">
        <f>IF(P1299=Liste!$Q$3,IF(L1299=0,0,1),0)</f>
        <v>0</v>
      </c>
      <c r="U1299" s="462">
        <f>IF($A1299=0,0,InformatiiGenerale!$B$3)</f>
        <v>0</v>
      </c>
      <c r="V1299" s="462">
        <f>IF($B1299=0,0,VLOOKUP($B1299,InformatiiGenerale!$A$9:$C$29,3,FALSE))</f>
        <v>0</v>
      </c>
    </row>
    <row r="1300" spans="1:22" ht="30" customHeight="1" x14ac:dyDescent="0.25">
      <c r="A1300" s="145"/>
      <c r="B1300" s="146"/>
      <c r="C1300" s="146"/>
      <c r="D1300" s="147"/>
      <c r="E1300" s="148"/>
      <c r="F1300" s="149"/>
      <c r="G1300" s="148"/>
      <c r="H1300" s="149"/>
      <c r="I1300" s="150"/>
      <c r="J1300" s="151"/>
      <c r="K1300" s="152"/>
      <c r="L1300" s="153"/>
      <c r="M1300" s="154"/>
      <c r="N1300" s="334">
        <f t="shared" si="41"/>
        <v>0</v>
      </c>
      <c r="O1300" s="339"/>
      <c r="P1300" s="515">
        <f>IF($A1300=Liste!$A$2,Liste!$Q$2,IF($A1300=Liste!$A$3,Liste!$Q$3,0))</f>
        <v>0</v>
      </c>
      <c r="Q1300" s="477"/>
      <c r="R1300" s="458" t="str">
        <f>IF(F1300=0,"x",VLOOKUP($F1300,Liste!$L$2:$M$5000,2,FALSE))</f>
        <v>x</v>
      </c>
      <c r="S1300" s="462" t="str">
        <f t="shared" si="40"/>
        <v>x</v>
      </c>
      <c r="T1300" s="462">
        <f>IF(P1300=Liste!$Q$3,IF(L1300=0,0,1),0)</f>
        <v>0</v>
      </c>
      <c r="U1300" s="462">
        <f>IF($A1300=0,0,InformatiiGenerale!$B$3)</f>
        <v>0</v>
      </c>
      <c r="V1300" s="462">
        <f>IF($B1300=0,0,VLOOKUP($B1300,InformatiiGenerale!$A$9:$C$29,3,FALSE))</f>
        <v>0</v>
      </c>
    </row>
    <row r="1301" spans="1:22" ht="30" customHeight="1" x14ac:dyDescent="0.25">
      <c r="A1301" s="145"/>
      <c r="B1301" s="146"/>
      <c r="C1301" s="146"/>
      <c r="D1301" s="147"/>
      <c r="E1301" s="148"/>
      <c r="F1301" s="149"/>
      <c r="G1301" s="148"/>
      <c r="H1301" s="149"/>
      <c r="I1301" s="150"/>
      <c r="J1301" s="151"/>
      <c r="K1301" s="152"/>
      <c r="L1301" s="153"/>
      <c r="M1301" s="154"/>
      <c r="N1301" s="334">
        <f t="shared" si="41"/>
        <v>0</v>
      </c>
      <c r="O1301" s="339"/>
      <c r="P1301" s="515">
        <f>IF($A1301=Liste!$A$2,Liste!$Q$2,IF($A1301=Liste!$A$3,Liste!$Q$3,0))</f>
        <v>0</v>
      </c>
      <c r="Q1301" s="477"/>
      <c r="R1301" s="458" t="str">
        <f>IF(F1301=0,"x",VLOOKUP($F1301,Liste!$L$2:$M$5000,2,FALSE))</f>
        <v>x</v>
      </c>
      <c r="S1301" s="462" t="str">
        <f t="shared" si="40"/>
        <v>x</v>
      </c>
      <c r="T1301" s="462">
        <f>IF(P1301=Liste!$Q$3,IF(L1301=0,0,1),0)</f>
        <v>0</v>
      </c>
      <c r="U1301" s="462">
        <f>IF($A1301=0,0,InformatiiGenerale!$B$3)</f>
        <v>0</v>
      </c>
      <c r="V1301" s="462">
        <f>IF($B1301=0,0,VLOOKUP($B1301,InformatiiGenerale!$A$9:$C$29,3,FALSE))</f>
        <v>0</v>
      </c>
    </row>
    <row r="1302" spans="1:22" ht="30" customHeight="1" x14ac:dyDescent="0.25">
      <c r="A1302" s="145"/>
      <c r="B1302" s="146"/>
      <c r="C1302" s="146"/>
      <c r="D1302" s="147"/>
      <c r="E1302" s="148"/>
      <c r="F1302" s="149"/>
      <c r="G1302" s="148"/>
      <c r="H1302" s="149"/>
      <c r="I1302" s="150"/>
      <c r="J1302" s="151"/>
      <c r="K1302" s="152"/>
      <c r="L1302" s="153"/>
      <c r="M1302" s="154"/>
      <c r="N1302" s="334">
        <f t="shared" si="41"/>
        <v>0</v>
      </c>
      <c r="O1302" s="339"/>
      <c r="P1302" s="515">
        <f>IF($A1302=Liste!$A$2,Liste!$Q$2,IF($A1302=Liste!$A$3,Liste!$Q$3,0))</f>
        <v>0</v>
      </c>
      <c r="Q1302" s="477"/>
      <c r="R1302" s="458" t="str">
        <f>IF(F1302=0,"x",VLOOKUP($F1302,Liste!$L$2:$M$5000,2,FALSE))</f>
        <v>x</v>
      </c>
      <c r="S1302" s="462" t="str">
        <f t="shared" si="40"/>
        <v>x</v>
      </c>
      <c r="T1302" s="462">
        <f>IF(P1302=Liste!$Q$3,IF(L1302=0,0,1),0)</f>
        <v>0</v>
      </c>
      <c r="U1302" s="462">
        <f>IF($A1302=0,0,InformatiiGenerale!$B$3)</f>
        <v>0</v>
      </c>
      <c r="V1302" s="462">
        <f>IF($B1302=0,0,VLOOKUP($B1302,InformatiiGenerale!$A$9:$C$29,3,FALSE))</f>
        <v>0</v>
      </c>
    </row>
    <row r="1303" spans="1:22" ht="30" customHeight="1" x14ac:dyDescent="0.25">
      <c r="A1303" s="145"/>
      <c r="B1303" s="146"/>
      <c r="C1303" s="146"/>
      <c r="D1303" s="147"/>
      <c r="E1303" s="148"/>
      <c r="F1303" s="149"/>
      <c r="G1303" s="148"/>
      <c r="H1303" s="149"/>
      <c r="I1303" s="150"/>
      <c r="J1303" s="151"/>
      <c r="K1303" s="152"/>
      <c r="L1303" s="153"/>
      <c r="M1303" s="154"/>
      <c r="N1303" s="334">
        <f t="shared" si="41"/>
        <v>0</v>
      </c>
      <c r="O1303" s="339"/>
      <c r="P1303" s="515">
        <f>IF($A1303=Liste!$A$2,Liste!$Q$2,IF($A1303=Liste!$A$3,Liste!$Q$3,0))</f>
        <v>0</v>
      </c>
      <c r="Q1303" s="477"/>
      <c r="R1303" s="458" t="str">
        <f>IF(F1303=0,"x",VLOOKUP($F1303,Liste!$L$2:$M$5000,2,FALSE))</f>
        <v>x</v>
      </c>
      <c r="S1303" s="462" t="str">
        <f t="shared" si="40"/>
        <v>x</v>
      </c>
      <c r="T1303" s="462">
        <f>IF(P1303=Liste!$Q$3,IF(L1303=0,0,1),0)</f>
        <v>0</v>
      </c>
      <c r="U1303" s="462">
        <f>IF($A1303=0,0,InformatiiGenerale!$B$3)</f>
        <v>0</v>
      </c>
      <c r="V1303" s="462">
        <f>IF($B1303=0,0,VLOOKUP($B1303,InformatiiGenerale!$A$9:$C$29,3,FALSE))</f>
        <v>0</v>
      </c>
    </row>
    <row r="1304" spans="1:22" ht="30" customHeight="1" x14ac:dyDescent="0.25">
      <c r="A1304" s="145"/>
      <c r="B1304" s="146"/>
      <c r="C1304" s="146"/>
      <c r="D1304" s="147"/>
      <c r="E1304" s="148"/>
      <c r="F1304" s="149"/>
      <c r="G1304" s="148"/>
      <c r="H1304" s="149"/>
      <c r="I1304" s="150"/>
      <c r="J1304" s="151"/>
      <c r="K1304" s="152"/>
      <c r="L1304" s="153"/>
      <c r="M1304" s="154"/>
      <c r="N1304" s="334">
        <f t="shared" si="41"/>
        <v>0</v>
      </c>
      <c r="O1304" s="339"/>
      <c r="P1304" s="515">
        <f>IF($A1304=Liste!$A$2,Liste!$Q$2,IF($A1304=Liste!$A$3,Liste!$Q$3,0))</f>
        <v>0</v>
      </c>
      <c r="Q1304" s="477"/>
      <c r="R1304" s="458" t="str">
        <f>IF(F1304=0,"x",VLOOKUP($F1304,Liste!$L$2:$M$5000,2,FALSE))</f>
        <v>x</v>
      </c>
      <c r="S1304" s="462" t="str">
        <f t="shared" si="40"/>
        <v>x</v>
      </c>
      <c r="T1304" s="462">
        <f>IF(P1304=Liste!$Q$3,IF(L1304=0,0,1),0)</f>
        <v>0</v>
      </c>
      <c r="U1304" s="462">
        <f>IF($A1304=0,0,InformatiiGenerale!$B$3)</f>
        <v>0</v>
      </c>
      <c r="V1304" s="462">
        <f>IF($B1304=0,0,VLOOKUP($B1304,InformatiiGenerale!$A$9:$C$29,3,FALSE))</f>
        <v>0</v>
      </c>
    </row>
    <row r="1305" spans="1:22" ht="30" customHeight="1" x14ac:dyDescent="0.25">
      <c r="A1305" s="145"/>
      <c r="B1305" s="146"/>
      <c r="C1305" s="146"/>
      <c r="D1305" s="147"/>
      <c r="E1305" s="148"/>
      <c r="F1305" s="149"/>
      <c r="G1305" s="148"/>
      <c r="H1305" s="149"/>
      <c r="I1305" s="150"/>
      <c r="J1305" s="151"/>
      <c r="K1305" s="152"/>
      <c r="L1305" s="153"/>
      <c r="M1305" s="154"/>
      <c r="N1305" s="334">
        <f t="shared" si="41"/>
        <v>0</v>
      </c>
      <c r="O1305" s="339"/>
      <c r="P1305" s="515">
        <f>IF($A1305=Liste!$A$2,Liste!$Q$2,IF($A1305=Liste!$A$3,Liste!$Q$3,0))</f>
        <v>0</v>
      </c>
      <c r="Q1305" s="477"/>
      <c r="R1305" s="458" t="str">
        <f>IF(F1305=0,"x",VLOOKUP($F1305,Liste!$L$2:$M$5000,2,FALSE))</f>
        <v>x</v>
      </c>
      <c r="S1305" s="462" t="str">
        <f t="shared" si="40"/>
        <v>x</v>
      </c>
      <c r="T1305" s="462">
        <f>IF(P1305=Liste!$Q$3,IF(L1305=0,0,1),0)</f>
        <v>0</v>
      </c>
      <c r="U1305" s="462">
        <f>IF($A1305=0,0,InformatiiGenerale!$B$3)</f>
        <v>0</v>
      </c>
      <c r="V1305" s="462">
        <f>IF($B1305=0,0,VLOOKUP($B1305,InformatiiGenerale!$A$9:$C$29,3,FALSE))</f>
        <v>0</v>
      </c>
    </row>
    <row r="1306" spans="1:22" ht="30" customHeight="1" x14ac:dyDescent="0.25">
      <c r="A1306" s="145"/>
      <c r="B1306" s="146"/>
      <c r="C1306" s="146"/>
      <c r="D1306" s="147"/>
      <c r="E1306" s="148"/>
      <c r="F1306" s="149"/>
      <c r="G1306" s="148"/>
      <c r="H1306" s="149"/>
      <c r="I1306" s="150"/>
      <c r="J1306" s="151"/>
      <c r="K1306" s="152"/>
      <c r="L1306" s="153"/>
      <c r="M1306" s="154"/>
      <c r="N1306" s="334">
        <f t="shared" si="41"/>
        <v>0</v>
      </c>
      <c r="O1306" s="339"/>
      <c r="P1306" s="515">
        <f>IF($A1306=Liste!$A$2,Liste!$Q$2,IF($A1306=Liste!$A$3,Liste!$Q$3,0))</f>
        <v>0</v>
      </c>
      <c r="Q1306" s="477"/>
      <c r="R1306" s="458" t="str">
        <f>IF(F1306=0,"x",VLOOKUP($F1306,Liste!$L$2:$M$5000,2,FALSE))</f>
        <v>x</v>
      </c>
      <c r="S1306" s="462" t="str">
        <f t="shared" si="40"/>
        <v>x</v>
      </c>
      <c r="T1306" s="462">
        <f>IF(P1306=Liste!$Q$3,IF(L1306=0,0,1),0)</f>
        <v>0</v>
      </c>
      <c r="U1306" s="462">
        <f>IF($A1306=0,0,InformatiiGenerale!$B$3)</f>
        <v>0</v>
      </c>
      <c r="V1306" s="462">
        <f>IF($B1306=0,0,VLOOKUP($B1306,InformatiiGenerale!$A$9:$C$29,3,FALSE))</f>
        <v>0</v>
      </c>
    </row>
    <row r="1307" spans="1:22" ht="30" customHeight="1" x14ac:dyDescent="0.25">
      <c r="A1307" s="145"/>
      <c r="B1307" s="146"/>
      <c r="C1307" s="146"/>
      <c r="D1307" s="147"/>
      <c r="E1307" s="148"/>
      <c r="F1307" s="149"/>
      <c r="G1307" s="148"/>
      <c r="H1307" s="149"/>
      <c r="I1307" s="150"/>
      <c r="J1307" s="151"/>
      <c r="K1307" s="152"/>
      <c r="L1307" s="153"/>
      <c r="M1307" s="154"/>
      <c r="N1307" s="334">
        <f t="shared" si="41"/>
        <v>0</v>
      </c>
      <c r="O1307" s="339"/>
      <c r="P1307" s="515">
        <f>IF($A1307=Liste!$A$2,Liste!$Q$2,IF($A1307=Liste!$A$3,Liste!$Q$3,0))</f>
        <v>0</v>
      </c>
      <c r="Q1307" s="477"/>
      <c r="R1307" s="458" t="str">
        <f>IF(F1307=0,"x",VLOOKUP($F1307,Liste!$L$2:$M$5000,2,FALSE))</f>
        <v>x</v>
      </c>
      <c r="S1307" s="462" t="str">
        <f t="shared" si="40"/>
        <v>x</v>
      </c>
      <c r="T1307" s="462">
        <f>IF(P1307=Liste!$Q$3,IF(L1307=0,0,1),0)</f>
        <v>0</v>
      </c>
      <c r="U1307" s="462">
        <f>IF($A1307=0,0,InformatiiGenerale!$B$3)</f>
        <v>0</v>
      </c>
      <c r="V1307" s="462">
        <f>IF($B1307=0,0,VLOOKUP($B1307,InformatiiGenerale!$A$9:$C$29,3,FALSE))</f>
        <v>0</v>
      </c>
    </row>
    <row r="1308" spans="1:22" ht="30" customHeight="1" x14ac:dyDescent="0.25">
      <c r="A1308" s="145"/>
      <c r="B1308" s="146"/>
      <c r="C1308" s="146"/>
      <c r="D1308" s="147"/>
      <c r="E1308" s="148"/>
      <c r="F1308" s="149"/>
      <c r="G1308" s="148"/>
      <c r="H1308" s="149"/>
      <c r="I1308" s="150"/>
      <c r="J1308" s="151"/>
      <c r="K1308" s="152"/>
      <c r="L1308" s="153"/>
      <c r="M1308" s="154"/>
      <c r="N1308" s="334">
        <f t="shared" si="41"/>
        <v>0</v>
      </c>
      <c r="O1308" s="339"/>
      <c r="P1308" s="515">
        <f>IF($A1308=Liste!$A$2,Liste!$Q$2,IF($A1308=Liste!$A$3,Liste!$Q$3,0))</f>
        <v>0</v>
      </c>
      <c r="Q1308" s="477"/>
      <c r="R1308" s="458" t="str">
        <f>IF(F1308=0,"x",VLOOKUP($F1308,Liste!$L$2:$M$5000,2,FALSE))</f>
        <v>x</v>
      </c>
      <c r="S1308" s="462" t="str">
        <f t="shared" si="40"/>
        <v>x</v>
      </c>
      <c r="T1308" s="462">
        <f>IF(P1308=Liste!$Q$3,IF(L1308=0,0,1),0)</f>
        <v>0</v>
      </c>
      <c r="U1308" s="462">
        <f>IF($A1308=0,0,InformatiiGenerale!$B$3)</f>
        <v>0</v>
      </c>
      <c r="V1308" s="462">
        <f>IF($B1308=0,0,VLOOKUP($B1308,InformatiiGenerale!$A$9:$C$29,3,FALSE))</f>
        <v>0</v>
      </c>
    </row>
    <row r="1309" spans="1:22" ht="30" customHeight="1" x14ac:dyDescent="0.25">
      <c r="A1309" s="145"/>
      <c r="B1309" s="146"/>
      <c r="C1309" s="146"/>
      <c r="D1309" s="147"/>
      <c r="E1309" s="148"/>
      <c r="F1309" s="149"/>
      <c r="G1309" s="148"/>
      <c r="H1309" s="149"/>
      <c r="I1309" s="150"/>
      <c r="J1309" s="151"/>
      <c r="K1309" s="152"/>
      <c r="L1309" s="153"/>
      <c r="M1309" s="154"/>
      <c r="N1309" s="334">
        <f t="shared" si="41"/>
        <v>0</v>
      </c>
      <c r="O1309" s="339"/>
      <c r="P1309" s="515">
        <f>IF($A1309=Liste!$A$2,Liste!$Q$2,IF($A1309=Liste!$A$3,Liste!$Q$3,0))</f>
        <v>0</v>
      </c>
      <c r="Q1309" s="477"/>
      <c r="R1309" s="458" t="str">
        <f>IF(F1309=0,"x",VLOOKUP($F1309,Liste!$L$2:$M$5000,2,FALSE))</f>
        <v>x</v>
      </c>
      <c r="S1309" s="462" t="str">
        <f t="shared" si="40"/>
        <v>x</v>
      </c>
      <c r="T1309" s="462">
        <f>IF(P1309=Liste!$Q$3,IF(L1309=0,0,1),0)</f>
        <v>0</v>
      </c>
      <c r="U1309" s="462">
        <f>IF($A1309=0,0,InformatiiGenerale!$B$3)</f>
        <v>0</v>
      </c>
      <c r="V1309" s="462">
        <f>IF($B1309=0,0,VLOOKUP($B1309,InformatiiGenerale!$A$9:$C$29,3,FALSE))</f>
        <v>0</v>
      </c>
    </row>
    <row r="1310" spans="1:22" ht="30" customHeight="1" x14ac:dyDescent="0.25">
      <c r="A1310" s="145"/>
      <c r="B1310" s="146"/>
      <c r="C1310" s="146"/>
      <c r="D1310" s="147"/>
      <c r="E1310" s="148"/>
      <c r="F1310" s="149"/>
      <c r="G1310" s="148"/>
      <c r="H1310" s="149"/>
      <c r="I1310" s="150"/>
      <c r="J1310" s="151"/>
      <c r="K1310" s="152"/>
      <c r="L1310" s="153"/>
      <c r="M1310" s="154"/>
      <c r="N1310" s="334">
        <f t="shared" si="41"/>
        <v>0</v>
      </c>
      <c r="O1310" s="339"/>
      <c r="P1310" s="515">
        <f>IF($A1310=Liste!$A$2,Liste!$Q$2,IF($A1310=Liste!$A$3,Liste!$Q$3,0))</f>
        <v>0</v>
      </c>
      <c r="Q1310" s="477"/>
      <c r="R1310" s="458" t="str">
        <f>IF(F1310=0,"x",VLOOKUP($F1310,Liste!$L$2:$M$5000,2,FALSE))</f>
        <v>x</v>
      </c>
      <c r="S1310" s="462" t="str">
        <f t="shared" si="40"/>
        <v>x</v>
      </c>
      <c r="T1310" s="462">
        <f>IF(P1310=Liste!$Q$3,IF(L1310=0,0,1),0)</f>
        <v>0</v>
      </c>
      <c r="U1310" s="462">
        <f>IF($A1310=0,0,InformatiiGenerale!$B$3)</f>
        <v>0</v>
      </c>
      <c r="V1310" s="462">
        <f>IF($B1310=0,0,VLOOKUP($B1310,InformatiiGenerale!$A$9:$C$29,3,FALSE))</f>
        <v>0</v>
      </c>
    </row>
    <row r="1311" spans="1:22" ht="30" customHeight="1" x14ac:dyDescent="0.25">
      <c r="A1311" s="145"/>
      <c r="B1311" s="146"/>
      <c r="C1311" s="146"/>
      <c r="D1311" s="147"/>
      <c r="E1311" s="148"/>
      <c r="F1311" s="149"/>
      <c r="G1311" s="148"/>
      <c r="H1311" s="149"/>
      <c r="I1311" s="150"/>
      <c r="J1311" s="151"/>
      <c r="K1311" s="152"/>
      <c r="L1311" s="153"/>
      <c r="M1311" s="154"/>
      <c r="N1311" s="334">
        <f t="shared" si="41"/>
        <v>0</v>
      </c>
      <c r="O1311" s="339"/>
      <c r="P1311" s="515">
        <f>IF($A1311=Liste!$A$2,Liste!$Q$2,IF($A1311=Liste!$A$3,Liste!$Q$3,0))</f>
        <v>0</v>
      </c>
      <c r="Q1311" s="477"/>
      <c r="R1311" s="458" t="str">
        <f>IF(F1311=0,"x",VLOOKUP($F1311,Liste!$L$2:$M$5000,2,FALSE))</f>
        <v>x</v>
      </c>
      <c r="S1311" s="462" t="str">
        <f t="shared" si="40"/>
        <v>x</v>
      </c>
      <c r="T1311" s="462">
        <f>IF(P1311=Liste!$Q$3,IF(L1311=0,0,1),0)</f>
        <v>0</v>
      </c>
      <c r="U1311" s="462">
        <f>IF($A1311=0,0,InformatiiGenerale!$B$3)</f>
        <v>0</v>
      </c>
      <c r="V1311" s="462">
        <f>IF($B1311=0,0,VLOOKUP($B1311,InformatiiGenerale!$A$9:$C$29,3,FALSE))</f>
        <v>0</v>
      </c>
    </row>
    <row r="1312" spans="1:22" ht="30" customHeight="1" x14ac:dyDescent="0.25">
      <c r="A1312" s="145"/>
      <c r="B1312" s="146"/>
      <c r="C1312" s="146"/>
      <c r="D1312" s="147"/>
      <c r="E1312" s="148"/>
      <c r="F1312" s="149"/>
      <c r="G1312" s="148"/>
      <c r="H1312" s="149"/>
      <c r="I1312" s="150"/>
      <c r="J1312" s="151"/>
      <c r="K1312" s="152"/>
      <c r="L1312" s="153"/>
      <c r="M1312" s="154"/>
      <c r="N1312" s="334">
        <f t="shared" si="41"/>
        <v>0</v>
      </c>
      <c r="O1312" s="339"/>
      <c r="P1312" s="515">
        <f>IF($A1312=Liste!$A$2,Liste!$Q$2,IF($A1312=Liste!$A$3,Liste!$Q$3,0))</f>
        <v>0</v>
      </c>
      <c r="Q1312" s="477"/>
      <c r="R1312" s="458" t="str">
        <f>IF(F1312=0,"x",VLOOKUP($F1312,Liste!$L$2:$M$5000,2,FALSE))</f>
        <v>x</v>
      </c>
      <c r="S1312" s="462" t="str">
        <f t="shared" si="40"/>
        <v>x</v>
      </c>
      <c r="T1312" s="462">
        <f>IF(P1312=Liste!$Q$3,IF(L1312=0,0,1),0)</f>
        <v>0</v>
      </c>
      <c r="U1312" s="462">
        <f>IF($A1312=0,0,InformatiiGenerale!$B$3)</f>
        <v>0</v>
      </c>
      <c r="V1312" s="462">
        <f>IF($B1312=0,0,VLOOKUP($B1312,InformatiiGenerale!$A$9:$C$29,3,FALSE))</f>
        <v>0</v>
      </c>
    </row>
    <row r="1313" spans="1:22" ht="30" customHeight="1" x14ac:dyDescent="0.25">
      <c r="A1313" s="145"/>
      <c r="B1313" s="146"/>
      <c r="C1313" s="146"/>
      <c r="D1313" s="147"/>
      <c r="E1313" s="148"/>
      <c r="F1313" s="149"/>
      <c r="G1313" s="148"/>
      <c r="H1313" s="149"/>
      <c r="I1313" s="150"/>
      <c r="J1313" s="151"/>
      <c r="K1313" s="152"/>
      <c r="L1313" s="153"/>
      <c r="M1313" s="154"/>
      <c r="N1313" s="334">
        <f t="shared" si="41"/>
        <v>0</v>
      </c>
      <c r="O1313" s="339"/>
      <c r="P1313" s="515">
        <f>IF($A1313=Liste!$A$2,Liste!$Q$2,IF($A1313=Liste!$A$3,Liste!$Q$3,0))</f>
        <v>0</v>
      </c>
      <c r="Q1313" s="477"/>
      <c r="R1313" s="458" t="str">
        <f>IF(F1313=0,"x",VLOOKUP($F1313,Liste!$L$2:$M$5000,2,FALSE))</f>
        <v>x</v>
      </c>
      <c r="S1313" s="462" t="str">
        <f t="shared" si="40"/>
        <v>x</v>
      </c>
      <c r="T1313" s="462">
        <f>IF(P1313=Liste!$Q$3,IF(L1313=0,0,1),0)</f>
        <v>0</v>
      </c>
      <c r="U1313" s="462">
        <f>IF($A1313=0,0,InformatiiGenerale!$B$3)</f>
        <v>0</v>
      </c>
      <c r="V1313" s="462">
        <f>IF($B1313=0,0,VLOOKUP($B1313,InformatiiGenerale!$A$9:$C$29,3,FALSE))</f>
        <v>0</v>
      </c>
    </row>
    <row r="1314" spans="1:22" ht="30" customHeight="1" x14ac:dyDescent="0.25">
      <c r="A1314" s="145"/>
      <c r="B1314" s="146"/>
      <c r="C1314" s="146"/>
      <c r="D1314" s="147"/>
      <c r="E1314" s="148"/>
      <c r="F1314" s="149"/>
      <c r="G1314" s="148"/>
      <c r="H1314" s="149"/>
      <c r="I1314" s="150"/>
      <c r="J1314" s="151"/>
      <c r="K1314" s="152"/>
      <c r="L1314" s="153"/>
      <c r="M1314" s="154"/>
      <c r="N1314" s="334">
        <f t="shared" si="41"/>
        <v>0</v>
      </c>
      <c r="O1314" s="339"/>
      <c r="P1314" s="515">
        <f>IF($A1314=Liste!$A$2,Liste!$Q$2,IF($A1314=Liste!$A$3,Liste!$Q$3,0))</f>
        <v>0</v>
      </c>
      <c r="Q1314" s="477"/>
      <c r="R1314" s="458" t="str">
        <f>IF(F1314=0,"x",VLOOKUP($F1314,Liste!$L$2:$M$5000,2,FALSE))</f>
        <v>x</v>
      </c>
      <c r="S1314" s="462" t="str">
        <f t="shared" si="40"/>
        <v>x</v>
      </c>
      <c r="T1314" s="462">
        <f>IF(P1314=Liste!$Q$3,IF(L1314=0,0,1),0)</f>
        <v>0</v>
      </c>
      <c r="U1314" s="462">
        <f>IF($A1314=0,0,InformatiiGenerale!$B$3)</f>
        <v>0</v>
      </c>
      <c r="V1314" s="462">
        <f>IF($B1314=0,0,VLOOKUP($B1314,InformatiiGenerale!$A$9:$C$29,3,FALSE))</f>
        <v>0</v>
      </c>
    </row>
    <row r="1315" spans="1:22" ht="30" customHeight="1" x14ac:dyDescent="0.25">
      <c r="A1315" s="145"/>
      <c r="B1315" s="146"/>
      <c r="C1315" s="146"/>
      <c r="D1315" s="147"/>
      <c r="E1315" s="148"/>
      <c r="F1315" s="149"/>
      <c r="G1315" s="148"/>
      <c r="H1315" s="149"/>
      <c r="I1315" s="150"/>
      <c r="J1315" s="151"/>
      <c r="K1315" s="152"/>
      <c r="L1315" s="153"/>
      <c r="M1315" s="154"/>
      <c r="N1315" s="334">
        <f t="shared" si="41"/>
        <v>0</v>
      </c>
      <c r="O1315" s="339"/>
      <c r="P1315" s="515">
        <f>IF($A1315=Liste!$A$2,Liste!$Q$2,IF($A1315=Liste!$A$3,Liste!$Q$3,0))</f>
        <v>0</v>
      </c>
      <c r="Q1315" s="477"/>
      <c r="R1315" s="458" t="str">
        <f>IF(F1315=0,"x",VLOOKUP($F1315,Liste!$L$2:$M$5000,2,FALSE))</f>
        <v>x</v>
      </c>
      <c r="S1315" s="462" t="str">
        <f t="shared" si="40"/>
        <v>x</v>
      </c>
      <c r="T1315" s="462">
        <f>IF(P1315=Liste!$Q$3,IF(L1315=0,0,1),0)</f>
        <v>0</v>
      </c>
      <c r="U1315" s="462">
        <f>IF($A1315=0,0,InformatiiGenerale!$B$3)</f>
        <v>0</v>
      </c>
      <c r="V1315" s="462">
        <f>IF($B1315=0,0,VLOOKUP($B1315,InformatiiGenerale!$A$9:$C$29,3,FALSE))</f>
        <v>0</v>
      </c>
    </row>
    <row r="1316" spans="1:22" ht="30" customHeight="1" x14ac:dyDescent="0.25">
      <c r="A1316" s="145"/>
      <c r="B1316" s="146"/>
      <c r="C1316" s="146"/>
      <c r="D1316" s="147"/>
      <c r="E1316" s="148"/>
      <c r="F1316" s="149"/>
      <c r="G1316" s="148"/>
      <c r="H1316" s="149"/>
      <c r="I1316" s="150"/>
      <c r="J1316" s="151"/>
      <c r="K1316" s="152"/>
      <c r="L1316" s="153"/>
      <c r="M1316" s="154"/>
      <c r="N1316" s="334">
        <f t="shared" si="41"/>
        <v>0</v>
      </c>
      <c r="O1316" s="339"/>
      <c r="P1316" s="515">
        <f>IF($A1316=Liste!$A$2,Liste!$Q$2,IF($A1316=Liste!$A$3,Liste!$Q$3,0))</f>
        <v>0</v>
      </c>
      <c r="Q1316" s="477"/>
      <c r="R1316" s="458" t="str">
        <f>IF(F1316=0,"x",VLOOKUP($F1316,Liste!$L$2:$M$5000,2,FALSE))</f>
        <v>x</v>
      </c>
      <c r="S1316" s="462" t="str">
        <f t="shared" si="40"/>
        <v>x</v>
      </c>
      <c r="T1316" s="462">
        <f>IF(P1316=Liste!$Q$3,IF(L1316=0,0,1),0)</f>
        <v>0</v>
      </c>
      <c r="U1316" s="462">
        <f>IF($A1316=0,0,InformatiiGenerale!$B$3)</f>
        <v>0</v>
      </c>
      <c r="V1316" s="462">
        <f>IF($B1316=0,0,VLOOKUP($B1316,InformatiiGenerale!$A$9:$C$29,3,FALSE))</f>
        <v>0</v>
      </c>
    </row>
    <row r="1317" spans="1:22" ht="30" customHeight="1" x14ac:dyDescent="0.25">
      <c r="A1317" s="145"/>
      <c r="B1317" s="146"/>
      <c r="C1317" s="146"/>
      <c r="D1317" s="147"/>
      <c r="E1317" s="148"/>
      <c r="F1317" s="149"/>
      <c r="G1317" s="148"/>
      <c r="H1317" s="149"/>
      <c r="I1317" s="150"/>
      <c r="J1317" s="151"/>
      <c r="K1317" s="152"/>
      <c r="L1317" s="153"/>
      <c r="M1317" s="154"/>
      <c r="N1317" s="334">
        <f t="shared" si="41"/>
        <v>0</v>
      </c>
      <c r="O1317" s="339"/>
      <c r="P1317" s="515">
        <f>IF($A1317=Liste!$A$2,Liste!$Q$2,IF($A1317=Liste!$A$3,Liste!$Q$3,0))</f>
        <v>0</v>
      </c>
      <c r="Q1317" s="477"/>
      <c r="R1317" s="458" t="str">
        <f>IF(F1317=0,"x",VLOOKUP($F1317,Liste!$L$2:$M$5000,2,FALSE))</f>
        <v>x</v>
      </c>
      <c r="S1317" s="462" t="str">
        <f t="shared" si="40"/>
        <v>x</v>
      </c>
      <c r="T1317" s="462">
        <f>IF(P1317=Liste!$Q$3,IF(L1317=0,0,1),0)</f>
        <v>0</v>
      </c>
      <c r="U1317" s="462">
        <f>IF($A1317=0,0,InformatiiGenerale!$B$3)</f>
        <v>0</v>
      </c>
      <c r="V1317" s="462">
        <f>IF($B1317=0,0,VLOOKUP($B1317,InformatiiGenerale!$A$9:$C$29,3,FALSE))</f>
        <v>0</v>
      </c>
    </row>
    <row r="1318" spans="1:22" ht="30" customHeight="1" x14ac:dyDescent="0.25">
      <c r="A1318" s="145"/>
      <c r="B1318" s="146"/>
      <c r="C1318" s="146"/>
      <c r="D1318" s="147"/>
      <c r="E1318" s="148"/>
      <c r="F1318" s="149"/>
      <c r="G1318" s="148"/>
      <c r="H1318" s="149"/>
      <c r="I1318" s="150"/>
      <c r="J1318" s="151"/>
      <c r="K1318" s="152"/>
      <c r="L1318" s="153"/>
      <c r="M1318" s="154"/>
      <c r="N1318" s="334">
        <f t="shared" si="41"/>
        <v>0</v>
      </c>
      <c r="O1318" s="339"/>
      <c r="P1318" s="515">
        <f>IF($A1318=Liste!$A$2,Liste!$Q$2,IF($A1318=Liste!$A$3,Liste!$Q$3,0))</f>
        <v>0</v>
      </c>
      <c r="Q1318" s="477"/>
      <c r="R1318" s="458" t="str">
        <f>IF(F1318=0,"x",VLOOKUP($F1318,Liste!$L$2:$M$5000,2,FALSE))</f>
        <v>x</v>
      </c>
      <c r="S1318" s="462" t="str">
        <f t="shared" si="40"/>
        <v>x</v>
      </c>
      <c r="T1318" s="462">
        <f>IF(P1318=Liste!$Q$3,IF(L1318=0,0,1),0)</f>
        <v>0</v>
      </c>
      <c r="U1318" s="462">
        <f>IF($A1318=0,0,InformatiiGenerale!$B$3)</f>
        <v>0</v>
      </c>
      <c r="V1318" s="462">
        <f>IF($B1318=0,0,VLOOKUP($B1318,InformatiiGenerale!$A$9:$C$29,3,FALSE))</f>
        <v>0</v>
      </c>
    </row>
    <row r="1319" spans="1:22" ht="30" customHeight="1" x14ac:dyDescent="0.25">
      <c r="A1319" s="145"/>
      <c r="B1319" s="146"/>
      <c r="C1319" s="146"/>
      <c r="D1319" s="147"/>
      <c r="E1319" s="148"/>
      <c r="F1319" s="149"/>
      <c r="G1319" s="148"/>
      <c r="H1319" s="149"/>
      <c r="I1319" s="150"/>
      <c r="J1319" s="151"/>
      <c r="K1319" s="152"/>
      <c r="L1319" s="153"/>
      <c r="M1319" s="154"/>
      <c r="N1319" s="334">
        <f t="shared" si="41"/>
        <v>0</v>
      </c>
      <c r="O1319" s="339"/>
      <c r="P1319" s="515">
        <f>IF($A1319=Liste!$A$2,Liste!$Q$2,IF($A1319=Liste!$A$3,Liste!$Q$3,0))</f>
        <v>0</v>
      </c>
      <c r="Q1319" s="477"/>
      <c r="R1319" s="458" t="str">
        <f>IF(F1319=0,"x",VLOOKUP($F1319,Liste!$L$2:$M$5000,2,FALSE))</f>
        <v>x</v>
      </c>
      <c r="S1319" s="462" t="str">
        <f t="shared" si="40"/>
        <v>x</v>
      </c>
      <c r="T1319" s="462">
        <f>IF(P1319=Liste!$Q$3,IF(L1319=0,0,1),0)</f>
        <v>0</v>
      </c>
      <c r="U1319" s="462">
        <f>IF($A1319=0,0,InformatiiGenerale!$B$3)</f>
        <v>0</v>
      </c>
      <c r="V1319" s="462">
        <f>IF($B1319=0,0,VLOOKUP($B1319,InformatiiGenerale!$A$9:$C$29,3,FALSE))</f>
        <v>0</v>
      </c>
    </row>
    <row r="1320" spans="1:22" ht="30" customHeight="1" x14ac:dyDescent="0.25">
      <c r="A1320" s="145"/>
      <c r="B1320" s="146"/>
      <c r="C1320" s="146"/>
      <c r="D1320" s="147"/>
      <c r="E1320" s="148"/>
      <c r="F1320" s="149"/>
      <c r="G1320" s="148"/>
      <c r="H1320" s="149"/>
      <c r="I1320" s="150"/>
      <c r="J1320" s="151"/>
      <c r="K1320" s="152"/>
      <c r="L1320" s="153"/>
      <c r="M1320" s="154"/>
      <c r="N1320" s="334">
        <f t="shared" si="41"/>
        <v>0</v>
      </c>
      <c r="O1320" s="339"/>
      <c r="P1320" s="515">
        <f>IF($A1320=Liste!$A$2,Liste!$Q$2,IF($A1320=Liste!$A$3,Liste!$Q$3,0))</f>
        <v>0</v>
      </c>
      <c r="Q1320" s="477"/>
      <c r="R1320" s="458" t="str">
        <f>IF(F1320=0,"x",VLOOKUP($F1320,Liste!$L$2:$M$5000,2,FALSE))</f>
        <v>x</v>
      </c>
      <c r="S1320" s="462" t="str">
        <f t="shared" si="40"/>
        <v>x</v>
      </c>
      <c r="T1320" s="462">
        <f>IF(P1320=Liste!$Q$3,IF(L1320=0,0,1),0)</f>
        <v>0</v>
      </c>
      <c r="U1320" s="462">
        <f>IF($A1320=0,0,InformatiiGenerale!$B$3)</f>
        <v>0</v>
      </c>
      <c r="V1320" s="462">
        <f>IF($B1320=0,0,VLOOKUP($B1320,InformatiiGenerale!$A$9:$C$29,3,FALSE))</f>
        <v>0</v>
      </c>
    </row>
    <row r="1321" spans="1:22" ht="30" customHeight="1" x14ac:dyDescent="0.25">
      <c r="A1321" s="145"/>
      <c r="B1321" s="146"/>
      <c r="C1321" s="146"/>
      <c r="D1321" s="147"/>
      <c r="E1321" s="148"/>
      <c r="F1321" s="149"/>
      <c r="G1321" s="148"/>
      <c r="H1321" s="149"/>
      <c r="I1321" s="150"/>
      <c r="J1321" s="151"/>
      <c r="K1321" s="152"/>
      <c r="L1321" s="153"/>
      <c r="M1321" s="154"/>
      <c r="N1321" s="334">
        <f t="shared" si="41"/>
        <v>0</v>
      </c>
      <c r="O1321" s="339"/>
      <c r="P1321" s="515">
        <f>IF($A1321=Liste!$A$2,Liste!$Q$2,IF($A1321=Liste!$A$3,Liste!$Q$3,0))</f>
        <v>0</v>
      </c>
      <c r="Q1321" s="477"/>
      <c r="R1321" s="458" t="str">
        <f>IF(F1321=0,"x",VLOOKUP($F1321,Liste!$L$2:$M$5000,2,FALSE))</f>
        <v>x</v>
      </c>
      <c r="S1321" s="462" t="str">
        <f t="shared" si="40"/>
        <v>x</v>
      </c>
      <c r="T1321" s="462">
        <f>IF(P1321=Liste!$Q$3,IF(L1321=0,0,1),0)</f>
        <v>0</v>
      </c>
      <c r="U1321" s="462">
        <f>IF($A1321=0,0,InformatiiGenerale!$B$3)</f>
        <v>0</v>
      </c>
      <c r="V1321" s="462">
        <f>IF($B1321=0,0,VLOOKUP($B1321,InformatiiGenerale!$A$9:$C$29,3,FALSE))</f>
        <v>0</v>
      </c>
    </row>
    <row r="1322" spans="1:22" ht="30" customHeight="1" x14ac:dyDescent="0.25">
      <c r="A1322" s="145"/>
      <c r="B1322" s="146"/>
      <c r="C1322" s="146"/>
      <c r="D1322" s="147"/>
      <c r="E1322" s="148"/>
      <c r="F1322" s="149"/>
      <c r="G1322" s="148"/>
      <c r="H1322" s="149"/>
      <c r="I1322" s="150"/>
      <c r="J1322" s="151"/>
      <c r="K1322" s="152"/>
      <c r="L1322" s="153"/>
      <c r="M1322" s="154"/>
      <c r="N1322" s="334">
        <f t="shared" si="41"/>
        <v>0</v>
      </c>
      <c r="O1322" s="339"/>
      <c r="P1322" s="515">
        <f>IF($A1322=Liste!$A$2,Liste!$Q$2,IF($A1322=Liste!$A$3,Liste!$Q$3,0))</f>
        <v>0</v>
      </c>
      <c r="Q1322" s="477"/>
      <c r="R1322" s="458" t="str">
        <f>IF(F1322=0,"x",VLOOKUP($F1322,Liste!$L$2:$M$5000,2,FALSE))</f>
        <v>x</v>
      </c>
      <c r="S1322" s="462" t="str">
        <f t="shared" si="40"/>
        <v>x</v>
      </c>
      <c r="T1322" s="462">
        <f>IF(P1322=Liste!$Q$3,IF(L1322=0,0,1),0)</f>
        <v>0</v>
      </c>
      <c r="U1322" s="462">
        <f>IF($A1322=0,0,InformatiiGenerale!$B$3)</f>
        <v>0</v>
      </c>
      <c r="V1322" s="462">
        <f>IF($B1322=0,0,VLOOKUP($B1322,InformatiiGenerale!$A$9:$C$29,3,FALSE))</f>
        <v>0</v>
      </c>
    </row>
    <row r="1323" spans="1:22" ht="30" customHeight="1" x14ac:dyDescent="0.25">
      <c r="A1323" s="145"/>
      <c r="B1323" s="146"/>
      <c r="C1323" s="146"/>
      <c r="D1323" s="147"/>
      <c r="E1323" s="148"/>
      <c r="F1323" s="149"/>
      <c r="G1323" s="148"/>
      <c r="H1323" s="149"/>
      <c r="I1323" s="150"/>
      <c r="J1323" s="151"/>
      <c r="K1323" s="152"/>
      <c r="L1323" s="153"/>
      <c r="M1323" s="154"/>
      <c r="N1323" s="334">
        <f t="shared" si="41"/>
        <v>0</v>
      </c>
      <c r="O1323" s="339"/>
      <c r="P1323" s="515">
        <f>IF($A1323=Liste!$A$2,Liste!$Q$2,IF($A1323=Liste!$A$3,Liste!$Q$3,0))</f>
        <v>0</v>
      </c>
      <c r="Q1323" s="477"/>
      <c r="R1323" s="458" t="str">
        <f>IF(F1323=0,"x",VLOOKUP($F1323,Liste!$L$2:$M$5000,2,FALSE))</f>
        <v>x</v>
      </c>
      <c r="S1323" s="462" t="str">
        <f t="shared" si="40"/>
        <v>x</v>
      </c>
      <c r="T1323" s="462">
        <f>IF(P1323=Liste!$Q$3,IF(L1323=0,0,1),0)</f>
        <v>0</v>
      </c>
      <c r="U1323" s="462">
        <f>IF($A1323=0,0,InformatiiGenerale!$B$3)</f>
        <v>0</v>
      </c>
      <c r="V1323" s="462">
        <f>IF($B1323=0,0,VLOOKUP($B1323,InformatiiGenerale!$A$9:$C$29,3,FALSE))</f>
        <v>0</v>
      </c>
    </row>
    <row r="1324" spans="1:22" ht="30" customHeight="1" x14ac:dyDescent="0.25">
      <c r="A1324" s="145"/>
      <c r="B1324" s="146"/>
      <c r="C1324" s="146"/>
      <c r="D1324" s="147"/>
      <c r="E1324" s="148"/>
      <c r="F1324" s="149"/>
      <c r="G1324" s="148"/>
      <c r="H1324" s="149"/>
      <c r="I1324" s="150"/>
      <c r="J1324" s="151"/>
      <c r="K1324" s="152"/>
      <c r="L1324" s="153"/>
      <c r="M1324" s="154"/>
      <c r="N1324" s="334">
        <f t="shared" si="41"/>
        <v>0</v>
      </c>
      <c r="O1324" s="339"/>
      <c r="P1324" s="515">
        <f>IF($A1324=Liste!$A$2,Liste!$Q$2,IF($A1324=Liste!$A$3,Liste!$Q$3,0))</f>
        <v>0</v>
      </c>
      <c r="Q1324" s="477"/>
      <c r="R1324" s="458" t="str">
        <f>IF(F1324=0,"x",VLOOKUP($F1324,Liste!$L$2:$M$5000,2,FALSE))</f>
        <v>x</v>
      </c>
      <c r="S1324" s="462" t="str">
        <f t="shared" si="40"/>
        <v>x</v>
      </c>
      <c r="T1324" s="462">
        <f>IF(P1324=Liste!$Q$3,IF(L1324=0,0,1),0)</f>
        <v>0</v>
      </c>
      <c r="U1324" s="462">
        <f>IF($A1324=0,0,InformatiiGenerale!$B$3)</f>
        <v>0</v>
      </c>
      <c r="V1324" s="462">
        <f>IF($B1324=0,0,VLOOKUP($B1324,InformatiiGenerale!$A$9:$C$29,3,FALSE))</f>
        <v>0</v>
      </c>
    </row>
    <row r="1325" spans="1:22" ht="30" customHeight="1" x14ac:dyDescent="0.25">
      <c r="A1325" s="145"/>
      <c r="B1325" s="146"/>
      <c r="C1325" s="146"/>
      <c r="D1325" s="147"/>
      <c r="E1325" s="148"/>
      <c r="F1325" s="149"/>
      <c r="G1325" s="148"/>
      <c r="H1325" s="149"/>
      <c r="I1325" s="150"/>
      <c r="J1325" s="151"/>
      <c r="K1325" s="152"/>
      <c r="L1325" s="153"/>
      <c r="M1325" s="154"/>
      <c r="N1325" s="334">
        <f t="shared" si="41"/>
        <v>0</v>
      </c>
      <c r="O1325" s="339"/>
      <c r="P1325" s="515">
        <f>IF($A1325=Liste!$A$2,Liste!$Q$2,IF($A1325=Liste!$A$3,Liste!$Q$3,0))</f>
        <v>0</v>
      </c>
      <c r="Q1325" s="477"/>
      <c r="R1325" s="458" t="str">
        <f>IF(F1325=0,"x",VLOOKUP($F1325,Liste!$L$2:$M$5000,2,FALSE))</f>
        <v>x</v>
      </c>
      <c r="S1325" s="462" t="str">
        <f t="shared" si="40"/>
        <v>x</v>
      </c>
      <c r="T1325" s="462">
        <f>IF(P1325=Liste!$Q$3,IF(L1325=0,0,1),0)</f>
        <v>0</v>
      </c>
      <c r="U1325" s="462">
        <f>IF($A1325=0,0,InformatiiGenerale!$B$3)</f>
        <v>0</v>
      </c>
      <c r="V1325" s="462">
        <f>IF($B1325=0,0,VLOOKUP($B1325,InformatiiGenerale!$A$9:$C$29,3,FALSE))</f>
        <v>0</v>
      </c>
    </row>
    <row r="1326" spans="1:22" ht="30" customHeight="1" x14ac:dyDescent="0.25">
      <c r="A1326" s="145"/>
      <c r="B1326" s="146"/>
      <c r="C1326" s="146"/>
      <c r="D1326" s="147"/>
      <c r="E1326" s="148"/>
      <c r="F1326" s="149"/>
      <c r="G1326" s="148"/>
      <c r="H1326" s="149"/>
      <c r="I1326" s="150"/>
      <c r="J1326" s="151"/>
      <c r="K1326" s="152"/>
      <c r="L1326" s="153"/>
      <c r="M1326" s="154"/>
      <c r="N1326" s="334">
        <f t="shared" si="41"/>
        <v>0</v>
      </c>
      <c r="O1326" s="339"/>
      <c r="P1326" s="515">
        <f>IF($A1326=Liste!$A$2,Liste!$Q$2,IF($A1326=Liste!$A$3,Liste!$Q$3,0))</f>
        <v>0</v>
      </c>
      <c r="Q1326" s="477"/>
      <c r="R1326" s="458" t="str">
        <f>IF(F1326=0,"x",VLOOKUP($F1326,Liste!$L$2:$M$5000,2,FALSE))</f>
        <v>x</v>
      </c>
      <c r="S1326" s="462" t="str">
        <f t="shared" si="40"/>
        <v>x</v>
      </c>
      <c r="T1326" s="462">
        <f>IF(P1326=Liste!$Q$3,IF(L1326=0,0,1),0)</f>
        <v>0</v>
      </c>
      <c r="U1326" s="462">
        <f>IF($A1326=0,0,InformatiiGenerale!$B$3)</f>
        <v>0</v>
      </c>
      <c r="V1326" s="462">
        <f>IF($B1326=0,0,VLOOKUP($B1326,InformatiiGenerale!$A$9:$C$29,3,FALSE))</f>
        <v>0</v>
      </c>
    </row>
    <row r="1327" spans="1:22" ht="30" customHeight="1" x14ac:dyDescent="0.25">
      <c r="A1327" s="145"/>
      <c r="B1327" s="146"/>
      <c r="C1327" s="146"/>
      <c r="D1327" s="147"/>
      <c r="E1327" s="148"/>
      <c r="F1327" s="149"/>
      <c r="G1327" s="148"/>
      <c r="H1327" s="149"/>
      <c r="I1327" s="150"/>
      <c r="J1327" s="151"/>
      <c r="K1327" s="152"/>
      <c r="L1327" s="153"/>
      <c r="M1327" s="154"/>
      <c r="N1327" s="334">
        <f t="shared" si="41"/>
        <v>0</v>
      </c>
      <c r="O1327" s="339"/>
      <c r="P1327" s="515">
        <f>IF($A1327=Liste!$A$2,Liste!$Q$2,IF($A1327=Liste!$A$3,Liste!$Q$3,0))</f>
        <v>0</v>
      </c>
      <c r="Q1327" s="477"/>
      <c r="R1327" s="458" t="str">
        <f>IF(F1327=0,"x",VLOOKUP($F1327,Liste!$L$2:$M$5000,2,FALSE))</f>
        <v>x</v>
      </c>
      <c r="S1327" s="462" t="str">
        <f t="shared" si="40"/>
        <v>x</v>
      </c>
      <c r="T1327" s="462">
        <f>IF(P1327=Liste!$Q$3,IF(L1327=0,0,1),0)</f>
        <v>0</v>
      </c>
      <c r="U1327" s="462">
        <f>IF($A1327=0,0,InformatiiGenerale!$B$3)</f>
        <v>0</v>
      </c>
      <c r="V1327" s="462">
        <f>IF($B1327=0,0,VLOOKUP($B1327,InformatiiGenerale!$A$9:$C$29,3,FALSE))</f>
        <v>0</v>
      </c>
    </row>
    <row r="1328" spans="1:22" ht="30" customHeight="1" x14ac:dyDescent="0.25">
      <c r="A1328" s="145"/>
      <c r="B1328" s="146"/>
      <c r="C1328" s="146"/>
      <c r="D1328" s="147"/>
      <c r="E1328" s="148"/>
      <c r="F1328" s="149"/>
      <c r="G1328" s="148"/>
      <c r="H1328" s="149"/>
      <c r="I1328" s="150"/>
      <c r="J1328" s="151"/>
      <c r="K1328" s="152"/>
      <c r="L1328" s="153"/>
      <c r="M1328" s="154"/>
      <c r="N1328" s="334">
        <f t="shared" si="41"/>
        <v>0</v>
      </c>
      <c r="O1328" s="339"/>
      <c r="P1328" s="515">
        <f>IF($A1328=Liste!$A$2,Liste!$Q$2,IF($A1328=Liste!$A$3,Liste!$Q$3,0))</f>
        <v>0</v>
      </c>
      <c r="Q1328" s="477"/>
      <c r="R1328" s="458" t="str">
        <f>IF(F1328=0,"x",VLOOKUP($F1328,Liste!$L$2:$M$5000,2,FALSE))</f>
        <v>x</v>
      </c>
      <c r="S1328" s="462" t="str">
        <f t="shared" si="40"/>
        <v>x</v>
      </c>
      <c r="T1328" s="462">
        <f>IF(P1328=Liste!$Q$3,IF(L1328=0,0,1),0)</f>
        <v>0</v>
      </c>
      <c r="U1328" s="462">
        <f>IF($A1328=0,0,InformatiiGenerale!$B$3)</f>
        <v>0</v>
      </c>
      <c r="V1328" s="462">
        <f>IF($B1328=0,0,VLOOKUP($B1328,InformatiiGenerale!$A$9:$C$29,3,FALSE))</f>
        <v>0</v>
      </c>
    </row>
    <row r="1329" spans="1:22" ht="30" customHeight="1" x14ac:dyDescent="0.25">
      <c r="A1329" s="145"/>
      <c r="B1329" s="146"/>
      <c r="C1329" s="146"/>
      <c r="D1329" s="147"/>
      <c r="E1329" s="148"/>
      <c r="F1329" s="149"/>
      <c r="G1329" s="148"/>
      <c r="H1329" s="149"/>
      <c r="I1329" s="150"/>
      <c r="J1329" s="151"/>
      <c r="K1329" s="152"/>
      <c r="L1329" s="153"/>
      <c r="M1329" s="154"/>
      <c r="N1329" s="334">
        <f t="shared" si="41"/>
        <v>0</v>
      </c>
      <c r="O1329" s="339"/>
      <c r="P1329" s="515">
        <f>IF($A1329=Liste!$A$2,Liste!$Q$2,IF($A1329=Liste!$A$3,Liste!$Q$3,0))</f>
        <v>0</v>
      </c>
      <c r="Q1329" s="477"/>
      <c r="R1329" s="458" t="str">
        <f>IF(F1329=0,"x",VLOOKUP($F1329,Liste!$L$2:$M$5000,2,FALSE))</f>
        <v>x</v>
      </c>
      <c r="S1329" s="462" t="str">
        <f t="shared" si="40"/>
        <v>x</v>
      </c>
      <c r="T1329" s="462">
        <f>IF(P1329=Liste!$Q$3,IF(L1329=0,0,1),0)</f>
        <v>0</v>
      </c>
      <c r="U1329" s="462">
        <f>IF($A1329=0,0,InformatiiGenerale!$B$3)</f>
        <v>0</v>
      </c>
      <c r="V1329" s="462">
        <f>IF($B1329=0,0,VLOOKUP($B1329,InformatiiGenerale!$A$9:$C$29,3,FALSE))</f>
        <v>0</v>
      </c>
    </row>
    <row r="1330" spans="1:22" ht="30" customHeight="1" x14ac:dyDescent="0.25">
      <c r="A1330" s="145"/>
      <c r="B1330" s="146"/>
      <c r="C1330" s="146"/>
      <c r="D1330" s="147"/>
      <c r="E1330" s="148"/>
      <c r="F1330" s="149"/>
      <c r="G1330" s="148"/>
      <c r="H1330" s="149"/>
      <c r="I1330" s="150"/>
      <c r="J1330" s="151"/>
      <c r="K1330" s="152"/>
      <c r="L1330" s="153"/>
      <c r="M1330" s="154"/>
      <c r="N1330" s="334">
        <f t="shared" si="41"/>
        <v>0</v>
      </c>
      <c r="O1330" s="339"/>
      <c r="P1330" s="515">
        <f>IF($A1330=Liste!$A$2,Liste!$Q$2,IF($A1330=Liste!$A$3,Liste!$Q$3,0))</f>
        <v>0</v>
      </c>
      <c r="Q1330" s="477"/>
      <c r="R1330" s="458" t="str">
        <f>IF(F1330=0,"x",VLOOKUP($F1330,Liste!$L$2:$M$5000,2,FALSE))</f>
        <v>x</v>
      </c>
      <c r="S1330" s="462" t="str">
        <f t="shared" si="40"/>
        <v>x</v>
      </c>
      <c r="T1330" s="462">
        <f>IF(P1330=Liste!$Q$3,IF(L1330=0,0,1),0)</f>
        <v>0</v>
      </c>
      <c r="U1330" s="462">
        <f>IF($A1330=0,0,InformatiiGenerale!$B$3)</f>
        <v>0</v>
      </c>
      <c r="V1330" s="462">
        <f>IF($B1330=0,0,VLOOKUP($B1330,InformatiiGenerale!$A$9:$C$29,3,FALSE))</f>
        <v>0</v>
      </c>
    </row>
    <row r="1331" spans="1:22" ht="30" customHeight="1" x14ac:dyDescent="0.25">
      <c r="A1331" s="145"/>
      <c r="B1331" s="146"/>
      <c r="C1331" s="146"/>
      <c r="D1331" s="147"/>
      <c r="E1331" s="148"/>
      <c r="F1331" s="149"/>
      <c r="G1331" s="148"/>
      <c r="H1331" s="149"/>
      <c r="I1331" s="150"/>
      <c r="J1331" s="151"/>
      <c r="K1331" s="152"/>
      <c r="L1331" s="153"/>
      <c r="M1331" s="154"/>
      <c r="N1331" s="334">
        <f t="shared" si="41"/>
        <v>0</v>
      </c>
      <c r="O1331" s="339"/>
      <c r="P1331" s="515">
        <f>IF($A1331=Liste!$A$2,Liste!$Q$2,IF($A1331=Liste!$A$3,Liste!$Q$3,0))</f>
        <v>0</v>
      </c>
      <c r="Q1331" s="477"/>
      <c r="R1331" s="458" t="str">
        <f>IF(F1331=0,"x",VLOOKUP($F1331,Liste!$L$2:$M$5000,2,FALSE))</f>
        <v>x</v>
      </c>
      <c r="S1331" s="462" t="str">
        <f t="shared" si="40"/>
        <v>x</v>
      </c>
      <c r="T1331" s="462">
        <f>IF(P1331=Liste!$Q$3,IF(L1331=0,0,1),0)</f>
        <v>0</v>
      </c>
      <c r="U1331" s="462">
        <f>IF($A1331=0,0,InformatiiGenerale!$B$3)</f>
        <v>0</v>
      </c>
      <c r="V1331" s="462">
        <f>IF($B1331=0,0,VLOOKUP($B1331,InformatiiGenerale!$A$9:$C$29,3,FALSE))</f>
        <v>0</v>
      </c>
    </row>
    <row r="1332" spans="1:22" ht="30" customHeight="1" x14ac:dyDescent="0.25">
      <c r="A1332" s="145"/>
      <c r="B1332" s="146"/>
      <c r="C1332" s="146"/>
      <c r="D1332" s="147"/>
      <c r="E1332" s="148"/>
      <c r="F1332" s="149"/>
      <c r="G1332" s="148"/>
      <c r="H1332" s="149"/>
      <c r="I1332" s="150"/>
      <c r="J1332" s="151"/>
      <c r="K1332" s="152"/>
      <c r="L1332" s="153"/>
      <c r="M1332" s="154"/>
      <c r="N1332" s="334">
        <f t="shared" si="41"/>
        <v>0</v>
      </c>
      <c r="O1332" s="339"/>
      <c r="P1332" s="515">
        <f>IF($A1332=Liste!$A$2,Liste!$Q$2,IF($A1332=Liste!$A$3,Liste!$Q$3,0))</f>
        <v>0</v>
      </c>
      <c r="Q1332" s="477"/>
      <c r="R1332" s="458" t="str">
        <f>IF(F1332=0,"x",VLOOKUP($F1332,Liste!$L$2:$M$5000,2,FALSE))</f>
        <v>x</v>
      </c>
      <c r="S1332" s="462" t="str">
        <f t="shared" si="40"/>
        <v>x</v>
      </c>
      <c r="T1332" s="462">
        <f>IF(P1332=Liste!$Q$3,IF(L1332=0,0,1),0)</f>
        <v>0</v>
      </c>
      <c r="U1332" s="462">
        <f>IF($A1332=0,0,InformatiiGenerale!$B$3)</f>
        <v>0</v>
      </c>
      <c r="V1332" s="462">
        <f>IF($B1332=0,0,VLOOKUP($B1332,InformatiiGenerale!$A$9:$C$29,3,FALSE))</f>
        <v>0</v>
      </c>
    </row>
    <row r="1333" spans="1:22" ht="30" customHeight="1" x14ac:dyDescent="0.25">
      <c r="A1333" s="145"/>
      <c r="B1333" s="146"/>
      <c r="C1333" s="146"/>
      <c r="D1333" s="147"/>
      <c r="E1333" s="148"/>
      <c r="F1333" s="149"/>
      <c r="G1333" s="148"/>
      <c r="H1333" s="149"/>
      <c r="I1333" s="150"/>
      <c r="J1333" s="151"/>
      <c r="K1333" s="152"/>
      <c r="L1333" s="153"/>
      <c r="M1333" s="154"/>
      <c r="N1333" s="334">
        <f t="shared" si="41"/>
        <v>0</v>
      </c>
      <c r="O1333" s="339"/>
      <c r="P1333" s="515">
        <f>IF($A1333=Liste!$A$2,Liste!$Q$2,IF($A1333=Liste!$A$3,Liste!$Q$3,0))</f>
        <v>0</v>
      </c>
      <c r="Q1333" s="477"/>
      <c r="R1333" s="458" t="str">
        <f>IF(F1333=0,"x",VLOOKUP($F1333,Liste!$L$2:$M$5000,2,FALSE))</f>
        <v>x</v>
      </c>
      <c r="S1333" s="462" t="str">
        <f t="shared" si="40"/>
        <v>x</v>
      </c>
      <c r="T1333" s="462">
        <f>IF(P1333=Liste!$Q$3,IF(L1333=0,0,1),0)</f>
        <v>0</v>
      </c>
      <c r="U1333" s="462">
        <f>IF($A1333=0,0,InformatiiGenerale!$B$3)</f>
        <v>0</v>
      </c>
      <c r="V1333" s="462">
        <f>IF($B1333=0,0,VLOOKUP($B1333,InformatiiGenerale!$A$9:$C$29,3,FALSE))</f>
        <v>0</v>
      </c>
    </row>
    <row r="1334" spans="1:22" ht="30" customHeight="1" x14ac:dyDescent="0.25">
      <c r="A1334" s="145"/>
      <c r="B1334" s="146"/>
      <c r="C1334" s="146"/>
      <c r="D1334" s="147"/>
      <c r="E1334" s="148"/>
      <c r="F1334" s="149"/>
      <c r="G1334" s="148"/>
      <c r="H1334" s="149"/>
      <c r="I1334" s="150"/>
      <c r="J1334" s="151"/>
      <c r="K1334" s="152"/>
      <c r="L1334" s="153"/>
      <c r="M1334" s="154"/>
      <c r="N1334" s="334">
        <f t="shared" si="41"/>
        <v>0</v>
      </c>
      <c r="O1334" s="339"/>
      <c r="P1334" s="515">
        <f>IF($A1334=Liste!$A$2,Liste!$Q$2,IF($A1334=Liste!$A$3,Liste!$Q$3,0))</f>
        <v>0</v>
      </c>
      <c r="Q1334" s="477"/>
      <c r="R1334" s="458" t="str">
        <f>IF(F1334=0,"x",VLOOKUP($F1334,Liste!$L$2:$M$5000,2,FALSE))</f>
        <v>x</v>
      </c>
      <c r="S1334" s="462" t="str">
        <f t="shared" si="40"/>
        <v>x</v>
      </c>
      <c r="T1334" s="462">
        <f>IF(P1334=Liste!$Q$3,IF(L1334=0,0,1),0)</f>
        <v>0</v>
      </c>
      <c r="U1334" s="462">
        <f>IF($A1334=0,0,InformatiiGenerale!$B$3)</f>
        <v>0</v>
      </c>
      <c r="V1334" s="462">
        <f>IF($B1334=0,0,VLOOKUP($B1334,InformatiiGenerale!$A$9:$C$29,3,FALSE))</f>
        <v>0</v>
      </c>
    </row>
    <row r="1335" spans="1:22" ht="30" customHeight="1" x14ac:dyDescent="0.25">
      <c r="A1335" s="145"/>
      <c r="B1335" s="146"/>
      <c r="C1335" s="146"/>
      <c r="D1335" s="147"/>
      <c r="E1335" s="148"/>
      <c r="F1335" s="149"/>
      <c r="G1335" s="148"/>
      <c r="H1335" s="149"/>
      <c r="I1335" s="150"/>
      <c r="J1335" s="151"/>
      <c r="K1335" s="152"/>
      <c r="L1335" s="153"/>
      <c r="M1335" s="154"/>
      <c r="N1335" s="334">
        <f t="shared" si="41"/>
        <v>0</v>
      </c>
      <c r="O1335" s="339"/>
      <c r="P1335" s="515">
        <f>IF($A1335=Liste!$A$2,Liste!$Q$2,IF($A1335=Liste!$A$3,Liste!$Q$3,0))</f>
        <v>0</v>
      </c>
      <c r="Q1335" s="477"/>
      <c r="R1335" s="458" t="str">
        <f>IF(F1335=0,"x",VLOOKUP($F1335,Liste!$L$2:$M$5000,2,FALSE))</f>
        <v>x</v>
      </c>
      <c r="S1335" s="462" t="str">
        <f t="shared" si="40"/>
        <v>x</v>
      </c>
      <c r="T1335" s="462">
        <f>IF(P1335=Liste!$Q$3,IF(L1335=0,0,1),0)</f>
        <v>0</v>
      </c>
      <c r="U1335" s="462">
        <f>IF($A1335=0,0,InformatiiGenerale!$B$3)</f>
        <v>0</v>
      </c>
      <c r="V1335" s="462">
        <f>IF($B1335=0,0,VLOOKUP($B1335,InformatiiGenerale!$A$9:$C$29,3,FALSE))</f>
        <v>0</v>
      </c>
    </row>
    <row r="1336" spans="1:22" ht="30" customHeight="1" x14ac:dyDescent="0.25">
      <c r="A1336" s="145"/>
      <c r="B1336" s="146"/>
      <c r="C1336" s="146"/>
      <c r="D1336" s="147"/>
      <c r="E1336" s="148"/>
      <c r="F1336" s="149"/>
      <c r="G1336" s="148"/>
      <c r="H1336" s="149"/>
      <c r="I1336" s="150"/>
      <c r="J1336" s="151"/>
      <c r="K1336" s="152"/>
      <c r="L1336" s="153"/>
      <c r="M1336" s="154"/>
      <c r="N1336" s="334">
        <f t="shared" si="41"/>
        <v>0</v>
      </c>
      <c r="O1336" s="339"/>
      <c r="P1336" s="515">
        <f>IF($A1336=Liste!$A$2,Liste!$Q$2,IF($A1336=Liste!$A$3,Liste!$Q$3,0))</f>
        <v>0</v>
      </c>
      <c r="Q1336" s="477"/>
      <c r="R1336" s="458" t="str">
        <f>IF(F1336=0,"x",VLOOKUP($F1336,Liste!$L$2:$M$5000,2,FALSE))</f>
        <v>x</v>
      </c>
      <c r="S1336" s="462" t="str">
        <f t="shared" si="40"/>
        <v>x</v>
      </c>
      <c r="T1336" s="462">
        <f>IF(P1336=Liste!$Q$3,IF(L1336=0,0,1),0)</f>
        <v>0</v>
      </c>
      <c r="U1336" s="462">
        <f>IF($A1336=0,0,InformatiiGenerale!$B$3)</f>
        <v>0</v>
      </c>
      <c r="V1336" s="462">
        <f>IF($B1336=0,0,VLOOKUP($B1336,InformatiiGenerale!$A$9:$C$29,3,FALSE))</f>
        <v>0</v>
      </c>
    </row>
    <row r="1337" spans="1:22" ht="30" customHeight="1" x14ac:dyDescent="0.25">
      <c r="A1337" s="145"/>
      <c r="B1337" s="146"/>
      <c r="C1337" s="146"/>
      <c r="D1337" s="147"/>
      <c r="E1337" s="148"/>
      <c r="F1337" s="149"/>
      <c r="G1337" s="148"/>
      <c r="H1337" s="149"/>
      <c r="I1337" s="150"/>
      <c r="J1337" s="151"/>
      <c r="K1337" s="152"/>
      <c r="L1337" s="153"/>
      <c r="M1337" s="154"/>
      <c r="N1337" s="334">
        <f t="shared" si="41"/>
        <v>0</v>
      </c>
      <c r="O1337" s="339"/>
      <c r="P1337" s="515">
        <f>IF($A1337=Liste!$A$2,Liste!$Q$2,IF($A1337=Liste!$A$3,Liste!$Q$3,0))</f>
        <v>0</v>
      </c>
      <c r="Q1337" s="477"/>
      <c r="R1337" s="458" t="str">
        <f>IF(F1337=0,"x",VLOOKUP($F1337,Liste!$L$2:$M$5000,2,FALSE))</f>
        <v>x</v>
      </c>
      <c r="S1337" s="462" t="str">
        <f t="shared" si="40"/>
        <v>x</v>
      </c>
      <c r="T1337" s="462">
        <f>IF(P1337=Liste!$Q$3,IF(L1337=0,0,1),0)</f>
        <v>0</v>
      </c>
      <c r="U1337" s="462">
        <f>IF($A1337=0,0,InformatiiGenerale!$B$3)</f>
        <v>0</v>
      </c>
      <c r="V1337" s="462">
        <f>IF($B1337=0,0,VLOOKUP($B1337,InformatiiGenerale!$A$9:$C$29,3,FALSE))</f>
        <v>0</v>
      </c>
    </row>
    <row r="1338" spans="1:22" ht="30" customHeight="1" x14ac:dyDescent="0.25">
      <c r="A1338" s="145"/>
      <c r="B1338" s="146"/>
      <c r="C1338" s="146"/>
      <c r="D1338" s="147"/>
      <c r="E1338" s="148"/>
      <c r="F1338" s="149"/>
      <c r="G1338" s="148"/>
      <c r="H1338" s="149"/>
      <c r="I1338" s="150"/>
      <c r="J1338" s="151"/>
      <c r="K1338" s="152"/>
      <c r="L1338" s="153"/>
      <c r="M1338" s="154"/>
      <c r="N1338" s="334">
        <f t="shared" si="41"/>
        <v>0</v>
      </c>
      <c r="O1338" s="339"/>
      <c r="P1338" s="515">
        <f>IF($A1338=Liste!$A$2,Liste!$Q$2,IF($A1338=Liste!$A$3,Liste!$Q$3,0))</f>
        <v>0</v>
      </c>
      <c r="Q1338" s="477"/>
      <c r="R1338" s="458" t="str">
        <f>IF(F1338=0,"x",VLOOKUP($F1338,Liste!$L$2:$M$5000,2,FALSE))</f>
        <v>x</v>
      </c>
      <c r="S1338" s="462" t="str">
        <f t="shared" si="40"/>
        <v>x</v>
      </c>
      <c r="T1338" s="462">
        <f>IF(P1338=Liste!$Q$3,IF(L1338=0,0,1),0)</f>
        <v>0</v>
      </c>
      <c r="U1338" s="462">
        <f>IF($A1338=0,0,InformatiiGenerale!$B$3)</f>
        <v>0</v>
      </c>
      <c r="V1338" s="462">
        <f>IF($B1338=0,0,VLOOKUP($B1338,InformatiiGenerale!$A$9:$C$29,3,FALSE))</f>
        <v>0</v>
      </c>
    </row>
    <row r="1339" spans="1:22" ht="30" customHeight="1" x14ac:dyDescent="0.25">
      <c r="A1339" s="145"/>
      <c r="B1339" s="146"/>
      <c r="C1339" s="146"/>
      <c r="D1339" s="147"/>
      <c r="E1339" s="148"/>
      <c r="F1339" s="149"/>
      <c r="G1339" s="148"/>
      <c r="H1339" s="149"/>
      <c r="I1339" s="150"/>
      <c r="J1339" s="151"/>
      <c r="K1339" s="152"/>
      <c r="L1339" s="153"/>
      <c r="M1339" s="154"/>
      <c r="N1339" s="334">
        <f t="shared" si="41"/>
        <v>0</v>
      </c>
      <c r="O1339" s="339"/>
      <c r="P1339" s="515">
        <f>IF($A1339=Liste!$A$2,Liste!$Q$2,IF($A1339=Liste!$A$3,Liste!$Q$3,0))</f>
        <v>0</v>
      </c>
      <c r="Q1339" s="477"/>
      <c r="R1339" s="458" t="str">
        <f>IF(F1339=0,"x",VLOOKUP($F1339,Liste!$L$2:$M$5000,2,FALSE))</f>
        <v>x</v>
      </c>
      <c r="S1339" s="462" t="str">
        <f t="shared" si="40"/>
        <v>x</v>
      </c>
      <c r="T1339" s="462">
        <f>IF(P1339=Liste!$Q$3,IF(L1339=0,0,1),0)</f>
        <v>0</v>
      </c>
      <c r="U1339" s="462">
        <f>IF($A1339=0,0,InformatiiGenerale!$B$3)</f>
        <v>0</v>
      </c>
      <c r="V1339" s="462">
        <f>IF($B1339=0,0,VLOOKUP($B1339,InformatiiGenerale!$A$9:$C$29,3,FALSE))</f>
        <v>0</v>
      </c>
    </row>
    <row r="1340" spans="1:22" ht="30" customHeight="1" x14ac:dyDescent="0.25">
      <c r="A1340" s="145"/>
      <c r="B1340" s="146"/>
      <c r="C1340" s="146"/>
      <c r="D1340" s="147"/>
      <c r="E1340" s="148"/>
      <c r="F1340" s="149"/>
      <c r="G1340" s="148"/>
      <c r="H1340" s="149"/>
      <c r="I1340" s="150"/>
      <c r="J1340" s="151"/>
      <c r="K1340" s="152"/>
      <c r="L1340" s="153"/>
      <c r="M1340" s="154"/>
      <c r="N1340" s="334">
        <f t="shared" si="41"/>
        <v>0</v>
      </c>
      <c r="O1340" s="339"/>
      <c r="P1340" s="515">
        <f>IF($A1340=Liste!$A$2,Liste!$Q$2,IF($A1340=Liste!$A$3,Liste!$Q$3,0))</f>
        <v>0</v>
      </c>
      <c r="Q1340" s="477"/>
      <c r="R1340" s="458" t="str">
        <f>IF(F1340=0,"x",VLOOKUP($F1340,Liste!$L$2:$M$5000,2,FALSE))</f>
        <v>x</v>
      </c>
      <c r="S1340" s="462" t="str">
        <f t="shared" si="40"/>
        <v>x</v>
      </c>
      <c r="T1340" s="462">
        <f>IF(P1340=Liste!$Q$3,IF(L1340=0,0,1),0)</f>
        <v>0</v>
      </c>
      <c r="U1340" s="462">
        <f>IF($A1340=0,0,InformatiiGenerale!$B$3)</f>
        <v>0</v>
      </c>
      <c r="V1340" s="462">
        <f>IF($B1340=0,0,VLOOKUP($B1340,InformatiiGenerale!$A$9:$C$29,3,FALSE))</f>
        <v>0</v>
      </c>
    </row>
    <row r="1341" spans="1:22" ht="30" customHeight="1" x14ac:dyDescent="0.25">
      <c r="A1341" s="145"/>
      <c r="B1341" s="146"/>
      <c r="C1341" s="146"/>
      <c r="D1341" s="147"/>
      <c r="E1341" s="148"/>
      <c r="F1341" s="149"/>
      <c r="G1341" s="148"/>
      <c r="H1341" s="149"/>
      <c r="I1341" s="150"/>
      <c r="J1341" s="151"/>
      <c r="K1341" s="152"/>
      <c r="L1341" s="153"/>
      <c r="M1341" s="154"/>
      <c r="N1341" s="334">
        <f t="shared" si="41"/>
        <v>0</v>
      </c>
      <c r="O1341" s="339"/>
      <c r="P1341" s="515">
        <f>IF($A1341=Liste!$A$2,Liste!$Q$2,IF($A1341=Liste!$A$3,Liste!$Q$3,0))</f>
        <v>0</v>
      </c>
      <c r="Q1341" s="477"/>
      <c r="R1341" s="458" t="str">
        <f>IF(F1341=0,"x",VLOOKUP($F1341,Liste!$L$2:$M$5000,2,FALSE))</f>
        <v>x</v>
      </c>
      <c r="S1341" s="462" t="str">
        <f t="shared" si="40"/>
        <v>x</v>
      </c>
      <c r="T1341" s="462">
        <f>IF(P1341=Liste!$Q$3,IF(L1341=0,0,1),0)</f>
        <v>0</v>
      </c>
      <c r="U1341" s="462">
        <f>IF($A1341=0,0,InformatiiGenerale!$B$3)</f>
        <v>0</v>
      </c>
      <c r="V1341" s="462">
        <f>IF($B1341=0,0,VLOOKUP($B1341,InformatiiGenerale!$A$9:$C$29,3,FALSE))</f>
        <v>0</v>
      </c>
    </row>
    <row r="1342" spans="1:22" ht="30" customHeight="1" x14ac:dyDescent="0.25">
      <c r="A1342" s="145"/>
      <c r="B1342" s="146"/>
      <c r="C1342" s="146"/>
      <c r="D1342" s="147"/>
      <c r="E1342" s="148"/>
      <c r="F1342" s="149"/>
      <c r="G1342" s="148"/>
      <c r="H1342" s="149"/>
      <c r="I1342" s="150"/>
      <c r="J1342" s="151"/>
      <c r="K1342" s="152"/>
      <c r="L1342" s="153"/>
      <c r="M1342" s="154"/>
      <c r="N1342" s="334">
        <f t="shared" si="41"/>
        <v>0</v>
      </c>
      <c r="O1342" s="339"/>
      <c r="P1342" s="515">
        <f>IF($A1342=Liste!$A$2,Liste!$Q$2,IF($A1342=Liste!$A$3,Liste!$Q$3,0))</f>
        <v>0</v>
      </c>
      <c r="Q1342" s="477"/>
      <c r="R1342" s="458" t="str">
        <f>IF(F1342=0,"x",VLOOKUP($F1342,Liste!$L$2:$M$5000,2,FALSE))</f>
        <v>x</v>
      </c>
      <c r="S1342" s="462" t="str">
        <f t="shared" si="40"/>
        <v>x</v>
      </c>
      <c r="T1342" s="462">
        <f>IF(P1342=Liste!$Q$3,IF(L1342=0,0,1),0)</f>
        <v>0</v>
      </c>
      <c r="U1342" s="462">
        <f>IF($A1342=0,0,InformatiiGenerale!$B$3)</f>
        <v>0</v>
      </c>
      <c r="V1342" s="462">
        <f>IF($B1342=0,0,VLOOKUP($B1342,InformatiiGenerale!$A$9:$C$29,3,FALSE))</f>
        <v>0</v>
      </c>
    </row>
    <row r="1343" spans="1:22" ht="30" customHeight="1" x14ac:dyDescent="0.25">
      <c r="A1343" s="145"/>
      <c r="B1343" s="146"/>
      <c r="C1343" s="146"/>
      <c r="D1343" s="147"/>
      <c r="E1343" s="148"/>
      <c r="F1343" s="149"/>
      <c r="G1343" s="148"/>
      <c r="H1343" s="149"/>
      <c r="I1343" s="150"/>
      <c r="J1343" s="151"/>
      <c r="K1343" s="152"/>
      <c r="L1343" s="153"/>
      <c r="M1343" s="154"/>
      <c r="N1343" s="334">
        <f t="shared" si="41"/>
        <v>0</v>
      </c>
      <c r="O1343" s="339"/>
      <c r="P1343" s="515">
        <f>IF($A1343=Liste!$A$2,Liste!$Q$2,IF($A1343=Liste!$A$3,Liste!$Q$3,0))</f>
        <v>0</v>
      </c>
      <c r="Q1343" s="477"/>
      <c r="R1343" s="458" t="str">
        <f>IF(F1343=0,"x",VLOOKUP($F1343,Liste!$L$2:$M$5000,2,FALSE))</f>
        <v>x</v>
      </c>
      <c r="S1343" s="462" t="str">
        <f t="shared" si="40"/>
        <v>x</v>
      </c>
      <c r="T1343" s="462">
        <f>IF(P1343=Liste!$Q$3,IF(L1343=0,0,1),0)</f>
        <v>0</v>
      </c>
      <c r="U1343" s="462">
        <f>IF($A1343=0,0,InformatiiGenerale!$B$3)</f>
        <v>0</v>
      </c>
      <c r="V1343" s="462">
        <f>IF($B1343=0,0,VLOOKUP($B1343,InformatiiGenerale!$A$9:$C$29,3,FALSE))</f>
        <v>0</v>
      </c>
    </row>
    <row r="1344" spans="1:22" ht="30" customHeight="1" x14ac:dyDescent="0.25">
      <c r="A1344" s="145"/>
      <c r="B1344" s="146"/>
      <c r="C1344" s="146"/>
      <c r="D1344" s="147"/>
      <c r="E1344" s="148"/>
      <c r="F1344" s="149"/>
      <c r="G1344" s="148"/>
      <c r="H1344" s="149"/>
      <c r="I1344" s="150"/>
      <c r="J1344" s="151"/>
      <c r="K1344" s="152"/>
      <c r="L1344" s="153"/>
      <c r="M1344" s="154"/>
      <c r="N1344" s="334">
        <f t="shared" si="41"/>
        <v>0</v>
      </c>
      <c r="O1344" s="339"/>
      <c r="P1344" s="515">
        <f>IF($A1344=Liste!$A$2,Liste!$Q$2,IF($A1344=Liste!$A$3,Liste!$Q$3,0))</f>
        <v>0</v>
      </c>
      <c r="Q1344" s="477"/>
      <c r="R1344" s="458" t="str">
        <f>IF(F1344=0,"x",VLOOKUP($F1344,Liste!$L$2:$M$5000,2,FALSE))</f>
        <v>x</v>
      </c>
      <c r="S1344" s="462" t="str">
        <f t="shared" si="40"/>
        <v>x</v>
      </c>
      <c r="T1344" s="462">
        <f>IF(P1344=Liste!$Q$3,IF(L1344=0,0,1),0)</f>
        <v>0</v>
      </c>
      <c r="U1344" s="462">
        <f>IF($A1344=0,0,InformatiiGenerale!$B$3)</f>
        <v>0</v>
      </c>
      <c r="V1344" s="462">
        <f>IF($B1344=0,0,VLOOKUP($B1344,InformatiiGenerale!$A$9:$C$29,3,FALSE))</f>
        <v>0</v>
      </c>
    </row>
    <row r="1345" spans="1:22" ht="30" customHeight="1" x14ac:dyDescent="0.25">
      <c r="A1345" s="145"/>
      <c r="B1345" s="146"/>
      <c r="C1345" s="146"/>
      <c r="D1345" s="147"/>
      <c r="E1345" s="148"/>
      <c r="F1345" s="149"/>
      <c r="G1345" s="148"/>
      <c r="H1345" s="149"/>
      <c r="I1345" s="150"/>
      <c r="J1345" s="151"/>
      <c r="K1345" s="152"/>
      <c r="L1345" s="153"/>
      <c r="M1345" s="154"/>
      <c r="N1345" s="334">
        <f t="shared" si="41"/>
        <v>0</v>
      </c>
      <c r="O1345" s="339"/>
      <c r="P1345" s="515">
        <f>IF($A1345=Liste!$A$2,Liste!$Q$2,IF($A1345=Liste!$A$3,Liste!$Q$3,0))</f>
        <v>0</v>
      </c>
      <c r="Q1345" s="477"/>
      <c r="R1345" s="458" t="str">
        <f>IF(F1345=0,"x",VLOOKUP($F1345,Liste!$L$2:$M$5000,2,FALSE))</f>
        <v>x</v>
      </c>
      <c r="S1345" s="462" t="str">
        <f t="shared" si="40"/>
        <v>x</v>
      </c>
      <c r="T1345" s="462">
        <f>IF(P1345=Liste!$Q$3,IF(L1345=0,0,1),0)</f>
        <v>0</v>
      </c>
      <c r="U1345" s="462">
        <f>IF($A1345=0,0,InformatiiGenerale!$B$3)</f>
        <v>0</v>
      </c>
      <c r="V1345" s="462">
        <f>IF($B1345=0,0,VLOOKUP($B1345,InformatiiGenerale!$A$9:$C$29,3,FALSE))</f>
        <v>0</v>
      </c>
    </row>
    <row r="1346" spans="1:22" ht="30" customHeight="1" x14ac:dyDescent="0.25">
      <c r="A1346" s="145"/>
      <c r="B1346" s="146"/>
      <c r="C1346" s="146"/>
      <c r="D1346" s="147"/>
      <c r="E1346" s="148"/>
      <c r="F1346" s="149"/>
      <c r="G1346" s="148"/>
      <c r="H1346" s="149"/>
      <c r="I1346" s="150"/>
      <c r="J1346" s="151"/>
      <c r="K1346" s="152"/>
      <c r="L1346" s="153"/>
      <c r="M1346" s="154"/>
      <c r="N1346" s="334">
        <f t="shared" si="41"/>
        <v>0</v>
      </c>
      <c r="O1346" s="339"/>
      <c r="P1346" s="515">
        <f>IF($A1346=Liste!$A$2,Liste!$Q$2,IF($A1346=Liste!$A$3,Liste!$Q$3,0))</f>
        <v>0</v>
      </c>
      <c r="Q1346" s="477"/>
      <c r="R1346" s="458" t="str">
        <f>IF(F1346=0,"x",VLOOKUP($F1346,Liste!$L$2:$M$5000,2,FALSE))</f>
        <v>x</v>
      </c>
      <c r="S1346" s="462" t="str">
        <f t="shared" si="40"/>
        <v>x</v>
      </c>
      <c r="T1346" s="462">
        <f>IF(P1346=Liste!$Q$3,IF(L1346=0,0,1),0)</f>
        <v>0</v>
      </c>
      <c r="U1346" s="462">
        <f>IF($A1346=0,0,InformatiiGenerale!$B$3)</f>
        <v>0</v>
      </c>
      <c r="V1346" s="462">
        <f>IF($B1346=0,0,VLOOKUP($B1346,InformatiiGenerale!$A$9:$C$29,3,FALSE))</f>
        <v>0</v>
      </c>
    </row>
    <row r="1347" spans="1:22" ht="30" customHeight="1" x14ac:dyDescent="0.25">
      <c r="A1347" s="145"/>
      <c r="B1347" s="146"/>
      <c r="C1347" s="146"/>
      <c r="D1347" s="147"/>
      <c r="E1347" s="148"/>
      <c r="F1347" s="149"/>
      <c r="G1347" s="148"/>
      <c r="H1347" s="149"/>
      <c r="I1347" s="150"/>
      <c r="J1347" s="151"/>
      <c r="K1347" s="152"/>
      <c r="L1347" s="153"/>
      <c r="M1347" s="154"/>
      <c r="N1347" s="334">
        <f t="shared" si="41"/>
        <v>0</v>
      </c>
      <c r="O1347" s="339"/>
      <c r="P1347" s="515">
        <f>IF($A1347=Liste!$A$2,Liste!$Q$2,IF($A1347=Liste!$A$3,Liste!$Q$3,0))</f>
        <v>0</v>
      </c>
      <c r="Q1347" s="477"/>
      <c r="R1347" s="458" t="str">
        <f>IF(F1347=0,"x",VLOOKUP($F1347,Liste!$L$2:$M$5000,2,FALSE))</f>
        <v>x</v>
      </c>
      <c r="S1347" s="462" t="str">
        <f t="shared" si="40"/>
        <v>x</v>
      </c>
      <c r="T1347" s="462">
        <f>IF(P1347=Liste!$Q$3,IF(L1347=0,0,1),0)</f>
        <v>0</v>
      </c>
      <c r="U1347" s="462">
        <f>IF($A1347=0,0,InformatiiGenerale!$B$3)</f>
        <v>0</v>
      </c>
      <c r="V1347" s="462">
        <f>IF($B1347=0,0,VLOOKUP($B1347,InformatiiGenerale!$A$9:$C$29,3,FALSE))</f>
        <v>0</v>
      </c>
    </row>
    <row r="1348" spans="1:22" ht="30" customHeight="1" x14ac:dyDescent="0.25">
      <c r="A1348" s="145"/>
      <c r="B1348" s="146"/>
      <c r="C1348" s="146"/>
      <c r="D1348" s="147"/>
      <c r="E1348" s="148"/>
      <c r="F1348" s="149"/>
      <c r="G1348" s="148"/>
      <c r="H1348" s="149"/>
      <c r="I1348" s="150"/>
      <c r="J1348" s="151"/>
      <c r="K1348" s="152"/>
      <c r="L1348" s="153"/>
      <c r="M1348" s="154"/>
      <c r="N1348" s="334">
        <f t="shared" si="41"/>
        <v>0</v>
      </c>
      <c r="O1348" s="339"/>
      <c r="P1348" s="515">
        <f>IF($A1348=Liste!$A$2,Liste!$Q$2,IF($A1348=Liste!$A$3,Liste!$Q$3,0))</f>
        <v>0</v>
      </c>
      <c r="Q1348" s="477"/>
      <c r="R1348" s="458" t="str">
        <f>IF(F1348=0,"x",VLOOKUP($F1348,Liste!$L$2:$M$5000,2,FALSE))</f>
        <v>x</v>
      </c>
      <c r="S1348" s="462" t="str">
        <f t="shared" si="40"/>
        <v>x</v>
      </c>
      <c r="T1348" s="462">
        <f>IF(P1348=Liste!$Q$3,IF(L1348=0,0,1),0)</f>
        <v>0</v>
      </c>
      <c r="U1348" s="462">
        <f>IF($A1348=0,0,InformatiiGenerale!$B$3)</f>
        <v>0</v>
      </c>
      <c r="V1348" s="462">
        <f>IF($B1348=0,0,VLOOKUP($B1348,InformatiiGenerale!$A$9:$C$29,3,FALSE))</f>
        <v>0</v>
      </c>
    </row>
    <row r="1349" spans="1:22" ht="30" customHeight="1" x14ac:dyDescent="0.25">
      <c r="A1349" s="145"/>
      <c r="B1349" s="146"/>
      <c r="C1349" s="146"/>
      <c r="D1349" s="147"/>
      <c r="E1349" s="148"/>
      <c r="F1349" s="149"/>
      <c r="G1349" s="148"/>
      <c r="H1349" s="149"/>
      <c r="I1349" s="150"/>
      <c r="J1349" s="151"/>
      <c r="K1349" s="152"/>
      <c r="L1349" s="153"/>
      <c r="M1349" s="154"/>
      <c r="N1349" s="334">
        <f t="shared" si="41"/>
        <v>0</v>
      </c>
      <c r="O1349" s="339"/>
      <c r="P1349" s="515">
        <f>IF($A1349=Liste!$A$2,Liste!$Q$2,IF($A1349=Liste!$A$3,Liste!$Q$3,0))</f>
        <v>0</v>
      </c>
      <c r="Q1349" s="477"/>
      <c r="R1349" s="458" t="str">
        <f>IF(F1349=0,"x",VLOOKUP($F1349,Liste!$L$2:$M$5000,2,FALSE))</f>
        <v>x</v>
      </c>
      <c r="S1349" s="462" t="str">
        <f t="shared" si="40"/>
        <v>x</v>
      </c>
      <c r="T1349" s="462">
        <f>IF(P1349=Liste!$Q$3,IF(L1349=0,0,1),0)</f>
        <v>0</v>
      </c>
      <c r="U1349" s="462">
        <f>IF($A1349=0,0,InformatiiGenerale!$B$3)</f>
        <v>0</v>
      </c>
      <c r="V1349" s="462">
        <f>IF($B1349=0,0,VLOOKUP($B1349,InformatiiGenerale!$A$9:$C$29,3,FALSE))</f>
        <v>0</v>
      </c>
    </row>
    <row r="1350" spans="1:22" ht="30" customHeight="1" x14ac:dyDescent="0.25">
      <c r="A1350" s="145"/>
      <c r="B1350" s="146"/>
      <c r="C1350" s="146"/>
      <c r="D1350" s="147"/>
      <c r="E1350" s="148"/>
      <c r="F1350" s="149"/>
      <c r="G1350" s="148"/>
      <c r="H1350" s="149"/>
      <c r="I1350" s="150"/>
      <c r="J1350" s="151"/>
      <c r="K1350" s="152"/>
      <c r="L1350" s="153"/>
      <c r="M1350" s="154"/>
      <c r="N1350" s="334">
        <f t="shared" si="41"/>
        <v>0</v>
      </c>
      <c r="O1350" s="339"/>
      <c r="P1350" s="515">
        <f>IF($A1350=Liste!$A$2,Liste!$Q$2,IF($A1350=Liste!$A$3,Liste!$Q$3,0))</f>
        <v>0</v>
      </c>
      <c r="Q1350" s="477"/>
      <c r="R1350" s="458" t="str">
        <f>IF(F1350=0,"x",VLOOKUP($F1350,Liste!$L$2:$M$5000,2,FALSE))</f>
        <v>x</v>
      </c>
      <c r="S1350" s="462" t="str">
        <f t="shared" si="40"/>
        <v>x</v>
      </c>
      <c r="T1350" s="462">
        <f>IF(P1350=Liste!$Q$3,IF(L1350=0,0,1),0)</f>
        <v>0</v>
      </c>
      <c r="U1350" s="462">
        <f>IF($A1350=0,0,InformatiiGenerale!$B$3)</f>
        <v>0</v>
      </c>
      <c r="V1350" s="462">
        <f>IF($B1350=0,0,VLOOKUP($B1350,InformatiiGenerale!$A$9:$C$29,3,FALSE))</f>
        <v>0</v>
      </c>
    </row>
    <row r="1351" spans="1:22" ht="30" customHeight="1" x14ac:dyDescent="0.25">
      <c r="A1351" s="145"/>
      <c r="B1351" s="146"/>
      <c r="C1351" s="146"/>
      <c r="D1351" s="147"/>
      <c r="E1351" s="148"/>
      <c r="F1351" s="149"/>
      <c r="G1351" s="148"/>
      <c r="H1351" s="149"/>
      <c r="I1351" s="150"/>
      <c r="J1351" s="151"/>
      <c r="K1351" s="152"/>
      <c r="L1351" s="153"/>
      <c r="M1351" s="154"/>
      <c r="N1351" s="334">
        <f t="shared" si="41"/>
        <v>0</v>
      </c>
      <c r="O1351" s="339"/>
      <c r="P1351" s="515">
        <f>IF($A1351=Liste!$A$2,Liste!$Q$2,IF($A1351=Liste!$A$3,Liste!$Q$3,0))</f>
        <v>0</v>
      </c>
      <c r="Q1351" s="477"/>
      <c r="R1351" s="458" t="str">
        <f>IF(F1351=0,"x",VLOOKUP($F1351,Liste!$L$2:$M$5000,2,FALSE))</f>
        <v>x</v>
      </c>
      <c r="S1351" s="462" t="str">
        <f t="shared" si="40"/>
        <v>x</v>
      </c>
      <c r="T1351" s="462">
        <f>IF(P1351=Liste!$Q$3,IF(L1351=0,0,1),0)</f>
        <v>0</v>
      </c>
      <c r="U1351" s="462">
        <f>IF($A1351=0,0,InformatiiGenerale!$B$3)</f>
        <v>0</v>
      </c>
      <c r="V1351" s="462">
        <f>IF($B1351=0,0,VLOOKUP($B1351,InformatiiGenerale!$A$9:$C$29,3,FALSE))</f>
        <v>0</v>
      </c>
    </row>
    <row r="1352" spans="1:22" ht="30" customHeight="1" x14ac:dyDescent="0.25">
      <c r="A1352" s="145"/>
      <c r="B1352" s="146"/>
      <c r="C1352" s="146"/>
      <c r="D1352" s="147"/>
      <c r="E1352" s="148"/>
      <c r="F1352" s="149"/>
      <c r="G1352" s="148"/>
      <c r="H1352" s="149"/>
      <c r="I1352" s="150"/>
      <c r="J1352" s="151"/>
      <c r="K1352" s="152"/>
      <c r="L1352" s="153"/>
      <c r="M1352" s="154"/>
      <c r="N1352" s="334">
        <f t="shared" si="41"/>
        <v>0</v>
      </c>
      <c r="O1352" s="339"/>
      <c r="P1352" s="515">
        <f>IF($A1352=Liste!$A$2,Liste!$Q$2,IF($A1352=Liste!$A$3,Liste!$Q$3,0))</f>
        <v>0</v>
      </c>
      <c r="Q1352" s="477"/>
      <c r="R1352" s="458" t="str">
        <f>IF(F1352=0,"x",VLOOKUP($F1352,Liste!$L$2:$M$5000,2,FALSE))</f>
        <v>x</v>
      </c>
      <c r="S1352" s="462" t="str">
        <f t="shared" si="40"/>
        <v>x</v>
      </c>
      <c r="T1352" s="462">
        <f>IF(P1352=Liste!$Q$3,IF(L1352=0,0,1),0)</f>
        <v>0</v>
      </c>
      <c r="U1352" s="462">
        <f>IF($A1352=0,0,InformatiiGenerale!$B$3)</f>
        <v>0</v>
      </c>
      <c r="V1352" s="462">
        <f>IF($B1352=0,0,VLOOKUP($B1352,InformatiiGenerale!$A$9:$C$29,3,FALSE))</f>
        <v>0</v>
      </c>
    </row>
    <row r="1353" spans="1:22" ht="30" customHeight="1" x14ac:dyDescent="0.25">
      <c r="A1353" s="145"/>
      <c r="B1353" s="146"/>
      <c r="C1353" s="146"/>
      <c r="D1353" s="147"/>
      <c r="E1353" s="148"/>
      <c r="F1353" s="149"/>
      <c r="G1353" s="148"/>
      <c r="H1353" s="149"/>
      <c r="I1353" s="150"/>
      <c r="J1353" s="151"/>
      <c r="K1353" s="152"/>
      <c r="L1353" s="153"/>
      <c r="M1353" s="154"/>
      <c r="N1353" s="334">
        <f t="shared" si="41"/>
        <v>0</v>
      </c>
      <c r="O1353" s="339"/>
      <c r="P1353" s="515">
        <f>IF($A1353=Liste!$A$2,Liste!$Q$2,IF($A1353=Liste!$A$3,Liste!$Q$3,0))</f>
        <v>0</v>
      </c>
      <c r="Q1353" s="477"/>
      <c r="R1353" s="458" t="str">
        <f>IF(F1353=0,"x",VLOOKUP($F1353,Liste!$L$2:$M$5000,2,FALSE))</f>
        <v>x</v>
      </c>
      <c r="S1353" s="462" t="str">
        <f t="shared" si="40"/>
        <v>x</v>
      </c>
      <c r="T1353" s="462">
        <f>IF(P1353=Liste!$Q$3,IF(L1353=0,0,1),0)</f>
        <v>0</v>
      </c>
      <c r="U1353" s="462">
        <f>IF($A1353=0,0,InformatiiGenerale!$B$3)</f>
        <v>0</v>
      </c>
      <c r="V1353" s="462">
        <f>IF($B1353=0,0,VLOOKUP($B1353,InformatiiGenerale!$A$9:$C$29,3,FALSE))</f>
        <v>0</v>
      </c>
    </row>
    <row r="1354" spans="1:22" ht="30" customHeight="1" x14ac:dyDescent="0.25">
      <c r="A1354" s="145"/>
      <c r="B1354" s="146"/>
      <c r="C1354" s="146"/>
      <c r="D1354" s="147"/>
      <c r="E1354" s="148"/>
      <c r="F1354" s="149"/>
      <c r="G1354" s="148"/>
      <c r="H1354" s="149"/>
      <c r="I1354" s="150"/>
      <c r="J1354" s="151"/>
      <c r="K1354" s="152"/>
      <c r="L1354" s="153"/>
      <c r="M1354" s="154"/>
      <c r="N1354" s="334">
        <f t="shared" si="41"/>
        <v>0</v>
      </c>
      <c r="O1354" s="339"/>
      <c r="P1354" s="515">
        <f>IF($A1354=Liste!$A$2,Liste!$Q$2,IF($A1354=Liste!$A$3,Liste!$Q$3,0))</f>
        <v>0</v>
      </c>
      <c r="Q1354" s="477"/>
      <c r="R1354" s="458" t="str">
        <f>IF(F1354=0,"x",VLOOKUP($F1354,Liste!$L$2:$M$5000,2,FALSE))</f>
        <v>x</v>
      </c>
      <c r="S1354" s="462" t="str">
        <f t="shared" si="40"/>
        <v>x</v>
      </c>
      <c r="T1354" s="462">
        <f>IF(P1354=Liste!$Q$3,IF(L1354=0,0,1),0)</f>
        <v>0</v>
      </c>
      <c r="U1354" s="462">
        <f>IF($A1354=0,0,InformatiiGenerale!$B$3)</f>
        <v>0</v>
      </c>
      <c r="V1354" s="462">
        <f>IF($B1354=0,0,VLOOKUP($B1354,InformatiiGenerale!$A$9:$C$29,3,FALSE))</f>
        <v>0</v>
      </c>
    </row>
    <row r="1355" spans="1:22" ht="30" customHeight="1" x14ac:dyDescent="0.25">
      <c r="A1355" s="145"/>
      <c r="B1355" s="146"/>
      <c r="C1355" s="146"/>
      <c r="D1355" s="147"/>
      <c r="E1355" s="148"/>
      <c r="F1355" s="149"/>
      <c r="G1355" s="148"/>
      <c r="H1355" s="149"/>
      <c r="I1355" s="150"/>
      <c r="J1355" s="151"/>
      <c r="K1355" s="152"/>
      <c r="L1355" s="153"/>
      <c r="M1355" s="154"/>
      <c r="N1355" s="334">
        <f t="shared" si="41"/>
        <v>0</v>
      </c>
      <c r="O1355" s="339"/>
      <c r="P1355" s="515">
        <f>IF($A1355=Liste!$A$2,Liste!$Q$2,IF($A1355=Liste!$A$3,Liste!$Q$3,0))</f>
        <v>0</v>
      </c>
      <c r="Q1355" s="477"/>
      <c r="R1355" s="458" t="str">
        <f>IF(F1355=0,"x",VLOOKUP($F1355,Liste!$L$2:$M$5000,2,FALSE))</f>
        <v>x</v>
      </c>
      <c r="S1355" s="462" t="str">
        <f t="shared" ref="S1355:S1418" si="42">CONCATENATE($C1355,$Q1355,$R1355)</f>
        <v>x</v>
      </c>
      <c r="T1355" s="462">
        <f>IF(P1355=Liste!$Q$3,IF(L1355=0,0,1),0)</f>
        <v>0</v>
      </c>
      <c r="U1355" s="462">
        <f>IF($A1355=0,0,InformatiiGenerale!$B$3)</f>
        <v>0</v>
      </c>
      <c r="V1355" s="462">
        <f>IF($B1355=0,0,VLOOKUP($B1355,InformatiiGenerale!$A$9:$C$29,3,FALSE))</f>
        <v>0</v>
      </c>
    </row>
    <row r="1356" spans="1:22" ht="30" customHeight="1" x14ac:dyDescent="0.25">
      <c r="A1356" s="145"/>
      <c r="B1356" s="146"/>
      <c r="C1356" s="146"/>
      <c r="D1356" s="147"/>
      <c r="E1356" s="148"/>
      <c r="F1356" s="149"/>
      <c r="G1356" s="148"/>
      <c r="H1356" s="149"/>
      <c r="I1356" s="150"/>
      <c r="J1356" s="151"/>
      <c r="K1356" s="152"/>
      <c r="L1356" s="153"/>
      <c r="M1356" s="154"/>
      <c r="N1356" s="334">
        <f t="shared" ref="N1356:N1419" si="43">L1356+M1356</f>
        <v>0</v>
      </c>
      <c r="O1356" s="339"/>
      <c r="P1356" s="515">
        <f>IF($A1356=Liste!$A$2,Liste!$Q$2,IF($A1356=Liste!$A$3,Liste!$Q$3,0))</f>
        <v>0</v>
      </c>
      <c r="Q1356" s="477"/>
      <c r="R1356" s="458" t="str">
        <f>IF(F1356=0,"x",VLOOKUP($F1356,Liste!$L$2:$M$5000,2,FALSE))</f>
        <v>x</v>
      </c>
      <c r="S1356" s="462" t="str">
        <f t="shared" si="42"/>
        <v>x</v>
      </c>
      <c r="T1356" s="462">
        <f>IF(P1356=Liste!$Q$3,IF(L1356=0,0,1),0)</f>
        <v>0</v>
      </c>
      <c r="U1356" s="462">
        <f>IF($A1356=0,0,InformatiiGenerale!$B$3)</f>
        <v>0</v>
      </c>
      <c r="V1356" s="462">
        <f>IF($B1356=0,0,VLOOKUP($B1356,InformatiiGenerale!$A$9:$C$29,3,FALSE))</f>
        <v>0</v>
      </c>
    </row>
    <row r="1357" spans="1:22" ht="30" customHeight="1" x14ac:dyDescent="0.25">
      <c r="A1357" s="145"/>
      <c r="B1357" s="146"/>
      <c r="C1357" s="146"/>
      <c r="D1357" s="147"/>
      <c r="E1357" s="148"/>
      <c r="F1357" s="149"/>
      <c r="G1357" s="148"/>
      <c r="H1357" s="149"/>
      <c r="I1357" s="150"/>
      <c r="J1357" s="151"/>
      <c r="K1357" s="152"/>
      <c r="L1357" s="153"/>
      <c r="M1357" s="154"/>
      <c r="N1357" s="334">
        <f t="shared" si="43"/>
        <v>0</v>
      </c>
      <c r="O1357" s="339"/>
      <c r="P1357" s="515">
        <f>IF($A1357=Liste!$A$2,Liste!$Q$2,IF($A1357=Liste!$A$3,Liste!$Q$3,0))</f>
        <v>0</v>
      </c>
      <c r="Q1357" s="477"/>
      <c r="R1357" s="458" t="str">
        <f>IF(F1357=0,"x",VLOOKUP($F1357,Liste!$L$2:$M$5000,2,FALSE))</f>
        <v>x</v>
      </c>
      <c r="S1357" s="462" t="str">
        <f t="shared" si="42"/>
        <v>x</v>
      </c>
      <c r="T1357" s="462">
        <f>IF(P1357=Liste!$Q$3,IF(L1357=0,0,1),0)</f>
        <v>0</v>
      </c>
      <c r="U1357" s="462">
        <f>IF($A1357=0,0,InformatiiGenerale!$B$3)</f>
        <v>0</v>
      </c>
      <c r="V1357" s="462">
        <f>IF($B1357=0,0,VLOOKUP($B1357,InformatiiGenerale!$A$9:$C$29,3,FALSE))</f>
        <v>0</v>
      </c>
    </row>
    <row r="1358" spans="1:22" ht="30" customHeight="1" x14ac:dyDescent="0.25">
      <c r="A1358" s="145"/>
      <c r="B1358" s="146"/>
      <c r="C1358" s="146"/>
      <c r="D1358" s="147"/>
      <c r="E1358" s="148"/>
      <c r="F1358" s="149"/>
      <c r="G1358" s="148"/>
      <c r="H1358" s="149"/>
      <c r="I1358" s="150"/>
      <c r="J1358" s="151"/>
      <c r="K1358" s="152"/>
      <c r="L1358" s="153"/>
      <c r="M1358" s="154"/>
      <c r="N1358" s="334">
        <f t="shared" si="43"/>
        <v>0</v>
      </c>
      <c r="O1358" s="339"/>
      <c r="P1358" s="515">
        <f>IF($A1358=Liste!$A$2,Liste!$Q$2,IF($A1358=Liste!$A$3,Liste!$Q$3,0))</f>
        <v>0</v>
      </c>
      <c r="Q1358" s="477"/>
      <c r="R1358" s="458" t="str">
        <f>IF(F1358=0,"x",VLOOKUP($F1358,Liste!$L$2:$M$5000,2,FALSE))</f>
        <v>x</v>
      </c>
      <c r="S1358" s="462" t="str">
        <f t="shared" si="42"/>
        <v>x</v>
      </c>
      <c r="T1358" s="462">
        <f>IF(P1358=Liste!$Q$3,IF(L1358=0,0,1),0)</f>
        <v>0</v>
      </c>
      <c r="U1358" s="462">
        <f>IF($A1358=0,0,InformatiiGenerale!$B$3)</f>
        <v>0</v>
      </c>
      <c r="V1358" s="462">
        <f>IF($B1358=0,0,VLOOKUP($B1358,InformatiiGenerale!$A$9:$C$29,3,FALSE))</f>
        <v>0</v>
      </c>
    </row>
    <row r="1359" spans="1:22" ht="30" customHeight="1" x14ac:dyDescent="0.25">
      <c r="A1359" s="145"/>
      <c r="B1359" s="146"/>
      <c r="C1359" s="146"/>
      <c r="D1359" s="147"/>
      <c r="E1359" s="148"/>
      <c r="F1359" s="149"/>
      <c r="G1359" s="148"/>
      <c r="H1359" s="149"/>
      <c r="I1359" s="150"/>
      <c r="J1359" s="151"/>
      <c r="K1359" s="152"/>
      <c r="L1359" s="153"/>
      <c r="M1359" s="154"/>
      <c r="N1359" s="334">
        <f t="shared" si="43"/>
        <v>0</v>
      </c>
      <c r="O1359" s="339"/>
      <c r="P1359" s="515">
        <f>IF($A1359=Liste!$A$2,Liste!$Q$2,IF($A1359=Liste!$A$3,Liste!$Q$3,0))</f>
        <v>0</v>
      </c>
      <c r="Q1359" s="477"/>
      <c r="R1359" s="458" t="str">
        <f>IF(F1359=0,"x",VLOOKUP($F1359,Liste!$L$2:$M$5000,2,FALSE))</f>
        <v>x</v>
      </c>
      <c r="S1359" s="462" t="str">
        <f t="shared" si="42"/>
        <v>x</v>
      </c>
      <c r="T1359" s="462">
        <f>IF(P1359=Liste!$Q$3,IF(L1359=0,0,1),0)</f>
        <v>0</v>
      </c>
      <c r="U1359" s="462">
        <f>IF($A1359=0,0,InformatiiGenerale!$B$3)</f>
        <v>0</v>
      </c>
      <c r="V1359" s="462">
        <f>IF($B1359=0,0,VLOOKUP($B1359,InformatiiGenerale!$A$9:$C$29,3,FALSE))</f>
        <v>0</v>
      </c>
    </row>
    <row r="1360" spans="1:22" ht="30" customHeight="1" x14ac:dyDescent="0.25">
      <c r="A1360" s="145"/>
      <c r="B1360" s="146"/>
      <c r="C1360" s="146"/>
      <c r="D1360" s="147"/>
      <c r="E1360" s="148"/>
      <c r="F1360" s="149"/>
      <c r="G1360" s="148"/>
      <c r="H1360" s="149"/>
      <c r="I1360" s="150"/>
      <c r="J1360" s="151"/>
      <c r="K1360" s="152"/>
      <c r="L1360" s="153"/>
      <c r="M1360" s="154"/>
      <c r="N1360" s="334">
        <f t="shared" si="43"/>
        <v>0</v>
      </c>
      <c r="O1360" s="339"/>
      <c r="P1360" s="515">
        <f>IF($A1360=Liste!$A$2,Liste!$Q$2,IF($A1360=Liste!$A$3,Liste!$Q$3,0))</f>
        <v>0</v>
      </c>
      <c r="Q1360" s="477"/>
      <c r="R1360" s="458" t="str">
        <f>IF(F1360=0,"x",VLOOKUP($F1360,Liste!$L$2:$M$5000,2,FALSE))</f>
        <v>x</v>
      </c>
      <c r="S1360" s="462" t="str">
        <f t="shared" si="42"/>
        <v>x</v>
      </c>
      <c r="T1360" s="462">
        <f>IF(P1360=Liste!$Q$3,IF(L1360=0,0,1),0)</f>
        <v>0</v>
      </c>
      <c r="U1360" s="462">
        <f>IF($A1360=0,0,InformatiiGenerale!$B$3)</f>
        <v>0</v>
      </c>
      <c r="V1360" s="462">
        <f>IF($B1360=0,0,VLOOKUP($B1360,InformatiiGenerale!$A$9:$C$29,3,FALSE))</f>
        <v>0</v>
      </c>
    </row>
    <row r="1361" spans="1:22" ht="30" customHeight="1" x14ac:dyDescent="0.25">
      <c r="A1361" s="145"/>
      <c r="B1361" s="146"/>
      <c r="C1361" s="146"/>
      <c r="D1361" s="147"/>
      <c r="E1361" s="148"/>
      <c r="F1361" s="149"/>
      <c r="G1361" s="148"/>
      <c r="H1361" s="149"/>
      <c r="I1361" s="150"/>
      <c r="J1361" s="151"/>
      <c r="K1361" s="152"/>
      <c r="L1361" s="153"/>
      <c r="M1361" s="154"/>
      <c r="N1361" s="334">
        <f t="shared" si="43"/>
        <v>0</v>
      </c>
      <c r="O1361" s="339"/>
      <c r="P1361" s="515">
        <f>IF($A1361=Liste!$A$2,Liste!$Q$2,IF($A1361=Liste!$A$3,Liste!$Q$3,0))</f>
        <v>0</v>
      </c>
      <c r="Q1361" s="477"/>
      <c r="R1361" s="458" t="str">
        <f>IF(F1361=0,"x",VLOOKUP($F1361,Liste!$L$2:$M$5000,2,FALSE))</f>
        <v>x</v>
      </c>
      <c r="S1361" s="462" t="str">
        <f t="shared" si="42"/>
        <v>x</v>
      </c>
      <c r="T1361" s="462">
        <f>IF(P1361=Liste!$Q$3,IF(L1361=0,0,1),0)</f>
        <v>0</v>
      </c>
      <c r="U1361" s="462">
        <f>IF($A1361=0,0,InformatiiGenerale!$B$3)</f>
        <v>0</v>
      </c>
      <c r="V1361" s="462">
        <f>IF($B1361=0,0,VLOOKUP($B1361,InformatiiGenerale!$A$9:$C$29,3,FALSE))</f>
        <v>0</v>
      </c>
    </row>
    <row r="1362" spans="1:22" ht="30" customHeight="1" x14ac:dyDescent="0.25">
      <c r="A1362" s="145"/>
      <c r="B1362" s="146"/>
      <c r="C1362" s="146"/>
      <c r="D1362" s="147"/>
      <c r="E1362" s="148"/>
      <c r="F1362" s="149"/>
      <c r="G1362" s="148"/>
      <c r="H1362" s="149"/>
      <c r="I1362" s="150"/>
      <c r="J1362" s="151"/>
      <c r="K1362" s="152"/>
      <c r="L1362" s="153"/>
      <c r="M1362" s="154"/>
      <c r="N1362" s="334">
        <f t="shared" si="43"/>
        <v>0</v>
      </c>
      <c r="O1362" s="339"/>
      <c r="P1362" s="515">
        <f>IF($A1362=Liste!$A$2,Liste!$Q$2,IF($A1362=Liste!$A$3,Liste!$Q$3,0))</f>
        <v>0</v>
      </c>
      <c r="Q1362" s="477"/>
      <c r="R1362" s="458" t="str">
        <f>IF(F1362=0,"x",VLOOKUP($F1362,Liste!$L$2:$M$5000,2,FALSE))</f>
        <v>x</v>
      </c>
      <c r="S1362" s="462" t="str">
        <f t="shared" si="42"/>
        <v>x</v>
      </c>
      <c r="T1362" s="462">
        <f>IF(P1362=Liste!$Q$3,IF(L1362=0,0,1),0)</f>
        <v>0</v>
      </c>
      <c r="U1362" s="462">
        <f>IF($A1362=0,0,InformatiiGenerale!$B$3)</f>
        <v>0</v>
      </c>
      <c r="V1362" s="462">
        <f>IF($B1362=0,0,VLOOKUP($B1362,InformatiiGenerale!$A$9:$C$29,3,FALSE))</f>
        <v>0</v>
      </c>
    </row>
    <row r="1363" spans="1:22" ht="30" customHeight="1" x14ac:dyDescent="0.25">
      <c r="A1363" s="145"/>
      <c r="B1363" s="146"/>
      <c r="C1363" s="146"/>
      <c r="D1363" s="147"/>
      <c r="E1363" s="148"/>
      <c r="F1363" s="149"/>
      <c r="G1363" s="148"/>
      <c r="H1363" s="149"/>
      <c r="I1363" s="150"/>
      <c r="J1363" s="151"/>
      <c r="K1363" s="152"/>
      <c r="L1363" s="153"/>
      <c r="M1363" s="154"/>
      <c r="N1363" s="334">
        <f t="shared" si="43"/>
        <v>0</v>
      </c>
      <c r="O1363" s="339"/>
      <c r="P1363" s="515">
        <f>IF($A1363=Liste!$A$2,Liste!$Q$2,IF($A1363=Liste!$A$3,Liste!$Q$3,0))</f>
        <v>0</v>
      </c>
      <c r="Q1363" s="477"/>
      <c r="R1363" s="458" t="str">
        <f>IF(F1363=0,"x",VLOOKUP($F1363,Liste!$L$2:$M$5000,2,FALSE))</f>
        <v>x</v>
      </c>
      <c r="S1363" s="462" t="str">
        <f t="shared" si="42"/>
        <v>x</v>
      </c>
      <c r="T1363" s="462">
        <f>IF(P1363=Liste!$Q$3,IF(L1363=0,0,1),0)</f>
        <v>0</v>
      </c>
      <c r="U1363" s="462">
        <f>IF($A1363=0,0,InformatiiGenerale!$B$3)</f>
        <v>0</v>
      </c>
      <c r="V1363" s="462">
        <f>IF($B1363=0,0,VLOOKUP($B1363,InformatiiGenerale!$A$9:$C$29,3,FALSE))</f>
        <v>0</v>
      </c>
    </row>
    <row r="1364" spans="1:22" ht="30" customHeight="1" x14ac:dyDescent="0.25">
      <c r="A1364" s="145"/>
      <c r="B1364" s="146"/>
      <c r="C1364" s="146"/>
      <c r="D1364" s="147"/>
      <c r="E1364" s="148"/>
      <c r="F1364" s="149"/>
      <c r="G1364" s="148"/>
      <c r="H1364" s="149"/>
      <c r="I1364" s="150"/>
      <c r="J1364" s="151"/>
      <c r="K1364" s="152"/>
      <c r="L1364" s="153"/>
      <c r="M1364" s="154"/>
      <c r="N1364" s="334">
        <f t="shared" si="43"/>
        <v>0</v>
      </c>
      <c r="O1364" s="339"/>
      <c r="P1364" s="515">
        <f>IF($A1364=Liste!$A$2,Liste!$Q$2,IF($A1364=Liste!$A$3,Liste!$Q$3,0))</f>
        <v>0</v>
      </c>
      <c r="Q1364" s="477"/>
      <c r="R1364" s="458" t="str">
        <f>IF(F1364=0,"x",VLOOKUP($F1364,Liste!$L$2:$M$5000,2,FALSE))</f>
        <v>x</v>
      </c>
      <c r="S1364" s="462" t="str">
        <f t="shared" si="42"/>
        <v>x</v>
      </c>
      <c r="T1364" s="462">
        <f>IF(P1364=Liste!$Q$3,IF(L1364=0,0,1),0)</f>
        <v>0</v>
      </c>
      <c r="U1364" s="462">
        <f>IF($A1364=0,0,InformatiiGenerale!$B$3)</f>
        <v>0</v>
      </c>
      <c r="V1364" s="462">
        <f>IF($B1364=0,0,VLOOKUP($B1364,InformatiiGenerale!$A$9:$C$29,3,FALSE))</f>
        <v>0</v>
      </c>
    </row>
    <row r="1365" spans="1:22" ht="30" customHeight="1" x14ac:dyDescent="0.25">
      <c r="A1365" s="145"/>
      <c r="B1365" s="146"/>
      <c r="C1365" s="146"/>
      <c r="D1365" s="147"/>
      <c r="E1365" s="148"/>
      <c r="F1365" s="149"/>
      <c r="G1365" s="148"/>
      <c r="H1365" s="149"/>
      <c r="I1365" s="150"/>
      <c r="J1365" s="151"/>
      <c r="K1365" s="152"/>
      <c r="L1365" s="153"/>
      <c r="M1365" s="154"/>
      <c r="N1365" s="334">
        <f t="shared" si="43"/>
        <v>0</v>
      </c>
      <c r="O1365" s="339"/>
      <c r="P1365" s="515">
        <f>IF($A1365=Liste!$A$2,Liste!$Q$2,IF($A1365=Liste!$A$3,Liste!$Q$3,0))</f>
        <v>0</v>
      </c>
      <c r="Q1365" s="477"/>
      <c r="R1365" s="458" t="str">
        <f>IF(F1365=0,"x",VLOOKUP($F1365,Liste!$L$2:$M$5000,2,FALSE))</f>
        <v>x</v>
      </c>
      <c r="S1365" s="462" t="str">
        <f t="shared" si="42"/>
        <v>x</v>
      </c>
      <c r="T1365" s="462">
        <f>IF(P1365=Liste!$Q$3,IF(L1365=0,0,1),0)</f>
        <v>0</v>
      </c>
      <c r="U1365" s="462">
        <f>IF($A1365=0,0,InformatiiGenerale!$B$3)</f>
        <v>0</v>
      </c>
      <c r="V1365" s="462">
        <f>IF($B1365=0,0,VLOOKUP($B1365,InformatiiGenerale!$A$9:$C$29,3,FALSE))</f>
        <v>0</v>
      </c>
    </row>
    <row r="1366" spans="1:22" ht="30" customHeight="1" x14ac:dyDescent="0.25">
      <c r="A1366" s="145"/>
      <c r="B1366" s="146"/>
      <c r="C1366" s="146"/>
      <c r="D1366" s="147"/>
      <c r="E1366" s="148"/>
      <c r="F1366" s="149"/>
      <c r="G1366" s="148"/>
      <c r="H1366" s="149"/>
      <c r="I1366" s="150"/>
      <c r="J1366" s="151"/>
      <c r="K1366" s="152"/>
      <c r="L1366" s="153"/>
      <c r="M1366" s="154"/>
      <c r="N1366" s="334">
        <f t="shared" si="43"/>
        <v>0</v>
      </c>
      <c r="O1366" s="339"/>
      <c r="P1366" s="515">
        <f>IF($A1366=Liste!$A$2,Liste!$Q$2,IF($A1366=Liste!$A$3,Liste!$Q$3,0))</f>
        <v>0</v>
      </c>
      <c r="Q1366" s="477"/>
      <c r="R1366" s="458" t="str">
        <f>IF(F1366=0,"x",VLOOKUP($F1366,Liste!$L$2:$M$5000,2,FALSE))</f>
        <v>x</v>
      </c>
      <c r="S1366" s="462" t="str">
        <f t="shared" si="42"/>
        <v>x</v>
      </c>
      <c r="T1366" s="462">
        <f>IF(P1366=Liste!$Q$3,IF(L1366=0,0,1),0)</f>
        <v>0</v>
      </c>
      <c r="U1366" s="462">
        <f>IF($A1366=0,0,InformatiiGenerale!$B$3)</f>
        <v>0</v>
      </c>
      <c r="V1366" s="462">
        <f>IF($B1366=0,0,VLOOKUP($B1366,InformatiiGenerale!$A$9:$C$29,3,FALSE))</f>
        <v>0</v>
      </c>
    </row>
    <row r="1367" spans="1:22" ht="30" customHeight="1" x14ac:dyDescent="0.25">
      <c r="A1367" s="145"/>
      <c r="B1367" s="146"/>
      <c r="C1367" s="146"/>
      <c r="D1367" s="147"/>
      <c r="E1367" s="148"/>
      <c r="F1367" s="149"/>
      <c r="G1367" s="148"/>
      <c r="H1367" s="149"/>
      <c r="I1367" s="150"/>
      <c r="J1367" s="151"/>
      <c r="K1367" s="152"/>
      <c r="L1367" s="153"/>
      <c r="M1367" s="154"/>
      <c r="N1367" s="334">
        <f t="shared" si="43"/>
        <v>0</v>
      </c>
      <c r="O1367" s="339"/>
      <c r="P1367" s="515">
        <f>IF($A1367=Liste!$A$2,Liste!$Q$2,IF($A1367=Liste!$A$3,Liste!$Q$3,0))</f>
        <v>0</v>
      </c>
      <c r="Q1367" s="477"/>
      <c r="R1367" s="458" t="str">
        <f>IF(F1367=0,"x",VLOOKUP($F1367,Liste!$L$2:$M$5000,2,FALSE))</f>
        <v>x</v>
      </c>
      <c r="S1367" s="462" t="str">
        <f t="shared" si="42"/>
        <v>x</v>
      </c>
      <c r="T1367" s="462">
        <f>IF(P1367=Liste!$Q$3,IF(L1367=0,0,1),0)</f>
        <v>0</v>
      </c>
      <c r="U1367" s="462">
        <f>IF($A1367=0,0,InformatiiGenerale!$B$3)</f>
        <v>0</v>
      </c>
      <c r="V1367" s="462">
        <f>IF($B1367=0,0,VLOOKUP($B1367,InformatiiGenerale!$A$9:$C$29,3,FALSE))</f>
        <v>0</v>
      </c>
    </row>
    <row r="1368" spans="1:22" ht="30" customHeight="1" x14ac:dyDescent="0.25">
      <c r="A1368" s="145"/>
      <c r="B1368" s="146"/>
      <c r="C1368" s="146"/>
      <c r="D1368" s="147"/>
      <c r="E1368" s="148"/>
      <c r="F1368" s="149"/>
      <c r="G1368" s="148"/>
      <c r="H1368" s="149"/>
      <c r="I1368" s="150"/>
      <c r="J1368" s="151"/>
      <c r="K1368" s="152"/>
      <c r="L1368" s="153"/>
      <c r="M1368" s="154"/>
      <c r="N1368" s="334">
        <f t="shared" si="43"/>
        <v>0</v>
      </c>
      <c r="O1368" s="339"/>
      <c r="P1368" s="515">
        <f>IF($A1368=Liste!$A$2,Liste!$Q$2,IF($A1368=Liste!$A$3,Liste!$Q$3,0))</f>
        <v>0</v>
      </c>
      <c r="Q1368" s="477"/>
      <c r="R1368" s="458" t="str">
        <f>IF(F1368=0,"x",VLOOKUP($F1368,Liste!$L$2:$M$5000,2,FALSE))</f>
        <v>x</v>
      </c>
      <c r="S1368" s="462" t="str">
        <f t="shared" si="42"/>
        <v>x</v>
      </c>
      <c r="T1368" s="462">
        <f>IF(P1368=Liste!$Q$3,IF(L1368=0,0,1),0)</f>
        <v>0</v>
      </c>
      <c r="U1368" s="462">
        <f>IF($A1368=0,0,InformatiiGenerale!$B$3)</f>
        <v>0</v>
      </c>
      <c r="V1368" s="462">
        <f>IF($B1368=0,0,VLOOKUP($B1368,InformatiiGenerale!$A$9:$C$29,3,FALSE))</f>
        <v>0</v>
      </c>
    </row>
    <row r="1369" spans="1:22" ht="30" customHeight="1" x14ac:dyDescent="0.25">
      <c r="A1369" s="145"/>
      <c r="B1369" s="146"/>
      <c r="C1369" s="146"/>
      <c r="D1369" s="147"/>
      <c r="E1369" s="148"/>
      <c r="F1369" s="149"/>
      <c r="G1369" s="148"/>
      <c r="H1369" s="149"/>
      <c r="I1369" s="150"/>
      <c r="J1369" s="151"/>
      <c r="K1369" s="152"/>
      <c r="L1369" s="153"/>
      <c r="M1369" s="154"/>
      <c r="N1369" s="334">
        <f t="shared" si="43"/>
        <v>0</v>
      </c>
      <c r="O1369" s="339"/>
      <c r="P1369" s="515">
        <f>IF($A1369=Liste!$A$2,Liste!$Q$2,IF($A1369=Liste!$A$3,Liste!$Q$3,0))</f>
        <v>0</v>
      </c>
      <c r="Q1369" s="477"/>
      <c r="R1369" s="458" t="str">
        <f>IF(F1369=0,"x",VLOOKUP($F1369,Liste!$L$2:$M$5000,2,FALSE))</f>
        <v>x</v>
      </c>
      <c r="S1369" s="462" t="str">
        <f t="shared" si="42"/>
        <v>x</v>
      </c>
      <c r="T1369" s="462">
        <f>IF(P1369=Liste!$Q$3,IF(L1369=0,0,1),0)</f>
        <v>0</v>
      </c>
      <c r="U1369" s="462">
        <f>IF($A1369=0,0,InformatiiGenerale!$B$3)</f>
        <v>0</v>
      </c>
      <c r="V1369" s="462">
        <f>IF($B1369=0,0,VLOOKUP($B1369,InformatiiGenerale!$A$9:$C$29,3,FALSE))</f>
        <v>0</v>
      </c>
    </row>
    <row r="1370" spans="1:22" ht="30" customHeight="1" x14ac:dyDescent="0.25">
      <c r="A1370" s="145"/>
      <c r="B1370" s="146"/>
      <c r="C1370" s="146"/>
      <c r="D1370" s="147"/>
      <c r="E1370" s="148"/>
      <c r="F1370" s="149"/>
      <c r="G1370" s="148"/>
      <c r="H1370" s="149"/>
      <c r="I1370" s="150"/>
      <c r="J1370" s="151"/>
      <c r="K1370" s="152"/>
      <c r="L1370" s="153"/>
      <c r="M1370" s="154"/>
      <c r="N1370" s="334">
        <f t="shared" si="43"/>
        <v>0</v>
      </c>
      <c r="O1370" s="339"/>
      <c r="P1370" s="515">
        <f>IF($A1370=Liste!$A$2,Liste!$Q$2,IF($A1370=Liste!$A$3,Liste!$Q$3,0))</f>
        <v>0</v>
      </c>
      <c r="Q1370" s="477"/>
      <c r="R1370" s="458" t="str">
        <f>IF(F1370=0,"x",VLOOKUP($F1370,Liste!$L$2:$M$5000,2,FALSE))</f>
        <v>x</v>
      </c>
      <c r="S1370" s="462" t="str">
        <f t="shared" si="42"/>
        <v>x</v>
      </c>
      <c r="T1370" s="462">
        <f>IF(P1370=Liste!$Q$3,IF(L1370=0,0,1),0)</f>
        <v>0</v>
      </c>
      <c r="U1370" s="462">
        <f>IF($A1370=0,0,InformatiiGenerale!$B$3)</f>
        <v>0</v>
      </c>
      <c r="V1370" s="462">
        <f>IF($B1370=0,0,VLOOKUP($B1370,InformatiiGenerale!$A$9:$C$29,3,FALSE))</f>
        <v>0</v>
      </c>
    </row>
    <row r="1371" spans="1:22" ht="30" customHeight="1" x14ac:dyDescent="0.25">
      <c r="A1371" s="145"/>
      <c r="B1371" s="146"/>
      <c r="C1371" s="146"/>
      <c r="D1371" s="147"/>
      <c r="E1371" s="148"/>
      <c r="F1371" s="149"/>
      <c r="G1371" s="148"/>
      <c r="H1371" s="149"/>
      <c r="I1371" s="150"/>
      <c r="J1371" s="151"/>
      <c r="K1371" s="152"/>
      <c r="L1371" s="153"/>
      <c r="M1371" s="154"/>
      <c r="N1371" s="334">
        <f t="shared" si="43"/>
        <v>0</v>
      </c>
      <c r="O1371" s="339"/>
      <c r="P1371" s="515">
        <f>IF($A1371=Liste!$A$2,Liste!$Q$2,IF($A1371=Liste!$A$3,Liste!$Q$3,0))</f>
        <v>0</v>
      </c>
      <c r="Q1371" s="477"/>
      <c r="R1371" s="458" t="str">
        <f>IF(F1371=0,"x",VLOOKUP($F1371,Liste!$L$2:$M$5000,2,FALSE))</f>
        <v>x</v>
      </c>
      <c r="S1371" s="462" t="str">
        <f t="shared" si="42"/>
        <v>x</v>
      </c>
      <c r="T1371" s="462">
        <f>IF(P1371=Liste!$Q$3,IF(L1371=0,0,1),0)</f>
        <v>0</v>
      </c>
      <c r="U1371" s="462">
        <f>IF($A1371=0,0,InformatiiGenerale!$B$3)</f>
        <v>0</v>
      </c>
      <c r="V1371" s="462">
        <f>IF($B1371=0,0,VLOOKUP($B1371,InformatiiGenerale!$A$9:$C$29,3,FALSE))</f>
        <v>0</v>
      </c>
    </row>
    <row r="1372" spans="1:22" ht="30" customHeight="1" x14ac:dyDescent="0.25">
      <c r="A1372" s="145"/>
      <c r="B1372" s="146"/>
      <c r="C1372" s="146"/>
      <c r="D1372" s="147"/>
      <c r="E1372" s="148"/>
      <c r="F1372" s="149"/>
      <c r="G1372" s="148"/>
      <c r="H1372" s="149"/>
      <c r="I1372" s="150"/>
      <c r="J1372" s="151"/>
      <c r="K1372" s="152"/>
      <c r="L1372" s="153"/>
      <c r="M1372" s="154"/>
      <c r="N1372" s="334">
        <f t="shared" si="43"/>
        <v>0</v>
      </c>
      <c r="O1372" s="339"/>
      <c r="P1372" s="515">
        <f>IF($A1372=Liste!$A$2,Liste!$Q$2,IF($A1372=Liste!$A$3,Liste!$Q$3,0))</f>
        <v>0</v>
      </c>
      <c r="Q1372" s="477"/>
      <c r="R1372" s="458" t="str">
        <f>IF(F1372=0,"x",VLOOKUP($F1372,Liste!$L$2:$M$5000,2,FALSE))</f>
        <v>x</v>
      </c>
      <c r="S1372" s="462" t="str">
        <f t="shared" si="42"/>
        <v>x</v>
      </c>
      <c r="T1372" s="462">
        <f>IF(P1372=Liste!$Q$3,IF(L1372=0,0,1),0)</f>
        <v>0</v>
      </c>
      <c r="U1372" s="462">
        <f>IF($A1372=0,0,InformatiiGenerale!$B$3)</f>
        <v>0</v>
      </c>
      <c r="V1372" s="462">
        <f>IF($B1372=0,0,VLOOKUP($B1372,InformatiiGenerale!$A$9:$C$29,3,FALSE))</f>
        <v>0</v>
      </c>
    </row>
    <row r="1373" spans="1:22" ht="30" customHeight="1" x14ac:dyDescent="0.25">
      <c r="A1373" s="145"/>
      <c r="B1373" s="146"/>
      <c r="C1373" s="146"/>
      <c r="D1373" s="147"/>
      <c r="E1373" s="148"/>
      <c r="F1373" s="149"/>
      <c r="G1373" s="148"/>
      <c r="H1373" s="149"/>
      <c r="I1373" s="150"/>
      <c r="J1373" s="151"/>
      <c r="K1373" s="152"/>
      <c r="L1373" s="153"/>
      <c r="M1373" s="154"/>
      <c r="N1373" s="334">
        <f t="shared" si="43"/>
        <v>0</v>
      </c>
      <c r="O1373" s="339"/>
      <c r="P1373" s="515">
        <f>IF($A1373=Liste!$A$2,Liste!$Q$2,IF($A1373=Liste!$A$3,Liste!$Q$3,0))</f>
        <v>0</v>
      </c>
      <c r="Q1373" s="477"/>
      <c r="R1373" s="458" t="str">
        <f>IF(F1373=0,"x",VLOOKUP($F1373,Liste!$L$2:$M$5000,2,FALSE))</f>
        <v>x</v>
      </c>
      <c r="S1373" s="462" t="str">
        <f t="shared" si="42"/>
        <v>x</v>
      </c>
      <c r="T1373" s="462">
        <f>IF(P1373=Liste!$Q$3,IF(L1373=0,0,1),0)</f>
        <v>0</v>
      </c>
      <c r="U1373" s="462">
        <f>IF($A1373=0,0,InformatiiGenerale!$B$3)</f>
        <v>0</v>
      </c>
      <c r="V1373" s="462">
        <f>IF($B1373=0,0,VLOOKUP($B1373,InformatiiGenerale!$A$9:$C$29,3,FALSE))</f>
        <v>0</v>
      </c>
    </row>
    <row r="1374" spans="1:22" ht="30" customHeight="1" x14ac:dyDescent="0.25">
      <c r="A1374" s="145"/>
      <c r="B1374" s="146"/>
      <c r="C1374" s="146"/>
      <c r="D1374" s="147"/>
      <c r="E1374" s="148"/>
      <c r="F1374" s="149"/>
      <c r="G1374" s="148"/>
      <c r="H1374" s="149"/>
      <c r="I1374" s="150"/>
      <c r="J1374" s="151"/>
      <c r="K1374" s="152"/>
      <c r="L1374" s="153"/>
      <c r="M1374" s="154"/>
      <c r="N1374" s="334">
        <f t="shared" si="43"/>
        <v>0</v>
      </c>
      <c r="O1374" s="339"/>
      <c r="P1374" s="515">
        <f>IF($A1374=Liste!$A$2,Liste!$Q$2,IF($A1374=Liste!$A$3,Liste!$Q$3,0))</f>
        <v>0</v>
      </c>
      <c r="Q1374" s="477"/>
      <c r="R1374" s="458" t="str">
        <f>IF(F1374=0,"x",VLOOKUP($F1374,Liste!$L$2:$M$5000,2,FALSE))</f>
        <v>x</v>
      </c>
      <c r="S1374" s="462" t="str">
        <f t="shared" si="42"/>
        <v>x</v>
      </c>
      <c r="T1374" s="462">
        <f>IF(P1374=Liste!$Q$3,IF(L1374=0,0,1),0)</f>
        <v>0</v>
      </c>
      <c r="U1374" s="462">
        <f>IF($A1374=0,0,InformatiiGenerale!$B$3)</f>
        <v>0</v>
      </c>
      <c r="V1374" s="462">
        <f>IF($B1374=0,0,VLOOKUP($B1374,InformatiiGenerale!$A$9:$C$29,3,FALSE))</f>
        <v>0</v>
      </c>
    </row>
    <row r="1375" spans="1:22" ht="30" customHeight="1" x14ac:dyDescent="0.25">
      <c r="A1375" s="145"/>
      <c r="B1375" s="146"/>
      <c r="C1375" s="146"/>
      <c r="D1375" s="147"/>
      <c r="E1375" s="148"/>
      <c r="F1375" s="149"/>
      <c r="G1375" s="148"/>
      <c r="H1375" s="149"/>
      <c r="I1375" s="150"/>
      <c r="J1375" s="151"/>
      <c r="K1375" s="152"/>
      <c r="L1375" s="153"/>
      <c r="M1375" s="154"/>
      <c r="N1375" s="334">
        <f t="shared" si="43"/>
        <v>0</v>
      </c>
      <c r="O1375" s="339"/>
      <c r="P1375" s="515">
        <f>IF($A1375=Liste!$A$2,Liste!$Q$2,IF($A1375=Liste!$A$3,Liste!$Q$3,0))</f>
        <v>0</v>
      </c>
      <c r="Q1375" s="477"/>
      <c r="R1375" s="458" t="str">
        <f>IF(F1375=0,"x",VLOOKUP($F1375,Liste!$L$2:$M$5000,2,FALSE))</f>
        <v>x</v>
      </c>
      <c r="S1375" s="462" t="str">
        <f t="shared" si="42"/>
        <v>x</v>
      </c>
      <c r="T1375" s="462">
        <f>IF(P1375=Liste!$Q$3,IF(L1375=0,0,1),0)</f>
        <v>0</v>
      </c>
      <c r="U1375" s="462">
        <f>IF($A1375=0,0,InformatiiGenerale!$B$3)</f>
        <v>0</v>
      </c>
      <c r="V1375" s="462">
        <f>IF($B1375=0,0,VLOOKUP($B1375,InformatiiGenerale!$A$9:$C$29,3,FALSE))</f>
        <v>0</v>
      </c>
    </row>
    <row r="1376" spans="1:22" ht="30" customHeight="1" x14ac:dyDescent="0.25">
      <c r="A1376" s="145"/>
      <c r="B1376" s="146"/>
      <c r="C1376" s="146"/>
      <c r="D1376" s="147"/>
      <c r="E1376" s="148"/>
      <c r="F1376" s="149"/>
      <c r="G1376" s="148"/>
      <c r="H1376" s="149"/>
      <c r="I1376" s="150"/>
      <c r="J1376" s="151"/>
      <c r="K1376" s="152"/>
      <c r="L1376" s="153"/>
      <c r="M1376" s="154"/>
      <c r="N1376" s="334">
        <f t="shared" si="43"/>
        <v>0</v>
      </c>
      <c r="O1376" s="339"/>
      <c r="P1376" s="515">
        <f>IF($A1376=Liste!$A$2,Liste!$Q$2,IF($A1376=Liste!$A$3,Liste!$Q$3,0))</f>
        <v>0</v>
      </c>
      <c r="Q1376" s="477"/>
      <c r="R1376" s="458" t="str">
        <f>IF(F1376=0,"x",VLOOKUP($F1376,Liste!$L$2:$M$5000,2,FALSE))</f>
        <v>x</v>
      </c>
      <c r="S1376" s="462" t="str">
        <f t="shared" si="42"/>
        <v>x</v>
      </c>
      <c r="T1376" s="462">
        <f>IF(P1376=Liste!$Q$3,IF(L1376=0,0,1),0)</f>
        <v>0</v>
      </c>
      <c r="U1376" s="462">
        <f>IF($A1376=0,0,InformatiiGenerale!$B$3)</f>
        <v>0</v>
      </c>
      <c r="V1376" s="462">
        <f>IF($B1376=0,0,VLOOKUP($B1376,InformatiiGenerale!$A$9:$C$29,3,FALSE))</f>
        <v>0</v>
      </c>
    </row>
    <row r="1377" spans="1:22" ht="30" customHeight="1" x14ac:dyDescent="0.25">
      <c r="A1377" s="145"/>
      <c r="B1377" s="146"/>
      <c r="C1377" s="146"/>
      <c r="D1377" s="147"/>
      <c r="E1377" s="148"/>
      <c r="F1377" s="149"/>
      <c r="G1377" s="148"/>
      <c r="H1377" s="149"/>
      <c r="I1377" s="150"/>
      <c r="J1377" s="151"/>
      <c r="K1377" s="152"/>
      <c r="L1377" s="153"/>
      <c r="M1377" s="154"/>
      <c r="N1377" s="334">
        <f t="shared" si="43"/>
        <v>0</v>
      </c>
      <c r="O1377" s="339"/>
      <c r="P1377" s="515">
        <f>IF($A1377=Liste!$A$2,Liste!$Q$2,IF($A1377=Liste!$A$3,Liste!$Q$3,0))</f>
        <v>0</v>
      </c>
      <c r="Q1377" s="477"/>
      <c r="R1377" s="458" t="str">
        <f>IF(F1377=0,"x",VLOOKUP($F1377,Liste!$L$2:$M$5000,2,FALSE))</f>
        <v>x</v>
      </c>
      <c r="S1377" s="462" t="str">
        <f t="shared" si="42"/>
        <v>x</v>
      </c>
      <c r="T1377" s="462">
        <f>IF(P1377=Liste!$Q$3,IF(L1377=0,0,1),0)</f>
        <v>0</v>
      </c>
      <c r="U1377" s="462">
        <f>IF($A1377=0,0,InformatiiGenerale!$B$3)</f>
        <v>0</v>
      </c>
      <c r="V1377" s="462">
        <f>IF($B1377=0,0,VLOOKUP($B1377,InformatiiGenerale!$A$9:$C$29,3,FALSE))</f>
        <v>0</v>
      </c>
    </row>
    <row r="1378" spans="1:22" ht="30" customHeight="1" x14ac:dyDescent="0.25">
      <c r="A1378" s="145"/>
      <c r="B1378" s="146"/>
      <c r="C1378" s="146"/>
      <c r="D1378" s="147"/>
      <c r="E1378" s="148"/>
      <c r="F1378" s="149"/>
      <c r="G1378" s="148"/>
      <c r="H1378" s="149"/>
      <c r="I1378" s="150"/>
      <c r="J1378" s="151"/>
      <c r="K1378" s="152"/>
      <c r="L1378" s="153"/>
      <c r="M1378" s="154"/>
      <c r="N1378" s="334">
        <f t="shared" si="43"/>
        <v>0</v>
      </c>
      <c r="O1378" s="339"/>
      <c r="P1378" s="515">
        <f>IF($A1378=Liste!$A$2,Liste!$Q$2,IF($A1378=Liste!$A$3,Liste!$Q$3,0))</f>
        <v>0</v>
      </c>
      <c r="Q1378" s="477"/>
      <c r="R1378" s="458" t="str">
        <f>IF(F1378=0,"x",VLOOKUP($F1378,Liste!$L$2:$M$5000,2,FALSE))</f>
        <v>x</v>
      </c>
      <c r="S1378" s="462" t="str">
        <f t="shared" si="42"/>
        <v>x</v>
      </c>
      <c r="T1378" s="462">
        <f>IF(P1378=Liste!$Q$3,IF(L1378=0,0,1),0)</f>
        <v>0</v>
      </c>
      <c r="U1378" s="462">
        <f>IF($A1378=0,0,InformatiiGenerale!$B$3)</f>
        <v>0</v>
      </c>
      <c r="V1378" s="462">
        <f>IF($B1378=0,0,VLOOKUP($B1378,InformatiiGenerale!$A$9:$C$29,3,FALSE))</f>
        <v>0</v>
      </c>
    </row>
    <row r="1379" spans="1:22" ht="30" customHeight="1" x14ac:dyDescent="0.25">
      <c r="A1379" s="145"/>
      <c r="B1379" s="146"/>
      <c r="C1379" s="146"/>
      <c r="D1379" s="147"/>
      <c r="E1379" s="148"/>
      <c r="F1379" s="149"/>
      <c r="G1379" s="148"/>
      <c r="H1379" s="149"/>
      <c r="I1379" s="150"/>
      <c r="J1379" s="151"/>
      <c r="K1379" s="152"/>
      <c r="L1379" s="153"/>
      <c r="M1379" s="154"/>
      <c r="N1379" s="334">
        <f t="shared" si="43"/>
        <v>0</v>
      </c>
      <c r="O1379" s="339"/>
      <c r="P1379" s="515">
        <f>IF($A1379=Liste!$A$2,Liste!$Q$2,IF($A1379=Liste!$A$3,Liste!$Q$3,0))</f>
        <v>0</v>
      </c>
      <c r="Q1379" s="477"/>
      <c r="R1379" s="458" t="str">
        <f>IF(F1379=0,"x",VLOOKUP($F1379,Liste!$L$2:$M$5000,2,FALSE))</f>
        <v>x</v>
      </c>
      <c r="S1379" s="462" t="str">
        <f t="shared" si="42"/>
        <v>x</v>
      </c>
      <c r="T1379" s="462">
        <f>IF(P1379=Liste!$Q$3,IF(L1379=0,0,1),0)</f>
        <v>0</v>
      </c>
      <c r="U1379" s="462">
        <f>IF($A1379=0,0,InformatiiGenerale!$B$3)</f>
        <v>0</v>
      </c>
      <c r="V1379" s="462">
        <f>IF($B1379=0,0,VLOOKUP($B1379,InformatiiGenerale!$A$9:$C$29,3,FALSE))</f>
        <v>0</v>
      </c>
    </row>
    <row r="1380" spans="1:22" ht="30" customHeight="1" x14ac:dyDescent="0.25">
      <c r="A1380" s="145"/>
      <c r="B1380" s="146"/>
      <c r="C1380" s="146"/>
      <c r="D1380" s="147"/>
      <c r="E1380" s="148"/>
      <c r="F1380" s="149"/>
      <c r="G1380" s="148"/>
      <c r="H1380" s="149"/>
      <c r="I1380" s="150"/>
      <c r="J1380" s="151"/>
      <c r="K1380" s="152"/>
      <c r="L1380" s="153"/>
      <c r="M1380" s="154"/>
      <c r="N1380" s="334">
        <f t="shared" si="43"/>
        <v>0</v>
      </c>
      <c r="O1380" s="339"/>
      <c r="P1380" s="515">
        <f>IF($A1380=Liste!$A$2,Liste!$Q$2,IF($A1380=Liste!$A$3,Liste!$Q$3,0))</f>
        <v>0</v>
      </c>
      <c r="Q1380" s="477"/>
      <c r="R1380" s="458" t="str">
        <f>IF(F1380=0,"x",VLOOKUP($F1380,Liste!$L$2:$M$5000,2,FALSE))</f>
        <v>x</v>
      </c>
      <c r="S1380" s="462" t="str">
        <f t="shared" si="42"/>
        <v>x</v>
      </c>
      <c r="T1380" s="462">
        <f>IF(P1380=Liste!$Q$3,IF(L1380=0,0,1),0)</f>
        <v>0</v>
      </c>
      <c r="U1380" s="462">
        <f>IF($A1380=0,0,InformatiiGenerale!$B$3)</f>
        <v>0</v>
      </c>
      <c r="V1380" s="462">
        <f>IF($B1380=0,0,VLOOKUP($B1380,InformatiiGenerale!$A$9:$C$29,3,FALSE))</f>
        <v>0</v>
      </c>
    </row>
    <row r="1381" spans="1:22" ht="30" customHeight="1" x14ac:dyDescent="0.25">
      <c r="A1381" s="145"/>
      <c r="B1381" s="146"/>
      <c r="C1381" s="146"/>
      <c r="D1381" s="147"/>
      <c r="E1381" s="148"/>
      <c r="F1381" s="149"/>
      <c r="G1381" s="148"/>
      <c r="H1381" s="149"/>
      <c r="I1381" s="150"/>
      <c r="J1381" s="151"/>
      <c r="K1381" s="152"/>
      <c r="L1381" s="153"/>
      <c r="M1381" s="154"/>
      <c r="N1381" s="334">
        <f t="shared" si="43"/>
        <v>0</v>
      </c>
      <c r="O1381" s="339"/>
      <c r="P1381" s="515">
        <f>IF($A1381=Liste!$A$2,Liste!$Q$2,IF($A1381=Liste!$A$3,Liste!$Q$3,0))</f>
        <v>0</v>
      </c>
      <c r="Q1381" s="477"/>
      <c r="R1381" s="458" t="str">
        <f>IF(F1381=0,"x",VLOOKUP($F1381,Liste!$L$2:$M$5000,2,FALSE))</f>
        <v>x</v>
      </c>
      <c r="S1381" s="462" t="str">
        <f t="shared" si="42"/>
        <v>x</v>
      </c>
      <c r="T1381" s="462">
        <f>IF(P1381=Liste!$Q$3,IF(L1381=0,0,1),0)</f>
        <v>0</v>
      </c>
      <c r="U1381" s="462">
        <f>IF($A1381=0,0,InformatiiGenerale!$B$3)</f>
        <v>0</v>
      </c>
      <c r="V1381" s="462">
        <f>IF($B1381=0,0,VLOOKUP($B1381,InformatiiGenerale!$A$9:$C$29,3,FALSE))</f>
        <v>0</v>
      </c>
    </row>
    <row r="1382" spans="1:22" ht="30" customHeight="1" x14ac:dyDescent="0.25">
      <c r="A1382" s="145"/>
      <c r="B1382" s="146"/>
      <c r="C1382" s="146"/>
      <c r="D1382" s="147"/>
      <c r="E1382" s="148"/>
      <c r="F1382" s="149"/>
      <c r="G1382" s="148"/>
      <c r="H1382" s="149"/>
      <c r="I1382" s="150"/>
      <c r="J1382" s="151"/>
      <c r="K1382" s="152"/>
      <c r="L1382" s="153"/>
      <c r="M1382" s="154"/>
      <c r="N1382" s="334">
        <f t="shared" si="43"/>
        <v>0</v>
      </c>
      <c r="O1382" s="339"/>
      <c r="P1382" s="515">
        <f>IF($A1382=Liste!$A$2,Liste!$Q$2,IF($A1382=Liste!$A$3,Liste!$Q$3,0))</f>
        <v>0</v>
      </c>
      <c r="Q1382" s="477"/>
      <c r="R1382" s="458" t="str">
        <f>IF(F1382=0,"x",VLOOKUP($F1382,Liste!$L$2:$M$5000,2,FALSE))</f>
        <v>x</v>
      </c>
      <c r="S1382" s="462" t="str">
        <f t="shared" si="42"/>
        <v>x</v>
      </c>
      <c r="T1382" s="462">
        <f>IF(P1382=Liste!$Q$3,IF(L1382=0,0,1),0)</f>
        <v>0</v>
      </c>
      <c r="U1382" s="462">
        <f>IF($A1382=0,0,InformatiiGenerale!$B$3)</f>
        <v>0</v>
      </c>
      <c r="V1382" s="462">
        <f>IF($B1382=0,0,VLOOKUP($B1382,InformatiiGenerale!$A$9:$C$29,3,FALSE))</f>
        <v>0</v>
      </c>
    </row>
    <row r="1383" spans="1:22" ht="30" customHeight="1" x14ac:dyDescent="0.25">
      <c r="A1383" s="145"/>
      <c r="B1383" s="146"/>
      <c r="C1383" s="146"/>
      <c r="D1383" s="147"/>
      <c r="E1383" s="148"/>
      <c r="F1383" s="149"/>
      <c r="G1383" s="148"/>
      <c r="H1383" s="149"/>
      <c r="I1383" s="150"/>
      <c r="J1383" s="151"/>
      <c r="K1383" s="152"/>
      <c r="L1383" s="153"/>
      <c r="M1383" s="154"/>
      <c r="N1383" s="334">
        <f t="shared" si="43"/>
        <v>0</v>
      </c>
      <c r="O1383" s="339"/>
      <c r="P1383" s="515">
        <f>IF($A1383=Liste!$A$2,Liste!$Q$2,IF($A1383=Liste!$A$3,Liste!$Q$3,0))</f>
        <v>0</v>
      </c>
      <c r="Q1383" s="477"/>
      <c r="R1383" s="458" t="str">
        <f>IF(F1383=0,"x",VLOOKUP($F1383,Liste!$L$2:$M$5000,2,FALSE))</f>
        <v>x</v>
      </c>
      <c r="S1383" s="462" t="str">
        <f t="shared" si="42"/>
        <v>x</v>
      </c>
      <c r="T1383" s="462">
        <f>IF(P1383=Liste!$Q$3,IF(L1383=0,0,1),0)</f>
        <v>0</v>
      </c>
      <c r="U1383" s="462">
        <f>IF($A1383=0,0,InformatiiGenerale!$B$3)</f>
        <v>0</v>
      </c>
      <c r="V1383" s="462">
        <f>IF($B1383=0,0,VLOOKUP($B1383,InformatiiGenerale!$A$9:$C$29,3,FALSE))</f>
        <v>0</v>
      </c>
    </row>
    <row r="1384" spans="1:22" ht="30" customHeight="1" x14ac:dyDescent="0.25">
      <c r="A1384" s="145"/>
      <c r="B1384" s="146"/>
      <c r="C1384" s="146"/>
      <c r="D1384" s="147"/>
      <c r="E1384" s="148"/>
      <c r="F1384" s="149"/>
      <c r="G1384" s="148"/>
      <c r="H1384" s="149"/>
      <c r="I1384" s="150"/>
      <c r="J1384" s="151"/>
      <c r="K1384" s="152"/>
      <c r="L1384" s="153"/>
      <c r="M1384" s="154"/>
      <c r="N1384" s="334">
        <f t="shared" si="43"/>
        <v>0</v>
      </c>
      <c r="O1384" s="339"/>
      <c r="P1384" s="515">
        <f>IF($A1384=Liste!$A$2,Liste!$Q$2,IF($A1384=Liste!$A$3,Liste!$Q$3,0))</f>
        <v>0</v>
      </c>
      <c r="Q1384" s="477"/>
      <c r="R1384" s="458" t="str">
        <f>IF(F1384=0,"x",VLOOKUP($F1384,Liste!$L$2:$M$5000,2,FALSE))</f>
        <v>x</v>
      </c>
      <c r="S1384" s="462" t="str">
        <f t="shared" si="42"/>
        <v>x</v>
      </c>
      <c r="T1384" s="462">
        <f>IF(P1384=Liste!$Q$3,IF(L1384=0,0,1),0)</f>
        <v>0</v>
      </c>
      <c r="U1384" s="462">
        <f>IF($A1384=0,0,InformatiiGenerale!$B$3)</f>
        <v>0</v>
      </c>
      <c r="V1384" s="462">
        <f>IF($B1384=0,0,VLOOKUP($B1384,InformatiiGenerale!$A$9:$C$29,3,FALSE))</f>
        <v>0</v>
      </c>
    </row>
    <row r="1385" spans="1:22" ht="30" customHeight="1" x14ac:dyDescent="0.25">
      <c r="A1385" s="145"/>
      <c r="B1385" s="146"/>
      <c r="C1385" s="146"/>
      <c r="D1385" s="147"/>
      <c r="E1385" s="148"/>
      <c r="F1385" s="149"/>
      <c r="G1385" s="148"/>
      <c r="H1385" s="149"/>
      <c r="I1385" s="150"/>
      <c r="J1385" s="151"/>
      <c r="K1385" s="152"/>
      <c r="L1385" s="153"/>
      <c r="M1385" s="154"/>
      <c r="N1385" s="334">
        <f t="shared" si="43"/>
        <v>0</v>
      </c>
      <c r="O1385" s="339"/>
      <c r="P1385" s="515">
        <f>IF($A1385=Liste!$A$2,Liste!$Q$2,IF($A1385=Liste!$A$3,Liste!$Q$3,0))</f>
        <v>0</v>
      </c>
      <c r="Q1385" s="477"/>
      <c r="R1385" s="458" t="str">
        <f>IF(F1385=0,"x",VLOOKUP($F1385,Liste!$L$2:$M$5000,2,FALSE))</f>
        <v>x</v>
      </c>
      <c r="S1385" s="462" t="str">
        <f t="shared" si="42"/>
        <v>x</v>
      </c>
      <c r="T1385" s="462">
        <f>IF(P1385=Liste!$Q$3,IF(L1385=0,0,1),0)</f>
        <v>0</v>
      </c>
      <c r="U1385" s="462">
        <f>IF($A1385=0,0,InformatiiGenerale!$B$3)</f>
        <v>0</v>
      </c>
      <c r="V1385" s="462">
        <f>IF($B1385=0,0,VLOOKUP($B1385,InformatiiGenerale!$A$9:$C$29,3,FALSE))</f>
        <v>0</v>
      </c>
    </row>
    <row r="1386" spans="1:22" ht="30" customHeight="1" x14ac:dyDescent="0.25">
      <c r="A1386" s="145"/>
      <c r="B1386" s="146"/>
      <c r="C1386" s="146"/>
      <c r="D1386" s="147"/>
      <c r="E1386" s="148"/>
      <c r="F1386" s="149"/>
      <c r="G1386" s="148"/>
      <c r="H1386" s="149"/>
      <c r="I1386" s="150"/>
      <c r="J1386" s="151"/>
      <c r="K1386" s="152"/>
      <c r="L1386" s="153"/>
      <c r="M1386" s="154"/>
      <c r="N1386" s="334">
        <f t="shared" si="43"/>
        <v>0</v>
      </c>
      <c r="O1386" s="339"/>
      <c r="P1386" s="515">
        <f>IF($A1386=Liste!$A$2,Liste!$Q$2,IF($A1386=Liste!$A$3,Liste!$Q$3,0))</f>
        <v>0</v>
      </c>
      <c r="Q1386" s="477"/>
      <c r="R1386" s="458" t="str">
        <f>IF(F1386=0,"x",VLOOKUP($F1386,Liste!$L$2:$M$5000,2,FALSE))</f>
        <v>x</v>
      </c>
      <c r="S1386" s="462" t="str">
        <f t="shared" si="42"/>
        <v>x</v>
      </c>
      <c r="T1386" s="462">
        <f>IF(P1386=Liste!$Q$3,IF(L1386=0,0,1),0)</f>
        <v>0</v>
      </c>
      <c r="U1386" s="462">
        <f>IF($A1386=0,0,InformatiiGenerale!$B$3)</f>
        <v>0</v>
      </c>
      <c r="V1386" s="462">
        <f>IF($B1386=0,0,VLOOKUP($B1386,InformatiiGenerale!$A$9:$C$29,3,FALSE))</f>
        <v>0</v>
      </c>
    </row>
    <row r="1387" spans="1:22" ht="30" customHeight="1" x14ac:dyDescent="0.25">
      <c r="A1387" s="145"/>
      <c r="B1387" s="146"/>
      <c r="C1387" s="146"/>
      <c r="D1387" s="147"/>
      <c r="E1387" s="148"/>
      <c r="F1387" s="149"/>
      <c r="G1387" s="148"/>
      <c r="H1387" s="149"/>
      <c r="I1387" s="150"/>
      <c r="J1387" s="151"/>
      <c r="K1387" s="152"/>
      <c r="L1387" s="153"/>
      <c r="M1387" s="154"/>
      <c r="N1387" s="334">
        <f t="shared" si="43"/>
        <v>0</v>
      </c>
      <c r="O1387" s="339"/>
      <c r="P1387" s="515">
        <f>IF($A1387=Liste!$A$2,Liste!$Q$2,IF($A1387=Liste!$A$3,Liste!$Q$3,0))</f>
        <v>0</v>
      </c>
      <c r="Q1387" s="477"/>
      <c r="R1387" s="458" t="str">
        <f>IF(F1387=0,"x",VLOOKUP($F1387,Liste!$L$2:$M$5000,2,FALSE))</f>
        <v>x</v>
      </c>
      <c r="S1387" s="462" t="str">
        <f t="shared" si="42"/>
        <v>x</v>
      </c>
      <c r="T1387" s="462">
        <f>IF(P1387=Liste!$Q$3,IF(L1387=0,0,1),0)</f>
        <v>0</v>
      </c>
      <c r="U1387" s="462">
        <f>IF($A1387=0,0,InformatiiGenerale!$B$3)</f>
        <v>0</v>
      </c>
      <c r="V1387" s="462">
        <f>IF($B1387=0,0,VLOOKUP($B1387,InformatiiGenerale!$A$9:$C$29,3,FALSE))</f>
        <v>0</v>
      </c>
    </row>
    <row r="1388" spans="1:22" ht="30" customHeight="1" x14ac:dyDescent="0.25">
      <c r="A1388" s="145"/>
      <c r="B1388" s="146"/>
      <c r="C1388" s="146"/>
      <c r="D1388" s="147"/>
      <c r="E1388" s="148"/>
      <c r="F1388" s="149"/>
      <c r="G1388" s="148"/>
      <c r="H1388" s="149"/>
      <c r="I1388" s="150"/>
      <c r="J1388" s="151"/>
      <c r="K1388" s="152"/>
      <c r="L1388" s="153"/>
      <c r="M1388" s="154"/>
      <c r="N1388" s="334">
        <f t="shared" si="43"/>
        <v>0</v>
      </c>
      <c r="O1388" s="339"/>
      <c r="P1388" s="515">
        <f>IF($A1388=Liste!$A$2,Liste!$Q$2,IF($A1388=Liste!$A$3,Liste!$Q$3,0))</f>
        <v>0</v>
      </c>
      <c r="Q1388" s="477"/>
      <c r="R1388" s="458" t="str">
        <f>IF(F1388=0,"x",VLOOKUP($F1388,Liste!$L$2:$M$5000,2,FALSE))</f>
        <v>x</v>
      </c>
      <c r="S1388" s="462" t="str">
        <f t="shared" si="42"/>
        <v>x</v>
      </c>
      <c r="T1388" s="462">
        <f>IF(P1388=Liste!$Q$3,IF(L1388=0,0,1),0)</f>
        <v>0</v>
      </c>
      <c r="U1388" s="462">
        <f>IF($A1388=0,0,InformatiiGenerale!$B$3)</f>
        <v>0</v>
      </c>
      <c r="V1388" s="462">
        <f>IF($B1388=0,0,VLOOKUP($B1388,InformatiiGenerale!$A$9:$C$29,3,FALSE))</f>
        <v>0</v>
      </c>
    </row>
    <row r="1389" spans="1:22" ht="30" customHeight="1" x14ac:dyDescent="0.25">
      <c r="A1389" s="145"/>
      <c r="B1389" s="146"/>
      <c r="C1389" s="146"/>
      <c r="D1389" s="147"/>
      <c r="E1389" s="148"/>
      <c r="F1389" s="149"/>
      <c r="G1389" s="148"/>
      <c r="H1389" s="149"/>
      <c r="I1389" s="150"/>
      <c r="J1389" s="151"/>
      <c r="K1389" s="152"/>
      <c r="L1389" s="153"/>
      <c r="M1389" s="154"/>
      <c r="N1389" s="334">
        <f t="shared" si="43"/>
        <v>0</v>
      </c>
      <c r="O1389" s="339"/>
      <c r="P1389" s="515">
        <f>IF($A1389=Liste!$A$2,Liste!$Q$2,IF($A1389=Liste!$A$3,Liste!$Q$3,0))</f>
        <v>0</v>
      </c>
      <c r="Q1389" s="477"/>
      <c r="R1389" s="458" t="str">
        <f>IF(F1389=0,"x",VLOOKUP($F1389,Liste!$L$2:$M$5000,2,FALSE))</f>
        <v>x</v>
      </c>
      <c r="S1389" s="462" t="str">
        <f t="shared" si="42"/>
        <v>x</v>
      </c>
      <c r="T1389" s="462">
        <f>IF(P1389=Liste!$Q$3,IF(L1389=0,0,1),0)</f>
        <v>0</v>
      </c>
      <c r="U1389" s="462">
        <f>IF($A1389=0,0,InformatiiGenerale!$B$3)</f>
        <v>0</v>
      </c>
      <c r="V1389" s="462">
        <f>IF($B1389=0,0,VLOOKUP($B1389,InformatiiGenerale!$A$9:$C$29,3,FALSE))</f>
        <v>0</v>
      </c>
    </row>
    <row r="1390" spans="1:22" ht="30" customHeight="1" x14ac:dyDescent="0.25">
      <c r="A1390" s="145"/>
      <c r="B1390" s="146"/>
      <c r="C1390" s="146"/>
      <c r="D1390" s="147"/>
      <c r="E1390" s="148"/>
      <c r="F1390" s="149"/>
      <c r="G1390" s="148"/>
      <c r="H1390" s="149"/>
      <c r="I1390" s="150"/>
      <c r="J1390" s="151"/>
      <c r="K1390" s="152"/>
      <c r="L1390" s="153"/>
      <c r="M1390" s="154"/>
      <c r="N1390" s="334">
        <f t="shared" si="43"/>
        <v>0</v>
      </c>
      <c r="O1390" s="339"/>
      <c r="P1390" s="515">
        <f>IF($A1390=Liste!$A$2,Liste!$Q$2,IF($A1390=Liste!$A$3,Liste!$Q$3,0))</f>
        <v>0</v>
      </c>
      <c r="Q1390" s="477"/>
      <c r="R1390" s="458" t="str">
        <f>IF(F1390=0,"x",VLOOKUP($F1390,Liste!$L$2:$M$5000,2,FALSE))</f>
        <v>x</v>
      </c>
      <c r="S1390" s="462" t="str">
        <f t="shared" si="42"/>
        <v>x</v>
      </c>
      <c r="T1390" s="462">
        <f>IF(P1390=Liste!$Q$3,IF(L1390=0,0,1),0)</f>
        <v>0</v>
      </c>
      <c r="U1390" s="462">
        <f>IF($A1390=0,0,InformatiiGenerale!$B$3)</f>
        <v>0</v>
      </c>
      <c r="V1390" s="462">
        <f>IF($B1390=0,0,VLOOKUP($B1390,InformatiiGenerale!$A$9:$C$29,3,FALSE))</f>
        <v>0</v>
      </c>
    </row>
    <row r="1391" spans="1:22" ht="30" customHeight="1" x14ac:dyDescent="0.25">
      <c r="A1391" s="145"/>
      <c r="B1391" s="146"/>
      <c r="C1391" s="146"/>
      <c r="D1391" s="147"/>
      <c r="E1391" s="148"/>
      <c r="F1391" s="149"/>
      <c r="G1391" s="148"/>
      <c r="H1391" s="149"/>
      <c r="I1391" s="150"/>
      <c r="J1391" s="151"/>
      <c r="K1391" s="152"/>
      <c r="L1391" s="153"/>
      <c r="M1391" s="154"/>
      <c r="N1391" s="334">
        <f t="shared" si="43"/>
        <v>0</v>
      </c>
      <c r="O1391" s="339"/>
      <c r="P1391" s="515">
        <f>IF($A1391=Liste!$A$2,Liste!$Q$2,IF($A1391=Liste!$A$3,Liste!$Q$3,0))</f>
        <v>0</v>
      </c>
      <c r="Q1391" s="477"/>
      <c r="R1391" s="458" t="str">
        <f>IF(F1391=0,"x",VLOOKUP($F1391,Liste!$L$2:$M$5000,2,FALSE))</f>
        <v>x</v>
      </c>
      <c r="S1391" s="462" t="str">
        <f t="shared" si="42"/>
        <v>x</v>
      </c>
      <c r="T1391" s="462">
        <f>IF(P1391=Liste!$Q$3,IF(L1391=0,0,1),0)</f>
        <v>0</v>
      </c>
      <c r="U1391" s="462">
        <f>IF($A1391=0,0,InformatiiGenerale!$B$3)</f>
        <v>0</v>
      </c>
      <c r="V1391" s="462">
        <f>IF($B1391=0,0,VLOOKUP($B1391,InformatiiGenerale!$A$9:$C$29,3,FALSE))</f>
        <v>0</v>
      </c>
    </row>
    <row r="1392" spans="1:22" ht="30" customHeight="1" x14ac:dyDescent="0.25">
      <c r="A1392" s="145"/>
      <c r="B1392" s="146"/>
      <c r="C1392" s="146"/>
      <c r="D1392" s="147"/>
      <c r="E1392" s="148"/>
      <c r="F1392" s="149"/>
      <c r="G1392" s="148"/>
      <c r="H1392" s="149"/>
      <c r="I1392" s="150"/>
      <c r="J1392" s="151"/>
      <c r="K1392" s="152"/>
      <c r="L1392" s="153"/>
      <c r="M1392" s="154"/>
      <c r="N1392" s="334">
        <f t="shared" si="43"/>
        <v>0</v>
      </c>
      <c r="O1392" s="339"/>
      <c r="P1392" s="515">
        <f>IF($A1392=Liste!$A$2,Liste!$Q$2,IF($A1392=Liste!$A$3,Liste!$Q$3,0))</f>
        <v>0</v>
      </c>
      <c r="Q1392" s="477"/>
      <c r="R1392" s="458" t="str">
        <f>IF(F1392=0,"x",VLOOKUP($F1392,Liste!$L$2:$M$5000,2,FALSE))</f>
        <v>x</v>
      </c>
      <c r="S1392" s="462" t="str">
        <f t="shared" si="42"/>
        <v>x</v>
      </c>
      <c r="T1392" s="462">
        <f>IF(P1392=Liste!$Q$3,IF(L1392=0,0,1),0)</f>
        <v>0</v>
      </c>
      <c r="U1392" s="462">
        <f>IF($A1392=0,0,InformatiiGenerale!$B$3)</f>
        <v>0</v>
      </c>
      <c r="V1392" s="462">
        <f>IF($B1392=0,0,VLOOKUP($B1392,InformatiiGenerale!$A$9:$C$29,3,FALSE))</f>
        <v>0</v>
      </c>
    </row>
    <row r="1393" spans="1:22" ht="30" customHeight="1" x14ac:dyDescent="0.25">
      <c r="A1393" s="145"/>
      <c r="B1393" s="146"/>
      <c r="C1393" s="146"/>
      <c r="D1393" s="147"/>
      <c r="E1393" s="148"/>
      <c r="F1393" s="149"/>
      <c r="G1393" s="148"/>
      <c r="H1393" s="149"/>
      <c r="I1393" s="150"/>
      <c r="J1393" s="151"/>
      <c r="K1393" s="152"/>
      <c r="L1393" s="153"/>
      <c r="M1393" s="154"/>
      <c r="N1393" s="334">
        <f t="shared" si="43"/>
        <v>0</v>
      </c>
      <c r="O1393" s="339"/>
      <c r="P1393" s="515">
        <f>IF($A1393=Liste!$A$2,Liste!$Q$2,IF($A1393=Liste!$A$3,Liste!$Q$3,0))</f>
        <v>0</v>
      </c>
      <c r="Q1393" s="477"/>
      <c r="R1393" s="458" t="str">
        <f>IF(F1393=0,"x",VLOOKUP($F1393,Liste!$L$2:$M$5000,2,FALSE))</f>
        <v>x</v>
      </c>
      <c r="S1393" s="462" t="str">
        <f t="shared" si="42"/>
        <v>x</v>
      </c>
      <c r="T1393" s="462">
        <f>IF(P1393=Liste!$Q$3,IF(L1393=0,0,1),0)</f>
        <v>0</v>
      </c>
      <c r="U1393" s="462">
        <f>IF($A1393=0,0,InformatiiGenerale!$B$3)</f>
        <v>0</v>
      </c>
      <c r="V1393" s="462">
        <f>IF($B1393=0,0,VLOOKUP($B1393,InformatiiGenerale!$A$9:$C$29,3,FALSE))</f>
        <v>0</v>
      </c>
    </row>
    <row r="1394" spans="1:22" ht="30" customHeight="1" x14ac:dyDescent="0.25">
      <c r="A1394" s="145"/>
      <c r="B1394" s="146"/>
      <c r="C1394" s="146"/>
      <c r="D1394" s="147"/>
      <c r="E1394" s="148"/>
      <c r="F1394" s="149"/>
      <c r="G1394" s="148"/>
      <c r="H1394" s="149"/>
      <c r="I1394" s="150"/>
      <c r="J1394" s="151"/>
      <c r="K1394" s="152"/>
      <c r="L1394" s="153"/>
      <c r="M1394" s="154"/>
      <c r="N1394" s="334">
        <f t="shared" si="43"/>
        <v>0</v>
      </c>
      <c r="O1394" s="339"/>
      <c r="P1394" s="515">
        <f>IF($A1394=Liste!$A$2,Liste!$Q$2,IF($A1394=Liste!$A$3,Liste!$Q$3,0))</f>
        <v>0</v>
      </c>
      <c r="Q1394" s="477"/>
      <c r="R1394" s="458" t="str">
        <f>IF(F1394=0,"x",VLOOKUP($F1394,Liste!$L$2:$M$5000,2,FALSE))</f>
        <v>x</v>
      </c>
      <c r="S1394" s="462" t="str">
        <f t="shared" si="42"/>
        <v>x</v>
      </c>
      <c r="T1394" s="462">
        <f>IF(P1394=Liste!$Q$3,IF(L1394=0,0,1),0)</f>
        <v>0</v>
      </c>
      <c r="U1394" s="462">
        <f>IF($A1394=0,0,InformatiiGenerale!$B$3)</f>
        <v>0</v>
      </c>
      <c r="V1394" s="462">
        <f>IF($B1394=0,0,VLOOKUP($B1394,InformatiiGenerale!$A$9:$C$29,3,FALSE))</f>
        <v>0</v>
      </c>
    </row>
    <row r="1395" spans="1:22" ht="30" customHeight="1" x14ac:dyDescent="0.25">
      <c r="A1395" s="145"/>
      <c r="B1395" s="146"/>
      <c r="C1395" s="146"/>
      <c r="D1395" s="147"/>
      <c r="E1395" s="148"/>
      <c r="F1395" s="149"/>
      <c r="G1395" s="148"/>
      <c r="H1395" s="149"/>
      <c r="I1395" s="150"/>
      <c r="J1395" s="151"/>
      <c r="K1395" s="152"/>
      <c r="L1395" s="153"/>
      <c r="M1395" s="154"/>
      <c r="N1395" s="334">
        <f t="shared" si="43"/>
        <v>0</v>
      </c>
      <c r="O1395" s="339"/>
      <c r="P1395" s="515">
        <f>IF($A1395=Liste!$A$2,Liste!$Q$2,IF($A1395=Liste!$A$3,Liste!$Q$3,0))</f>
        <v>0</v>
      </c>
      <c r="Q1395" s="477"/>
      <c r="R1395" s="458" t="str">
        <f>IF(F1395=0,"x",VLOOKUP($F1395,Liste!$L$2:$M$5000,2,FALSE))</f>
        <v>x</v>
      </c>
      <c r="S1395" s="462" t="str">
        <f t="shared" si="42"/>
        <v>x</v>
      </c>
      <c r="T1395" s="462">
        <f>IF(P1395=Liste!$Q$3,IF(L1395=0,0,1),0)</f>
        <v>0</v>
      </c>
      <c r="U1395" s="462">
        <f>IF($A1395=0,0,InformatiiGenerale!$B$3)</f>
        <v>0</v>
      </c>
      <c r="V1395" s="462">
        <f>IF($B1395=0,0,VLOOKUP($B1395,InformatiiGenerale!$A$9:$C$29,3,FALSE))</f>
        <v>0</v>
      </c>
    </row>
    <row r="1396" spans="1:22" ht="30" customHeight="1" x14ac:dyDescent="0.25">
      <c r="A1396" s="145"/>
      <c r="B1396" s="146"/>
      <c r="C1396" s="146"/>
      <c r="D1396" s="147"/>
      <c r="E1396" s="148"/>
      <c r="F1396" s="149"/>
      <c r="G1396" s="148"/>
      <c r="H1396" s="149"/>
      <c r="I1396" s="150"/>
      <c r="J1396" s="151"/>
      <c r="K1396" s="152"/>
      <c r="L1396" s="153"/>
      <c r="M1396" s="154"/>
      <c r="N1396" s="334">
        <f t="shared" si="43"/>
        <v>0</v>
      </c>
      <c r="O1396" s="339"/>
      <c r="P1396" s="515">
        <f>IF($A1396=Liste!$A$2,Liste!$Q$2,IF($A1396=Liste!$A$3,Liste!$Q$3,0))</f>
        <v>0</v>
      </c>
      <c r="Q1396" s="477"/>
      <c r="R1396" s="458" t="str">
        <f>IF(F1396=0,"x",VLOOKUP($F1396,Liste!$L$2:$M$5000,2,FALSE))</f>
        <v>x</v>
      </c>
      <c r="S1396" s="462" t="str">
        <f t="shared" si="42"/>
        <v>x</v>
      </c>
      <c r="T1396" s="462">
        <f>IF(P1396=Liste!$Q$3,IF(L1396=0,0,1),0)</f>
        <v>0</v>
      </c>
      <c r="U1396" s="462">
        <f>IF($A1396=0,0,InformatiiGenerale!$B$3)</f>
        <v>0</v>
      </c>
      <c r="V1396" s="462">
        <f>IF($B1396=0,0,VLOOKUP($B1396,InformatiiGenerale!$A$9:$C$29,3,FALSE))</f>
        <v>0</v>
      </c>
    </row>
    <row r="1397" spans="1:22" ht="30" customHeight="1" x14ac:dyDescent="0.25">
      <c r="A1397" s="145"/>
      <c r="B1397" s="146"/>
      <c r="C1397" s="146"/>
      <c r="D1397" s="147"/>
      <c r="E1397" s="148"/>
      <c r="F1397" s="149"/>
      <c r="G1397" s="148"/>
      <c r="H1397" s="149"/>
      <c r="I1397" s="150"/>
      <c r="J1397" s="151"/>
      <c r="K1397" s="152"/>
      <c r="L1397" s="153"/>
      <c r="M1397" s="154"/>
      <c r="N1397" s="334">
        <f t="shared" si="43"/>
        <v>0</v>
      </c>
      <c r="O1397" s="339"/>
      <c r="P1397" s="515">
        <f>IF($A1397=Liste!$A$2,Liste!$Q$2,IF($A1397=Liste!$A$3,Liste!$Q$3,0))</f>
        <v>0</v>
      </c>
      <c r="Q1397" s="477"/>
      <c r="R1397" s="458" t="str">
        <f>IF(F1397=0,"x",VLOOKUP($F1397,Liste!$L$2:$M$5000,2,FALSE))</f>
        <v>x</v>
      </c>
      <c r="S1397" s="462" t="str">
        <f t="shared" si="42"/>
        <v>x</v>
      </c>
      <c r="T1397" s="462">
        <f>IF(P1397=Liste!$Q$3,IF(L1397=0,0,1),0)</f>
        <v>0</v>
      </c>
      <c r="U1397" s="462">
        <f>IF($A1397=0,0,InformatiiGenerale!$B$3)</f>
        <v>0</v>
      </c>
      <c r="V1397" s="462">
        <f>IF($B1397=0,0,VLOOKUP($B1397,InformatiiGenerale!$A$9:$C$29,3,FALSE))</f>
        <v>0</v>
      </c>
    </row>
    <row r="1398" spans="1:22" ht="30" customHeight="1" x14ac:dyDescent="0.25">
      <c r="A1398" s="145"/>
      <c r="B1398" s="146"/>
      <c r="C1398" s="146"/>
      <c r="D1398" s="147"/>
      <c r="E1398" s="148"/>
      <c r="F1398" s="149"/>
      <c r="G1398" s="148"/>
      <c r="H1398" s="149"/>
      <c r="I1398" s="150"/>
      <c r="J1398" s="151"/>
      <c r="K1398" s="152"/>
      <c r="L1398" s="153"/>
      <c r="M1398" s="154"/>
      <c r="N1398" s="334">
        <f t="shared" si="43"/>
        <v>0</v>
      </c>
      <c r="O1398" s="339"/>
      <c r="P1398" s="515">
        <f>IF($A1398=Liste!$A$2,Liste!$Q$2,IF($A1398=Liste!$A$3,Liste!$Q$3,0))</f>
        <v>0</v>
      </c>
      <c r="Q1398" s="477"/>
      <c r="R1398" s="458" t="str">
        <f>IF(F1398=0,"x",VLOOKUP($F1398,Liste!$L$2:$M$5000,2,FALSE))</f>
        <v>x</v>
      </c>
      <c r="S1398" s="462" t="str">
        <f t="shared" si="42"/>
        <v>x</v>
      </c>
      <c r="T1398" s="462">
        <f>IF(P1398=Liste!$Q$3,IF(L1398=0,0,1),0)</f>
        <v>0</v>
      </c>
      <c r="U1398" s="462">
        <f>IF($A1398=0,0,InformatiiGenerale!$B$3)</f>
        <v>0</v>
      </c>
      <c r="V1398" s="462">
        <f>IF($B1398=0,0,VLOOKUP($B1398,InformatiiGenerale!$A$9:$C$29,3,FALSE))</f>
        <v>0</v>
      </c>
    </row>
    <row r="1399" spans="1:22" ht="30" customHeight="1" x14ac:dyDescent="0.25">
      <c r="A1399" s="145"/>
      <c r="B1399" s="146"/>
      <c r="C1399" s="146"/>
      <c r="D1399" s="147"/>
      <c r="E1399" s="148"/>
      <c r="F1399" s="149"/>
      <c r="G1399" s="148"/>
      <c r="H1399" s="149"/>
      <c r="I1399" s="150"/>
      <c r="J1399" s="151"/>
      <c r="K1399" s="152"/>
      <c r="L1399" s="153"/>
      <c r="M1399" s="154"/>
      <c r="N1399" s="334">
        <f t="shared" si="43"/>
        <v>0</v>
      </c>
      <c r="O1399" s="339"/>
      <c r="P1399" s="515">
        <f>IF($A1399=Liste!$A$2,Liste!$Q$2,IF($A1399=Liste!$A$3,Liste!$Q$3,0))</f>
        <v>0</v>
      </c>
      <c r="Q1399" s="477"/>
      <c r="R1399" s="458" t="str">
        <f>IF(F1399=0,"x",VLOOKUP($F1399,Liste!$L$2:$M$5000,2,FALSE))</f>
        <v>x</v>
      </c>
      <c r="S1399" s="462" t="str">
        <f t="shared" si="42"/>
        <v>x</v>
      </c>
      <c r="T1399" s="462">
        <f>IF(P1399=Liste!$Q$3,IF(L1399=0,0,1),0)</f>
        <v>0</v>
      </c>
      <c r="U1399" s="462">
        <f>IF($A1399=0,0,InformatiiGenerale!$B$3)</f>
        <v>0</v>
      </c>
      <c r="V1399" s="462">
        <f>IF($B1399=0,0,VLOOKUP($B1399,InformatiiGenerale!$A$9:$C$29,3,FALSE))</f>
        <v>0</v>
      </c>
    </row>
    <row r="1400" spans="1:22" ht="30" customHeight="1" x14ac:dyDescent="0.25">
      <c r="A1400" s="145"/>
      <c r="B1400" s="146"/>
      <c r="C1400" s="146"/>
      <c r="D1400" s="147"/>
      <c r="E1400" s="148"/>
      <c r="F1400" s="149"/>
      <c r="G1400" s="148"/>
      <c r="H1400" s="149"/>
      <c r="I1400" s="150"/>
      <c r="J1400" s="151"/>
      <c r="K1400" s="152"/>
      <c r="L1400" s="153"/>
      <c r="M1400" s="154"/>
      <c r="N1400" s="334">
        <f t="shared" si="43"/>
        <v>0</v>
      </c>
      <c r="O1400" s="339"/>
      <c r="P1400" s="515">
        <f>IF($A1400=Liste!$A$2,Liste!$Q$2,IF($A1400=Liste!$A$3,Liste!$Q$3,0))</f>
        <v>0</v>
      </c>
      <c r="Q1400" s="477"/>
      <c r="R1400" s="458" t="str">
        <f>IF(F1400=0,"x",VLOOKUP($F1400,Liste!$L$2:$M$5000,2,FALSE))</f>
        <v>x</v>
      </c>
      <c r="S1400" s="462" t="str">
        <f t="shared" si="42"/>
        <v>x</v>
      </c>
      <c r="T1400" s="462">
        <f>IF(P1400=Liste!$Q$3,IF(L1400=0,0,1),0)</f>
        <v>0</v>
      </c>
      <c r="U1400" s="462">
        <f>IF($A1400=0,0,InformatiiGenerale!$B$3)</f>
        <v>0</v>
      </c>
      <c r="V1400" s="462">
        <f>IF($B1400=0,0,VLOOKUP($B1400,InformatiiGenerale!$A$9:$C$29,3,FALSE))</f>
        <v>0</v>
      </c>
    </row>
    <row r="1401" spans="1:22" ht="30" customHeight="1" x14ac:dyDescent="0.25">
      <c r="A1401" s="145"/>
      <c r="B1401" s="146"/>
      <c r="C1401" s="146"/>
      <c r="D1401" s="147"/>
      <c r="E1401" s="148"/>
      <c r="F1401" s="149"/>
      <c r="G1401" s="148"/>
      <c r="H1401" s="149"/>
      <c r="I1401" s="150"/>
      <c r="J1401" s="151"/>
      <c r="K1401" s="152"/>
      <c r="L1401" s="153"/>
      <c r="M1401" s="154"/>
      <c r="N1401" s="334">
        <f t="shared" si="43"/>
        <v>0</v>
      </c>
      <c r="O1401" s="339"/>
      <c r="P1401" s="515">
        <f>IF($A1401=Liste!$A$2,Liste!$Q$2,IF($A1401=Liste!$A$3,Liste!$Q$3,0))</f>
        <v>0</v>
      </c>
      <c r="Q1401" s="477"/>
      <c r="R1401" s="458" t="str">
        <f>IF(F1401=0,"x",VLOOKUP($F1401,Liste!$L$2:$M$5000,2,FALSE))</f>
        <v>x</v>
      </c>
      <c r="S1401" s="462" t="str">
        <f t="shared" si="42"/>
        <v>x</v>
      </c>
      <c r="T1401" s="462">
        <f>IF(P1401=Liste!$Q$3,IF(L1401=0,0,1),0)</f>
        <v>0</v>
      </c>
      <c r="U1401" s="462">
        <f>IF($A1401=0,0,InformatiiGenerale!$B$3)</f>
        <v>0</v>
      </c>
      <c r="V1401" s="462">
        <f>IF($B1401=0,0,VLOOKUP($B1401,InformatiiGenerale!$A$9:$C$29,3,FALSE))</f>
        <v>0</v>
      </c>
    </row>
    <row r="1402" spans="1:22" ht="30" customHeight="1" x14ac:dyDescent="0.25">
      <c r="A1402" s="145"/>
      <c r="B1402" s="146"/>
      <c r="C1402" s="146"/>
      <c r="D1402" s="147"/>
      <c r="E1402" s="148"/>
      <c r="F1402" s="149"/>
      <c r="G1402" s="148"/>
      <c r="H1402" s="149"/>
      <c r="I1402" s="150"/>
      <c r="J1402" s="151"/>
      <c r="K1402" s="152"/>
      <c r="L1402" s="153"/>
      <c r="M1402" s="154"/>
      <c r="N1402" s="334">
        <f t="shared" si="43"/>
        <v>0</v>
      </c>
      <c r="O1402" s="339"/>
      <c r="P1402" s="515">
        <f>IF($A1402=Liste!$A$2,Liste!$Q$2,IF($A1402=Liste!$A$3,Liste!$Q$3,0))</f>
        <v>0</v>
      </c>
      <c r="Q1402" s="477"/>
      <c r="R1402" s="458" t="str">
        <f>IF(F1402=0,"x",VLOOKUP($F1402,Liste!$L$2:$M$5000,2,FALSE))</f>
        <v>x</v>
      </c>
      <c r="S1402" s="462" t="str">
        <f t="shared" si="42"/>
        <v>x</v>
      </c>
      <c r="T1402" s="462">
        <f>IF(P1402=Liste!$Q$3,IF(L1402=0,0,1),0)</f>
        <v>0</v>
      </c>
      <c r="U1402" s="462">
        <f>IF($A1402=0,0,InformatiiGenerale!$B$3)</f>
        <v>0</v>
      </c>
      <c r="V1402" s="462">
        <f>IF($B1402=0,0,VLOOKUP($B1402,InformatiiGenerale!$A$9:$C$29,3,FALSE))</f>
        <v>0</v>
      </c>
    </row>
    <row r="1403" spans="1:22" ht="30" customHeight="1" x14ac:dyDescent="0.25">
      <c r="A1403" s="145"/>
      <c r="B1403" s="146"/>
      <c r="C1403" s="146"/>
      <c r="D1403" s="147"/>
      <c r="E1403" s="148"/>
      <c r="F1403" s="149"/>
      <c r="G1403" s="148"/>
      <c r="H1403" s="149"/>
      <c r="I1403" s="150"/>
      <c r="J1403" s="151"/>
      <c r="K1403" s="152"/>
      <c r="L1403" s="153"/>
      <c r="M1403" s="154"/>
      <c r="N1403" s="334">
        <f t="shared" si="43"/>
        <v>0</v>
      </c>
      <c r="O1403" s="339"/>
      <c r="P1403" s="515">
        <f>IF($A1403=Liste!$A$2,Liste!$Q$2,IF($A1403=Liste!$A$3,Liste!$Q$3,0))</f>
        <v>0</v>
      </c>
      <c r="Q1403" s="477"/>
      <c r="R1403" s="458" t="str">
        <f>IF(F1403=0,"x",VLOOKUP($F1403,Liste!$L$2:$M$5000,2,FALSE))</f>
        <v>x</v>
      </c>
      <c r="S1403" s="462" t="str">
        <f t="shared" si="42"/>
        <v>x</v>
      </c>
      <c r="T1403" s="462">
        <f>IF(P1403=Liste!$Q$3,IF(L1403=0,0,1),0)</f>
        <v>0</v>
      </c>
      <c r="U1403" s="462">
        <f>IF($A1403=0,0,InformatiiGenerale!$B$3)</f>
        <v>0</v>
      </c>
      <c r="V1403" s="462">
        <f>IF($B1403=0,0,VLOOKUP($B1403,InformatiiGenerale!$A$9:$C$29,3,FALSE))</f>
        <v>0</v>
      </c>
    </row>
    <row r="1404" spans="1:22" ht="30" customHeight="1" x14ac:dyDescent="0.25">
      <c r="A1404" s="145"/>
      <c r="B1404" s="146"/>
      <c r="C1404" s="146"/>
      <c r="D1404" s="147"/>
      <c r="E1404" s="148"/>
      <c r="F1404" s="149"/>
      <c r="G1404" s="148"/>
      <c r="H1404" s="149"/>
      <c r="I1404" s="150"/>
      <c r="J1404" s="151"/>
      <c r="K1404" s="152"/>
      <c r="L1404" s="153"/>
      <c r="M1404" s="154"/>
      <c r="N1404" s="334">
        <f t="shared" si="43"/>
        <v>0</v>
      </c>
      <c r="O1404" s="339"/>
      <c r="P1404" s="515">
        <f>IF($A1404=Liste!$A$2,Liste!$Q$2,IF($A1404=Liste!$A$3,Liste!$Q$3,0))</f>
        <v>0</v>
      </c>
      <c r="Q1404" s="477"/>
      <c r="R1404" s="458" t="str">
        <f>IF(F1404=0,"x",VLOOKUP($F1404,Liste!$L$2:$M$5000,2,FALSE))</f>
        <v>x</v>
      </c>
      <c r="S1404" s="462" t="str">
        <f t="shared" si="42"/>
        <v>x</v>
      </c>
      <c r="T1404" s="462">
        <f>IF(P1404=Liste!$Q$3,IF(L1404=0,0,1),0)</f>
        <v>0</v>
      </c>
      <c r="U1404" s="462">
        <f>IF($A1404=0,0,InformatiiGenerale!$B$3)</f>
        <v>0</v>
      </c>
      <c r="V1404" s="462">
        <f>IF($B1404=0,0,VLOOKUP($B1404,InformatiiGenerale!$A$9:$C$29,3,FALSE))</f>
        <v>0</v>
      </c>
    </row>
    <row r="1405" spans="1:22" ht="30" customHeight="1" x14ac:dyDescent="0.25">
      <c r="A1405" s="145"/>
      <c r="B1405" s="146"/>
      <c r="C1405" s="146"/>
      <c r="D1405" s="147"/>
      <c r="E1405" s="148"/>
      <c r="F1405" s="149"/>
      <c r="G1405" s="148"/>
      <c r="H1405" s="149"/>
      <c r="I1405" s="150"/>
      <c r="J1405" s="151"/>
      <c r="K1405" s="152"/>
      <c r="L1405" s="153"/>
      <c r="M1405" s="154"/>
      <c r="N1405" s="334">
        <f t="shared" si="43"/>
        <v>0</v>
      </c>
      <c r="O1405" s="339"/>
      <c r="P1405" s="515">
        <f>IF($A1405=Liste!$A$2,Liste!$Q$2,IF($A1405=Liste!$A$3,Liste!$Q$3,0))</f>
        <v>0</v>
      </c>
      <c r="Q1405" s="477"/>
      <c r="R1405" s="458" t="str">
        <f>IF(F1405=0,"x",VLOOKUP($F1405,Liste!$L$2:$M$5000,2,FALSE))</f>
        <v>x</v>
      </c>
      <c r="S1405" s="462" t="str">
        <f t="shared" si="42"/>
        <v>x</v>
      </c>
      <c r="T1405" s="462">
        <f>IF(P1405=Liste!$Q$3,IF(L1405=0,0,1),0)</f>
        <v>0</v>
      </c>
      <c r="U1405" s="462">
        <f>IF($A1405=0,0,InformatiiGenerale!$B$3)</f>
        <v>0</v>
      </c>
      <c r="V1405" s="462">
        <f>IF($B1405=0,0,VLOOKUP($B1405,InformatiiGenerale!$A$9:$C$29,3,FALSE))</f>
        <v>0</v>
      </c>
    </row>
    <row r="1406" spans="1:22" ht="30" customHeight="1" x14ac:dyDescent="0.25">
      <c r="A1406" s="145"/>
      <c r="B1406" s="146"/>
      <c r="C1406" s="146"/>
      <c r="D1406" s="147"/>
      <c r="E1406" s="148"/>
      <c r="F1406" s="149"/>
      <c r="G1406" s="148"/>
      <c r="H1406" s="149"/>
      <c r="I1406" s="150"/>
      <c r="J1406" s="151"/>
      <c r="K1406" s="152"/>
      <c r="L1406" s="153"/>
      <c r="M1406" s="154"/>
      <c r="N1406" s="334">
        <f t="shared" si="43"/>
        <v>0</v>
      </c>
      <c r="O1406" s="339"/>
      <c r="P1406" s="515">
        <f>IF($A1406=Liste!$A$2,Liste!$Q$2,IF($A1406=Liste!$A$3,Liste!$Q$3,0))</f>
        <v>0</v>
      </c>
      <c r="Q1406" s="477"/>
      <c r="R1406" s="458" t="str">
        <f>IF(F1406=0,"x",VLOOKUP($F1406,Liste!$L$2:$M$5000,2,FALSE))</f>
        <v>x</v>
      </c>
      <c r="S1406" s="462" t="str">
        <f t="shared" si="42"/>
        <v>x</v>
      </c>
      <c r="T1406" s="462">
        <f>IF(P1406=Liste!$Q$3,IF(L1406=0,0,1),0)</f>
        <v>0</v>
      </c>
      <c r="U1406" s="462">
        <f>IF($A1406=0,0,InformatiiGenerale!$B$3)</f>
        <v>0</v>
      </c>
      <c r="V1406" s="462">
        <f>IF($B1406=0,0,VLOOKUP($B1406,InformatiiGenerale!$A$9:$C$29,3,FALSE))</f>
        <v>0</v>
      </c>
    </row>
    <row r="1407" spans="1:22" ht="30" customHeight="1" x14ac:dyDescent="0.25">
      <c r="A1407" s="145"/>
      <c r="B1407" s="146"/>
      <c r="C1407" s="146"/>
      <c r="D1407" s="147"/>
      <c r="E1407" s="148"/>
      <c r="F1407" s="149"/>
      <c r="G1407" s="148"/>
      <c r="H1407" s="149"/>
      <c r="I1407" s="150"/>
      <c r="J1407" s="151"/>
      <c r="K1407" s="152"/>
      <c r="L1407" s="153"/>
      <c r="M1407" s="154"/>
      <c r="N1407" s="334">
        <f t="shared" si="43"/>
        <v>0</v>
      </c>
      <c r="O1407" s="339"/>
      <c r="P1407" s="515">
        <f>IF($A1407=Liste!$A$2,Liste!$Q$2,IF($A1407=Liste!$A$3,Liste!$Q$3,0))</f>
        <v>0</v>
      </c>
      <c r="Q1407" s="477"/>
      <c r="R1407" s="458" t="str">
        <f>IF(F1407=0,"x",VLOOKUP($F1407,Liste!$L$2:$M$5000,2,FALSE))</f>
        <v>x</v>
      </c>
      <c r="S1407" s="462" t="str">
        <f t="shared" si="42"/>
        <v>x</v>
      </c>
      <c r="T1407" s="462">
        <f>IF(P1407=Liste!$Q$3,IF(L1407=0,0,1),0)</f>
        <v>0</v>
      </c>
      <c r="U1407" s="462">
        <f>IF($A1407=0,0,InformatiiGenerale!$B$3)</f>
        <v>0</v>
      </c>
      <c r="V1407" s="462">
        <f>IF($B1407=0,0,VLOOKUP($B1407,InformatiiGenerale!$A$9:$C$29,3,FALSE))</f>
        <v>0</v>
      </c>
    </row>
    <row r="1408" spans="1:22" ht="30" customHeight="1" x14ac:dyDescent="0.25">
      <c r="A1408" s="145"/>
      <c r="B1408" s="146"/>
      <c r="C1408" s="146"/>
      <c r="D1408" s="147"/>
      <c r="E1408" s="148"/>
      <c r="F1408" s="149"/>
      <c r="G1408" s="148"/>
      <c r="H1408" s="149"/>
      <c r="I1408" s="150"/>
      <c r="J1408" s="151"/>
      <c r="K1408" s="152"/>
      <c r="L1408" s="153"/>
      <c r="M1408" s="154"/>
      <c r="N1408" s="334">
        <f t="shared" si="43"/>
        <v>0</v>
      </c>
      <c r="O1408" s="339"/>
      <c r="P1408" s="515">
        <f>IF($A1408=Liste!$A$2,Liste!$Q$2,IF($A1408=Liste!$A$3,Liste!$Q$3,0))</f>
        <v>0</v>
      </c>
      <c r="Q1408" s="477"/>
      <c r="R1408" s="458" t="str">
        <f>IF(F1408=0,"x",VLOOKUP($F1408,Liste!$L$2:$M$5000,2,FALSE))</f>
        <v>x</v>
      </c>
      <c r="S1408" s="462" t="str">
        <f t="shared" si="42"/>
        <v>x</v>
      </c>
      <c r="T1408" s="462">
        <f>IF(P1408=Liste!$Q$3,IF(L1408=0,0,1),0)</f>
        <v>0</v>
      </c>
      <c r="U1408" s="462">
        <f>IF($A1408=0,0,InformatiiGenerale!$B$3)</f>
        <v>0</v>
      </c>
      <c r="V1408" s="462">
        <f>IF($B1408=0,0,VLOOKUP($B1408,InformatiiGenerale!$A$9:$C$29,3,FALSE))</f>
        <v>0</v>
      </c>
    </row>
    <row r="1409" spans="1:22" ht="30" customHeight="1" x14ac:dyDescent="0.25">
      <c r="A1409" s="145"/>
      <c r="B1409" s="146"/>
      <c r="C1409" s="146"/>
      <c r="D1409" s="147"/>
      <c r="E1409" s="148"/>
      <c r="F1409" s="149"/>
      <c r="G1409" s="148"/>
      <c r="H1409" s="149"/>
      <c r="I1409" s="150"/>
      <c r="J1409" s="151"/>
      <c r="K1409" s="152"/>
      <c r="L1409" s="153"/>
      <c r="M1409" s="154"/>
      <c r="N1409" s="334">
        <f t="shared" si="43"/>
        <v>0</v>
      </c>
      <c r="O1409" s="339"/>
      <c r="P1409" s="515">
        <f>IF($A1409=Liste!$A$2,Liste!$Q$2,IF($A1409=Liste!$A$3,Liste!$Q$3,0))</f>
        <v>0</v>
      </c>
      <c r="Q1409" s="477"/>
      <c r="R1409" s="458" t="str">
        <f>IF(F1409=0,"x",VLOOKUP($F1409,Liste!$L$2:$M$5000,2,FALSE))</f>
        <v>x</v>
      </c>
      <c r="S1409" s="462" t="str">
        <f t="shared" si="42"/>
        <v>x</v>
      </c>
      <c r="T1409" s="462">
        <f>IF(P1409=Liste!$Q$3,IF(L1409=0,0,1),0)</f>
        <v>0</v>
      </c>
      <c r="U1409" s="462">
        <f>IF($A1409=0,0,InformatiiGenerale!$B$3)</f>
        <v>0</v>
      </c>
      <c r="V1409" s="462">
        <f>IF($B1409=0,0,VLOOKUP($B1409,InformatiiGenerale!$A$9:$C$29,3,FALSE))</f>
        <v>0</v>
      </c>
    </row>
    <row r="1410" spans="1:22" ht="30" customHeight="1" x14ac:dyDescent="0.25">
      <c r="A1410" s="145"/>
      <c r="B1410" s="146"/>
      <c r="C1410" s="146"/>
      <c r="D1410" s="147"/>
      <c r="E1410" s="148"/>
      <c r="F1410" s="149"/>
      <c r="G1410" s="148"/>
      <c r="H1410" s="149"/>
      <c r="I1410" s="150"/>
      <c r="J1410" s="151"/>
      <c r="K1410" s="152"/>
      <c r="L1410" s="153"/>
      <c r="M1410" s="154"/>
      <c r="N1410" s="334">
        <f t="shared" si="43"/>
        <v>0</v>
      </c>
      <c r="O1410" s="339"/>
      <c r="P1410" s="515">
        <f>IF($A1410=Liste!$A$2,Liste!$Q$2,IF($A1410=Liste!$A$3,Liste!$Q$3,0))</f>
        <v>0</v>
      </c>
      <c r="Q1410" s="477"/>
      <c r="R1410" s="458" t="str">
        <f>IF(F1410=0,"x",VLOOKUP($F1410,Liste!$L$2:$M$5000,2,FALSE))</f>
        <v>x</v>
      </c>
      <c r="S1410" s="462" t="str">
        <f t="shared" si="42"/>
        <v>x</v>
      </c>
      <c r="T1410" s="462">
        <f>IF(P1410=Liste!$Q$3,IF(L1410=0,0,1),0)</f>
        <v>0</v>
      </c>
      <c r="U1410" s="462">
        <f>IF($A1410=0,0,InformatiiGenerale!$B$3)</f>
        <v>0</v>
      </c>
      <c r="V1410" s="462">
        <f>IF($B1410=0,0,VLOOKUP($B1410,InformatiiGenerale!$A$9:$C$29,3,FALSE))</f>
        <v>0</v>
      </c>
    </row>
    <row r="1411" spans="1:22" ht="30" customHeight="1" x14ac:dyDescent="0.25">
      <c r="A1411" s="145"/>
      <c r="B1411" s="146"/>
      <c r="C1411" s="146"/>
      <c r="D1411" s="147"/>
      <c r="E1411" s="148"/>
      <c r="F1411" s="149"/>
      <c r="G1411" s="148"/>
      <c r="H1411" s="149"/>
      <c r="I1411" s="150"/>
      <c r="J1411" s="151"/>
      <c r="K1411" s="152"/>
      <c r="L1411" s="153"/>
      <c r="M1411" s="154"/>
      <c r="N1411" s="334">
        <f t="shared" si="43"/>
        <v>0</v>
      </c>
      <c r="O1411" s="339"/>
      <c r="P1411" s="515">
        <f>IF($A1411=Liste!$A$2,Liste!$Q$2,IF($A1411=Liste!$A$3,Liste!$Q$3,0))</f>
        <v>0</v>
      </c>
      <c r="Q1411" s="477"/>
      <c r="R1411" s="458" t="str">
        <f>IF(F1411=0,"x",VLOOKUP($F1411,Liste!$L$2:$M$5000,2,FALSE))</f>
        <v>x</v>
      </c>
      <c r="S1411" s="462" t="str">
        <f t="shared" si="42"/>
        <v>x</v>
      </c>
      <c r="T1411" s="462">
        <f>IF(P1411=Liste!$Q$3,IF(L1411=0,0,1),0)</f>
        <v>0</v>
      </c>
      <c r="U1411" s="462">
        <f>IF($A1411=0,0,InformatiiGenerale!$B$3)</f>
        <v>0</v>
      </c>
      <c r="V1411" s="462">
        <f>IF($B1411=0,0,VLOOKUP($B1411,InformatiiGenerale!$A$9:$C$29,3,FALSE))</f>
        <v>0</v>
      </c>
    </row>
    <row r="1412" spans="1:22" ht="30" customHeight="1" x14ac:dyDescent="0.25">
      <c r="A1412" s="145"/>
      <c r="B1412" s="146"/>
      <c r="C1412" s="146"/>
      <c r="D1412" s="147"/>
      <c r="E1412" s="148"/>
      <c r="F1412" s="149"/>
      <c r="G1412" s="148"/>
      <c r="H1412" s="149"/>
      <c r="I1412" s="150"/>
      <c r="J1412" s="151"/>
      <c r="K1412" s="152"/>
      <c r="L1412" s="153"/>
      <c r="M1412" s="154"/>
      <c r="N1412" s="334">
        <f t="shared" si="43"/>
        <v>0</v>
      </c>
      <c r="O1412" s="339"/>
      <c r="P1412" s="515">
        <f>IF($A1412=Liste!$A$2,Liste!$Q$2,IF($A1412=Liste!$A$3,Liste!$Q$3,0))</f>
        <v>0</v>
      </c>
      <c r="Q1412" s="477"/>
      <c r="R1412" s="458" t="str">
        <f>IF(F1412=0,"x",VLOOKUP($F1412,Liste!$L$2:$M$5000,2,FALSE))</f>
        <v>x</v>
      </c>
      <c r="S1412" s="462" t="str">
        <f t="shared" si="42"/>
        <v>x</v>
      </c>
      <c r="T1412" s="462">
        <f>IF(P1412=Liste!$Q$3,IF(L1412=0,0,1),0)</f>
        <v>0</v>
      </c>
      <c r="U1412" s="462">
        <f>IF($A1412=0,0,InformatiiGenerale!$B$3)</f>
        <v>0</v>
      </c>
      <c r="V1412" s="462">
        <f>IF($B1412=0,0,VLOOKUP($B1412,InformatiiGenerale!$A$9:$C$29,3,FALSE))</f>
        <v>0</v>
      </c>
    </row>
    <row r="1413" spans="1:22" ht="30" customHeight="1" x14ac:dyDescent="0.25">
      <c r="A1413" s="145"/>
      <c r="B1413" s="146"/>
      <c r="C1413" s="146"/>
      <c r="D1413" s="147"/>
      <c r="E1413" s="148"/>
      <c r="F1413" s="149"/>
      <c r="G1413" s="148"/>
      <c r="H1413" s="149"/>
      <c r="I1413" s="150"/>
      <c r="J1413" s="151"/>
      <c r="K1413" s="152"/>
      <c r="L1413" s="153"/>
      <c r="M1413" s="154"/>
      <c r="N1413" s="334">
        <f t="shared" si="43"/>
        <v>0</v>
      </c>
      <c r="O1413" s="339"/>
      <c r="P1413" s="515">
        <f>IF($A1413=Liste!$A$2,Liste!$Q$2,IF($A1413=Liste!$A$3,Liste!$Q$3,0))</f>
        <v>0</v>
      </c>
      <c r="Q1413" s="477"/>
      <c r="R1413" s="458" t="str">
        <f>IF(F1413=0,"x",VLOOKUP($F1413,Liste!$L$2:$M$5000,2,FALSE))</f>
        <v>x</v>
      </c>
      <c r="S1413" s="462" t="str">
        <f t="shared" si="42"/>
        <v>x</v>
      </c>
      <c r="T1413" s="462">
        <f>IF(P1413=Liste!$Q$3,IF(L1413=0,0,1),0)</f>
        <v>0</v>
      </c>
      <c r="U1413" s="462">
        <f>IF($A1413=0,0,InformatiiGenerale!$B$3)</f>
        <v>0</v>
      </c>
      <c r="V1413" s="462">
        <f>IF($B1413=0,0,VLOOKUP($B1413,InformatiiGenerale!$A$9:$C$29,3,FALSE))</f>
        <v>0</v>
      </c>
    </row>
    <row r="1414" spans="1:22" ht="30" customHeight="1" x14ac:dyDescent="0.25">
      <c r="A1414" s="145"/>
      <c r="B1414" s="146"/>
      <c r="C1414" s="146"/>
      <c r="D1414" s="147"/>
      <c r="E1414" s="148"/>
      <c r="F1414" s="149"/>
      <c r="G1414" s="148"/>
      <c r="H1414" s="149"/>
      <c r="I1414" s="150"/>
      <c r="J1414" s="151"/>
      <c r="K1414" s="152"/>
      <c r="L1414" s="153"/>
      <c r="M1414" s="154"/>
      <c r="N1414" s="334">
        <f t="shared" si="43"/>
        <v>0</v>
      </c>
      <c r="O1414" s="339"/>
      <c r="P1414" s="515">
        <f>IF($A1414=Liste!$A$2,Liste!$Q$2,IF($A1414=Liste!$A$3,Liste!$Q$3,0))</f>
        <v>0</v>
      </c>
      <c r="Q1414" s="477"/>
      <c r="R1414" s="458" t="str">
        <f>IF(F1414=0,"x",VLOOKUP($F1414,Liste!$L$2:$M$5000,2,FALSE))</f>
        <v>x</v>
      </c>
      <c r="S1414" s="462" t="str">
        <f t="shared" si="42"/>
        <v>x</v>
      </c>
      <c r="T1414" s="462">
        <f>IF(P1414=Liste!$Q$3,IF(L1414=0,0,1),0)</f>
        <v>0</v>
      </c>
      <c r="U1414" s="462">
        <f>IF($A1414=0,0,InformatiiGenerale!$B$3)</f>
        <v>0</v>
      </c>
      <c r="V1414" s="462">
        <f>IF($B1414=0,0,VLOOKUP($B1414,InformatiiGenerale!$A$9:$C$29,3,FALSE))</f>
        <v>0</v>
      </c>
    </row>
    <row r="1415" spans="1:22" ht="30" customHeight="1" x14ac:dyDescent="0.25">
      <c r="A1415" s="145"/>
      <c r="B1415" s="146"/>
      <c r="C1415" s="146"/>
      <c r="D1415" s="147"/>
      <c r="E1415" s="148"/>
      <c r="F1415" s="149"/>
      <c r="G1415" s="148"/>
      <c r="H1415" s="149"/>
      <c r="I1415" s="150"/>
      <c r="J1415" s="151"/>
      <c r="K1415" s="152"/>
      <c r="L1415" s="153"/>
      <c r="M1415" s="154"/>
      <c r="N1415" s="334">
        <f t="shared" si="43"/>
        <v>0</v>
      </c>
      <c r="O1415" s="339"/>
      <c r="P1415" s="515">
        <f>IF($A1415=Liste!$A$2,Liste!$Q$2,IF($A1415=Liste!$A$3,Liste!$Q$3,0))</f>
        <v>0</v>
      </c>
      <c r="Q1415" s="477"/>
      <c r="R1415" s="458" t="str">
        <f>IF(F1415=0,"x",VLOOKUP($F1415,Liste!$L$2:$M$5000,2,FALSE))</f>
        <v>x</v>
      </c>
      <c r="S1415" s="462" t="str">
        <f t="shared" si="42"/>
        <v>x</v>
      </c>
      <c r="T1415" s="462">
        <f>IF(P1415=Liste!$Q$3,IF(L1415=0,0,1),0)</f>
        <v>0</v>
      </c>
      <c r="U1415" s="462">
        <f>IF($A1415=0,0,InformatiiGenerale!$B$3)</f>
        <v>0</v>
      </c>
      <c r="V1415" s="462">
        <f>IF($B1415=0,0,VLOOKUP($B1415,InformatiiGenerale!$A$9:$C$29,3,FALSE))</f>
        <v>0</v>
      </c>
    </row>
    <row r="1416" spans="1:22" ht="30" customHeight="1" x14ac:dyDescent="0.25">
      <c r="A1416" s="145"/>
      <c r="B1416" s="146"/>
      <c r="C1416" s="146"/>
      <c r="D1416" s="147"/>
      <c r="E1416" s="148"/>
      <c r="F1416" s="149"/>
      <c r="G1416" s="148"/>
      <c r="H1416" s="149"/>
      <c r="I1416" s="150"/>
      <c r="J1416" s="151"/>
      <c r="K1416" s="152"/>
      <c r="L1416" s="153"/>
      <c r="M1416" s="154"/>
      <c r="N1416" s="334">
        <f t="shared" si="43"/>
        <v>0</v>
      </c>
      <c r="O1416" s="339"/>
      <c r="P1416" s="515">
        <f>IF($A1416=Liste!$A$2,Liste!$Q$2,IF($A1416=Liste!$A$3,Liste!$Q$3,0))</f>
        <v>0</v>
      </c>
      <c r="Q1416" s="477"/>
      <c r="R1416" s="458" t="str">
        <f>IF(F1416=0,"x",VLOOKUP($F1416,Liste!$L$2:$M$5000,2,FALSE))</f>
        <v>x</v>
      </c>
      <c r="S1416" s="462" t="str">
        <f t="shared" si="42"/>
        <v>x</v>
      </c>
      <c r="T1416" s="462">
        <f>IF(P1416=Liste!$Q$3,IF(L1416=0,0,1),0)</f>
        <v>0</v>
      </c>
      <c r="U1416" s="462">
        <f>IF($A1416=0,0,InformatiiGenerale!$B$3)</f>
        <v>0</v>
      </c>
      <c r="V1416" s="462">
        <f>IF($B1416=0,0,VLOOKUP($B1416,InformatiiGenerale!$A$9:$C$29,3,FALSE))</f>
        <v>0</v>
      </c>
    </row>
    <row r="1417" spans="1:22" ht="30" customHeight="1" x14ac:dyDescent="0.25">
      <c r="A1417" s="145"/>
      <c r="B1417" s="146"/>
      <c r="C1417" s="146"/>
      <c r="D1417" s="147"/>
      <c r="E1417" s="148"/>
      <c r="F1417" s="149"/>
      <c r="G1417" s="148"/>
      <c r="H1417" s="149"/>
      <c r="I1417" s="150"/>
      <c r="J1417" s="151"/>
      <c r="K1417" s="152"/>
      <c r="L1417" s="153"/>
      <c r="M1417" s="154"/>
      <c r="N1417" s="334">
        <f t="shared" si="43"/>
        <v>0</v>
      </c>
      <c r="O1417" s="339"/>
      <c r="P1417" s="515">
        <f>IF($A1417=Liste!$A$2,Liste!$Q$2,IF($A1417=Liste!$A$3,Liste!$Q$3,0))</f>
        <v>0</v>
      </c>
      <c r="Q1417" s="477"/>
      <c r="R1417" s="458" t="str">
        <f>IF(F1417=0,"x",VLOOKUP($F1417,Liste!$L$2:$M$5000,2,FALSE))</f>
        <v>x</v>
      </c>
      <c r="S1417" s="462" t="str">
        <f t="shared" si="42"/>
        <v>x</v>
      </c>
      <c r="T1417" s="462">
        <f>IF(P1417=Liste!$Q$3,IF(L1417=0,0,1),0)</f>
        <v>0</v>
      </c>
      <c r="U1417" s="462">
        <f>IF($A1417=0,0,InformatiiGenerale!$B$3)</f>
        <v>0</v>
      </c>
      <c r="V1417" s="462">
        <f>IF($B1417=0,0,VLOOKUP($B1417,InformatiiGenerale!$A$9:$C$29,3,FALSE))</f>
        <v>0</v>
      </c>
    </row>
    <row r="1418" spans="1:22" ht="30" customHeight="1" x14ac:dyDescent="0.25">
      <c r="A1418" s="145"/>
      <c r="B1418" s="146"/>
      <c r="C1418" s="146"/>
      <c r="D1418" s="147"/>
      <c r="E1418" s="148"/>
      <c r="F1418" s="149"/>
      <c r="G1418" s="148"/>
      <c r="H1418" s="149"/>
      <c r="I1418" s="150"/>
      <c r="J1418" s="151"/>
      <c r="K1418" s="152"/>
      <c r="L1418" s="153"/>
      <c r="M1418" s="154"/>
      <c r="N1418" s="334">
        <f t="shared" si="43"/>
        <v>0</v>
      </c>
      <c r="O1418" s="339"/>
      <c r="P1418" s="515">
        <f>IF($A1418=Liste!$A$2,Liste!$Q$2,IF($A1418=Liste!$A$3,Liste!$Q$3,0))</f>
        <v>0</v>
      </c>
      <c r="Q1418" s="477"/>
      <c r="R1418" s="458" t="str">
        <f>IF(F1418=0,"x",VLOOKUP($F1418,Liste!$L$2:$M$5000,2,FALSE))</f>
        <v>x</v>
      </c>
      <c r="S1418" s="462" t="str">
        <f t="shared" si="42"/>
        <v>x</v>
      </c>
      <c r="T1418" s="462">
        <f>IF(P1418=Liste!$Q$3,IF(L1418=0,0,1),0)</f>
        <v>0</v>
      </c>
      <c r="U1418" s="462">
        <f>IF($A1418=0,0,InformatiiGenerale!$B$3)</f>
        <v>0</v>
      </c>
      <c r="V1418" s="462">
        <f>IF($B1418=0,0,VLOOKUP($B1418,InformatiiGenerale!$A$9:$C$29,3,FALSE))</f>
        <v>0</v>
      </c>
    </row>
    <row r="1419" spans="1:22" ht="30" customHeight="1" x14ac:dyDescent="0.25">
      <c r="A1419" s="145"/>
      <c r="B1419" s="146"/>
      <c r="C1419" s="146"/>
      <c r="D1419" s="147"/>
      <c r="E1419" s="148"/>
      <c r="F1419" s="149"/>
      <c r="G1419" s="148"/>
      <c r="H1419" s="149"/>
      <c r="I1419" s="150"/>
      <c r="J1419" s="151"/>
      <c r="K1419" s="152"/>
      <c r="L1419" s="153"/>
      <c r="M1419" s="154"/>
      <c r="N1419" s="334">
        <f t="shared" si="43"/>
        <v>0</v>
      </c>
      <c r="O1419" s="339"/>
      <c r="P1419" s="515">
        <f>IF($A1419=Liste!$A$2,Liste!$Q$2,IF($A1419=Liste!$A$3,Liste!$Q$3,0))</f>
        <v>0</v>
      </c>
      <c r="Q1419" s="477"/>
      <c r="R1419" s="458" t="str">
        <f>IF(F1419=0,"x",VLOOKUP($F1419,Liste!$L$2:$M$5000,2,FALSE))</f>
        <v>x</v>
      </c>
      <c r="S1419" s="462" t="str">
        <f t="shared" ref="S1419:S1482" si="44">CONCATENATE($C1419,$Q1419,$R1419)</f>
        <v>x</v>
      </c>
      <c r="T1419" s="462">
        <f>IF(P1419=Liste!$Q$3,IF(L1419=0,0,1),0)</f>
        <v>0</v>
      </c>
      <c r="U1419" s="462">
        <f>IF($A1419=0,0,InformatiiGenerale!$B$3)</f>
        <v>0</v>
      </c>
      <c r="V1419" s="462">
        <f>IF($B1419=0,0,VLOOKUP($B1419,InformatiiGenerale!$A$9:$C$29,3,FALSE))</f>
        <v>0</v>
      </c>
    </row>
    <row r="1420" spans="1:22" ht="30" customHeight="1" x14ac:dyDescent="0.25">
      <c r="A1420" s="145"/>
      <c r="B1420" s="146"/>
      <c r="C1420" s="146"/>
      <c r="D1420" s="147"/>
      <c r="E1420" s="148"/>
      <c r="F1420" s="149"/>
      <c r="G1420" s="148"/>
      <c r="H1420" s="149"/>
      <c r="I1420" s="150"/>
      <c r="J1420" s="151"/>
      <c r="K1420" s="152"/>
      <c r="L1420" s="153"/>
      <c r="M1420" s="154"/>
      <c r="N1420" s="334">
        <f t="shared" ref="N1420:N1483" si="45">L1420+M1420</f>
        <v>0</v>
      </c>
      <c r="O1420" s="339"/>
      <c r="P1420" s="515">
        <f>IF($A1420=Liste!$A$2,Liste!$Q$2,IF($A1420=Liste!$A$3,Liste!$Q$3,0))</f>
        <v>0</v>
      </c>
      <c r="Q1420" s="477"/>
      <c r="R1420" s="458" t="str">
        <f>IF(F1420=0,"x",VLOOKUP($F1420,Liste!$L$2:$M$5000,2,FALSE))</f>
        <v>x</v>
      </c>
      <c r="S1420" s="462" t="str">
        <f t="shared" si="44"/>
        <v>x</v>
      </c>
      <c r="T1420" s="462">
        <f>IF(P1420=Liste!$Q$3,IF(L1420=0,0,1),0)</f>
        <v>0</v>
      </c>
      <c r="U1420" s="462">
        <f>IF($A1420=0,0,InformatiiGenerale!$B$3)</f>
        <v>0</v>
      </c>
      <c r="V1420" s="462">
        <f>IF($B1420=0,0,VLOOKUP($B1420,InformatiiGenerale!$A$9:$C$29,3,FALSE))</f>
        <v>0</v>
      </c>
    </row>
    <row r="1421" spans="1:22" ht="30" customHeight="1" x14ac:dyDescent="0.25">
      <c r="A1421" s="145"/>
      <c r="B1421" s="146"/>
      <c r="C1421" s="146"/>
      <c r="D1421" s="147"/>
      <c r="E1421" s="148"/>
      <c r="F1421" s="149"/>
      <c r="G1421" s="148"/>
      <c r="H1421" s="149"/>
      <c r="I1421" s="150"/>
      <c r="J1421" s="151"/>
      <c r="K1421" s="152"/>
      <c r="L1421" s="153"/>
      <c r="M1421" s="154"/>
      <c r="N1421" s="334">
        <f t="shared" si="45"/>
        <v>0</v>
      </c>
      <c r="O1421" s="339"/>
      <c r="P1421" s="515">
        <f>IF($A1421=Liste!$A$2,Liste!$Q$2,IF($A1421=Liste!$A$3,Liste!$Q$3,0))</f>
        <v>0</v>
      </c>
      <c r="Q1421" s="477"/>
      <c r="R1421" s="458" t="str">
        <f>IF(F1421=0,"x",VLOOKUP($F1421,Liste!$L$2:$M$5000,2,FALSE))</f>
        <v>x</v>
      </c>
      <c r="S1421" s="462" t="str">
        <f t="shared" si="44"/>
        <v>x</v>
      </c>
      <c r="T1421" s="462">
        <f>IF(P1421=Liste!$Q$3,IF(L1421=0,0,1),0)</f>
        <v>0</v>
      </c>
      <c r="U1421" s="462">
        <f>IF($A1421=0,0,InformatiiGenerale!$B$3)</f>
        <v>0</v>
      </c>
      <c r="V1421" s="462">
        <f>IF($B1421=0,0,VLOOKUP($B1421,InformatiiGenerale!$A$9:$C$29,3,FALSE))</f>
        <v>0</v>
      </c>
    </row>
    <row r="1422" spans="1:22" ht="30" customHeight="1" x14ac:dyDescent="0.25">
      <c r="A1422" s="145"/>
      <c r="B1422" s="146"/>
      <c r="C1422" s="146"/>
      <c r="D1422" s="147"/>
      <c r="E1422" s="148"/>
      <c r="F1422" s="149"/>
      <c r="G1422" s="148"/>
      <c r="H1422" s="149"/>
      <c r="I1422" s="150"/>
      <c r="J1422" s="151"/>
      <c r="K1422" s="152"/>
      <c r="L1422" s="153"/>
      <c r="M1422" s="154"/>
      <c r="N1422" s="334">
        <f t="shared" si="45"/>
        <v>0</v>
      </c>
      <c r="O1422" s="339"/>
      <c r="P1422" s="515">
        <f>IF($A1422=Liste!$A$2,Liste!$Q$2,IF($A1422=Liste!$A$3,Liste!$Q$3,0))</f>
        <v>0</v>
      </c>
      <c r="Q1422" s="477"/>
      <c r="R1422" s="458" t="str">
        <f>IF(F1422=0,"x",VLOOKUP($F1422,Liste!$L$2:$M$5000,2,FALSE))</f>
        <v>x</v>
      </c>
      <c r="S1422" s="462" t="str">
        <f t="shared" si="44"/>
        <v>x</v>
      </c>
      <c r="T1422" s="462">
        <f>IF(P1422=Liste!$Q$3,IF(L1422=0,0,1),0)</f>
        <v>0</v>
      </c>
      <c r="U1422" s="462">
        <f>IF($A1422=0,0,InformatiiGenerale!$B$3)</f>
        <v>0</v>
      </c>
      <c r="V1422" s="462">
        <f>IF($B1422=0,0,VLOOKUP($B1422,InformatiiGenerale!$A$9:$C$29,3,FALSE))</f>
        <v>0</v>
      </c>
    </row>
    <row r="1423" spans="1:22" ht="30" customHeight="1" x14ac:dyDescent="0.25">
      <c r="A1423" s="145"/>
      <c r="B1423" s="146"/>
      <c r="C1423" s="146"/>
      <c r="D1423" s="147"/>
      <c r="E1423" s="148"/>
      <c r="F1423" s="149"/>
      <c r="G1423" s="148"/>
      <c r="H1423" s="149"/>
      <c r="I1423" s="150"/>
      <c r="J1423" s="151"/>
      <c r="K1423" s="152"/>
      <c r="L1423" s="153"/>
      <c r="M1423" s="154"/>
      <c r="N1423" s="334">
        <f t="shared" si="45"/>
        <v>0</v>
      </c>
      <c r="O1423" s="339"/>
      <c r="P1423" s="515">
        <f>IF($A1423=Liste!$A$2,Liste!$Q$2,IF($A1423=Liste!$A$3,Liste!$Q$3,0))</f>
        <v>0</v>
      </c>
      <c r="Q1423" s="477"/>
      <c r="R1423" s="458" t="str">
        <f>IF(F1423=0,"x",VLOOKUP($F1423,Liste!$L$2:$M$5000,2,FALSE))</f>
        <v>x</v>
      </c>
      <c r="S1423" s="462" t="str">
        <f t="shared" si="44"/>
        <v>x</v>
      </c>
      <c r="T1423" s="462">
        <f>IF(P1423=Liste!$Q$3,IF(L1423=0,0,1),0)</f>
        <v>0</v>
      </c>
      <c r="U1423" s="462">
        <f>IF($A1423=0,0,InformatiiGenerale!$B$3)</f>
        <v>0</v>
      </c>
      <c r="V1423" s="462">
        <f>IF($B1423=0,0,VLOOKUP($B1423,InformatiiGenerale!$A$9:$C$29,3,FALSE))</f>
        <v>0</v>
      </c>
    </row>
    <row r="1424" spans="1:22" ht="30" customHeight="1" x14ac:dyDescent="0.25">
      <c r="A1424" s="145"/>
      <c r="B1424" s="146"/>
      <c r="C1424" s="146"/>
      <c r="D1424" s="147"/>
      <c r="E1424" s="148"/>
      <c r="F1424" s="149"/>
      <c r="G1424" s="148"/>
      <c r="H1424" s="149"/>
      <c r="I1424" s="150"/>
      <c r="J1424" s="151"/>
      <c r="K1424" s="152"/>
      <c r="L1424" s="153"/>
      <c r="M1424" s="154"/>
      <c r="N1424" s="334">
        <f t="shared" si="45"/>
        <v>0</v>
      </c>
      <c r="O1424" s="339"/>
      <c r="P1424" s="515">
        <f>IF($A1424=Liste!$A$2,Liste!$Q$2,IF($A1424=Liste!$A$3,Liste!$Q$3,0))</f>
        <v>0</v>
      </c>
      <c r="Q1424" s="477"/>
      <c r="R1424" s="458" t="str">
        <f>IF(F1424=0,"x",VLOOKUP($F1424,Liste!$L$2:$M$5000,2,FALSE))</f>
        <v>x</v>
      </c>
      <c r="S1424" s="462" t="str">
        <f t="shared" si="44"/>
        <v>x</v>
      </c>
      <c r="T1424" s="462">
        <f>IF(P1424=Liste!$Q$3,IF(L1424=0,0,1),0)</f>
        <v>0</v>
      </c>
      <c r="U1424" s="462">
        <f>IF($A1424=0,0,InformatiiGenerale!$B$3)</f>
        <v>0</v>
      </c>
      <c r="V1424" s="462">
        <f>IF($B1424=0,0,VLOOKUP($B1424,InformatiiGenerale!$A$9:$C$29,3,FALSE))</f>
        <v>0</v>
      </c>
    </row>
    <row r="1425" spans="1:22" ht="30" customHeight="1" x14ac:dyDescent="0.25">
      <c r="A1425" s="145"/>
      <c r="B1425" s="146"/>
      <c r="C1425" s="146"/>
      <c r="D1425" s="147"/>
      <c r="E1425" s="148"/>
      <c r="F1425" s="149"/>
      <c r="G1425" s="148"/>
      <c r="H1425" s="149"/>
      <c r="I1425" s="150"/>
      <c r="J1425" s="151"/>
      <c r="K1425" s="152"/>
      <c r="L1425" s="153"/>
      <c r="M1425" s="154"/>
      <c r="N1425" s="334">
        <f t="shared" si="45"/>
        <v>0</v>
      </c>
      <c r="O1425" s="339"/>
      <c r="P1425" s="515">
        <f>IF($A1425=Liste!$A$2,Liste!$Q$2,IF($A1425=Liste!$A$3,Liste!$Q$3,0))</f>
        <v>0</v>
      </c>
      <c r="Q1425" s="477"/>
      <c r="R1425" s="458" t="str">
        <f>IF(F1425=0,"x",VLOOKUP($F1425,Liste!$L$2:$M$5000,2,FALSE))</f>
        <v>x</v>
      </c>
      <c r="S1425" s="462" t="str">
        <f t="shared" si="44"/>
        <v>x</v>
      </c>
      <c r="T1425" s="462">
        <f>IF(P1425=Liste!$Q$3,IF(L1425=0,0,1),0)</f>
        <v>0</v>
      </c>
      <c r="U1425" s="462">
        <f>IF($A1425=0,0,InformatiiGenerale!$B$3)</f>
        <v>0</v>
      </c>
      <c r="V1425" s="462">
        <f>IF($B1425=0,0,VLOOKUP($B1425,InformatiiGenerale!$A$9:$C$29,3,FALSE))</f>
        <v>0</v>
      </c>
    </row>
    <row r="1426" spans="1:22" ht="30" customHeight="1" x14ac:dyDescent="0.25">
      <c r="A1426" s="145"/>
      <c r="B1426" s="146"/>
      <c r="C1426" s="146"/>
      <c r="D1426" s="147"/>
      <c r="E1426" s="148"/>
      <c r="F1426" s="149"/>
      <c r="G1426" s="148"/>
      <c r="H1426" s="149"/>
      <c r="I1426" s="150"/>
      <c r="J1426" s="151"/>
      <c r="K1426" s="152"/>
      <c r="L1426" s="153"/>
      <c r="M1426" s="154"/>
      <c r="N1426" s="334">
        <f t="shared" si="45"/>
        <v>0</v>
      </c>
      <c r="O1426" s="339"/>
      <c r="P1426" s="515">
        <f>IF($A1426=Liste!$A$2,Liste!$Q$2,IF($A1426=Liste!$A$3,Liste!$Q$3,0))</f>
        <v>0</v>
      </c>
      <c r="Q1426" s="477"/>
      <c r="R1426" s="458" t="str">
        <f>IF(F1426=0,"x",VLOOKUP($F1426,Liste!$L$2:$M$5000,2,FALSE))</f>
        <v>x</v>
      </c>
      <c r="S1426" s="462" t="str">
        <f t="shared" si="44"/>
        <v>x</v>
      </c>
      <c r="T1426" s="462">
        <f>IF(P1426=Liste!$Q$3,IF(L1426=0,0,1),0)</f>
        <v>0</v>
      </c>
      <c r="U1426" s="462">
        <f>IF($A1426=0,0,InformatiiGenerale!$B$3)</f>
        <v>0</v>
      </c>
      <c r="V1426" s="462">
        <f>IF($B1426=0,0,VLOOKUP($B1426,InformatiiGenerale!$A$9:$C$29,3,FALSE))</f>
        <v>0</v>
      </c>
    </row>
    <row r="1427" spans="1:22" ht="30" customHeight="1" x14ac:dyDescent="0.25">
      <c r="A1427" s="145"/>
      <c r="B1427" s="146"/>
      <c r="C1427" s="146"/>
      <c r="D1427" s="147"/>
      <c r="E1427" s="148"/>
      <c r="F1427" s="149"/>
      <c r="G1427" s="148"/>
      <c r="H1427" s="149"/>
      <c r="I1427" s="150"/>
      <c r="J1427" s="151"/>
      <c r="K1427" s="152"/>
      <c r="L1427" s="153"/>
      <c r="M1427" s="154"/>
      <c r="N1427" s="334">
        <f t="shared" si="45"/>
        <v>0</v>
      </c>
      <c r="O1427" s="339"/>
      <c r="P1427" s="515">
        <f>IF($A1427=Liste!$A$2,Liste!$Q$2,IF($A1427=Liste!$A$3,Liste!$Q$3,0))</f>
        <v>0</v>
      </c>
      <c r="Q1427" s="477"/>
      <c r="R1427" s="458" t="str">
        <f>IF(F1427=0,"x",VLOOKUP($F1427,Liste!$L$2:$M$5000,2,FALSE))</f>
        <v>x</v>
      </c>
      <c r="S1427" s="462" t="str">
        <f t="shared" si="44"/>
        <v>x</v>
      </c>
      <c r="T1427" s="462">
        <f>IF(P1427=Liste!$Q$3,IF(L1427=0,0,1),0)</f>
        <v>0</v>
      </c>
      <c r="U1427" s="462">
        <f>IF($A1427=0,0,InformatiiGenerale!$B$3)</f>
        <v>0</v>
      </c>
      <c r="V1427" s="462">
        <f>IF($B1427=0,0,VLOOKUP($B1427,InformatiiGenerale!$A$9:$C$29,3,FALSE))</f>
        <v>0</v>
      </c>
    </row>
    <row r="1428" spans="1:22" ht="30" customHeight="1" x14ac:dyDescent="0.25">
      <c r="A1428" s="145"/>
      <c r="B1428" s="146"/>
      <c r="C1428" s="146"/>
      <c r="D1428" s="147"/>
      <c r="E1428" s="148"/>
      <c r="F1428" s="149"/>
      <c r="G1428" s="148"/>
      <c r="H1428" s="149"/>
      <c r="I1428" s="150"/>
      <c r="J1428" s="151"/>
      <c r="K1428" s="152"/>
      <c r="L1428" s="153"/>
      <c r="M1428" s="154"/>
      <c r="N1428" s="334">
        <f t="shared" si="45"/>
        <v>0</v>
      </c>
      <c r="O1428" s="339"/>
      <c r="P1428" s="515">
        <f>IF($A1428=Liste!$A$2,Liste!$Q$2,IF($A1428=Liste!$A$3,Liste!$Q$3,0))</f>
        <v>0</v>
      </c>
      <c r="Q1428" s="477"/>
      <c r="R1428" s="458" t="str">
        <f>IF(F1428=0,"x",VLOOKUP($F1428,Liste!$L$2:$M$5000,2,FALSE))</f>
        <v>x</v>
      </c>
      <c r="S1428" s="462" t="str">
        <f t="shared" si="44"/>
        <v>x</v>
      </c>
      <c r="T1428" s="462">
        <f>IF(P1428=Liste!$Q$3,IF(L1428=0,0,1),0)</f>
        <v>0</v>
      </c>
      <c r="U1428" s="462">
        <f>IF($A1428=0,0,InformatiiGenerale!$B$3)</f>
        <v>0</v>
      </c>
      <c r="V1428" s="462">
        <f>IF($B1428=0,0,VLOOKUP($B1428,InformatiiGenerale!$A$9:$C$29,3,FALSE))</f>
        <v>0</v>
      </c>
    </row>
    <row r="1429" spans="1:22" ht="30" customHeight="1" x14ac:dyDescent="0.25">
      <c r="A1429" s="145"/>
      <c r="B1429" s="146"/>
      <c r="C1429" s="146"/>
      <c r="D1429" s="147"/>
      <c r="E1429" s="148"/>
      <c r="F1429" s="149"/>
      <c r="G1429" s="148"/>
      <c r="H1429" s="149"/>
      <c r="I1429" s="150"/>
      <c r="J1429" s="151"/>
      <c r="K1429" s="152"/>
      <c r="L1429" s="153"/>
      <c r="M1429" s="154"/>
      <c r="N1429" s="334">
        <f t="shared" si="45"/>
        <v>0</v>
      </c>
      <c r="O1429" s="339"/>
      <c r="P1429" s="515">
        <f>IF($A1429=Liste!$A$2,Liste!$Q$2,IF($A1429=Liste!$A$3,Liste!$Q$3,0))</f>
        <v>0</v>
      </c>
      <c r="Q1429" s="477"/>
      <c r="R1429" s="458" t="str">
        <f>IF(F1429=0,"x",VLOOKUP($F1429,Liste!$L$2:$M$5000,2,FALSE))</f>
        <v>x</v>
      </c>
      <c r="S1429" s="462" t="str">
        <f t="shared" si="44"/>
        <v>x</v>
      </c>
      <c r="T1429" s="462">
        <f>IF(P1429=Liste!$Q$3,IF(L1429=0,0,1),0)</f>
        <v>0</v>
      </c>
      <c r="U1429" s="462">
        <f>IF($A1429=0,0,InformatiiGenerale!$B$3)</f>
        <v>0</v>
      </c>
      <c r="V1429" s="462">
        <f>IF($B1429=0,0,VLOOKUP($B1429,InformatiiGenerale!$A$9:$C$29,3,FALSE))</f>
        <v>0</v>
      </c>
    </row>
    <row r="1430" spans="1:22" ht="30" customHeight="1" x14ac:dyDescent="0.25">
      <c r="A1430" s="145"/>
      <c r="B1430" s="146"/>
      <c r="C1430" s="146"/>
      <c r="D1430" s="147"/>
      <c r="E1430" s="148"/>
      <c r="F1430" s="149"/>
      <c r="G1430" s="148"/>
      <c r="H1430" s="149"/>
      <c r="I1430" s="150"/>
      <c r="J1430" s="151"/>
      <c r="K1430" s="152"/>
      <c r="L1430" s="153"/>
      <c r="M1430" s="154"/>
      <c r="N1430" s="334">
        <f t="shared" si="45"/>
        <v>0</v>
      </c>
      <c r="O1430" s="339"/>
      <c r="P1430" s="515">
        <f>IF($A1430=Liste!$A$2,Liste!$Q$2,IF($A1430=Liste!$A$3,Liste!$Q$3,0))</f>
        <v>0</v>
      </c>
      <c r="Q1430" s="477"/>
      <c r="R1430" s="458" t="str">
        <f>IF(F1430=0,"x",VLOOKUP($F1430,Liste!$L$2:$M$5000,2,FALSE))</f>
        <v>x</v>
      </c>
      <c r="S1430" s="462" t="str">
        <f t="shared" si="44"/>
        <v>x</v>
      </c>
      <c r="T1430" s="462">
        <f>IF(P1430=Liste!$Q$3,IF(L1430=0,0,1),0)</f>
        <v>0</v>
      </c>
      <c r="U1430" s="462">
        <f>IF($A1430=0,0,InformatiiGenerale!$B$3)</f>
        <v>0</v>
      </c>
      <c r="V1430" s="462">
        <f>IF($B1430=0,0,VLOOKUP($B1430,InformatiiGenerale!$A$9:$C$29,3,FALSE))</f>
        <v>0</v>
      </c>
    </row>
    <row r="1431" spans="1:22" ht="30" customHeight="1" x14ac:dyDescent="0.25">
      <c r="A1431" s="145"/>
      <c r="B1431" s="146"/>
      <c r="C1431" s="146"/>
      <c r="D1431" s="147"/>
      <c r="E1431" s="148"/>
      <c r="F1431" s="149"/>
      <c r="G1431" s="148"/>
      <c r="H1431" s="149"/>
      <c r="I1431" s="150"/>
      <c r="J1431" s="151"/>
      <c r="K1431" s="152"/>
      <c r="L1431" s="153"/>
      <c r="M1431" s="154"/>
      <c r="N1431" s="334">
        <f t="shared" si="45"/>
        <v>0</v>
      </c>
      <c r="O1431" s="339"/>
      <c r="P1431" s="515">
        <f>IF($A1431=Liste!$A$2,Liste!$Q$2,IF($A1431=Liste!$A$3,Liste!$Q$3,0))</f>
        <v>0</v>
      </c>
      <c r="Q1431" s="477"/>
      <c r="R1431" s="458" t="str">
        <f>IF(F1431=0,"x",VLOOKUP($F1431,Liste!$L$2:$M$5000,2,FALSE))</f>
        <v>x</v>
      </c>
      <c r="S1431" s="462" t="str">
        <f t="shared" si="44"/>
        <v>x</v>
      </c>
      <c r="T1431" s="462">
        <f>IF(P1431=Liste!$Q$3,IF(L1431=0,0,1),0)</f>
        <v>0</v>
      </c>
      <c r="U1431" s="462">
        <f>IF($A1431=0,0,InformatiiGenerale!$B$3)</f>
        <v>0</v>
      </c>
      <c r="V1431" s="462">
        <f>IF($B1431=0,0,VLOOKUP($B1431,InformatiiGenerale!$A$9:$C$29,3,FALSE))</f>
        <v>0</v>
      </c>
    </row>
    <row r="1432" spans="1:22" ht="30" customHeight="1" x14ac:dyDescent="0.25">
      <c r="A1432" s="145"/>
      <c r="B1432" s="146"/>
      <c r="C1432" s="146"/>
      <c r="D1432" s="147"/>
      <c r="E1432" s="148"/>
      <c r="F1432" s="149"/>
      <c r="G1432" s="148"/>
      <c r="H1432" s="149"/>
      <c r="I1432" s="150"/>
      <c r="J1432" s="151"/>
      <c r="K1432" s="152"/>
      <c r="L1432" s="153"/>
      <c r="M1432" s="154"/>
      <c r="N1432" s="334">
        <f t="shared" si="45"/>
        <v>0</v>
      </c>
      <c r="O1432" s="339"/>
      <c r="P1432" s="515">
        <f>IF($A1432=Liste!$A$2,Liste!$Q$2,IF($A1432=Liste!$A$3,Liste!$Q$3,0))</f>
        <v>0</v>
      </c>
      <c r="Q1432" s="477"/>
      <c r="R1432" s="458" t="str">
        <f>IF(F1432=0,"x",VLOOKUP($F1432,Liste!$L$2:$M$5000,2,FALSE))</f>
        <v>x</v>
      </c>
      <c r="S1432" s="462" t="str">
        <f t="shared" si="44"/>
        <v>x</v>
      </c>
      <c r="T1432" s="462">
        <f>IF(P1432=Liste!$Q$3,IF(L1432=0,0,1),0)</f>
        <v>0</v>
      </c>
      <c r="U1432" s="462">
        <f>IF($A1432=0,0,InformatiiGenerale!$B$3)</f>
        <v>0</v>
      </c>
      <c r="V1432" s="462">
        <f>IF($B1432=0,0,VLOOKUP($B1432,InformatiiGenerale!$A$9:$C$29,3,FALSE))</f>
        <v>0</v>
      </c>
    </row>
    <row r="1433" spans="1:22" ht="30" customHeight="1" x14ac:dyDescent="0.25">
      <c r="A1433" s="145"/>
      <c r="B1433" s="146"/>
      <c r="C1433" s="146"/>
      <c r="D1433" s="147"/>
      <c r="E1433" s="148"/>
      <c r="F1433" s="149"/>
      <c r="G1433" s="148"/>
      <c r="H1433" s="149"/>
      <c r="I1433" s="150"/>
      <c r="J1433" s="151"/>
      <c r="K1433" s="152"/>
      <c r="L1433" s="153"/>
      <c r="M1433" s="154"/>
      <c r="N1433" s="334">
        <f t="shared" si="45"/>
        <v>0</v>
      </c>
      <c r="O1433" s="339"/>
      <c r="P1433" s="515">
        <f>IF($A1433=Liste!$A$2,Liste!$Q$2,IF($A1433=Liste!$A$3,Liste!$Q$3,0))</f>
        <v>0</v>
      </c>
      <c r="Q1433" s="477"/>
      <c r="R1433" s="458" t="str">
        <f>IF(F1433=0,"x",VLOOKUP($F1433,Liste!$L$2:$M$5000,2,FALSE))</f>
        <v>x</v>
      </c>
      <c r="S1433" s="462" t="str">
        <f t="shared" si="44"/>
        <v>x</v>
      </c>
      <c r="T1433" s="462">
        <f>IF(P1433=Liste!$Q$3,IF(L1433=0,0,1),0)</f>
        <v>0</v>
      </c>
      <c r="U1433" s="462">
        <f>IF($A1433=0,0,InformatiiGenerale!$B$3)</f>
        <v>0</v>
      </c>
      <c r="V1433" s="462">
        <f>IF($B1433=0,0,VLOOKUP($B1433,InformatiiGenerale!$A$9:$C$29,3,FALSE))</f>
        <v>0</v>
      </c>
    </row>
    <row r="1434" spans="1:22" ht="30" customHeight="1" x14ac:dyDescent="0.25">
      <c r="A1434" s="145"/>
      <c r="B1434" s="146"/>
      <c r="C1434" s="146"/>
      <c r="D1434" s="147"/>
      <c r="E1434" s="148"/>
      <c r="F1434" s="149"/>
      <c r="G1434" s="148"/>
      <c r="H1434" s="149"/>
      <c r="I1434" s="150"/>
      <c r="J1434" s="151"/>
      <c r="K1434" s="152"/>
      <c r="L1434" s="153"/>
      <c r="M1434" s="154"/>
      <c r="N1434" s="334">
        <f t="shared" si="45"/>
        <v>0</v>
      </c>
      <c r="O1434" s="339"/>
      <c r="P1434" s="515">
        <f>IF($A1434=Liste!$A$2,Liste!$Q$2,IF($A1434=Liste!$A$3,Liste!$Q$3,0))</f>
        <v>0</v>
      </c>
      <c r="Q1434" s="477"/>
      <c r="R1434" s="458" t="str">
        <f>IF(F1434=0,"x",VLOOKUP($F1434,Liste!$L$2:$M$5000,2,FALSE))</f>
        <v>x</v>
      </c>
      <c r="S1434" s="462" t="str">
        <f t="shared" si="44"/>
        <v>x</v>
      </c>
      <c r="T1434" s="462">
        <f>IF(P1434=Liste!$Q$3,IF(L1434=0,0,1),0)</f>
        <v>0</v>
      </c>
      <c r="U1434" s="462">
        <f>IF($A1434=0,0,InformatiiGenerale!$B$3)</f>
        <v>0</v>
      </c>
      <c r="V1434" s="462">
        <f>IF($B1434=0,0,VLOOKUP($B1434,InformatiiGenerale!$A$9:$C$29,3,FALSE))</f>
        <v>0</v>
      </c>
    </row>
    <row r="1435" spans="1:22" ht="30" customHeight="1" x14ac:dyDescent="0.25">
      <c r="A1435" s="145"/>
      <c r="B1435" s="146"/>
      <c r="C1435" s="146"/>
      <c r="D1435" s="147"/>
      <c r="E1435" s="148"/>
      <c r="F1435" s="149"/>
      <c r="G1435" s="148"/>
      <c r="H1435" s="149"/>
      <c r="I1435" s="150"/>
      <c r="J1435" s="151"/>
      <c r="K1435" s="152"/>
      <c r="L1435" s="153"/>
      <c r="M1435" s="154"/>
      <c r="N1435" s="334">
        <f t="shared" si="45"/>
        <v>0</v>
      </c>
      <c r="O1435" s="339"/>
      <c r="P1435" s="515">
        <f>IF($A1435=Liste!$A$2,Liste!$Q$2,IF($A1435=Liste!$A$3,Liste!$Q$3,0))</f>
        <v>0</v>
      </c>
      <c r="Q1435" s="477"/>
      <c r="R1435" s="458" t="str">
        <f>IF(F1435=0,"x",VLOOKUP($F1435,Liste!$L$2:$M$5000,2,FALSE))</f>
        <v>x</v>
      </c>
      <c r="S1435" s="462" t="str">
        <f t="shared" si="44"/>
        <v>x</v>
      </c>
      <c r="T1435" s="462">
        <f>IF(P1435=Liste!$Q$3,IF(L1435=0,0,1),0)</f>
        <v>0</v>
      </c>
      <c r="U1435" s="462">
        <f>IF($A1435=0,0,InformatiiGenerale!$B$3)</f>
        <v>0</v>
      </c>
      <c r="V1435" s="462">
        <f>IF($B1435=0,0,VLOOKUP($B1435,InformatiiGenerale!$A$9:$C$29,3,FALSE))</f>
        <v>0</v>
      </c>
    </row>
    <row r="1436" spans="1:22" ht="30" customHeight="1" x14ac:dyDescent="0.25">
      <c r="A1436" s="145"/>
      <c r="B1436" s="146"/>
      <c r="C1436" s="146"/>
      <c r="D1436" s="147"/>
      <c r="E1436" s="148"/>
      <c r="F1436" s="149"/>
      <c r="G1436" s="148"/>
      <c r="H1436" s="149"/>
      <c r="I1436" s="150"/>
      <c r="J1436" s="151"/>
      <c r="K1436" s="152"/>
      <c r="L1436" s="153"/>
      <c r="M1436" s="154"/>
      <c r="N1436" s="334">
        <f t="shared" si="45"/>
        <v>0</v>
      </c>
      <c r="O1436" s="339"/>
      <c r="P1436" s="515">
        <f>IF($A1436=Liste!$A$2,Liste!$Q$2,IF($A1436=Liste!$A$3,Liste!$Q$3,0))</f>
        <v>0</v>
      </c>
      <c r="Q1436" s="477"/>
      <c r="R1436" s="458" t="str">
        <f>IF(F1436=0,"x",VLOOKUP($F1436,Liste!$L$2:$M$5000,2,FALSE))</f>
        <v>x</v>
      </c>
      <c r="S1436" s="462" t="str">
        <f t="shared" si="44"/>
        <v>x</v>
      </c>
      <c r="T1436" s="462">
        <f>IF(P1436=Liste!$Q$3,IF(L1436=0,0,1),0)</f>
        <v>0</v>
      </c>
      <c r="U1436" s="462">
        <f>IF($A1436=0,0,InformatiiGenerale!$B$3)</f>
        <v>0</v>
      </c>
      <c r="V1436" s="462">
        <f>IF($B1436=0,0,VLOOKUP($B1436,InformatiiGenerale!$A$9:$C$29,3,FALSE))</f>
        <v>0</v>
      </c>
    </row>
    <row r="1437" spans="1:22" ht="30" customHeight="1" x14ac:dyDescent="0.25">
      <c r="A1437" s="145"/>
      <c r="B1437" s="146"/>
      <c r="C1437" s="146"/>
      <c r="D1437" s="147"/>
      <c r="E1437" s="148"/>
      <c r="F1437" s="149"/>
      <c r="G1437" s="148"/>
      <c r="H1437" s="149"/>
      <c r="I1437" s="150"/>
      <c r="J1437" s="151"/>
      <c r="K1437" s="152"/>
      <c r="L1437" s="153"/>
      <c r="M1437" s="154"/>
      <c r="N1437" s="334">
        <f t="shared" si="45"/>
        <v>0</v>
      </c>
      <c r="O1437" s="339"/>
      <c r="P1437" s="515">
        <f>IF($A1437=Liste!$A$2,Liste!$Q$2,IF($A1437=Liste!$A$3,Liste!$Q$3,0))</f>
        <v>0</v>
      </c>
      <c r="Q1437" s="477"/>
      <c r="R1437" s="458" t="str">
        <f>IF(F1437=0,"x",VLOOKUP($F1437,Liste!$L$2:$M$5000,2,FALSE))</f>
        <v>x</v>
      </c>
      <c r="S1437" s="462" t="str">
        <f t="shared" si="44"/>
        <v>x</v>
      </c>
      <c r="T1437" s="462">
        <f>IF(P1437=Liste!$Q$3,IF(L1437=0,0,1),0)</f>
        <v>0</v>
      </c>
      <c r="U1437" s="462">
        <f>IF($A1437=0,0,InformatiiGenerale!$B$3)</f>
        <v>0</v>
      </c>
      <c r="V1437" s="462">
        <f>IF($B1437=0,0,VLOOKUP($B1437,InformatiiGenerale!$A$9:$C$29,3,FALSE))</f>
        <v>0</v>
      </c>
    </row>
    <row r="1438" spans="1:22" ht="30" customHeight="1" x14ac:dyDescent="0.25">
      <c r="A1438" s="145"/>
      <c r="B1438" s="146"/>
      <c r="C1438" s="146"/>
      <c r="D1438" s="147"/>
      <c r="E1438" s="148"/>
      <c r="F1438" s="149"/>
      <c r="G1438" s="148"/>
      <c r="H1438" s="149"/>
      <c r="I1438" s="150"/>
      <c r="J1438" s="151"/>
      <c r="K1438" s="152"/>
      <c r="L1438" s="153"/>
      <c r="M1438" s="154"/>
      <c r="N1438" s="334">
        <f t="shared" si="45"/>
        <v>0</v>
      </c>
      <c r="O1438" s="339"/>
      <c r="P1438" s="515">
        <f>IF($A1438=Liste!$A$2,Liste!$Q$2,IF($A1438=Liste!$A$3,Liste!$Q$3,0))</f>
        <v>0</v>
      </c>
      <c r="Q1438" s="477"/>
      <c r="R1438" s="458" t="str">
        <f>IF(F1438=0,"x",VLOOKUP($F1438,Liste!$L$2:$M$5000,2,FALSE))</f>
        <v>x</v>
      </c>
      <c r="S1438" s="462" t="str">
        <f t="shared" si="44"/>
        <v>x</v>
      </c>
      <c r="T1438" s="462">
        <f>IF(P1438=Liste!$Q$3,IF(L1438=0,0,1),0)</f>
        <v>0</v>
      </c>
      <c r="U1438" s="462">
        <f>IF($A1438=0,0,InformatiiGenerale!$B$3)</f>
        <v>0</v>
      </c>
      <c r="V1438" s="462">
        <f>IF($B1438=0,0,VLOOKUP($B1438,InformatiiGenerale!$A$9:$C$29,3,FALSE))</f>
        <v>0</v>
      </c>
    </row>
    <row r="1439" spans="1:22" ht="30" customHeight="1" x14ac:dyDescent="0.25">
      <c r="A1439" s="145"/>
      <c r="B1439" s="146"/>
      <c r="C1439" s="146"/>
      <c r="D1439" s="147"/>
      <c r="E1439" s="148"/>
      <c r="F1439" s="149"/>
      <c r="G1439" s="148"/>
      <c r="H1439" s="149"/>
      <c r="I1439" s="150"/>
      <c r="J1439" s="151"/>
      <c r="K1439" s="152"/>
      <c r="L1439" s="153"/>
      <c r="M1439" s="154"/>
      <c r="N1439" s="334">
        <f t="shared" si="45"/>
        <v>0</v>
      </c>
      <c r="O1439" s="339"/>
      <c r="P1439" s="515">
        <f>IF($A1439=Liste!$A$2,Liste!$Q$2,IF($A1439=Liste!$A$3,Liste!$Q$3,0))</f>
        <v>0</v>
      </c>
      <c r="Q1439" s="477"/>
      <c r="R1439" s="458" t="str">
        <f>IF(F1439=0,"x",VLOOKUP($F1439,Liste!$L$2:$M$5000,2,FALSE))</f>
        <v>x</v>
      </c>
      <c r="S1439" s="462" t="str">
        <f t="shared" si="44"/>
        <v>x</v>
      </c>
      <c r="T1439" s="462">
        <f>IF(P1439=Liste!$Q$3,IF(L1439=0,0,1),0)</f>
        <v>0</v>
      </c>
      <c r="U1439" s="462">
        <f>IF($A1439=0,0,InformatiiGenerale!$B$3)</f>
        <v>0</v>
      </c>
      <c r="V1439" s="462">
        <f>IF($B1439=0,0,VLOOKUP($B1439,InformatiiGenerale!$A$9:$C$29,3,FALSE))</f>
        <v>0</v>
      </c>
    </row>
    <row r="1440" spans="1:22" ht="30" customHeight="1" x14ac:dyDescent="0.25">
      <c r="A1440" s="145"/>
      <c r="B1440" s="146"/>
      <c r="C1440" s="146"/>
      <c r="D1440" s="147"/>
      <c r="E1440" s="148"/>
      <c r="F1440" s="149"/>
      <c r="G1440" s="148"/>
      <c r="H1440" s="149"/>
      <c r="I1440" s="150"/>
      <c r="J1440" s="151"/>
      <c r="K1440" s="152"/>
      <c r="L1440" s="153"/>
      <c r="M1440" s="154"/>
      <c r="N1440" s="334">
        <f t="shared" si="45"/>
        <v>0</v>
      </c>
      <c r="O1440" s="339"/>
      <c r="P1440" s="515">
        <f>IF($A1440=Liste!$A$2,Liste!$Q$2,IF($A1440=Liste!$A$3,Liste!$Q$3,0))</f>
        <v>0</v>
      </c>
      <c r="Q1440" s="477"/>
      <c r="R1440" s="458" t="str">
        <f>IF(F1440=0,"x",VLOOKUP($F1440,Liste!$L$2:$M$5000,2,FALSE))</f>
        <v>x</v>
      </c>
      <c r="S1440" s="462" t="str">
        <f t="shared" si="44"/>
        <v>x</v>
      </c>
      <c r="T1440" s="462">
        <f>IF(P1440=Liste!$Q$3,IF(L1440=0,0,1),0)</f>
        <v>0</v>
      </c>
      <c r="U1440" s="462">
        <f>IF($A1440=0,0,InformatiiGenerale!$B$3)</f>
        <v>0</v>
      </c>
      <c r="V1440" s="462">
        <f>IF($B1440=0,0,VLOOKUP($B1440,InformatiiGenerale!$A$9:$C$29,3,FALSE))</f>
        <v>0</v>
      </c>
    </row>
    <row r="1441" spans="1:22" ht="30" customHeight="1" x14ac:dyDescent="0.25">
      <c r="A1441" s="145"/>
      <c r="B1441" s="146"/>
      <c r="C1441" s="146"/>
      <c r="D1441" s="147"/>
      <c r="E1441" s="148"/>
      <c r="F1441" s="149"/>
      <c r="G1441" s="148"/>
      <c r="H1441" s="149"/>
      <c r="I1441" s="150"/>
      <c r="J1441" s="151"/>
      <c r="K1441" s="152"/>
      <c r="L1441" s="153"/>
      <c r="M1441" s="154"/>
      <c r="N1441" s="334">
        <f t="shared" si="45"/>
        <v>0</v>
      </c>
      <c r="O1441" s="339"/>
      <c r="P1441" s="515">
        <f>IF($A1441=Liste!$A$2,Liste!$Q$2,IF($A1441=Liste!$A$3,Liste!$Q$3,0))</f>
        <v>0</v>
      </c>
      <c r="Q1441" s="477"/>
      <c r="R1441" s="458" t="str">
        <f>IF(F1441=0,"x",VLOOKUP($F1441,Liste!$L$2:$M$5000,2,FALSE))</f>
        <v>x</v>
      </c>
      <c r="S1441" s="462" t="str">
        <f t="shared" si="44"/>
        <v>x</v>
      </c>
      <c r="T1441" s="462">
        <f>IF(P1441=Liste!$Q$3,IF(L1441=0,0,1),0)</f>
        <v>0</v>
      </c>
      <c r="U1441" s="462">
        <f>IF($A1441=0,0,InformatiiGenerale!$B$3)</f>
        <v>0</v>
      </c>
      <c r="V1441" s="462">
        <f>IF($B1441=0,0,VLOOKUP($B1441,InformatiiGenerale!$A$9:$C$29,3,FALSE))</f>
        <v>0</v>
      </c>
    </row>
    <row r="1442" spans="1:22" ht="30" customHeight="1" x14ac:dyDescent="0.25">
      <c r="A1442" s="145"/>
      <c r="B1442" s="146"/>
      <c r="C1442" s="146"/>
      <c r="D1442" s="147"/>
      <c r="E1442" s="148"/>
      <c r="F1442" s="149"/>
      <c r="G1442" s="148"/>
      <c r="H1442" s="149"/>
      <c r="I1442" s="150"/>
      <c r="J1442" s="151"/>
      <c r="K1442" s="152"/>
      <c r="L1442" s="153"/>
      <c r="M1442" s="154"/>
      <c r="N1442" s="334">
        <f t="shared" si="45"/>
        <v>0</v>
      </c>
      <c r="O1442" s="339"/>
      <c r="P1442" s="515">
        <f>IF($A1442=Liste!$A$2,Liste!$Q$2,IF($A1442=Liste!$A$3,Liste!$Q$3,0))</f>
        <v>0</v>
      </c>
      <c r="Q1442" s="477"/>
      <c r="R1442" s="458" t="str">
        <f>IF(F1442=0,"x",VLOOKUP($F1442,Liste!$L$2:$M$5000,2,FALSE))</f>
        <v>x</v>
      </c>
      <c r="S1442" s="462" t="str">
        <f t="shared" si="44"/>
        <v>x</v>
      </c>
      <c r="T1442" s="462">
        <f>IF(P1442=Liste!$Q$3,IF(L1442=0,0,1),0)</f>
        <v>0</v>
      </c>
      <c r="U1442" s="462">
        <f>IF($A1442=0,0,InformatiiGenerale!$B$3)</f>
        <v>0</v>
      </c>
      <c r="V1442" s="462">
        <f>IF($B1442=0,0,VLOOKUP($B1442,InformatiiGenerale!$A$9:$C$29,3,FALSE))</f>
        <v>0</v>
      </c>
    </row>
    <row r="1443" spans="1:22" ht="30" customHeight="1" x14ac:dyDescent="0.25">
      <c r="A1443" s="145"/>
      <c r="B1443" s="146"/>
      <c r="C1443" s="146"/>
      <c r="D1443" s="147"/>
      <c r="E1443" s="148"/>
      <c r="F1443" s="149"/>
      <c r="G1443" s="148"/>
      <c r="H1443" s="149"/>
      <c r="I1443" s="150"/>
      <c r="J1443" s="151"/>
      <c r="K1443" s="152"/>
      <c r="L1443" s="153"/>
      <c r="M1443" s="154"/>
      <c r="N1443" s="334">
        <f t="shared" si="45"/>
        <v>0</v>
      </c>
      <c r="O1443" s="339"/>
      <c r="P1443" s="515">
        <f>IF($A1443=Liste!$A$2,Liste!$Q$2,IF($A1443=Liste!$A$3,Liste!$Q$3,0))</f>
        <v>0</v>
      </c>
      <c r="Q1443" s="477"/>
      <c r="R1443" s="458" t="str">
        <f>IF(F1443=0,"x",VLOOKUP($F1443,Liste!$L$2:$M$5000,2,FALSE))</f>
        <v>x</v>
      </c>
      <c r="S1443" s="462" t="str">
        <f t="shared" si="44"/>
        <v>x</v>
      </c>
      <c r="T1443" s="462">
        <f>IF(P1443=Liste!$Q$3,IF(L1443=0,0,1),0)</f>
        <v>0</v>
      </c>
      <c r="U1443" s="462">
        <f>IF($A1443=0,0,InformatiiGenerale!$B$3)</f>
        <v>0</v>
      </c>
      <c r="V1443" s="462">
        <f>IF($B1443=0,0,VLOOKUP($B1443,InformatiiGenerale!$A$9:$C$29,3,FALSE))</f>
        <v>0</v>
      </c>
    </row>
    <row r="1444" spans="1:22" ht="30" customHeight="1" x14ac:dyDescent="0.25">
      <c r="A1444" s="145"/>
      <c r="B1444" s="146"/>
      <c r="C1444" s="146"/>
      <c r="D1444" s="147"/>
      <c r="E1444" s="148"/>
      <c r="F1444" s="149"/>
      <c r="G1444" s="148"/>
      <c r="H1444" s="149"/>
      <c r="I1444" s="150"/>
      <c r="J1444" s="151"/>
      <c r="K1444" s="152"/>
      <c r="L1444" s="153"/>
      <c r="M1444" s="154"/>
      <c r="N1444" s="334">
        <f t="shared" si="45"/>
        <v>0</v>
      </c>
      <c r="O1444" s="339"/>
      <c r="P1444" s="515">
        <f>IF($A1444=Liste!$A$2,Liste!$Q$2,IF($A1444=Liste!$A$3,Liste!$Q$3,0))</f>
        <v>0</v>
      </c>
      <c r="Q1444" s="477"/>
      <c r="R1444" s="458" t="str">
        <f>IF(F1444=0,"x",VLOOKUP($F1444,Liste!$L$2:$M$5000,2,FALSE))</f>
        <v>x</v>
      </c>
      <c r="S1444" s="462" t="str">
        <f t="shared" si="44"/>
        <v>x</v>
      </c>
      <c r="T1444" s="462">
        <f>IF(P1444=Liste!$Q$3,IF(L1444=0,0,1),0)</f>
        <v>0</v>
      </c>
      <c r="U1444" s="462">
        <f>IF($A1444=0,0,InformatiiGenerale!$B$3)</f>
        <v>0</v>
      </c>
      <c r="V1444" s="462">
        <f>IF($B1444=0,0,VLOOKUP($B1444,InformatiiGenerale!$A$9:$C$29,3,FALSE))</f>
        <v>0</v>
      </c>
    </row>
    <row r="1445" spans="1:22" ht="30" customHeight="1" x14ac:dyDescent="0.25">
      <c r="A1445" s="145"/>
      <c r="B1445" s="146"/>
      <c r="C1445" s="146"/>
      <c r="D1445" s="147"/>
      <c r="E1445" s="148"/>
      <c r="F1445" s="149"/>
      <c r="G1445" s="148"/>
      <c r="H1445" s="149"/>
      <c r="I1445" s="150"/>
      <c r="J1445" s="151"/>
      <c r="K1445" s="152"/>
      <c r="L1445" s="153"/>
      <c r="M1445" s="154"/>
      <c r="N1445" s="334">
        <f t="shared" si="45"/>
        <v>0</v>
      </c>
      <c r="O1445" s="339"/>
      <c r="P1445" s="515">
        <f>IF($A1445=Liste!$A$2,Liste!$Q$2,IF($A1445=Liste!$A$3,Liste!$Q$3,0))</f>
        <v>0</v>
      </c>
      <c r="Q1445" s="477"/>
      <c r="R1445" s="458" t="str">
        <f>IF(F1445=0,"x",VLOOKUP($F1445,Liste!$L$2:$M$5000,2,FALSE))</f>
        <v>x</v>
      </c>
      <c r="S1445" s="462" t="str">
        <f t="shared" si="44"/>
        <v>x</v>
      </c>
      <c r="T1445" s="462">
        <f>IF(P1445=Liste!$Q$3,IF(L1445=0,0,1),0)</f>
        <v>0</v>
      </c>
      <c r="U1445" s="462">
        <f>IF($A1445=0,0,InformatiiGenerale!$B$3)</f>
        <v>0</v>
      </c>
      <c r="V1445" s="462">
        <f>IF($B1445=0,0,VLOOKUP($B1445,InformatiiGenerale!$A$9:$C$29,3,FALSE))</f>
        <v>0</v>
      </c>
    </row>
    <row r="1446" spans="1:22" ht="30" customHeight="1" x14ac:dyDescent="0.25">
      <c r="A1446" s="145"/>
      <c r="B1446" s="146"/>
      <c r="C1446" s="146"/>
      <c r="D1446" s="147"/>
      <c r="E1446" s="148"/>
      <c r="F1446" s="149"/>
      <c r="G1446" s="148"/>
      <c r="H1446" s="149"/>
      <c r="I1446" s="150"/>
      <c r="J1446" s="151"/>
      <c r="K1446" s="152"/>
      <c r="L1446" s="153"/>
      <c r="M1446" s="154"/>
      <c r="N1446" s="334">
        <f t="shared" si="45"/>
        <v>0</v>
      </c>
      <c r="O1446" s="339"/>
      <c r="P1446" s="515">
        <f>IF($A1446=Liste!$A$2,Liste!$Q$2,IF($A1446=Liste!$A$3,Liste!$Q$3,0))</f>
        <v>0</v>
      </c>
      <c r="Q1446" s="477"/>
      <c r="R1446" s="458" t="str">
        <f>IF(F1446=0,"x",VLOOKUP($F1446,Liste!$L$2:$M$5000,2,FALSE))</f>
        <v>x</v>
      </c>
      <c r="S1446" s="462" t="str">
        <f t="shared" si="44"/>
        <v>x</v>
      </c>
      <c r="T1446" s="462">
        <f>IF(P1446=Liste!$Q$3,IF(L1446=0,0,1),0)</f>
        <v>0</v>
      </c>
      <c r="U1446" s="462">
        <f>IF($A1446=0,0,InformatiiGenerale!$B$3)</f>
        <v>0</v>
      </c>
      <c r="V1446" s="462">
        <f>IF($B1446=0,0,VLOOKUP($B1446,InformatiiGenerale!$A$9:$C$29,3,FALSE))</f>
        <v>0</v>
      </c>
    </row>
    <row r="1447" spans="1:22" ht="30" customHeight="1" x14ac:dyDescent="0.25">
      <c r="A1447" s="145"/>
      <c r="B1447" s="146"/>
      <c r="C1447" s="146"/>
      <c r="D1447" s="147"/>
      <c r="E1447" s="148"/>
      <c r="F1447" s="149"/>
      <c r="G1447" s="148"/>
      <c r="H1447" s="149"/>
      <c r="I1447" s="150"/>
      <c r="J1447" s="151"/>
      <c r="K1447" s="152"/>
      <c r="L1447" s="153"/>
      <c r="M1447" s="154"/>
      <c r="N1447" s="334">
        <f t="shared" si="45"/>
        <v>0</v>
      </c>
      <c r="O1447" s="339"/>
      <c r="P1447" s="515">
        <f>IF($A1447=Liste!$A$2,Liste!$Q$2,IF($A1447=Liste!$A$3,Liste!$Q$3,0))</f>
        <v>0</v>
      </c>
      <c r="Q1447" s="477"/>
      <c r="R1447" s="458" t="str">
        <f>IF(F1447=0,"x",VLOOKUP($F1447,Liste!$L$2:$M$5000,2,FALSE))</f>
        <v>x</v>
      </c>
      <c r="S1447" s="462" t="str">
        <f t="shared" si="44"/>
        <v>x</v>
      </c>
      <c r="T1447" s="462">
        <f>IF(P1447=Liste!$Q$3,IF(L1447=0,0,1),0)</f>
        <v>0</v>
      </c>
      <c r="U1447" s="462">
        <f>IF($A1447=0,0,InformatiiGenerale!$B$3)</f>
        <v>0</v>
      </c>
      <c r="V1447" s="462">
        <f>IF($B1447=0,0,VLOOKUP($B1447,InformatiiGenerale!$A$9:$C$29,3,FALSE))</f>
        <v>0</v>
      </c>
    </row>
    <row r="1448" spans="1:22" ht="30" customHeight="1" x14ac:dyDescent="0.25">
      <c r="A1448" s="145"/>
      <c r="B1448" s="146"/>
      <c r="C1448" s="146"/>
      <c r="D1448" s="147"/>
      <c r="E1448" s="148"/>
      <c r="F1448" s="149"/>
      <c r="G1448" s="148"/>
      <c r="H1448" s="149"/>
      <c r="I1448" s="150"/>
      <c r="J1448" s="151"/>
      <c r="K1448" s="152"/>
      <c r="L1448" s="153"/>
      <c r="M1448" s="154"/>
      <c r="N1448" s="334">
        <f t="shared" si="45"/>
        <v>0</v>
      </c>
      <c r="O1448" s="339"/>
      <c r="P1448" s="515">
        <f>IF($A1448=Liste!$A$2,Liste!$Q$2,IF($A1448=Liste!$A$3,Liste!$Q$3,0))</f>
        <v>0</v>
      </c>
      <c r="Q1448" s="477"/>
      <c r="R1448" s="458" t="str">
        <f>IF(F1448=0,"x",VLOOKUP($F1448,Liste!$L$2:$M$5000,2,FALSE))</f>
        <v>x</v>
      </c>
      <c r="S1448" s="462" t="str">
        <f t="shared" si="44"/>
        <v>x</v>
      </c>
      <c r="T1448" s="462">
        <f>IF(P1448=Liste!$Q$3,IF(L1448=0,0,1),0)</f>
        <v>0</v>
      </c>
      <c r="U1448" s="462">
        <f>IF($A1448=0,0,InformatiiGenerale!$B$3)</f>
        <v>0</v>
      </c>
      <c r="V1448" s="462">
        <f>IF($B1448=0,0,VLOOKUP($B1448,InformatiiGenerale!$A$9:$C$29,3,FALSE))</f>
        <v>0</v>
      </c>
    </row>
    <row r="1449" spans="1:22" ht="30" customHeight="1" x14ac:dyDescent="0.25">
      <c r="A1449" s="145"/>
      <c r="B1449" s="146"/>
      <c r="C1449" s="146"/>
      <c r="D1449" s="147"/>
      <c r="E1449" s="148"/>
      <c r="F1449" s="149"/>
      <c r="G1449" s="148"/>
      <c r="H1449" s="149"/>
      <c r="I1449" s="150"/>
      <c r="J1449" s="151"/>
      <c r="K1449" s="152"/>
      <c r="L1449" s="153"/>
      <c r="M1449" s="154"/>
      <c r="N1449" s="334">
        <f t="shared" si="45"/>
        <v>0</v>
      </c>
      <c r="O1449" s="339"/>
      <c r="P1449" s="515">
        <f>IF($A1449=Liste!$A$2,Liste!$Q$2,IF($A1449=Liste!$A$3,Liste!$Q$3,0))</f>
        <v>0</v>
      </c>
      <c r="Q1449" s="477"/>
      <c r="R1449" s="458" t="str">
        <f>IF(F1449=0,"x",VLOOKUP($F1449,Liste!$L$2:$M$5000,2,FALSE))</f>
        <v>x</v>
      </c>
      <c r="S1449" s="462" t="str">
        <f t="shared" si="44"/>
        <v>x</v>
      </c>
      <c r="T1449" s="462">
        <f>IF(P1449=Liste!$Q$3,IF(L1449=0,0,1),0)</f>
        <v>0</v>
      </c>
      <c r="U1449" s="462">
        <f>IF($A1449=0,0,InformatiiGenerale!$B$3)</f>
        <v>0</v>
      </c>
      <c r="V1449" s="462">
        <f>IF($B1449=0,0,VLOOKUP($B1449,InformatiiGenerale!$A$9:$C$29,3,FALSE))</f>
        <v>0</v>
      </c>
    </row>
    <row r="1450" spans="1:22" ht="30" customHeight="1" x14ac:dyDescent="0.25">
      <c r="A1450" s="145"/>
      <c r="B1450" s="146"/>
      <c r="C1450" s="146"/>
      <c r="D1450" s="147"/>
      <c r="E1450" s="148"/>
      <c r="F1450" s="149"/>
      <c r="G1450" s="148"/>
      <c r="H1450" s="149"/>
      <c r="I1450" s="150"/>
      <c r="J1450" s="151"/>
      <c r="K1450" s="152"/>
      <c r="L1450" s="153"/>
      <c r="M1450" s="154"/>
      <c r="N1450" s="334">
        <f t="shared" si="45"/>
        <v>0</v>
      </c>
      <c r="O1450" s="339"/>
      <c r="P1450" s="515">
        <f>IF($A1450=Liste!$A$2,Liste!$Q$2,IF($A1450=Liste!$A$3,Liste!$Q$3,0))</f>
        <v>0</v>
      </c>
      <c r="Q1450" s="477"/>
      <c r="R1450" s="458" t="str">
        <f>IF(F1450=0,"x",VLOOKUP($F1450,Liste!$L$2:$M$5000,2,FALSE))</f>
        <v>x</v>
      </c>
      <c r="S1450" s="462" t="str">
        <f t="shared" si="44"/>
        <v>x</v>
      </c>
      <c r="T1450" s="462">
        <f>IF(P1450=Liste!$Q$3,IF(L1450=0,0,1),0)</f>
        <v>0</v>
      </c>
      <c r="U1450" s="462">
        <f>IF($A1450=0,0,InformatiiGenerale!$B$3)</f>
        <v>0</v>
      </c>
      <c r="V1450" s="462">
        <f>IF($B1450=0,0,VLOOKUP($B1450,InformatiiGenerale!$A$9:$C$29,3,FALSE))</f>
        <v>0</v>
      </c>
    </row>
    <row r="1451" spans="1:22" ht="30" customHeight="1" x14ac:dyDescent="0.25">
      <c r="A1451" s="145"/>
      <c r="B1451" s="146"/>
      <c r="C1451" s="146"/>
      <c r="D1451" s="147"/>
      <c r="E1451" s="148"/>
      <c r="F1451" s="149"/>
      <c r="G1451" s="148"/>
      <c r="H1451" s="149"/>
      <c r="I1451" s="150"/>
      <c r="J1451" s="151"/>
      <c r="K1451" s="152"/>
      <c r="L1451" s="153"/>
      <c r="M1451" s="154"/>
      <c r="N1451" s="334">
        <f t="shared" si="45"/>
        <v>0</v>
      </c>
      <c r="O1451" s="339"/>
      <c r="P1451" s="515">
        <f>IF($A1451=Liste!$A$2,Liste!$Q$2,IF($A1451=Liste!$A$3,Liste!$Q$3,0))</f>
        <v>0</v>
      </c>
      <c r="Q1451" s="477"/>
      <c r="R1451" s="458" t="str">
        <f>IF(F1451=0,"x",VLOOKUP($F1451,Liste!$L$2:$M$5000,2,FALSE))</f>
        <v>x</v>
      </c>
      <c r="S1451" s="462" t="str">
        <f t="shared" si="44"/>
        <v>x</v>
      </c>
      <c r="T1451" s="462">
        <f>IF(P1451=Liste!$Q$3,IF(L1451=0,0,1),0)</f>
        <v>0</v>
      </c>
      <c r="U1451" s="462">
        <f>IF($A1451=0,0,InformatiiGenerale!$B$3)</f>
        <v>0</v>
      </c>
      <c r="V1451" s="462">
        <f>IF($B1451=0,0,VLOOKUP($B1451,InformatiiGenerale!$A$9:$C$29,3,FALSE))</f>
        <v>0</v>
      </c>
    </row>
    <row r="1452" spans="1:22" ht="30" customHeight="1" x14ac:dyDescent="0.25">
      <c r="A1452" s="145"/>
      <c r="B1452" s="146"/>
      <c r="C1452" s="146"/>
      <c r="D1452" s="147"/>
      <c r="E1452" s="148"/>
      <c r="F1452" s="149"/>
      <c r="G1452" s="148"/>
      <c r="H1452" s="149"/>
      <c r="I1452" s="150"/>
      <c r="J1452" s="151"/>
      <c r="K1452" s="152"/>
      <c r="L1452" s="153"/>
      <c r="M1452" s="154"/>
      <c r="N1452" s="334">
        <f t="shared" si="45"/>
        <v>0</v>
      </c>
      <c r="O1452" s="339"/>
      <c r="P1452" s="515">
        <f>IF($A1452=Liste!$A$2,Liste!$Q$2,IF($A1452=Liste!$A$3,Liste!$Q$3,0))</f>
        <v>0</v>
      </c>
      <c r="Q1452" s="477"/>
      <c r="R1452" s="458" t="str">
        <f>IF(F1452=0,"x",VLOOKUP($F1452,Liste!$L$2:$M$5000,2,FALSE))</f>
        <v>x</v>
      </c>
      <c r="S1452" s="462" t="str">
        <f t="shared" si="44"/>
        <v>x</v>
      </c>
      <c r="T1452" s="462">
        <f>IF(P1452=Liste!$Q$3,IF(L1452=0,0,1),0)</f>
        <v>0</v>
      </c>
      <c r="U1452" s="462">
        <f>IF($A1452=0,0,InformatiiGenerale!$B$3)</f>
        <v>0</v>
      </c>
      <c r="V1452" s="462">
        <f>IF($B1452=0,0,VLOOKUP($B1452,InformatiiGenerale!$A$9:$C$29,3,FALSE))</f>
        <v>0</v>
      </c>
    </row>
    <row r="1453" spans="1:22" ht="30" customHeight="1" x14ac:dyDescent="0.25">
      <c r="A1453" s="145"/>
      <c r="B1453" s="146"/>
      <c r="C1453" s="146"/>
      <c r="D1453" s="147"/>
      <c r="E1453" s="148"/>
      <c r="F1453" s="149"/>
      <c r="G1453" s="148"/>
      <c r="H1453" s="149"/>
      <c r="I1453" s="150"/>
      <c r="J1453" s="151"/>
      <c r="K1453" s="152"/>
      <c r="L1453" s="153"/>
      <c r="M1453" s="154"/>
      <c r="N1453" s="334">
        <f t="shared" si="45"/>
        <v>0</v>
      </c>
      <c r="O1453" s="339"/>
      <c r="P1453" s="515">
        <f>IF($A1453=Liste!$A$2,Liste!$Q$2,IF($A1453=Liste!$A$3,Liste!$Q$3,0))</f>
        <v>0</v>
      </c>
      <c r="Q1453" s="477"/>
      <c r="R1453" s="458" t="str">
        <f>IF(F1453=0,"x",VLOOKUP($F1453,Liste!$L$2:$M$5000,2,FALSE))</f>
        <v>x</v>
      </c>
      <c r="S1453" s="462" t="str">
        <f t="shared" si="44"/>
        <v>x</v>
      </c>
      <c r="T1453" s="462">
        <f>IF(P1453=Liste!$Q$3,IF(L1453=0,0,1),0)</f>
        <v>0</v>
      </c>
      <c r="U1453" s="462">
        <f>IF($A1453=0,0,InformatiiGenerale!$B$3)</f>
        <v>0</v>
      </c>
      <c r="V1453" s="462">
        <f>IF($B1453=0,0,VLOOKUP($B1453,InformatiiGenerale!$A$9:$C$29,3,FALSE))</f>
        <v>0</v>
      </c>
    </row>
    <row r="1454" spans="1:22" ht="30" customHeight="1" x14ac:dyDescent="0.25">
      <c r="A1454" s="145"/>
      <c r="B1454" s="146"/>
      <c r="C1454" s="146"/>
      <c r="D1454" s="147"/>
      <c r="E1454" s="148"/>
      <c r="F1454" s="149"/>
      <c r="G1454" s="148"/>
      <c r="H1454" s="149"/>
      <c r="I1454" s="150"/>
      <c r="J1454" s="151"/>
      <c r="K1454" s="152"/>
      <c r="L1454" s="153"/>
      <c r="M1454" s="154"/>
      <c r="N1454" s="334">
        <f t="shared" si="45"/>
        <v>0</v>
      </c>
      <c r="O1454" s="339"/>
      <c r="P1454" s="515">
        <f>IF($A1454=Liste!$A$2,Liste!$Q$2,IF($A1454=Liste!$A$3,Liste!$Q$3,0))</f>
        <v>0</v>
      </c>
      <c r="Q1454" s="477"/>
      <c r="R1454" s="458" t="str">
        <f>IF(F1454=0,"x",VLOOKUP($F1454,Liste!$L$2:$M$5000,2,FALSE))</f>
        <v>x</v>
      </c>
      <c r="S1454" s="462" t="str">
        <f t="shared" si="44"/>
        <v>x</v>
      </c>
      <c r="T1454" s="462">
        <f>IF(P1454=Liste!$Q$3,IF(L1454=0,0,1),0)</f>
        <v>0</v>
      </c>
      <c r="U1454" s="462">
        <f>IF($A1454=0,0,InformatiiGenerale!$B$3)</f>
        <v>0</v>
      </c>
      <c r="V1454" s="462">
        <f>IF($B1454=0,0,VLOOKUP($B1454,InformatiiGenerale!$A$9:$C$29,3,FALSE))</f>
        <v>0</v>
      </c>
    </row>
    <row r="1455" spans="1:22" ht="30" customHeight="1" x14ac:dyDescent="0.25">
      <c r="A1455" s="145"/>
      <c r="B1455" s="146"/>
      <c r="C1455" s="146"/>
      <c r="D1455" s="147"/>
      <c r="E1455" s="148"/>
      <c r="F1455" s="149"/>
      <c r="G1455" s="148"/>
      <c r="H1455" s="149"/>
      <c r="I1455" s="150"/>
      <c r="J1455" s="151"/>
      <c r="K1455" s="152"/>
      <c r="L1455" s="153"/>
      <c r="M1455" s="154"/>
      <c r="N1455" s="334">
        <f t="shared" si="45"/>
        <v>0</v>
      </c>
      <c r="O1455" s="339"/>
      <c r="P1455" s="515">
        <f>IF($A1455=Liste!$A$2,Liste!$Q$2,IF($A1455=Liste!$A$3,Liste!$Q$3,0))</f>
        <v>0</v>
      </c>
      <c r="Q1455" s="477"/>
      <c r="R1455" s="458" t="str">
        <f>IF(F1455=0,"x",VLOOKUP($F1455,Liste!$L$2:$M$5000,2,FALSE))</f>
        <v>x</v>
      </c>
      <c r="S1455" s="462" t="str">
        <f t="shared" si="44"/>
        <v>x</v>
      </c>
      <c r="T1455" s="462">
        <f>IF(P1455=Liste!$Q$3,IF(L1455=0,0,1),0)</f>
        <v>0</v>
      </c>
      <c r="U1455" s="462">
        <f>IF($A1455=0,0,InformatiiGenerale!$B$3)</f>
        <v>0</v>
      </c>
      <c r="V1455" s="462">
        <f>IF($B1455=0,0,VLOOKUP($B1455,InformatiiGenerale!$A$9:$C$29,3,FALSE))</f>
        <v>0</v>
      </c>
    </row>
    <row r="1456" spans="1:22" ht="30" customHeight="1" x14ac:dyDescent="0.25">
      <c r="A1456" s="145"/>
      <c r="B1456" s="146"/>
      <c r="C1456" s="146"/>
      <c r="D1456" s="147"/>
      <c r="E1456" s="148"/>
      <c r="F1456" s="149"/>
      <c r="G1456" s="148"/>
      <c r="H1456" s="149"/>
      <c r="I1456" s="150"/>
      <c r="J1456" s="151"/>
      <c r="K1456" s="152"/>
      <c r="L1456" s="153"/>
      <c r="M1456" s="154"/>
      <c r="N1456" s="334">
        <f t="shared" si="45"/>
        <v>0</v>
      </c>
      <c r="O1456" s="339"/>
      <c r="P1456" s="515">
        <f>IF($A1456=Liste!$A$2,Liste!$Q$2,IF($A1456=Liste!$A$3,Liste!$Q$3,0))</f>
        <v>0</v>
      </c>
      <c r="Q1456" s="477"/>
      <c r="R1456" s="458" t="str">
        <f>IF(F1456=0,"x",VLOOKUP($F1456,Liste!$L$2:$M$5000,2,FALSE))</f>
        <v>x</v>
      </c>
      <c r="S1456" s="462" t="str">
        <f t="shared" si="44"/>
        <v>x</v>
      </c>
      <c r="T1456" s="462">
        <f>IF(P1456=Liste!$Q$3,IF(L1456=0,0,1),0)</f>
        <v>0</v>
      </c>
      <c r="U1456" s="462">
        <f>IF($A1456=0,0,InformatiiGenerale!$B$3)</f>
        <v>0</v>
      </c>
      <c r="V1456" s="462">
        <f>IF($B1456=0,0,VLOOKUP($B1456,InformatiiGenerale!$A$9:$C$29,3,FALSE))</f>
        <v>0</v>
      </c>
    </row>
    <row r="1457" spans="1:22" ht="30" customHeight="1" x14ac:dyDescent="0.25">
      <c r="A1457" s="145"/>
      <c r="B1457" s="146"/>
      <c r="C1457" s="146"/>
      <c r="D1457" s="147"/>
      <c r="E1457" s="148"/>
      <c r="F1457" s="149"/>
      <c r="G1457" s="148"/>
      <c r="H1457" s="149"/>
      <c r="I1457" s="150"/>
      <c r="J1457" s="151"/>
      <c r="K1457" s="152"/>
      <c r="L1457" s="153"/>
      <c r="M1457" s="154"/>
      <c r="N1457" s="334">
        <f t="shared" si="45"/>
        <v>0</v>
      </c>
      <c r="O1457" s="339"/>
      <c r="P1457" s="515">
        <f>IF($A1457=Liste!$A$2,Liste!$Q$2,IF($A1457=Liste!$A$3,Liste!$Q$3,0))</f>
        <v>0</v>
      </c>
      <c r="Q1457" s="477"/>
      <c r="R1457" s="458" t="str">
        <f>IF(F1457=0,"x",VLOOKUP($F1457,Liste!$L$2:$M$5000,2,FALSE))</f>
        <v>x</v>
      </c>
      <c r="S1457" s="462" t="str">
        <f t="shared" si="44"/>
        <v>x</v>
      </c>
      <c r="T1457" s="462">
        <f>IF(P1457=Liste!$Q$3,IF(L1457=0,0,1),0)</f>
        <v>0</v>
      </c>
      <c r="U1457" s="462">
        <f>IF($A1457=0,0,InformatiiGenerale!$B$3)</f>
        <v>0</v>
      </c>
      <c r="V1457" s="462">
        <f>IF($B1457=0,0,VLOOKUP($B1457,InformatiiGenerale!$A$9:$C$29,3,FALSE))</f>
        <v>0</v>
      </c>
    </row>
    <row r="1458" spans="1:22" ht="30" customHeight="1" x14ac:dyDescent="0.25">
      <c r="A1458" s="145"/>
      <c r="B1458" s="146"/>
      <c r="C1458" s="146"/>
      <c r="D1458" s="147"/>
      <c r="E1458" s="148"/>
      <c r="F1458" s="149"/>
      <c r="G1458" s="148"/>
      <c r="H1458" s="149"/>
      <c r="I1458" s="150"/>
      <c r="J1458" s="151"/>
      <c r="K1458" s="152"/>
      <c r="L1458" s="153"/>
      <c r="M1458" s="154"/>
      <c r="N1458" s="334">
        <f t="shared" si="45"/>
        <v>0</v>
      </c>
      <c r="O1458" s="339"/>
      <c r="P1458" s="515">
        <f>IF($A1458=Liste!$A$2,Liste!$Q$2,IF($A1458=Liste!$A$3,Liste!$Q$3,0))</f>
        <v>0</v>
      </c>
      <c r="Q1458" s="477"/>
      <c r="R1458" s="458" t="str">
        <f>IF(F1458=0,"x",VLOOKUP($F1458,Liste!$L$2:$M$5000,2,FALSE))</f>
        <v>x</v>
      </c>
      <c r="S1458" s="462" t="str">
        <f t="shared" si="44"/>
        <v>x</v>
      </c>
      <c r="T1458" s="462">
        <f>IF(P1458=Liste!$Q$3,IF(L1458=0,0,1),0)</f>
        <v>0</v>
      </c>
      <c r="U1458" s="462">
        <f>IF($A1458=0,0,InformatiiGenerale!$B$3)</f>
        <v>0</v>
      </c>
      <c r="V1458" s="462">
        <f>IF($B1458=0,0,VLOOKUP($B1458,InformatiiGenerale!$A$9:$C$29,3,FALSE))</f>
        <v>0</v>
      </c>
    </row>
    <row r="1459" spans="1:22" ht="30" customHeight="1" x14ac:dyDescent="0.25">
      <c r="A1459" s="145"/>
      <c r="B1459" s="146"/>
      <c r="C1459" s="146"/>
      <c r="D1459" s="147"/>
      <c r="E1459" s="148"/>
      <c r="F1459" s="149"/>
      <c r="G1459" s="148"/>
      <c r="H1459" s="149"/>
      <c r="I1459" s="150"/>
      <c r="J1459" s="151"/>
      <c r="K1459" s="152"/>
      <c r="L1459" s="153"/>
      <c r="M1459" s="154"/>
      <c r="N1459" s="334">
        <f t="shared" si="45"/>
        <v>0</v>
      </c>
      <c r="O1459" s="339"/>
      <c r="P1459" s="515">
        <f>IF($A1459=Liste!$A$2,Liste!$Q$2,IF($A1459=Liste!$A$3,Liste!$Q$3,0))</f>
        <v>0</v>
      </c>
      <c r="Q1459" s="477"/>
      <c r="R1459" s="458" t="str">
        <f>IF(F1459=0,"x",VLOOKUP($F1459,Liste!$L$2:$M$5000,2,FALSE))</f>
        <v>x</v>
      </c>
      <c r="S1459" s="462" t="str">
        <f t="shared" si="44"/>
        <v>x</v>
      </c>
      <c r="T1459" s="462">
        <f>IF(P1459=Liste!$Q$3,IF(L1459=0,0,1),0)</f>
        <v>0</v>
      </c>
      <c r="U1459" s="462">
        <f>IF($A1459=0,0,InformatiiGenerale!$B$3)</f>
        <v>0</v>
      </c>
      <c r="V1459" s="462">
        <f>IF($B1459=0,0,VLOOKUP($B1459,InformatiiGenerale!$A$9:$C$29,3,FALSE))</f>
        <v>0</v>
      </c>
    </row>
    <row r="1460" spans="1:22" ht="30" customHeight="1" x14ac:dyDescent="0.25">
      <c r="A1460" s="145"/>
      <c r="B1460" s="146"/>
      <c r="C1460" s="146"/>
      <c r="D1460" s="147"/>
      <c r="E1460" s="148"/>
      <c r="F1460" s="149"/>
      <c r="G1460" s="148"/>
      <c r="H1460" s="149"/>
      <c r="I1460" s="150"/>
      <c r="J1460" s="151"/>
      <c r="K1460" s="152"/>
      <c r="L1460" s="153"/>
      <c r="M1460" s="154"/>
      <c r="N1460" s="334">
        <f t="shared" si="45"/>
        <v>0</v>
      </c>
      <c r="O1460" s="339"/>
      <c r="P1460" s="515">
        <f>IF($A1460=Liste!$A$2,Liste!$Q$2,IF($A1460=Liste!$A$3,Liste!$Q$3,0))</f>
        <v>0</v>
      </c>
      <c r="Q1460" s="477"/>
      <c r="R1460" s="458" t="str">
        <f>IF(F1460=0,"x",VLOOKUP($F1460,Liste!$L$2:$M$5000,2,FALSE))</f>
        <v>x</v>
      </c>
      <c r="S1460" s="462" t="str">
        <f t="shared" si="44"/>
        <v>x</v>
      </c>
      <c r="T1460" s="462">
        <f>IF(P1460=Liste!$Q$3,IF(L1460=0,0,1),0)</f>
        <v>0</v>
      </c>
      <c r="U1460" s="462">
        <f>IF($A1460=0,0,InformatiiGenerale!$B$3)</f>
        <v>0</v>
      </c>
      <c r="V1460" s="462">
        <f>IF($B1460=0,0,VLOOKUP($B1460,InformatiiGenerale!$A$9:$C$29,3,FALSE))</f>
        <v>0</v>
      </c>
    </row>
    <row r="1461" spans="1:22" ht="30" customHeight="1" x14ac:dyDescent="0.25">
      <c r="A1461" s="145"/>
      <c r="B1461" s="146"/>
      <c r="C1461" s="146"/>
      <c r="D1461" s="147"/>
      <c r="E1461" s="148"/>
      <c r="F1461" s="149"/>
      <c r="G1461" s="148"/>
      <c r="H1461" s="149"/>
      <c r="I1461" s="150"/>
      <c r="J1461" s="151"/>
      <c r="K1461" s="152"/>
      <c r="L1461" s="153"/>
      <c r="M1461" s="154"/>
      <c r="N1461" s="334">
        <f t="shared" si="45"/>
        <v>0</v>
      </c>
      <c r="O1461" s="339"/>
      <c r="P1461" s="515">
        <f>IF($A1461=Liste!$A$2,Liste!$Q$2,IF($A1461=Liste!$A$3,Liste!$Q$3,0))</f>
        <v>0</v>
      </c>
      <c r="Q1461" s="477"/>
      <c r="R1461" s="458" t="str">
        <f>IF(F1461=0,"x",VLOOKUP($F1461,Liste!$L$2:$M$5000,2,FALSE))</f>
        <v>x</v>
      </c>
      <c r="S1461" s="462" t="str">
        <f t="shared" si="44"/>
        <v>x</v>
      </c>
      <c r="T1461" s="462">
        <f>IF(P1461=Liste!$Q$3,IF(L1461=0,0,1),0)</f>
        <v>0</v>
      </c>
      <c r="U1461" s="462">
        <f>IF($A1461=0,0,InformatiiGenerale!$B$3)</f>
        <v>0</v>
      </c>
      <c r="V1461" s="462">
        <f>IF($B1461=0,0,VLOOKUP($B1461,InformatiiGenerale!$A$9:$C$29,3,FALSE))</f>
        <v>0</v>
      </c>
    </row>
    <row r="1462" spans="1:22" ht="30" customHeight="1" x14ac:dyDescent="0.25">
      <c r="A1462" s="145"/>
      <c r="B1462" s="146"/>
      <c r="C1462" s="146"/>
      <c r="D1462" s="147"/>
      <c r="E1462" s="148"/>
      <c r="F1462" s="149"/>
      <c r="G1462" s="148"/>
      <c r="H1462" s="149"/>
      <c r="I1462" s="150"/>
      <c r="J1462" s="151"/>
      <c r="K1462" s="152"/>
      <c r="L1462" s="153"/>
      <c r="M1462" s="154"/>
      <c r="N1462" s="334">
        <f t="shared" si="45"/>
        <v>0</v>
      </c>
      <c r="O1462" s="339"/>
      <c r="P1462" s="515">
        <f>IF($A1462=Liste!$A$2,Liste!$Q$2,IF($A1462=Liste!$A$3,Liste!$Q$3,0))</f>
        <v>0</v>
      </c>
      <c r="Q1462" s="477"/>
      <c r="R1462" s="458" t="str">
        <f>IF(F1462=0,"x",VLOOKUP($F1462,Liste!$L$2:$M$5000,2,FALSE))</f>
        <v>x</v>
      </c>
      <c r="S1462" s="462" t="str">
        <f t="shared" si="44"/>
        <v>x</v>
      </c>
      <c r="T1462" s="462">
        <f>IF(P1462=Liste!$Q$3,IF(L1462=0,0,1),0)</f>
        <v>0</v>
      </c>
      <c r="U1462" s="462">
        <f>IF($A1462=0,0,InformatiiGenerale!$B$3)</f>
        <v>0</v>
      </c>
      <c r="V1462" s="462">
        <f>IF($B1462=0,0,VLOOKUP($B1462,InformatiiGenerale!$A$9:$C$29,3,FALSE))</f>
        <v>0</v>
      </c>
    </row>
    <row r="1463" spans="1:22" ht="30" customHeight="1" x14ac:dyDescent="0.25">
      <c r="A1463" s="145"/>
      <c r="B1463" s="146"/>
      <c r="C1463" s="146"/>
      <c r="D1463" s="147"/>
      <c r="E1463" s="148"/>
      <c r="F1463" s="149"/>
      <c r="G1463" s="148"/>
      <c r="H1463" s="149"/>
      <c r="I1463" s="150"/>
      <c r="J1463" s="151"/>
      <c r="K1463" s="152"/>
      <c r="L1463" s="153"/>
      <c r="M1463" s="154"/>
      <c r="N1463" s="334">
        <f t="shared" si="45"/>
        <v>0</v>
      </c>
      <c r="O1463" s="339"/>
      <c r="P1463" s="515">
        <f>IF($A1463=Liste!$A$2,Liste!$Q$2,IF($A1463=Liste!$A$3,Liste!$Q$3,0))</f>
        <v>0</v>
      </c>
      <c r="Q1463" s="477"/>
      <c r="R1463" s="458" t="str">
        <f>IF(F1463=0,"x",VLOOKUP($F1463,Liste!$L$2:$M$5000,2,FALSE))</f>
        <v>x</v>
      </c>
      <c r="S1463" s="462" t="str">
        <f t="shared" si="44"/>
        <v>x</v>
      </c>
      <c r="T1463" s="462">
        <f>IF(P1463=Liste!$Q$3,IF(L1463=0,0,1),0)</f>
        <v>0</v>
      </c>
      <c r="U1463" s="462">
        <f>IF($A1463=0,0,InformatiiGenerale!$B$3)</f>
        <v>0</v>
      </c>
      <c r="V1463" s="462">
        <f>IF($B1463=0,0,VLOOKUP($B1463,InformatiiGenerale!$A$9:$C$29,3,FALSE))</f>
        <v>0</v>
      </c>
    </row>
    <row r="1464" spans="1:22" ht="30" customHeight="1" x14ac:dyDescent="0.25">
      <c r="A1464" s="145"/>
      <c r="B1464" s="146"/>
      <c r="C1464" s="146"/>
      <c r="D1464" s="147"/>
      <c r="E1464" s="148"/>
      <c r="F1464" s="149"/>
      <c r="G1464" s="148"/>
      <c r="H1464" s="149"/>
      <c r="I1464" s="150"/>
      <c r="J1464" s="151"/>
      <c r="K1464" s="152"/>
      <c r="L1464" s="153"/>
      <c r="M1464" s="154"/>
      <c r="N1464" s="334">
        <f t="shared" si="45"/>
        <v>0</v>
      </c>
      <c r="O1464" s="339"/>
      <c r="P1464" s="515">
        <f>IF($A1464=Liste!$A$2,Liste!$Q$2,IF($A1464=Liste!$A$3,Liste!$Q$3,0))</f>
        <v>0</v>
      </c>
      <c r="Q1464" s="477"/>
      <c r="R1464" s="458" t="str">
        <f>IF(F1464=0,"x",VLOOKUP($F1464,Liste!$L$2:$M$5000,2,FALSE))</f>
        <v>x</v>
      </c>
      <c r="S1464" s="462" t="str">
        <f t="shared" si="44"/>
        <v>x</v>
      </c>
      <c r="T1464" s="462">
        <f>IF(P1464=Liste!$Q$3,IF(L1464=0,0,1),0)</f>
        <v>0</v>
      </c>
      <c r="U1464" s="462">
        <f>IF($A1464=0,0,InformatiiGenerale!$B$3)</f>
        <v>0</v>
      </c>
      <c r="V1464" s="462">
        <f>IF($B1464=0,0,VLOOKUP($B1464,InformatiiGenerale!$A$9:$C$29,3,FALSE))</f>
        <v>0</v>
      </c>
    </row>
    <row r="1465" spans="1:22" ht="30" customHeight="1" x14ac:dyDescent="0.25">
      <c r="A1465" s="145"/>
      <c r="B1465" s="146"/>
      <c r="C1465" s="146"/>
      <c r="D1465" s="147"/>
      <c r="E1465" s="148"/>
      <c r="F1465" s="149"/>
      <c r="G1465" s="148"/>
      <c r="H1465" s="149"/>
      <c r="I1465" s="150"/>
      <c r="J1465" s="151"/>
      <c r="K1465" s="152"/>
      <c r="L1465" s="153"/>
      <c r="M1465" s="154"/>
      <c r="N1465" s="334">
        <f t="shared" si="45"/>
        <v>0</v>
      </c>
      <c r="O1465" s="339"/>
      <c r="P1465" s="515">
        <f>IF($A1465=Liste!$A$2,Liste!$Q$2,IF($A1465=Liste!$A$3,Liste!$Q$3,0))</f>
        <v>0</v>
      </c>
      <c r="Q1465" s="477"/>
      <c r="R1465" s="458" t="str">
        <f>IF(F1465=0,"x",VLOOKUP($F1465,Liste!$L$2:$M$5000,2,FALSE))</f>
        <v>x</v>
      </c>
      <c r="S1465" s="462" t="str">
        <f t="shared" si="44"/>
        <v>x</v>
      </c>
      <c r="T1465" s="462">
        <f>IF(P1465=Liste!$Q$3,IF(L1465=0,0,1),0)</f>
        <v>0</v>
      </c>
      <c r="U1465" s="462">
        <f>IF($A1465=0,0,InformatiiGenerale!$B$3)</f>
        <v>0</v>
      </c>
      <c r="V1465" s="462">
        <f>IF($B1465=0,0,VLOOKUP($B1465,InformatiiGenerale!$A$9:$C$29,3,FALSE))</f>
        <v>0</v>
      </c>
    </row>
    <row r="1466" spans="1:22" ht="30" customHeight="1" x14ac:dyDescent="0.25">
      <c r="A1466" s="145"/>
      <c r="B1466" s="146"/>
      <c r="C1466" s="146"/>
      <c r="D1466" s="147"/>
      <c r="E1466" s="148"/>
      <c r="F1466" s="149"/>
      <c r="G1466" s="148"/>
      <c r="H1466" s="149"/>
      <c r="I1466" s="150"/>
      <c r="J1466" s="151"/>
      <c r="K1466" s="152"/>
      <c r="L1466" s="153"/>
      <c r="M1466" s="154"/>
      <c r="N1466" s="334">
        <f t="shared" si="45"/>
        <v>0</v>
      </c>
      <c r="O1466" s="339"/>
      <c r="P1466" s="515">
        <f>IF($A1466=Liste!$A$2,Liste!$Q$2,IF($A1466=Liste!$A$3,Liste!$Q$3,0))</f>
        <v>0</v>
      </c>
      <c r="Q1466" s="477"/>
      <c r="R1466" s="458" t="str">
        <f>IF(F1466=0,"x",VLOOKUP($F1466,Liste!$L$2:$M$5000,2,FALSE))</f>
        <v>x</v>
      </c>
      <c r="S1466" s="462" t="str">
        <f t="shared" si="44"/>
        <v>x</v>
      </c>
      <c r="T1466" s="462">
        <f>IF(P1466=Liste!$Q$3,IF(L1466=0,0,1),0)</f>
        <v>0</v>
      </c>
      <c r="U1466" s="462">
        <f>IF($A1466=0,0,InformatiiGenerale!$B$3)</f>
        <v>0</v>
      </c>
      <c r="V1466" s="462">
        <f>IF($B1466=0,0,VLOOKUP($B1466,InformatiiGenerale!$A$9:$C$29,3,FALSE))</f>
        <v>0</v>
      </c>
    </row>
    <row r="1467" spans="1:22" ht="30" customHeight="1" x14ac:dyDescent="0.25">
      <c r="A1467" s="145"/>
      <c r="B1467" s="146"/>
      <c r="C1467" s="146"/>
      <c r="D1467" s="147"/>
      <c r="E1467" s="148"/>
      <c r="F1467" s="149"/>
      <c r="G1467" s="148"/>
      <c r="H1467" s="149"/>
      <c r="I1467" s="150"/>
      <c r="J1467" s="151"/>
      <c r="K1467" s="152"/>
      <c r="L1467" s="153"/>
      <c r="M1467" s="154"/>
      <c r="N1467" s="334">
        <f t="shared" si="45"/>
        <v>0</v>
      </c>
      <c r="O1467" s="339"/>
      <c r="P1467" s="515">
        <f>IF($A1467=Liste!$A$2,Liste!$Q$2,IF($A1467=Liste!$A$3,Liste!$Q$3,0))</f>
        <v>0</v>
      </c>
      <c r="Q1467" s="477"/>
      <c r="R1467" s="458" t="str">
        <f>IF(F1467=0,"x",VLOOKUP($F1467,Liste!$L$2:$M$5000,2,FALSE))</f>
        <v>x</v>
      </c>
      <c r="S1467" s="462" t="str">
        <f t="shared" si="44"/>
        <v>x</v>
      </c>
      <c r="T1467" s="462">
        <f>IF(P1467=Liste!$Q$3,IF(L1467=0,0,1),0)</f>
        <v>0</v>
      </c>
      <c r="U1467" s="462">
        <f>IF($A1467=0,0,InformatiiGenerale!$B$3)</f>
        <v>0</v>
      </c>
      <c r="V1467" s="462">
        <f>IF($B1467=0,0,VLOOKUP($B1467,InformatiiGenerale!$A$9:$C$29,3,FALSE))</f>
        <v>0</v>
      </c>
    </row>
    <row r="1468" spans="1:22" ht="30" customHeight="1" x14ac:dyDescent="0.25">
      <c r="A1468" s="145"/>
      <c r="B1468" s="146"/>
      <c r="C1468" s="146"/>
      <c r="D1468" s="147"/>
      <c r="E1468" s="148"/>
      <c r="F1468" s="149"/>
      <c r="G1468" s="148"/>
      <c r="H1468" s="149"/>
      <c r="I1468" s="150"/>
      <c r="J1468" s="151"/>
      <c r="K1468" s="152"/>
      <c r="L1468" s="153"/>
      <c r="M1468" s="154"/>
      <c r="N1468" s="334">
        <f t="shared" si="45"/>
        <v>0</v>
      </c>
      <c r="O1468" s="339"/>
      <c r="P1468" s="515">
        <f>IF($A1468=Liste!$A$2,Liste!$Q$2,IF($A1468=Liste!$A$3,Liste!$Q$3,0))</f>
        <v>0</v>
      </c>
      <c r="Q1468" s="477"/>
      <c r="R1468" s="458" t="str">
        <f>IF(F1468=0,"x",VLOOKUP($F1468,Liste!$L$2:$M$5000,2,FALSE))</f>
        <v>x</v>
      </c>
      <c r="S1468" s="462" t="str">
        <f t="shared" si="44"/>
        <v>x</v>
      </c>
      <c r="T1468" s="462">
        <f>IF(P1468=Liste!$Q$3,IF(L1468=0,0,1),0)</f>
        <v>0</v>
      </c>
      <c r="U1468" s="462">
        <f>IF($A1468=0,0,InformatiiGenerale!$B$3)</f>
        <v>0</v>
      </c>
      <c r="V1468" s="462">
        <f>IF($B1468=0,0,VLOOKUP($B1468,InformatiiGenerale!$A$9:$C$29,3,FALSE))</f>
        <v>0</v>
      </c>
    </row>
    <row r="1469" spans="1:22" ht="30" customHeight="1" x14ac:dyDescent="0.25">
      <c r="A1469" s="145"/>
      <c r="B1469" s="146"/>
      <c r="C1469" s="146"/>
      <c r="D1469" s="147"/>
      <c r="E1469" s="148"/>
      <c r="F1469" s="149"/>
      <c r="G1469" s="148"/>
      <c r="H1469" s="149"/>
      <c r="I1469" s="150"/>
      <c r="J1469" s="151"/>
      <c r="K1469" s="152"/>
      <c r="L1469" s="153"/>
      <c r="M1469" s="154"/>
      <c r="N1469" s="334">
        <f t="shared" si="45"/>
        <v>0</v>
      </c>
      <c r="O1469" s="339"/>
      <c r="P1469" s="515">
        <f>IF($A1469=Liste!$A$2,Liste!$Q$2,IF($A1469=Liste!$A$3,Liste!$Q$3,0))</f>
        <v>0</v>
      </c>
      <c r="Q1469" s="477"/>
      <c r="R1469" s="458" t="str">
        <f>IF(F1469=0,"x",VLOOKUP($F1469,Liste!$L$2:$M$5000,2,FALSE))</f>
        <v>x</v>
      </c>
      <c r="S1469" s="462" t="str">
        <f t="shared" si="44"/>
        <v>x</v>
      </c>
      <c r="T1469" s="462">
        <f>IF(P1469=Liste!$Q$3,IF(L1469=0,0,1),0)</f>
        <v>0</v>
      </c>
      <c r="U1469" s="462">
        <f>IF($A1469=0,0,InformatiiGenerale!$B$3)</f>
        <v>0</v>
      </c>
      <c r="V1469" s="462">
        <f>IF($B1469=0,0,VLOOKUP($B1469,InformatiiGenerale!$A$9:$C$29,3,FALSE))</f>
        <v>0</v>
      </c>
    </row>
    <row r="1470" spans="1:22" ht="30" customHeight="1" x14ac:dyDescent="0.25">
      <c r="A1470" s="145"/>
      <c r="B1470" s="146"/>
      <c r="C1470" s="146"/>
      <c r="D1470" s="147"/>
      <c r="E1470" s="148"/>
      <c r="F1470" s="149"/>
      <c r="G1470" s="148"/>
      <c r="H1470" s="149"/>
      <c r="I1470" s="150"/>
      <c r="J1470" s="151"/>
      <c r="K1470" s="152"/>
      <c r="L1470" s="153"/>
      <c r="M1470" s="154"/>
      <c r="N1470" s="334">
        <f t="shared" si="45"/>
        <v>0</v>
      </c>
      <c r="O1470" s="339"/>
      <c r="P1470" s="515">
        <f>IF($A1470=Liste!$A$2,Liste!$Q$2,IF($A1470=Liste!$A$3,Liste!$Q$3,0))</f>
        <v>0</v>
      </c>
      <c r="Q1470" s="477"/>
      <c r="R1470" s="458" t="str">
        <f>IF(F1470=0,"x",VLOOKUP($F1470,Liste!$L$2:$M$5000,2,FALSE))</f>
        <v>x</v>
      </c>
      <c r="S1470" s="462" t="str">
        <f t="shared" si="44"/>
        <v>x</v>
      </c>
      <c r="T1470" s="462">
        <f>IF(P1470=Liste!$Q$3,IF(L1470=0,0,1),0)</f>
        <v>0</v>
      </c>
      <c r="U1470" s="462">
        <f>IF($A1470=0,0,InformatiiGenerale!$B$3)</f>
        <v>0</v>
      </c>
      <c r="V1470" s="462">
        <f>IF($B1470=0,0,VLOOKUP($B1470,InformatiiGenerale!$A$9:$C$29,3,FALSE))</f>
        <v>0</v>
      </c>
    </row>
    <row r="1471" spans="1:22" ht="30" customHeight="1" x14ac:dyDescent="0.25">
      <c r="A1471" s="145"/>
      <c r="B1471" s="146"/>
      <c r="C1471" s="146"/>
      <c r="D1471" s="147"/>
      <c r="E1471" s="148"/>
      <c r="F1471" s="149"/>
      <c r="G1471" s="148"/>
      <c r="H1471" s="149"/>
      <c r="I1471" s="150"/>
      <c r="J1471" s="151"/>
      <c r="K1471" s="152"/>
      <c r="L1471" s="153"/>
      <c r="M1471" s="154"/>
      <c r="N1471" s="334">
        <f t="shared" si="45"/>
        <v>0</v>
      </c>
      <c r="O1471" s="339"/>
      <c r="P1471" s="515">
        <f>IF($A1471=Liste!$A$2,Liste!$Q$2,IF($A1471=Liste!$A$3,Liste!$Q$3,0))</f>
        <v>0</v>
      </c>
      <c r="Q1471" s="477"/>
      <c r="R1471" s="458" t="str">
        <f>IF(F1471=0,"x",VLOOKUP($F1471,Liste!$L$2:$M$5000,2,FALSE))</f>
        <v>x</v>
      </c>
      <c r="S1471" s="462" t="str">
        <f t="shared" si="44"/>
        <v>x</v>
      </c>
      <c r="T1471" s="462">
        <f>IF(P1471=Liste!$Q$3,IF(L1471=0,0,1),0)</f>
        <v>0</v>
      </c>
      <c r="U1471" s="462">
        <f>IF($A1471=0,0,InformatiiGenerale!$B$3)</f>
        <v>0</v>
      </c>
      <c r="V1471" s="462">
        <f>IF($B1471=0,0,VLOOKUP($B1471,InformatiiGenerale!$A$9:$C$29,3,FALSE))</f>
        <v>0</v>
      </c>
    </row>
    <row r="1472" spans="1:22" ht="30" customHeight="1" x14ac:dyDescent="0.25">
      <c r="A1472" s="145"/>
      <c r="B1472" s="146"/>
      <c r="C1472" s="146"/>
      <c r="D1472" s="147"/>
      <c r="E1472" s="148"/>
      <c r="F1472" s="149"/>
      <c r="G1472" s="148"/>
      <c r="H1472" s="149"/>
      <c r="I1472" s="150"/>
      <c r="J1472" s="151"/>
      <c r="K1472" s="152"/>
      <c r="L1472" s="153"/>
      <c r="M1472" s="154"/>
      <c r="N1472" s="334">
        <f t="shared" si="45"/>
        <v>0</v>
      </c>
      <c r="O1472" s="339"/>
      <c r="P1472" s="515">
        <f>IF($A1472=Liste!$A$2,Liste!$Q$2,IF($A1472=Liste!$A$3,Liste!$Q$3,0))</f>
        <v>0</v>
      </c>
      <c r="Q1472" s="477"/>
      <c r="R1472" s="458" t="str">
        <f>IF(F1472=0,"x",VLOOKUP($F1472,Liste!$L$2:$M$5000,2,FALSE))</f>
        <v>x</v>
      </c>
      <c r="S1472" s="462" t="str">
        <f t="shared" si="44"/>
        <v>x</v>
      </c>
      <c r="T1472" s="462">
        <f>IF(P1472=Liste!$Q$3,IF(L1472=0,0,1),0)</f>
        <v>0</v>
      </c>
      <c r="U1472" s="462">
        <f>IF($A1472=0,0,InformatiiGenerale!$B$3)</f>
        <v>0</v>
      </c>
      <c r="V1472" s="462">
        <f>IF($B1472=0,0,VLOOKUP($B1472,InformatiiGenerale!$A$9:$C$29,3,FALSE))</f>
        <v>0</v>
      </c>
    </row>
    <row r="1473" spans="1:22" ht="30" customHeight="1" x14ac:dyDescent="0.25">
      <c r="A1473" s="145"/>
      <c r="B1473" s="146"/>
      <c r="C1473" s="146"/>
      <c r="D1473" s="147"/>
      <c r="E1473" s="148"/>
      <c r="F1473" s="149"/>
      <c r="G1473" s="148"/>
      <c r="H1473" s="149"/>
      <c r="I1473" s="150"/>
      <c r="J1473" s="151"/>
      <c r="K1473" s="152"/>
      <c r="L1473" s="153"/>
      <c r="M1473" s="154"/>
      <c r="N1473" s="334">
        <f t="shared" si="45"/>
        <v>0</v>
      </c>
      <c r="O1473" s="339"/>
      <c r="P1473" s="515">
        <f>IF($A1473=Liste!$A$2,Liste!$Q$2,IF($A1473=Liste!$A$3,Liste!$Q$3,0))</f>
        <v>0</v>
      </c>
      <c r="Q1473" s="477"/>
      <c r="R1473" s="458" t="str">
        <f>IF(F1473=0,"x",VLOOKUP($F1473,Liste!$L$2:$M$5000,2,FALSE))</f>
        <v>x</v>
      </c>
      <c r="S1473" s="462" t="str">
        <f t="shared" si="44"/>
        <v>x</v>
      </c>
      <c r="T1473" s="462">
        <f>IF(P1473=Liste!$Q$3,IF(L1473=0,0,1),0)</f>
        <v>0</v>
      </c>
      <c r="U1473" s="462">
        <f>IF($A1473=0,0,InformatiiGenerale!$B$3)</f>
        <v>0</v>
      </c>
      <c r="V1473" s="462">
        <f>IF($B1473=0,0,VLOOKUP($B1473,InformatiiGenerale!$A$9:$C$29,3,FALSE))</f>
        <v>0</v>
      </c>
    </row>
    <row r="1474" spans="1:22" ht="30" customHeight="1" x14ac:dyDescent="0.25">
      <c r="A1474" s="145"/>
      <c r="B1474" s="146"/>
      <c r="C1474" s="146"/>
      <c r="D1474" s="147"/>
      <c r="E1474" s="148"/>
      <c r="F1474" s="149"/>
      <c r="G1474" s="148"/>
      <c r="H1474" s="149"/>
      <c r="I1474" s="150"/>
      <c r="J1474" s="151"/>
      <c r="K1474" s="152"/>
      <c r="L1474" s="153"/>
      <c r="M1474" s="154"/>
      <c r="N1474" s="334">
        <f t="shared" si="45"/>
        <v>0</v>
      </c>
      <c r="O1474" s="339"/>
      <c r="P1474" s="515">
        <f>IF($A1474=Liste!$A$2,Liste!$Q$2,IF($A1474=Liste!$A$3,Liste!$Q$3,0))</f>
        <v>0</v>
      </c>
      <c r="Q1474" s="477"/>
      <c r="R1474" s="458" t="str">
        <f>IF(F1474=0,"x",VLOOKUP($F1474,Liste!$L$2:$M$5000,2,FALSE))</f>
        <v>x</v>
      </c>
      <c r="S1474" s="462" t="str">
        <f t="shared" si="44"/>
        <v>x</v>
      </c>
      <c r="T1474" s="462">
        <f>IF(P1474=Liste!$Q$3,IF(L1474=0,0,1),0)</f>
        <v>0</v>
      </c>
      <c r="U1474" s="462">
        <f>IF($A1474=0,0,InformatiiGenerale!$B$3)</f>
        <v>0</v>
      </c>
      <c r="V1474" s="462">
        <f>IF($B1474=0,0,VLOOKUP($B1474,InformatiiGenerale!$A$9:$C$29,3,FALSE))</f>
        <v>0</v>
      </c>
    </row>
    <row r="1475" spans="1:22" ht="30" customHeight="1" x14ac:dyDescent="0.25">
      <c r="A1475" s="145"/>
      <c r="B1475" s="146"/>
      <c r="C1475" s="146"/>
      <c r="D1475" s="147"/>
      <c r="E1475" s="148"/>
      <c r="F1475" s="149"/>
      <c r="G1475" s="148"/>
      <c r="H1475" s="149"/>
      <c r="I1475" s="150"/>
      <c r="J1475" s="151"/>
      <c r="K1475" s="152"/>
      <c r="L1475" s="153"/>
      <c r="M1475" s="154"/>
      <c r="N1475" s="334">
        <f t="shared" si="45"/>
        <v>0</v>
      </c>
      <c r="O1475" s="339"/>
      <c r="P1475" s="515">
        <f>IF($A1475=Liste!$A$2,Liste!$Q$2,IF($A1475=Liste!$A$3,Liste!$Q$3,0))</f>
        <v>0</v>
      </c>
      <c r="Q1475" s="477"/>
      <c r="R1475" s="458" t="str">
        <f>IF(F1475=0,"x",VLOOKUP($F1475,Liste!$L$2:$M$5000,2,FALSE))</f>
        <v>x</v>
      </c>
      <c r="S1475" s="462" t="str">
        <f t="shared" si="44"/>
        <v>x</v>
      </c>
      <c r="T1475" s="462">
        <f>IF(P1475=Liste!$Q$3,IF(L1475=0,0,1),0)</f>
        <v>0</v>
      </c>
      <c r="U1475" s="462">
        <f>IF($A1475=0,0,InformatiiGenerale!$B$3)</f>
        <v>0</v>
      </c>
      <c r="V1475" s="462">
        <f>IF($B1475=0,0,VLOOKUP($B1475,InformatiiGenerale!$A$9:$C$29,3,FALSE))</f>
        <v>0</v>
      </c>
    </row>
    <row r="1476" spans="1:22" ht="30" customHeight="1" x14ac:dyDescent="0.25">
      <c r="A1476" s="145"/>
      <c r="B1476" s="146"/>
      <c r="C1476" s="146"/>
      <c r="D1476" s="147"/>
      <c r="E1476" s="148"/>
      <c r="F1476" s="149"/>
      <c r="G1476" s="148"/>
      <c r="H1476" s="149"/>
      <c r="I1476" s="150"/>
      <c r="J1476" s="151"/>
      <c r="K1476" s="152"/>
      <c r="L1476" s="153"/>
      <c r="M1476" s="154"/>
      <c r="N1476" s="334">
        <f t="shared" si="45"/>
        <v>0</v>
      </c>
      <c r="O1476" s="339"/>
      <c r="P1476" s="515">
        <f>IF($A1476=Liste!$A$2,Liste!$Q$2,IF($A1476=Liste!$A$3,Liste!$Q$3,0))</f>
        <v>0</v>
      </c>
      <c r="Q1476" s="477"/>
      <c r="R1476" s="458" t="str">
        <f>IF(F1476=0,"x",VLOOKUP($F1476,Liste!$L$2:$M$5000,2,FALSE))</f>
        <v>x</v>
      </c>
      <c r="S1476" s="462" t="str">
        <f t="shared" si="44"/>
        <v>x</v>
      </c>
      <c r="T1476" s="462">
        <f>IF(P1476=Liste!$Q$3,IF(L1476=0,0,1),0)</f>
        <v>0</v>
      </c>
      <c r="U1476" s="462">
        <f>IF($A1476=0,0,InformatiiGenerale!$B$3)</f>
        <v>0</v>
      </c>
      <c r="V1476" s="462">
        <f>IF($B1476=0,0,VLOOKUP($B1476,InformatiiGenerale!$A$9:$C$29,3,FALSE))</f>
        <v>0</v>
      </c>
    </row>
    <row r="1477" spans="1:22" ht="30" customHeight="1" x14ac:dyDescent="0.25">
      <c r="A1477" s="145"/>
      <c r="B1477" s="146"/>
      <c r="C1477" s="146"/>
      <c r="D1477" s="147"/>
      <c r="E1477" s="148"/>
      <c r="F1477" s="149"/>
      <c r="G1477" s="148"/>
      <c r="H1477" s="149"/>
      <c r="I1477" s="150"/>
      <c r="J1477" s="151"/>
      <c r="K1477" s="152"/>
      <c r="L1477" s="153"/>
      <c r="M1477" s="154"/>
      <c r="N1477" s="334">
        <f t="shared" si="45"/>
        <v>0</v>
      </c>
      <c r="O1477" s="339"/>
      <c r="P1477" s="515">
        <f>IF($A1477=Liste!$A$2,Liste!$Q$2,IF($A1477=Liste!$A$3,Liste!$Q$3,0))</f>
        <v>0</v>
      </c>
      <c r="Q1477" s="477"/>
      <c r="R1477" s="458" t="str">
        <f>IF(F1477=0,"x",VLOOKUP($F1477,Liste!$L$2:$M$5000,2,FALSE))</f>
        <v>x</v>
      </c>
      <c r="S1477" s="462" t="str">
        <f t="shared" si="44"/>
        <v>x</v>
      </c>
      <c r="T1477" s="462">
        <f>IF(P1477=Liste!$Q$3,IF(L1477=0,0,1),0)</f>
        <v>0</v>
      </c>
      <c r="U1477" s="462">
        <f>IF($A1477=0,0,InformatiiGenerale!$B$3)</f>
        <v>0</v>
      </c>
      <c r="V1477" s="462">
        <f>IF($B1477=0,0,VLOOKUP($B1477,InformatiiGenerale!$A$9:$C$29,3,FALSE))</f>
        <v>0</v>
      </c>
    </row>
    <row r="1478" spans="1:22" ht="30" customHeight="1" x14ac:dyDescent="0.25">
      <c r="A1478" s="145"/>
      <c r="B1478" s="146"/>
      <c r="C1478" s="146"/>
      <c r="D1478" s="147"/>
      <c r="E1478" s="148"/>
      <c r="F1478" s="149"/>
      <c r="G1478" s="148"/>
      <c r="H1478" s="149"/>
      <c r="I1478" s="150"/>
      <c r="J1478" s="151"/>
      <c r="K1478" s="152"/>
      <c r="L1478" s="153"/>
      <c r="M1478" s="154"/>
      <c r="N1478" s="334">
        <f t="shared" si="45"/>
        <v>0</v>
      </c>
      <c r="O1478" s="339"/>
      <c r="P1478" s="515">
        <f>IF($A1478=Liste!$A$2,Liste!$Q$2,IF($A1478=Liste!$A$3,Liste!$Q$3,0))</f>
        <v>0</v>
      </c>
      <c r="Q1478" s="477"/>
      <c r="R1478" s="458" t="str">
        <f>IF(F1478=0,"x",VLOOKUP($F1478,Liste!$L$2:$M$5000,2,FALSE))</f>
        <v>x</v>
      </c>
      <c r="S1478" s="462" t="str">
        <f t="shared" si="44"/>
        <v>x</v>
      </c>
      <c r="T1478" s="462">
        <f>IF(P1478=Liste!$Q$3,IF(L1478=0,0,1),0)</f>
        <v>0</v>
      </c>
      <c r="U1478" s="462">
        <f>IF($A1478=0,0,InformatiiGenerale!$B$3)</f>
        <v>0</v>
      </c>
      <c r="V1478" s="462">
        <f>IF($B1478=0,0,VLOOKUP($B1478,InformatiiGenerale!$A$9:$C$29,3,FALSE))</f>
        <v>0</v>
      </c>
    </row>
    <row r="1479" spans="1:22" ht="30" customHeight="1" x14ac:dyDescent="0.25">
      <c r="A1479" s="145"/>
      <c r="B1479" s="146"/>
      <c r="C1479" s="146"/>
      <c r="D1479" s="147"/>
      <c r="E1479" s="148"/>
      <c r="F1479" s="149"/>
      <c r="G1479" s="148"/>
      <c r="H1479" s="149"/>
      <c r="I1479" s="150"/>
      <c r="J1479" s="151"/>
      <c r="K1479" s="152"/>
      <c r="L1479" s="153"/>
      <c r="M1479" s="154"/>
      <c r="N1479" s="334">
        <f t="shared" si="45"/>
        <v>0</v>
      </c>
      <c r="O1479" s="339"/>
      <c r="P1479" s="515">
        <f>IF($A1479=Liste!$A$2,Liste!$Q$2,IF($A1479=Liste!$A$3,Liste!$Q$3,0))</f>
        <v>0</v>
      </c>
      <c r="Q1479" s="477"/>
      <c r="R1479" s="458" t="str">
        <f>IF(F1479=0,"x",VLOOKUP($F1479,Liste!$L$2:$M$5000,2,FALSE))</f>
        <v>x</v>
      </c>
      <c r="S1479" s="462" t="str">
        <f t="shared" si="44"/>
        <v>x</v>
      </c>
      <c r="T1479" s="462">
        <f>IF(P1479=Liste!$Q$3,IF(L1479=0,0,1),0)</f>
        <v>0</v>
      </c>
      <c r="U1479" s="462">
        <f>IF($A1479=0,0,InformatiiGenerale!$B$3)</f>
        <v>0</v>
      </c>
      <c r="V1479" s="462">
        <f>IF($B1479=0,0,VLOOKUP($B1479,InformatiiGenerale!$A$9:$C$29,3,FALSE))</f>
        <v>0</v>
      </c>
    </row>
    <row r="1480" spans="1:22" ht="30" customHeight="1" x14ac:dyDescent="0.25">
      <c r="A1480" s="145"/>
      <c r="B1480" s="146"/>
      <c r="C1480" s="146"/>
      <c r="D1480" s="147"/>
      <c r="E1480" s="148"/>
      <c r="F1480" s="149"/>
      <c r="G1480" s="148"/>
      <c r="H1480" s="149"/>
      <c r="I1480" s="150"/>
      <c r="J1480" s="151"/>
      <c r="K1480" s="152"/>
      <c r="L1480" s="153"/>
      <c r="M1480" s="154"/>
      <c r="N1480" s="334">
        <f t="shared" si="45"/>
        <v>0</v>
      </c>
      <c r="O1480" s="339"/>
      <c r="P1480" s="515">
        <f>IF($A1480=Liste!$A$2,Liste!$Q$2,IF($A1480=Liste!$A$3,Liste!$Q$3,0))</f>
        <v>0</v>
      </c>
      <c r="Q1480" s="477"/>
      <c r="R1480" s="458" t="str">
        <f>IF(F1480=0,"x",VLOOKUP($F1480,Liste!$L$2:$M$5000,2,FALSE))</f>
        <v>x</v>
      </c>
      <c r="S1480" s="462" t="str">
        <f t="shared" si="44"/>
        <v>x</v>
      </c>
      <c r="T1480" s="462">
        <f>IF(P1480=Liste!$Q$3,IF(L1480=0,0,1),0)</f>
        <v>0</v>
      </c>
      <c r="U1480" s="462">
        <f>IF($A1480=0,0,InformatiiGenerale!$B$3)</f>
        <v>0</v>
      </c>
      <c r="V1480" s="462">
        <f>IF($B1480=0,0,VLOOKUP($B1480,InformatiiGenerale!$A$9:$C$29,3,FALSE))</f>
        <v>0</v>
      </c>
    </row>
    <row r="1481" spans="1:22" ht="30" customHeight="1" x14ac:dyDescent="0.25">
      <c r="A1481" s="145"/>
      <c r="B1481" s="146"/>
      <c r="C1481" s="146"/>
      <c r="D1481" s="147"/>
      <c r="E1481" s="148"/>
      <c r="F1481" s="149"/>
      <c r="G1481" s="148"/>
      <c r="H1481" s="149"/>
      <c r="I1481" s="150"/>
      <c r="J1481" s="151"/>
      <c r="K1481" s="152"/>
      <c r="L1481" s="153"/>
      <c r="M1481" s="154"/>
      <c r="N1481" s="334">
        <f t="shared" si="45"/>
        <v>0</v>
      </c>
      <c r="O1481" s="339"/>
      <c r="P1481" s="515">
        <f>IF($A1481=Liste!$A$2,Liste!$Q$2,IF($A1481=Liste!$A$3,Liste!$Q$3,0))</f>
        <v>0</v>
      </c>
      <c r="Q1481" s="477"/>
      <c r="R1481" s="458" t="str">
        <f>IF(F1481=0,"x",VLOOKUP($F1481,Liste!$L$2:$M$5000,2,FALSE))</f>
        <v>x</v>
      </c>
      <c r="S1481" s="462" t="str">
        <f t="shared" si="44"/>
        <v>x</v>
      </c>
      <c r="T1481" s="462">
        <f>IF(P1481=Liste!$Q$3,IF(L1481=0,0,1),0)</f>
        <v>0</v>
      </c>
      <c r="U1481" s="462">
        <f>IF($A1481=0,0,InformatiiGenerale!$B$3)</f>
        <v>0</v>
      </c>
      <c r="V1481" s="462">
        <f>IF($B1481=0,0,VLOOKUP($B1481,InformatiiGenerale!$A$9:$C$29,3,FALSE))</f>
        <v>0</v>
      </c>
    </row>
    <row r="1482" spans="1:22" ht="30" customHeight="1" x14ac:dyDescent="0.25">
      <c r="A1482" s="145"/>
      <c r="B1482" s="146"/>
      <c r="C1482" s="146"/>
      <c r="D1482" s="147"/>
      <c r="E1482" s="148"/>
      <c r="F1482" s="149"/>
      <c r="G1482" s="148"/>
      <c r="H1482" s="149"/>
      <c r="I1482" s="150"/>
      <c r="J1482" s="151"/>
      <c r="K1482" s="152"/>
      <c r="L1482" s="153"/>
      <c r="M1482" s="154"/>
      <c r="N1482" s="334">
        <f t="shared" si="45"/>
        <v>0</v>
      </c>
      <c r="O1482" s="339"/>
      <c r="P1482" s="515">
        <f>IF($A1482=Liste!$A$2,Liste!$Q$2,IF($A1482=Liste!$A$3,Liste!$Q$3,0))</f>
        <v>0</v>
      </c>
      <c r="Q1482" s="477"/>
      <c r="R1482" s="458" t="str">
        <f>IF(F1482=0,"x",VLOOKUP($F1482,Liste!$L$2:$M$5000,2,FALSE))</f>
        <v>x</v>
      </c>
      <c r="S1482" s="462" t="str">
        <f t="shared" si="44"/>
        <v>x</v>
      </c>
      <c r="T1482" s="462">
        <f>IF(P1482=Liste!$Q$3,IF(L1482=0,0,1),0)</f>
        <v>0</v>
      </c>
      <c r="U1482" s="462">
        <f>IF($A1482=0,0,InformatiiGenerale!$B$3)</f>
        <v>0</v>
      </c>
      <c r="V1482" s="462">
        <f>IF($B1482=0,0,VLOOKUP($B1482,InformatiiGenerale!$A$9:$C$29,3,FALSE))</f>
        <v>0</v>
      </c>
    </row>
    <row r="1483" spans="1:22" ht="30" customHeight="1" x14ac:dyDescent="0.25">
      <c r="A1483" s="145"/>
      <c r="B1483" s="146"/>
      <c r="C1483" s="146"/>
      <c r="D1483" s="147"/>
      <c r="E1483" s="148"/>
      <c r="F1483" s="149"/>
      <c r="G1483" s="148"/>
      <c r="H1483" s="149"/>
      <c r="I1483" s="150"/>
      <c r="J1483" s="151"/>
      <c r="K1483" s="152"/>
      <c r="L1483" s="153"/>
      <c r="M1483" s="154"/>
      <c r="N1483" s="334">
        <f t="shared" si="45"/>
        <v>0</v>
      </c>
      <c r="O1483" s="339"/>
      <c r="P1483" s="515">
        <f>IF($A1483=Liste!$A$2,Liste!$Q$2,IF($A1483=Liste!$A$3,Liste!$Q$3,0))</f>
        <v>0</v>
      </c>
      <c r="Q1483" s="477"/>
      <c r="R1483" s="458" t="str">
        <f>IF(F1483=0,"x",VLOOKUP($F1483,Liste!$L$2:$M$5000,2,FALSE))</f>
        <v>x</v>
      </c>
      <c r="S1483" s="462" t="str">
        <f t="shared" ref="S1483:S1546" si="46">CONCATENATE($C1483,$Q1483,$R1483)</f>
        <v>x</v>
      </c>
      <c r="T1483" s="462">
        <f>IF(P1483=Liste!$Q$3,IF(L1483=0,0,1),0)</f>
        <v>0</v>
      </c>
      <c r="U1483" s="462">
        <f>IF($A1483=0,0,InformatiiGenerale!$B$3)</f>
        <v>0</v>
      </c>
      <c r="V1483" s="462">
        <f>IF($B1483=0,0,VLOOKUP($B1483,InformatiiGenerale!$A$9:$C$29,3,FALSE))</f>
        <v>0</v>
      </c>
    </row>
    <row r="1484" spans="1:22" ht="30" customHeight="1" x14ac:dyDescent="0.25">
      <c r="A1484" s="145"/>
      <c r="B1484" s="146"/>
      <c r="C1484" s="146"/>
      <c r="D1484" s="147"/>
      <c r="E1484" s="148"/>
      <c r="F1484" s="149"/>
      <c r="G1484" s="148"/>
      <c r="H1484" s="149"/>
      <c r="I1484" s="150"/>
      <c r="J1484" s="151"/>
      <c r="K1484" s="152"/>
      <c r="L1484" s="153"/>
      <c r="M1484" s="154"/>
      <c r="N1484" s="334">
        <f t="shared" ref="N1484:N1547" si="47">L1484+M1484</f>
        <v>0</v>
      </c>
      <c r="O1484" s="339"/>
      <c r="P1484" s="515">
        <f>IF($A1484=Liste!$A$2,Liste!$Q$2,IF($A1484=Liste!$A$3,Liste!$Q$3,0))</f>
        <v>0</v>
      </c>
      <c r="Q1484" s="477"/>
      <c r="R1484" s="458" t="str">
        <f>IF(F1484=0,"x",VLOOKUP($F1484,Liste!$L$2:$M$5000,2,FALSE))</f>
        <v>x</v>
      </c>
      <c r="S1484" s="462" t="str">
        <f t="shared" si="46"/>
        <v>x</v>
      </c>
      <c r="T1484" s="462">
        <f>IF(P1484=Liste!$Q$3,IF(L1484=0,0,1),0)</f>
        <v>0</v>
      </c>
      <c r="U1484" s="462">
        <f>IF($A1484=0,0,InformatiiGenerale!$B$3)</f>
        <v>0</v>
      </c>
      <c r="V1484" s="462">
        <f>IF($B1484=0,0,VLOOKUP($B1484,InformatiiGenerale!$A$9:$C$29,3,FALSE))</f>
        <v>0</v>
      </c>
    </row>
    <row r="1485" spans="1:22" ht="30" customHeight="1" x14ac:dyDescent="0.25">
      <c r="A1485" s="145"/>
      <c r="B1485" s="146"/>
      <c r="C1485" s="146"/>
      <c r="D1485" s="147"/>
      <c r="E1485" s="148"/>
      <c r="F1485" s="149"/>
      <c r="G1485" s="148"/>
      <c r="H1485" s="149"/>
      <c r="I1485" s="150"/>
      <c r="J1485" s="151"/>
      <c r="K1485" s="152"/>
      <c r="L1485" s="153"/>
      <c r="M1485" s="154"/>
      <c r="N1485" s="334">
        <f t="shared" si="47"/>
        <v>0</v>
      </c>
      <c r="O1485" s="339"/>
      <c r="P1485" s="515">
        <f>IF($A1485=Liste!$A$2,Liste!$Q$2,IF($A1485=Liste!$A$3,Liste!$Q$3,0))</f>
        <v>0</v>
      </c>
      <c r="Q1485" s="477"/>
      <c r="R1485" s="458" t="str">
        <f>IF(F1485=0,"x",VLOOKUP($F1485,Liste!$L$2:$M$5000,2,FALSE))</f>
        <v>x</v>
      </c>
      <c r="S1485" s="462" t="str">
        <f t="shared" si="46"/>
        <v>x</v>
      </c>
      <c r="T1485" s="462">
        <f>IF(P1485=Liste!$Q$3,IF(L1485=0,0,1),0)</f>
        <v>0</v>
      </c>
      <c r="U1485" s="462">
        <f>IF($A1485=0,0,InformatiiGenerale!$B$3)</f>
        <v>0</v>
      </c>
      <c r="V1485" s="462">
        <f>IF($B1485=0,0,VLOOKUP($B1485,InformatiiGenerale!$A$9:$C$29,3,FALSE))</f>
        <v>0</v>
      </c>
    </row>
    <row r="1486" spans="1:22" ht="30" customHeight="1" x14ac:dyDescent="0.25">
      <c r="A1486" s="145"/>
      <c r="B1486" s="146"/>
      <c r="C1486" s="146"/>
      <c r="D1486" s="147"/>
      <c r="E1486" s="148"/>
      <c r="F1486" s="149"/>
      <c r="G1486" s="148"/>
      <c r="H1486" s="149"/>
      <c r="I1486" s="150"/>
      <c r="J1486" s="151"/>
      <c r="K1486" s="152"/>
      <c r="L1486" s="153"/>
      <c r="M1486" s="154"/>
      <c r="N1486" s="334">
        <f t="shared" si="47"/>
        <v>0</v>
      </c>
      <c r="O1486" s="339"/>
      <c r="P1486" s="515">
        <f>IF($A1486=Liste!$A$2,Liste!$Q$2,IF($A1486=Liste!$A$3,Liste!$Q$3,0))</f>
        <v>0</v>
      </c>
      <c r="Q1486" s="477"/>
      <c r="R1486" s="458" t="str">
        <f>IF(F1486=0,"x",VLOOKUP($F1486,Liste!$L$2:$M$5000,2,FALSE))</f>
        <v>x</v>
      </c>
      <c r="S1486" s="462" t="str">
        <f t="shared" si="46"/>
        <v>x</v>
      </c>
      <c r="T1486" s="462">
        <f>IF(P1486=Liste!$Q$3,IF(L1486=0,0,1),0)</f>
        <v>0</v>
      </c>
      <c r="U1486" s="462">
        <f>IF($A1486=0,0,InformatiiGenerale!$B$3)</f>
        <v>0</v>
      </c>
      <c r="V1486" s="462">
        <f>IF($B1486=0,0,VLOOKUP($B1486,InformatiiGenerale!$A$9:$C$29,3,FALSE))</f>
        <v>0</v>
      </c>
    </row>
    <row r="1487" spans="1:22" ht="30" customHeight="1" x14ac:dyDescent="0.25">
      <c r="A1487" s="145"/>
      <c r="B1487" s="146"/>
      <c r="C1487" s="146"/>
      <c r="D1487" s="147"/>
      <c r="E1487" s="148"/>
      <c r="F1487" s="149"/>
      <c r="G1487" s="148"/>
      <c r="H1487" s="149"/>
      <c r="I1487" s="150"/>
      <c r="J1487" s="151"/>
      <c r="K1487" s="152"/>
      <c r="L1487" s="153"/>
      <c r="M1487" s="154"/>
      <c r="N1487" s="334">
        <f t="shared" si="47"/>
        <v>0</v>
      </c>
      <c r="O1487" s="339"/>
      <c r="P1487" s="515">
        <f>IF($A1487=Liste!$A$2,Liste!$Q$2,IF($A1487=Liste!$A$3,Liste!$Q$3,0))</f>
        <v>0</v>
      </c>
      <c r="Q1487" s="477"/>
      <c r="R1487" s="458" t="str">
        <f>IF(F1487=0,"x",VLOOKUP($F1487,Liste!$L$2:$M$5000,2,FALSE))</f>
        <v>x</v>
      </c>
      <c r="S1487" s="462" t="str">
        <f t="shared" si="46"/>
        <v>x</v>
      </c>
      <c r="T1487" s="462">
        <f>IF(P1487=Liste!$Q$3,IF(L1487=0,0,1),0)</f>
        <v>0</v>
      </c>
      <c r="U1487" s="462">
        <f>IF($A1487=0,0,InformatiiGenerale!$B$3)</f>
        <v>0</v>
      </c>
      <c r="V1487" s="462">
        <f>IF($B1487=0,0,VLOOKUP($B1487,InformatiiGenerale!$A$9:$C$29,3,FALSE))</f>
        <v>0</v>
      </c>
    </row>
    <row r="1488" spans="1:22" ht="30" customHeight="1" x14ac:dyDescent="0.25">
      <c r="A1488" s="145"/>
      <c r="B1488" s="146"/>
      <c r="C1488" s="146"/>
      <c r="D1488" s="147"/>
      <c r="E1488" s="148"/>
      <c r="F1488" s="149"/>
      <c r="G1488" s="148"/>
      <c r="H1488" s="149"/>
      <c r="I1488" s="150"/>
      <c r="J1488" s="151"/>
      <c r="K1488" s="152"/>
      <c r="L1488" s="153"/>
      <c r="M1488" s="154"/>
      <c r="N1488" s="334">
        <f t="shared" si="47"/>
        <v>0</v>
      </c>
      <c r="O1488" s="339"/>
      <c r="P1488" s="515">
        <f>IF($A1488=Liste!$A$2,Liste!$Q$2,IF($A1488=Liste!$A$3,Liste!$Q$3,0))</f>
        <v>0</v>
      </c>
      <c r="Q1488" s="477"/>
      <c r="R1488" s="458" t="str">
        <f>IF(F1488=0,"x",VLOOKUP($F1488,Liste!$L$2:$M$5000,2,FALSE))</f>
        <v>x</v>
      </c>
      <c r="S1488" s="462" t="str">
        <f t="shared" si="46"/>
        <v>x</v>
      </c>
      <c r="T1488" s="462">
        <f>IF(P1488=Liste!$Q$3,IF(L1488=0,0,1),0)</f>
        <v>0</v>
      </c>
      <c r="U1488" s="462">
        <f>IF($A1488=0,0,InformatiiGenerale!$B$3)</f>
        <v>0</v>
      </c>
      <c r="V1488" s="462">
        <f>IF($B1488=0,0,VLOOKUP($B1488,InformatiiGenerale!$A$9:$C$29,3,FALSE))</f>
        <v>0</v>
      </c>
    </row>
    <row r="1489" spans="1:22" ht="30" customHeight="1" x14ac:dyDescent="0.25">
      <c r="A1489" s="145"/>
      <c r="B1489" s="146"/>
      <c r="C1489" s="146"/>
      <c r="D1489" s="147"/>
      <c r="E1489" s="148"/>
      <c r="F1489" s="149"/>
      <c r="G1489" s="148"/>
      <c r="H1489" s="149"/>
      <c r="I1489" s="150"/>
      <c r="J1489" s="151"/>
      <c r="K1489" s="152"/>
      <c r="L1489" s="153"/>
      <c r="M1489" s="154"/>
      <c r="N1489" s="334">
        <f t="shared" si="47"/>
        <v>0</v>
      </c>
      <c r="O1489" s="339"/>
      <c r="P1489" s="515">
        <f>IF($A1489=Liste!$A$2,Liste!$Q$2,IF($A1489=Liste!$A$3,Liste!$Q$3,0))</f>
        <v>0</v>
      </c>
      <c r="Q1489" s="477"/>
      <c r="R1489" s="458" t="str">
        <f>IF(F1489=0,"x",VLOOKUP($F1489,Liste!$L$2:$M$5000,2,FALSE))</f>
        <v>x</v>
      </c>
      <c r="S1489" s="462" t="str">
        <f t="shared" si="46"/>
        <v>x</v>
      </c>
      <c r="T1489" s="462">
        <f>IF(P1489=Liste!$Q$3,IF(L1489=0,0,1),0)</f>
        <v>0</v>
      </c>
      <c r="U1489" s="462">
        <f>IF($A1489=0,0,InformatiiGenerale!$B$3)</f>
        <v>0</v>
      </c>
      <c r="V1489" s="462">
        <f>IF($B1489=0,0,VLOOKUP($B1489,InformatiiGenerale!$A$9:$C$29,3,FALSE))</f>
        <v>0</v>
      </c>
    </row>
    <row r="1490" spans="1:22" ht="30" customHeight="1" x14ac:dyDescent="0.25">
      <c r="A1490" s="145"/>
      <c r="B1490" s="146"/>
      <c r="C1490" s="146"/>
      <c r="D1490" s="147"/>
      <c r="E1490" s="148"/>
      <c r="F1490" s="149"/>
      <c r="G1490" s="148"/>
      <c r="H1490" s="149"/>
      <c r="I1490" s="150"/>
      <c r="J1490" s="151"/>
      <c r="K1490" s="152"/>
      <c r="L1490" s="153"/>
      <c r="M1490" s="154"/>
      <c r="N1490" s="334">
        <f t="shared" si="47"/>
        <v>0</v>
      </c>
      <c r="O1490" s="339"/>
      <c r="P1490" s="515">
        <f>IF($A1490=Liste!$A$2,Liste!$Q$2,IF($A1490=Liste!$A$3,Liste!$Q$3,0))</f>
        <v>0</v>
      </c>
      <c r="Q1490" s="477"/>
      <c r="R1490" s="458" t="str">
        <f>IF(F1490=0,"x",VLOOKUP($F1490,Liste!$L$2:$M$5000,2,FALSE))</f>
        <v>x</v>
      </c>
      <c r="S1490" s="462" t="str">
        <f t="shared" si="46"/>
        <v>x</v>
      </c>
      <c r="T1490" s="462">
        <f>IF(P1490=Liste!$Q$3,IF(L1490=0,0,1),0)</f>
        <v>0</v>
      </c>
      <c r="U1490" s="462">
        <f>IF($A1490=0,0,InformatiiGenerale!$B$3)</f>
        <v>0</v>
      </c>
      <c r="V1490" s="462">
        <f>IF($B1490=0,0,VLOOKUP($B1490,InformatiiGenerale!$A$9:$C$29,3,FALSE))</f>
        <v>0</v>
      </c>
    </row>
    <row r="1491" spans="1:22" ht="30" customHeight="1" x14ac:dyDescent="0.25">
      <c r="A1491" s="145"/>
      <c r="B1491" s="146"/>
      <c r="C1491" s="146"/>
      <c r="D1491" s="147"/>
      <c r="E1491" s="148"/>
      <c r="F1491" s="149"/>
      <c r="G1491" s="148"/>
      <c r="H1491" s="149"/>
      <c r="I1491" s="150"/>
      <c r="J1491" s="151"/>
      <c r="K1491" s="152"/>
      <c r="L1491" s="153"/>
      <c r="M1491" s="154"/>
      <c r="N1491" s="334">
        <f t="shared" si="47"/>
        <v>0</v>
      </c>
      <c r="O1491" s="339"/>
      <c r="P1491" s="515">
        <f>IF($A1491=Liste!$A$2,Liste!$Q$2,IF($A1491=Liste!$A$3,Liste!$Q$3,0))</f>
        <v>0</v>
      </c>
      <c r="Q1491" s="477"/>
      <c r="R1491" s="458" t="str">
        <f>IF(F1491=0,"x",VLOOKUP($F1491,Liste!$L$2:$M$5000,2,FALSE))</f>
        <v>x</v>
      </c>
      <c r="S1491" s="462" t="str">
        <f t="shared" si="46"/>
        <v>x</v>
      </c>
      <c r="T1491" s="462">
        <f>IF(P1491=Liste!$Q$3,IF(L1491=0,0,1),0)</f>
        <v>0</v>
      </c>
      <c r="U1491" s="462">
        <f>IF($A1491=0,0,InformatiiGenerale!$B$3)</f>
        <v>0</v>
      </c>
      <c r="V1491" s="462">
        <f>IF($B1491=0,0,VLOOKUP($B1491,InformatiiGenerale!$A$9:$C$29,3,FALSE))</f>
        <v>0</v>
      </c>
    </row>
    <row r="1492" spans="1:22" ht="30" customHeight="1" x14ac:dyDescent="0.25">
      <c r="A1492" s="145"/>
      <c r="B1492" s="146"/>
      <c r="C1492" s="146"/>
      <c r="D1492" s="147"/>
      <c r="E1492" s="148"/>
      <c r="F1492" s="149"/>
      <c r="G1492" s="148"/>
      <c r="H1492" s="149"/>
      <c r="I1492" s="150"/>
      <c r="J1492" s="151"/>
      <c r="K1492" s="152"/>
      <c r="L1492" s="153"/>
      <c r="M1492" s="154"/>
      <c r="N1492" s="334">
        <f t="shared" si="47"/>
        <v>0</v>
      </c>
      <c r="O1492" s="339"/>
      <c r="P1492" s="515">
        <f>IF($A1492=Liste!$A$2,Liste!$Q$2,IF($A1492=Liste!$A$3,Liste!$Q$3,0))</f>
        <v>0</v>
      </c>
      <c r="Q1492" s="477"/>
      <c r="R1492" s="458" t="str">
        <f>IF(F1492=0,"x",VLOOKUP($F1492,Liste!$L$2:$M$5000,2,FALSE))</f>
        <v>x</v>
      </c>
      <c r="S1492" s="462" t="str">
        <f t="shared" si="46"/>
        <v>x</v>
      </c>
      <c r="T1492" s="462">
        <f>IF(P1492=Liste!$Q$3,IF(L1492=0,0,1),0)</f>
        <v>0</v>
      </c>
      <c r="U1492" s="462">
        <f>IF($A1492=0,0,InformatiiGenerale!$B$3)</f>
        <v>0</v>
      </c>
      <c r="V1492" s="462">
        <f>IF($B1492=0,0,VLOOKUP($B1492,InformatiiGenerale!$A$9:$C$29,3,FALSE))</f>
        <v>0</v>
      </c>
    </row>
    <row r="1493" spans="1:22" ht="30" customHeight="1" x14ac:dyDescent="0.25">
      <c r="A1493" s="145"/>
      <c r="B1493" s="146"/>
      <c r="C1493" s="146"/>
      <c r="D1493" s="147"/>
      <c r="E1493" s="148"/>
      <c r="F1493" s="149"/>
      <c r="G1493" s="148"/>
      <c r="H1493" s="149"/>
      <c r="I1493" s="150"/>
      <c r="J1493" s="151"/>
      <c r="K1493" s="152"/>
      <c r="L1493" s="153"/>
      <c r="M1493" s="154"/>
      <c r="N1493" s="334">
        <f t="shared" si="47"/>
        <v>0</v>
      </c>
      <c r="O1493" s="339"/>
      <c r="P1493" s="515">
        <f>IF($A1493=Liste!$A$2,Liste!$Q$2,IF($A1493=Liste!$A$3,Liste!$Q$3,0))</f>
        <v>0</v>
      </c>
      <c r="Q1493" s="477"/>
      <c r="R1493" s="458" t="str">
        <f>IF(F1493=0,"x",VLOOKUP($F1493,Liste!$L$2:$M$5000,2,FALSE))</f>
        <v>x</v>
      </c>
      <c r="S1493" s="462" t="str">
        <f t="shared" si="46"/>
        <v>x</v>
      </c>
      <c r="T1493" s="462">
        <f>IF(P1493=Liste!$Q$3,IF(L1493=0,0,1),0)</f>
        <v>0</v>
      </c>
      <c r="U1493" s="462">
        <f>IF($A1493=0,0,InformatiiGenerale!$B$3)</f>
        <v>0</v>
      </c>
      <c r="V1493" s="462">
        <f>IF($B1493=0,0,VLOOKUP($B1493,InformatiiGenerale!$A$9:$C$29,3,FALSE))</f>
        <v>0</v>
      </c>
    </row>
    <row r="1494" spans="1:22" ht="30" customHeight="1" x14ac:dyDescent="0.25">
      <c r="A1494" s="145"/>
      <c r="B1494" s="146"/>
      <c r="C1494" s="146"/>
      <c r="D1494" s="147"/>
      <c r="E1494" s="148"/>
      <c r="F1494" s="149"/>
      <c r="G1494" s="148"/>
      <c r="H1494" s="149"/>
      <c r="I1494" s="150"/>
      <c r="J1494" s="151"/>
      <c r="K1494" s="152"/>
      <c r="L1494" s="153"/>
      <c r="M1494" s="154"/>
      <c r="N1494" s="334">
        <f t="shared" si="47"/>
        <v>0</v>
      </c>
      <c r="O1494" s="339"/>
      <c r="P1494" s="515">
        <f>IF($A1494=Liste!$A$2,Liste!$Q$2,IF($A1494=Liste!$A$3,Liste!$Q$3,0))</f>
        <v>0</v>
      </c>
      <c r="Q1494" s="477"/>
      <c r="R1494" s="458" t="str">
        <f>IF(F1494=0,"x",VLOOKUP($F1494,Liste!$L$2:$M$5000,2,FALSE))</f>
        <v>x</v>
      </c>
      <c r="S1494" s="462" t="str">
        <f t="shared" si="46"/>
        <v>x</v>
      </c>
      <c r="T1494" s="462">
        <f>IF(P1494=Liste!$Q$3,IF(L1494=0,0,1),0)</f>
        <v>0</v>
      </c>
      <c r="U1494" s="462">
        <f>IF($A1494=0,0,InformatiiGenerale!$B$3)</f>
        <v>0</v>
      </c>
      <c r="V1494" s="462">
        <f>IF($B1494=0,0,VLOOKUP($B1494,InformatiiGenerale!$A$9:$C$29,3,FALSE))</f>
        <v>0</v>
      </c>
    </row>
    <row r="1495" spans="1:22" ht="30" customHeight="1" x14ac:dyDescent="0.25">
      <c r="A1495" s="145"/>
      <c r="B1495" s="146"/>
      <c r="C1495" s="146"/>
      <c r="D1495" s="147"/>
      <c r="E1495" s="148"/>
      <c r="F1495" s="149"/>
      <c r="G1495" s="148"/>
      <c r="H1495" s="149"/>
      <c r="I1495" s="150"/>
      <c r="J1495" s="151"/>
      <c r="K1495" s="152"/>
      <c r="L1495" s="153"/>
      <c r="M1495" s="154"/>
      <c r="N1495" s="334">
        <f t="shared" si="47"/>
        <v>0</v>
      </c>
      <c r="O1495" s="339"/>
      <c r="P1495" s="515">
        <f>IF($A1495=Liste!$A$2,Liste!$Q$2,IF($A1495=Liste!$A$3,Liste!$Q$3,0))</f>
        <v>0</v>
      </c>
      <c r="Q1495" s="477"/>
      <c r="R1495" s="458" t="str">
        <f>IF(F1495=0,"x",VLOOKUP($F1495,Liste!$L$2:$M$5000,2,FALSE))</f>
        <v>x</v>
      </c>
      <c r="S1495" s="462" t="str">
        <f t="shared" si="46"/>
        <v>x</v>
      </c>
      <c r="T1495" s="462">
        <f>IF(P1495=Liste!$Q$3,IF(L1495=0,0,1),0)</f>
        <v>0</v>
      </c>
      <c r="U1495" s="462">
        <f>IF($A1495=0,0,InformatiiGenerale!$B$3)</f>
        <v>0</v>
      </c>
      <c r="V1495" s="462">
        <f>IF($B1495=0,0,VLOOKUP($B1495,InformatiiGenerale!$A$9:$C$29,3,FALSE))</f>
        <v>0</v>
      </c>
    </row>
    <row r="1496" spans="1:22" ht="30" customHeight="1" x14ac:dyDescent="0.25">
      <c r="A1496" s="145"/>
      <c r="B1496" s="146"/>
      <c r="C1496" s="146"/>
      <c r="D1496" s="147"/>
      <c r="E1496" s="148"/>
      <c r="F1496" s="149"/>
      <c r="G1496" s="148"/>
      <c r="H1496" s="149"/>
      <c r="I1496" s="150"/>
      <c r="J1496" s="151"/>
      <c r="K1496" s="152"/>
      <c r="L1496" s="153"/>
      <c r="M1496" s="154"/>
      <c r="N1496" s="334">
        <f t="shared" si="47"/>
        <v>0</v>
      </c>
      <c r="O1496" s="339"/>
      <c r="P1496" s="515">
        <f>IF($A1496=Liste!$A$2,Liste!$Q$2,IF($A1496=Liste!$A$3,Liste!$Q$3,0))</f>
        <v>0</v>
      </c>
      <c r="Q1496" s="477"/>
      <c r="R1496" s="458" t="str">
        <f>IF(F1496=0,"x",VLOOKUP($F1496,Liste!$L$2:$M$5000,2,FALSE))</f>
        <v>x</v>
      </c>
      <c r="S1496" s="462" t="str">
        <f t="shared" si="46"/>
        <v>x</v>
      </c>
      <c r="T1496" s="462">
        <f>IF(P1496=Liste!$Q$3,IF(L1496=0,0,1),0)</f>
        <v>0</v>
      </c>
      <c r="U1496" s="462">
        <f>IF($A1496=0,0,InformatiiGenerale!$B$3)</f>
        <v>0</v>
      </c>
      <c r="V1496" s="462">
        <f>IF($B1496=0,0,VLOOKUP($B1496,InformatiiGenerale!$A$9:$C$29,3,FALSE))</f>
        <v>0</v>
      </c>
    </row>
    <row r="1497" spans="1:22" ht="30" customHeight="1" x14ac:dyDescent="0.25">
      <c r="A1497" s="145"/>
      <c r="B1497" s="146"/>
      <c r="C1497" s="146"/>
      <c r="D1497" s="147"/>
      <c r="E1497" s="148"/>
      <c r="F1497" s="149"/>
      <c r="G1497" s="148"/>
      <c r="H1497" s="149"/>
      <c r="I1497" s="150"/>
      <c r="J1497" s="151"/>
      <c r="K1497" s="152"/>
      <c r="L1497" s="153"/>
      <c r="M1497" s="154"/>
      <c r="N1497" s="334">
        <f t="shared" si="47"/>
        <v>0</v>
      </c>
      <c r="O1497" s="339"/>
      <c r="P1497" s="515">
        <f>IF($A1497=Liste!$A$2,Liste!$Q$2,IF($A1497=Liste!$A$3,Liste!$Q$3,0))</f>
        <v>0</v>
      </c>
      <c r="Q1497" s="477"/>
      <c r="R1497" s="458" t="str">
        <f>IF(F1497=0,"x",VLOOKUP($F1497,Liste!$L$2:$M$5000,2,FALSE))</f>
        <v>x</v>
      </c>
      <c r="S1497" s="462" t="str">
        <f t="shared" si="46"/>
        <v>x</v>
      </c>
      <c r="T1497" s="462">
        <f>IF(P1497=Liste!$Q$3,IF(L1497=0,0,1),0)</f>
        <v>0</v>
      </c>
      <c r="U1497" s="462">
        <f>IF($A1497=0,0,InformatiiGenerale!$B$3)</f>
        <v>0</v>
      </c>
      <c r="V1497" s="462">
        <f>IF($B1497=0,0,VLOOKUP($B1497,InformatiiGenerale!$A$9:$C$29,3,FALSE))</f>
        <v>0</v>
      </c>
    </row>
    <row r="1498" spans="1:22" ht="30" customHeight="1" x14ac:dyDescent="0.25">
      <c r="A1498" s="145"/>
      <c r="B1498" s="146"/>
      <c r="C1498" s="146"/>
      <c r="D1498" s="147"/>
      <c r="E1498" s="148"/>
      <c r="F1498" s="149"/>
      <c r="G1498" s="148"/>
      <c r="H1498" s="149"/>
      <c r="I1498" s="150"/>
      <c r="J1498" s="151"/>
      <c r="K1498" s="152"/>
      <c r="L1498" s="153"/>
      <c r="M1498" s="154"/>
      <c r="N1498" s="334">
        <f t="shared" si="47"/>
        <v>0</v>
      </c>
      <c r="O1498" s="339"/>
      <c r="P1498" s="515">
        <f>IF($A1498=Liste!$A$2,Liste!$Q$2,IF($A1498=Liste!$A$3,Liste!$Q$3,0))</f>
        <v>0</v>
      </c>
      <c r="Q1498" s="477"/>
      <c r="R1498" s="458" t="str">
        <f>IF(F1498=0,"x",VLOOKUP($F1498,Liste!$L$2:$M$5000,2,FALSE))</f>
        <v>x</v>
      </c>
      <c r="S1498" s="462" t="str">
        <f t="shared" si="46"/>
        <v>x</v>
      </c>
      <c r="T1498" s="462">
        <f>IF(P1498=Liste!$Q$3,IF(L1498=0,0,1),0)</f>
        <v>0</v>
      </c>
      <c r="U1498" s="462">
        <f>IF($A1498=0,0,InformatiiGenerale!$B$3)</f>
        <v>0</v>
      </c>
      <c r="V1498" s="462">
        <f>IF($B1498=0,0,VLOOKUP($B1498,InformatiiGenerale!$A$9:$C$29,3,FALSE))</f>
        <v>0</v>
      </c>
    </row>
    <row r="1499" spans="1:22" ht="30" customHeight="1" x14ac:dyDescent="0.25">
      <c r="A1499" s="145"/>
      <c r="B1499" s="146"/>
      <c r="C1499" s="146"/>
      <c r="D1499" s="147"/>
      <c r="E1499" s="148"/>
      <c r="F1499" s="149"/>
      <c r="G1499" s="148"/>
      <c r="H1499" s="149"/>
      <c r="I1499" s="150"/>
      <c r="J1499" s="151"/>
      <c r="K1499" s="152"/>
      <c r="L1499" s="153"/>
      <c r="M1499" s="154"/>
      <c r="N1499" s="334">
        <f t="shared" si="47"/>
        <v>0</v>
      </c>
      <c r="O1499" s="339"/>
      <c r="P1499" s="515">
        <f>IF($A1499=Liste!$A$2,Liste!$Q$2,IF($A1499=Liste!$A$3,Liste!$Q$3,0))</f>
        <v>0</v>
      </c>
      <c r="Q1499" s="477"/>
      <c r="R1499" s="458" t="str">
        <f>IF(F1499=0,"x",VLOOKUP($F1499,Liste!$L$2:$M$5000,2,FALSE))</f>
        <v>x</v>
      </c>
      <c r="S1499" s="462" t="str">
        <f t="shared" si="46"/>
        <v>x</v>
      </c>
      <c r="T1499" s="462">
        <f>IF(P1499=Liste!$Q$3,IF(L1499=0,0,1),0)</f>
        <v>0</v>
      </c>
      <c r="U1499" s="462">
        <f>IF($A1499=0,0,InformatiiGenerale!$B$3)</f>
        <v>0</v>
      </c>
      <c r="V1499" s="462">
        <f>IF($B1499=0,0,VLOOKUP($B1499,InformatiiGenerale!$A$9:$C$29,3,FALSE))</f>
        <v>0</v>
      </c>
    </row>
    <row r="1500" spans="1:22" ht="30" customHeight="1" x14ac:dyDescent="0.25">
      <c r="A1500" s="145"/>
      <c r="B1500" s="146"/>
      <c r="C1500" s="146"/>
      <c r="D1500" s="147"/>
      <c r="E1500" s="148"/>
      <c r="F1500" s="149"/>
      <c r="G1500" s="148"/>
      <c r="H1500" s="149"/>
      <c r="I1500" s="150"/>
      <c r="J1500" s="151"/>
      <c r="K1500" s="152"/>
      <c r="L1500" s="153"/>
      <c r="M1500" s="154"/>
      <c r="N1500" s="334">
        <f t="shared" si="47"/>
        <v>0</v>
      </c>
      <c r="O1500" s="339"/>
      <c r="P1500" s="515">
        <f>IF($A1500=Liste!$A$2,Liste!$Q$2,IF($A1500=Liste!$A$3,Liste!$Q$3,0))</f>
        <v>0</v>
      </c>
      <c r="Q1500" s="477"/>
      <c r="R1500" s="458" t="str">
        <f>IF(F1500=0,"x",VLOOKUP($F1500,Liste!$L$2:$M$5000,2,FALSE))</f>
        <v>x</v>
      </c>
      <c r="S1500" s="462" t="str">
        <f t="shared" si="46"/>
        <v>x</v>
      </c>
      <c r="T1500" s="462">
        <f>IF(P1500=Liste!$Q$3,IF(L1500=0,0,1),0)</f>
        <v>0</v>
      </c>
      <c r="U1500" s="462">
        <f>IF($A1500=0,0,InformatiiGenerale!$B$3)</f>
        <v>0</v>
      </c>
      <c r="V1500" s="462">
        <f>IF($B1500=0,0,VLOOKUP($B1500,InformatiiGenerale!$A$9:$C$29,3,FALSE))</f>
        <v>0</v>
      </c>
    </row>
    <row r="1501" spans="1:22" ht="30" customHeight="1" x14ac:dyDescent="0.25">
      <c r="A1501" s="145"/>
      <c r="B1501" s="146"/>
      <c r="C1501" s="146"/>
      <c r="D1501" s="147"/>
      <c r="E1501" s="148"/>
      <c r="F1501" s="149"/>
      <c r="G1501" s="148"/>
      <c r="H1501" s="149"/>
      <c r="I1501" s="150"/>
      <c r="J1501" s="151"/>
      <c r="K1501" s="152"/>
      <c r="L1501" s="153"/>
      <c r="M1501" s="154"/>
      <c r="N1501" s="334">
        <f t="shared" si="47"/>
        <v>0</v>
      </c>
      <c r="O1501" s="339"/>
      <c r="P1501" s="515">
        <f>IF($A1501=Liste!$A$2,Liste!$Q$2,IF($A1501=Liste!$A$3,Liste!$Q$3,0))</f>
        <v>0</v>
      </c>
      <c r="Q1501" s="477"/>
      <c r="R1501" s="458" t="str">
        <f>IF(F1501=0,"x",VLOOKUP($F1501,Liste!$L$2:$M$5000,2,FALSE))</f>
        <v>x</v>
      </c>
      <c r="S1501" s="462" t="str">
        <f t="shared" si="46"/>
        <v>x</v>
      </c>
      <c r="T1501" s="462">
        <f>IF(P1501=Liste!$Q$3,IF(L1501=0,0,1),0)</f>
        <v>0</v>
      </c>
      <c r="U1501" s="462">
        <f>IF($A1501=0,0,InformatiiGenerale!$B$3)</f>
        <v>0</v>
      </c>
      <c r="V1501" s="462">
        <f>IF($B1501=0,0,VLOOKUP($B1501,InformatiiGenerale!$A$9:$C$29,3,FALSE))</f>
        <v>0</v>
      </c>
    </row>
    <row r="1502" spans="1:22" ht="30" customHeight="1" x14ac:dyDescent="0.25">
      <c r="A1502" s="145"/>
      <c r="B1502" s="146"/>
      <c r="C1502" s="146"/>
      <c r="D1502" s="147"/>
      <c r="E1502" s="148"/>
      <c r="F1502" s="149"/>
      <c r="G1502" s="148"/>
      <c r="H1502" s="149"/>
      <c r="I1502" s="150"/>
      <c r="J1502" s="151"/>
      <c r="K1502" s="152"/>
      <c r="L1502" s="153"/>
      <c r="M1502" s="154"/>
      <c r="N1502" s="334">
        <f t="shared" si="47"/>
        <v>0</v>
      </c>
      <c r="O1502" s="339"/>
      <c r="P1502" s="515">
        <f>IF($A1502=Liste!$A$2,Liste!$Q$2,IF($A1502=Liste!$A$3,Liste!$Q$3,0))</f>
        <v>0</v>
      </c>
      <c r="Q1502" s="477"/>
      <c r="R1502" s="458" t="str">
        <f>IF(F1502=0,"x",VLOOKUP($F1502,Liste!$L$2:$M$5000,2,FALSE))</f>
        <v>x</v>
      </c>
      <c r="S1502" s="462" t="str">
        <f t="shared" si="46"/>
        <v>x</v>
      </c>
      <c r="T1502" s="462">
        <f>IF(P1502=Liste!$Q$3,IF(L1502=0,0,1),0)</f>
        <v>0</v>
      </c>
      <c r="U1502" s="462">
        <f>IF($A1502=0,0,InformatiiGenerale!$B$3)</f>
        <v>0</v>
      </c>
      <c r="V1502" s="462">
        <f>IF($B1502=0,0,VLOOKUP($B1502,InformatiiGenerale!$A$9:$C$29,3,FALSE))</f>
        <v>0</v>
      </c>
    </row>
    <row r="1503" spans="1:22" ht="30" customHeight="1" x14ac:dyDescent="0.25">
      <c r="A1503" s="145"/>
      <c r="B1503" s="146"/>
      <c r="C1503" s="146"/>
      <c r="D1503" s="147"/>
      <c r="E1503" s="148"/>
      <c r="F1503" s="149"/>
      <c r="G1503" s="148"/>
      <c r="H1503" s="149"/>
      <c r="I1503" s="150"/>
      <c r="J1503" s="151"/>
      <c r="K1503" s="152"/>
      <c r="L1503" s="153"/>
      <c r="M1503" s="154"/>
      <c r="N1503" s="334">
        <f t="shared" si="47"/>
        <v>0</v>
      </c>
      <c r="O1503" s="339"/>
      <c r="P1503" s="515">
        <f>IF($A1503=Liste!$A$2,Liste!$Q$2,IF($A1503=Liste!$A$3,Liste!$Q$3,0))</f>
        <v>0</v>
      </c>
      <c r="Q1503" s="477"/>
      <c r="R1503" s="458" t="str">
        <f>IF(F1503=0,"x",VLOOKUP($F1503,Liste!$L$2:$M$5000,2,FALSE))</f>
        <v>x</v>
      </c>
      <c r="S1503" s="462" t="str">
        <f t="shared" si="46"/>
        <v>x</v>
      </c>
      <c r="T1503" s="462">
        <f>IF(P1503=Liste!$Q$3,IF(L1503=0,0,1),0)</f>
        <v>0</v>
      </c>
      <c r="U1503" s="462">
        <f>IF($A1503=0,0,InformatiiGenerale!$B$3)</f>
        <v>0</v>
      </c>
      <c r="V1503" s="462">
        <f>IF($B1503=0,0,VLOOKUP($B1503,InformatiiGenerale!$A$9:$C$29,3,FALSE))</f>
        <v>0</v>
      </c>
    </row>
    <row r="1504" spans="1:22" ht="30" customHeight="1" x14ac:dyDescent="0.25">
      <c r="A1504" s="145"/>
      <c r="B1504" s="146"/>
      <c r="C1504" s="146"/>
      <c r="D1504" s="147"/>
      <c r="E1504" s="148"/>
      <c r="F1504" s="149"/>
      <c r="G1504" s="148"/>
      <c r="H1504" s="149"/>
      <c r="I1504" s="150"/>
      <c r="J1504" s="151"/>
      <c r="K1504" s="152"/>
      <c r="L1504" s="153"/>
      <c r="M1504" s="154"/>
      <c r="N1504" s="334">
        <f t="shared" si="47"/>
        <v>0</v>
      </c>
      <c r="O1504" s="339"/>
      <c r="P1504" s="515">
        <f>IF($A1504=Liste!$A$2,Liste!$Q$2,IF($A1504=Liste!$A$3,Liste!$Q$3,0))</f>
        <v>0</v>
      </c>
      <c r="Q1504" s="477"/>
      <c r="R1504" s="458" t="str">
        <f>IF(F1504=0,"x",VLOOKUP($F1504,Liste!$L$2:$M$5000,2,FALSE))</f>
        <v>x</v>
      </c>
      <c r="S1504" s="462" t="str">
        <f t="shared" si="46"/>
        <v>x</v>
      </c>
      <c r="T1504" s="462">
        <f>IF(P1504=Liste!$Q$3,IF(L1504=0,0,1),0)</f>
        <v>0</v>
      </c>
      <c r="U1504" s="462">
        <f>IF($A1504=0,0,InformatiiGenerale!$B$3)</f>
        <v>0</v>
      </c>
      <c r="V1504" s="462">
        <f>IF($B1504=0,0,VLOOKUP($B1504,InformatiiGenerale!$A$9:$C$29,3,FALSE))</f>
        <v>0</v>
      </c>
    </row>
    <row r="1505" spans="1:22" ht="30" customHeight="1" x14ac:dyDescent="0.25">
      <c r="A1505" s="145"/>
      <c r="B1505" s="146"/>
      <c r="C1505" s="146"/>
      <c r="D1505" s="147"/>
      <c r="E1505" s="148"/>
      <c r="F1505" s="149"/>
      <c r="G1505" s="148"/>
      <c r="H1505" s="149"/>
      <c r="I1505" s="150"/>
      <c r="J1505" s="151"/>
      <c r="K1505" s="152"/>
      <c r="L1505" s="153"/>
      <c r="M1505" s="154"/>
      <c r="N1505" s="334">
        <f t="shared" si="47"/>
        <v>0</v>
      </c>
      <c r="O1505" s="339"/>
      <c r="P1505" s="515">
        <f>IF($A1505=Liste!$A$2,Liste!$Q$2,IF($A1505=Liste!$A$3,Liste!$Q$3,0))</f>
        <v>0</v>
      </c>
      <c r="Q1505" s="477"/>
      <c r="R1505" s="458" t="str">
        <f>IF(F1505=0,"x",VLOOKUP($F1505,Liste!$L$2:$M$5000,2,FALSE))</f>
        <v>x</v>
      </c>
      <c r="S1505" s="462" t="str">
        <f t="shared" si="46"/>
        <v>x</v>
      </c>
      <c r="T1505" s="462">
        <f>IF(P1505=Liste!$Q$3,IF(L1505=0,0,1),0)</f>
        <v>0</v>
      </c>
      <c r="U1505" s="462">
        <f>IF($A1505=0,0,InformatiiGenerale!$B$3)</f>
        <v>0</v>
      </c>
      <c r="V1505" s="462">
        <f>IF($B1505=0,0,VLOOKUP($B1505,InformatiiGenerale!$A$9:$C$29,3,FALSE))</f>
        <v>0</v>
      </c>
    </row>
    <row r="1506" spans="1:22" ht="30" customHeight="1" x14ac:dyDescent="0.25">
      <c r="A1506" s="145"/>
      <c r="B1506" s="146"/>
      <c r="C1506" s="146"/>
      <c r="D1506" s="147"/>
      <c r="E1506" s="148"/>
      <c r="F1506" s="149"/>
      <c r="G1506" s="148"/>
      <c r="H1506" s="149"/>
      <c r="I1506" s="150"/>
      <c r="J1506" s="151"/>
      <c r="K1506" s="152"/>
      <c r="L1506" s="153"/>
      <c r="M1506" s="154"/>
      <c r="N1506" s="334">
        <f t="shared" si="47"/>
        <v>0</v>
      </c>
      <c r="O1506" s="339"/>
      <c r="P1506" s="515">
        <f>IF($A1506=Liste!$A$2,Liste!$Q$2,IF($A1506=Liste!$A$3,Liste!$Q$3,0))</f>
        <v>0</v>
      </c>
      <c r="Q1506" s="477"/>
      <c r="R1506" s="458" t="str">
        <f>IF(F1506=0,"x",VLOOKUP($F1506,Liste!$L$2:$M$5000,2,FALSE))</f>
        <v>x</v>
      </c>
      <c r="S1506" s="462" t="str">
        <f t="shared" si="46"/>
        <v>x</v>
      </c>
      <c r="T1506" s="462">
        <f>IF(P1506=Liste!$Q$3,IF(L1506=0,0,1),0)</f>
        <v>0</v>
      </c>
      <c r="U1506" s="462">
        <f>IF($A1506=0,0,InformatiiGenerale!$B$3)</f>
        <v>0</v>
      </c>
      <c r="V1506" s="462">
        <f>IF($B1506=0,0,VLOOKUP($B1506,InformatiiGenerale!$A$9:$C$29,3,FALSE))</f>
        <v>0</v>
      </c>
    </row>
    <row r="1507" spans="1:22" ht="30" customHeight="1" x14ac:dyDescent="0.25">
      <c r="A1507" s="145"/>
      <c r="B1507" s="146"/>
      <c r="C1507" s="146"/>
      <c r="D1507" s="147"/>
      <c r="E1507" s="148"/>
      <c r="F1507" s="149"/>
      <c r="G1507" s="148"/>
      <c r="H1507" s="149"/>
      <c r="I1507" s="150"/>
      <c r="J1507" s="151"/>
      <c r="K1507" s="152"/>
      <c r="L1507" s="153"/>
      <c r="M1507" s="154"/>
      <c r="N1507" s="334">
        <f t="shared" si="47"/>
        <v>0</v>
      </c>
      <c r="O1507" s="339"/>
      <c r="P1507" s="515">
        <f>IF($A1507=Liste!$A$2,Liste!$Q$2,IF($A1507=Liste!$A$3,Liste!$Q$3,0))</f>
        <v>0</v>
      </c>
      <c r="Q1507" s="477"/>
      <c r="R1507" s="458" t="str">
        <f>IF(F1507=0,"x",VLOOKUP($F1507,Liste!$L$2:$M$5000,2,FALSE))</f>
        <v>x</v>
      </c>
      <c r="S1507" s="462" t="str">
        <f t="shared" si="46"/>
        <v>x</v>
      </c>
      <c r="T1507" s="462">
        <f>IF(P1507=Liste!$Q$3,IF(L1507=0,0,1),0)</f>
        <v>0</v>
      </c>
      <c r="U1507" s="462">
        <f>IF($A1507=0,0,InformatiiGenerale!$B$3)</f>
        <v>0</v>
      </c>
      <c r="V1507" s="462">
        <f>IF($B1507=0,0,VLOOKUP($B1507,InformatiiGenerale!$A$9:$C$29,3,FALSE))</f>
        <v>0</v>
      </c>
    </row>
    <row r="1508" spans="1:22" ht="30" customHeight="1" x14ac:dyDescent="0.25">
      <c r="A1508" s="145"/>
      <c r="B1508" s="146"/>
      <c r="C1508" s="146"/>
      <c r="D1508" s="147"/>
      <c r="E1508" s="148"/>
      <c r="F1508" s="149"/>
      <c r="G1508" s="148"/>
      <c r="H1508" s="149"/>
      <c r="I1508" s="150"/>
      <c r="J1508" s="151"/>
      <c r="K1508" s="152"/>
      <c r="L1508" s="153"/>
      <c r="M1508" s="154"/>
      <c r="N1508" s="334">
        <f t="shared" si="47"/>
        <v>0</v>
      </c>
      <c r="O1508" s="339"/>
      <c r="P1508" s="515">
        <f>IF($A1508=Liste!$A$2,Liste!$Q$2,IF($A1508=Liste!$A$3,Liste!$Q$3,0))</f>
        <v>0</v>
      </c>
      <c r="Q1508" s="477"/>
      <c r="R1508" s="458" t="str">
        <f>IF(F1508=0,"x",VLOOKUP($F1508,Liste!$L$2:$M$5000,2,FALSE))</f>
        <v>x</v>
      </c>
      <c r="S1508" s="462" t="str">
        <f t="shared" si="46"/>
        <v>x</v>
      </c>
      <c r="T1508" s="462">
        <f>IF(P1508=Liste!$Q$3,IF(L1508=0,0,1),0)</f>
        <v>0</v>
      </c>
      <c r="U1508" s="462">
        <f>IF($A1508=0,0,InformatiiGenerale!$B$3)</f>
        <v>0</v>
      </c>
      <c r="V1508" s="462">
        <f>IF($B1508=0,0,VLOOKUP($B1508,InformatiiGenerale!$A$9:$C$29,3,FALSE))</f>
        <v>0</v>
      </c>
    </row>
    <row r="1509" spans="1:22" ht="30" customHeight="1" x14ac:dyDescent="0.25">
      <c r="A1509" s="145"/>
      <c r="B1509" s="146"/>
      <c r="C1509" s="146"/>
      <c r="D1509" s="147"/>
      <c r="E1509" s="148"/>
      <c r="F1509" s="149"/>
      <c r="G1509" s="148"/>
      <c r="H1509" s="149"/>
      <c r="I1509" s="150"/>
      <c r="J1509" s="151"/>
      <c r="K1509" s="152"/>
      <c r="L1509" s="153"/>
      <c r="M1509" s="154"/>
      <c r="N1509" s="334">
        <f t="shared" si="47"/>
        <v>0</v>
      </c>
      <c r="O1509" s="339"/>
      <c r="P1509" s="515">
        <f>IF($A1509=Liste!$A$2,Liste!$Q$2,IF($A1509=Liste!$A$3,Liste!$Q$3,0))</f>
        <v>0</v>
      </c>
      <c r="Q1509" s="477"/>
      <c r="R1509" s="458" t="str">
        <f>IF(F1509=0,"x",VLOOKUP($F1509,Liste!$L$2:$M$5000,2,FALSE))</f>
        <v>x</v>
      </c>
      <c r="S1509" s="462" t="str">
        <f t="shared" si="46"/>
        <v>x</v>
      </c>
      <c r="T1509" s="462">
        <f>IF(P1509=Liste!$Q$3,IF(L1509=0,0,1),0)</f>
        <v>0</v>
      </c>
      <c r="U1509" s="462">
        <f>IF($A1509=0,0,InformatiiGenerale!$B$3)</f>
        <v>0</v>
      </c>
      <c r="V1509" s="462">
        <f>IF($B1509=0,0,VLOOKUP($B1509,InformatiiGenerale!$A$9:$C$29,3,FALSE))</f>
        <v>0</v>
      </c>
    </row>
    <row r="1510" spans="1:22" ht="30" customHeight="1" x14ac:dyDescent="0.25">
      <c r="A1510" s="145"/>
      <c r="B1510" s="146"/>
      <c r="C1510" s="146"/>
      <c r="D1510" s="147"/>
      <c r="E1510" s="148"/>
      <c r="F1510" s="149"/>
      <c r="G1510" s="148"/>
      <c r="H1510" s="149"/>
      <c r="I1510" s="150"/>
      <c r="J1510" s="151"/>
      <c r="K1510" s="152"/>
      <c r="L1510" s="153"/>
      <c r="M1510" s="154"/>
      <c r="N1510" s="334">
        <f t="shared" si="47"/>
        <v>0</v>
      </c>
      <c r="O1510" s="339"/>
      <c r="P1510" s="515">
        <f>IF($A1510=Liste!$A$2,Liste!$Q$2,IF($A1510=Liste!$A$3,Liste!$Q$3,0))</f>
        <v>0</v>
      </c>
      <c r="Q1510" s="477"/>
      <c r="R1510" s="458" t="str">
        <f>IF(F1510=0,"x",VLOOKUP($F1510,Liste!$L$2:$M$5000,2,FALSE))</f>
        <v>x</v>
      </c>
      <c r="S1510" s="462" t="str">
        <f t="shared" si="46"/>
        <v>x</v>
      </c>
      <c r="T1510" s="462">
        <f>IF(P1510=Liste!$Q$3,IF(L1510=0,0,1),0)</f>
        <v>0</v>
      </c>
      <c r="U1510" s="462">
        <f>IF($A1510=0,0,InformatiiGenerale!$B$3)</f>
        <v>0</v>
      </c>
      <c r="V1510" s="462">
        <f>IF($B1510=0,0,VLOOKUP($B1510,InformatiiGenerale!$A$9:$C$29,3,FALSE))</f>
        <v>0</v>
      </c>
    </row>
    <row r="1511" spans="1:22" ht="30" customHeight="1" x14ac:dyDescent="0.25">
      <c r="A1511" s="145"/>
      <c r="B1511" s="146"/>
      <c r="C1511" s="146"/>
      <c r="D1511" s="147"/>
      <c r="E1511" s="148"/>
      <c r="F1511" s="149"/>
      <c r="G1511" s="148"/>
      <c r="H1511" s="149"/>
      <c r="I1511" s="150"/>
      <c r="J1511" s="151"/>
      <c r="K1511" s="152"/>
      <c r="L1511" s="153"/>
      <c r="M1511" s="154"/>
      <c r="N1511" s="334">
        <f t="shared" si="47"/>
        <v>0</v>
      </c>
      <c r="O1511" s="339"/>
      <c r="P1511" s="515">
        <f>IF($A1511=Liste!$A$2,Liste!$Q$2,IF($A1511=Liste!$A$3,Liste!$Q$3,0))</f>
        <v>0</v>
      </c>
      <c r="Q1511" s="477"/>
      <c r="R1511" s="458" t="str">
        <f>IF(F1511=0,"x",VLOOKUP($F1511,Liste!$L$2:$M$5000,2,FALSE))</f>
        <v>x</v>
      </c>
      <c r="S1511" s="462" t="str">
        <f t="shared" si="46"/>
        <v>x</v>
      </c>
      <c r="T1511" s="462">
        <f>IF(P1511=Liste!$Q$3,IF(L1511=0,0,1),0)</f>
        <v>0</v>
      </c>
      <c r="U1511" s="462">
        <f>IF($A1511=0,0,InformatiiGenerale!$B$3)</f>
        <v>0</v>
      </c>
      <c r="V1511" s="462">
        <f>IF($B1511=0,0,VLOOKUP($B1511,InformatiiGenerale!$A$9:$C$29,3,FALSE))</f>
        <v>0</v>
      </c>
    </row>
    <row r="1512" spans="1:22" ht="30" customHeight="1" x14ac:dyDescent="0.25">
      <c r="A1512" s="145"/>
      <c r="B1512" s="146"/>
      <c r="C1512" s="146"/>
      <c r="D1512" s="147"/>
      <c r="E1512" s="148"/>
      <c r="F1512" s="149"/>
      <c r="G1512" s="148"/>
      <c r="H1512" s="149"/>
      <c r="I1512" s="150"/>
      <c r="J1512" s="151"/>
      <c r="K1512" s="152"/>
      <c r="L1512" s="153"/>
      <c r="M1512" s="154"/>
      <c r="N1512" s="334">
        <f t="shared" si="47"/>
        <v>0</v>
      </c>
      <c r="O1512" s="339"/>
      <c r="P1512" s="515">
        <f>IF($A1512=Liste!$A$2,Liste!$Q$2,IF($A1512=Liste!$A$3,Liste!$Q$3,0))</f>
        <v>0</v>
      </c>
      <c r="Q1512" s="477"/>
      <c r="R1512" s="458" t="str">
        <f>IF(F1512=0,"x",VLOOKUP($F1512,Liste!$L$2:$M$5000,2,FALSE))</f>
        <v>x</v>
      </c>
      <c r="S1512" s="462" t="str">
        <f t="shared" si="46"/>
        <v>x</v>
      </c>
      <c r="T1512" s="462">
        <f>IF(P1512=Liste!$Q$3,IF(L1512=0,0,1),0)</f>
        <v>0</v>
      </c>
      <c r="U1512" s="462">
        <f>IF($A1512=0,0,InformatiiGenerale!$B$3)</f>
        <v>0</v>
      </c>
      <c r="V1512" s="462">
        <f>IF($B1512=0,0,VLOOKUP($B1512,InformatiiGenerale!$A$9:$C$29,3,FALSE))</f>
        <v>0</v>
      </c>
    </row>
    <row r="1513" spans="1:22" ht="30" customHeight="1" x14ac:dyDescent="0.25">
      <c r="A1513" s="145"/>
      <c r="B1513" s="146"/>
      <c r="C1513" s="146"/>
      <c r="D1513" s="147"/>
      <c r="E1513" s="148"/>
      <c r="F1513" s="149"/>
      <c r="G1513" s="148"/>
      <c r="H1513" s="149"/>
      <c r="I1513" s="150"/>
      <c r="J1513" s="151"/>
      <c r="K1513" s="152"/>
      <c r="L1513" s="153"/>
      <c r="M1513" s="154"/>
      <c r="N1513" s="334">
        <f t="shared" si="47"/>
        <v>0</v>
      </c>
      <c r="O1513" s="339"/>
      <c r="P1513" s="515">
        <f>IF($A1513=Liste!$A$2,Liste!$Q$2,IF($A1513=Liste!$A$3,Liste!$Q$3,0))</f>
        <v>0</v>
      </c>
      <c r="Q1513" s="477"/>
      <c r="R1513" s="458" t="str">
        <f>IF(F1513=0,"x",VLOOKUP($F1513,Liste!$L$2:$M$5000,2,FALSE))</f>
        <v>x</v>
      </c>
      <c r="S1513" s="462" t="str">
        <f t="shared" si="46"/>
        <v>x</v>
      </c>
      <c r="T1513" s="462">
        <f>IF(P1513=Liste!$Q$3,IF(L1513=0,0,1),0)</f>
        <v>0</v>
      </c>
      <c r="U1513" s="462">
        <f>IF($A1513=0,0,InformatiiGenerale!$B$3)</f>
        <v>0</v>
      </c>
      <c r="V1513" s="462">
        <f>IF($B1513=0,0,VLOOKUP($B1513,InformatiiGenerale!$A$9:$C$29,3,FALSE))</f>
        <v>0</v>
      </c>
    </row>
    <row r="1514" spans="1:22" ht="30" customHeight="1" x14ac:dyDescent="0.25">
      <c r="A1514" s="145"/>
      <c r="B1514" s="146"/>
      <c r="C1514" s="146"/>
      <c r="D1514" s="147"/>
      <c r="E1514" s="148"/>
      <c r="F1514" s="149"/>
      <c r="G1514" s="148"/>
      <c r="H1514" s="149"/>
      <c r="I1514" s="150"/>
      <c r="J1514" s="151"/>
      <c r="K1514" s="152"/>
      <c r="L1514" s="153"/>
      <c r="M1514" s="154"/>
      <c r="N1514" s="334">
        <f t="shared" si="47"/>
        <v>0</v>
      </c>
      <c r="O1514" s="339"/>
      <c r="P1514" s="515">
        <f>IF($A1514=Liste!$A$2,Liste!$Q$2,IF($A1514=Liste!$A$3,Liste!$Q$3,0))</f>
        <v>0</v>
      </c>
      <c r="Q1514" s="477"/>
      <c r="R1514" s="458" t="str">
        <f>IF(F1514=0,"x",VLOOKUP($F1514,Liste!$L$2:$M$5000,2,FALSE))</f>
        <v>x</v>
      </c>
      <c r="S1514" s="462" t="str">
        <f t="shared" si="46"/>
        <v>x</v>
      </c>
      <c r="T1514" s="462">
        <f>IF(P1514=Liste!$Q$3,IF(L1514=0,0,1),0)</f>
        <v>0</v>
      </c>
      <c r="U1514" s="462">
        <f>IF($A1514=0,0,InformatiiGenerale!$B$3)</f>
        <v>0</v>
      </c>
      <c r="V1514" s="462">
        <f>IF($B1514=0,0,VLOOKUP($B1514,InformatiiGenerale!$A$9:$C$29,3,FALSE))</f>
        <v>0</v>
      </c>
    </row>
    <row r="1515" spans="1:22" ht="30" customHeight="1" x14ac:dyDescent="0.25">
      <c r="A1515" s="145"/>
      <c r="B1515" s="146"/>
      <c r="C1515" s="146"/>
      <c r="D1515" s="147"/>
      <c r="E1515" s="148"/>
      <c r="F1515" s="149"/>
      <c r="G1515" s="148"/>
      <c r="H1515" s="149"/>
      <c r="I1515" s="150"/>
      <c r="J1515" s="151"/>
      <c r="K1515" s="152"/>
      <c r="L1515" s="153"/>
      <c r="M1515" s="154"/>
      <c r="N1515" s="334">
        <f t="shared" si="47"/>
        <v>0</v>
      </c>
      <c r="O1515" s="339"/>
      <c r="P1515" s="515">
        <f>IF($A1515=Liste!$A$2,Liste!$Q$2,IF($A1515=Liste!$A$3,Liste!$Q$3,0))</f>
        <v>0</v>
      </c>
      <c r="Q1515" s="477"/>
      <c r="R1515" s="458" t="str">
        <f>IF(F1515=0,"x",VLOOKUP($F1515,Liste!$L$2:$M$5000,2,FALSE))</f>
        <v>x</v>
      </c>
      <c r="S1515" s="462" t="str">
        <f t="shared" si="46"/>
        <v>x</v>
      </c>
      <c r="T1515" s="462">
        <f>IF(P1515=Liste!$Q$3,IF(L1515=0,0,1),0)</f>
        <v>0</v>
      </c>
      <c r="U1515" s="462">
        <f>IF($A1515=0,0,InformatiiGenerale!$B$3)</f>
        <v>0</v>
      </c>
      <c r="V1515" s="462">
        <f>IF($B1515=0,0,VLOOKUP($B1515,InformatiiGenerale!$A$9:$C$29,3,FALSE))</f>
        <v>0</v>
      </c>
    </row>
    <row r="1516" spans="1:22" ht="30" customHeight="1" x14ac:dyDescent="0.25">
      <c r="A1516" s="145"/>
      <c r="B1516" s="146"/>
      <c r="C1516" s="146"/>
      <c r="D1516" s="147"/>
      <c r="E1516" s="148"/>
      <c r="F1516" s="149"/>
      <c r="G1516" s="148"/>
      <c r="H1516" s="149"/>
      <c r="I1516" s="150"/>
      <c r="J1516" s="151"/>
      <c r="K1516" s="152"/>
      <c r="L1516" s="153"/>
      <c r="M1516" s="154"/>
      <c r="N1516" s="334">
        <f t="shared" si="47"/>
        <v>0</v>
      </c>
      <c r="O1516" s="339"/>
      <c r="P1516" s="515">
        <f>IF($A1516=Liste!$A$2,Liste!$Q$2,IF($A1516=Liste!$A$3,Liste!$Q$3,0))</f>
        <v>0</v>
      </c>
      <c r="Q1516" s="477"/>
      <c r="R1516" s="458" t="str">
        <f>IF(F1516=0,"x",VLOOKUP($F1516,Liste!$L$2:$M$5000,2,FALSE))</f>
        <v>x</v>
      </c>
      <c r="S1516" s="462" t="str">
        <f t="shared" si="46"/>
        <v>x</v>
      </c>
      <c r="T1516" s="462">
        <f>IF(P1516=Liste!$Q$3,IF(L1516=0,0,1),0)</f>
        <v>0</v>
      </c>
      <c r="U1516" s="462">
        <f>IF($A1516=0,0,InformatiiGenerale!$B$3)</f>
        <v>0</v>
      </c>
      <c r="V1516" s="462">
        <f>IF($B1516=0,0,VLOOKUP($B1516,InformatiiGenerale!$A$9:$C$29,3,FALSE))</f>
        <v>0</v>
      </c>
    </row>
    <row r="1517" spans="1:22" ht="30" customHeight="1" x14ac:dyDescent="0.25">
      <c r="A1517" s="145"/>
      <c r="B1517" s="146"/>
      <c r="C1517" s="146"/>
      <c r="D1517" s="147"/>
      <c r="E1517" s="148"/>
      <c r="F1517" s="149"/>
      <c r="G1517" s="148"/>
      <c r="H1517" s="149"/>
      <c r="I1517" s="150"/>
      <c r="J1517" s="151"/>
      <c r="K1517" s="152"/>
      <c r="L1517" s="153"/>
      <c r="M1517" s="154"/>
      <c r="N1517" s="334">
        <f t="shared" si="47"/>
        <v>0</v>
      </c>
      <c r="O1517" s="339"/>
      <c r="P1517" s="515">
        <f>IF($A1517=Liste!$A$2,Liste!$Q$2,IF($A1517=Liste!$A$3,Liste!$Q$3,0))</f>
        <v>0</v>
      </c>
      <c r="Q1517" s="477"/>
      <c r="R1517" s="458" t="str">
        <f>IF(F1517=0,"x",VLOOKUP($F1517,Liste!$L$2:$M$5000,2,FALSE))</f>
        <v>x</v>
      </c>
      <c r="S1517" s="462" t="str">
        <f t="shared" si="46"/>
        <v>x</v>
      </c>
      <c r="T1517" s="462">
        <f>IF(P1517=Liste!$Q$3,IF(L1517=0,0,1),0)</f>
        <v>0</v>
      </c>
      <c r="U1517" s="462">
        <f>IF($A1517=0,0,InformatiiGenerale!$B$3)</f>
        <v>0</v>
      </c>
      <c r="V1517" s="462">
        <f>IF($B1517=0,0,VLOOKUP($B1517,InformatiiGenerale!$A$9:$C$29,3,FALSE))</f>
        <v>0</v>
      </c>
    </row>
    <row r="1518" spans="1:22" ht="30" customHeight="1" x14ac:dyDescent="0.25">
      <c r="A1518" s="145"/>
      <c r="B1518" s="146"/>
      <c r="C1518" s="146"/>
      <c r="D1518" s="147"/>
      <c r="E1518" s="148"/>
      <c r="F1518" s="149"/>
      <c r="G1518" s="148"/>
      <c r="H1518" s="149"/>
      <c r="I1518" s="150"/>
      <c r="J1518" s="151"/>
      <c r="K1518" s="152"/>
      <c r="L1518" s="153"/>
      <c r="M1518" s="154"/>
      <c r="N1518" s="334">
        <f t="shared" si="47"/>
        <v>0</v>
      </c>
      <c r="O1518" s="339"/>
      <c r="P1518" s="515">
        <f>IF($A1518=Liste!$A$2,Liste!$Q$2,IF($A1518=Liste!$A$3,Liste!$Q$3,0))</f>
        <v>0</v>
      </c>
      <c r="Q1518" s="477"/>
      <c r="R1518" s="458" t="str">
        <f>IF(F1518=0,"x",VLOOKUP($F1518,Liste!$L$2:$M$5000,2,FALSE))</f>
        <v>x</v>
      </c>
      <c r="S1518" s="462" t="str">
        <f t="shared" si="46"/>
        <v>x</v>
      </c>
      <c r="T1518" s="462">
        <f>IF(P1518=Liste!$Q$3,IF(L1518=0,0,1),0)</f>
        <v>0</v>
      </c>
      <c r="U1518" s="462">
        <f>IF($A1518=0,0,InformatiiGenerale!$B$3)</f>
        <v>0</v>
      </c>
      <c r="V1518" s="462">
        <f>IF($B1518=0,0,VLOOKUP($B1518,InformatiiGenerale!$A$9:$C$29,3,FALSE))</f>
        <v>0</v>
      </c>
    </row>
    <row r="1519" spans="1:22" ht="30" customHeight="1" x14ac:dyDescent="0.25">
      <c r="A1519" s="145"/>
      <c r="B1519" s="146"/>
      <c r="C1519" s="146"/>
      <c r="D1519" s="147"/>
      <c r="E1519" s="148"/>
      <c r="F1519" s="149"/>
      <c r="G1519" s="148"/>
      <c r="H1519" s="149"/>
      <c r="I1519" s="150"/>
      <c r="J1519" s="151"/>
      <c r="K1519" s="152"/>
      <c r="L1519" s="153"/>
      <c r="M1519" s="154"/>
      <c r="N1519" s="334">
        <f t="shared" si="47"/>
        <v>0</v>
      </c>
      <c r="O1519" s="339"/>
      <c r="P1519" s="515">
        <f>IF($A1519=Liste!$A$2,Liste!$Q$2,IF($A1519=Liste!$A$3,Liste!$Q$3,0))</f>
        <v>0</v>
      </c>
      <c r="Q1519" s="477"/>
      <c r="R1519" s="458" t="str">
        <f>IF(F1519=0,"x",VLOOKUP($F1519,Liste!$L$2:$M$5000,2,FALSE))</f>
        <v>x</v>
      </c>
      <c r="S1519" s="462" t="str">
        <f t="shared" si="46"/>
        <v>x</v>
      </c>
      <c r="T1519" s="462">
        <f>IF(P1519=Liste!$Q$3,IF(L1519=0,0,1),0)</f>
        <v>0</v>
      </c>
      <c r="U1519" s="462">
        <f>IF($A1519=0,0,InformatiiGenerale!$B$3)</f>
        <v>0</v>
      </c>
      <c r="V1519" s="462">
        <f>IF($B1519=0,0,VLOOKUP($B1519,InformatiiGenerale!$A$9:$C$29,3,FALSE))</f>
        <v>0</v>
      </c>
    </row>
    <row r="1520" spans="1:22" ht="30" customHeight="1" x14ac:dyDescent="0.25">
      <c r="A1520" s="145"/>
      <c r="B1520" s="146"/>
      <c r="C1520" s="146"/>
      <c r="D1520" s="147"/>
      <c r="E1520" s="148"/>
      <c r="F1520" s="149"/>
      <c r="G1520" s="148"/>
      <c r="H1520" s="149"/>
      <c r="I1520" s="150"/>
      <c r="J1520" s="151"/>
      <c r="K1520" s="152"/>
      <c r="L1520" s="153"/>
      <c r="M1520" s="154"/>
      <c r="N1520" s="334">
        <f t="shared" si="47"/>
        <v>0</v>
      </c>
      <c r="O1520" s="339"/>
      <c r="P1520" s="515">
        <f>IF($A1520=Liste!$A$2,Liste!$Q$2,IF($A1520=Liste!$A$3,Liste!$Q$3,0))</f>
        <v>0</v>
      </c>
      <c r="Q1520" s="477"/>
      <c r="R1520" s="458" t="str">
        <f>IF(F1520=0,"x",VLOOKUP($F1520,Liste!$L$2:$M$5000,2,FALSE))</f>
        <v>x</v>
      </c>
      <c r="S1520" s="462" t="str">
        <f t="shared" si="46"/>
        <v>x</v>
      </c>
      <c r="T1520" s="462">
        <f>IF(P1520=Liste!$Q$3,IF(L1520=0,0,1),0)</f>
        <v>0</v>
      </c>
      <c r="U1520" s="462">
        <f>IF($A1520=0,0,InformatiiGenerale!$B$3)</f>
        <v>0</v>
      </c>
      <c r="V1520" s="462">
        <f>IF($B1520=0,0,VLOOKUP($B1520,InformatiiGenerale!$A$9:$C$29,3,FALSE))</f>
        <v>0</v>
      </c>
    </row>
    <row r="1521" spans="1:22" ht="30" customHeight="1" x14ac:dyDescent="0.25">
      <c r="A1521" s="145"/>
      <c r="B1521" s="146"/>
      <c r="C1521" s="146"/>
      <c r="D1521" s="147"/>
      <c r="E1521" s="148"/>
      <c r="F1521" s="149"/>
      <c r="G1521" s="148"/>
      <c r="H1521" s="149"/>
      <c r="I1521" s="150"/>
      <c r="J1521" s="151"/>
      <c r="K1521" s="152"/>
      <c r="L1521" s="153"/>
      <c r="M1521" s="154"/>
      <c r="N1521" s="334">
        <f t="shared" si="47"/>
        <v>0</v>
      </c>
      <c r="O1521" s="339"/>
      <c r="P1521" s="515">
        <f>IF($A1521=Liste!$A$2,Liste!$Q$2,IF($A1521=Liste!$A$3,Liste!$Q$3,0))</f>
        <v>0</v>
      </c>
      <c r="Q1521" s="477"/>
      <c r="R1521" s="458" t="str">
        <f>IF(F1521=0,"x",VLOOKUP($F1521,Liste!$L$2:$M$5000,2,FALSE))</f>
        <v>x</v>
      </c>
      <c r="S1521" s="462" t="str">
        <f t="shared" si="46"/>
        <v>x</v>
      </c>
      <c r="T1521" s="462">
        <f>IF(P1521=Liste!$Q$3,IF(L1521=0,0,1),0)</f>
        <v>0</v>
      </c>
      <c r="U1521" s="462">
        <f>IF($A1521=0,0,InformatiiGenerale!$B$3)</f>
        <v>0</v>
      </c>
      <c r="V1521" s="462">
        <f>IF($B1521=0,0,VLOOKUP($B1521,InformatiiGenerale!$A$9:$C$29,3,FALSE))</f>
        <v>0</v>
      </c>
    </row>
    <row r="1522" spans="1:22" ht="30" customHeight="1" x14ac:dyDescent="0.25">
      <c r="A1522" s="145"/>
      <c r="B1522" s="146"/>
      <c r="C1522" s="146"/>
      <c r="D1522" s="147"/>
      <c r="E1522" s="148"/>
      <c r="F1522" s="149"/>
      <c r="G1522" s="148"/>
      <c r="H1522" s="149"/>
      <c r="I1522" s="150"/>
      <c r="J1522" s="151"/>
      <c r="K1522" s="152"/>
      <c r="L1522" s="153"/>
      <c r="M1522" s="154"/>
      <c r="N1522" s="334">
        <f t="shared" si="47"/>
        <v>0</v>
      </c>
      <c r="O1522" s="339"/>
      <c r="P1522" s="515">
        <f>IF($A1522=Liste!$A$2,Liste!$Q$2,IF($A1522=Liste!$A$3,Liste!$Q$3,0))</f>
        <v>0</v>
      </c>
      <c r="Q1522" s="477"/>
      <c r="R1522" s="458" t="str">
        <f>IF(F1522=0,"x",VLOOKUP($F1522,Liste!$L$2:$M$5000,2,FALSE))</f>
        <v>x</v>
      </c>
      <c r="S1522" s="462" t="str">
        <f t="shared" si="46"/>
        <v>x</v>
      </c>
      <c r="T1522" s="462">
        <f>IF(P1522=Liste!$Q$3,IF(L1522=0,0,1),0)</f>
        <v>0</v>
      </c>
      <c r="U1522" s="462">
        <f>IF($A1522=0,0,InformatiiGenerale!$B$3)</f>
        <v>0</v>
      </c>
      <c r="V1522" s="462">
        <f>IF($B1522=0,0,VLOOKUP($B1522,InformatiiGenerale!$A$9:$C$29,3,FALSE))</f>
        <v>0</v>
      </c>
    </row>
    <row r="1523" spans="1:22" ht="30" customHeight="1" x14ac:dyDescent="0.25">
      <c r="A1523" s="145"/>
      <c r="B1523" s="146"/>
      <c r="C1523" s="146"/>
      <c r="D1523" s="147"/>
      <c r="E1523" s="148"/>
      <c r="F1523" s="149"/>
      <c r="G1523" s="148"/>
      <c r="H1523" s="149"/>
      <c r="I1523" s="150"/>
      <c r="J1523" s="151"/>
      <c r="K1523" s="152"/>
      <c r="L1523" s="153"/>
      <c r="M1523" s="154"/>
      <c r="N1523" s="334">
        <f t="shared" si="47"/>
        <v>0</v>
      </c>
      <c r="O1523" s="339"/>
      <c r="P1523" s="515">
        <f>IF($A1523=Liste!$A$2,Liste!$Q$2,IF($A1523=Liste!$A$3,Liste!$Q$3,0))</f>
        <v>0</v>
      </c>
      <c r="Q1523" s="477"/>
      <c r="R1523" s="458" t="str">
        <f>IF(F1523=0,"x",VLOOKUP($F1523,Liste!$L$2:$M$5000,2,FALSE))</f>
        <v>x</v>
      </c>
      <c r="S1523" s="462" t="str">
        <f t="shared" si="46"/>
        <v>x</v>
      </c>
      <c r="T1523" s="462">
        <f>IF(P1523=Liste!$Q$3,IF(L1523=0,0,1),0)</f>
        <v>0</v>
      </c>
      <c r="U1523" s="462">
        <f>IF($A1523=0,0,InformatiiGenerale!$B$3)</f>
        <v>0</v>
      </c>
      <c r="V1523" s="462">
        <f>IF($B1523=0,0,VLOOKUP($B1523,InformatiiGenerale!$A$9:$C$29,3,FALSE))</f>
        <v>0</v>
      </c>
    </row>
    <row r="1524" spans="1:22" ht="30" customHeight="1" x14ac:dyDescent="0.25">
      <c r="A1524" s="145"/>
      <c r="B1524" s="146"/>
      <c r="C1524" s="146"/>
      <c r="D1524" s="147"/>
      <c r="E1524" s="148"/>
      <c r="F1524" s="149"/>
      <c r="G1524" s="148"/>
      <c r="H1524" s="149"/>
      <c r="I1524" s="150"/>
      <c r="J1524" s="151"/>
      <c r="K1524" s="152"/>
      <c r="L1524" s="153"/>
      <c r="M1524" s="154"/>
      <c r="N1524" s="334">
        <f t="shared" si="47"/>
        <v>0</v>
      </c>
      <c r="O1524" s="339"/>
      <c r="P1524" s="515">
        <f>IF($A1524=Liste!$A$2,Liste!$Q$2,IF($A1524=Liste!$A$3,Liste!$Q$3,0))</f>
        <v>0</v>
      </c>
      <c r="Q1524" s="477"/>
      <c r="R1524" s="458" t="str">
        <f>IF(F1524=0,"x",VLOOKUP($F1524,Liste!$L$2:$M$5000,2,FALSE))</f>
        <v>x</v>
      </c>
      <c r="S1524" s="462" t="str">
        <f t="shared" si="46"/>
        <v>x</v>
      </c>
      <c r="T1524" s="462">
        <f>IF(P1524=Liste!$Q$3,IF(L1524=0,0,1),0)</f>
        <v>0</v>
      </c>
      <c r="U1524" s="462">
        <f>IF($A1524=0,0,InformatiiGenerale!$B$3)</f>
        <v>0</v>
      </c>
      <c r="V1524" s="462">
        <f>IF($B1524=0,0,VLOOKUP($B1524,InformatiiGenerale!$A$9:$C$29,3,FALSE))</f>
        <v>0</v>
      </c>
    </row>
    <row r="1525" spans="1:22" ht="30" customHeight="1" x14ac:dyDescent="0.25">
      <c r="A1525" s="145"/>
      <c r="B1525" s="146"/>
      <c r="C1525" s="146"/>
      <c r="D1525" s="147"/>
      <c r="E1525" s="148"/>
      <c r="F1525" s="149"/>
      <c r="G1525" s="148"/>
      <c r="H1525" s="149"/>
      <c r="I1525" s="150"/>
      <c r="J1525" s="151"/>
      <c r="K1525" s="152"/>
      <c r="L1525" s="153"/>
      <c r="M1525" s="154"/>
      <c r="N1525" s="334">
        <f t="shared" si="47"/>
        <v>0</v>
      </c>
      <c r="O1525" s="339"/>
      <c r="P1525" s="515">
        <f>IF($A1525=Liste!$A$2,Liste!$Q$2,IF($A1525=Liste!$A$3,Liste!$Q$3,0))</f>
        <v>0</v>
      </c>
      <c r="Q1525" s="477"/>
      <c r="R1525" s="458" t="str">
        <f>IF(F1525=0,"x",VLOOKUP($F1525,Liste!$L$2:$M$5000,2,FALSE))</f>
        <v>x</v>
      </c>
      <c r="S1525" s="462" t="str">
        <f t="shared" si="46"/>
        <v>x</v>
      </c>
      <c r="T1525" s="462">
        <f>IF(P1525=Liste!$Q$3,IF(L1525=0,0,1),0)</f>
        <v>0</v>
      </c>
      <c r="U1525" s="462">
        <f>IF($A1525=0,0,InformatiiGenerale!$B$3)</f>
        <v>0</v>
      </c>
      <c r="V1525" s="462">
        <f>IF($B1525=0,0,VLOOKUP($B1525,InformatiiGenerale!$A$9:$C$29,3,FALSE))</f>
        <v>0</v>
      </c>
    </row>
    <row r="1526" spans="1:22" ht="30" customHeight="1" x14ac:dyDescent="0.25">
      <c r="A1526" s="145"/>
      <c r="B1526" s="146"/>
      <c r="C1526" s="146"/>
      <c r="D1526" s="147"/>
      <c r="E1526" s="148"/>
      <c r="F1526" s="149"/>
      <c r="G1526" s="148"/>
      <c r="H1526" s="149"/>
      <c r="I1526" s="150"/>
      <c r="J1526" s="151"/>
      <c r="K1526" s="152"/>
      <c r="L1526" s="153"/>
      <c r="M1526" s="154"/>
      <c r="N1526" s="334">
        <f t="shared" si="47"/>
        <v>0</v>
      </c>
      <c r="O1526" s="339"/>
      <c r="P1526" s="515">
        <f>IF($A1526=Liste!$A$2,Liste!$Q$2,IF($A1526=Liste!$A$3,Liste!$Q$3,0))</f>
        <v>0</v>
      </c>
      <c r="Q1526" s="477"/>
      <c r="R1526" s="458" t="str">
        <f>IF(F1526=0,"x",VLOOKUP($F1526,Liste!$L$2:$M$5000,2,FALSE))</f>
        <v>x</v>
      </c>
      <c r="S1526" s="462" t="str">
        <f t="shared" si="46"/>
        <v>x</v>
      </c>
      <c r="T1526" s="462">
        <f>IF(P1526=Liste!$Q$3,IF(L1526=0,0,1),0)</f>
        <v>0</v>
      </c>
      <c r="U1526" s="462">
        <f>IF($A1526=0,0,InformatiiGenerale!$B$3)</f>
        <v>0</v>
      </c>
      <c r="V1526" s="462">
        <f>IF($B1526=0,0,VLOOKUP($B1526,InformatiiGenerale!$A$9:$C$29,3,FALSE))</f>
        <v>0</v>
      </c>
    </row>
    <row r="1527" spans="1:22" ht="30" customHeight="1" x14ac:dyDescent="0.25">
      <c r="A1527" s="145"/>
      <c r="B1527" s="146"/>
      <c r="C1527" s="146"/>
      <c r="D1527" s="147"/>
      <c r="E1527" s="148"/>
      <c r="F1527" s="149"/>
      <c r="G1527" s="148"/>
      <c r="H1527" s="149"/>
      <c r="I1527" s="150"/>
      <c r="J1527" s="151"/>
      <c r="K1527" s="152"/>
      <c r="L1527" s="153"/>
      <c r="M1527" s="154"/>
      <c r="N1527" s="334">
        <f t="shared" si="47"/>
        <v>0</v>
      </c>
      <c r="O1527" s="339"/>
      <c r="P1527" s="515">
        <f>IF($A1527=Liste!$A$2,Liste!$Q$2,IF($A1527=Liste!$A$3,Liste!$Q$3,0))</f>
        <v>0</v>
      </c>
      <c r="Q1527" s="477"/>
      <c r="R1527" s="458" t="str">
        <f>IF(F1527=0,"x",VLOOKUP($F1527,Liste!$L$2:$M$5000,2,FALSE))</f>
        <v>x</v>
      </c>
      <c r="S1527" s="462" t="str">
        <f t="shared" si="46"/>
        <v>x</v>
      </c>
      <c r="T1527" s="462">
        <f>IF(P1527=Liste!$Q$3,IF(L1527=0,0,1),0)</f>
        <v>0</v>
      </c>
      <c r="U1527" s="462">
        <f>IF($A1527=0,0,InformatiiGenerale!$B$3)</f>
        <v>0</v>
      </c>
      <c r="V1527" s="462">
        <f>IF($B1527=0,0,VLOOKUP($B1527,InformatiiGenerale!$A$9:$C$29,3,FALSE))</f>
        <v>0</v>
      </c>
    </row>
    <row r="1528" spans="1:22" ht="30" customHeight="1" x14ac:dyDescent="0.25">
      <c r="A1528" s="145"/>
      <c r="B1528" s="146"/>
      <c r="C1528" s="146"/>
      <c r="D1528" s="147"/>
      <c r="E1528" s="148"/>
      <c r="F1528" s="149"/>
      <c r="G1528" s="148"/>
      <c r="H1528" s="149"/>
      <c r="I1528" s="150"/>
      <c r="J1528" s="151"/>
      <c r="K1528" s="152"/>
      <c r="L1528" s="153"/>
      <c r="M1528" s="154"/>
      <c r="N1528" s="334">
        <f t="shared" si="47"/>
        <v>0</v>
      </c>
      <c r="O1528" s="339"/>
      <c r="P1528" s="515">
        <f>IF($A1528=Liste!$A$2,Liste!$Q$2,IF($A1528=Liste!$A$3,Liste!$Q$3,0))</f>
        <v>0</v>
      </c>
      <c r="Q1528" s="477"/>
      <c r="R1528" s="458" t="str">
        <f>IF(F1528=0,"x",VLOOKUP($F1528,Liste!$L$2:$M$5000,2,FALSE))</f>
        <v>x</v>
      </c>
      <c r="S1528" s="462" t="str">
        <f t="shared" si="46"/>
        <v>x</v>
      </c>
      <c r="T1528" s="462">
        <f>IF(P1528=Liste!$Q$3,IF(L1528=0,0,1),0)</f>
        <v>0</v>
      </c>
      <c r="U1528" s="462">
        <f>IF($A1528=0,0,InformatiiGenerale!$B$3)</f>
        <v>0</v>
      </c>
      <c r="V1528" s="462">
        <f>IF($B1528=0,0,VLOOKUP($B1528,InformatiiGenerale!$A$9:$C$29,3,FALSE))</f>
        <v>0</v>
      </c>
    </row>
    <row r="1529" spans="1:22" ht="30" customHeight="1" x14ac:dyDescent="0.25">
      <c r="A1529" s="145"/>
      <c r="B1529" s="146"/>
      <c r="C1529" s="146"/>
      <c r="D1529" s="147"/>
      <c r="E1529" s="148"/>
      <c r="F1529" s="149"/>
      <c r="G1529" s="148"/>
      <c r="H1529" s="149"/>
      <c r="I1529" s="150"/>
      <c r="J1529" s="151"/>
      <c r="K1529" s="152"/>
      <c r="L1529" s="153"/>
      <c r="M1529" s="154"/>
      <c r="N1529" s="334">
        <f t="shared" si="47"/>
        <v>0</v>
      </c>
      <c r="O1529" s="339"/>
      <c r="P1529" s="515">
        <f>IF($A1529=Liste!$A$2,Liste!$Q$2,IF($A1529=Liste!$A$3,Liste!$Q$3,0))</f>
        <v>0</v>
      </c>
      <c r="Q1529" s="477"/>
      <c r="R1529" s="458" t="str">
        <f>IF(F1529=0,"x",VLOOKUP($F1529,Liste!$L$2:$M$5000,2,FALSE))</f>
        <v>x</v>
      </c>
      <c r="S1529" s="462" t="str">
        <f t="shared" si="46"/>
        <v>x</v>
      </c>
      <c r="T1529" s="462">
        <f>IF(P1529=Liste!$Q$3,IF(L1529=0,0,1),0)</f>
        <v>0</v>
      </c>
      <c r="U1529" s="462">
        <f>IF($A1529=0,0,InformatiiGenerale!$B$3)</f>
        <v>0</v>
      </c>
      <c r="V1529" s="462">
        <f>IF($B1529=0,0,VLOOKUP($B1529,InformatiiGenerale!$A$9:$C$29,3,FALSE))</f>
        <v>0</v>
      </c>
    </row>
    <row r="1530" spans="1:22" ht="30" customHeight="1" x14ac:dyDescent="0.25">
      <c r="A1530" s="145"/>
      <c r="B1530" s="146"/>
      <c r="C1530" s="146"/>
      <c r="D1530" s="147"/>
      <c r="E1530" s="148"/>
      <c r="F1530" s="149"/>
      <c r="G1530" s="148"/>
      <c r="H1530" s="149"/>
      <c r="I1530" s="150"/>
      <c r="J1530" s="151"/>
      <c r="K1530" s="152"/>
      <c r="L1530" s="153"/>
      <c r="M1530" s="154"/>
      <c r="N1530" s="334">
        <f t="shared" si="47"/>
        <v>0</v>
      </c>
      <c r="O1530" s="339"/>
      <c r="P1530" s="515">
        <f>IF($A1530=Liste!$A$2,Liste!$Q$2,IF($A1530=Liste!$A$3,Liste!$Q$3,0))</f>
        <v>0</v>
      </c>
      <c r="Q1530" s="477"/>
      <c r="R1530" s="458" t="str">
        <f>IF(F1530=0,"x",VLOOKUP($F1530,Liste!$L$2:$M$5000,2,FALSE))</f>
        <v>x</v>
      </c>
      <c r="S1530" s="462" t="str">
        <f t="shared" si="46"/>
        <v>x</v>
      </c>
      <c r="T1530" s="462">
        <f>IF(P1530=Liste!$Q$3,IF(L1530=0,0,1),0)</f>
        <v>0</v>
      </c>
      <c r="U1530" s="462">
        <f>IF($A1530=0,0,InformatiiGenerale!$B$3)</f>
        <v>0</v>
      </c>
      <c r="V1530" s="462">
        <f>IF($B1530=0,0,VLOOKUP($B1530,InformatiiGenerale!$A$9:$C$29,3,FALSE))</f>
        <v>0</v>
      </c>
    </row>
    <row r="1531" spans="1:22" ht="30" customHeight="1" x14ac:dyDescent="0.25">
      <c r="A1531" s="145"/>
      <c r="B1531" s="146"/>
      <c r="C1531" s="146"/>
      <c r="D1531" s="147"/>
      <c r="E1531" s="148"/>
      <c r="F1531" s="149"/>
      <c r="G1531" s="148"/>
      <c r="H1531" s="149"/>
      <c r="I1531" s="150"/>
      <c r="J1531" s="151"/>
      <c r="K1531" s="152"/>
      <c r="L1531" s="153"/>
      <c r="M1531" s="154"/>
      <c r="N1531" s="334">
        <f t="shared" si="47"/>
        <v>0</v>
      </c>
      <c r="O1531" s="339"/>
      <c r="P1531" s="515">
        <f>IF($A1531=Liste!$A$2,Liste!$Q$2,IF($A1531=Liste!$A$3,Liste!$Q$3,0))</f>
        <v>0</v>
      </c>
      <c r="Q1531" s="477"/>
      <c r="R1531" s="458" t="str">
        <f>IF(F1531=0,"x",VLOOKUP($F1531,Liste!$L$2:$M$5000,2,FALSE))</f>
        <v>x</v>
      </c>
      <c r="S1531" s="462" t="str">
        <f t="shared" si="46"/>
        <v>x</v>
      </c>
      <c r="T1531" s="462">
        <f>IF(P1531=Liste!$Q$3,IF(L1531=0,0,1),0)</f>
        <v>0</v>
      </c>
      <c r="U1531" s="462">
        <f>IF($A1531=0,0,InformatiiGenerale!$B$3)</f>
        <v>0</v>
      </c>
      <c r="V1531" s="462">
        <f>IF($B1531=0,0,VLOOKUP($B1531,InformatiiGenerale!$A$9:$C$29,3,FALSE))</f>
        <v>0</v>
      </c>
    </row>
    <row r="1532" spans="1:22" ht="30" customHeight="1" x14ac:dyDescent="0.25">
      <c r="A1532" s="145"/>
      <c r="B1532" s="146"/>
      <c r="C1532" s="146"/>
      <c r="D1532" s="147"/>
      <c r="E1532" s="148"/>
      <c r="F1532" s="149"/>
      <c r="G1532" s="148"/>
      <c r="H1532" s="149"/>
      <c r="I1532" s="150"/>
      <c r="J1532" s="151"/>
      <c r="K1532" s="152"/>
      <c r="L1532" s="153"/>
      <c r="M1532" s="154"/>
      <c r="N1532" s="334">
        <f t="shared" si="47"/>
        <v>0</v>
      </c>
      <c r="O1532" s="339"/>
      <c r="P1532" s="515">
        <f>IF($A1532=Liste!$A$2,Liste!$Q$2,IF($A1532=Liste!$A$3,Liste!$Q$3,0))</f>
        <v>0</v>
      </c>
      <c r="Q1532" s="477"/>
      <c r="R1532" s="458" t="str">
        <f>IF(F1532=0,"x",VLOOKUP($F1532,Liste!$L$2:$M$5000,2,FALSE))</f>
        <v>x</v>
      </c>
      <c r="S1532" s="462" t="str">
        <f t="shared" si="46"/>
        <v>x</v>
      </c>
      <c r="T1532" s="462">
        <f>IF(P1532=Liste!$Q$3,IF(L1532=0,0,1),0)</f>
        <v>0</v>
      </c>
      <c r="U1532" s="462">
        <f>IF($A1532=0,0,InformatiiGenerale!$B$3)</f>
        <v>0</v>
      </c>
      <c r="V1532" s="462">
        <f>IF($B1532=0,0,VLOOKUP($B1532,InformatiiGenerale!$A$9:$C$29,3,FALSE))</f>
        <v>0</v>
      </c>
    </row>
    <row r="1533" spans="1:22" ht="30" customHeight="1" x14ac:dyDescent="0.25">
      <c r="A1533" s="145"/>
      <c r="B1533" s="146"/>
      <c r="C1533" s="146"/>
      <c r="D1533" s="147"/>
      <c r="E1533" s="148"/>
      <c r="F1533" s="149"/>
      <c r="G1533" s="148"/>
      <c r="H1533" s="149"/>
      <c r="I1533" s="150"/>
      <c r="J1533" s="151"/>
      <c r="K1533" s="152"/>
      <c r="L1533" s="153"/>
      <c r="M1533" s="154"/>
      <c r="N1533" s="334">
        <f t="shared" si="47"/>
        <v>0</v>
      </c>
      <c r="O1533" s="339"/>
      <c r="P1533" s="515">
        <f>IF($A1533=Liste!$A$2,Liste!$Q$2,IF($A1533=Liste!$A$3,Liste!$Q$3,0))</f>
        <v>0</v>
      </c>
      <c r="Q1533" s="477"/>
      <c r="R1533" s="458" t="str">
        <f>IF(F1533=0,"x",VLOOKUP($F1533,Liste!$L$2:$M$5000,2,FALSE))</f>
        <v>x</v>
      </c>
      <c r="S1533" s="462" t="str">
        <f t="shared" si="46"/>
        <v>x</v>
      </c>
      <c r="T1533" s="462">
        <f>IF(P1533=Liste!$Q$3,IF(L1533=0,0,1),0)</f>
        <v>0</v>
      </c>
      <c r="U1533" s="462">
        <f>IF($A1533=0,0,InformatiiGenerale!$B$3)</f>
        <v>0</v>
      </c>
      <c r="V1533" s="462">
        <f>IF($B1533=0,0,VLOOKUP($B1533,InformatiiGenerale!$A$9:$C$29,3,FALSE))</f>
        <v>0</v>
      </c>
    </row>
    <row r="1534" spans="1:22" ht="30" customHeight="1" x14ac:dyDescent="0.25">
      <c r="A1534" s="145"/>
      <c r="B1534" s="146"/>
      <c r="C1534" s="146"/>
      <c r="D1534" s="147"/>
      <c r="E1534" s="148"/>
      <c r="F1534" s="149"/>
      <c r="G1534" s="148"/>
      <c r="H1534" s="149"/>
      <c r="I1534" s="150"/>
      <c r="J1534" s="151"/>
      <c r="K1534" s="152"/>
      <c r="L1534" s="153"/>
      <c r="M1534" s="154"/>
      <c r="N1534" s="334">
        <f t="shared" si="47"/>
        <v>0</v>
      </c>
      <c r="O1534" s="339"/>
      <c r="P1534" s="515">
        <f>IF($A1534=Liste!$A$2,Liste!$Q$2,IF($A1534=Liste!$A$3,Liste!$Q$3,0))</f>
        <v>0</v>
      </c>
      <c r="Q1534" s="477"/>
      <c r="R1534" s="458" t="str">
        <f>IF(F1534=0,"x",VLOOKUP($F1534,Liste!$L$2:$M$5000,2,FALSE))</f>
        <v>x</v>
      </c>
      <c r="S1534" s="462" t="str">
        <f t="shared" si="46"/>
        <v>x</v>
      </c>
      <c r="T1534" s="462">
        <f>IF(P1534=Liste!$Q$3,IF(L1534=0,0,1),0)</f>
        <v>0</v>
      </c>
      <c r="U1534" s="462">
        <f>IF($A1534=0,0,InformatiiGenerale!$B$3)</f>
        <v>0</v>
      </c>
      <c r="V1534" s="462">
        <f>IF($B1534=0,0,VLOOKUP($B1534,InformatiiGenerale!$A$9:$C$29,3,FALSE))</f>
        <v>0</v>
      </c>
    </row>
    <row r="1535" spans="1:22" ht="30" customHeight="1" x14ac:dyDescent="0.25">
      <c r="A1535" s="145"/>
      <c r="B1535" s="146"/>
      <c r="C1535" s="146"/>
      <c r="D1535" s="147"/>
      <c r="E1535" s="148"/>
      <c r="F1535" s="149"/>
      <c r="G1535" s="148"/>
      <c r="H1535" s="149"/>
      <c r="I1535" s="150"/>
      <c r="J1535" s="151"/>
      <c r="K1535" s="152"/>
      <c r="L1535" s="153"/>
      <c r="M1535" s="154"/>
      <c r="N1535" s="334">
        <f t="shared" si="47"/>
        <v>0</v>
      </c>
      <c r="O1535" s="339"/>
      <c r="P1535" s="515">
        <f>IF($A1535=Liste!$A$2,Liste!$Q$2,IF($A1535=Liste!$A$3,Liste!$Q$3,0))</f>
        <v>0</v>
      </c>
      <c r="Q1535" s="477"/>
      <c r="R1535" s="458" t="str">
        <f>IF(F1535=0,"x",VLOOKUP($F1535,Liste!$L$2:$M$5000,2,FALSE))</f>
        <v>x</v>
      </c>
      <c r="S1535" s="462" t="str">
        <f t="shared" si="46"/>
        <v>x</v>
      </c>
      <c r="T1535" s="462">
        <f>IF(P1535=Liste!$Q$3,IF(L1535=0,0,1),0)</f>
        <v>0</v>
      </c>
      <c r="U1535" s="462">
        <f>IF($A1535=0,0,InformatiiGenerale!$B$3)</f>
        <v>0</v>
      </c>
      <c r="V1535" s="462">
        <f>IF($B1535=0,0,VLOOKUP($B1535,InformatiiGenerale!$A$9:$C$29,3,FALSE))</f>
        <v>0</v>
      </c>
    </row>
    <row r="1536" spans="1:22" ht="30" customHeight="1" x14ac:dyDescent="0.25">
      <c r="A1536" s="145"/>
      <c r="B1536" s="146"/>
      <c r="C1536" s="146"/>
      <c r="D1536" s="147"/>
      <c r="E1536" s="148"/>
      <c r="F1536" s="149"/>
      <c r="G1536" s="148"/>
      <c r="H1536" s="149"/>
      <c r="I1536" s="150"/>
      <c r="J1536" s="151"/>
      <c r="K1536" s="152"/>
      <c r="L1536" s="153"/>
      <c r="M1536" s="154"/>
      <c r="N1536" s="334">
        <f t="shared" si="47"/>
        <v>0</v>
      </c>
      <c r="O1536" s="339"/>
      <c r="P1536" s="515">
        <f>IF($A1536=Liste!$A$2,Liste!$Q$2,IF($A1536=Liste!$A$3,Liste!$Q$3,0))</f>
        <v>0</v>
      </c>
      <c r="Q1536" s="477"/>
      <c r="R1536" s="458" t="str">
        <f>IF(F1536=0,"x",VLOOKUP($F1536,Liste!$L$2:$M$5000,2,FALSE))</f>
        <v>x</v>
      </c>
      <c r="S1536" s="462" t="str">
        <f t="shared" si="46"/>
        <v>x</v>
      </c>
      <c r="T1536" s="462">
        <f>IF(P1536=Liste!$Q$3,IF(L1536=0,0,1),0)</f>
        <v>0</v>
      </c>
      <c r="U1536" s="462">
        <f>IF($A1536=0,0,InformatiiGenerale!$B$3)</f>
        <v>0</v>
      </c>
      <c r="V1536" s="462">
        <f>IF($B1536=0,0,VLOOKUP($B1536,InformatiiGenerale!$A$9:$C$29,3,FALSE))</f>
        <v>0</v>
      </c>
    </row>
    <row r="1537" spans="1:22" ht="30" customHeight="1" x14ac:dyDescent="0.25">
      <c r="A1537" s="145"/>
      <c r="B1537" s="146"/>
      <c r="C1537" s="146"/>
      <c r="D1537" s="147"/>
      <c r="E1537" s="148"/>
      <c r="F1537" s="149"/>
      <c r="G1537" s="148"/>
      <c r="H1537" s="149"/>
      <c r="I1537" s="150"/>
      <c r="J1537" s="151"/>
      <c r="K1537" s="152"/>
      <c r="L1537" s="153"/>
      <c r="M1537" s="154"/>
      <c r="N1537" s="334">
        <f t="shared" si="47"/>
        <v>0</v>
      </c>
      <c r="O1537" s="339"/>
      <c r="P1537" s="515">
        <f>IF($A1537=Liste!$A$2,Liste!$Q$2,IF($A1537=Liste!$A$3,Liste!$Q$3,0))</f>
        <v>0</v>
      </c>
      <c r="Q1537" s="477"/>
      <c r="R1537" s="458" t="str">
        <f>IF(F1537=0,"x",VLOOKUP($F1537,Liste!$L$2:$M$5000,2,FALSE))</f>
        <v>x</v>
      </c>
      <c r="S1537" s="462" t="str">
        <f t="shared" si="46"/>
        <v>x</v>
      </c>
      <c r="T1537" s="462">
        <f>IF(P1537=Liste!$Q$3,IF(L1537=0,0,1),0)</f>
        <v>0</v>
      </c>
      <c r="U1537" s="462">
        <f>IF($A1537=0,0,InformatiiGenerale!$B$3)</f>
        <v>0</v>
      </c>
      <c r="V1537" s="462">
        <f>IF($B1537=0,0,VLOOKUP($B1537,InformatiiGenerale!$A$9:$C$29,3,FALSE))</f>
        <v>0</v>
      </c>
    </row>
    <row r="1538" spans="1:22" ht="30" customHeight="1" x14ac:dyDescent="0.25">
      <c r="A1538" s="145"/>
      <c r="B1538" s="146"/>
      <c r="C1538" s="146"/>
      <c r="D1538" s="147"/>
      <c r="E1538" s="148"/>
      <c r="F1538" s="149"/>
      <c r="G1538" s="148"/>
      <c r="H1538" s="149"/>
      <c r="I1538" s="150"/>
      <c r="J1538" s="151"/>
      <c r="K1538" s="152"/>
      <c r="L1538" s="153"/>
      <c r="M1538" s="154"/>
      <c r="N1538" s="334">
        <f t="shared" si="47"/>
        <v>0</v>
      </c>
      <c r="O1538" s="339"/>
      <c r="P1538" s="515">
        <f>IF($A1538=Liste!$A$2,Liste!$Q$2,IF($A1538=Liste!$A$3,Liste!$Q$3,0))</f>
        <v>0</v>
      </c>
      <c r="Q1538" s="477"/>
      <c r="R1538" s="458" t="str">
        <f>IF(F1538=0,"x",VLOOKUP($F1538,Liste!$L$2:$M$5000,2,FALSE))</f>
        <v>x</v>
      </c>
      <c r="S1538" s="462" t="str">
        <f t="shared" si="46"/>
        <v>x</v>
      </c>
      <c r="T1538" s="462">
        <f>IF(P1538=Liste!$Q$3,IF(L1538=0,0,1),0)</f>
        <v>0</v>
      </c>
      <c r="U1538" s="462">
        <f>IF($A1538=0,0,InformatiiGenerale!$B$3)</f>
        <v>0</v>
      </c>
      <c r="V1538" s="462">
        <f>IF($B1538=0,0,VLOOKUP($B1538,InformatiiGenerale!$A$9:$C$29,3,FALSE))</f>
        <v>0</v>
      </c>
    </row>
    <row r="1539" spans="1:22" ht="30" customHeight="1" x14ac:dyDescent="0.25">
      <c r="A1539" s="145"/>
      <c r="B1539" s="146"/>
      <c r="C1539" s="146"/>
      <c r="D1539" s="147"/>
      <c r="E1539" s="148"/>
      <c r="F1539" s="149"/>
      <c r="G1539" s="148"/>
      <c r="H1539" s="149"/>
      <c r="I1539" s="150"/>
      <c r="J1539" s="151"/>
      <c r="K1539" s="152"/>
      <c r="L1539" s="153"/>
      <c r="M1539" s="154"/>
      <c r="N1539" s="334">
        <f t="shared" si="47"/>
        <v>0</v>
      </c>
      <c r="O1539" s="339"/>
      <c r="P1539" s="515">
        <f>IF($A1539=Liste!$A$2,Liste!$Q$2,IF($A1539=Liste!$A$3,Liste!$Q$3,0))</f>
        <v>0</v>
      </c>
      <c r="Q1539" s="477"/>
      <c r="R1539" s="458" t="str">
        <f>IF(F1539=0,"x",VLOOKUP($F1539,Liste!$L$2:$M$5000,2,FALSE))</f>
        <v>x</v>
      </c>
      <c r="S1539" s="462" t="str">
        <f t="shared" si="46"/>
        <v>x</v>
      </c>
      <c r="T1539" s="462">
        <f>IF(P1539=Liste!$Q$3,IF(L1539=0,0,1),0)</f>
        <v>0</v>
      </c>
      <c r="U1539" s="462">
        <f>IF($A1539=0,0,InformatiiGenerale!$B$3)</f>
        <v>0</v>
      </c>
      <c r="V1539" s="462">
        <f>IF($B1539=0,0,VLOOKUP($B1539,InformatiiGenerale!$A$9:$C$29,3,FALSE))</f>
        <v>0</v>
      </c>
    </row>
    <row r="1540" spans="1:22" ht="30" customHeight="1" x14ac:dyDescent="0.25">
      <c r="A1540" s="145"/>
      <c r="B1540" s="146"/>
      <c r="C1540" s="146"/>
      <c r="D1540" s="147"/>
      <c r="E1540" s="148"/>
      <c r="F1540" s="149"/>
      <c r="G1540" s="148"/>
      <c r="H1540" s="149"/>
      <c r="I1540" s="150"/>
      <c r="J1540" s="151"/>
      <c r="K1540" s="152"/>
      <c r="L1540" s="153"/>
      <c r="M1540" s="154"/>
      <c r="N1540" s="334">
        <f t="shared" si="47"/>
        <v>0</v>
      </c>
      <c r="O1540" s="339"/>
      <c r="P1540" s="515">
        <f>IF($A1540=Liste!$A$2,Liste!$Q$2,IF($A1540=Liste!$A$3,Liste!$Q$3,0))</f>
        <v>0</v>
      </c>
      <c r="Q1540" s="477"/>
      <c r="R1540" s="458" t="str">
        <f>IF(F1540=0,"x",VLOOKUP($F1540,Liste!$L$2:$M$5000,2,FALSE))</f>
        <v>x</v>
      </c>
      <c r="S1540" s="462" t="str">
        <f t="shared" si="46"/>
        <v>x</v>
      </c>
      <c r="T1540" s="462">
        <f>IF(P1540=Liste!$Q$3,IF(L1540=0,0,1),0)</f>
        <v>0</v>
      </c>
      <c r="U1540" s="462">
        <f>IF($A1540=0,0,InformatiiGenerale!$B$3)</f>
        <v>0</v>
      </c>
      <c r="V1540" s="462">
        <f>IF($B1540=0,0,VLOOKUP($B1540,InformatiiGenerale!$A$9:$C$29,3,FALSE))</f>
        <v>0</v>
      </c>
    </row>
    <row r="1541" spans="1:22" ht="30" customHeight="1" x14ac:dyDescent="0.25">
      <c r="A1541" s="145"/>
      <c r="B1541" s="146"/>
      <c r="C1541" s="146"/>
      <c r="D1541" s="147"/>
      <c r="E1541" s="148"/>
      <c r="F1541" s="149"/>
      <c r="G1541" s="148"/>
      <c r="H1541" s="149"/>
      <c r="I1541" s="150"/>
      <c r="J1541" s="151"/>
      <c r="K1541" s="152"/>
      <c r="L1541" s="153"/>
      <c r="M1541" s="154"/>
      <c r="N1541" s="334">
        <f t="shared" si="47"/>
        <v>0</v>
      </c>
      <c r="O1541" s="339"/>
      <c r="P1541" s="515">
        <f>IF($A1541=Liste!$A$2,Liste!$Q$2,IF($A1541=Liste!$A$3,Liste!$Q$3,0))</f>
        <v>0</v>
      </c>
      <c r="Q1541" s="477"/>
      <c r="R1541" s="458" t="str">
        <f>IF(F1541=0,"x",VLOOKUP($F1541,Liste!$L$2:$M$5000,2,FALSE))</f>
        <v>x</v>
      </c>
      <c r="S1541" s="462" t="str">
        <f t="shared" si="46"/>
        <v>x</v>
      </c>
      <c r="T1541" s="462">
        <f>IF(P1541=Liste!$Q$3,IF(L1541=0,0,1),0)</f>
        <v>0</v>
      </c>
      <c r="U1541" s="462">
        <f>IF($A1541=0,0,InformatiiGenerale!$B$3)</f>
        <v>0</v>
      </c>
      <c r="V1541" s="462">
        <f>IF($B1541=0,0,VLOOKUP($B1541,InformatiiGenerale!$A$9:$C$29,3,FALSE))</f>
        <v>0</v>
      </c>
    </row>
    <row r="1542" spans="1:22" ht="30" customHeight="1" x14ac:dyDescent="0.25">
      <c r="A1542" s="145"/>
      <c r="B1542" s="146"/>
      <c r="C1542" s="146"/>
      <c r="D1542" s="147"/>
      <c r="E1542" s="148"/>
      <c r="F1542" s="149"/>
      <c r="G1542" s="148"/>
      <c r="H1542" s="149"/>
      <c r="I1542" s="150"/>
      <c r="J1542" s="151"/>
      <c r="K1542" s="152"/>
      <c r="L1542" s="153"/>
      <c r="M1542" s="154"/>
      <c r="N1542" s="334">
        <f t="shared" si="47"/>
        <v>0</v>
      </c>
      <c r="O1542" s="339"/>
      <c r="P1542" s="515">
        <f>IF($A1542=Liste!$A$2,Liste!$Q$2,IF($A1542=Liste!$A$3,Liste!$Q$3,0))</f>
        <v>0</v>
      </c>
      <c r="Q1542" s="477"/>
      <c r="R1542" s="458" t="str">
        <f>IF(F1542=0,"x",VLOOKUP($F1542,Liste!$L$2:$M$5000,2,FALSE))</f>
        <v>x</v>
      </c>
      <c r="S1542" s="462" t="str">
        <f t="shared" si="46"/>
        <v>x</v>
      </c>
      <c r="T1542" s="462">
        <f>IF(P1542=Liste!$Q$3,IF(L1542=0,0,1),0)</f>
        <v>0</v>
      </c>
      <c r="U1542" s="462">
        <f>IF($A1542=0,0,InformatiiGenerale!$B$3)</f>
        <v>0</v>
      </c>
      <c r="V1542" s="462">
        <f>IF($B1542=0,0,VLOOKUP($B1542,InformatiiGenerale!$A$9:$C$29,3,FALSE))</f>
        <v>0</v>
      </c>
    </row>
    <row r="1543" spans="1:22" ht="30" customHeight="1" x14ac:dyDescent="0.25">
      <c r="A1543" s="145"/>
      <c r="B1543" s="146"/>
      <c r="C1543" s="146"/>
      <c r="D1543" s="147"/>
      <c r="E1543" s="148"/>
      <c r="F1543" s="149"/>
      <c r="G1543" s="148"/>
      <c r="H1543" s="149"/>
      <c r="I1543" s="150"/>
      <c r="J1543" s="151"/>
      <c r="K1543" s="152"/>
      <c r="L1543" s="153"/>
      <c r="M1543" s="154"/>
      <c r="N1543" s="334">
        <f t="shared" si="47"/>
        <v>0</v>
      </c>
      <c r="O1543" s="339"/>
      <c r="P1543" s="515">
        <f>IF($A1543=Liste!$A$2,Liste!$Q$2,IF($A1543=Liste!$A$3,Liste!$Q$3,0))</f>
        <v>0</v>
      </c>
      <c r="Q1543" s="477"/>
      <c r="R1543" s="458" t="str">
        <f>IF(F1543=0,"x",VLOOKUP($F1543,Liste!$L$2:$M$5000,2,FALSE))</f>
        <v>x</v>
      </c>
      <c r="S1543" s="462" t="str">
        <f t="shared" si="46"/>
        <v>x</v>
      </c>
      <c r="T1543" s="462">
        <f>IF(P1543=Liste!$Q$3,IF(L1543=0,0,1),0)</f>
        <v>0</v>
      </c>
      <c r="U1543" s="462">
        <f>IF($A1543=0,0,InformatiiGenerale!$B$3)</f>
        <v>0</v>
      </c>
      <c r="V1543" s="462">
        <f>IF($B1543=0,0,VLOOKUP($B1543,InformatiiGenerale!$A$9:$C$29,3,FALSE))</f>
        <v>0</v>
      </c>
    </row>
    <row r="1544" spans="1:22" ht="30" customHeight="1" x14ac:dyDescent="0.25">
      <c r="A1544" s="145"/>
      <c r="B1544" s="146"/>
      <c r="C1544" s="146"/>
      <c r="D1544" s="147"/>
      <c r="E1544" s="148"/>
      <c r="F1544" s="149"/>
      <c r="G1544" s="148"/>
      <c r="H1544" s="149"/>
      <c r="I1544" s="150"/>
      <c r="J1544" s="151"/>
      <c r="K1544" s="152"/>
      <c r="L1544" s="153"/>
      <c r="M1544" s="154"/>
      <c r="N1544" s="334">
        <f t="shared" si="47"/>
        <v>0</v>
      </c>
      <c r="O1544" s="339"/>
      <c r="P1544" s="515">
        <f>IF($A1544=Liste!$A$2,Liste!$Q$2,IF($A1544=Liste!$A$3,Liste!$Q$3,0))</f>
        <v>0</v>
      </c>
      <c r="Q1544" s="477"/>
      <c r="R1544" s="458" t="str">
        <f>IF(F1544=0,"x",VLOOKUP($F1544,Liste!$L$2:$M$5000,2,FALSE))</f>
        <v>x</v>
      </c>
      <c r="S1544" s="462" t="str">
        <f t="shared" si="46"/>
        <v>x</v>
      </c>
      <c r="T1544" s="462">
        <f>IF(P1544=Liste!$Q$3,IF(L1544=0,0,1),0)</f>
        <v>0</v>
      </c>
      <c r="U1544" s="462">
        <f>IF($A1544=0,0,InformatiiGenerale!$B$3)</f>
        <v>0</v>
      </c>
      <c r="V1544" s="462">
        <f>IF($B1544=0,0,VLOOKUP($B1544,InformatiiGenerale!$A$9:$C$29,3,FALSE))</f>
        <v>0</v>
      </c>
    </row>
    <row r="1545" spans="1:22" ht="30" customHeight="1" x14ac:dyDescent="0.25">
      <c r="A1545" s="145"/>
      <c r="B1545" s="146"/>
      <c r="C1545" s="146"/>
      <c r="D1545" s="147"/>
      <c r="E1545" s="148"/>
      <c r="F1545" s="149"/>
      <c r="G1545" s="148"/>
      <c r="H1545" s="149"/>
      <c r="I1545" s="150"/>
      <c r="J1545" s="151"/>
      <c r="K1545" s="152"/>
      <c r="L1545" s="153"/>
      <c r="M1545" s="154"/>
      <c r="N1545" s="334">
        <f t="shared" si="47"/>
        <v>0</v>
      </c>
      <c r="O1545" s="339"/>
      <c r="P1545" s="515">
        <f>IF($A1545=Liste!$A$2,Liste!$Q$2,IF($A1545=Liste!$A$3,Liste!$Q$3,0))</f>
        <v>0</v>
      </c>
      <c r="Q1545" s="477"/>
      <c r="R1545" s="458" t="str">
        <f>IF(F1545=0,"x",VLOOKUP($F1545,Liste!$L$2:$M$5000,2,FALSE))</f>
        <v>x</v>
      </c>
      <c r="S1545" s="462" t="str">
        <f t="shared" si="46"/>
        <v>x</v>
      </c>
      <c r="T1545" s="462">
        <f>IF(P1545=Liste!$Q$3,IF(L1545=0,0,1),0)</f>
        <v>0</v>
      </c>
      <c r="U1545" s="462">
        <f>IF($A1545=0,0,InformatiiGenerale!$B$3)</f>
        <v>0</v>
      </c>
      <c r="V1545" s="462">
        <f>IF($B1545=0,0,VLOOKUP($B1545,InformatiiGenerale!$A$9:$C$29,3,FALSE))</f>
        <v>0</v>
      </c>
    </row>
    <row r="1546" spans="1:22" ht="30" customHeight="1" x14ac:dyDescent="0.25">
      <c r="A1546" s="145"/>
      <c r="B1546" s="146"/>
      <c r="C1546" s="146"/>
      <c r="D1546" s="147"/>
      <c r="E1546" s="148"/>
      <c r="F1546" s="149"/>
      <c r="G1546" s="148"/>
      <c r="H1546" s="149"/>
      <c r="I1546" s="150"/>
      <c r="J1546" s="151"/>
      <c r="K1546" s="152"/>
      <c r="L1546" s="153"/>
      <c r="M1546" s="154"/>
      <c r="N1546" s="334">
        <f t="shared" si="47"/>
        <v>0</v>
      </c>
      <c r="O1546" s="339"/>
      <c r="P1546" s="515">
        <f>IF($A1546=Liste!$A$2,Liste!$Q$2,IF($A1546=Liste!$A$3,Liste!$Q$3,0))</f>
        <v>0</v>
      </c>
      <c r="Q1546" s="477"/>
      <c r="R1546" s="458" t="str">
        <f>IF(F1546=0,"x",VLOOKUP($F1546,Liste!$L$2:$M$5000,2,FALSE))</f>
        <v>x</v>
      </c>
      <c r="S1546" s="462" t="str">
        <f t="shared" si="46"/>
        <v>x</v>
      </c>
      <c r="T1546" s="462">
        <f>IF(P1546=Liste!$Q$3,IF(L1546=0,0,1),0)</f>
        <v>0</v>
      </c>
      <c r="U1546" s="462">
        <f>IF($A1546=0,0,InformatiiGenerale!$B$3)</f>
        <v>0</v>
      </c>
      <c r="V1546" s="462">
        <f>IF($B1546=0,0,VLOOKUP($B1546,InformatiiGenerale!$A$9:$C$29,3,FALSE))</f>
        <v>0</v>
      </c>
    </row>
    <row r="1547" spans="1:22" ht="30" customHeight="1" x14ac:dyDescent="0.25">
      <c r="A1547" s="145"/>
      <c r="B1547" s="146"/>
      <c r="C1547" s="146"/>
      <c r="D1547" s="147"/>
      <c r="E1547" s="148"/>
      <c r="F1547" s="149"/>
      <c r="G1547" s="148"/>
      <c r="H1547" s="149"/>
      <c r="I1547" s="150"/>
      <c r="J1547" s="151"/>
      <c r="K1547" s="152"/>
      <c r="L1547" s="153"/>
      <c r="M1547" s="154"/>
      <c r="N1547" s="334">
        <f t="shared" si="47"/>
        <v>0</v>
      </c>
      <c r="O1547" s="339"/>
      <c r="P1547" s="515">
        <f>IF($A1547=Liste!$A$2,Liste!$Q$2,IF($A1547=Liste!$A$3,Liste!$Q$3,0))</f>
        <v>0</v>
      </c>
      <c r="Q1547" s="477"/>
      <c r="R1547" s="458" t="str">
        <f>IF(F1547=0,"x",VLOOKUP($F1547,Liste!$L$2:$M$5000,2,FALSE))</f>
        <v>x</v>
      </c>
      <c r="S1547" s="462" t="str">
        <f t="shared" ref="S1547:S1610" si="48">CONCATENATE($C1547,$Q1547,$R1547)</f>
        <v>x</v>
      </c>
      <c r="T1547" s="462">
        <f>IF(P1547=Liste!$Q$3,IF(L1547=0,0,1),0)</f>
        <v>0</v>
      </c>
      <c r="U1547" s="462">
        <f>IF($A1547=0,0,InformatiiGenerale!$B$3)</f>
        <v>0</v>
      </c>
      <c r="V1547" s="462">
        <f>IF($B1547=0,0,VLOOKUP($B1547,InformatiiGenerale!$A$9:$C$29,3,FALSE))</f>
        <v>0</v>
      </c>
    </row>
    <row r="1548" spans="1:22" ht="30" customHeight="1" x14ac:dyDescent="0.25">
      <c r="A1548" s="145"/>
      <c r="B1548" s="146"/>
      <c r="C1548" s="146"/>
      <c r="D1548" s="147"/>
      <c r="E1548" s="148"/>
      <c r="F1548" s="149"/>
      <c r="G1548" s="148"/>
      <c r="H1548" s="149"/>
      <c r="I1548" s="150"/>
      <c r="J1548" s="151"/>
      <c r="K1548" s="152"/>
      <c r="L1548" s="153"/>
      <c r="M1548" s="154"/>
      <c r="N1548" s="334">
        <f t="shared" ref="N1548:N1611" si="49">L1548+M1548</f>
        <v>0</v>
      </c>
      <c r="O1548" s="339"/>
      <c r="P1548" s="515">
        <f>IF($A1548=Liste!$A$2,Liste!$Q$2,IF($A1548=Liste!$A$3,Liste!$Q$3,0))</f>
        <v>0</v>
      </c>
      <c r="Q1548" s="477"/>
      <c r="R1548" s="458" t="str">
        <f>IF(F1548=0,"x",VLOOKUP($F1548,Liste!$L$2:$M$5000,2,FALSE))</f>
        <v>x</v>
      </c>
      <c r="S1548" s="462" t="str">
        <f t="shared" si="48"/>
        <v>x</v>
      </c>
      <c r="T1548" s="462">
        <f>IF(P1548=Liste!$Q$3,IF(L1548=0,0,1),0)</f>
        <v>0</v>
      </c>
      <c r="U1548" s="462">
        <f>IF($A1548=0,0,InformatiiGenerale!$B$3)</f>
        <v>0</v>
      </c>
      <c r="V1548" s="462">
        <f>IF($B1548=0,0,VLOOKUP($B1548,InformatiiGenerale!$A$9:$C$29,3,FALSE))</f>
        <v>0</v>
      </c>
    </row>
    <row r="1549" spans="1:22" ht="30" customHeight="1" x14ac:dyDescent="0.25">
      <c r="A1549" s="145"/>
      <c r="B1549" s="146"/>
      <c r="C1549" s="146"/>
      <c r="D1549" s="147"/>
      <c r="E1549" s="148"/>
      <c r="F1549" s="149"/>
      <c r="G1549" s="148"/>
      <c r="H1549" s="149"/>
      <c r="I1549" s="150"/>
      <c r="J1549" s="151"/>
      <c r="K1549" s="152"/>
      <c r="L1549" s="153"/>
      <c r="M1549" s="154"/>
      <c r="N1549" s="334">
        <f t="shared" si="49"/>
        <v>0</v>
      </c>
      <c r="O1549" s="339"/>
      <c r="P1549" s="515">
        <f>IF($A1549=Liste!$A$2,Liste!$Q$2,IF($A1549=Liste!$A$3,Liste!$Q$3,0))</f>
        <v>0</v>
      </c>
      <c r="Q1549" s="477"/>
      <c r="R1549" s="458" t="str">
        <f>IF(F1549=0,"x",VLOOKUP($F1549,Liste!$L$2:$M$5000,2,FALSE))</f>
        <v>x</v>
      </c>
      <c r="S1549" s="462" t="str">
        <f t="shared" si="48"/>
        <v>x</v>
      </c>
      <c r="T1549" s="462">
        <f>IF(P1549=Liste!$Q$3,IF(L1549=0,0,1),0)</f>
        <v>0</v>
      </c>
      <c r="U1549" s="462">
        <f>IF($A1549=0,0,InformatiiGenerale!$B$3)</f>
        <v>0</v>
      </c>
      <c r="V1549" s="462">
        <f>IF($B1549=0,0,VLOOKUP($B1549,InformatiiGenerale!$A$9:$C$29,3,FALSE))</f>
        <v>0</v>
      </c>
    </row>
    <row r="1550" spans="1:22" ht="30" customHeight="1" x14ac:dyDescent="0.25">
      <c r="A1550" s="145"/>
      <c r="B1550" s="146"/>
      <c r="C1550" s="146"/>
      <c r="D1550" s="147"/>
      <c r="E1550" s="148"/>
      <c r="F1550" s="149"/>
      <c r="G1550" s="148"/>
      <c r="H1550" s="149"/>
      <c r="I1550" s="150"/>
      <c r="J1550" s="151"/>
      <c r="K1550" s="152"/>
      <c r="L1550" s="153"/>
      <c r="M1550" s="154"/>
      <c r="N1550" s="334">
        <f t="shared" si="49"/>
        <v>0</v>
      </c>
      <c r="O1550" s="339"/>
      <c r="P1550" s="515">
        <f>IF($A1550=Liste!$A$2,Liste!$Q$2,IF($A1550=Liste!$A$3,Liste!$Q$3,0))</f>
        <v>0</v>
      </c>
      <c r="Q1550" s="477"/>
      <c r="R1550" s="458" t="str">
        <f>IF(F1550=0,"x",VLOOKUP($F1550,Liste!$L$2:$M$5000,2,FALSE))</f>
        <v>x</v>
      </c>
      <c r="S1550" s="462" t="str">
        <f t="shared" si="48"/>
        <v>x</v>
      </c>
      <c r="T1550" s="462">
        <f>IF(P1550=Liste!$Q$3,IF(L1550=0,0,1),0)</f>
        <v>0</v>
      </c>
      <c r="U1550" s="462">
        <f>IF($A1550=0,0,InformatiiGenerale!$B$3)</f>
        <v>0</v>
      </c>
      <c r="V1550" s="462">
        <f>IF($B1550=0,0,VLOOKUP($B1550,InformatiiGenerale!$A$9:$C$29,3,FALSE))</f>
        <v>0</v>
      </c>
    </row>
    <row r="1551" spans="1:22" ht="30" customHeight="1" x14ac:dyDescent="0.25">
      <c r="A1551" s="145"/>
      <c r="B1551" s="146"/>
      <c r="C1551" s="146"/>
      <c r="D1551" s="147"/>
      <c r="E1551" s="148"/>
      <c r="F1551" s="149"/>
      <c r="G1551" s="148"/>
      <c r="H1551" s="149"/>
      <c r="I1551" s="150"/>
      <c r="J1551" s="151"/>
      <c r="K1551" s="152"/>
      <c r="L1551" s="153"/>
      <c r="M1551" s="154"/>
      <c r="N1551" s="334">
        <f t="shared" si="49"/>
        <v>0</v>
      </c>
      <c r="O1551" s="339"/>
      <c r="P1551" s="515">
        <f>IF($A1551=Liste!$A$2,Liste!$Q$2,IF($A1551=Liste!$A$3,Liste!$Q$3,0))</f>
        <v>0</v>
      </c>
      <c r="Q1551" s="477"/>
      <c r="R1551" s="458" t="str">
        <f>IF(F1551=0,"x",VLOOKUP($F1551,Liste!$L$2:$M$5000,2,FALSE))</f>
        <v>x</v>
      </c>
      <c r="S1551" s="462" t="str">
        <f t="shared" si="48"/>
        <v>x</v>
      </c>
      <c r="T1551" s="462">
        <f>IF(P1551=Liste!$Q$3,IF(L1551=0,0,1),0)</f>
        <v>0</v>
      </c>
      <c r="U1551" s="462">
        <f>IF($A1551=0,0,InformatiiGenerale!$B$3)</f>
        <v>0</v>
      </c>
      <c r="V1551" s="462">
        <f>IF($B1551=0,0,VLOOKUP($B1551,InformatiiGenerale!$A$9:$C$29,3,FALSE))</f>
        <v>0</v>
      </c>
    </row>
    <row r="1552" spans="1:22" ht="30" customHeight="1" x14ac:dyDescent="0.25">
      <c r="A1552" s="145"/>
      <c r="B1552" s="146"/>
      <c r="C1552" s="146"/>
      <c r="D1552" s="147"/>
      <c r="E1552" s="148"/>
      <c r="F1552" s="149"/>
      <c r="G1552" s="148"/>
      <c r="H1552" s="149"/>
      <c r="I1552" s="150"/>
      <c r="J1552" s="151"/>
      <c r="K1552" s="152"/>
      <c r="L1552" s="153"/>
      <c r="M1552" s="154"/>
      <c r="N1552" s="334">
        <f t="shared" si="49"/>
        <v>0</v>
      </c>
      <c r="O1552" s="339"/>
      <c r="P1552" s="515">
        <f>IF($A1552=Liste!$A$2,Liste!$Q$2,IF($A1552=Liste!$A$3,Liste!$Q$3,0))</f>
        <v>0</v>
      </c>
      <c r="Q1552" s="477"/>
      <c r="R1552" s="458" t="str">
        <f>IF(F1552=0,"x",VLOOKUP($F1552,Liste!$L$2:$M$5000,2,FALSE))</f>
        <v>x</v>
      </c>
      <c r="S1552" s="462" t="str">
        <f t="shared" si="48"/>
        <v>x</v>
      </c>
      <c r="T1552" s="462">
        <f>IF(P1552=Liste!$Q$3,IF(L1552=0,0,1),0)</f>
        <v>0</v>
      </c>
      <c r="U1552" s="462">
        <f>IF($A1552=0,0,InformatiiGenerale!$B$3)</f>
        <v>0</v>
      </c>
      <c r="V1552" s="462">
        <f>IF($B1552=0,0,VLOOKUP($B1552,InformatiiGenerale!$A$9:$C$29,3,FALSE))</f>
        <v>0</v>
      </c>
    </row>
    <row r="1553" spans="1:22" ht="30" customHeight="1" x14ac:dyDescent="0.25">
      <c r="A1553" s="145"/>
      <c r="B1553" s="146"/>
      <c r="C1553" s="146"/>
      <c r="D1553" s="147"/>
      <c r="E1553" s="148"/>
      <c r="F1553" s="149"/>
      <c r="G1553" s="148"/>
      <c r="H1553" s="149"/>
      <c r="I1553" s="150"/>
      <c r="J1553" s="151"/>
      <c r="K1553" s="152"/>
      <c r="L1553" s="153"/>
      <c r="M1553" s="154"/>
      <c r="N1553" s="334">
        <f t="shared" si="49"/>
        <v>0</v>
      </c>
      <c r="O1553" s="339"/>
      <c r="P1553" s="515">
        <f>IF($A1553=Liste!$A$2,Liste!$Q$2,IF($A1553=Liste!$A$3,Liste!$Q$3,0))</f>
        <v>0</v>
      </c>
      <c r="Q1553" s="477"/>
      <c r="R1553" s="458" t="str">
        <f>IF(F1553=0,"x",VLOOKUP($F1553,Liste!$L$2:$M$5000,2,FALSE))</f>
        <v>x</v>
      </c>
      <c r="S1553" s="462" t="str">
        <f t="shared" si="48"/>
        <v>x</v>
      </c>
      <c r="T1553" s="462">
        <f>IF(P1553=Liste!$Q$3,IF(L1553=0,0,1),0)</f>
        <v>0</v>
      </c>
      <c r="U1553" s="462">
        <f>IF($A1553=0,0,InformatiiGenerale!$B$3)</f>
        <v>0</v>
      </c>
      <c r="V1553" s="462">
        <f>IF($B1553=0,0,VLOOKUP($B1553,InformatiiGenerale!$A$9:$C$29,3,FALSE))</f>
        <v>0</v>
      </c>
    </row>
    <row r="1554" spans="1:22" ht="30" customHeight="1" x14ac:dyDescent="0.25">
      <c r="A1554" s="145"/>
      <c r="B1554" s="146"/>
      <c r="C1554" s="146"/>
      <c r="D1554" s="147"/>
      <c r="E1554" s="148"/>
      <c r="F1554" s="149"/>
      <c r="G1554" s="148"/>
      <c r="H1554" s="149"/>
      <c r="I1554" s="150"/>
      <c r="J1554" s="151"/>
      <c r="K1554" s="152"/>
      <c r="L1554" s="153"/>
      <c r="M1554" s="154"/>
      <c r="N1554" s="334">
        <f t="shared" si="49"/>
        <v>0</v>
      </c>
      <c r="O1554" s="339"/>
      <c r="P1554" s="515">
        <f>IF($A1554=Liste!$A$2,Liste!$Q$2,IF($A1554=Liste!$A$3,Liste!$Q$3,0))</f>
        <v>0</v>
      </c>
      <c r="Q1554" s="477"/>
      <c r="R1554" s="458" t="str">
        <f>IF(F1554=0,"x",VLOOKUP($F1554,Liste!$L$2:$M$5000,2,FALSE))</f>
        <v>x</v>
      </c>
      <c r="S1554" s="462" t="str">
        <f t="shared" si="48"/>
        <v>x</v>
      </c>
      <c r="T1554" s="462">
        <f>IF(P1554=Liste!$Q$3,IF(L1554=0,0,1),0)</f>
        <v>0</v>
      </c>
      <c r="U1554" s="462">
        <f>IF($A1554=0,0,InformatiiGenerale!$B$3)</f>
        <v>0</v>
      </c>
      <c r="V1554" s="462">
        <f>IF($B1554=0,0,VLOOKUP($B1554,InformatiiGenerale!$A$9:$C$29,3,FALSE))</f>
        <v>0</v>
      </c>
    </row>
    <row r="1555" spans="1:22" ht="30" customHeight="1" x14ac:dyDescent="0.25">
      <c r="A1555" s="145"/>
      <c r="B1555" s="146"/>
      <c r="C1555" s="146"/>
      <c r="D1555" s="147"/>
      <c r="E1555" s="148"/>
      <c r="F1555" s="149"/>
      <c r="G1555" s="148"/>
      <c r="H1555" s="149"/>
      <c r="I1555" s="150"/>
      <c r="J1555" s="151"/>
      <c r="K1555" s="152"/>
      <c r="L1555" s="153"/>
      <c r="M1555" s="154"/>
      <c r="N1555" s="334">
        <f t="shared" si="49"/>
        <v>0</v>
      </c>
      <c r="O1555" s="339"/>
      <c r="P1555" s="515">
        <f>IF($A1555=Liste!$A$2,Liste!$Q$2,IF($A1555=Liste!$A$3,Liste!$Q$3,0))</f>
        <v>0</v>
      </c>
      <c r="Q1555" s="477"/>
      <c r="R1555" s="458" t="str">
        <f>IF(F1555=0,"x",VLOOKUP($F1555,Liste!$L$2:$M$5000,2,FALSE))</f>
        <v>x</v>
      </c>
      <c r="S1555" s="462" t="str">
        <f t="shared" si="48"/>
        <v>x</v>
      </c>
      <c r="T1555" s="462">
        <f>IF(P1555=Liste!$Q$3,IF(L1555=0,0,1),0)</f>
        <v>0</v>
      </c>
      <c r="U1555" s="462">
        <f>IF($A1555=0,0,InformatiiGenerale!$B$3)</f>
        <v>0</v>
      </c>
      <c r="V1555" s="462">
        <f>IF($B1555=0,0,VLOOKUP($B1555,InformatiiGenerale!$A$9:$C$29,3,FALSE))</f>
        <v>0</v>
      </c>
    </row>
    <row r="1556" spans="1:22" ht="30" customHeight="1" x14ac:dyDescent="0.25">
      <c r="A1556" s="145"/>
      <c r="B1556" s="146"/>
      <c r="C1556" s="146"/>
      <c r="D1556" s="147"/>
      <c r="E1556" s="148"/>
      <c r="F1556" s="149"/>
      <c r="G1556" s="148"/>
      <c r="H1556" s="149"/>
      <c r="I1556" s="150"/>
      <c r="J1556" s="151"/>
      <c r="K1556" s="152"/>
      <c r="L1556" s="153"/>
      <c r="M1556" s="154"/>
      <c r="N1556" s="334">
        <f t="shared" si="49"/>
        <v>0</v>
      </c>
      <c r="O1556" s="339"/>
      <c r="P1556" s="515">
        <f>IF($A1556=Liste!$A$2,Liste!$Q$2,IF($A1556=Liste!$A$3,Liste!$Q$3,0))</f>
        <v>0</v>
      </c>
      <c r="Q1556" s="477"/>
      <c r="R1556" s="458" t="str">
        <f>IF(F1556=0,"x",VLOOKUP($F1556,Liste!$L$2:$M$5000,2,FALSE))</f>
        <v>x</v>
      </c>
      <c r="S1556" s="462" t="str">
        <f t="shared" si="48"/>
        <v>x</v>
      </c>
      <c r="T1556" s="462">
        <f>IF(P1556=Liste!$Q$3,IF(L1556=0,0,1),0)</f>
        <v>0</v>
      </c>
      <c r="U1556" s="462">
        <f>IF($A1556=0,0,InformatiiGenerale!$B$3)</f>
        <v>0</v>
      </c>
      <c r="V1556" s="462">
        <f>IF($B1556=0,0,VLOOKUP($B1556,InformatiiGenerale!$A$9:$C$29,3,FALSE))</f>
        <v>0</v>
      </c>
    </row>
    <row r="1557" spans="1:22" ht="30" customHeight="1" x14ac:dyDescent="0.25">
      <c r="A1557" s="145"/>
      <c r="B1557" s="146"/>
      <c r="C1557" s="146"/>
      <c r="D1557" s="147"/>
      <c r="E1557" s="148"/>
      <c r="F1557" s="149"/>
      <c r="G1557" s="148"/>
      <c r="H1557" s="149"/>
      <c r="I1557" s="150"/>
      <c r="J1557" s="151"/>
      <c r="K1557" s="152"/>
      <c r="L1557" s="153"/>
      <c r="M1557" s="154"/>
      <c r="N1557" s="334">
        <f t="shared" si="49"/>
        <v>0</v>
      </c>
      <c r="O1557" s="339"/>
      <c r="P1557" s="515">
        <f>IF($A1557=Liste!$A$2,Liste!$Q$2,IF($A1557=Liste!$A$3,Liste!$Q$3,0))</f>
        <v>0</v>
      </c>
      <c r="Q1557" s="477"/>
      <c r="R1557" s="458" t="str">
        <f>IF(F1557=0,"x",VLOOKUP($F1557,Liste!$L$2:$M$5000,2,FALSE))</f>
        <v>x</v>
      </c>
      <c r="S1557" s="462" t="str">
        <f t="shared" si="48"/>
        <v>x</v>
      </c>
      <c r="T1557" s="462">
        <f>IF(P1557=Liste!$Q$3,IF(L1557=0,0,1),0)</f>
        <v>0</v>
      </c>
      <c r="U1557" s="462">
        <f>IF($A1557=0,0,InformatiiGenerale!$B$3)</f>
        <v>0</v>
      </c>
      <c r="V1557" s="462">
        <f>IF($B1557=0,0,VLOOKUP($B1557,InformatiiGenerale!$A$9:$C$29,3,FALSE))</f>
        <v>0</v>
      </c>
    </row>
    <row r="1558" spans="1:22" ht="30" customHeight="1" x14ac:dyDescent="0.25">
      <c r="A1558" s="145"/>
      <c r="B1558" s="146"/>
      <c r="C1558" s="146"/>
      <c r="D1558" s="147"/>
      <c r="E1558" s="148"/>
      <c r="F1558" s="149"/>
      <c r="G1558" s="148"/>
      <c r="H1558" s="149"/>
      <c r="I1558" s="150"/>
      <c r="J1558" s="151"/>
      <c r="K1558" s="152"/>
      <c r="L1558" s="153"/>
      <c r="M1558" s="154"/>
      <c r="N1558" s="334">
        <f t="shared" si="49"/>
        <v>0</v>
      </c>
      <c r="O1558" s="339"/>
      <c r="P1558" s="515">
        <f>IF($A1558=Liste!$A$2,Liste!$Q$2,IF($A1558=Liste!$A$3,Liste!$Q$3,0))</f>
        <v>0</v>
      </c>
      <c r="Q1558" s="477"/>
      <c r="R1558" s="458" t="str">
        <f>IF(F1558=0,"x",VLOOKUP($F1558,Liste!$L$2:$M$5000,2,FALSE))</f>
        <v>x</v>
      </c>
      <c r="S1558" s="462" t="str">
        <f t="shared" si="48"/>
        <v>x</v>
      </c>
      <c r="T1558" s="462">
        <f>IF(P1558=Liste!$Q$3,IF(L1558=0,0,1),0)</f>
        <v>0</v>
      </c>
      <c r="U1558" s="462">
        <f>IF($A1558=0,0,InformatiiGenerale!$B$3)</f>
        <v>0</v>
      </c>
      <c r="V1558" s="462">
        <f>IF($B1558=0,0,VLOOKUP($B1558,InformatiiGenerale!$A$9:$C$29,3,FALSE))</f>
        <v>0</v>
      </c>
    </row>
    <row r="1559" spans="1:22" ht="30" customHeight="1" x14ac:dyDescent="0.25">
      <c r="A1559" s="145"/>
      <c r="B1559" s="146"/>
      <c r="C1559" s="146"/>
      <c r="D1559" s="147"/>
      <c r="E1559" s="148"/>
      <c r="F1559" s="149"/>
      <c r="G1559" s="148"/>
      <c r="H1559" s="149"/>
      <c r="I1559" s="150"/>
      <c r="J1559" s="151"/>
      <c r="K1559" s="152"/>
      <c r="L1559" s="153"/>
      <c r="M1559" s="154"/>
      <c r="N1559" s="334">
        <f t="shared" si="49"/>
        <v>0</v>
      </c>
      <c r="O1559" s="339"/>
      <c r="P1559" s="515">
        <f>IF($A1559=Liste!$A$2,Liste!$Q$2,IF($A1559=Liste!$A$3,Liste!$Q$3,0))</f>
        <v>0</v>
      </c>
      <c r="Q1559" s="477"/>
      <c r="R1559" s="458" t="str">
        <f>IF(F1559=0,"x",VLOOKUP($F1559,Liste!$L$2:$M$5000,2,FALSE))</f>
        <v>x</v>
      </c>
      <c r="S1559" s="462" t="str">
        <f t="shared" si="48"/>
        <v>x</v>
      </c>
      <c r="T1559" s="462">
        <f>IF(P1559=Liste!$Q$3,IF(L1559=0,0,1),0)</f>
        <v>0</v>
      </c>
      <c r="U1559" s="462">
        <f>IF($A1559=0,0,InformatiiGenerale!$B$3)</f>
        <v>0</v>
      </c>
      <c r="V1559" s="462">
        <f>IF($B1559=0,0,VLOOKUP($B1559,InformatiiGenerale!$A$9:$C$29,3,FALSE))</f>
        <v>0</v>
      </c>
    </row>
    <row r="1560" spans="1:22" ht="30" customHeight="1" x14ac:dyDescent="0.25">
      <c r="A1560" s="145"/>
      <c r="B1560" s="146"/>
      <c r="C1560" s="146"/>
      <c r="D1560" s="147"/>
      <c r="E1560" s="148"/>
      <c r="F1560" s="149"/>
      <c r="G1560" s="148"/>
      <c r="H1560" s="149"/>
      <c r="I1560" s="150"/>
      <c r="J1560" s="151"/>
      <c r="K1560" s="152"/>
      <c r="L1560" s="153"/>
      <c r="M1560" s="154"/>
      <c r="N1560" s="334">
        <f t="shared" si="49"/>
        <v>0</v>
      </c>
      <c r="O1560" s="339"/>
      <c r="P1560" s="515">
        <f>IF($A1560=Liste!$A$2,Liste!$Q$2,IF($A1560=Liste!$A$3,Liste!$Q$3,0))</f>
        <v>0</v>
      </c>
      <c r="Q1560" s="477"/>
      <c r="R1560" s="458" t="str">
        <f>IF(F1560=0,"x",VLOOKUP($F1560,Liste!$L$2:$M$5000,2,FALSE))</f>
        <v>x</v>
      </c>
      <c r="S1560" s="462" t="str">
        <f t="shared" si="48"/>
        <v>x</v>
      </c>
      <c r="T1560" s="462">
        <f>IF(P1560=Liste!$Q$3,IF(L1560=0,0,1),0)</f>
        <v>0</v>
      </c>
      <c r="U1560" s="462">
        <f>IF($A1560=0,0,InformatiiGenerale!$B$3)</f>
        <v>0</v>
      </c>
      <c r="V1560" s="462">
        <f>IF($B1560=0,0,VLOOKUP($B1560,InformatiiGenerale!$A$9:$C$29,3,FALSE))</f>
        <v>0</v>
      </c>
    </row>
    <row r="1561" spans="1:22" ht="30" customHeight="1" x14ac:dyDescent="0.25">
      <c r="A1561" s="145"/>
      <c r="B1561" s="146"/>
      <c r="C1561" s="146"/>
      <c r="D1561" s="147"/>
      <c r="E1561" s="148"/>
      <c r="F1561" s="149"/>
      <c r="G1561" s="148"/>
      <c r="H1561" s="149"/>
      <c r="I1561" s="150"/>
      <c r="J1561" s="151"/>
      <c r="K1561" s="152"/>
      <c r="L1561" s="153"/>
      <c r="M1561" s="154"/>
      <c r="N1561" s="334">
        <f t="shared" si="49"/>
        <v>0</v>
      </c>
      <c r="O1561" s="339"/>
      <c r="P1561" s="515">
        <f>IF($A1561=Liste!$A$2,Liste!$Q$2,IF($A1561=Liste!$A$3,Liste!$Q$3,0))</f>
        <v>0</v>
      </c>
      <c r="Q1561" s="477"/>
      <c r="R1561" s="458" t="str">
        <f>IF(F1561=0,"x",VLOOKUP($F1561,Liste!$L$2:$M$5000,2,FALSE))</f>
        <v>x</v>
      </c>
      <c r="S1561" s="462" t="str">
        <f t="shared" si="48"/>
        <v>x</v>
      </c>
      <c r="T1561" s="462">
        <f>IF(P1561=Liste!$Q$3,IF(L1561=0,0,1),0)</f>
        <v>0</v>
      </c>
      <c r="U1561" s="462">
        <f>IF($A1561=0,0,InformatiiGenerale!$B$3)</f>
        <v>0</v>
      </c>
      <c r="V1561" s="462">
        <f>IF($B1561=0,0,VLOOKUP($B1561,InformatiiGenerale!$A$9:$C$29,3,FALSE))</f>
        <v>0</v>
      </c>
    </row>
    <row r="1562" spans="1:22" ht="30" customHeight="1" x14ac:dyDescent="0.25">
      <c r="A1562" s="145"/>
      <c r="B1562" s="146"/>
      <c r="C1562" s="146"/>
      <c r="D1562" s="147"/>
      <c r="E1562" s="148"/>
      <c r="F1562" s="149"/>
      <c r="G1562" s="148"/>
      <c r="H1562" s="149"/>
      <c r="I1562" s="150"/>
      <c r="J1562" s="151"/>
      <c r="K1562" s="152"/>
      <c r="L1562" s="153"/>
      <c r="M1562" s="154"/>
      <c r="N1562" s="334">
        <f t="shared" si="49"/>
        <v>0</v>
      </c>
      <c r="O1562" s="339"/>
      <c r="P1562" s="515">
        <f>IF($A1562=Liste!$A$2,Liste!$Q$2,IF($A1562=Liste!$A$3,Liste!$Q$3,0))</f>
        <v>0</v>
      </c>
      <c r="Q1562" s="477"/>
      <c r="R1562" s="458" t="str">
        <f>IF(F1562=0,"x",VLOOKUP($F1562,Liste!$L$2:$M$5000,2,FALSE))</f>
        <v>x</v>
      </c>
      <c r="S1562" s="462" t="str">
        <f t="shared" si="48"/>
        <v>x</v>
      </c>
      <c r="T1562" s="462">
        <f>IF(P1562=Liste!$Q$3,IF(L1562=0,0,1),0)</f>
        <v>0</v>
      </c>
      <c r="U1562" s="462">
        <f>IF($A1562=0,0,InformatiiGenerale!$B$3)</f>
        <v>0</v>
      </c>
      <c r="V1562" s="462">
        <f>IF($B1562=0,0,VLOOKUP($B1562,InformatiiGenerale!$A$9:$C$29,3,FALSE))</f>
        <v>0</v>
      </c>
    </row>
    <row r="1563" spans="1:22" ht="30" customHeight="1" x14ac:dyDescent="0.25">
      <c r="A1563" s="145"/>
      <c r="B1563" s="146"/>
      <c r="C1563" s="146"/>
      <c r="D1563" s="147"/>
      <c r="E1563" s="148"/>
      <c r="F1563" s="149"/>
      <c r="G1563" s="148"/>
      <c r="H1563" s="149"/>
      <c r="I1563" s="150"/>
      <c r="J1563" s="151"/>
      <c r="K1563" s="152"/>
      <c r="L1563" s="153"/>
      <c r="M1563" s="154"/>
      <c r="N1563" s="334">
        <f t="shared" si="49"/>
        <v>0</v>
      </c>
      <c r="O1563" s="339"/>
      <c r="P1563" s="515">
        <f>IF($A1563=Liste!$A$2,Liste!$Q$2,IF($A1563=Liste!$A$3,Liste!$Q$3,0))</f>
        <v>0</v>
      </c>
      <c r="Q1563" s="477"/>
      <c r="R1563" s="458" t="str">
        <f>IF(F1563=0,"x",VLOOKUP($F1563,Liste!$L$2:$M$5000,2,FALSE))</f>
        <v>x</v>
      </c>
      <c r="S1563" s="462" t="str">
        <f t="shared" si="48"/>
        <v>x</v>
      </c>
      <c r="T1563" s="462">
        <f>IF(P1563=Liste!$Q$3,IF(L1563=0,0,1),0)</f>
        <v>0</v>
      </c>
      <c r="U1563" s="462">
        <f>IF($A1563=0,0,InformatiiGenerale!$B$3)</f>
        <v>0</v>
      </c>
      <c r="V1563" s="462">
        <f>IF($B1563=0,0,VLOOKUP($B1563,InformatiiGenerale!$A$9:$C$29,3,FALSE))</f>
        <v>0</v>
      </c>
    </row>
    <row r="1564" spans="1:22" ht="30" customHeight="1" x14ac:dyDescent="0.25">
      <c r="A1564" s="145"/>
      <c r="B1564" s="146"/>
      <c r="C1564" s="146"/>
      <c r="D1564" s="147"/>
      <c r="E1564" s="148"/>
      <c r="F1564" s="149"/>
      <c r="G1564" s="148"/>
      <c r="H1564" s="149"/>
      <c r="I1564" s="150"/>
      <c r="J1564" s="151"/>
      <c r="K1564" s="152"/>
      <c r="L1564" s="153"/>
      <c r="M1564" s="154"/>
      <c r="N1564" s="334">
        <f t="shared" si="49"/>
        <v>0</v>
      </c>
      <c r="O1564" s="339"/>
      <c r="P1564" s="515">
        <f>IF($A1564=Liste!$A$2,Liste!$Q$2,IF($A1564=Liste!$A$3,Liste!$Q$3,0))</f>
        <v>0</v>
      </c>
      <c r="Q1564" s="477"/>
      <c r="R1564" s="458" t="str">
        <f>IF(F1564=0,"x",VLOOKUP($F1564,Liste!$L$2:$M$5000,2,FALSE))</f>
        <v>x</v>
      </c>
      <c r="S1564" s="462" t="str">
        <f t="shared" si="48"/>
        <v>x</v>
      </c>
      <c r="T1564" s="462">
        <f>IF(P1564=Liste!$Q$3,IF(L1564=0,0,1),0)</f>
        <v>0</v>
      </c>
      <c r="U1564" s="462">
        <f>IF($A1564=0,0,InformatiiGenerale!$B$3)</f>
        <v>0</v>
      </c>
      <c r="V1564" s="462">
        <f>IF($B1564=0,0,VLOOKUP($B1564,InformatiiGenerale!$A$9:$C$29,3,FALSE))</f>
        <v>0</v>
      </c>
    </row>
    <row r="1565" spans="1:22" ht="30" customHeight="1" x14ac:dyDescent="0.25">
      <c r="A1565" s="145"/>
      <c r="B1565" s="146"/>
      <c r="C1565" s="146"/>
      <c r="D1565" s="147"/>
      <c r="E1565" s="148"/>
      <c r="F1565" s="149"/>
      <c r="G1565" s="148"/>
      <c r="H1565" s="149"/>
      <c r="I1565" s="150"/>
      <c r="J1565" s="151"/>
      <c r="K1565" s="152"/>
      <c r="L1565" s="153"/>
      <c r="M1565" s="154"/>
      <c r="N1565" s="334">
        <f t="shared" si="49"/>
        <v>0</v>
      </c>
      <c r="O1565" s="339"/>
      <c r="P1565" s="515">
        <f>IF($A1565=Liste!$A$2,Liste!$Q$2,IF($A1565=Liste!$A$3,Liste!$Q$3,0))</f>
        <v>0</v>
      </c>
      <c r="Q1565" s="477"/>
      <c r="R1565" s="458" t="str">
        <f>IF(F1565=0,"x",VLOOKUP($F1565,Liste!$L$2:$M$5000,2,FALSE))</f>
        <v>x</v>
      </c>
      <c r="S1565" s="462" t="str">
        <f t="shared" si="48"/>
        <v>x</v>
      </c>
      <c r="T1565" s="462">
        <f>IF(P1565=Liste!$Q$3,IF(L1565=0,0,1),0)</f>
        <v>0</v>
      </c>
      <c r="U1565" s="462">
        <f>IF($A1565=0,0,InformatiiGenerale!$B$3)</f>
        <v>0</v>
      </c>
      <c r="V1565" s="462">
        <f>IF($B1565=0,0,VLOOKUP($B1565,InformatiiGenerale!$A$9:$C$29,3,FALSE))</f>
        <v>0</v>
      </c>
    </row>
    <row r="1566" spans="1:22" ht="30" customHeight="1" x14ac:dyDescent="0.25">
      <c r="A1566" s="145"/>
      <c r="B1566" s="146"/>
      <c r="C1566" s="146"/>
      <c r="D1566" s="147"/>
      <c r="E1566" s="148"/>
      <c r="F1566" s="149"/>
      <c r="G1566" s="148"/>
      <c r="H1566" s="149"/>
      <c r="I1566" s="150"/>
      <c r="J1566" s="151"/>
      <c r="K1566" s="152"/>
      <c r="L1566" s="153"/>
      <c r="M1566" s="154"/>
      <c r="N1566" s="334">
        <f t="shared" si="49"/>
        <v>0</v>
      </c>
      <c r="O1566" s="339"/>
      <c r="P1566" s="515">
        <f>IF($A1566=Liste!$A$2,Liste!$Q$2,IF($A1566=Liste!$A$3,Liste!$Q$3,0))</f>
        <v>0</v>
      </c>
      <c r="Q1566" s="477"/>
      <c r="R1566" s="458" t="str">
        <f>IF(F1566=0,"x",VLOOKUP($F1566,Liste!$L$2:$M$5000,2,FALSE))</f>
        <v>x</v>
      </c>
      <c r="S1566" s="462" t="str">
        <f t="shared" si="48"/>
        <v>x</v>
      </c>
      <c r="T1566" s="462">
        <f>IF(P1566=Liste!$Q$3,IF(L1566=0,0,1),0)</f>
        <v>0</v>
      </c>
      <c r="U1566" s="462">
        <f>IF($A1566=0,0,InformatiiGenerale!$B$3)</f>
        <v>0</v>
      </c>
      <c r="V1566" s="462">
        <f>IF($B1566=0,0,VLOOKUP($B1566,InformatiiGenerale!$A$9:$C$29,3,FALSE))</f>
        <v>0</v>
      </c>
    </row>
    <row r="1567" spans="1:22" ht="30" customHeight="1" x14ac:dyDescent="0.25">
      <c r="A1567" s="145"/>
      <c r="B1567" s="146"/>
      <c r="C1567" s="146"/>
      <c r="D1567" s="147"/>
      <c r="E1567" s="148"/>
      <c r="F1567" s="149"/>
      <c r="G1567" s="148"/>
      <c r="H1567" s="149"/>
      <c r="I1567" s="150"/>
      <c r="J1567" s="151"/>
      <c r="K1567" s="152"/>
      <c r="L1567" s="153"/>
      <c r="M1567" s="154"/>
      <c r="N1567" s="334">
        <f t="shared" si="49"/>
        <v>0</v>
      </c>
      <c r="O1567" s="339"/>
      <c r="P1567" s="515">
        <f>IF($A1567=Liste!$A$2,Liste!$Q$2,IF($A1567=Liste!$A$3,Liste!$Q$3,0))</f>
        <v>0</v>
      </c>
      <c r="Q1567" s="477"/>
      <c r="R1567" s="458" t="str">
        <f>IF(F1567=0,"x",VLOOKUP($F1567,Liste!$L$2:$M$5000,2,FALSE))</f>
        <v>x</v>
      </c>
      <c r="S1567" s="462" t="str">
        <f t="shared" si="48"/>
        <v>x</v>
      </c>
      <c r="T1567" s="462">
        <f>IF(P1567=Liste!$Q$3,IF(L1567=0,0,1),0)</f>
        <v>0</v>
      </c>
      <c r="U1567" s="462">
        <f>IF($A1567=0,0,InformatiiGenerale!$B$3)</f>
        <v>0</v>
      </c>
      <c r="V1567" s="462">
        <f>IF($B1567=0,0,VLOOKUP($B1567,InformatiiGenerale!$A$9:$C$29,3,FALSE))</f>
        <v>0</v>
      </c>
    </row>
    <row r="1568" spans="1:22" ht="30" customHeight="1" x14ac:dyDescent="0.25">
      <c r="A1568" s="145"/>
      <c r="B1568" s="146"/>
      <c r="C1568" s="146"/>
      <c r="D1568" s="147"/>
      <c r="E1568" s="148"/>
      <c r="F1568" s="149"/>
      <c r="G1568" s="148"/>
      <c r="H1568" s="149"/>
      <c r="I1568" s="150"/>
      <c r="J1568" s="151"/>
      <c r="K1568" s="152"/>
      <c r="L1568" s="153"/>
      <c r="M1568" s="154"/>
      <c r="N1568" s="334">
        <f t="shared" si="49"/>
        <v>0</v>
      </c>
      <c r="O1568" s="339"/>
      <c r="P1568" s="515">
        <f>IF($A1568=Liste!$A$2,Liste!$Q$2,IF($A1568=Liste!$A$3,Liste!$Q$3,0))</f>
        <v>0</v>
      </c>
      <c r="Q1568" s="477"/>
      <c r="R1568" s="458" t="str">
        <f>IF(F1568=0,"x",VLOOKUP($F1568,Liste!$L$2:$M$5000,2,FALSE))</f>
        <v>x</v>
      </c>
      <c r="S1568" s="462" t="str">
        <f t="shared" si="48"/>
        <v>x</v>
      </c>
      <c r="T1568" s="462">
        <f>IF(P1568=Liste!$Q$3,IF(L1568=0,0,1),0)</f>
        <v>0</v>
      </c>
      <c r="U1568" s="462">
        <f>IF($A1568=0,0,InformatiiGenerale!$B$3)</f>
        <v>0</v>
      </c>
      <c r="V1568" s="462">
        <f>IF($B1568=0,0,VLOOKUP($B1568,InformatiiGenerale!$A$9:$C$29,3,FALSE))</f>
        <v>0</v>
      </c>
    </row>
    <row r="1569" spans="1:22" ht="30" customHeight="1" x14ac:dyDescent="0.25">
      <c r="A1569" s="145"/>
      <c r="B1569" s="146"/>
      <c r="C1569" s="146"/>
      <c r="D1569" s="147"/>
      <c r="E1569" s="148"/>
      <c r="F1569" s="149"/>
      <c r="G1569" s="148"/>
      <c r="H1569" s="149"/>
      <c r="I1569" s="150"/>
      <c r="J1569" s="151"/>
      <c r="K1569" s="152"/>
      <c r="L1569" s="153"/>
      <c r="M1569" s="154"/>
      <c r="N1569" s="334">
        <f t="shared" si="49"/>
        <v>0</v>
      </c>
      <c r="O1569" s="339"/>
      <c r="P1569" s="515">
        <f>IF($A1569=Liste!$A$2,Liste!$Q$2,IF($A1569=Liste!$A$3,Liste!$Q$3,0))</f>
        <v>0</v>
      </c>
      <c r="Q1569" s="477"/>
      <c r="R1569" s="458" t="str">
        <f>IF(F1569=0,"x",VLOOKUP($F1569,Liste!$L$2:$M$5000,2,FALSE))</f>
        <v>x</v>
      </c>
      <c r="S1569" s="462" t="str">
        <f t="shared" si="48"/>
        <v>x</v>
      </c>
      <c r="T1569" s="462">
        <f>IF(P1569=Liste!$Q$3,IF(L1569=0,0,1),0)</f>
        <v>0</v>
      </c>
      <c r="U1569" s="462">
        <f>IF($A1569=0,0,InformatiiGenerale!$B$3)</f>
        <v>0</v>
      </c>
      <c r="V1569" s="462">
        <f>IF($B1569=0,0,VLOOKUP($B1569,InformatiiGenerale!$A$9:$C$29,3,FALSE))</f>
        <v>0</v>
      </c>
    </row>
    <row r="1570" spans="1:22" ht="30" customHeight="1" x14ac:dyDescent="0.25">
      <c r="A1570" s="145"/>
      <c r="B1570" s="146"/>
      <c r="C1570" s="146"/>
      <c r="D1570" s="147"/>
      <c r="E1570" s="148"/>
      <c r="F1570" s="149"/>
      <c r="G1570" s="148"/>
      <c r="H1570" s="149"/>
      <c r="I1570" s="150"/>
      <c r="J1570" s="151"/>
      <c r="K1570" s="152"/>
      <c r="L1570" s="153"/>
      <c r="M1570" s="154"/>
      <c r="N1570" s="334">
        <f t="shared" si="49"/>
        <v>0</v>
      </c>
      <c r="O1570" s="339"/>
      <c r="P1570" s="515">
        <f>IF($A1570=Liste!$A$2,Liste!$Q$2,IF($A1570=Liste!$A$3,Liste!$Q$3,0))</f>
        <v>0</v>
      </c>
      <c r="Q1570" s="477"/>
      <c r="R1570" s="458" t="str">
        <f>IF(F1570=0,"x",VLOOKUP($F1570,Liste!$L$2:$M$5000,2,FALSE))</f>
        <v>x</v>
      </c>
      <c r="S1570" s="462" t="str">
        <f t="shared" si="48"/>
        <v>x</v>
      </c>
      <c r="T1570" s="462">
        <f>IF(P1570=Liste!$Q$3,IF(L1570=0,0,1),0)</f>
        <v>0</v>
      </c>
      <c r="U1570" s="462">
        <f>IF($A1570=0,0,InformatiiGenerale!$B$3)</f>
        <v>0</v>
      </c>
      <c r="V1570" s="462">
        <f>IF($B1570=0,0,VLOOKUP($B1570,InformatiiGenerale!$A$9:$C$29,3,FALSE))</f>
        <v>0</v>
      </c>
    </row>
    <row r="1571" spans="1:22" ht="30" customHeight="1" x14ac:dyDescent="0.25">
      <c r="A1571" s="145"/>
      <c r="B1571" s="146"/>
      <c r="C1571" s="146"/>
      <c r="D1571" s="147"/>
      <c r="E1571" s="148"/>
      <c r="F1571" s="149"/>
      <c r="G1571" s="148"/>
      <c r="H1571" s="149"/>
      <c r="I1571" s="150"/>
      <c r="J1571" s="151"/>
      <c r="K1571" s="152"/>
      <c r="L1571" s="153"/>
      <c r="M1571" s="154"/>
      <c r="N1571" s="334">
        <f t="shared" si="49"/>
        <v>0</v>
      </c>
      <c r="O1571" s="339"/>
      <c r="P1571" s="515">
        <f>IF($A1571=Liste!$A$2,Liste!$Q$2,IF($A1571=Liste!$A$3,Liste!$Q$3,0))</f>
        <v>0</v>
      </c>
      <c r="Q1571" s="477"/>
      <c r="R1571" s="458" t="str">
        <f>IF(F1571=0,"x",VLOOKUP($F1571,Liste!$L$2:$M$5000,2,FALSE))</f>
        <v>x</v>
      </c>
      <c r="S1571" s="462" t="str">
        <f t="shared" si="48"/>
        <v>x</v>
      </c>
      <c r="T1571" s="462">
        <f>IF(P1571=Liste!$Q$3,IF(L1571=0,0,1),0)</f>
        <v>0</v>
      </c>
      <c r="U1571" s="462">
        <f>IF($A1571=0,0,InformatiiGenerale!$B$3)</f>
        <v>0</v>
      </c>
      <c r="V1571" s="462">
        <f>IF($B1571=0,0,VLOOKUP($B1571,InformatiiGenerale!$A$9:$C$29,3,FALSE))</f>
        <v>0</v>
      </c>
    </row>
    <row r="1572" spans="1:22" ht="30" customHeight="1" x14ac:dyDescent="0.25">
      <c r="A1572" s="145"/>
      <c r="B1572" s="146"/>
      <c r="C1572" s="146"/>
      <c r="D1572" s="147"/>
      <c r="E1572" s="148"/>
      <c r="F1572" s="149"/>
      <c r="G1572" s="148"/>
      <c r="H1572" s="149"/>
      <c r="I1572" s="150"/>
      <c r="J1572" s="151"/>
      <c r="K1572" s="152"/>
      <c r="L1572" s="153"/>
      <c r="M1572" s="154"/>
      <c r="N1572" s="334">
        <f t="shared" si="49"/>
        <v>0</v>
      </c>
      <c r="O1572" s="339"/>
      <c r="P1572" s="515">
        <f>IF($A1572=Liste!$A$2,Liste!$Q$2,IF($A1572=Liste!$A$3,Liste!$Q$3,0))</f>
        <v>0</v>
      </c>
      <c r="Q1572" s="477"/>
      <c r="R1572" s="458" t="str">
        <f>IF(F1572=0,"x",VLOOKUP($F1572,Liste!$L$2:$M$5000,2,FALSE))</f>
        <v>x</v>
      </c>
      <c r="S1572" s="462" t="str">
        <f t="shared" si="48"/>
        <v>x</v>
      </c>
      <c r="T1572" s="462">
        <f>IF(P1572=Liste!$Q$3,IF(L1572=0,0,1),0)</f>
        <v>0</v>
      </c>
      <c r="U1572" s="462">
        <f>IF($A1572=0,0,InformatiiGenerale!$B$3)</f>
        <v>0</v>
      </c>
      <c r="V1572" s="462">
        <f>IF($B1572=0,0,VLOOKUP($B1572,InformatiiGenerale!$A$9:$C$29,3,FALSE))</f>
        <v>0</v>
      </c>
    </row>
    <row r="1573" spans="1:22" ht="30" customHeight="1" x14ac:dyDescent="0.25">
      <c r="A1573" s="145"/>
      <c r="B1573" s="146"/>
      <c r="C1573" s="146"/>
      <c r="D1573" s="147"/>
      <c r="E1573" s="148"/>
      <c r="F1573" s="149"/>
      <c r="G1573" s="148"/>
      <c r="H1573" s="149"/>
      <c r="I1573" s="150"/>
      <c r="J1573" s="151"/>
      <c r="K1573" s="152"/>
      <c r="L1573" s="153"/>
      <c r="M1573" s="154"/>
      <c r="N1573" s="334">
        <f t="shared" si="49"/>
        <v>0</v>
      </c>
      <c r="O1573" s="339"/>
      <c r="P1573" s="515">
        <f>IF($A1573=Liste!$A$2,Liste!$Q$2,IF($A1573=Liste!$A$3,Liste!$Q$3,0))</f>
        <v>0</v>
      </c>
      <c r="Q1573" s="477"/>
      <c r="R1573" s="458" t="str">
        <f>IF(F1573=0,"x",VLOOKUP($F1573,Liste!$L$2:$M$5000,2,FALSE))</f>
        <v>x</v>
      </c>
      <c r="S1573" s="462" t="str">
        <f t="shared" si="48"/>
        <v>x</v>
      </c>
      <c r="T1573" s="462">
        <f>IF(P1573=Liste!$Q$3,IF(L1573=0,0,1),0)</f>
        <v>0</v>
      </c>
      <c r="U1573" s="462">
        <f>IF($A1573=0,0,InformatiiGenerale!$B$3)</f>
        <v>0</v>
      </c>
      <c r="V1573" s="462">
        <f>IF($B1573=0,0,VLOOKUP($B1573,InformatiiGenerale!$A$9:$C$29,3,FALSE))</f>
        <v>0</v>
      </c>
    </row>
    <row r="1574" spans="1:22" ht="30" customHeight="1" x14ac:dyDescent="0.25">
      <c r="A1574" s="145"/>
      <c r="B1574" s="146"/>
      <c r="C1574" s="146"/>
      <c r="D1574" s="147"/>
      <c r="E1574" s="148"/>
      <c r="F1574" s="149"/>
      <c r="G1574" s="148"/>
      <c r="H1574" s="149"/>
      <c r="I1574" s="150"/>
      <c r="J1574" s="151"/>
      <c r="K1574" s="152"/>
      <c r="L1574" s="153"/>
      <c r="M1574" s="154"/>
      <c r="N1574" s="334">
        <f t="shared" si="49"/>
        <v>0</v>
      </c>
      <c r="O1574" s="339"/>
      <c r="P1574" s="515">
        <f>IF($A1574=Liste!$A$2,Liste!$Q$2,IF($A1574=Liste!$A$3,Liste!$Q$3,0))</f>
        <v>0</v>
      </c>
      <c r="Q1574" s="477"/>
      <c r="R1574" s="458" t="str">
        <f>IF(F1574=0,"x",VLOOKUP($F1574,Liste!$L$2:$M$5000,2,FALSE))</f>
        <v>x</v>
      </c>
      <c r="S1574" s="462" t="str">
        <f t="shared" si="48"/>
        <v>x</v>
      </c>
      <c r="T1574" s="462">
        <f>IF(P1574=Liste!$Q$3,IF(L1574=0,0,1),0)</f>
        <v>0</v>
      </c>
      <c r="U1574" s="462">
        <f>IF($A1574=0,0,InformatiiGenerale!$B$3)</f>
        <v>0</v>
      </c>
      <c r="V1574" s="462">
        <f>IF($B1574=0,0,VLOOKUP($B1574,InformatiiGenerale!$A$9:$C$29,3,FALSE))</f>
        <v>0</v>
      </c>
    </row>
    <row r="1575" spans="1:22" ht="30" customHeight="1" x14ac:dyDescent="0.25">
      <c r="A1575" s="145"/>
      <c r="B1575" s="146"/>
      <c r="C1575" s="146"/>
      <c r="D1575" s="147"/>
      <c r="E1575" s="148"/>
      <c r="F1575" s="149"/>
      <c r="G1575" s="148"/>
      <c r="H1575" s="149"/>
      <c r="I1575" s="150"/>
      <c r="J1575" s="151"/>
      <c r="K1575" s="152"/>
      <c r="L1575" s="153"/>
      <c r="M1575" s="154"/>
      <c r="N1575" s="334">
        <f t="shared" si="49"/>
        <v>0</v>
      </c>
      <c r="O1575" s="339"/>
      <c r="P1575" s="515">
        <f>IF($A1575=Liste!$A$2,Liste!$Q$2,IF($A1575=Liste!$A$3,Liste!$Q$3,0))</f>
        <v>0</v>
      </c>
      <c r="Q1575" s="477"/>
      <c r="R1575" s="458" t="str">
        <f>IF(F1575=0,"x",VLOOKUP($F1575,Liste!$L$2:$M$5000,2,FALSE))</f>
        <v>x</v>
      </c>
      <c r="S1575" s="462" t="str">
        <f t="shared" si="48"/>
        <v>x</v>
      </c>
      <c r="T1575" s="462">
        <f>IF(P1575=Liste!$Q$3,IF(L1575=0,0,1),0)</f>
        <v>0</v>
      </c>
      <c r="U1575" s="462">
        <f>IF($A1575=0,0,InformatiiGenerale!$B$3)</f>
        <v>0</v>
      </c>
      <c r="V1575" s="462">
        <f>IF($B1575=0,0,VLOOKUP($B1575,InformatiiGenerale!$A$9:$C$29,3,FALSE))</f>
        <v>0</v>
      </c>
    </row>
    <row r="1576" spans="1:22" ht="30" customHeight="1" x14ac:dyDescent="0.25">
      <c r="A1576" s="145"/>
      <c r="B1576" s="146"/>
      <c r="C1576" s="146"/>
      <c r="D1576" s="147"/>
      <c r="E1576" s="148"/>
      <c r="F1576" s="149"/>
      <c r="G1576" s="148"/>
      <c r="H1576" s="149"/>
      <c r="I1576" s="150"/>
      <c r="J1576" s="151"/>
      <c r="K1576" s="152"/>
      <c r="L1576" s="153"/>
      <c r="M1576" s="154"/>
      <c r="N1576" s="334">
        <f t="shared" si="49"/>
        <v>0</v>
      </c>
      <c r="O1576" s="339"/>
      <c r="P1576" s="515">
        <f>IF($A1576=Liste!$A$2,Liste!$Q$2,IF($A1576=Liste!$A$3,Liste!$Q$3,0))</f>
        <v>0</v>
      </c>
      <c r="Q1576" s="477"/>
      <c r="R1576" s="458" t="str">
        <f>IF(F1576=0,"x",VLOOKUP($F1576,Liste!$L$2:$M$5000,2,FALSE))</f>
        <v>x</v>
      </c>
      <c r="S1576" s="462" t="str">
        <f t="shared" si="48"/>
        <v>x</v>
      </c>
      <c r="T1576" s="462">
        <f>IF(P1576=Liste!$Q$3,IF(L1576=0,0,1),0)</f>
        <v>0</v>
      </c>
      <c r="U1576" s="462">
        <f>IF($A1576=0,0,InformatiiGenerale!$B$3)</f>
        <v>0</v>
      </c>
      <c r="V1576" s="462">
        <f>IF($B1576=0,0,VLOOKUP($B1576,InformatiiGenerale!$A$9:$C$29,3,FALSE))</f>
        <v>0</v>
      </c>
    </row>
    <row r="1577" spans="1:22" ht="30" customHeight="1" x14ac:dyDescent="0.25">
      <c r="A1577" s="145"/>
      <c r="B1577" s="146"/>
      <c r="C1577" s="146"/>
      <c r="D1577" s="147"/>
      <c r="E1577" s="148"/>
      <c r="F1577" s="149"/>
      <c r="G1577" s="148"/>
      <c r="H1577" s="149"/>
      <c r="I1577" s="150"/>
      <c r="J1577" s="151"/>
      <c r="K1577" s="152"/>
      <c r="L1577" s="153"/>
      <c r="M1577" s="154"/>
      <c r="N1577" s="334">
        <f t="shared" si="49"/>
        <v>0</v>
      </c>
      <c r="O1577" s="339"/>
      <c r="P1577" s="515">
        <f>IF($A1577=Liste!$A$2,Liste!$Q$2,IF($A1577=Liste!$A$3,Liste!$Q$3,0))</f>
        <v>0</v>
      </c>
      <c r="Q1577" s="477"/>
      <c r="R1577" s="458" t="str">
        <f>IF(F1577=0,"x",VLOOKUP($F1577,Liste!$L$2:$M$5000,2,FALSE))</f>
        <v>x</v>
      </c>
      <c r="S1577" s="462" t="str">
        <f t="shared" si="48"/>
        <v>x</v>
      </c>
      <c r="T1577" s="462">
        <f>IF(P1577=Liste!$Q$3,IF(L1577=0,0,1),0)</f>
        <v>0</v>
      </c>
      <c r="U1577" s="462">
        <f>IF($A1577=0,0,InformatiiGenerale!$B$3)</f>
        <v>0</v>
      </c>
      <c r="V1577" s="462">
        <f>IF($B1577=0,0,VLOOKUP($B1577,InformatiiGenerale!$A$9:$C$29,3,FALSE))</f>
        <v>0</v>
      </c>
    </row>
    <row r="1578" spans="1:22" ht="30" customHeight="1" x14ac:dyDescent="0.25">
      <c r="A1578" s="145"/>
      <c r="B1578" s="146"/>
      <c r="C1578" s="146"/>
      <c r="D1578" s="147"/>
      <c r="E1578" s="148"/>
      <c r="F1578" s="149"/>
      <c r="G1578" s="148"/>
      <c r="H1578" s="149"/>
      <c r="I1578" s="150"/>
      <c r="J1578" s="151"/>
      <c r="K1578" s="152"/>
      <c r="L1578" s="153"/>
      <c r="M1578" s="154"/>
      <c r="N1578" s="334">
        <f t="shared" si="49"/>
        <v>0</v>
      </c>
      <c r="O1578" s="339"/>
      <c r="P1578" s="515">
        <f>IF($A1578=Liste!$A$2,Liste!$Q$2,IF($A1578=Liste!$A$3,Liste!$Q$3,0))</f>
        <v>0</v>
      </c>
      <c r="Q1578" s="477"/>
      <c r="R1578" s="458" t="str">
        <f>IF(F1578=0,"x",VLOOKUP($F1578,Liste!$L$2:$M$5000,2,FALSE))</f>
        <v>x</v>
      </c>
      <c r="S1578" s="462" t="str">
        <f t="shared" si="48"/>
        <v>x</v>
      </c>
      <c r="T1578" s="462">
        <f>IF(P1578=Liste!$Q$3,IF(L1578=0,0,1),0)</f>
        <v>0</v>
      </c>
      <c r="U1578" s="462">
        <f>IF($A1578=0,0,InformatiiGenerale!$B$3)</f>
        <v>0</v>
      </c>
      <c r="V1578" s="462">
        <f>IF($B1578=0,0,VLOOKUP($B1578,InformatiiGenerale!$A$9:$C$29,3,FALSE))</f>
        <v>0</v>
      </c>
    </row>
    <row r="1579" spans="1:22" ht="30" customHeight="1" x14ac:dyDescent="0.25">
      <c r="A1579" s="145"/>
      <c r="B1579" s="146"/>
      <c r="C1579" s="146"/>
      <c r="D1579" s="147"/>
      <c r="E1579" s="148"/>
      <c r="F1579" s="149"/>
      <c r="G1579" s="148"/>
      <c r="H1579" s="149"/>
      <c r="I1579" s="150"/>
      <c r="J1579" s="151"/>
      <c r="K1579" s="152"/>
      <c r="L1579" s="153"/>
      <c r="M1579" s="154"/>
      <c r="N1579" s="334">
        <f t="shared" si="49"/>
        <v>0</v>
      </c>
      <c r="O1579" s="339"/>
      <c r="P1579" s="515">
        <f>IF($A1579=Liste!$A$2,Liste!$Q$2,IF($A1579=Liste!$A$3,Liste!$Q$3,0))</f>
        <v>0</v>
      </c>
      <c r="Q1579" s="477"/>
      <c r="R1579" s="458" t="str">
        <f>IF(F1579=0,"x",VLOOKUP($F1579,Liste!$L$2:$M$5000,2,FALSE))</f>
        <v>x</v>
      </c>
      <c r="S1579" s="462" t="str">
        <f t="shared" si="48"/>
        <v>x</v>
      </c>
      <c r="T1579" s="462">
        <f>IF(P1579=Liste!$Q$3,IF(L1579=0,0,1),0)</f>
        <v>0</v>
      </c>
      <c r="U1579" s="462">
        <f>IF($A1579=0,0,InformatiiGenerale!$B$3)</f>
        <v>0</v>
      </c>
      <c r="V1579" s="462">
        <f>IF($B1579=0,0,VLOOKUP($B1579,InformatiiGenerale!$A$9:$C$29,3,FALSE))</f>
        <v>0</v>
      </c>
    </row>
    <row r="1580" spans="1:22" ht="30" customHeight="1" x14ac:dyDescent="0.25">
      <c r="A1580" s="145"/>
      <c r="B1580" s="146"/>
      <c r="C1580" s="146"/>
      <c r="D1580" s="147"/>
      <c r="E1580" s="148"/>
      <c r="F1580" s="149"/>
      <c r="G1580" s="148"/>
      <c r="H1580" s="149"/>
      <c r="I1580" s="150"/>
      <c r="J1580" s="151"/>
      <c r="K1580" s="152"/>
      <c r="L1580" s="153"/>
      <c r="M1580" s="154"/>
      <c r="N1580" s="334">
        <f t="shared" si="49"/>
        <v>0</v>
      </c>
      <c r="O1580" s="339"/>
      <c r="P1580" s="515">
        <f>IF($A1580=Liste!$A$2,Liste!$Q$2,IF($A1580=Liste!$A$3,Liste!$Q$3,0))</f>
        <v>0</v>
      </c>
      <c r="Q1580" s="477"/>
      <c r="R1580" s="458" t="str">
        <f>IF(F1580=0,"x",VLOOKUP($F1580,Liste!$L$2:$M$5000,2,FALSE))</f>
        <v>x</v>
      </c>
      <c r="S1580" s="462" t="str">
        <f t="shared" si="48"/>
        <v>x</v>
      </c>
      <c r="T1580" s="462">
        <f>IF(P1580=Liste!$Q$3,IF(L1580=0,0,1),0)</f>
        <v>0</v>
      </c>
      <c r="U1580" s="462">
        <f>IF($A1580=0,0,InformatiiGenerale!$B$3)</f>
        <v>0</v>
      </c>
      <c r="V1580" s="462">
        <f>IF($B1580=0,0,VLOOKUP($B1580,InformatiiGenerale!$A$9:$C$29,3,FALSE))</f>
        <v>0</v>
      </c>
    </row>
    <row r="1581" spans="1:22" ht="30" customHeight="1" x14ac:dyDescent="0.25">
      <c r="A1581" s="145"/>
      <c r="B1581" s="146"/>
      <c r="C1581" s="146"/>
      <c r="D1581" s="147"/>
      <c r="E1581" s="148"/>
      <c r="F1581" s="149"/>
      <c r="G1581" s="148"/>
      <c r="H1581" s="149"/>
      <c r="I1581" s="150"/>
      <c r="J1581" s="151"/>
      <c r="K1581" s="152"/>
      <c r="L1581" s="153"/>
      <c r="M1581" s="154"/>
      <c r="N1581" s="334">
        <f t="shared" si="49"/>
        <v>0</v>
      </c>
      <c r="O1581" s="339"/>
      <c r="P1581" s="515">
        <f>IF($A1581=Liste!$A$2,Liste!$Q$2,IF($A1581=Liste!$A$3,Liste!$Q$3,0))</f>
        <v>0</v>
      </c>
      <c r="Q1581" s="477"/>
      <c r="R1581" s="458" t="str">
        <f>IF(F1581=0,"x",VLOOKUP($F1581,Liste!$L$2:$M$5000,2,FALSE))</f>
        <v>x</v>
      </c>
      <c r="S1581" s="462" t="str">
        <f t="shared" si="48"/>
        <v>x</v>
      </c>
      <c r="T1581" s="462">
        <f>IF(P1581=Liste!$Q$3,IF(L1581=0,0,1),0)</f>
        <v>0</v>
      </c>
      <c r="U1581" s="462">
        <f>IF($A1581=0,0,InformatiiGenerale!$B$3)</f>
        <v>0</v>
      </c>
      <c r="V1581" s="462">
        <f>IF($B1581=0,0,VLOOKUP($B1581,InformatiiGenerale!$A$9:$C$29,3,FALSE))</f>
        <v>0</v>
      </c>
    </row>
    <row r="1582" spans="1:22" ht="30" customHeight="1" x14ac:dyDescent="0.25">
      <c r="A1582" s="145"/>
      <c r="B1582" s="146"/>
      <c r="C1582" s="146"/>
      <c r="D1582" s="147"/>
      <c r="E1582" s="148"/>
      <c r="F1582" s="149"/>
      <c r="G1582" s="148"/>
      <c r="H1582" s="149"/>
      <c r="I1582" s="150"/>
      <c r="J1582" s="151"/>
      <c r="K1582" s="152"/>
      <c r="L1582" s="153"/>
      <c r="M1582" s="154"/>
      <c r="N1582" s="334">
        <f t="shared" si="49"/>
        <v>0</v>
      </c>
      <c r="O1582" s="339"/>
      <c r="P1582" s="515">
        <f>IF($A1582=Liste!$A$2,Liste!$Q$2,IF($A1582=Liste!$A$3,Liste!$Q$3,0))</f>
        <v>0</v>
      </c>
      <c r="Q1582" s="477"/>
      <c r="R1582" s="458" t="str">
        <f>IF(F1582=0,"x",VLOOKUP($F1582,Liste!$L$2:$M$5000,2,FALSE))</f>
        <v>x</v>
      </c>
      <c r="S1582" s="462" t="str">
        <f t="shared" si="48"/>
        <v>x</v>
      </c>
      <c r="T1582" s="462">
        <f>IF(P1582=Liste!$Q$3,IF(L1582=0,0,1),0)</f>
        <v>0</v>
      </c>
      <c r="U1582" s="462">
        <f>IF($A1582=0,0,InformatiiGenerale!$B$3)</f>
        <v>0</v>
      </c>
      <c r="V1582" s="462">
        <f>IF($B1582=0,0,VLOOKUP($B1582,InformatiiGenerale!$A$9:$C$29,3,FALSE))</f>
        <v>0</v>
      </c>
    </row>
    <row r="1583" spans="1:22" ht="30" customHeight="1" x14ac:dyDescent="0.25">
      <c r="A1583" s="145"/>
      <c r="B1583" s="146"/>
      <c r="C1583" s="146"/>
      <c r="D1583" s="147"/>
      <c r="E1583" s="148"/>
      <c r="F1583" s="149"/>
      <c r="G1583" s="148"/>
      <c r="H1583" s="149"/>
      <c r="I1583" s="150"/>
      <c r="J1583" s="151"/>
      <c r="K1583" s="152"/>
      <c r="L1583" s="153"/>
      <c r="M1583" s="154"/>
      <c r="N1583" s="334">
        <f t="shared" si="49"/>
        <v>0</v>
      </c>
      <c r="O1583" s="339"/>
      <c r="P1583" s="515">
        <f>IF($A1583=Liste!$A$2,Liste!$Q$2,IF($A1583=Liste!$A$3,Liste!$Q$3,0))</f>
        <v>0</v>
      </c>
      <c r="Q1583" s="477"/>
      <c r="R1583" s="458" t="str">
        <f>IF(F1583=0,"x",VLOOKUP($F1583,Liste!$L$2:$M$5000,2,FALSE))</f>
        <v>x</v>
      </c>
      <c r="S1583" s="462" t="str">
        <f t="shared" si="48"/>
        <v>x</v>
      </c>
      <c r="T1583" s="462">
        <f>IF(P1583=Liste!$Q$3,IF(L1583=0,0,1),0)</f>
        <v>0</v>
      </c>
      <c r="U1583" s="462">
        <f>IF($A1583=0,0,InformatiiGenerale!$B$3)</f>
        <v>0</v>
      </c>
      <c r="V1583" s="462">
        <f>IF($B1583=0,0,VLOOKUP($B1583,InformatiiGenerale!$A$9:$C$29,3,FALSE))</f>
        <v>0</v>
      </c>
    </row>
    <row r="1584" spans="1:22" ht="30" customHeight="1" x14ac:dyDescent="0.25">
      <c r="A1584" s="145"/>
      <c r="B1584" s="146"/>
      <c r="C1584" s="146"/>
      <c r="D1584" s="147"/>
      <c r="E1584" s="148"/>
      <c r="F1584" s="149"/>
      <c r="G1584" s="148"/>
      <c r="H1584" s="149"/>
      <c r="I1584" s="150"/>
      <c r="J1584" s="151"/>
      <c r="K1584" s="152"/>
      <c r="L1584" s="153"/>
      <c r="M1584" s="154"/>
      <c r="N1584" s="334">
        <f t="shared" si="49"/>
        <v>0</v>
      </c>
      <c r="O1584" s="339"/>
      <c r="P1584" s="515">
        <f>IF($A1584=Liste!$A$2,Liste!$Q$2,IF($A1584=Liste!$A$3,Liste!$Q$3,0))</f>
        <v>0</v>
      </c>
      <c r="Q1584" s="477"/>
      <c r="R1584" s="458" t="str">
        <f>IF(F1584=0,"x",VLOOKUP($F1584,Liste!$L$2:$M$5000,2,FALSE))</f>
        <v>x</v>
      </c>
      <c r="S1584" s="462" t="str">
        <f t="shared" si="48"/>
        <v>x</v>
      </c>
      <c r="T1584" s="462">
        <f>IF(P1584=Liste!$Q$3,IF(L1584=0,0,1),0)</f>
        <v>0</v>
      </c>
      <c r="U1584" s="462">
        <f>IF($A1584=0,0,InformatiiGenerale!$B$3)</f>
        <v>0</v>
      </c>
      <c r="V1584" s="462">
        <f>IF($B1584=0,0,VLOOKUP($B1584,InformatiiGenerale!$A$9:$C$29,3,FALSE))</f>
        <v>0</v>
      </c>
    </row>
    <row r="1585" spans="1:22" ht="30" customHeight="1" x14ac:dyDescent="0.25">
      <c r="A1585" s="145"/>
      <c r="B1585" s="146"/>
      <c r="C1585" s="146"/>
      <c r="D1585" s="147"/>
      <c r="E1585" s="148"/>
      <c r="F1585" s="149"/>
      <c r="G1585" s="148"/>
      <c r="H1585" s="149"/>
      <c r="I1585" s="150"/>
      <c r="J1585" s="151"/>
      <c r="K1585" s="152"/>
      <c r="L1585" s="153"/>
      <c r="M1585" s="154"/>
      <c r="N1585" s="334">
        <f t="shared" si="49"/>
        <v>0</v>
      </c>
      <c r="O1585" s="339"/>
      <c r="P1585" s="515">
        <f>IF($A1585=Liste!$A$2,Liste!$Q$2,IF($A1585=Liste!$A$3,Liste!$Q$3,0))</f>
        <v>0</v>
      </c>
      <c r="Q1585" s="477"/>
      <c r="R1585" s="458" t="str">
        <f>IF(F1585=0,"x",VLOOKUP($F1585,Liste!$L$2:$M$5000,2,FALSE))</f>
        <v>x</v>
      </c>
      <c r="S1585" s="462" t="str">
        <f t="shared" si="48"/>
        <v>x</v>
      </c>
      <c r="T1585" s="462">
        <f>IF(P1585=Liste!$Q$3,IF(L1585=0,0,1),0)</f>
        <v>0</v>
      </c>
      <c r="U1585" s="462">
        <f>IF($A1585=0,0,InformatiiGenerale!$B$3)</f>
        <v>0</v>
      </c>
      <c r="V1585" s="462">
        <f>IF($B1585=0,0,VLOOKUP($B1585,InformatiiGenerale!$A$9:$C$29,3,FALSE))</f>
        <v>0</v>
      </c>
    </row>
    <row r="1586" spans="1:22" ht="30" customHeight="1" x14ac:dyDescent="0.25">
      <c r="A1586" s="145"/>
      <c r="B1586" s="146"/>
      <c r="C1586" s="146"/>
      <c r="D1586" s="147"/>
      <c r="E1586" s="148"/>
      <c r="F1586" s="149"/>
      <c r="G1586" s="148"/>
      <c r="H1586" s="149"/>
      <c r="I1586" s="150"/>
      <c r="J1586" s="151"/>
      <c r="K1586" s="152"/>
      <c r="L1586" s="153"/>
      <c r="M1586" s="154"/>
      <c r="N1586" s="334">
        <f t="shared" si="49"/>
        <v>0</v>
      </c>
      <c r="O1586" s="339"/>
      <c r="P1586" s="515">
        <f>IF($A1586=Liste!$A$2,Liste!$Q$2,IF($A1586=Liste!$A$3,Liste!$Q$3,0))</f>
        <v>0</v>
      </c>
      <c r="Q1586" s="477"/>
      <c r="R1586" s="458" t="str">
        <f>IF(F1586=0,"x",VLOOKUP($F1586,Liste!$L$2:$M$5000,2,FALSE))</f>
        <v>x</v>
      </c>
      <c r="S1586" s="462" t="str">
        <f t="shared" si="48"/>
        <v>x</v>
      </c>
      <c r="T1586" s="462">
        <f>IF(P1586=Liste!$Q$3,IF(L1586=0,0,1),0)</f>
        <v>0</v>
      </c>
      <c r="U1586" s="462">
        <f>IF($A1586=0,0,InformatiiGenerale!$B$3)</f>
        <v>0</v>
      </c>
      <c r="V1586" s="462">
        <f>IF($B1586=0,0,VLOOKUP($B1586,InformatiiGenerale!$A$9:$C$29,3,FALSE))</f>
        <v>0</v>
      </c>
    </row>
    <row r="1587" spans="1:22" ht="30" customHeight="1" x14ac:dyDescent="0.25">
      <c r="A1587" s="145"/>
      <c r="B1587" s="146"/>
      <c r="C1587" s="146"/>
      <c r="D1587" s="147"/>
      <c r="E1587" s="148"/>
      <c r="F1587" s="149"/>
      <c r="G1587" s="148"/>
      <c r="H1587" s="149"/>
      <c r="I1587" s="150"/>
      <c r="J1587" s="151"/>
      <c r="K1587" s="152"/>
      <c r="L1587" s="153"/>
      <c r="M1587" s="154"/>
      <c r="N1587" s="334">
        <f t="shared" si="49"/>
        <v>0</v>
      </c>
      <c r="O1587" s="339"/>
      <c r="P1587" s="515">
        <f>IF($A1587=Liste!$A$2,Liste!$Q$2,IF($A1587=Liste!$A$3,Liste!$Q$3,0))</f>
        <v>0</v>
      </c>
      <c r="Q1587" s="477"/>
      <c r="R1587" s="458" t="str">
        <f>IF(F1587=0,"x",VLOOKUP($F1587,Liste!$L$2:$M$5000,2,FALSE))</f>
        <v>x</v>
      </c>
      <c r="S1587" s="462" t="str">
        <f t="shared" si="48"/>
        <v>x</v>
      </c>
      <c r="T1587" s="462">
        <f>IF(P1587=Liste!$Q$3,IF(L1587=0,0,1),0)</f>
        <v>0</v>
      </c>
      <c r="U1587" s="462">
        <f>IF($A1587=0,0,InformatiiGenerale!$B$3)</f>
        <v>0</v>
      </c>
      <c r="V1587" s="462">
        <f>IF($B1587=0,0,VLOOKUP($B1587,InformatiiGenerale!$A$9:$C$29,3,FALSE))</f>
        <v>0</v>
      </c>
    </row>
    <row r="1588" spans="1:22" ht="30" customHeight="1" x14ac:dyDescent="0.25">
      <c r="A1588" s="145"/>
      <c r="B1588" s="146"/>
      <c r="C1588" s="146"/>
      <c r="D1588" s="147"/>
      <c r="E1588" s="148"/>
      <c r="F1588" s="149"/>
      <c r="G1588" s="148"/>
      <c r="H1588" s="149"/>
      <c r="I1588" s="150"/>
      <c r="J1588" s="151"/>
      <c r="K1588" s="152"/>
      <c r="L1588" s="153"/>
      <c r="M1588" s="154"/>
      <c r="N1588" s="334">
        <f t="shared" si="49"/>
        <v>0</v>
      </c>
      <c r="O1588" s="339"/>
      <c r="P1588" s="515">
        <f>IF($A1588=Liste!$A$2,Liste!$Q$2,IF($A1588=Liste!$A$3,Liste!$Q$3,0))</f>
        <v>0</v>
      </c>
      <c r="Q1588" s="477"/>
      <c r="R1588" s="458" t="str">
        <f>IF(F1588=0,"x",VLOOKUP($F1588,Liste!$L$2:$M$5000,2,FALSE))</f>
        <v>x</v>
      </c>
      <c r="S1588" s="462" t="str">
        <f t="shared" si="48"/>
        <v>x</v>
      </c>
      <c r="T1588" s="462">
        <f>IF(P1588=Liste!$Q$3,IF(L1588=0,0,1),0)</f>
        <v>0</v>
      </c>
      <c r="U1588" s="462">
        <f>IF($A1588=0,0,InformatiiGenerale!$B$3)</f>
        <v>0</v>
      </c>
      <c r="V1588" s="462">
        <f>IF($B1588=0,0,VLOOKUP($B1588,InformatiiGenerale!$A$9:$C$29,3,FALSE))</f>
        <v>0</v>
      </c>
    </row>
    <row r="1589" spans="1:22" ht="30" customHeight="1" x14ac:dyDescent="0.25">
      <c r="A1589" s="145"/>
      <c r="B1589" s="146"/>
      <c r="C1589" s="146"/>
      <c r="D1589" s="147"/>
      <c r="E1589" s="148"/>
      <c r="F1589" s="149"/>
      <c r="G1589" s="148"/>
      <c r="H1589" s="149"/>
      <c r="I1589" s="150"/>
      <c r="J1589" s="151"/>
      <c r="K1589" s="152"/>
      <c r="L1589" s="153"/>
      <c r="M1589" s="154"/>
      <c r="N1589" s="334">
        <f t="shared" si="49"/>
        <v>0</v>
      </c>
      <c r="O1589" s="339"/>
      <c r="P1589" s="515">
        <f>IF($A1589=Liste!$A$2,Liste!$Q$2,IF($A1589=Liste!$A$3,Liste!$Q$3,0))</f>
        <v>0</v>
      </c>
      <c r="Q1589" s="477"/>
      <c r="R1589" s="458" t="str">
        <f>IF(F1589=0,"x",VLOOKUP($F1589,Liste!$L$2:$M$5000,2,FALSE))</f>
        <v>x</v>
      </c>
      <c r="S1589" s="462" t="str">
        <f t="shared" si="48"/>
        <v>x</v>
      </c>
      <c r="T1589" s="462">
        <f>IF(P1589=Liste!$Q$3,IF(L1589=0,0,1),0)</f>
        <v>0</v>
      </c>
      <c r="U1589" s="462">
        <f>IF($A1589=0,0,InformatiiGenerale!$B$3)</f>
        <v>0</v>
      </c>
      <c r="V1589" s="462">
        <f>IF($B1589=0,0,VLOOKUP($B1589,InformatiiGenerale!$A$9:$C$29,3,FALSE))</f>
        <v>0</v>
      </c>
    </row>
    <row r="1590" spans="1:22" ht="30" customHeight="1" x14ac:dyDescent="0.25">
      <c r="A1590" s="145"/>
      <c r="B1590" s="146"/>
      <c r="C1590" s="146"/>
      <c r="D1590" s="147"/>
      <c r="E1590" s="148"/>
      <c r="F1590" s="149"/>
      <c r="G1590" s="148"/>
      <c r="H1590" s="149"/>
      <c r="I1590" s="150"/>
      <c r="J1590" s="151"/>
      <c r="K1590" s="152"/>
      <c r="L1590" s="153"/>
      <c r="M1590" s="154"/>
      <c r="N1590" s="334">
        <f t="shared" si="49"/>
        <v>0</v>
      </c>
      <c r="O1590" s="339"/>
      <c r="P1590" s="515">
        <f>IF($A1590=Liste!$A$2,Liste!$Q$2,IF($A1590=Liste!$A$3,Liste!$Q$3,0))</f>
        <v>0</v>
      </c>
      <c r="Q1590" s="477"/>
      <c r="R1590" s="458" t="str">
        <f>IF(F1590=0,"x",VLOOKUP($F1590,Liste!$L$2:$M$5000,2,FALSE))</f>
        <v>x</v>
      </c>
      <c r="S1590" s="462" t="str">
        <f t="shared" si="48"/>
        <v>x</v>
      </c>
      <c r="T1590" s="462">
        <f>IF(P1590=Liste!$Q$3,IF(L1590=0,0,1),0)</f>
        <v>0</v>
      </c>
      <c r="U1590" s="462">
        <f>IF($A1590=0,0,InformatiiGenerale!$B$3)</f>
        <v>0</v>
      </c>
      <c r="V1590" s="462">
        <f>IF($B1590=0,0,VLOOKUP($B1590,InformatiiGenerale!$A$9:$C$29,3,FALSE))</f>
        <v>0</v>
      </c>
    </row>
    <row r="1591" spans="1:22" ht="30" customHeight="1" x14ac:dyDescent="0.25">
      <c r="A1591" s="145"/>
      <c r="B1591" s="146"/>
      <c r="C1591" s="146"/>
      <c r="D1591" s="147"/>
      <c r="E1591" s="148"/>
      <c r="F1591" s="149"/>
      <c r="G1591" s="148"/>
      <c r="H1591" s="149"/>
      <c r="I1591" s="150"/>
      <c r="J1591" s="151"/>
      <c r="K1591" s="152"/>
      <c r="L1591" s="153"/>
      <c r="M1591" s="154"/>
      <c r="N1591" s="334">
        <f t="shared" si="49"/>
        <v>0</v>
      </c>
      <c r="O1591" s="339"/>
      <c r="P1591" s="515">
        <f>IF($A1591=Liste!$A$2,Liste!$Q$2,IF($A1591=Liste!$A$3,Liste!$Q$3,0))</f>
        <v>0</v>
      </c>
      <c r="Q1591" s="477"/>
      <c r="R1591" s="458" t="str">
        <f>IF(F1591=0,"x",VLOOKUP($F1591,Liste!$L$2:$M$5000,2,FALSE))</f>
        <v>x</v>
      </c>
      <c r="S1591" s="462" t="str">
        <f t="shared" si="48"/>
        <v>x</v>
      </c>
      <c r="T1591" s="462">
        <f>IF(P1591=Liste!$Q$3,IF(L1591=0,0,1),0)</f>
        <v>0</v>
      </c>
      <c r="U1591" s="462">
        <f>IF($A1591=0,0,InformatiiGenerale!$B$3)</f>
        <v>0</v>
      </c>
      <c r="V1591" s="462">
        <f>IF($B1591=0,0,VLOOKUP($B1591,InformatiiGenerale!$A$9:$C$29,3,FALSE))</f>
        <v>0</v>
      </c>
    </row>
    <row r="1592" spans="1:22" ht="30" customHeight="1" x14ac:dyDescent="0.25">
      <c r="A1592" s="145"/>
      <c r="B1592" s="146"/>
      <c r="C1592" s="146"/>
      <c r="D1592" s="147"/>
      <c r="E1592" s="148"/>
      <c r="F1592" s="149"/>
      <c r="G1592" s="148"/>
      <c r="H1592" s="149"/>
      <c r="I1592" s="150"/>
      <c r="J1592" s="151"/>
      <c r="K1592" s="152"/>
      <c r="L1592" s="153"/>
      <c r="M1592" s="154"/>
      <c r="N1592" s="334">
        <f t="shared" si="49"/>
        <v>0</v>
      </c>
      <c r="O1592" s="339"/>
      <c r="P1592" s="515">
        <f>IF($A1592=Liste!$A$2,Liste!$Q$2,IF($A1592=Liste!$A$3,Liste!$Q$3,0))</f>
        <v>0</v>
      </c>
      <c r="Q1592" s="477"/>
      <c r="R1592" s="458" t="str">
        <f>IF(F1592=0,"x",VLOOKUP($F1592,Liste!$L$2:$M$5000,2,FALSE))</f>
        <v>x</v>
      </c>
      <c r="S1592" s="462" t="str">
        <f t="shared" si="48"/>
        <v>x</v>
      </c>
      <c r="T1592" s="462">
        <f>IF(P1592=Liste!$Q$3,IF(L1592=0,0,1),0)</f>
        <v>0</v>
      </c>
      <c r="U1592" s="462">
        <f>IF($A1592=0,0,InformatiiGenerale!$B$3)</f>
        <v>0</v>
      </c>
      <c r="V1592" s="462">
        <f>IF($B1592=0,0,VLOOKUP($B1592,InformatiiGenerale!$A$9:$C$29,3,FALSE))</f>
        <v>0</v>
      </c>
    </row>
    <row r="1593" spans="1:22" ht="30" customHeight="1" x14ac:dyDescent="0.25">
      <c r="A1593" s="145"/>
      <c r="B1593" s="146"/>
      <c r="C1593" s="146"/>
      <c r="D1593" s="147"/>
      <c r="E1593" s="148"/>
      <c r="F1593" s="149"/>
      <c r="G1593" s="148"/>
      <c r="H1593" s="149"/>
      <c r="I1593" s="150"/>
      <c r="J1593" s="151"/>
      <c r="K1593" s="152"/>
      <c r="L1593" s="153"/>
      <c r="M1593" s="154"/>
      <c r="N1593" s="334">
        <f t="shared" si="49"/>
        <v>0</v>
      </c>
      <c r="O1593" s="339"/>
      <c r="P1593" s="515">
        <f>IF($A1593=Liste!$A$2,Liste!$Q$2,IF($A1593=Liste!$A$3,Liste!$Q$3,0))</f>
        <v>0</v>
      </c>
      <c r="Q1593" s="477"/>
      <c r="R1593" s="458" t="str">
        <f>IF(F1593=0,"x",VLOOKUP($F1593,Liste!$L$2:$M$5000,2,FALSE))</f>
        <v>x</v>
      </c>
      <c r="S1593" s="462" t="str">
        <f t="shared" si="48"/>
        <v>x</v>
      </c>
      <c r="T1593" s="462">
        <f>IF(P1593=Liste!$Q$3,IF(L1593=0,0,1),0)</f>
        <v>0</v>
      </c>
      <c r="U1593" s="462">
        <f>IF($A1593=0,0,InformatiiGenerale!$B$3)</f>
        <v>0</v>
      </c>
      <c r="V1593" s="462">
        <f>IF($B1593=0,0,VLOOKUP($B1593,InformatiiGenerale!$A$9:$C$29,3,FALSE))</f>
        <v>0</v>
      </c>
    </row>
    <row r="1594" spans="1:22" ht="30" customHeight="1" x14ac:dyDescent="0.25">
      <c r="A1594" s="145"/>
      <c r="B1594" s="146"/>
      <c r="C1594" s="146"/>
      <c r="D1594" s="147"/>
      <c r="E1594" s="148"/>
      <c r="F1594" s="149"/>
      <c r="G1594" s="148"/>
      <c r="H1594" s="149"/>
      <c r="I1594" s="150"/>
      <c r="J1594" s="151"/>
      <c r="K1594" s="152"/>
      <c r="L1594" s="153"/>
      <c r="M1594" s="154"/>
      <c r="N1594" s="334">
        <f t="shared" si="49"/>
        <v>0</v>
      </c>
      <c r="O1594" s="339"/>
      <c r="P1594" s="515">
        <f>IF($A1594=Liste!$A$2,Liste!$Q$2,IF($A1594=Liste!$A$3,Liste!$Q$3,0))</f>
        <v>0</v>
      </c>
      <c r="Q1594" s="477"/>
      <c r="R1594" s="458" t="str">
        <f>IF(F1594=0,"x",VLOOKUP($F1594,Liste!$L$2:$M$5000,2,FALSE))</f>
        <v>x</v>
      </c>
      <c r="S1594" s="462" t="str">
        <f t="shared" si="48"/>
        <v>x</v>
      </c>
      <c r="T1594" s="462">
        <f>IF(P1594=Liste!$Q$3,IF(L1594=0,0,1),0)</f>
        <v>0</v>
      </c>
      <c r="U1594" s="462">
        <f>IF($A1594=0,0,InformatiiGenerale!$B$3)</f>
        <v>0</v>
      </c>
      <c r="V1594" s="462">
        <f>IF($B1594=0,0,VLOOKUP($B1594,InformatiiGenerale!$A$9:$C$29,3,FALSE))</f>
        <v>0</v>
      </c>
    </row>
    <row r="1595" spans="1:22" ht="30" customHeight="1" x14ac:dyDescent="0.25">
      <c r="A1595" s="145"/>
      <c r="B1595" s="146"/>
      <c r="C1595" s="146"/>
      <c r="D1595" s="147"/>
      <c r="E1595" s="148"/>
      <c r="F1595" s="149"/>
      <c r="G1595" s="148"/>
      <c r="H1595" s="149"/>
      <c r="I1595" s="150"/>
      <c r="J1595" s="151"/>
      <c r="K1595" s="152"/>
      <c r="L1595" s="153"/>
      <c r="M1595" s="154"/>
      <c r="N1595" s="334">
        <f t="shared" si="49"/>
        <v>0</v>
      </c>
      <c r="O1595" s="339"/>
      <c r="P1595" s="515">
        <f>IF($A1595=Liste!$A$2,Liste!$Q$2,IF($A1595=Liste!$A$3,Liste!$Q$3,0))</f>
        <v>0</v>
      </c>
      <c r="Q1595" s="477"/>
      <c r="R1595" s="458" t="str">
        <f>IF(F1595=0,"x",VLOOKUP($F1595,Liste!$L$2:$M$5000,2,FALSE))</f>
        <v>x</v>
      </c>
      <c r="S1595" s="462" t="str">
        <f t="shared" si="48"/>
        <v>x</v>
      </c>
      <c r="T1595" s="462">
        <f>IF(P1595=Liste!$Q$3,IF(L1595=0,0,1),0)</f>
        <v>0</v>
      </c>
      <c r="U1595" s="462">
        <f>IF($A1595=0,0,InformatiiGenerale!$B$3)</f>
        <v>0</v>
      </c>
      <c r="V1595" s="462">
        <f>IF($B1595=0,0,VLOOKUP($B1595,InformatiiGenerale!$A$9:$C$29,3,FALSE))</f>
        <v>0</v>
      </c>
    </row>
    <row r="1596" spans="1:22" ht="30" customHeight="1" x14ac:dyDescent="0.25">
      <c r="A1596" s="145"/>
      <c r="B1596" s="146"/>
      <c r="C1596" s="146"/>
      <c r="D1596" s="147"/>
      <c r="E1596" s="148"/>
      <c r="F1596" s="149"/>
      <c r="G1596" s="148"/>
      <c r="H1596" s="149"/>
      <c r="I1596" s="150"/>
      <c r="J1596" s="151"/>
      <c r="K1596" s="152"/>
      <c r="L1596" s="153"/>
      <c r="M1596" s="154"/>
      <c r="N1596" s="334">
        <f t="shared" si="49"/>
        <v>0</v>
      </c>
      <c r="O1596" s="339"/>
      <c r="P1596" s="515">
        <f>IF($A1596=Liste!$A$2,Liste!$Q$2,IF($A1596=Liste!$A$3,Liste!$Q$3,0))</f>
        <v>0</v>
      </c>
      <c r="Q1596" s="477"/>
      <c r="R1596" s="458" t="str">
        <f>IF(F1596=0,"x",VLOOKUP($F1596,Liste!$L$2:$M$5000,2,FALSE))</f>
        <v>x</v>
      </c>
      <c r="S1596" s="462" t="str">
        <f t="shared" si="48"/>
        <v>x</v>
      </c>
      <c r="T1596" s="462">
        <f>IF(P1596=Liste!$Q$3,IF(L1596=0,0,1),0)</f>
        <v>0</v>
      </c>
      <c r="U1596" s="462">
        <f>IF($A1596=0,0,InformatiiGenerale!$B$3)</f>
        <v>0</v>
      </c>
      <c r="V1596" s="462">
        <f>IF($B1596=0,0,VLOOKUP($B1596,InformatiiGenerale!$A$9:$C$29,3,FALSE))</f>
        <v>0</v>
      </c>
    </row>
    <row r="1597" spans="1:22" ht="30" customHeight="1" x14ac:dyDescent="0.25">
      <c r="A1597" s="145"/>
      <c r="B1597" s="146"/>
      <c r="C1597" s="146"/>
      <c r="D1597" s="147"/>
      <c r="E1597" s="148"/>
      <c r="F1597" s="149"/>
      <c r="G1597" s="148"/>
      <c r="H1597" s="149"/>
      <c r="I1597" s="150"/>
      <c r="J1597" s="151"/>
      <c r="K1597" s="152"/>
      <c r="L1597" s="153"/>
      <c r="M1597" s="154"/>
      <c r="N1597" s="334">
        <f t="shared" si="49"/>
        <v>0</v>
      </c>
      <c r="O1597" s="339"/>
      <c r="P1597" s="515">
        <f>IF($A1597=Liste!$A$2,Liste!$Q$2,IF($A1597=Liste!$A$3,Liste!$Q$3,0))</f>
        <v>0</v>
      </c>
      <c r="Q1597" s="477"/>
      <c r="R1597" s="458" t="str">
        <f>IF(F1597=0,"x",VLOOKUP($F1597,Liste!$L$2:$M$5000,2,FALSE))</f>
        <v>x</v>
      </c>
      <c r="S1597" s="462" t="str">
        <f t="shared" si="48"/>
        <v>x</v>
      </c>
      <c r="T1597" s="462">
        <f>IF(P1597=Liste!$Q$3,IF(L1597=0,0,1),0)</f>
        <v>0</v>
      </c>
      <c r="U1597" s="462">
        <f>IF($A1597=0,0,InformatiiGenerale!$B$3)</f>
        <v>0</v>
      </c>
      <c r="V1597" s="462">
        <f>IF($B1597=0,0,VLOOKUP($B1597,InformatiiGenerale!$A$9:$C$29,3,FALSE))</f>
        <v>0</v>
      </c>
    </row>
    <row r="1598" spans="1:22" ht="30" customHeight="1" x14ac:dyDescent="0.25">
      <c r="A1598" s="145"/>
      <c r="B1598" s="146"/>
      <c r="C1598" s="146"/>
      <c r="D1598" s="147"/>
      <c r="E1598" s="148"/>
      <c r="F1598" s="149"/>
      <c r="G1598" s="148"/>
      <c r="H1598" s="149"/>
      <c r="I1598" s="150"/>
      <c r="J1598" s="151"/>
      <c r="K1598" s="152"/>
      <c r="L1598" s="153"/>
      <c r="M1598" s="154"/>
      <c r="N1598" s="334">
        <f t="shared" si="49"/>
        <v>0</v>
      </c>
      <c r="O1598" s="339"/>
      <c r="P1598" s="515">
        <f>IF($A1598=Liste!$A$2,Liste!$Q$2,IF($A1598=Liste!$A$3,Liste!$Q$3,0))</f>
        <v>0</v>
      </c>
      <c r="Q1598" s="477"/>
      <c r="R1598" s="458" t="str">
        <f>IF(F1598=0,"x",VLOOKUP($F1598,Liste!$L$2:$M$5000,2,FALSE))</f>
        <v>x</v>
      </c>
      <c r="S1598" s="462" t="str">
        <f t="shared" si="48"/>
        <v>x</v>
      </c>
      <c r="T1598" s="462">
        <f>IF(P1598=Liste!$Q$3,IF(L1598=0,0,1),0)</f>
        <v>0</v>
      </c>
      <c r="U1598" s="462">
        <f>IF($A1598=0,0,InformatiiGenerale!$B$3)</f>
        <v>0</v>
      </c>
      <c r="V1598" s="462">
        <f>IF($B1598=0,0,VLOOKUP($B1598,InformatiiGenerale!$A$9:$C$29,3,FALSE))</f>
        <v>0</v>
      </c>
    </row>
    <row r="1599" spans="1:22" ht="30" customHeight="1" x14ac:dyDescent="0.25">
      <c r="A1599" s="145"/>
      <c r="B1599" s="146"/>
      <c r="C1599" s="146"/>
      <c r="D1599" s="147"/>
      <c r="E1599" s="148"/>
      <c r="F1599" s="149"/>
      <c r="G1599" s="148"/>
      <c r="H1599" s="149"/>
      <c r="I1599" s="150"/>
      <c r="J1599" s="151"/>
      <c r="K1599" s="152"/>
      <c r="L1599" s="153"/>
      <c r="M1599" s="154"/>
      <c r="N1599" s="334">
        <f t="shared" si="49"/>
        <v>0</v>
      </c>
      <c r="O1599" s="339"/>
      <c r="P1599" s="515">
        <f>IF($A1599=Liste!$A$2,Liste!$Q$2,IF($A1599=Liste!$A$3,Liste!$Q$3,0))</f>
        <v>0</v>
      </c>
      <c r="Q1599" s="477"/>
      <c r="R1599" s="458" t="str">
        <f>IF(F1599=0,"x",VLOOKUP($F1599,Liste!$L$2:$M$5000,2,FALSE))</f>
        <v>x</v>
      </c>
      <c r="S1599" s="462" t="str">
        <f t="shared" si="48"/>
        <v>x</v>
      </c>
      <c r="T1599" s="462">
        <f>IF(P1599=Liste!$Q$3,IF(L1599=0,0,1),0)</f>
        <v>0</v>
      </c>
      <c r="U1599" s="462">
        <f>IF($A1599=0,0,InformatiiGenerale!$B$3)</f>
        <v>0</v>
      </c>
      <c r="V1599" s="462">
        <f>IF($B1599=0,0,VLOOKUP($B1599,InformatiiGenerale!$A$9:$C$29,3,FALSE))</f>
        <v>0</v>
      </c>
    </row>
    <row r="1600" spans="1:22" ht="30" customHeight="1" x14ac:dyDescent="0.25">
      <c r="A1600" s="145"/>
      <c r="B1600" s="146"/>
      <c r="C1600" s="146"/>
      <c r="D1600" s="147"/>
      <c r="E1600" s="148"/>
      <c r="F1600" s="149"/>
      <c r="G1600" s="148"/>
      <c r="H1600" s="149"/>
      <c r="I1600" s="150"/>
      <c r="J1600" s="151"/>
      <c r="K1600" s="152"/>
      <c r="L1600" s="153"/>
      <c r="M1600" s="154"/>
      <c r="N1600" s="334">
        <f t="shared" si="49"/>
        <v>0</v>
      </c>
      <c r="O1600" s="339"/>
      <c r="P1600" s="515">
        <f>IF($A1600=Liste!$A$2,Liste!$Q$2,IF($A1600=Liste!$A$3,Liste!$Q$3,0))</f>
        <v>0</v>
      </c>
      <c r="Q1600" s="477"/>
      <c r="R1600" s="458" t="str">
        <f>IF(F1600=0,"x",VLOOKUP($F1600,Liste!$L$2:$M$5000,2,FALSE))</f>
        <v>x</v>
      </c>
      <c r="S1600" s="462" t="str">
        <f t="shared" si="48"/>
        <v>x</v>
      </c>
      <c r="T1600" s="462">
        <f>IF(P1600=Liste!$Q$3,IF(L1600=0,0,1),0)</f>
        <v>0</v>
      </c>
      <c r="U1600" s="462">
        <f>IF($A1600=0,0,InformatiiGenerale!$B$3)</f>
        <v>0</v>
      </c>
      <c r="V1600" s="462">
        <f>IF($B1600=0,0,VLOOKUP($B1600,InformatiiGenerale!$A$9:$C$29,3,FALSE))</f>
        <v>0</v>
      </c>
    </row>
    <row r="1601" spans="1:22" ht="30" customHeight="1" x14ac:dyDescent="0.25">
      <c r="A1601" s="145"/>
      <c r="B1601" s="146"/>
      <c r="C1601" s="146"/>
      <c r="D1601" s="147"/>
      <c r="E1601" s="148"/>
      <c r="F1601" s="149"/>
      <c r="G1601" s="148"/>
      <c r="H1601" s="149"/>
      <c r="I1601" s="150"/>
      <c r="J1601" s="151"/>
      <c r="K1601" s="152"/>
      <c r="L1601" s="153"/>
      <c r="M1601" s="154"/>
      <c r="N1601" s="334">
        <f t="shared" si="49"/>
        <v>0</v>
      </c>
      <c r="O1601" s="339"/>
      <c r="P1601" s="515">
        <f>IF($A1601=Liste!$A$2,Liste!$Q$2,IF($A1601=Liste!$A$3,Liste!$Q$3,0))</f>
        <v>0</v>
      </c>
      <c r="Q1601" s="477"/>
      <c r="R1601" s="458" t="str">
        <f>IF(F1601=0,"x",VLOOKUP($F1601,Liste!$L$2:$M$5000,2,FALSE))</f>
        <v>x</v>
      </c>
      <c r="S1601" s="462" t="str">
        <f t="shared" si="48"/>
        <v>x</v>
      </c>
      <c r="T1601" s="462">
        <f>IF(P1601=Liste!$Q$3,IF(L1601=0,0,1),0)</f>
        <v>0</v>
      </c>
      <c r="U1601" s="462">
        <f>IF($A1601=0,0,InformatiiGenerale!$B$3)</f>
        <v>0</v>
      </c>
      <c r="V1601" s="462">
        <f>IF($B1601=0,0,VLOOKUP($B1601,InformatiiGenerale!$A$9:$C$29,3,FALSE))</f>
        <v>0</v>
      </c>
    </row>
    <row r="1602" spans="1:22" ht="30" customHeight="1" x14ac:dyDescent="0.25">
      <c r="A1602" s="145"/>
      <c r="B1602" s="146"/>
      <c r="C1602" s="146"/>
      <c r="D1602" s="147"/>
      <c r="E1602" s="148"/>
      <c r="F1602" s="149"/>
      <c r="G1602" s="148"/>
      <c r="H1602" s="149"/>
      <c r="I1602" s="150"/>
      <c r="J1602" s="151"/>
      <c r="K1602" s="152"/>
      <c r="L1602" s="153"/>
      <c r="M1602" s="154"/>
      <c r="N1602" s="334">
        <f t="shared" si="49"/>
        <v>0</v>
      </c>
      <c r="O1602" s="339"/>
      <c r="P1602" s="515">
        <f>IF($A1602=Liste!$A$2,Liste!$Q$2,IF($A1602=Liste!$A$3,Liste!$Q$3,0))</f>
        <v>0</v>
      </c>
      <c r="Q1602" s="477"/>
      <c r="R1602" s="458" t="str">
        <f>IF(F1602=0,"x",VLOOKUP($F1602,Liste!$L$2:$M$5000,2,FALSE))</f>
        <v>x</v>
      </c>
      <c r="S1602" s="462" t="str">
        <f t="shared" si="48"/>
        <v>x</v>
      </c>
      <c r="T1602" s="462">
        <f>IF(P1602=Liste!$Q$3,IF(L1602=0,0,1),0)</f>
        <v>0</v>
      </c>
      <c r="U1602" s="462">
        <f>IF($A1602=0,0,InformatiiGenerale!$B$3)</f>
        <v>0</v>
      </c>
      <c r="V1602" s="462">
        <f>IF($B1602=0,0,VLOOKUP($B1602,InformatiiGenerale!$A$9:$C$29,3,FALSE))</f>
        <v>0</v>
      </c>
    </row>
    <row r="1603" spans="1:22" ht="30" customHeight="1" x14ac:dyDescent="0.25">
      <c r="A1603" s="145"/>
      <c r="B1603" s="146"/>
      <c r="C1603" s="146"/>
      <c r="D1603" s="147"/>
      <c r="E1603" s="148"/>
      <c r="F1603" s="149"/>
      <c r="G1603" s="148"/>
      <c r="H1603" s="149"/>
      <c r="I1603" s="150"/>
      <c r="J1603" s="151"/>
      <c r="K1603" s="152"/>
      <c r="L1603" s="153"/>
      <c r="M1603" s="154"/>
      <c r="N1603" s="334">
        <f t="shared" si="49"/>
        <v>0</v>
      </c>
      <c r="O1603" s="339"/>
      <c r="P1603" s="515">
        <f>IF($A1603=Liste!$A$2,Liste!$Q$2,IF($A1603=Liste!$A$3,Liste!$Q$3,0))</f>
        <v>0</v>
      </c>
      <c r="Q1603" s="477"/>
      <c r="R1603" s="458" t="str">
        <f>IF(F1603=0,"x",VLOOKUP($F1603,Liste!$L$2:$M$5000,2,FALSE))</f>
        <v>x</v>
      </c>
      <c r="S1603" s="462" t="str">
        <f t="shared" si="48"/>
        <v>x</v>
      </c>
      <c r="T1603" s="462">
        <f>IF(P1603=Liste!$Q$3,IF(L1603=0,0,1),0)</f>
        <v>0</v>
      </c>
      <c r="U1603" s="462">
        <f>IF($A1603=0,0,InformatiiGenerale!$B$3)</f>
        <v>0</v>
      </c>
      <c r="V1603" s="462">
        <f>IF($B1603=0,0,VLOOKUP($B1603,InformatiiGenerale!$A$9:$C$29,3,FALSE))</f>
        <v>0</v>
      </c>
    </row>
    <row r="1604" spans="1:22" ht="30" customHeight="1" x14ac:dyDescent="0.25">
      <c r="A1604" s="145"/>
      <c r="B1604" s="146"/>
      <c r="C1604" s="146"/>
      <c r="D1604" s="147"/>
      <c r="E1604" s="148"/>
      <c r="F1604" s="149"/>
      <c r="G1604" s="148"/>
      <c r="H1604" s="149"/>
      <c r="I1604" s="150"/>
      <c r="J1604" s="151"/>
      <c r="K1604" s="152"/>
      <c r="L1604" s="153"/>
      <c r="M1604" s="154"/>
      <c r="N1604" s="334">
        <f t="shared" si="49"/>
        <v>0</v>
      </c>
      <c r="O1604" s="339"/>
      <c r="P1604" s="515">
        <f>IF($A1604=Liste!$A$2,Liste!$Q$2,IF($A1604=Liste!$A$3,Liste!$Q$3,0))</f>
        <v>0</v>
      </c>
      <c r="Q1604" s="477"/>
      <c r="R1604" s="458" t="str">
        <f>IF(F1604=0,"x",VLOOKUP($F1604,Liste!$L$2:$M$5000,2,FALSE))</f>
        <v>x</v>
      </c>
      <c r="S1604" s="462" t="str">
        <f t="shared" si="48"/>
        <v>x</v>
      </c>
      <c r="T1604" s="462">
        <f>IF(P1604=Liste!$Q$3,IF(L1604=0,0,1),0)</f>
        <v>0</v>
      </c>
      <c r="U1604" s="462">
        <f>IF($A1604=0,0,InformatiiGenerale!$B$3)</f>
        <v>0</v>
      </c>
      <c r="V1604" s="462">
        <f>IF($B1604=0,0,VLOOKUP($B1604,InformatiiGenerale!$A$9:$C$29,3,FALSE))</f>
        <v>0</v>
      </c>
    </row>
    <row r="1605" spans="1:22" ht="30" customHeight="1" x14ac:dyDescent="0.25">
      <c r="A1605" s="145"/>
      <c r="B1605" s="146"/>
      <c r="C1605" s="146"/>
      <c r="D1605" s="147"/>
      <c r="E1605" s="148"/>
      <c r="F1605" s="149"/>
      <c r="G1605" s="148"/>
      <c r="H1605" s="149"/>
      <c r="I1605" s="150"/>
      <c r="J1605" s="151"/>
      <c r="K1605" s="152"/>
      <c r="L1605" s="153"/>
      <c r="M1605" s="154"/>
      <c r="N1605" s="334">
        <f t="shared" si="49"/>
        <v>0</v>
      </c>
      <c r="O1605" s="339"/>
      <c r="P1605" s="515">
        <f>IF($A1605=Liste!$A$2,Liste!$Q$2,IF($A1605=Liste!$A$3,Liste!$Q$3,0))</f>
        <v>0</v>
      </c>
      <c r="Q1605" s="477"/>
      <c r="R1605" s="458" t="str">
        <f>IF(F1605=0,"x",VLOOKUP($F1605,Liste!$L$2:$M$5000,2,FALSE))</f>
        <v>x</v>
      </c>
      <c r="S1605" s="462" t="str">
        <f t="shared" si="48"/>
        <v>x</v>
      </c>
      <c r="T1605" s="462">
        <f>IF(P1605=Liste!$Q$3,IF(L1605=0,0,1),0)</f>
        <v>0</v>
      </c>
      <c r="U1605" s="462">
        <f>IF($A1605=0,0,InformatiiGenerale!$B$3)</f>
        <v>0</v>
      </c>
      <c r="V1605" s="462">
        <f>IF($B1605=0,0,VLOOKUP($B1605,InformatiiGenerale!$A$9:$C$29,3,FALSE))</f>
        <v>0</v>
      </c>
    </row>
    <row r="1606" spans="1:22" ht="30" customHeight="1" x14ac:dyDescent="0.25">
      <c r="A1606" s="145"/>
      <c r="B1606" s="146"/>
      <c r="C1606" s="146"/>
      <c r="D1606" s="147"/>
      <c r="E1606" s="148"/>
      <c r="F1606" s="149"/>
      <c r="G1606" s="148"/>
      <c r="H1606" s="149"/>
      <c r="I1606" s="150"/>
      <c r="J1606" s="151"/>
      <c r="K1606" s="152"/>
      <c r="L1606" s="153"/>
      <c r="M1606" s="154"/>
      <c r="N1606" s="334">
        <f t="shared" si="49"/>
        <v>0</v>
      </c>
      <c r="O1606" s="339"/>
      <c r="P1606" s="515">
        <f>IF($A1606=Liste!$A$2,Liste!$Q$2,IF($A1606=Liste!$A$3,Liste!$Q$3,0))</f>
        <v>0</v>
      </c>
      <c r="Q1606" s="477"/>
      <c r="R1606" s="458" t="str">
        <f>IF(F1606=0,"x",VLOOKUP($F1606,Liste!$L$2:$M$5000,2,FALSE))</f>
        <v>x</v>
      </c>
      <c r="S1606" s="462" t="str">
        <f t="shared" si="48"/>
        <v>x</v>
      </c>
      <c r="T1606" s="462">
        <f>IF(P1606=Liste!$Q$3,IF(L1606=0,0,1),0)</f>
        <v>0</v>
      </c>
      <c r="U1606" s="462">
        <f>IF($A1606=0,0,InformatiiGenerale!$B$3)</f>
        <v>0</v>
      </c>
      <c r="V1606" s="462">
        <f>IF($B1606=0,0,VLOOKUP($B1606,InformatiiGenerale!$A$9:$C$29,3,FALSE))</f>
        <v>0</v>
      </c>
    </row>
    <row r="1607" spans="1:22" ht="30" customHeight="1" x14ac:dyDescent="0.25">
      <c r="A1607" s="145"/>
      <c r="B1607" s="146"/>
      <c r="C1607" s="146"/>
      <c r="D1607" s="147"/>
      <c r="E1607" s="148"/>
      <c r="F1607" s="149"/>
      <c r="G1607" s="148"/>
      <c r="H1607" s="149"/>
      <c r="I1607" s="150"/>
      <c r="J1607" s="151"/>
      <c r="K1607" s="152"/>
      <c r="L1607" s="153"/>
      <c r="M1607" s="154"/>
      <c r="N1607" s="334">
        <f t="shared" si="49"/>
        <v>0</v>
      </c>
      <c r="O1607" s="339"/>
      <c r="P1607" s="515">
        <f>IF($A1607=Liste!$A$2,Liste!$Q$2,IF($A1607=Liste!$A$3,Liste!$Q$3,0))</f>
        <v>0</v>
      </c>
      <c r="Q1607" s="477"/>
      <c r="R1607" s="458" t="str">
        <f>IF(F1607=0,"x",VLOOKUP($F1607,Liste!$L$2:$M$5000,2,FALSE))</f>
        <v>x</v>
      </c>
      <c r="S1607" s="462" t="str">
        <f t="shared" si="48"/>
        <v>x</v>
      </c>
      <c r="T1607" s="462">
        <f>IF(P1607=Liste!$Q$3,IF(L1607=0,0,1),0)</f>
        <v>0</v>
      </c>
      <c r="U1607" s="462">
        <f>IF($A1607=0,0,InformatiiGenerale!$B$3)</f>
        <v>0</v>
      </c>
      <c r="V1607" s="462">
        <f>IF($B1607=0,0,VLOOKUP($B1607,InformatiiGenerale!$A$9:$C$29,3,FALSE))</f>
        <v>0</v>
      </c>
    </row>
    <row r="1608" spans="1:22" ht="30" customHeight="1" x14ac:dyDescent="0.25">
      <c r="A1608" s="145"/>
      <c r="B1608" s="146"/>
      <c r="C1608" s="146"/>
      <c r="D1608" s="147"/>
      <c r="E1608" s="148"/>
      <c r="F1608" s="149"/>
      <c r="G1608" s="148"/>
      <c r="H1608" s="149"/>
      <c r="I1608" s="150"/>
      <c r="J1608" s="151"/>
      <c r="K1608" s="152"/>
      <c r="L1608" s="153"/>
      <c r="M1608" s="154"/>
      <c r="N1608" s="334">
        <f t="shared" si="49"/>
        <v>0</v>
      </c>
      <c r="O1608" s="339"/>
      <c r="P1608" s="515">
        <f>IF($A1608=Liste!$A$2,Liste!$Q$2,IF($A1608=Liste!$A$3,Liste!$Q$3,0))</f>
        <v>0</v>
      </c>
      <c r="Q1608" s="477"/>
      <c r="R1608" s="458" t="str">
        <f>IF(F1608=0,"x",VLOOKUP($F1608,Liste!$L$2:$M$5000,2,FALSE))</f>
        <v>x</v>
      </c>
      <c r="S1608" s="462" t="str">
        <f t="shared" si="48"/>
        <v>x</v>
      </c>
      <c r="T1608" s="462">
        <f>IF(P1608=Liste!$Q$3,IF(L1608=0,0,1),0)</f>
        <v>0</v>
      </c>
      <c r="U1608" s="462">
        <f>IF($A1608=0,0,InformatiiGenerale!$B$3)</f>
        <v>0</v>
      </c>
      <c r="V1608" s="462">
        <f>IF($B1608=0,0,VLOOKUP($B1608,InformatiiGenerale!$A$9:$C$29,3,FALSE))</f>
        <v>0</v>
      </c>
    </row>
    <row r="1609" spans="1:22" ht="30" customHeight="1" x14ac:dyDescent="0.25">
      <c r="A1609" s="145"/>
      <c r="B1609" s="146"/>
      <c r="C1609" s="146"/>
      <c r="D1609" s="147"/>
      <c r="E1609" s="148"/>
      <c r="F1609" s="149"/>
      <c r="G1609" s="148"/>
      <c r="H1609" s="149"/>
      <c r="I1609" s="150"/>
      <c r="J1609" s="151"/>
      <c r="K1609" s="152"/>
      <c r="L1609" s="153"/>
      <c r="M1609" s="154"/>
      <c r="N1609" s="334">
        <f t="shared" si="49"/>
        <v>0</v>
      </c>
      <c r="O1609" s="339"/>
      <c r="P1609" s="515">
        <f>IF($A1609=Liste!$A$2,Liste!$Q$2,IF($A1609=Liste!$A$3,Liste!$Q$3,0))</f>
        <v>0</v>
      </c>
      <c r="Q1609" s="477"/>
      <c r="R1609" s="458" t="str">
        <f>IF(F1609=0,"x",VLOOKUP($F1609,Liste!$L$2:$M$5000,2,FALSE))</f>
        <v>x</v>
      </c>
      <c r="S1609" s="462" t="str">
        <f t="shared" si="48"/>
        <v>x</v>
      </c>
      <c r="T1609" s="462">
        <f>IF(P1609=Liste!$Q$3,IF(L1609=0,0,1),0)</f>
        <v>0</v>
      </c>
      <c r="U1609" s="462">
        <f>IF($A1609=0,0,InformatiiGenerale!$B$3)</f>
        <v>0</v>
      </c>
      <c r="V1609" s="462">
        <f>IF($B1609=0,0,VLOOKUP($B1609,InformatiiGenerale!$A$9:$C$29,3,FALSE))</f>
        <v>0</v>
      </c>
    </row>
    <row r="1610" spans="1:22" ht="30" customHeight="1" x14ac:dyDescent="0.25">
      <c r="A1610" s="145"/>
      <c r="B1610" s="146"/>
      <c r="C1610" s="146"/>
      <c r="D1610" s="147"/>
      <c r="E1610" s="148"/>
      <c r="F1610" s="149"/>
      <c r="G1610" s="148"/>
      <c r="H1610" s="149"/>
      <c r="I1610" s="150"/>
      <c r="J1610" s="151"/>
      <c r="K1610" s="152"/>
      <c r="L1610" s="153"/>
      <c r="M1610" s="154"/>
      <c r="N1610" s="334">
        <f t="shared" si="49"/>
        <v>0</v>
      </c>
      <c r="O1610" s="339"/>
      <c r="P1610" s="515">
        <f>IF($A1610=Liste!$A$2,Liste!$Q$2,IF($A1610=Liste!$A$3,Liste!$Q$3,0))</f>
        <v>0</v>
      </c>
      <c r="Q1610" s="477"/>
      <c r="R1610" s="458" t="str">
        <f>IF(F1610=0,"x",VLOOKUP($F1610,Liste!$L$2:$M$5000,2,FALSE))</f>
        <v>x</v>
      </c>
      <c r="S1610" s="462" t="str">
        <f t="shared" si="48"/>
        <v>x</v>
      </c>
      <c r="T1610" s="462">
        <f>IF(P1610=Liste!$Q$3,IF(L1610=0,0,1),0)</f>
        <v>0</v>
      </c>
      <c r="U1610" s="462">
        <f>IF($A1610=0,0,InformatiiGenerale!$B$3)</f>
        <v>0</v>
      </c>
      <c r="V1610" s="462">
        <f>IF($B1610=0,0,VLOOKUP($B1610,InformatiiGenerale!$A$9:$C$29,3,FALSE))</f>
        <v>0</v>
      </c>
    </row>
    <row r="1611" spans="1:22" ht="30" customHeight="1" x14ac:dyDescent="0.25">
      <c r="A1611" s="145"/>
      <c r="B1611" s="146"/>
      <c r="C1611" s="146"/>
      <c r="D1611" s="147"/>
      <c r="E1611" s="148"/>
      <c r="F1611" s="149"/>
      <c r="G1611" s="148"/>
      <c r="H1611" s="149"/>
      <c r="I1611" s="150"/>
      <c r="J1611" s="151"/>
      <c r="K1611" s="152"/>
      <c r="L1611" s="153"/>
      <c r="M1611" s="154"/>
      <c r="N1611" s="334">
        <f t="shared" si="49"/>
        <v>0</v>
      </c>
      <c r="O1611" s="339"/>
      <c r="P1611" s="515">
        <f>IF($A1611=Liste!$A$2,Liste!$Q$2,IF($A1611=Liste!$A$3,Liste!$Q$3,0))</f>
        <v>0</v>
      </c>
      <c r="Q1611" s="477"/>
      <c r="R1611" s="458" t="str">
        <f>IF(F1611=0,"x",VLOOKUP($F1611,Liste!$L$2:$M$5000,2,FALSE))</f>
        <v>x</v>
      </c>
      <c r="S1611" s="462" t="str">
        <f t="shared" ref="S1611:S1674" si="50">CONCATENATE($C1611,$Q1611,$R1611)</f>
        <v>x</v>
      </c>
      <c r="T1611" s="462">
        <f>IF(P1611=Liste!$Q$3,IF(L1611=0,0,1),0)</f>
        <v>0</v>
      </c>
      <c r="U1611" s="462">
        <f>IF($A1611=0,0,InformatiiGenerale!$B$3)</f>
        <v>0</v>
      </c>
      <c r="V1611" s="462">
        <f>IF($B1611=0,0,VLOOKUP($B1611,InformatiiGenerale!$A$9:$C$29,3,FALSE))</f>
        <v>0</v>
      </c>
    </row>
    <row r="1612" spans="1:22" ht="30" customHeight="1" x14ac:dyDescent="0.25">
      <c r="A1612" s="145"/>
      <c r="B1612" s="146"/>
      <c r="C1612" s="146"/>
      <c r="D1612" s="147"/>
      <c r="E1612" s="148"/>
      <c r="F1612" s="149"/>
      <c r="G1612" s="148"/>
      <c r="H1612" s="149"/>
      <c r="I1612" s="150"/>
      <c r="J1612" s="151"/>
      <c r="K1612" s="152"/>
      <c r="L1612" s="153"/>
      <c r="M1612" s="154"/>
      <c r="N1612" s="334">
        <f t="shared" ref="N1612:N1675" si="51">L1612+M1612</f>
        <v>0</v>
      </c>
      <c r="O1612" s="339"/>
      <c r="P1612" s="515">
        <f>IF($A1612=Liste!$A$2,Liste!$Q$2,IF($A1612=Liste!$A$3,Liste!$Q$3,0))</f>
        <v>0</v>
      </c>
      <c r="Q1612" s="477"/>
      <c r="R1612" s="458" t="str">
        <f>IF(F1612=0,"x",VLOOKUP($F1612,Liste!$L$2:$M$5000,2,FALSE))</f>
        <v>x</v>
      </c>
      <c r="S1612" s="462" t="str">
        <f t="shared" si="50"/>
        <v>x</v>
      </c>
      <c r="T1612" s="462">
        <f>IF(P1612=Liste!$Q$3,IF(L1612=0,0,1),0)</f>
        <v>0</v>
      </c>
      <c r="U1612" s="462">
        <f>IF($A1612=0,0,InformatiiGenerale!$B$3)</f>
        <v>0</v>
      </c>
      <c r="V1612" s="462">
        <f>IF($B1612=0,0,VLOOKUP($B1612,InformatiiGenerale!$A$9:$C$29,3,FALSE))</f>
        <v>0</v>
      </c>
    </row>
    <row r="1613" spans="1:22" ht="30" customHeight="1" x14ac:dyDescent="0.25">
      <c r="A1613" s="145"/>
      <c r="B1613" s="146"/>
      <c r="C1613" s="146"/>
      <c r="D1613" s="147"/>
      <c r="E1613" s="148"/>
      <c r="F1613" s="149"/>
      <c r="G1613" s="148"/>
      <c r="H1613" s="149"/>
      <c r="I1613" s="150"/>
      <c r="J1613" s="151"/>
      <c r="K1613" s="152"/>
      <c r="L1613" s="153"/>
      <c r="M1613" s="154"/>
      <c r="N1613" s="334">
        <f t="shared" si="51"/>
        <v>0</v>
      </c>
      <c r="O1613" s="339"/>
      <c r="P1613" s="515">
        <f>IF($A1613=Liste!$A$2,Liste!$Q$2,IF($A1613=Liste!$A$3,Liste!$Q$3,0))</f>
        <v>0</v>
      </c>
      <c r="Q1613" s="477"/>
      <c r="R1613" s="458" t="str">
        <f>IF(F1613=0,"x",VLOOKUP($F1613,Liste!$L$2:$M$5000,2,FALSE))</f>
        <v>x</v>
      </c>
      <c r="S1613" s="462" t="str">
        <f t="shared" si="50"/>
        <v>x</v>
      </c>
      <c r="T1613" s="462">
        <f>IF(P1613=Liste!$Q$3,IF(L1613=0,0,1),0)</f>
        <v>0</v>
      </c>
      <c r="U1613" s="462">
        <f>IF($A1613=0,0,InformatiiGenerale!$B$3)</f>
        <v>0</v>
      </c>
      <c r="V1613" s="462">
        <f>IF($B1613=0,0,VLOOKUP($B1613,InformatiiGenerale!$A$9:$C$29,3,FALSE))</f>
        <v>0</v>
      </c>
    </row>
    <row r="1614" spans="1:22" ht="30" customHeight="1" x14ac:dyDescent="0.25">
      <c r="A1614" s="145"/>
      <c r="B1614" s="146"/>
      <c r="C1614" s="146"/>
      <c r="D1614" s="147"/>
      <c r="E1614" s="148"/>
      <c r="F1614" s="149"/>
      <c r="G1614" s="148"/>
      <c r="H1614" s="149"/>
      <c r="I1614" s="150"/>
      <c r="J1614" s="151"/>
      <c r="K1614" s="152"/>
      <c r="L1614" s="153"/>
      <c r="M1614" s="154"/>
      <c r="N1614" s="334">
        <f t="shared" si="51"/>
        <v>0</v>
      </c>
      <c r="O1614" s="339"/>
      <c r="P1614" s="515">
        <f>IF($A1614=Liste!$A$2,Liste!$Q$2,IF($A1614=Liste!$A$3,Liste!$Q$3,0))</f>
        <v>0</v>
      </c>
      <c r="Q1614" s="477"/>
      <c r="R1614" s="458" t="str">
        <f>IF(F1614=0,"x",VLOOKUP($F1614,Liste!$L$2:$M$5000,2,FALSE))</f>
        <v>x</v>
      </c>
      <c r="S1614" s="462" t="str">
        <f t="shared" si="50"/>
        <v>x</v>
      </c>
      <c r="T1614" s="462">
        <f>IF(P1614=Liste!$Q$3,IF(L1614=0,0,1),0)</f>
        <v>0</v>
      </c>
      <c r="U1614" s="462">
        <f>IF($A1614=0,0,InformatiiGenerale!$B$3)</f>
        <v>0</v>
      </c>
      <c r="V1614" s="462">
        <f>IF($B1614=0,0,VLOOKUP($B1614,InformatiiGenerale!$A$9:$C$29,3,FALSE))</f>
        <v>0</v>
      </c>
    </row>
    <row r="1615" spans="1:22" ht="30" customHeight="1" x14ac:dyDescent="0.25">
      <c r="A1615" s="145"/>
      <c r="B1615" s="146"/>
      <c r="C1615" s="146"/>
      <c r="D1615" s="147"/>
      <c r="E1615" s="148"/>
      <c r="F1615" s="149"/>
      <c r="G1615" s="148"/>
      <c r="H1615" s="149"/>
      <c r="I1615" s="150"/>
      <c r="J1615" s="151"/>
      <c r="K1615" s="152"/>
      <c r="L1615" s="153"/>
      <c r="M1615" s="154"/>
      <c r="N1615" s="334">
        <f t="shared" si="51"/>
        <v>0</v>
      </c>
      <c r="O1615" s="339"/>
      <c r="P1615" s="515">
        <f>IF($A1615=Liste!$A$2,Liste!$Q$2,IF($A1615=Liste!$A$3,Liste!$Q$3,0))</f>
        <v>0</v>
      </c>
      <c r="Q1615" s="477"/>
      <c r="R1615" s="458" t="str">
        <f>IF(F1615=0,"x",VLOOKUP($F1615,Liste!$L$2:$M$5000,2,FALSE))</f>
        <v>x</v>
      </c>
      <c r="S1615" s="462" t="str">
        <f t="shared" si="50"/>
        <v>x</v>
      </c>
      <c r="T1615" s="462">
        <f>IF(P1615=Liste!$Q$3,IF(L1615=0,0,1),0)</f>
        <v>0</v>
      </c>
      <c r="U1615" s="462">
        <f>IF($A1615=0,0,InformatiiGenerale!$B$3)</f>
        <v>0</v>
      </c>
      <c r="V1615" s="462">
        <f>IF($B1615=0,0,VLOOKUP($B1615,InformatiiGenerale!$A$9:$C$29,3,FALSE))</f>
        <v>0</v>
      </c>
    </row>
    <row r="1616" spans="1:22" ht="30" customHeight="1" x14ac:dyDescent="0.25">
      <c r="A1616" s="145"/>
      <c r="B1616" s="146"/>
      <c r="C1616" s="146"/>
      <c r="D1616" s="147"/>
      <c r="E1616" s="148"/>
      <c r="F1616" s="149"/>
      <c r="G1616" s="148"/>
      <c r="H1616" s="149"/>
      <c r="I1616" s="150"/>
      <c r="J1616" s="151"/>
      <c r="K1616" s="152"/>
      <c r="L1616" s="153"/>
      <c r="M1616" s="154"/>
      <c r="N1616" s="334">
        <f t="shared" si="51"/>
        <v>0</v>
      </c>
      <c r="O1616" s="339"/>
      <c r="P1616" s="515">
        <f>IF($A1616=Liste!$A$2,Liste!$Q$2,IF($A1616=Liste!$A$3,Liste!$Q$3,0))</f>
        <v>0</v>
      </c>
      <c r="Q1616" s="477"/>
      <c r="R1616" s="458" t="str">
        <f>IF(F1616=0,"x",VLOOKUP($F1616,Liste!$L$2:$M$5000,2,FALSE))</f>
        <v>x</v>
      </c>
      <c r="S1616" s="462" t="str">
        <f t="shared" si="50"/>
        <v>x</v>
      </c>
      <c r="T1616" s="462">
        <f>IF(P1616=Liste!$Q$3,IF(L1616=0,0,1),0)</f>
        <v>0</v>
      </c>
      <c r="U1616" s="462">
        <f>IF($A1616=0,0,InformatiiGenerale!$B$3)</f>
        <v>0</v>
      </c>
      <c r="V1616" s="462">
        <f>IF($B1616=0,0,VLOOKUP($B1616,InformatiiGenerale!$A$9:$C$29,3,FALSE))</f>
        <v>0</v>
      </c>
    </row>
    <row r="1617" spans="1:22" ht="30" customHeight="1" x14ac:dyDescent="0.25">
      <c r="A1617" s="145"/>
      <c r="B1617" s="146"/>
      <c r="C1617" s="146"/>
      <c r="D1617" s="147"/>
      <c r="E1617" s="148"/>
      <c r="F1617" s="149"/>
      <c r="G1617" s="148"/>
      <c r="H1617" s="149"/>
      <c r="I1617" s="150"/>
      <c r="J1617" s="151"/>
      <c r="K1617" s="152"/>
      <c r="L1617" s="153"/>
      <c r="M1617" s="154"/>
      <c r="N1617" s="334">
        <f t="shared" si="51"/>
        <v>0</v>
      </c>
      <c r="O1617" s="339"/>
      <c r="P1617" s="515">
        <f>IF($A1617=Liste!$A$2,Liste!$Q$2,IF($A1617=Liste!$A$3,Liste!$Q$3,0))</f>
        <v>0</v>
      </c>
      <c r="Q1617" s="477"/>
      <c r="R1617" s="458" t="str">
        <f>IF(F1617=0,"x",VLOOKUP($F1617,Liste!$L$2:$M$5000,2,FALSE))</f>
        <v>x</v>
      </c>
      <c r="S1617" s="462" t="str">
        <f t="shared" si="50"/>
        <v>x</v>
      </c>
      <c r="T1617" s="462">
        <f>IF(P1617=Liste!$Q$3,IF(L1617=0,0,1),0)</f>
        <v>0</v>
      </c>
      <c r="U1617" s="462">
        <f>IF($A1617=0,0,InformatiiGenerale!$B$3)</f>
        <v>0</v>
      </c>
      <c r="V1617" s="462">
        <f>IF($B1617=0,0,VLOOKUP($B1617,InformatiiGenerale!$A$9:$C$29,3,FALSE))</f>
        <v>0</v>
      </c>
    </row>
    <row r="1618" spans="1:22" ht="30" customHeight="1" x14ac:dyDescent="0.25">
      <c r="A1618" s="145"/>
      <c r="B1618" s="146"/>
      <c r="C1618" s="146"/>
      <c r="D1618" s="147"/>
      <c r="E1618" s="148"/>
      <c r="F1618" s="149"/>
      <c r="G1618" s="148"/>
      <c r="H1618" s="149"/>
      <c r="I1618" s="150"/>
      <c r="J1618" s="151"/>
      <c r="K1618" s="152"/>
      <c r="L1618" s="153"/>
      <c r="M1618" s="154"/>
      <c r="N1618" s="334">
        <f t="shared" si="51"/>
        <v>0</v>
      </c>
      <c r="O1618" s="339"/>
      <c r="P1618" s="515">
        <f>IF($A1618=Liste!$A$2,Liste!$Q$2,IF($A1618=Liste!$A$3,Liste!$Q$3,0))</f>
        <v>0</v>
      </c>
      <c r="Q1618" s="477"/>
      <c r="R1618" s="458" t="str">
        <f>IF(F1618=0,"x",VLOOKUP($F1618,Liste!$L$2:$M$5000,2,FALSE))</f>
        <v>x</v>
      </c>
      <c r="S1618" s="462" t="str">
        <f t="shared" si="50"/>
        <v>x</v>
      </c>
      <c r="T1618" s="462">
        <f>IF(P1618=Liste!$Q$3,IF(L1618=0,0,1),0)</f>
        <v>0</v>
      </c>
      <c r="U1618" s="462">
        <f>IF($A1618=0,0,InformatiiGenerale!$B$3)</f>
        <v>0</v>
      </c>
      <c r="V1618" s="462">
        <f>IF($B1618=0,0,VLOOKUP($B1618,InformatiiGenerale!$A$9:$C$29,3,FALSE))</f>
        <v>0</v>
      </c>
    </row>
    <row r="1619" spans="1:22" ht="30" customHeight="1" x14ac:dyDescent="0.25">
      <c r="A1619" s="145"/>
      <c r="B1619" s="146"/>
      <c r="C1619" s="146"/>
      <c r="D1619" s="147"/>
      <c r="E1619" s="148"/>
      <c r="F1619" s="149"/>
      <c r="G1619" s="148"/>
      <c r="H1619" s="149"/>
      <c r="I1619" s="150"/>
      <c r="J1619" s="151"/>
      <c r="K1619" s="152"/>
      <c r="L1619" s="153"/>
      <c r="M1619" s="154"/>
      <c r="N1619" s="334">
        <f t="shared" si="51"/>
        <v>0</v>
      </c>
      <c r="O1619" s="339"/>
      <c r="P1619" s="515">
        <f>IF($A1619=Liste!$A$2,Liste!$Q$2,IF($A1619=Liste!$A$3,Liste!$Q$3,0))</f>
        <v>0</v>
      </c>
      <c r="Q1619" s="477"/>
      <c r="R1619" s="458" t="str">
        <f>IF(F1619=0,"x",VLOOKUP($F1619,Liste!$L$2:$M$5000,2,FALSE))</f>
        <v>x</v>
      </c>
      <c r="S1619" s="462" t="str">
        <f t="shared" si="50"/>
        <v>x</v>
      </c>
      <c r="T1619" s="462">
        <f>IF(P1619=Liste!$Q$3,IF(L1619=0,0,1),0)</f>
        <v>0</v>
      </c>
      <c r="U1619" s="462">
        <f>IF($A1619=0,0,InformatiiGenerale!$B$3)</f>
        <v>0</v>
      </c>
      <c r="V1619" s="462">
        <f>IF($B1619=0,0,VLOOKUP($B1619,InformatiiGenerale!$A$9:$C$29,3,FALSE))</f>
        <v>0</v>
      </c>
    </row>
    <row r="1620" spans="1:22" ht="30" customHeight="1" x14ac:dyDescent="0.25">
      <c r="A1620" s="145"/>
      <c r="B1620" s="146"/>
      <c r="C1620" s="146"/>
      <c r="D1620" s="147"/>
      <c r="E1620" s="148"/>
      <c r="F1620" s="149"/>
      <c r="G1620" s="148"/>
      <c r="H1620" s="149"/>
      <c r="I1620" s="150"/>
      <c r="J1620" s="151"/>
      <c r="K1620" s="152"/>
      <c r="L1620" s="153"/>
      <c r="M1620" s="154"/>
      <c r="N1620" s="334">
        <f t="shared" si="51"/>
        <v>0</v>
      </c>
      <c r="O1620" s="339"/>
      <c r="P1620" s="515">
        <f>IF($A1620=Liste!$A$2,Liste!$Q$2,IF($A1620=Liste!$A$3,Liste!$Q$3,0))</f>
        <v>0</v>
      </c>
      <c r="Q1620" s="477"/>
      <c r="R1620" s="458" t="str">
        <f>IF(F1620=0,"x",VLOOKUP($F1620,Liste!$L$2:$M$5000,2,FALSE))</f>
        <v>x</v>
      </c>
      <c r="S1620" s="462" t="str">
        <f t="shared" si="50"/>
        <v>x</v>
      </c>
      <c r="T1620" s="462">
        <f>IF(P1620=Liste!$Q$3,IF(L1620=0,0,1),0)</f>
        <v>0</v>
      </c>
      <c r="U1620" s="462">
        <f>IF($A1620=0,0,InformatiiGenerale!$B$3)</f>
        <v>0</v>
      </c>
      <c r="V1620" s="462">
        <f>IF($B1620=0,0,VLOOKUP($B1620,InformatiiGenerale!$A$9:$C$29,3,FALSE))</f>
        <v>0</v>
      </c>
    </row>
    <row r="1621" spans="1:22" ht="30" customHeight="1" x14ac:dyDescent="0.25">
      <c r="A1621" s="145"/>
      <c r="B1621" s="146"/>
      <c r="C1621" s="146"/>
      <c r="D1621" s="147"/>
      <c r="E1621" s="148"/>
      <c r="F1621" s="149"/>
      <c r="G1621" s="148"/>
      <c r="H1621" s="149"/>
      <c r="I1621" s="150"/>
      <c r="J1621" s="151"/>
      <c r="K1621" s="152"/>
      <c r="L1621" s="153"/>
      <c r="M1621" s="154"/>
      <c r="N1621" s="334">
        <f t="shared" si="51"/>
        <v>0</v>
      </c>
      <c r="O1621" s="339"/>
      <c r="P1621" s="515">
        <f>IF($A1621=Liste!$A$2,Liste!$Q$2,IF($A1621=Liste!$A$3,Liste!$Q$3,0))</f>
        <v>0</v>
      </c>
      <c r="Q1621" s="477"/>
      <c r="R1621" s="458" t="str">
        <f>IF(F1621=0,"x",VLOOKUP($F1621,Liste!$L$2:$M$5000,2,FALSE))</f>
        <v>x</v>
      </c>
      <c r="S1621" s="462" t="str">
        <f t="shared" si="50"/>
        <v>x</v>
      </c>
      <c r="T1621" s="462">
        <f>IF(P1621=Liste!$Q$3,IF(L1621=0,0,1),0)</f>
        <v>0</v>
      </c>
      <c r="U1621" s="462">
        <f>IF($A1621=0,0,InformatiiGenerale!$B$3)</f>
        <v>0</v>
      </c>
      <c r="V1621" s="462">
        <f>IF($B1621=0,0,VLOOKUP($B1621,InformatiiGenerale!$A$9:$C$29,3,FALSE))</f>
        <v>0</v>
      </c>
    </row>
    <row r="1622" spans="1:22" ht="30" customHeight="1" x14ac:dyDescent="0.25">
      <c r="A1622" s="145"/>
      <c r="B1622" s="146"/>
      <c r="C1622" s="146"/>
      <c r="D1622" s="147"/>
      <c r="E1622" s="148"/>
      <c r="F1622" s="149"/>
      <c r="G1622" s="148"/>
      <c r="H1622" s="149"/>
      <c r="I1622" s="150"/>
      <c r="J1622" s="151"/>
      <c r="K1622" s="152"/>
      <c r="L1622" s="153"/>
      <c r="M1622" s="154"/>
      <c r="N1622" s="334">
        <f t="shared" si="51"/>
        <v>0</v>
      </c>
      <c r="O1622" s="339"/>
      <c r="P1622" s="515">
        <f>IF($A1622=Liste!$A$2,Liste!$Q$2,IF($A1622=Liste!$A$3,Liste!$Q$3,0))</f>
        <v>0</v>
      </c>
      <c r="Q1622" s="477"/>
      <c r="R1622" s="458" t="str">
        <f>IF(F1622=0,"x",VLOOKUP($F1622,Liste!$L$2:$M$5000,2,FALSE))</f>
        <v>x</v>
      </c>
      <c r="S1622" s="462" t="str">
        <f t="shared" si="50"/>
        <v>x</v>
      </c>
      <c r="T1622" s="462">
        <f>IF(P1622=Liste!$Q$3,IF(L1622=0,0,1),0)</f>
        <v>0</v>
      </c>
      <c r="U1622" s="462">
        <f>IF($A1622=0,0,InformatiiGenerale!$B$3)</f>
        <v>0</v>
      </c>
      <c r="V1622" s="462">
        <f>IF($B1622=0,0,VLOOKUP($B1622,InformatiiGenerale!$A$9:$C$29,3,FALSE))</f>
        <v>0</v>
      </c>
    </row>
    <row r="1623" spans="1:22" ht="30" customHeight="1" x14ac:dyDescent="0.25">
      <c r="A1623" s="145"/>
      <c r="B1623" s="146"/>
      <c r="C1623" s="146"/>
      <c r="D1623" s="147"/>
      <c r="E1623" s="148"/>
      <c r="F1623" s="149"/>
      <c r="G1623" s="148"/>
      <c r="H1623" s="149"/>
      <c r="I1623" s="150"/>
      <c r="J1623" s="151"/>
      <c r="K1623" s="152"/>
      <c r="L1623" s="153"/>
      <c r="M1623" s="154"/>
      <c r="N1623" s="334">
        <f t="shared" si="51"/>
        <v>0</v>
      </c>
      <c r="O1623" s="339"/>
      <c r="P1623" s="515">
        <f>IF($A1623=Liste!$A$2,Liste!$Q$2,IF($A1623=Liste!$A$3,Liste!$Q$3,0))</f>
        <v>0</v>
      </c>
      <c r="Q1623" s="477"/>
      <c r="R1623" s="458" t="str">
        <f>IF(F1623=0,"x",VLOOKUP($F1623,Liste!$L$2:$M$5000,2,FALSE))</f>
        <v>x</v>
      </c>
      <c r="S1623" s="462" t="str">
        <f t="shared" si="50"/>
        <v>x</v>
      </c>
      <c r="T1623" s="462">
        <f>IF(P1623=Liste!$Q$3,IF(L1623=0,0,1),0)</f>
        <v>0</v>
      </c>
      <c r="U1623" s="462">
        <f>IF($A1623=0,0,InformatiiGenerale!$B$3)</f>
        <v>0</v>
      </c>
      <c r="V1623" s="462">
        <f>IF($B1623=0,0,VLOOKUP($B1623,InformatiiGenerale!$A$9:$C$29,3,FALSE))</f>
        <v>0</v>
      </c>
    </row>
    <row r="1624" spans="1:22" ht="30" customHeight="1" x14ac:dyDescent="0.25">
      <c r="A1624" s="145"/>
      <c r="B1624" s="146"/>
      <c r="C1624" s="146"/>
      <c r="D1624" s="147"/>
      <c r="E1624" s="148"/>
      <c r="F1624" s="149"/>
      <c r="G1624" s="148"/>
      <c r="H1624" s="149"/>
      <c r="I1624" s="150"/>
      <c r="J1624" s="151"/>
      <c r="K1624" s="152"/>
      <c r="L1624" s="153"/>
      <c r="M1624" s="154"/>
      <c r="N1624" s="334">
        <f t="shared" si="51"/>
        <v>0</v>
      </c>
      <c r="O1624" s="339"/>
      <c r="P1624" s="515">
        <f>IF($A1624=Liste!$A$2,Liste!$Q$2,IF($A1624=Liste!$A$3,Liste!$Q$3,0))</f>
        <v>0</v>
      </c>
      <c r="Q1624" s="477"/>
      <c r="R1624" s="458" t="str">
        <f>IF(F1624=0,"x",VLOOKUP($F1624,Liste!$L$2:$M$5000,2,FALSE))</f>
        <v>x</v>
      </c>
      <c r="S1624" s="462" t="str">
        <f t="shared" si="50"/>
        <v>x</v>
      </c>
      <c r="T1624" s="462">
        <f>IF(P1624=Liste!$Q$3,IF(L1624=0,0,1),0)</f>
        <v>0</v>
      </c>
      <c r="U1624" s="462">
        <f>IF($A1624=0,0,InformatiiGenerale!$B$3)</f>
        <v>0</v>
      </c>
      <c r="V1624" s="462">
        <f>IF($B1624=0,0,VLOOKUP($B1624,InformatiiGenerale!$A$9:$C$29,3,FALSE))</f>
        <v>0</v>
      </c>
    </row>
    <row r="1625" spans="1:22" ht="30" customHeight="1" x14ac:dyDescent="0.25">
      <c r="A1625" s="145"/>
      <c r="B1625" s="146"/>
      <c r="C1625" s="146"/>
      <c r="D1625" s="147"/>
      <c r="E1625" s="148"/>
      <c r="F1625" s="149"/>
      <c r="G1625" s="148"/>
      <c r="H1625" s="149"/>
      <c r="I1625" s="150"/>
      <c r="J1625" s="151"/>
      <c r="K1625" s="152"/>
      <c r="L1625" s="153"/>
      <c r="M1625" s="154"/>
      <c r="N1625" s="334">
        <f t="shared" si="51"/>
        <v>0</v>
      </c>
      <c r="O1625" s="339"/>
      <c r="P1625" s="515">
        <f>IF($A1625=Liste!$A$2,Liste!$Q$2,IF($A1625=Liste!$A$3,Liste!$Q$3,0))</f>
        <v>0</v>
      </c>
      <c r="Q1625" s="477"/>
      <c r="R1625" s="458" t="str">
        <f>IF(F1625=0,"x",VLOOKUP($F1625,Liste!$L$2:$M$5000,2,FALSE))</f>
        <v>x</v>
      </c>
      <c r="S1625" s="462" t="str">
        <f t="shared" si="50"/>
        <v>x</v>
      </c>
      <c r="T1625" s="462">
        <f>IF(P1625=Liste!$Q$3,IF(L1625=0,0,1),0)</f>
        <v>0</v>
      </c>
      <c r="U1625" s="462">
        <f>IF($A1625=0,0,InformatiiGenerale!$B$3)</f>
        <v>0</v>
      </c>
      <c r="V1625" s="462">
        <f>IF($B1625=0,0,VLOOKUP($B1625,InformatiiGenerale!$A$9:$C$29,3,FALSE))</f>
        <v>0</v>
      </c>
    </row>
    <row r="1626" spans="1:22" ht="30" customHeight="1" x14ac:dyDescent="0.25">
      <c r="A1626" s="145"/>
      <c r="B1626" s="146"/>
      <c r="C1626" s="146"/>
      <c r="D1626" s="147"/>
      <c r="E1626" s="148"/>
      <c r="F1626" s="149"/>
      <c r="G1626" s="148"/>
      <c r="H1626" s="149"/>
      <c r="I1626" s="150"/>
      <c r="J1626" s="151"/>
      <c r="K1626" s="152"/>
      <c r="L1626" s="153"/>
      <c r="M1626" s="154"/>
      <c r="N1626" s="334">
        <f t="shared" si="51"/>
        <v>0</v>
      </c>
      <c r="O1626" s="339"/>
      <c r="P1626" s="515">
        <f>IF($A1626=Liste!$A$2,Liste!$Q$2,IF($A1626=Liste!$A$3,Liste!$Q$3,0))</f>
        <v>0</v>
      </c>
      <c r="Q1626" s="477"/>
      <c r="R1626" s="458" t="str">
        <f>IF(F1626=0,"x",VLOOKUP($F1626,Liste!$L$2:$M$5000,2,FALSE))</f>
        <v>x</v>
      </c>
      <c r="S1626" s="462" t="str">
        <f t="shared" si="50"/>
        <v>x</v>
      </c>
      <c r="T1626" s="462">
        <f>IF(P1626=Liste!$Q$3,IF(L1626=0,0,1),0)</f>
        <v>0</v>
      </c>
      <c r="U1626" s="462">
        <f>IF($A1626=0,0,InformatiiGenerale!$B$3)</f>
        <v>0</v>
      </c>
      <c r="V1626" s="462">
        <f>IF($B1626=0,0,VLOOKUP($B1626,InformatiiGenerale!$A$9:$C$29,3,FALSE))</f>
        <v>0</v>
      </c>
    </row>
    <row r="1627" spans="1:22" ht="30" customHeight="1" x14ac:dyDescent="0.25">
      <c r="A1627" s="145"/>
      <c r="B1627" s="146"/>
      <c r="C1627" s="146"/>
      <c r="D1627" s="147"/>
      <c r="E1627" s="148"/>
      <c r="F1627" s="149"/>
      <c r="G1627" s="148"/>
      <c r="H1627" s="149"/>
      <c r="I1627" s="150"/>
      <c r="J1627" s="151"/>
      <c r="K1627" s="152"/>
      <c r="L1627" s="153"/>
      <c r="M1627" s="154"/>
      <c r="N1627" s="334">
        <f t="shared" si="51"/>
        <v>0</v>
      </c>
      <c r="O1627" s="339"/>
      <c r="P1627" s="515">
        <f>IF($A1627=Liste!$A$2,Liste!$Q$2,IF($A1627=Liste!$A$3,Liste!$Q$3,0))</f>
        <v>0</v>
      </c>
      <c r="Q1627" s="477"/>
      <c r="R1627" s="458" t="str">
        <f>IF(F1627=0,"x",VLOOKUP($F1627,Liste!$L$2:$M$5000,2,FALSE))</f>
        <v>x</v>
      </c>
      <c r="S1627" s="462" t="str">
        <f t="shared" si="50"/>
        <v>x</v>
      </c>
      <c r="T1627" s="462">
        <f>IF(P1627=Liste!$Q$3,IF(L1627=0,0,1),0)</f>
        <v>0</v>
      </c>
      <c r="U1627" s="462">
        <f>IF($A1627=0,0,InformatiiGenerale!$B$3)</f>
        <v>0</v>
      </c>
      <c r="V1627" s="462">
        <f>IF($B1627=0,0,VLOOKUP($B1627,InformatiiGenerale!$A$9:$C$29,3,FALSE))</f>
        <v>0</v>
      </c>
    </row>
    <row r="1628" spans="1:22" ht="30" customHeight="1" x14ac:dyDescent="0.25">
      <c r="A1628" s="145"/>
      <c r="B1628" s="146"/>
      <c r="C1628" s="146"/>
      <c r="D1628" s="147"/>
      <c r="E1628" s="148"/>
      <c r="F1628" s="149"/>
      <c r="G1628" s="148"/>
      <c r="H1628" s="149"/>
      <c r="I1628" s="150"/>
      <c r="J1628" s="151"/>
      <c r="K1628" s="152"/>
      <c r="L1628" s="153"/>
      <c r="M1628" s="154"/>
      <c r="N1628" s="334">
        <f t="shared" si="51"/>
        <v>0</v>
      </c>
      <c r="O1628" s="339"/>
      <c r="P1628" s="515">
        <f>IF($A1628=Liste!$A$2,Liste!$Q$2,IF($A1628=Liste!$A$3,Liste!$Q$3,0))</f>
        <v>0</v>
      </c>
      <c r="Q1628" s="477"/>
      <c r="R1628" s="458" t="str">
        <f>IF(F1628=0,"x",VLOOKUP($F1628,Liste!$L$2:$M$5000,2,FALSE))</f>
        <v>x</v>
      </c>
      <c r="S1628" s="462" t="str">
        <f t="shared" si="50"/>
        <v>x</v>
      </c>
      <c r="T1628" s="462">
        <f>IF(P1628=Liste!$Q$3,IF(L1628=0,0,1),0)</f>
        <v>0</v>
      </c>
      <c r="U1628" s="462">
        <f>IF($A1628=0,0,InformatiiGenerale!$B$3)</f>
        <v>0</v>
      </c>
      <c r="V1628" s="462">
        <f>IF($B1628=0,0,VLOOKUP($B1628,InformatiiGenerale!$A$9:$C$29,3,FALSE))</f>
        <v>0</v>
      </c>
    </row>
    <row r="1629" spans="1:22" ht="30" customHeight="1" x14ac:dyDescent="0.25">
      <c r="A1629" s="145"/>
      <c r="B1629" s="146"/>
      <c r="C1629" s="146"/>
      <c r="D1629" s="147"/>
      <c r="E1629" s="148"/>
      <c r="F1629" s="149"/>
      <c r="G1629" s="148"/>
      <c r="H1629" s="149"/>
      <c r="I1629" s="150"/>
      <c r="J1629" s="151"/>
      <c r="K1629" s="152"/>
      <c r="L1629" s="153"/>
      <c r="M1629" s="154"/>
      <c r="N1629" s="334">
        <f t="shared" si="51"/>
        <v>0</v>
      </c>
      <c r="O1629" s="339"/>
      <c r="P1629" s="515">
        <f>IF($A1629=Liste!$A$2,Liste!$Q$2,IF($A1629=Liste!$A$3,Liste!$Q$3,0))</f>
        <v>0</v>
      </c>
      <c r="Q1629" s="477"/>
      <c r="R1629" s="458" t="str">
        <f>IF(F1629=0,"x",VLOOKUP($F1629,Liste!$L$2:$M$5000,2,FALSE))</f>
        <v>x</v>
      </c>
      <c r="S1629" s="462" t="str">
        <f t="shared" si="50"/>
        <v>x</v>
      </c>
      <c r="T1629" s="462">
        <f>IF(P1629=Liste!$Q$3,IF(L1629=0,0,1),0)</f>
        <v>0</v>
      </c>
      <c r="U1629" s="462">
        <f>IF($A1629=0,0,InformatiiGenerale!$B$3)</f>
        <v>0</v>
      </c>
      <c r="V1629" s="462">
        <f>IF($B1629=0,0,VLOOKUP($B1629,InformatiiGenerale!$A$9:$C$29,3,FALSE))</f>
        <v>0</v>
      </c>
    </row>
    <row r="1630" spans="1:22" ht="30" customHeight="1" x14ac:dyDescent="0.25">
      <c r="A1630" s="145"/>
      <c r="B1630" s="146"/>
      <c r="C1630" s="146"/>
      <c r="D1630" s="147"/>
      <c r="E1630" s="148"/>
      <c r="F1630" s="149"/>
      <c r="G1630" s="148"/>
      <c r="H1630" s="149"/>
      <c r="I1630" s="150"/>
      <c r="J1630" s="151"/>
      <c r="K1630" s="152"/>
      <c r="L1630" s="153"/>
      <c r="M1630" s="154"/>
      <c r="N1630" s="334">
        <f t="shared" si="51"/>
        <v>0</v>
      </c>
      <c r="O1630" s="339"/>
      <c r="P1630" s="515">
        <f>IF($A1630=Liste!$A$2,Liste!$Q$2,IF($A1630=Liste!$A$3,Liste!$Q$3,0))</f>
        <v>0</v>
      </c>
      <c r="Q1630" s="477"/>
      <c r="R1630" s="458" t="str">
        <f>IF(F1630=0,"x",VLOOKUP($F1630,Liste!$L$2:$M$5000,2,FALSE))</f>
        <v>x</v>
      </c>
      <c r="S1630" s="462" t="str">
        <f t="shared" si="50"/>
        <v>x</v>
      </c>
      <c r="T1630" s="462">
        <f>IF(P1630=Liste!$Q$3,IF(L1630=0,0,1),0)</f>
        <v>0</v>
      </c>
      <c r="U1630" s="462">
        <f>IF($A1630=0,0,InformatiiGenerale!$B$3)</f>
        <v>0</v>
      </c>
      <c r="V1630" s="462">
        <f>IF($B1630=0,0,VLOOKUP($B1630,InformatiiGenerale!$A$9:$C$29,3,FALSE))</f>
        <v>0</v>
      </c>
    </row>
    <row r="1631" spans="1:22" ht="30" customHeight="1" x14ac:dyDescent="0.25">
      <c r="A1631" s="145"/>
      <c r="B1631" s="146"/>
      <c r="C1631" s="146"/>
      <c r="D1631" s="147"/>
      <c r="E1631" s="148"/>
      <c r="F1631" s="149"/>
      <c r="G1631" s="148"/>
      <c r="H1631" s="149"/>
      <c r="I1631" s="150"/>
      <c r="J1631" s="151"/>
      <c r="K1631" s="152"/>
      <c r="L1631" s="153"/>
      <c r="M1631" s="154"/>
      <c r="N1631" s="334">
        <f t="shared" si="51"/>
        <v>0</v>
      </c>
      <c r="O1631" s="339"/>
      <c r="P1631" s="515">
        <f>IF($A1631=Liste!$A$2,Liste!$Q$2,IF($A1631=Liste!$A$3,Liste!$Q$3,0))</f>
        <v>0</v>
      </c>
      <c r="Q1631" s="477"/>
      <c r="R1631" s="458" t="str">
        <f>IF(F1631=0,"x",VLOOKUP($F1631,Liste!$L$2:$M$5000,2,FALSE))</f>
        <v>x</v>
      </c>
      <c r="S1631" s="462" t="str">
        <f t="shared" si="50"/>
        <v>x</v>
      </c>
      <c r="T1631" s="462">
        <f>IF(P1631=Liste!$Q$3,IF(L1631=0,0,1),0)</f>
        <v>0</v>
      </c>
      <c r="U1631" s="462">
        <f>IF($A1631=0,0,InformatiiGenerale!$B$3)</f>
        <v>0</v>
      </c>
      <c r="V1631" s="462">
        <f>IF($B1631=0,0,VLOOKUP($B1631,InformatiiGenerale!$A$9:$C$29,3,FALSE))</f>
        <v>0</v>
      </c>
    </row>
    <row r="1632" spans="1:22" ht="30" customHeight="1" x14ac:dyDescent="0.25">
      <c r="A1632" s="145"/>
      <c r="B1632" s="146"/>
      <c r="C1632" s="146"/>
      <c r="D1632" s="147"/>
      <c r="E1632" s="148"/>
      <c r="F1632" s="149"/>
      <c r="G1632" s="148"/>
      <c r="H1632" s="149"/>
      <c r="I1632" s="150"/>
      <c r="J1632" s="151"/>
      <c r="K1632" s="152"/>
      <c r="L1632" s="153"/>
      <c r="M1632" s="154"/>
      <c r="N1632" s="334">
        <f t="shared" si="51"/>
        <v>0</v>
      </c>
      <c r="O1632" s="339"/>
      <c r="P1632" s="515">
        <f>IF($A1632=Liste!$A$2,Liste!$Q$2,IF($A1632=Liste!$A$3,Liste!$Q$3,0))</f>
        <v>0</v>
      </c>
      <c r="Q1632" s="477"/>
      <c r="R1632" s="458" t="str">
        <f>IF(F1632=0,"x",VLOOKUP($F1632,Liste!$L$2:$M$5000,2,FALSE))</f>
        <v>x</v>
      </c>
      <c r="S1632" s="462" t="str">
        <f t="shared" si="50"/>
        <v>x</v>
      </c>
      <c r="T1632" s="462">
        <f>IF(P1632=Liste!$Q$3,IF(L1632=0,0,1),0)</f>
        <v>0</v>
      </c>
      <c r="U1632" s="462">
        <f>IF($A1632=0,0,InformatiiGenerale!$B$3)</f>
        <v>0</v>
      </c>
      <c r="V1632" s="462">
        <f>IF($B1632=0,0,VLOOKUP($B1632,InformatiiGenerale!$A$9:$C$29,3,FALSE))</f>
        <v>0</v>
      </c>
    </row>
    <row r="1633" spans="1:22" ht="30" customHeight="1" x14ac:dyDescent="0.25">
      <c r="A1633" s="145"/>
      <c r="B1633" s="146"/>
      <c r="C1633" s="146"/>
      <c r="D1633" s="147"/>
      <c r="E1633" s="148"/>
      <c r="F1633" s="149"/>
      <c r="G1633" s="148"/>
      <c r="H1633" s="149"/>
      <c r="I1633" s="150"/>
      <c r="J1633" s="151"/>
      <c r="K1633" s="152"/>
      <c r="L1633" s="153"/>
      <c r="M1633" s="154"/>
      <c r="N1633" s="334">
        <f t="shared" si="51"/>
        <v>0</v>
      </c>
      <c r="O1633" s="339"/>
      <c r="P1633" s="515">
        <f>IF($A1633=Liste!$A$2,Liste!$Q$2,IF($A1633=Liste!$A$3,Liste!$Q$3,0))</f>
        <v>0</v>
      </c>
      <c r="Q1633" s="477"/>
      <c r="R1633" s="458" t="str">
        <f>IF(F1633=0,"x",VLOOKUP($F1633,Liste!$L$2:$M$5000,2,FALSE))</f>
        <v>x</v>
      </c>
      <c r="S1633" s="462" t="str">
        <f t="shared" si="50"/>
        <v>x</v>
      </c>
      <c r="T1633" s="462">
        <f>IF(P1633=Liste!$Q$3,IF(L1633=0,0,1),0)</f>
        <v>0</v>
      </c>
      <c r="U1633" s="462">
        <f>IF($A1633=0,0,InformatiiGenerale!$B$3)</f>
        <v>0</v>
      </c>
      <c r="V1633" s="462">
        <f>IF($B1633=0,0,VLOOKUP($B1633,InformatiiGenerale!$A$9:$C$29,3,FALSE))</f>
        <v>0</v>
      </c>
    </row>
    <row r="1634" spans="1:22" ht="30" customHeight="1" x14ac:dyDescent="0.25">
      <c r="A1634" s="145"/>
      <c r="B1634" s="146"/>
      <c r="C1634" s="146"/>
      <c r="D1634" s="147"/>
      <c r="E1634" s="148"/>
      <c r="F1634" s="149"/>
      <c r="G1634" s="148"/>
      <c r="H1634" s="149"/>
      <c r="I1634" s="150"/>
      <c r="J1634" s="151"/>
      <c r="K1634" s="152"/>
      <c r="L1634" s="153"/>
      <c r="M1634" s="154"/>
      <c r="N1634" s="334">
        <f t="shared" si="51"/>
        <v>0</v>
      </c>
      <c r="O1634" s="339"/>
      <c r="P1634" s="515">
        <f>IF($A1634=Liste!$A$2,Liste!$Q$2,IF($A1634=Liste!$A$3,Liste!$Q$3,0))</f>
        <v>0</v>
      </c>
      <c r="Q1634" s="477"/>
      <c r="R1634" s="458" t="str">
        <f>IF(F1634=0,"x",VLOOKUP($F1634,Liste!$L$2:$M$5000,2,FALSE))</f>
        <v>x</v>
      </c>
      <c r="S1634" s="462" t="str">
        <f t="shared" si="50"/>
        <v>x</v>
      </c>
      <c r="T1634" s="462">
        <f>IF(P1634=Liste!$Q$3,IF(L1634=0,0,1),0)</f>
        <v>0</v>
      </c>
      <c r="U1634" s="462">
        <f>IF($A1634=0,0,InformatiiGenerale!$B$3)</f>
        <v>0</v>
      </c>
      <c r="V1634" s="462">
        <f>IF($B1634=0,0,VLOOKUP($B1634,InformatiiGenerale!$A$9:$C$29,3,FALSE))</f>
        <v>0</v>
      </c>
    </row>
    <row r="1635" spans="1:22" ht="30" customHeight="1" x14ac:dyDescent="0.25">
      <c r="A1635" s="145"/>
      <c r="B1635" s="146"/>
      <c r="C1635" s="146"/>
      <c r="D1635" s="147"/>
      <c r="E1635" s="148"/>
      <c r="F1635" s="149"/>
      <c r="G1635" s="148"/>
      <c r="H1635" s="149"/>
      <c r="I1635" s="150"/>
      <c r="J1635" s="151"/>
      <c r="K1635" s="152"/>
      <c r="L1635" s="153"/>
      <c r="M1635" s="154"/>
      <c r="N1635" s="334">
        <f t="shared" si="51"/>
        <v>0</v>
      </c>
      <c r="O1635" s="339"/>
      <c r="P1635" s="515">
        <f>IF($A1635=Liste!$A$2,Liste!$Q$2,IF($A1635=Liste!$A$3,Liste!$Q$3,0))</f>
        <v>0</v>
      </c>
      <c r="Q1635" s="477"/>
      <c r="R1635" s="458" t="str">
        <f>IF(F1635=0,"x",VLOOKUP($F1635,Liste!$L$2:$M$5000,2,FALSE))</f>
        <v>x</v>
      </c>
      <c r="S1635" s="462" t="str">
        <f t="shared" si="50"/>
        <v>x</v>
      </c>
      <c r="T1635" s="462">
        <f>IF(P1635=Liste!$Q$3,IF(L1635=0,0,1),0)</f>
        <v>0</v>
      </c>
      <c r="U1635" s="462">
        <f>IF($A1635=0,0,InformatiiGenerale!$B$3)</f>
        <v>0</v>
      </c>
      <c r="V1635" s="462">
        <f>IF($B1635=0,0,VLOOKUP($B1635,InformatiiGenerale!$A$9:$C$29,3,FALSE))</f>
        <v>0</v>
      </c>
    </row>
    <row r="1636" spans="1:22" ht="30" customHeight="1" x14ac:dyDescent="0.25">
      <c r="A1636" s="145"/>
      <c r="B1636" s="146"/>
      <c r="C1636" s="146"/>
      <c r="D1636" s="147"/>
      <c r="E1636" s="148"/>
      <c r="F1636" s="149"/>
      <c r="G1636" s="148"/>
      <c r="H1636" s="149"/>
      <c r="I1636" s="150"/>
      <c r="J1636" s="151"/>
      <c r="K1636" s="152"/>
      <c r="L1636" s="153"/>
      <c r="M1636" s="154"/>
      <c r="N1636" s="334">
        <f t="shared" si="51"/>
        <v>0</v>
      </c>
      <c r="O1636" s="339"/>
      <c r="P1636" s="515">
        <f>IF($A1636=Liste!$A$2,Liste!$Q$2,IF($A1636=Liste!$A$3,Liste!$Q$3,0))</f>
        <v>0</v>
      </c>
      <c r="Q1636" s="477"/>
      <c r="R1636" s="458" t="str">
        <f>IF(F1636=0,"x",VLOOKUP($F1636,Liste!$L$2:$M$5000,2,FALSE))</f>
        <v>x</v>
      </c>
      <c r="S1636" s="462" t="str">
        <f t="shared" si="50"/>
        <v>x</v>
      </c>
      <c r="T1636" s="462">
        <f>IF(P1636=Liste!$Q$3,IF(L1636=0,0,1),0)</f>
        <v>0</v>
      </c>
      <c r="U1636" s="462">
        <f>IF($A1636=0,0,InformatiiGenerale!$B$3)</f>
        <v>0</v>
      </c>
      <c r="V1636" s="462">
        <f>IF($B1636=0,0,VLOOKUP($B1636,InformatiiGenerale!$A$9:$C$29,3,FALSE))</f>
        <v>0</v>
      </c>
    </row>
    <row r="1637" spans="1:22" ht="30" customHeight="1" x14ac:dyDescent="0.25">
      <c r="A1637" s="145"/>
      <c r="B1637" s="146"/>
      <c r="C1637" s="146"/>
      <c r="D1637" s="147"/>
      <c r="E1637" s="148"/>
      <c r="F1637" s="149"/>
      <c r="G1637" s="148"/>
      <c r="H1637" s="149"/>
      <c r="I1637" s="150"/>
      <c r="J1637" s="151"/>
      <c r="K1637" s="152"/>
      <c r="L1637" s="153"/>
      <c r="M1637" s="154"/>
      <c r="N1637" s="334">
        <f t="shared" si="51"/>
        <v>0</v>
      </c>
      <c r="O1637" s="339"/>
      <c r="P1637" s="515">
        <f>IF($A1637=Liste!$A$2,Liste!$Q$2,IF($A1637=Liste!$A$3,Liste!$Q$3,0))</f>
        <v>0</v>
      </c>
      <c r="Q1637" s="477"/>
      <c r="R1637" s="458" t="str">
        <f>IF(F1637=0,"x",VLOOKUP($F1637,Liste!$L$2:$M$5000,2,FALSE))</f>
        <v>x</v>
      </c>
      <c r="S1637" s="462" t="str">
        <f t="shared" si="50"/>
        <v>x</v>
      </c>
      <c r="T1637" s="462">
        <f>IF(P1637=Liste!$Q$3,IF(L1637=0,0,1),0)</f>
        <v>0</v>
      </c>
      <c r="U1637" s="462">
        <f>IF($A1637=0,0,InformatiiGenerale!$B$3)</f>
        <v>0</v>
      </c>
      <c r="V1637" s="462">
        <f>IF($B1637=0,0,VLOOKUP($B1637,InformatiiGenerale!$A$9:$C$29,3,FALSE))</f>
        <v>0</v>
      </c>
    </row>
    <row r="1638" spans="1:22" ht="30" customHeight="1" x14ac:dyDescent="0.25">
      <c r="A1638" s="145"/>
      <c r="B1638" s="146"/>
      <c r="C1638" s="146"/>
      <c r="D1638" s="147"/>
      <c r="E1638" s="148"/>
      <c r="F1638" s="149"/>
      <c r="G1638" s="148"/>
      <c r="H1638" s="149"/>
      <c r="I1638" s="150"/>
      <c r="J1638" s="151"/>
      <c r="K1638" s="152"/>
      <c r="L1638" s="153"/>
      <c r="M1638" s="154"/>
      <c r="N1638" s="334">
        <f t="shared" si="51"/>
        <v>0</v>
      </c>
      <c r="O1638" s="339"/>
      <c r="P1638" s="515">
        <f>IF($A1638=Liste!$A$2,Liste!$Q$2,IF($A1638=Liste!$A$3,Liste!$Q$3,0))</f>
        <v>0</v>
      </c>
      <c r="Q1638" s="477"/>
      <c r="R1638" s="458" t="str">
        <f>IF(F1638=0,"x",VLOOKUP($F1638,Liste!$L$2:$M$5000,2,FALSE))</f>
        <v>x</v>
      </c>
      <c r="S1638" s="462" t="str">
        <f t="shared" si="50"/>
        <v>x</v>
      </c>
      <c r="T1638" s="462">
        <f>IF(P1638=Liste!$Q$3,IF(L1638=0,0,1),0)</f>
        <v>0</v>
      </c>
      <c r="U1638" s="462">
        <f>IF($A1638=0,0,InformatiiGenerale!$B$3)</f>
        <v>0</v>
      </c>
      <c r="V1638" s="462">
        <f>IF($B1638=0,0,VLOOKUP($B1638,InformatiiGenerale!$A$9:$C$29,3,FALSE))</f>
        <v>0</v>
      </c>
    </row>
    <row r="1639" spans="1:22" ht="30" customHeight="1" x14ac:dyDescent="0.25">
      <c r="A1639" s="145"/>
      <c r="B1639" s="146"/>
      <c r="C1639" s="146"/>
      <c r="D1639" s="147"/>
      <c r="E1639" s="148"/>
      <c r="F1639" s="149"/>
      <c r="G1639" s="148"/>
      <c r="H1639" s="149"/>
      <c r="I1639" s="150"/>
      <c r="J1639" s="151"/>
      <c r="K1639" s="152"/>
      <c r="L1639" s="153"/>
      <c r="M1639" s="154"/>
      <c r="N1639" s="334">
        <f t="shared" si="51"/>
        <v>0</v>
      </c>
      <c r="O1639" s="339"/>
      <c r="P1639" s="515">
        <f>IF($A1639=Liste!$A$2,Liste!$Q$2,IF($A1639=Liste!$A$3,Liste!$Q$3,0))</f>
        <v>0</v>
      </c>
      <c r="Q1639" s="477"/>
      <c r="R1639" s="458" t="str">
        <f>IF(F1639=0,"x",VLOOKUP($F1639,Liste!$L$2:$M$5000,2,FALSE))</f>
        <v>x</v>
      </c>
      <c r="S1639" s="462" t="str">
        <f t="shared" si="50"/>
        <v>x</v>
      </c>
      <c r="T1639" s="462">
        <f>IF(P1639=Liste!$Q$3,IF(L1639=0,0,1),0)</f>
        <v>0</v>
      </c>
      <c r="U1639" s="462">
        <f>IF($A1639=0,0,InformatiiGenerale!$B$3)</f>
        <v>0</v>
      </c>
      <c r="V1639" s="462">
        <f>IF($B1639=0,0,VLOOKUP($B1639,InformatiiGenerale!$A$9:$C$29,3,FALSE))</f>
        <v>0</v>
      </c>
    </row>
    <row r="1640" spans="1:22" ht="30" customHeight="1" x14ac:dyDescent="0.25">
      <c r="A1640" s="145"/>
      <c r="B1640" s="146"/>
      <c r="C1640" s="146"/>
      <c r="D1640" s="147"/>
      <c r="E1640" s="148"/>
      <c r="F1640" s="149"/>
      <c r="G1640" s="148"/>
      <c r="H1640" s="149"/>
      <c r="I1640" s="150"/>
      <c r="J1640" s="151"/>
      <c r="K1640" s="152"/>
      <c r="L1640" s="153"/>
      <c r="M1640" s="154"/>
      <c r="N1640" s="334">
        <f t="shared" si="51"/>
        <v>0</v>
      </c>
      <c r="O1640" s="339"/>
      <c r="P1640" s="515">
        <f>IF($A1640=Liste!$A$2,Liste!$Q$2,IF($A1640=Liste!$A$3,Liste!$Q$3,0))</f>
        <v>0</v>
      </c>
      <c r="Q1640" s="477"/>
      <c r="R1640" s="458" t="str">
        <f>IF(F1640=0,"x",VLOOKUP($F1640,Liste!$L$2:$M$5000,2,FALSE))</f>
        <v>x</v>
      </c>
      <c r="S1640" s="462" t="str">
        <f t="shared" si="50"/>
        <v>x</v>
      </c>
      <c r="T1640" s="462">
        <f>IF(P1640=Liste!$Q$3,IF(L1640=0,0,1),0)</f>
        <v>0</v>
      </c>
      <c r="U1640" s="462">
        <f>IF($A1640=0,0,InformatiiGenerale!$B$3)</f>
        <v>0</v>
      </c>
      <c r="V1640" s="462">
        <f>IF($B1640=0,0,VLOOKUP($B1640,InformatiiGenerale!$A$9:$C$29,3,FALSE))</f>
        <v>0</v>
      </c>
    </row>
    <row r="1641" spans="1:22" ht="30" customHeight="1" x14ac:dyDescent="0.25">
      <c r="A1641" s="145"/>
      <c r="B1641" s="146"/>
      <c r="C1641" s="146"/>
      <c r="D1641" s="147"/>
      <c r="E1641" s="148"/>
      <c r="F1641" s="149"/>
      <c r="G1641" s="148"/>
      <c r="H1641" s="149"/>
      <c r="I1641" s="150"/>
      <c r="J1641" s="151"/>
      <c r="K1641" s="152"/>
      <c r="L1641" s="153"/>
      <c r="M1641" s="154"/>
      <c r="N1641" s="334">
        <f t="shared" si="51"/>
        <v>0</v>
      </c>
      <c r="O1641" s="339"/>
      <c r="P1641" s="515">
        <f>IF($A1641=Liste!$A$2,Liste!$Q$2,IF($A1641=Liste!$A$3,Liste!$Q$3,0))</f>
        <v>0</v>
      </c>
      <c r="Q1641" s="477"/>
      <c r="R1641" s="458" t="str">
        <f>IF(F1641=0,"x",VLOOKUP($F1641,Liste!$L$2:$M$5000,2,FALSE))</f>
        <v>x</v>
      </c>
      <c r="S1641" s="462" t="str">
        <f t="shared" si="50"/>
        <v>x</v>
      </c>
      <c r="T1641" s="462">
        <f>IF(P1641=Liste!$Q$3,IF(L1641=0,0,1),0)</f>
        <v>0</v>
      </c>
      <c r="U1641" s="462">
        <f>IF($A1641=0,0,InformatiiGenerale!$B$3)</f>
        <v>0</v>
      </c>
      <c r="V1641" s="462">
        <f>IF($B1641=0,0,VLOOKUP($B1641,InformatiiGenerale!$A$9:$C$29,3,FALSE))</f>
        <v>0</v>
      </c>
    </row>
    <row r="1642" spans="1:22" ht="30" customHeight="1" x14ac:dyDescent="0.25">
      <c r="A1642" s="145"/>
      <c r="B1642" s="146"/>
      <c r="C1642" s="146"/>
      <c r="D1642" s="147"/>
      <c r="E1642" s="148"/>
      <c r="F1642" s="149"/>
      <c r="G1642" s="148"/>
      <c r="H1642" s="149"/>
      <c r="I1642" s="150"/>
      <c r="J1642" s="151"/>
      <c r="K1642" s="152"/>
      <c r="L1642" s="153"/>
      <c r="M1642" s="154"/>
      <c r="N1642" s="334">
        <f t="shared" si="51"/>
        <v>0</v>
      </c>
      <c r="O1642" s="339"/>
      <c r="P1642" s="515">
        <f>IF($A1642=Liste!$A$2,Liste!$Q$2,IF($A1642=Liste!$A$3,Liste!$Q$3,0))</f>
        <v>0</v>
      </c>
      <c r="Q1642" s="477"/>
      <c r="R1642" s="458" t="str">
        <f>IF(F1642=0,"x",VLOOKUP($F1642,Liste!$L$2:$M$5000,2,FALSE))</f>
        <v>x</v>
      </c>
      <c r="S1642" s="462" t="str">
        <f t="shared" si="50"/>
        <v>x</v>
      </c>
      <c r="T1642" s="462">
        <f>IF(P1642=Liste!$Q$3,IF(L1642=0,0,1),0)</f>
        <v>0</v>
      </c>
      <c r="U1642" s="462">
        <f>IF($A1642=0,0,InformatiiGenerale!$B$3)</f>
        <v>0</v>
      </c>
      <c r="V1642" s="462">
        <f>IF($B1642=0,0,VLOOKUP($B1642,InformatiiGenerale!$A$9:$C$29,3,FALSE))</f>
        <v>0</v>
      </c>
    </row>
    <row r="1643" spans="1:22" ht="30" customHeight="1" x14ac:dyDescent="0.25">
      <c r="A1643" s="145"/>
      <c r="B1643" s="146"/>
      <c r="C1643" s="146"/>
      <c r="D1643" s="147"/>
      <c r="E1643" s="148"/>
      <c r="F1643" s="149"/>
      <c r="G1643" s="148"/>
      <c r="H1643" s="149"/>
      <c r="I1643" s="150"/>
      <c r="J1643" s="151"/>
      <c r="K1643" s="152"/>
      <c r="L1643" s="153"/>
      <c r="M1643" s="154"/>
      <c r="N1643" s="334">
        <f t="shared" si="51"/>
        <v>0</v>
      </c>
      <c r="O1643" s="339"/>
      <c r="P1643" s="515">
        <f>IF($A1643=Liste!$A$2,Liste!$Q$2,IF($A1643=Liste!$A$3,Liste!$Q$3,0))</f>
        <v>0</v>
      </c>
      <c r="Q1643" s="477"/>
      <c r="R1643" s="458" t="str">
        <f>IF(F1643=0,"x",VLOOKUP($F1643,Liste!$L$2:$M$5000,2,FALSE))</f>
        <v>x</v>
      </c>
      <c r="S1643" s="462" t="str">
        <f t="shared" si="50"/>
        <v>x</v>
      </c>
      <c r="T1643" s="462">
        <f>IF(P1643=Liste!$Q$3,IF(L1643=0,0,1),0)</f>
        <v>0</v>
      </c>
      <c r="U1643" s="462">
        <f>IF($A1643=0,0,InformatiiGenerale!$B$3)</f>
        <v>0</v>
      </c>
      <c r="V1643" s="462">
        <f>IF($B1643=0,0,VLOOKUP($B1643,InformatiiGenerale!$A$9:$C$29,3,FALSE))</f>
        <v>0</v>
      </c>
    </row>
    <row r="1644" spans="1:22" ht="30" customHeight="1" x14ac:dyDescent="0.25">
      <c r="A1644" s="145"/>
      <c r="B1644" s="146"/>
      <c r="C1644" s="146"/>
      <c r="D1644" s="147"/>
      <c r="E1644" s="148"/>
      <c r="F1644" s="149"/>
      <c r="G1644" s="148"/>
      <c r="H1644" s="149"/>
      <c r="I1644" s="150"/>
      <c r="J1644" s="151"/>
      <c r="K1644" s="152"/>
      <c r="L1644" s="153"/>
      <c r="M1644" s="154"/>
      <c r="N1644" s="334">
        <f t="shared" si="51"/>
        <v>0</v>
      </c>
      <c r="O1644" s="339"/>
      <c r="P1644" s="515">
        <f>IF($A1644=Liste!$A$2,Liste!$Q$2,IF($A1644=Liste!$A$3,Liste!$Q$3,0))</f>
        <v>0</v>
      </c>
      <c r="Q1644" s="477"/>
      <c r="R1644" s="458" t="str">
        <f>IF(F1644=0,"x",VLOOKUP($F1644,Liste!$L$2:$M$5000,2,FALSE))</f>
        <v>x</v>
      </c>
      <c r="S1644" s="462" t="str">
        <f t="shared" si="50"/>
        <v>x</v>
      </c>
      <c r="T1644" s="462">
        <f>IF(P1644=Liste!$Q$3,IF(L1644=0,0,1),0)</f>
        <v>0</v>
      </c>
      <c r="U1644" s="462">
        <f>IF($A1644=0,0,InformatiiGenerale!$B$3)</f>
        <v>0</v>
      </c>
      <c r="V1644" s="462">
        <f>IF($B1644=0,0,VLOOKUP($B1644,InformatiiGenerale!$A$9:$C$29,3,FALSE))</f>
        <v>0</v>
      </c>
    </row>
    <row r="1645" spans="1:22" ht="30" customHeight="1" x14ac:dyDescent="0.25">
      <c r="A1645" s="145"/>
      <c r="B1645" s="146"/>
      <c r="C1645" s="146"/>
      <c r="D1645" s="147"/>
      <c r="E1645" s="148"/>
      <c r="F1645" s="149"/>
      <c r="G1645" s="148"/>
      <c r="H1645" s="149"/>
      <c r="I1645" s="150"/>
      <c r="J1645" s="151"/>
      <c r="K1645" s="152"/>
      <c r="L1645" s="153"/>
      <c r="M1645" s="154"/>
      <c r="N1645" s="334">
        <f t="shared" si="51"/>
        <v>0</v>
      </c>
      <c r="O1645" s="339"/>
      <c r="P1645" s="515">
        <f>IF($A1645=Liste!$A$2,Liste!$Q$2,IF($A1645=Liste!$A$3,Liste!$Q$3,0))</f>
        <v>0</v>
      </c>
      <c r="Q1645" s="477"/>
      <c r="R1645" s="458" t="str">
        <f>IF(F1645=0,"x",VLOOKUP($F1645,Liste!$L$2:$M$5000,2,FALSE))</f>
        <v>x</v>
      </c>
      <c r="S1645" s="462" t="str">
        <f t="shared" si="50"/>
        <v>x</v>
      </c>
      <c r="T1645" s="462">
        <f>IF(P1645=Liste!$Q$3,IF(L1645=0,0,1),0)</f>
        <v>0</v>
      </c>
      <c r="U1645" s="462">
        <f>IF($A1645=0,0,InformatiiGenerale!$B$3)</f>
        <v>0</v>
      </c>
      <c r="V1645" s="462">
        <f>IF($B1645=0,0,VLOOKUP($B1645,InformatiiGenerale!$A$9:$C$29,3,FALSE))</f>
        <v>0</v>
      </c>
    </row>
    <row r="1646" spans="1:22" ht="30" customHeight="1" x14ac:dyDescent="0.25">
      <c r="A1646" s="145"/>
      <c r="B1646" s="146"/>
      <c r="C1646" s="146"/>
      <c r="D1646" s="147"/>
      <c r="E1646" s="148"/>
      <c r="F1646" s="149"/>
      <c r="G1646" s="148"/>
      <c r="H1646" s="149"/>
      <c r="I1646" s="150"/>
      <c r="J1646" s="151"/>
      <c r="K1646" s="152"/>
      <c r="L1646" s="153"/>
      <c r="M1646" s="154"/>
      <c r="N1646" s="334">
        <f t="shared" si="51"/>
        <v>0</v>
      </c>
      <c r="O1646" s="339"/>
      <c r="P1646" s="515">
        <f>IF($A1646=Liste!$A$2,Liste!$Q$2,IF($A1646=Liste!$A$3,Liste!$Q$3,0))</f>
        <v>0</v>
      </c>
      <c r="Q1646" s="477"/>
      <c r="R1646" s="458" t="str">
        <f>IF(F1646=0,"x",VLOOKUP($F1646,Liste!$L$2:$M$5000,2,FALSE))</f>
        <v>x</v>
      </c>
      <c r="S1646" s="462" t="str">
        <f t="shared" si="50"/>
        <v>x</v>
      </c>
      <c r="T1646" s="462">
        <f>IF(P1646=Liste!$Q$3,IF(L1646=0,0,1),0)</f>
        <v>0</v>
      </c>
      <c r="U1646" s="462">
        <f>IF($A1646=0,0,InformatiiGenerale!$B$3)</f>
        <v>0</v>
      </c>
      <c r="V1646" s="462">
        <f>IF($B1646=0,0,VLOOKUP($B1646,InformatiiGenerale!$A$9:$C$29,3,FALSE))</f>
        <v>0</v>
      </c>
    </row>
    <row r="1647" spans="1:22" ht="30" customHeight="1" x14ac:dyDescent="0.25">
      <c r="A1647" s="145"/>
      <c r="B1647" s="146"/>
      <c r="C1647" s="146"/>
      <c r="D1647" s="147"/>
      <c r="E1647" s="148"/>
      <c r="F1647" s="149"/>
      <c r="G1647" s="148"/>
      <c r="H1647" s="149"/>
      <c r="I1647" s="150"/>
      <c r="J1647" s="151"/>
      <c r="K1647" s="152"/>
      <c r="L1647" s="153"/>
      <c r="M1647" s="154"/>
      <c r="N1647" s="334">
        <f t="shared" si="51"/>
        <v>0</v>
      </c>
      <c r="O1647" s="339"/>
      <c r="P1647" s="515">
        <f>IF($A1647=Liste!$A$2,Liste!$Q$2,IF($A1647=Liste!$A$3,Liste!$Q$3,0))</f>
        <v>0</v>
      </c>
      <c r="Q1647" s="477"/>
      <c r="R1647" s="458" t="str">
        <f>IF(F1647=0,"x",VLOOKUP($F1647,Liste!$L$2:$M$5000,2,FALSE))</f>
        <v>x</v>
      </c>
      <c r="S1647" s="462" t="str">
        <f t="shared" si="50"/>
        <v>x</v>
      </c>
      <c r="T1647" s="462">
        <f>IF(P1647=Liste!$Q$3,IF(L1647=0,0,1),0)</f>
        <v>0</v>
      </c>
      <c r="U1647" s="462">
        <f>IF($A1647=0,0,InformatiiGenerale!$B$3)</f>
        <v>0</v>
      </c>
      <c r="V1647" s="462">
        <f>IF($B1647=0,0,VLOOKUP($B1647,InformatiiGenerale!$A$9:$C$29,3,FALSE))</f>
        <v>0</v>
      </c>
    </row>
    <row r="1648" spans="1:22" ht="30" customHeight="1" x14ac:dyDescent="0.25">
      <c r="A1648" s="145"/>
      <c r="B1648" s="146"/>
      <c r="C1648" s="146"/>
      <c r="D1648" s="147"/>
      <c r="E1648" s="148"/>
      <c r="F1648" s="149"/>
      <c r="G1648" s="148"/>
      <c r="H1648" s="149"/>
      <c r="I1648" s="150"/>
      <c r="J1648" s="151"/>
      <c r="K1648" s="152"/>
      <c r="L1648" s="153"/>
      <c r="M1648" s="154"/>
      <c r="N1648" s="334">
        <f t="shared" si="51"/>
        <v>0</v>
      </c>
      <c r="O1648" s="339"/>
      <c r="P1648" s="515">
        <f>IF($A1648=Liste!$A$2,Liste!$Q$2,IF($A1648=Liste!$A$3,Liste!$Q$3,0))</f>
        <v>0</v>
      </c>
      <c r="Q1648" s="477"/>
      <c r="R1648" s="458" t="str">
        <f>IF(F1648=0,"x",VLOOKUP($F1648,Liste!$L$2:$M$5000,2,FALSE))</f>
        <v>x</v>
      </c>
      <c r="S1648" s="462" t="str">
        <f t="shared" si="50"/>
        <v>x</v>
      </c>
      <c r="T1648" s="462">
        <f>IF(P1648=Liste!$Q$3,IF(L1648=0,0,1),0)</f>
        <v>0</v>
      </c>
      <c r="U1648" s="462">
        <f>IF($A1648=0,0,InformatiiGenerale!$B$3)</f>
        <v>0</v>
      </c>
      <c r="V1648" s="462">
        <f>IF($B1648=0,0,VLOOKUP($B1648,InformatiiGenerale!$A$9:$C$29,3,FALSE))</f>
        <v>0</v>
      </c>
    </row>
    <row r="1649" spans="1:22" ht="30" customHeight="1" x14ac:dyDescent="0.25">
      <c r="A1649" s="145"/>
      <c r="B1649" s="146"/>
      <c r="C1649" s="146"/>
      <c r="D1649" s="147"/>
      <c r="E1649" s="148"/>
      <c r="F1649" s="149"/>
      <c r="G1649" s="148"/>
      <c r="H1649" s="149"/>
      <c r="I1649" s="150"/>
      <c r="J1649" s="151"/>
      <c r="K1649" s="152"/>
      <c r="L1649" s="153"/>
      <c r="M1649" s="154"/>
      <c r="N1649" s="334">
        <f t="shared" si="51"/>
        <v>0</v>
      </c>
      <c r="O1649" s="339"/>
      <c r="P1649" s="515">
        <f>IF($A1649=Liste!$A$2,Liste!$Q$2,IF($A1649=Liste!$A$3,Liste!$Q$3,0))</f>
        <v>0</v>
      </c>
      <c r="Q1649" s="477"/>
      <c r="R1649" s="458" t="str">
        <f>IF(F1649=0,"x",VLOOKUP($F1649,Liste!$L$2:$M$5000,2,FALSE))</f>
        <v>x</v>
      </c>
      <c r="S1649" s="462" t="str">
        <f t="shared" si="50"/>
        <v>x</v>
      </c>
      <c r="T1649" s="462">
        <f>IF(P1649=Liste!$Q$3,IF(L1649=0,0,1),0)</f>
        <v>0</v>
      </c>
      <c r="U1649" s="462">
        <f>IF($A1649=0,0,InformatiiGenerale!$B$3)</f>
        <v>0</v>
      </c>
      <c r="V1649" s="462">
        <f>IF($B1649=0,0,VLOOKUP($B1649,InformatiiGenerale!$A$9:$C$29,3,FALSE))</f>
        <v>0</v>
      </c>
    </row>
    <row r="1650" spans="1:22" ht="30" customHeight="1" x14ac:dyDescent="0.25">
      <c r="A1650" s="145"/>
      <c r="B1650" s="146"/>
      <c r="C1650" s="146"/>
      <c r="D1650" s="147"/>
      <c r="E1650" s="148"/>
      <c r="F1650" s="149"/>
      <c r="G1650" s="148"/>
      <c r="H1650" s="149"/>
      <c r="I1650" s="150"/>
      <c r="J1650" s="151"/>
      <c r="K1650" s="152"/>
      <c r="L1650" s="153"/>
      <c r="M1650" s="154"/>
      <c r="N1650" s="334">
        <f t="shared" si="51"/>
        <v>0</v>
      </c>
      <c r="O1650" s="339"/>
      <c r="P1650" s="515">
        <f>IF($A1650=Liste!$A$2,Liste!$Q$2,IF($A1650=Liste!$A$3,Liste!$Q$3,0))</f>
        <v>0</v>
      </c>
      <c r="Q1650" s="477"/>
      <c r="R1650" s="458" t="str">
        <f>IF(F1650=0,"x",VLOOKUP($F1650,Liste!$L$2:$M$5000,2,FALSE))</f>
        <v>x</v>
      </c>
      <c r="S1650" s="462" t="str">
        <f t="shared" si="50"/>
        <v>x</v>
      </c>
      <c r="T1650" s="462">
        <f>IF(P1650=Liste!$Q$3,IF(L1650=0,0,1),0)</f>
        <v>0</v>
      </c>
      <c r="U1650" s="462">
        <f>IF($A1650=0,0,InformatiiGenerale!$B$3)</f>
        <v>0</v>
      </c>
      <c r="V1650" s="462">
        <f>IF($B1650=0,0,VLOOKUP($B1650,InformatiiGenerale!$A$9:$C$29,3,FALSE))</f>
        <v>0</v>
      </c>
    </row>
    <row r="1651" spans="1:22" ht="30" customHeight="1" x14ac:dyDescent="0.25">
      <c r="A1651" s="145"/>
      <c r="B1651" s="146"/>
      <c r="C1651" s="146"/>
      <c r="D1651" s="147"/>
      <c r="E1651" s="148"/>
      <c r="F1651" s="149"/>
      <c r="G1651" s="148"/>
      <c r="H1651" s="149"/>
      <c r="I1651" s="150"/>
      <c r="J1651" s="151"/>
      <c r="K1651" s="152"/>
      <c r="L1651" s="153"/>
      <c r="M1651" s="154"/>
      <c r="N1651" s="334">
        <f t="shared" si="51"/>
        <v>0</v>
      </c>
      <c r="O1651" s="339"/>
      <c r="P1651" s="515">
        <f>IF($A1651=Liste!$A$2,Liste!$Q$2,IF($A1651=Liste!$A$3,Liste!$Q$3,0))</f>
        <v>0</v>
      </c>
      <c r="Q1651" s="477"/>
      <c r="R1651" s="458" t="str">
        <f>IF(F1651=0,"x",VLOOKUP($F1651,Liste!$L$2:$M$5000,2,FALSE))</f>
        <v>x</v>
      </c>
      <c r="S1651" s="462" t="str">
        <f t="shared" si="50"/>
        <v>x</v>
      </c>
      <c r="T1651" s="462">
        <f>IF(P1651=Liste!$Q$3,IF(L1651=0,0,1),0)</f>
        <v>0</v>
      </c>
      <c r="U1651" s="462">
        <f>IF($A1651=0,0,InformatiiGenerale!$B$3)</f>
        <v>0</v>
      </c>
      <c r="V1651" s="462">
        <f>IF($B1651=0,0,VLOOKUP($B1651,InformatiiGenerale!$A$9:$C$29,3,FALSE))</f>
        <v>0</v>
      </c>
    </row>
    <row r="1652" spans="1:22" ht="30" customHeight="1" x14ac:dyDescent="0.25">
      <c r="A1652" s="145"/>
      <c r="B1652" s="146"/>
      <c r="C1652" s="146"/>
      <c r="D1652" s="147"/>
      <c r="E1652" s="148"/>
      <c r="F1652" s="149"/>
      <c r="G1652" s="148"/>
      <c r="H1652" s="149"/>
      <c r="I1652" s="150"/>
      <c r="J1652" s="151"/>
      <c r="K1652" s="152"/>
      <c r="L1652" s="153"/>
      <c r="M1652" s="154"/>
      <c r="N1652" s="334">
        <f t="shared" si="51"/>
        <v>0</v>
      </c>
      <c r="O1652" s="339"/>
      <c r="P1652" s="515">
        <f>IF($A1652=Liste!$A$2,Liste!$Q$2,IF($A1652=Liste!$A$3,Liste!$Q$3,0))</f>
        <v>0</v>
      </c>
      <c r="Q1652" s="477"/>
      <c r="R1652" s="458" t="str">
        <f>IF(F1652=0,"x",VLOOKUP($F1652,Liste!$L$2:$M$5000,2,FALSE))</f>
        <v>x</v>
      </c>
      <c r="S1652" s="462" t="str">
        <f t="shared" si="50"/>
        <v>x</v>
      </c>
      <c r="T1652" s="462">
        <f>IF(P1652=Liste!$Q$3,IF(L1652=0,0,1),0)</f>
        <v>0</v>
      </c>
      <c r="U1652" s="462">
        <f>IF($A1652=0,0,InformatiiGenerale!$B$3)</f>
        <v>0</v>
      </c>
      <c r="V1652" s="462">
        <f>IF($B1652=0,0,VLOOKUP($B1652,InformatiiGenerale!$A$9:$C$29,3,FALSE))</f>
        <v>0</v>
      </c>
    </row>
    <row r="1653" spans="1:22" ht="30" customHeight="1" x14ac:dyDescent="0.25">
      <c r="A1653" s="145"/>
      <c r="B1653" s="146"/>
      <c r="C1653" s="146"/>
      <c r="D1653" s="147"/>
      <c r="E1653" s="148"/>
      <c r="F1653" s="149"/>
      <c r="G1653" s="148"/>
      <c r="H1653" s="149"/>
      <c r="I1653" s="150"/>
      <c r="J1653" s="151"/>
      <c r="K1653" s="152"/>
      <c r="L1653" s="153"/>
      <c r="M1653" s="154"/>
      <c r="N1653" s="334">
        <f t="shared" si="51"/>
        <v>0</v>
      </c>
      <c r="O1653" s="339"/>
      <c r="P1653" s="515">
        <f>IF($A1653=Liste!$A$2,Liste!$Q$2,IF($A1653=Liste!$A$3,Liste!$Q$3,0))</f>
        <v>0</v>
      </c>
      <c r="Q1653" s="477"/>
      <c r="R1653" s="458" t="str">
        <f>IF(F1653=0,"x",VLOOKUP($F1653,Liste!$L$2:$M$5000,2,FALSE))</f>
        <v>x</v>
      </c>
      <c r="S1653" s="462" t="str">
        <f t="shared" si="50"/>
        <v>x</v>
      </c>
      <c r="T1653" s="462">
        <f>IF(P1653=Liste!$Q$3,IF(L1653=0,0,1),0)</f>
        <v>0</v>
      </c>
      <c r="U1653" s="462">
        <f>IF($A1653=0,0,InformatiiGenerale!$B$3)</f>
        <v>0</v>
      </c>
      <c r="V1653" s="462">
        <f>IF($B1653=0,0,VLOOKUP($B1653,InformatiiGenerale!$A$9:$C$29,3,FALSE))</f>
        <v>0</v>
      </c>
    </row>
    <row r="1654" spans="1:22" ht="30" customHeight="1" x14ac:dyDescent="0.25">
      <c r="A1654" s="145"/>
      <c r="B1654" s="146"/>
      <c r="C1654" s="146"/>
      <c r="D1654" s="147"/>
      <c r="E1654" s="148"/>
      <c r="F1654" s="149"/>
      <c r="G1654" s="148"/>
      <c r="H1654" s="149"/>
      <c r="I1654" s="150"/>
      <c r="J1654" s="151"/>
      <c r="K1654" s="152"/>
      <c r="L1654" s="153"/>
      <c r="M1654" s="154"/>
      <c r="N1654" s="334">
        <f t="shared" si="51"/>
        <v>0</v>
      </c>
      <c r="O1654" s="339"/>
      <c r="P1654" s="515">
        <f>IF($A1654=Liste!$A$2,Liste!$Q$2,IF($A1654=Liste!$A$3,Liste!$Q$3,0))</f>
        <v>0</v>
      </c>
      <c r="Q1654" s="477"/>
      <c r="R1654" s="458" t="str">
        <f>IF(F1654=0,"x",VLOOKUP($F1654,Liste!$L$2:$M$5000,2,FALSE))</f>
        <v>x</v>
      </c>
      <c r="S1654" s="462" t="str">
        <f t="shared" si="50"/>
        <v>x</v>
      </c>
      <c r="T1654" s="462">
        <f>IF(P1654=Liste!$Q$3,IF(L1654=0,0,1),0)</f>
        <v>0</v>
      </c>
      <c r="U1654" s="462">
        <f>IF($A1654=0,0,InformatiiGenerale!$B$3)</f>
        <v>0</v>
      </c>
      <c r="V1654" s="462">
        <f>IF($B1654=0,0,VLOOKUP($B1654,InformatiiGenerale!$A$9:$C$29,3,FALSE))</f>
        <v>0</v>
      </c>
    </row>
    <row r="1655" spans="1:22" ht="30" customHeight="1" x14ac:dyDescent="0.25">
      <c r="A1655" s="145"/>
      <c r="B1655" s="146"/>
      <c r="C1655" s="146"/>
      <c r="D1655" s="147"/>
      <c r="E1655" s="148"/>
      <c r="F1655" s="149"/>
      <c r="G1655" s="148"/>
      <c r="H1655" s="149"/>
      <c r="I1655" s="150"/>
      <c r="J1655" s="151"/>
      <c r="K1655" s="152"/>
      <c r="L1655" s="153"/>
      <c r="M1655" s="154"/>
      <c r="N1655" s="334">
        <f t="shared" si="51"/>
        <v>0</v>
      </c>
      <c r="O1655" s="339"/>
      <c r="P1655" s="515">
        <f>IF($A1655=Liste!$A$2,Liste!$Q$2,IF($A1655=Liste!$A$3,Liste!$Q$3,0))</f>
        <v>0</v>
      </c>
      <c r="Q1655" s="477"/>
      <c r="R1655" s="458" t="str">
        <f>IF(F1655=0,"x",VLOOKUP($F1655,Liste!$L$2:$M$5000,2,FALSE))</f>
        <v>x</v>
      </c>
      <c r="S1655" s="462" t="str">
        <f t="shared" si="50"/>
        <v>x</v>
      </c>
      <c r="T1655" s="462">
        <f>IF(P1655=Liste!$Q$3,IF(L1655=0,0,1),0)</f>
        <v>0</v>
      </c>
      <c r="U1655" s="462">
        <f>IF($A1655=0,0,InformatiiGenerale!$B$3)</f>
        <v>0</v>
      </c>
      <c r="V1655" s="462">
        <f>IF($B1655=0,0,VLOOKUP($B1655,InformatiiGenerale!$A$9:$C$29,3,FALSE))</f>
        <v>0</v>
      </c>
    </row>
    <row r="1656" spans="1:22" ht="30" customHeight="1" x14ac:dyDescent="0.25">
      <c r="A1656" s="145"/>
      <c r="B1656" s="146"/>
      <c r="C1656" s="146"/>
      <c r="D1656" s="147"/>
      <c r="E1656" s="148"/>
      <c r="F1656" s="149"/>
      <c r="G1656" s="148"/>
      <c r="H1656" s="149"/>
      <c r="I1656" s="150"/>
      <c r="J1656" s="151"/>
      <c r="K1656" s="152"/>
      <c r="L1656" s="153"/>
      <c r="M1656" s="154"/>
      <c r="N1656" s="334">
        <f t="shared" si="51"/>
        <v>0</v>
      </c>
      <c r="O1656" s="339"/>
      <c r="P1656" s="515">
        <f>IF($A1656=Liste!$A$2,Liste!$Q$2,IF($A1656=Liste!$A$3,Liste!$Q$3,0))</f>
        <v>0</v>
      </c>
      <c r="Q1656" s="477"/>
      <c r="R1656" s="458" t="str">
        <f>IF(F1656=0,"x",VLOOKUP($F1656,Liste!$L$2:$M$5000,2,FALSE))</f>
        <v>x</v>
      </c>
      <c r="S1656" s="462" t="str">
        <f t="shared" si="50"/>
        <v>x</v>
      </c>
      <c r="T1656" s="462">
        <f>IF(P1656=Liste!$Q$3,IF(L1656=0,0,1),0)</f>
        <v>0</v>
      </c>
      <c r="U1656" s="462">
        <f>IF($A1656=0,0,InformatiiGenerale!$B$3)</f>
        <v>0</v>
      </c>
      <c r="V1656" s="462">
        <f>IF($B1656=0,0,VLOOKUP($B1656,InformatiiGenerale!$A$9:$C$29,3,FALSE))</f>
        <v>0</v>
      </c>
    </row>
    <row r="1657" spans="1:22" ht="30" customHeight="1" x14ac:dyDescent="0.25">
      <c r="A1657" s="145"/>
      <c r="B1657" s="146"/>
      <c r="C1657" s="146"/>
      <c r="D1657" s="147"/>
      <c r="E1657" s="148"/>
      <c r="F1657" s="149"/>
      <c r="G1657" s="148"/>
      <c r="H1657" s="149"/>
      <c r="I1657" s="150"/>
      <c r="J1657" s="151"/>
      <c r="K1657" s="152"/>
      <c r="L1657" s="153"/>
      <c r="M1657" s="154"/>
      <c r="N1657" s="334">
        <f t="shared" si="51"/>
        <v>0</v>
      </c>
      <c r="O1657" s="339"/>
      <c r="P1657" s="515">
        <f>IF($A1657=Liste!$A$2,Liste!$Q$2,IF($A1657=Liste!$A$3,Liste!$Q$3,0))</f>
        <v>0</v>
      </c>
      <c r="Q1657" s="477"/>
      <c r="R1657" s="458" t="str">
        <f>IF(F1657=0,"x",VLOOKUP($F1657,Liste!$L$2:$M$5000,2,FALSE))</f>
        <v>x</v>
      </c>
      <c r="S1657" s="462" t="str">
        <f t="shared" si="50"/>
        <v>x</v>
      </c>
      <c r="T1657" s="462">
        <f>IF(P1657=Liste!$Q$3,IF(L1657=0,0,1),0)</f>
        <v>0</v>
      </c>
      <c r="U1657" s="462">
        <f>IF($A1657=0,0,InformatiiGenerale!$B$3)</f>
        <v>0</v>
      </c>
      <c r="V1657" s="462">
        <f>IF($B1657=0,0,VLOOKUP($B1657,InformatiiGenerale!$A$9:$C$29,3,FALSE))</f>
        <v>0</v>
      </c>
    </row>
    <row r="1658" spans="1:22" ht="30" customHeight="1" x14ac:dyDescent="0.25">
      <c r="A1658" s="145"/>
      <c r="B1658" s="146"/>
      <c r="C1658" s="146"/>
      <c r="D1658" s="147"/>
      <c r="E1658" s="148"/>
      <c r="F1658" s="149"/>
      <c r="G1658" s="148"/>
      <c r="H1658" s="149"/>
      <c r="I1658" s="150"/>
      <c r="J1658" s="151"/>
      <c r="K1658" s="152"/>
      <c r="L1658" s="153"/>
      <c r="M1658" s="154"/>
      <c r="N1658" s="334">
        <f t="shared" si="51"/>
        <v>0</v>
      </c>
      <c r="O1658" s="339"/>
      <c r="P1658" s="515">
        <f>IF($A1658=Liste!$A$2,Liste!$Q$2,IF($A1658=Liste!$A$3,Liste!$Q$3,0))</f>
        <v>0</v>
      </c>
      <c r="Q1658" s="477"/>
      <c r="R1658" s="458" t="str">
        <f>IF(F1658=0,"x",VLOOKUP($F1658,Liste!$L$2:$M$5000,2,FALSE))</f>
        <v>x</v>
      </c>
      <c r="S1658" s="462" t="str">
        <f t="shared" si="50"/>
        <v>x</v>
      </c>
      <c r="T1658" s="462">
        <f>IF(P1658=Liste!$Q$3,IF(L1658=0,0,1),0)</f>
        <v>0</v>
      </c>
      <c r="U1658" s="462">
        <f>IF($A1658=0,0,InformatiiGenerale!$B$3)</f>
        <v>0</v>
      </c>
      <c r="V1658" s="462">
        <f>IF($B1658=0,0,VLOOKUP($B1658,InformatiiGenerale!$A$9:$C$29,3,FALSE))</f>
        <v>0</v>
      </c>
    </row>
    <row r="1659" spans="1:22" ht="30" customHeight="1" x14ac:dyDescent="0.25">
      <c r="A1659" s="145"/>
      <c r="B1659" s="146"/>
      <c r="C1659" s="146"/>
      <c r="D1659" s="147"/>
      <c r="E1659" s="148"/>
      <c r="F1659" s="149"/>
      <c r="G1659" s="148"/>
      <c r="H1659" s="149"/>
      <c r="I1659" s="150"/>
      <c r="J1659" s="151"/>
      <c r="K1659" s="152"/>
      <c r="L1659" s="153"/>
      <c r="M1659" s="154"/>
      <c r="N1659" s="334">
        <f t="shared" si="51"/>
        <v>0</v>
      </c>
      <c r="O1659" s="339"/>
      <c r="P1659" s="515">
        <f>IF($A1659=Liste!$A$2,Liste!$Q$2,IF($A1659=Liste!$A$3,Liste!$Q$3,0))</f>
        <v>0</v>
      </c>
      <c r="Q1659" s="477"/>
      <c r="R1659" s="458" t="str">
        <f>IF(F1659=0,"x",VLOOKUP($F1659,Liste!$L$2:$M$5000,2,FALSE))</f>
        <v>x</v>
      </c>
      <c r="S1659" s="462" t="str">
        <f t="shared" si="50"/>
        <v>x</v>
      </c>
      <c r="T1659" s="462">
        <f>IF(P1659=Liste!$Q$3,IF(L1659=0,0,1),0)</f>
        <v>0</v>
      </c>
      <c r="U1659" s="462">
        <f>IF($A1659=0,0,InformatiiGenerale!$B$3)</f>
        <v>0</v>
      </c>
      <c r="V1659" s="462">
        <f>IF($B1659=0,0,VLOOKUP($B1659,InformatiiGenerale!$A$9:$C$29,3,FALSE))</f>
        <v>0</v>
      </c>
    </row>
    <row r="1660" spans="1:22" ht="30" customHeight="1" x14ac:dyDescent="0.25">
      <c r="A1660" s="145"/>
      <c r="B1660" s="146"/>
      <c r="C1660" s="146"/>
      <c r="D1660" s="147"/>
      <c r="E1660" s="148"/>
      <c r="F1660" s="149"/>
      <c r="G1660" s="148"/>
      <c r="H1660" s="149"/>
      <c r="I1660" s="150"/>
      <c r="J1660" s="151"/>
      <c r="K1660" s="152"/>
      <c r="L1660" s="153"/>
      <c r="M1660" s="154"/>
      <c r="N1660" s="334">
        <f t="shared" si="51"/>
        <v>0</v>
      </c>
      <c r="O1660" s="339"/>
      <c r="P1660" s="515">
        <f>IF($A1660=Liste!$A$2,Liste!$Q$2,IF($A1660=Liste!$A$3,Liste!$Q$3,0))</f>
        <v>0</v>
      </c>
      <c r="Q1660" s="477"/>
      <c r="R1660" s="458" t="str">
        <f>IF(F1660=0,"x",VLOOKUP($F1660,Liste!$L$2:$M$5000,2,FALSE))</f>
        <v>x</v>
      </c>
      <c r="S1660" s="462" t="str">
        <f t="shared" si="50"/>
        <v>x</v>
      </c>
      <c r="T1660" s="462">
        <f>IF(P1660=Liste!$Q$3,IF(L1660=0,0,1),0)</f>
        <v>0</v>
      </c>
      <c r="U1660" s="462">
        <f>IF($A1660=0,0,InformatiiGenerale!$B$3)</f>
        <v>0</v>
      </c>
      <c r="V1660" s="462">
        <f>IF($B1660=0,0,VLOOKUP($B1660,InformatiiGenerale!$A$9:$C$29,3,FALSE))</f>
        <v>0</v>
      </c>
    </row>
    <row r="1661" spans="1:22" ht="30" customHeight="1" x14ac:dyDescent="0.25">
      <c r="A1661" s="145"/>
      <c r="B1661" s="146"/>
      <c r="C1661" s="146"/>
      <c r="D1661" s="147"/>
      <c r="E1661" s="148"/>
      <c r="F1661" s="149"/>
      <c r="G1661" s="148"/>
      <c r="H1661" s="149"/>
      <c r="I1661" s="150"/>
      <c r="J1661" s="151"/>
      <c r="K1661" s="152"/>
      <c r="L1661" s="153"/>
      <c r="M1661" s="154"/>
      <c r="N1661" s="334">
        <f t="shared" si="51"/>
        <v>0</v>
      </c>
      <c r="O1661" s="339"/>
      <c r="P1661" s="515">
        <f>IF($A1661=Liste!$A$2,Liste!$Q$2,IF($A1661=Liste!$A$3,Liste!$Q$3,0))</f>
        <v>0</v>
      </c>
      <c r="Q1661" s="477"/>
      <c r="R1661" s="458" t="str">
        <f>IF(F1661=0,"x",VLOOKUP($F1661,Liste!$L$2:$M$5000,2,FALSE))</f>
        <v>x</v>
      </c>
      <c r="S1661" s="462" t="str">
        <f t="shared" si="50"/>
        <v>x</v>
      </c>
      <c r="T1661" s="462">
        <f>IF(P1661=Liste!$Q$3,IF(L1661=0,0,1),0)</f>
        <v>0</v>
      </c>
      <c r="U1661" s="462">
        <f>IF($A1661=0,0,InformatiiGenerale!$B$3)</f>
        <v>0</v>
      </c>
      <c r="V1661" s="462">
        <f>IF($B1661=0,0,VLOOKUP($B1661,InformatiiGenerale!$A$9:$C$29,3,FALSE))</f>
        <v>0</v>
      </c>
    </row>
    <row r="1662" spans="1:22" ht="30" customHeight="1" x14ac:dyDescent="0.25">
      <c r="A1662" s="145"/>
      <c r="B1662" s="146"/>
      <c r="C1662" s="146"/>
      <c r="D1662" s="147"/>
      <c r="E1662" s="148"/>
      <c r="F1662" s="149"/>
      <c r="G1662" s="148"/>
      <c r="H1662" s="149"/>
      <c r="I1662" s="150"/>
      <c r="J1662" s="151"/>
      <c r="K1662" s="152"/>
      <c r="L1662" s="153"/>
      <c r="M1662" s="154"/>
      <c r="N1662" s="334">
        <f t="shared" si="51"/>
        <v>0</v>
      </c>
      <c r="O1662" s="339"/>
      <c r="P1662" s="515">
        <f>IF($A1662=Liste!$A$2,Liste!$Q$2,IF($A1662=Liste!$A$3,Liste!$Q$3,0))</f>
        <v>0</v>
      </c>
      <c r="Q1662" s="477"/>
      <c r="R1662" s="458" t="str">
        <f>IF(F1662=0,"x",VLOOKUP($F1662,Liste!$L$2:$M$5000,2,FALSE))</f>
        <v>x</v>
      </c>
      <c r="S1662" s="462" t="str">
        <f t="shared" si="50"/>
        <v>x</v>
      </c>
      <c r="T1662" s="462">
        <f>IF(P1662=Liste!$Q$3,IF(L1662=0,0,1),0)</f>
        <v>0</v>
      </c>
      <c r="U1662" s="462">
        <f>IF($A1662=0,0,InformatiiGenerale!$B$3)</f>
        <v>0</v>
      </c>
      <c r="V1662" s="462">
        <f>IF($B1662=0,0,VLOOKUP($B1662,InformatiiGenerale!$A$9:$C$29,3,FALSE))</f>
        <v>0</v>
      </c>
    </row>
    <row r="1663" spans="1:22" ht="30" customHeight="1" x14ac:dyDescent="0.25">
      <c r="A1663" s="145"/>
      <c r="B1663" s="146"/>
      <c r="C1663" s="146"/>
      <c r="D1663" s="147"/>
      <c r="E1663" s="148"/>
      <c r="F1663" s="149"/>
      <c r="G1663" s="148"/>
      <c r="H1663" s="149"/>
      <c r="I1663" s="150"/>
      <c r="J1663" s="151"/>
      <c r="K1663" s="152"/>
      <c r="L1663" s="153"/>
      <c r="M1663" s="154"/>
      <c r="N1663" s="334">
        <f t="shared" si="51"/>
        <v>0</v>
      </c>
      <c r="O1663" s="339"/>
      <c r="P1663" s="515">
        <f>IF($A1663=Liste!$A$2,Liste!$Q$2,IF($A1663=Liste!$A$3,Liste!$Q$3,0))</f>
        <v>0</v>
      </c>
      <c r="Q1663" s="477"/>
      <c r="R1663" s="458" t="str">
        <f>IF(F1663=0,"x",VLOOKUP($F1663,Liste!$L$2:$M$5000,2,FALSE))</f>
        <v>x</v>
      </c>
      <c r="S1663" s="462" t="str">
        <f t="shared" si="50"/>
        <v>x</v>
      </c>
      <c r="T1663" s="462">
        <f>IF(P1663=Liste!$Q$3,IF(L1663=0,0,1),0)</f>
        <v>0</v>
      </c>
      <c r="U1663" s="462">
        <f>IF($A1663=0,0,InformatiiGenerale!$B$3)</f>
        <v>0</v>
      </c>
      <c r="V1663" s="462">
        <f>IF($B1663=0,0,VLOOKUP($B1663,InformatiiGenerale!$A$9:$C$29,3,FALSE))</f>
        <v>0</v>
      </c>
    </row>
    <row r="1664" spans="1:22" ht="30" customHeight="1" x14ac:dyDescent="0.25">
      <c r="A1664" s="145"/>
      <c r="B1664" s="146"/>
      <c r="C1664" s="146"/>
      <c r="D1664" s="147"/>
      <c r="E1664" s="148"/>
      <c r="F1664" s="149"/>
      <c r="G1664" s="148"/>
      <c r="H1664" s="149"/>
      <c r="I1664" s="150"/>
      <c r="J1664" s="151"/>
      <c r="K1664" s="152"/>
      <c r="L1664" s="153"/>
      <c r="M1664" s="154"/>
      <c r="N1664" s="334">
        <f t="shared" si="51"/>
        <v>0</v>
      </c>
      <c r="O1664" s="339"/>
      <c r="P1664" s="515">
        <f>IF($A1664=Liste!$A$2,Liste!$Q$2,IF($A1664=Liste!$A$3,Liste!$Q$3,0))</f>
        <v>0</v>
      </c>
      <c r="Q1664" s="477"/>
      <c r="R1664" s="458" t="str">
        <f>IF(F1664=0,"x",VLOOKUP($F1664,Liste!$L$2:$M$5000,2,FALSE))</f>
        <v>x</v>
      </c>
      <c r="S1664" s="462" t="str">
        <f t="shared" si="50"/>
        <v>x</v>
      </c>
      <c r="T1664" s="462">
        <f>IF(P1664=Liste!$Q$3,IF(L1664=0,0,1),0)</f>
        <v>0</v>
      </c>
      <c r="U1664" s="462">
        <f>IF($A1664=0,0,InformatiiGenerale!$B$3)</f>
        <v>0</v>
      </c>
      <c r="V1664" s="462">
        <f>IF($B1664=0,0,VLOOKUP($B1664,InformatiiGenerale!$A$9:$C$29,3,FALSE))</f>
        <v>0</v>
      </c>
    </row>
    <row r="1665" spans="1:22" ht="30" customHeight="1" x14ac:dyDescent="0.25">
      <c r="A1665" s="145"/>
      <c r="B1665" s="146"/>
      <c r="C1665" s="146"/>
      <c r="D1665" s="147"/>
      <c r="E1665" s="148"/>
      <c r="F1665" s="149"/>
      <c r="G1665" s="148"/>
      <c r="H1665" s="149"/>
      <c r="I1665" s="150"/>
      <c r="J1665" s="151"/>
      <c r="K1665" s="152"/>
      <c r="L1665" s="153"/>
      <c r="M1665" s="154"/>
      <c r="N1665" s="334">
        <f t="shared" si="51"/>
        <v>0</v>
      </c>
      <c r="O1665" s="339"/>
      <c r="P1665" s="515">
        <f>IF($A1665=Liste!$A$2,Liste!$Q$2,IF($A1665=Liste!$A$3,Liste!$Q$3,0))</f>
        <v>0</v>
      </c>
      <c r="Q1665" s="477"/>
      <c r="R1665" s="458" t="str">
        <f>IF(F1665=0,"x",VLOOKUP($F1665,Liste!$L$2:$M$5000,2,FALSE))</f>
        <v>x</v>
      </c>
      <c r="S1665" s="462" t="str">
        <f t="shared" si="50"/>
        <v>x</v>
      </c>
      <c r="T1665" s="462">
        <f>IF(P1665=Liste!$Q$3,IF(L1665=0,0,1),0)</f>
        <v>0</v>
      </c>
      <c r="U1665" s="462">
        <f>IF($A1665=0,0,InformatiiGenerale!$B$3)</f>
        <v>0</v>
      </c>
      <c r="V1665" s="462">
        <f>IF($B1665=0,0,VLOOKUP($B1665,InformatiiGenerale!$A$9:$C$29,3,FALSE))</f>
        <v>0</v>
      </c>
    </row>
    <row r="1666" spans="1:22" ht="30" customHeight="1" x14ac:dyDescent="0.25">
      <c r="A1666" s="145"/>
      <c r="B1666" s="146"/>
      <c r="C1666" s="146"/>
      <c r="D1666" s="147"/>
      <c r="E1666" s="148"/>
      <c r="F1666" s="149"/>
      <c r="G1666" s="148"/>
      <c r="H1666" s="149"/>
      <c r="I1666" s="150"/>
      <c r="J1666" s="151"/>
      <c r="K1666" s="152"/>
      <c r="L1666" s="153"/>
      <c r="M1666" s="154"/>
      <c r="N1666" s="334">
        <f t="shared" si="51"/>
        <v>0</v>
      </c>
      <c r="O1666" s="339"/>
      <c r="P1666" s="515">
        <f>IF($A1666=Liste!$A$2,Liste!$Q$2,IF($A1666=Liste!$A$3,Liste!$Q$3,0))</f>
        <v>0</v>
      </c>
      <c r="Q1666" s="477"/>
      <c r="R1666" s="458" t="str">
        <f>IF(F1666=0,"x",VLOOKUP($F1666,Liste!$L$2:$M$5000,2,FALSE))</f>
        <v>x</v>
      </c>
      <c r="S1666" s="462" t="str">
        <f t="shared" si="50"/>
        <v>x</v>
      </c>
      <c r="T1666" s="462">
        <f>IF(P1666=Liste!$Q$3,IF(L1666=0,0,1),0)</f>
        <v>0</v>
      </c>
      <c r="U1666" s="462">
        <f>IF($A1666=0,0,InformatiiGenerale!$B$3)</f>
        <v>0</v>
      </c>
      <c r="V1666" s="462">
        <f>IF($B1666=0,0,VLOOKUP($B1666,InformatiiGenerale!$A$9:$C$29,3,FALSE))</f>
        <v>0</v>
      </c>
    </row>
    <row r="1667" spans="1:22" ht="30" customHeight="1" x14ac:dyDescent="0.25">
      <c r="A1667" s="145"/>
      <c r="B1667" s="146"/>
      <c r="C1667" s="146"/>
      <c r="D1667" s="147"/>
      <c r="E1667" s="148"/>
      <c r="F1667" s="149"/>
      <c r="G1667" s="148"/>
      <c r="H1667" s="149"/>
      <c r="I1667" s="150"/>
      <c r="J1667" s="151"/>
      <c r="K1667" s="152"/>
      <c r="L1667" s="153"/>
      <c r="M1667" s="154"/>
      <c r="N1667" s="334">
        <f t="shared" si="51"/>
        <v>0</v>
      </c>
      <c r="O1667" s="339"/>
      <c r="P1667" s="515">
        <f>IF($A1667=Liste!$A$2,Liste!$Q$2,IF($A1667=Liste!$A$3,Liste!$Q$3,0))</f>
        <v>0</v>
      </c>
      <c r="Q1667" s="477"/>
      <c r="R1667" s="458" t="str">
        <f>IF(F1667=0,"x",VLOOKUP($F1667,Liste!$L$2:$M$5000,2,FALSE))</f>
        <v>x</v>
      </c>
      <c r="S1667" s="462" t="str">
        <f t="shared" si="50"/>
        <v>x</v>
      </c>
      <c r="T1667" s="462">
        <f>IF(P1667=Liste!$Q$3,IF(L1667=0,0,1),0)</f>
        <v>0</v>
      </c>
      <c r="U1667" s="462">
        <f>IF($A1667=0,0,InformatiiGenerale!$B$3)</f>
        <v>0</v>
      </c>
      <c r="V1667" s="462">
        <f>IF($B1667=0,0,VLOOKUP($B1667,InformatiiGenerale!$A$9:$C$29,3,FALSE))</f>
        <v>0</v>
      </c>
    </row>
    <row r="1668" spans="1:22" ht="30" customHeight="1" x14ac:dyDescent="0.25">
      <c r="A1668" s="145"/>
      <c r="B1668" s="146"/>
      <c r="C1668" s="146"/>
      <c r="D1668" s="147"/>
      <c r="E1668" s="148"/>
      <c r="F1668" s="149"/>
      <c r="G1668" s="148"/>
      <c r="H1668" s="149"/>
      <c r="I1668" s="150"/>
      <c r="J1668" s="151"/>
      <c r="K1668" s="152"/>
      <c r="L1668" s="153"/>
      <c r="M1668" s="154"/>
      <c r="N1668" s="334">
        <f t="shared" si="51"/>
        <v>0</v>
      </c>
      <c r="O1668" s="339"/>
      <c r="P1668" s="515">
        <f>IF($A1668=Liste!$A$2,Liste!$Q$2,IF($A1668=Liste!$A$3,Liste!$Q$3,0))</f>
        <v>0</v>
      </c>
      <c r="Q1668" s="477"/>
      <c r="R1668" s="458" t="str">
        <f>IF(F1668=0,"x",VLOOKUP($F1668,Liste!$L$2:$M$5000,2,FALSE))</f>
        <v>x</v>
      </c>
      <c r="S1668" s="462" t="str">
        <f t="shared" si="50"/>
        <v>x</v>
      </c>
      <c r="T1668" s="462">
        <f>IF(P1668=Liste!$Q$3,IF(L1668=0,0,1),0)</f>
        <v>0</v>
      </c>
      <c r="U1668" s="462">
        <f>IF($A1668=0,0,InformatiiGenerale!$B$3)</f>
        <v>0</v>
      </c>
      <c r="V1668" s="462">
        <f>IF($B1668=0,0,VLOOKUP($B1668,InformatiiGenerale!$A$9:$C$29,3,FALSE))</f>
        <v>0</v>
      </c>
    </row>
    <row r="1669" spans="1:22" ht="30" customHeight="1" x14ac:dyDescent="0.25">
      <c r="A1669" s="145"/>
      <c r="B1669" s="146"/>
      <c r="C1669" s="146"/>
      <c r="D1669" s="147"/>
      <c r="E1669" s="148"/>
      <c r="F1669" s="149"/>
      <c r="G1669" s="148"/>
      <c r="H1669" s="149"/>
      <c r="I1669" s="150"/>
      <c r="J1669" s="151"/>
      <c r="K1669" s="152"/>
      <c r="L1669" s="153"/>
      <c r="M1669" s="154"/>
      <c r="N1669" s="334">
        <f t="shared" si="51"/>
        <v>0</v>
      </c>
      <c r="O1669" s="339"/>
      <c r="P1669" s="515">
        <f>IF($A1669=Liste!$A$2,Liste!$Q$2,IF($A1669=Liste!$A$3,Liste!$Q$3,0))</f>
        <v>0</v>
      </c>
      <c r="Q1669" s="477"/>
      <c r="R1669" s="458" t="str">
        <f>IF(F1669=0,"x",VLOOKUP($F1669,Liste!$L$2:$M$5000,2,FALSE))</f>
        <v>x</v>
      </c>
      <c r="S1669" s="462" t="str">
        <f t="shared" si="50"/>
        <v>x</v>
      </c>
      <c r="T1669" s="462">
        <f>IF(P1669=Liste!$Q$3,IF(L1669=0,0,1),0)</f>
        <v>0</v>
      </c>
      <c r="U1669" s="462">
        <f>IF($A1669=0,0,InformatiiGenerale!$B$3)</f>
        <v>0</v>
      </c>
      <c r="V1669" s="462">
        <f>IF($B1669=0,0,VLOOKUP($B1669,InformatiiGenerale!$A$9:$C$29,3,FALSE))</f>
        <v>0</v>
      </c>
    </row>
    <row r="1670" spans="1:22" ht="30" customHeight="1" x14ac:dyDescent="0.25">
      <c r="A1670" s="145"/>
      <c r="B1670" s="146"/>
      <c r="C1670" s="146"/>
      <c r="D1670" s="147"/>
      <c r="E1670" s="148"/>
      <c r="F1670" s="149"/>
      <c r="G1670" s="148"/>
      <c r="H1670" s="149"/>
      <c r="I1670" s="150"/>
      <c r="J1670" s="151"/>
      <c r="K1670" s="152"/>
      <c r="L1670" s="153"/>
      <c r="M1670" s="154"/>
      <c r="N1670" s="334">
        <f t="shared" si="51"/>
        <v>0</v>
      </c>
      <c r="O1670" s="339"/>
      <c r="P1670" s="515">
        <f>IF($A1670=Liste!$A$2,Liste!$Q$2,IF($A1670=Liste!$A$3,Liste!$Q$3,0))</f>
        <v>0</v>
      </c>
      <c r="Q1670" s="477"/>
      <c r="R1670" s="458" t="str">
        <f>IF(F1670=0,"x",VLOOKUP($F1670,Liste!$L$2:$M$5000,2,FALSE))</f>
        <v>x</v>
      </c>
      <c r="S1670" s="462" t="str">
        <f t="shared" si="50"/>
        <v>x</v>
      </c>
      <c r="T1670" s="462">
        <f>IF(P1670=Liste!$Q$3,IF(L1670=0,0,1),0)</f>
        <v>0</v>
      </c>
      <c r="U1670" s="462">
        <f>IF($A1670=0,0,InformatiiGenerale!$B$3)</f>
        <v>0</v>
      </c>
      <c r="V1670" s="462">
        <f>IF($B1670=0,0,VLOOKUP($B1670,InformatiiGenerale!$A$9:$C$29,3,FALSE))</f>
        <v>0</v>
      </c>
    </row>
    <row r="1671" spans="1:22" ht="30" customHeight="1" x14ac:dyDescent="0.25">
      <c r="A1671" s="145"/>
      <c r="B1671" s="146"/>
      <c r="C1671" s="146"/>
      <c r="D1671" s="147"/>
      <c r="E1671" s="148"/>
      <c r="F1671" s="149"/>
      <c r="G1671" s="148"/>
      <c r="H1671" s="149"/>
      <c r="I1671" s="150"/>
      <c r="J1671" s="151"/>
      <c r="K1671" s="152"/>
      <c r="L1671" s="153"/>
      <c r="M1671" s="154"/>
      <c r="N1671" s="334">
        <f t="shared" si="51"/>
        <v>0</v>
      </c>
      <c r="O1671" s="339"/>
      <c r="P1671" s="515">
        <f>IF($A1671=Liste!$A$2,Liste!$Q$2,IF($A1671=Liste!$A$3,Liste!$Q$3,0))</f>
        <v>0</v>
      </c>
      <c r="Q1671" s="477"/>
      <c r="R1671" s="458" t="str">
        <f>IF(F1671=0,"x",VLOOKUP($F1671,Liste!$L$2:$M$5000,2,FALSE))</f>
        <v>x</v>
      </c>
      <c r="S1671" s="462" t="str">
        <f t="shared" si="50"/>
        <v>x</v>
      </c>
      <c r="T1671" s="462">
        <f>IF(P1671=Liste!$Q$3,IF(L1671=0,0,1),0)</f>
        <v>0</v>
      </c>
      <c r="U1671" s="462">
        <f>IF($A1671=0,0,InformatiiGenerale!$B$3)</f>
        <v>0</v>
      </c>
      <c r="V1671" s="462">
        <f>IF($B1671=0,0,VLOOKUP($B1671,InformatiiGenerale!$A$9:$C$29,3,FALSE))</f>
        <v>0</v>
      </c>
    </row>
    <row r="1672" spans="1:22" ht="30" customHeight="1" x14ac:dyDescent="0.25">
      <c r="A1672" s="145"/>
      <c r="B1672" s="146"/>
      <c r="C1672" s="146"/>
      <c r="D1672" s="147"/>
      <c r="E1672" s="148"/>
      <c r="F1672" s="149"/>
      <c r="G1672" s="148"/>
      <c r="H1672" s="149"/>
      <c r="I1672" s="150"/>
      <c r="J1672" s="151"/>
      <c r="K1672" s="152"/>
      <c r="L1672" s="153"/>
      <c r="M1672" s="154"/>
      <c r="N1672" s="334">
        <f t="shared" si="51"/>
        <v>0</v>
      </c>
      <c r="O1672" s="339"/>
      <c r="P1672" s="515">
        <f>IF($A1672=Liste!$A$2,Liste!$Q$2,IF($A1672=Liste!$A$3,Liste!$Q$3,0))</f>
        <v>0</v>
      </c>
      <c r="Q1672" s="477"/>
      <c r="R1672" s="458" t="str">
        <f>IF(F1672=0,"x",VLOOKUP($F1672,Liste!$L$2:$M$5000,2,FALSE))</f>
        <v>x</v>
      </c>
      <c r="S1672" s="462" t="str">
        <f t="shared" si="50"/>
        <v>x</v>
      </c>
      <c r="T1672" s="462">
        <f>IF(P1672=Liste!$Q$3,IF(L1672=0,0,1),0)</f>
        <v>0</v>
      </c>
      <c r="U1672" s="462">
        <f>IF($A1672=0,0,InformatiiGenerale!$B$3)</f>
        <v>0</v>
      </c>
      <c r="V1672" s="462">
        <f>IF($B1672=0,0,VLOOKUP($B1672,InformatiiGenerale!$A$9:$C$29,3,FALSE))</f>
        <v>0</v>
      </c>
    </row>
    <row r="1673" spans="1:22" ht="30" customHeight="1" x14ac:dyDescent="0.25">
      <c r="A1673" s="145"/>
      <c r="B1673" s="146"/>
      <c r="C1673" s="146"/>
      <c r="D1673" s="147"/>
      <c r="E1673" s="148"/>
      <c r="F1673" s="149"/>
      <c r="G1673" s="148"/>
      <c r="H1673" s="149"/>
      <c r="I1673" s="150"/>
      <c r="J1673" s="151"/>
      <c r="K1673" s="152"/>
      <c r="L1673" s="153"/>
      <c r="M1673" s="154"/>
      <c r="N1673" s="334">
        <f t="shared" si="51"/>
        <v>0</v>
      </c>
      <c r="O1673" s="339"/>
      <c r="P1673" s="515">
        <f>IF($A1673=Liste!$A$2,Liste!$Q$2,IF($A1673=Liste!$A$3,Liste!$Q$3,0))</f>
        <v>0</v>
      </c>
      <c r="Q1673" s="477"/>
      <c r="R1673" s="458" t="str">
        <f>IF(F1673=0,"x",VLOOKUP($F1673,Liste!$L$2:$M$5000,2,FALSE))</f>
        <v>x</v>
      </c>
      <c r="S1673" s="462" t="str">
        <f t="shared" si="50"/>
        <v>x</v>
      </c>
      <c r="T1673" s="462">
        <f>IF(P1673=Liste!$Q$3,IF(L1673=0,0,1),0)</f>
        <v>0</v>
      </c>
      <c r="U1673" s="462">
        <f>IF($A1673=0,0,InformatiiGenerale!$B$3)</f>
        <v>0</v>
      </c>
      <c r="V1673" s="462">
        <f>IF($B1673=0,0,VLOOKUP($B1673,InformatiiGenerale!$A$9:$C$29,3,FALSE))</f>
        <v>0</v>
      </c>
    </row>
    <row r="1674" spans="1:22" ht="30" customHeight="1" x14ac:dyDescent="0.25">
      <c r="A1674" s="145"/>
      <c r="B1674" s="146"/>
      <c r="C1674" s="146"/>
      <c r="D1674" s="147"/>
      <c r="E1674" s="148"/>
      <c r="F1674" s="149"/>
      <c r="G1674" s="148"/>
      <c r="H1674" s="149"/>
      <c r="I1674" s="150"/>
      <c r="J1674" s="151"/>
      <c r="K1674" s="152"/>
      <c r="L1674" s="153"/>
      <c r="M1674" s="154"/>
      <c r="N1674" s="334">
        <f t="shared" si="51"/>
        <v>0</v>
      </c>
      <c r="O1674" s="339"/>
      <c r="P1674" s="515">
        <f>IF($A1674=Liste!$A$2,Liste!$Q$2,IF($A1674=Liste!$A$3,Liste!$Q$3,0))</f>
        <v>0</v>
      </c>
      <c r="Q1674" s="477"/>
      <c r="R1674" s="458" t="str">
        <f>IF(F1674=0,"x",VLOOKUP($F1674,Liste!$L$2:$M$5000,2,FALSE))</f>
        <v>x</v>
      </c>
      <c r="S1674" s="462" t="str">
        <f t="shared" si="50"/>
        <v>x</v>
      </c>
      <c r="T1674" s="462">
        <f>IF(P1674=Liste!$Q$3,IF(L1674=0,0,1),0)</f>
        <v>0</v>
      </c>
      <c r="U1674" s="462">
        <f>IF($A1674=0,0,InformatiiGenerale!$B$3)</f>
        <v>0</v>
      </c>
      <c r="V1674" s="462">
        <f>IF($B1674=0,0,VLOOKUP($B1674,InformatiiGenerale!$A$9:$C$29,3,FALSE))</f>
        <v>0</v>
      </c>
    </row>
    <row r="1675" spans="1:22" ht="30" customHeight="1" x14ac:dyDescent="0.25">
      <c r="A1675" s="145"/>
      <c r="B1675" s="146"/>
      <c r="C1675" s="146"/>
      <c r="D1675" s="147"/>
      <c r="E1675" s="148"/>
      <c r="F1675" s="149"/>
      <c r="G1675" s="148"/>
      <c r="H1675" s="149"/>
      <c r="I1675" s="150"/>
      <c r="J1675" s="151"/>
      <c r="K1675" s="152"/>
      <c r="L1675" s="153"/>
      <c r="M1675" s="154"/>
      <c r="N1675" s="334">
        <f t="shared" si="51"/>
        <v>0</v>
      </c>
      <c r="O1675" s="339"/>
      <c r="P1675" s="515">
        <f>IF($A1675=Liste!$A$2,Liste!$Q$2,IF($A1675=Liste!$A$3,Liste!$Q$3,0))</f>
        <v>0</v>
      </c>
      <c r="Q1675" s="477"/>
      <c r="R1675" s="458" t="str">
        <f>IF(F1675=0,"x",VLOOKUP($F1675,Liste!$L$2:$M$5000,2,FALSE))</f>
        <v>x</v>
      </c>
      <c r="S1675" s="462" t="str">
        <f t="shared" ref="S1675:S1738" si="52">CONCATENATE($C1675,$Q1675,$R1675)</f>
        <v>x</v>
      </c>
      <c r="T1675" s="462">
        <f>IF(P1675=Liste!$Q$3,IF(L1675=0,0,1),0)</f>
        <v>0</v>
      </c>
      <c r="U1675" s="462">
        <f>IF($A1675=0,0,InformatiiGenerale!$B$3)</f>
        <v>0</v>
      </c>
      <c r="V1675" s="462">
        <f>IF($B1675=0,0,VLOOKUP($B1675,InformatiiGenerale!$A$9:$C$29,3,FALSE))</f>
        <v>0</v>
      </c>
    </row>
    <row r="1676" spans="1:22" ht="30" customHeight="1" x14ac:dyDescent="0.25">
      <c r="A1676" s="145"/>
      <c r="B1676" s="146"/>
      <c r="C1676" s="146"/>
      <c r="D1676" s="147"/>
      <c r="E1676" s="148"/>
      <c r="F1676" s="149"/>
      <c r="G1676" s="148"/>
      <c r="H1676" s="149"/>
      <c r="I1676" s="150"/>
      <c r="J1676" s="151"/>
      <c r="K1676" s="152"/>
      <c r="L1676" s="153"/>
      <c r="M1676" s="154"/>
      <c r="N1676" s="334">
        <f t="shared" ref="N1676:N1739" si="53">L1676+M1676</f>
        <v>0</v>
      </c>
      <c r="O1676" s="339"/>
      <c r="P1676" s="515">
        <f>IF($A1676=Liste!$A$2,Liste!$Q$2,IF($A1676=Liste!$A$3,Liste!$Q$3,0))</f>
        <v>0</v>
      </c>
      <c r="Q1676" s="477"/>
      <c r="R1676" s="458" t="str">
        <f>IF(F1676=0,"x",VLOOKUP($F1676,Liste!$L$2:$M$5000,2,FALSE))</f>
        <v>x</v>
      </c>
      <c r="S1676" s="462" t="str">
        <f t="shared" si="52"/>
        <v>x</v>
      </c>
      <c r="T1676" s="462">
        <f>IF(P1676=Liste!$Q$3,IF(L1676=0,0,1),0)</f>
        <v>0</v>
      </c>
      <c r="U1676" s="462">
        <f>IF($A1676=0,0,InformatiiGenerale!$B$3)</f>
        <v>0</v>
      </c>
      <c r="V1676" s="462">
        <f>IF($B1676=0,0,VLOOKUP($B1676,InformatiiGenerale!$A$9:$C$29,3,FALSE))</f>
        <v>0</v>
      </c>
    </row>
    <row r="1677" spans="1:22" ht="30" customHeight="1" x14ac:dyDescent="0.25">
      <c r="A1677" s="145"/>
      <c r="B1677" s="146"/>
      <c r="C1677" s="146"/>
      <c r="D1677" s="147"/>
      <c r="E1677" s="148"/>
      <c r="F1677" s="149"/>
      <c r="G1677" s="148"/>
      <c r="H1677" s="149"/>
      <c r="I1677" s="150"/>
      <c r="J1677" s="151"/>
      <c r="K1677" s="152"/>
      <c r="L1677" s="153"/>
      <c r="M1677" s="154"/>
      <c r="N1677" s="334">
        <f t="shared" si="53"/>
        <v>0</v>
      </c>
      <c r="O1677" s="339"/>
      <c r="P1677" s="515">
        <f>IF($A1677=Liste!$A$2,Liste!$Q$2,IF($A1677=Liste!$A$3,Liste!$Q$3,0))</f>
        <v>0</v>
      </c>
      <c r="Q1677" s="477"/>
      <c r="R1677" s="458" t="str">
        <f>IF(F1677=0,"x",VLOOKUP($F1677,Liste!$L$2:$M$5000,2,FALSE))</f>
        <v>x</v>
      </c>
      <c r="S1677" s="462" t="str">
        <f t="shared" si="52"/>
        <v>x</v>
      </c>
      <c r="T1677" s="462">
        <f>IF(P1677=Liste!$Q$3,IF(L1677=0,0,1),0)</f>
        <v>0</v>
      </c>
      <c r="U1677" s="462">
        <f>IF($A1677=0,0,InformatiiGenerale!$B$3)</f>
        <v>0</v>
      </c>
      <c r="V1677" s="462">
        <f>IF($B1677=0,0,VLOOKUP($B1677,InformatiiGenerale!$A$9:$C$29,3,FALSE))</f>
        <v>0</v>
      </c>
    </row>
    <row r="1678" spans="1:22" ht="30" customHeight="1" x14ac:dyDescent="0.25">
      <c r="A1678" s="145"/>
      <c r="B1678" s="146"/>
      <c r="C1678" s="146"/>
      <c r="D1678" s="147"/>
      <c r="E1678" s="148"/>
      <c r="F1678" s="149"/>
      <c r="G1678" s="148"/>
      <c r="H1678" s="149"/>
      <c r="I1678" s="150"/>
      <c r="J1678" s="151"/>
      <c r="K1678" s="152"/>
      <c r="L1678" s="153"/>
      <c r="M1678" s="154"/>
      <c r="N1678" s="334">
        <f t="shared" si="53"/>
        <v>0</v>
      </c>
      <c r="O1678" s="339"/>
      <c r="P1678" s="515">
        <f>IF($A1678=Liste!$A$2,Liste!$Q$2,IF($A1678=Liste!$A$3,Liste!$Q$3,0))</f>
        <v>0</v>
      </c>
      <c r="Q1678" s="477"/>
      <c r="R1678" s="458" t="str">
        <f>IF(F1678=0,"x",VLOOKUP($F1678,Liste!$L$2:$M$5000,2,FALSE))</f>
        <v>x</v>
      </c>
      <c r="S1678" s="462" t="str">
        <f t="shared" si="52"/>
        <v>x</v>
      </c>
      <c r="T1678" s="462">
        <f>IF(P1678=Liste!$Q$3,IF(L1678=0,0,1),0)</f>
        <v>0</v>
      </c>
      <c r="U1678" s="462">
        <f>IF($A1678=0,0,InformatiiGenerale!$B$3)</f>
        <v>0</v>
      </c>
      <c r="V1678" s="462">
        <f>IF($B1678=0,0,VLOOKUP($B1678,InformatiiGenerale!$A$9:$C$29,3,FALSE))</f>
        <v>0</v>
      </c>
    </row>
    <row r="1679" spans="1:22" ht="30" customHeight="1" x14ac:dyDescent="0.25">
      <c r="A1679" s="145"/>
      <c r="B1679" s="146"/>
      <c r="C1679" s="146"/>
      <c r="D1679" s="147"/>
      <c r="E1679" s="148"/>
      <c r="F1679" s="149"/>
      <c r="G1679" s="148"/>
      <c r="H1679" s="149"/>
      <c r="I1679" s="150"/>
      <c r="J1679" s="151"/>
      <c r="K1679" s="152"/>
      <c r="L1679" s="153"/>
      <c r="M1679" s="154"/>
      <c r="N1679" s="334">
        <f t="shared" si="53"/>
        <v>0</v>
      </c>
      <c r="O1679" s="339"/>
      <c r="P1679" s="515">
        <f>IF($A1679=Liste!$A$2,Liste!$Q$2,IF($A1679=Liste!$A$3,Liste!$Q$3,0))</f>
        <v>0</v>
      </c>
      <c r="Q1679" s="477"/>
      <c r="R1679" s="458" t="str">
        <f>IF(F1679=0,"x",VLOOKUP($F1679,Liste!$L$2:$M$5000,2,FALSE))</f>
        <v>x</v>
      </c>
      <c r="S1679" s="462" t="str">
        <f t="shared" si="52"/>
        <v>x</v>
      </c>
      <c r="T1679" s="462">
        <f>IF(P1679=Liste!$Q$3,IF(L1679=0,0,1),0)</f>
        <v>0</v>
      </c>
      <c r="U1679" s="462">
        <f>IF($A1679=0,0,InformatiiGenerale!$B$3)</f>
        <v>0</v>
      </c>
      <c r="V1679" s="462">
        <f>IF($B1679=0,0,VLOOKUP($B1679,InformatiiGenerale!$A$9:$C$29,3,FALSE))</f>
        <v>0</v>
      </c>
    </row>
    <row r="1680" spans="1:22" ht="30" customHeight="1" x14ac:dyDescent="0.25">
      <c r="A1680" s="145"/>
      <c r="B1680" s="146"/>
      <c r="C1680" s="146"/>
      <c r="D1680" s="147"/>
      <c r="E1680" s="148"/>
      <c r="F1680" s="149"/>
      <c r="G1680" s="148"/>
      <c r="H1680" s="149"/>
      <c r="I1680" s="150"/>
      <c r="J1680" s="151"/>
      <c r="K1680" s="152"/>
      <c r="L1680" s="153"/>
      <c r="M1680" s="154"/>
      <c r="N1680" s="334">
        <f t="shared" si="53"/>
        <v>0</v>
      </c>
      <c r="O1680" s="339"/>
      <c r="P1680" s="515">
        <f>IF($A1680=Liste!$A$2,Liste!$Q$2,IF($A1680=Liste!$A$3,Liste!$Q$3,0))</f>
        <v>0</v>
      </c>
      <c r="Q1680" s="477"/>
      <c r="R1680" s="458" t="str">
        <f>IF(F1680=0,"x",VLOOKUP($F1680,Liste!$L$2:$M$5000,2,FALSE))</f>
        <v>x</v>
      </c>
      <c r="S1680" s="462" t="str">
        <f t="shared" si="52"/>
        <v>x</v>
      </c>
      <c r="T1680" s="462">
        <f>IF(P1680=Liste!$Q$3,IF(L1680=0,0,1),0)</f>
        <v>0</v>
      </c>
      <c r="U1680" s="462">
        <f>IF($A1680=0,0,InformatiiGenerale!$B$3)</f>
        <v>0</v>
      </c>
      <c r="V1680" s="462">
        <f>IF($B1680=0,0,VLOOKUP($B1680,InformatiiGenerale!$A$9:$C$29,3,FALSE))</f>
        <v>0</v>
      </c>
    </row>
    <row r="1681" spans="1:22" ht="30" customHeight="1" x14ac:dyDescent="0.25">
      <c r="A1681" s="145"/>
      <c r="B1681" s="146"/>
      <c r="C1681" s="146"/>
      <c r="D1681" s="147"/>
      <c r="E1681" s="148"/>
      <c r="F1681" s="149"/>
      <c r="G1681" s="148"/>
      <c r="H1681" s="149"/>
      <c r="I1681" s="150"/>
      <c r="J1681" s="151"/>
      <c r="K1681" s="152"/>
      <c r="L1681" s="153"/>
      <c r="M1681" s="154"/>
      <c r="N1681" s="334">
        <f t="shared" si="53"/>
        <v>0</v>
      </c>
      <c r="O1681" s="339"/>
      <c r="P1681" s="515">
        <f>IF($A1681=Liste!$A$2,Liste!$Q$2,IF($A1681=Liste!$A$3,Liste!$Q$3,0))</f>
        <v>0</v>
      </c>
      <c r="Q1681" s="477"/>
      <c r="R1681" s="458" t="str">
        <f>IF(F1681=0,"x",VLOOKUP($F1681,Liste!$L$2:$M$5000,2,FALSE))</f>
        <v>x</v>
      </c>
      <c r="S1681" s="462" t="str">
        <f t="shared" si="52"/>
        <v>x</v>
      </c>
      <c r="T1681" s="462">
        <f>IF(P1681=Liste!$Q$3,IF(L1681=0,0,1),0)</f>
        <v>0</v>
      </c>
      <c r="U1681" s="462">
        <f>IF($A1681=0,0,InformatiiGenerale!$B$3)</f>
        <v>0</v>
      </c>
      <c r="V1681" s="462">
        <f>IF($B1681=0,0,VLOOKUP($B1681,InformatiiGenerale!$A$9:$C$29,3,FALSE))</f>
        <v>0</v>
      </c>
    </row>
    <row r="1682" spans="1:22" ht="30" customHeight="1" x14ac:dyDescent="0.25">
      <c r="A1682" s="145"/>
      <c r="B1682" s="146"/>
      <c r="C1682" s="146"/>
      <c r="D1682" s="147"/>
      <c r="E1682" s="148"/>
      <c r="F1682" s="149"/>
      <c r="G1682" s="148"/>
      <c r="H1682" s="149"/>
      <c r="I1682" s="150"/>
      <c r="J1682" s="151"/>
      <c r="K1682" s="152"/>
      <c r="L1682" s="153"/>
      <c r="M1682" s="154"/>
      <c r="N1682" s="334">
        <f t="shared" si="53"/>
        <v>0</v>
      </c>
      <c r="O1682" s="339"/>
      <c r="P1682" s="515">
        <f>IF($A1682=Liste!$A$2,Liste!$Q$2,IF($A1682=Liste!$A$3,Liste!$Q$3,0))</f>
        <v>0</v>
      </c>
      <c r="Q1682" s="477"/>
      <c r="R1682" s="458" t="str">
        <f>IF(F1682=0,"x",VLOOKUP($F1682,Liste!$L$2:$M$5000,2,FALSE))</f>
        <v>x</v>
      </c>
      <c r="S1682" s="462" t="str">
        <f t="shared" si="52"/>
        <v>x</v>
      </c>
      <c r="T1682" s="462">
        <f>IF(P1682=Liste!$Q$3,IF(L1682=0,0,1),0)</f>
        <v>0</v>
      </c>
      <c r="U1682" s="462">
        <f>IF($A1682=0,0,InformatiiGenerale!$B$3)</f>
        <v>0</v>
      </c>
      <c r="V1682" s="462">
        <f>IF($B1682=0,0,VLOOKUP($B1682,InformatiiGenerale!$A$9:$C$29,3,FALSE))</f>
        <v>0</v>
      </c>
    </row>
    <row r="1683" spans="1:22" ht="30" customHeight="1" x14ac:dyDescent="0.25">
      <c r="A1683" s="145"/>
      <c r="B1683" s="146"/>
      <c r="C1683" s="146"/>
      <c r="D1683" s="147"/>
      <c r="E1683" s="148"/>
      <c r="F1683" s="149"/>
      <c r="G1683" s="148"/>
      <c r="H1683" s="149"/>
      <c r="I1683" s="150"/>
      <c r="J1683" s="151"/>
      <c r="K1683" s="152"/>
      <c r="L1683" s="153"/>
      <c r="M1683" s="154"/>
      <c r="N1683" s="334">
        <f t="shared" si="53"/>
        <v>0</v>
      </c>
      <c r="O1683" s="339"/>
      <c r="P1683" s="515">
        <f>IF($A1683=Liste!$A$2,Liste!$Q$2,IF($A1683=Liste!$A$3,Liste!$Q$3,0))</f>
        <v>0</v>
      </c>
      <c r="Q1683" s="477"/>
      <c r="R1683" s="458" t="str">
        <f>IF(F1683=0,"x",VLOOKUP($F1683,Liste!$L$2:$M$5000,2,FALSE))</f>
        <v>x</v>
      </c>
      <c r="S1683" s="462" t="str">
        <f t="shared" si="52"/>
        <v>x</v>
      </c>
      <c r="T1683" s="462">
        <f>IF(P1683=Liste!$Q$3,IF(L1683=0,0,1),0)</f>
        <v>0</v>
      </c>
      <c r="U1683" s="462">
        <f>IF($A1683=0,0,InformatiiGenerale!$B$3)</f>
        <v>0</v>
      </c>
      <c r="V1683" s="462">
        <f>IF($B1683=0,0,VLOOKUP($B1683,InformatiiGenerale!$A$9:$C$29,3,FALSE))</f>
        <v>0</v>
      </c>
    </row>
    <row r="1684" spans="1:22" ht="30" customHeight="1" x14ac:dyDescent="0.25">
      <c r="A1684" s="145"/>
      <c r="B1684" s="146"/>
      <c r="C1684" s="146"/>
      <c r="D1684" s="147"/>
      <c r="E1684" s="148"/>
      <c r="F1684" s="149"/>
      <c r="G1684" s="148"/>
      <c r="H1684" s="149"/>
      <c r="I1684" s="150"/>
      <c r="J1684" s="151"/>
      <c r="K1684" s="152"/>
      <c r="L1684" s="153"/>
      <c r="M1684" s="154"/>
      <c r="N1684" s="334">
        <f t="shared" si="53"/>
        <v>0</v>
      </c>
      <c r="O1684" s="339"/>
      <c r="P1684" s="515">
        <f>IF($A1684=Liste!$A$2,Liste!$Q$2,IF($A1684=Liste!$A$3,Liste!$Q$3,0))</f>
        <v>0</v>
      </c>
      <c r="Q1684" s="477"/>
      <c r="R1684" s="458" t="str">
        <f>IF(F1684=0,"x",VLOOKUP($F1684,Liste!$L$2:$M$5000,2,FALSE))</f>
        <v>x</v>
      </c>
      <c r="S1684" s="462" t="str">
        <f t="shared" si="52"/>
        <v>x</v>
      </c>
      <c r="T1684" s="462">
        <f>IF(P1684=Liste!$Q$3,IF(L1684=0,0,1),0)</f>
        <v>0</v>
      </c>
      <c r="U1684" s="462">
        <f>IF($A1684=0,0,InformatiiGenerale!$B$3)</f>
        <v>0</v>
      </c>
      <c r="V1684" s="462">
        <f>IF($B1684=0,0,VLOOKUP($B1684,InformatiiGenerale!$A$9:$C$29,3,FALSE))</f>
        <v>0</v>
      </c>
    </row>
    <row r="1685" spans="1:22" ht="30" customHeight="1" x14ac:dyDescent="0.25">
      <c r="A1685" s="145"/>
      <c r="B1685" s="146"/>
      <c r="C1685" s="146"/>
      <c r="D1685" s="147"/>
      <c r="E1685" s="148"/>
      <c r="F1685" s="149"/>
      <c r="G1685" s="148"/>
      <c r="H1685" s="149"/>
      <c r="I1685" s="150"/>
      <c r="J1685" s="151"/>
      <c r="K1685" s="152"/>
      <c r="L1685" s="153"/>
      <c r="M1685" s="154"/>
      <c r="N1685" s="334">
        <f t="shared" si="53"/>
        <v>0</v>
      </c>
      <c r="O1685" s="339"/>
      <c r="P1685" s="515">
        <f>IF($A1685=Liste!$A$2,Liste!$Q$2,IF($A1685=Liste!$A$3,Liste!$Q$3,0))</f>
        <v>0</v>
      </c>
      <c r="Q1685" s="477"/>
      <c r="R1685" s="458" t="str">
        <f>IF(F1685=0,"x",VLOOKUP($F1685,Liste!$L$2:$M$5000,2,FALSE))</f>
        <v>x</v>
      </c>
      <c r="S1685" s="462" t="str">
        <f t="shared" si="52"/>
        <v>x</v>
      </c>
      <c r="T1685" s="462">
        <f>IF(P1685=Liste!$Q$3,IF(L1685=0,0,1),0)</f>
        <v>0</v>
      </c>
      <c r="U1685" s="462">
        <f>IF($A1685=0,0,InformatiiGenerale!$B$3)</f>
        <v>0</v>
      </c>
      <c r="V1685" s="462">
        <f>IF($B1685=0,0,VLOOKUP($B1685,InformatiiGenerale!$A$9:$C$29,3,FALSE))</f>
        <v>0</v>
      </c>
    </row>
    <row r="1686" spans="1:22" ht="30" customHeight="1" x14ac:dyDescent="0.25">
      <c r="A1686" s="145"/>
      <c r="B1686" s="146"/>
      <c r="C1686" s="146"/>
      <c r="D1686" s="147"/>
      <c r="E1686" s="148"/>
      <c r="F1686" s="149"/>
      <c r="G1686" s="148"/>
      <c r="H1686" s="149"/>
      <c r="I1686" s="150"/>
      <c r="J1686" s="151"/>
      <c r="K1686" s="152"/>
      <c r="L1686" s="153"/>
      <c r="M1686" s="154"/>
      <c r="N1686" s="334">
        <f t="shared" si="53"/>
        <v>0</v>
      </c>
      <c r="O1686" s="339"/>
      <c r="P1686" s="515">
        <f>IF($A1686=Liste!$A$2,Liste!$Q$2,IF($A1686=Liste!$A$3,Liste!$Q$3,0))</f>
        <v>0</v>
      </c>
      <c r="Q1686" s="477"/>
      <c r="R1686" s="458" t="str">
        <f>IF(F1686=0,"x",VLOOKUP($F1686,Liste!$L$2:$M$5000,2,FALSE))</f>
        <v>x</v>
      </c>
      <c r="S1686" s="462" t="str">
        <f t="shared" si="52"/>
        <v>x</v>
      </c>
      <c r="T1686" s="462">
        <f>IF(P1686=Liste!$Q$3,IF(L1686=0,0,1),0)</f>
        <v>0</v>
      </c>
      <c r="U1686" s="462">
        <f>IF($A1686=0,0,InformatiiGenerale!$B$3)</f>
        <v>0</v>
      </c>
      <c r="V1686" s="462">
        <f>IF($B1686=0,0,VLOOKUP($B1686,InformatiiGenerale!$A$9:$C$29,3,FALSE))</f>
        <v>0</v>
      </c>
    </row>
    <row r="1687" spans="1:22" ht="30" customHeight="1" x14ac:dyDescent="0.25">
      <c r="A1687" s="145"/>
      <c r="B1687" s="146"/>
      <c r="C1687" s="146"/>
      <c r="D1687" s="147"/>
      <c r="E1687" s="148"/>
      <c r="F1687" s="149"/>
      <c r="G1687" s="148"/>
      <c r="H1687" s="149"/>
      <c r="I1687" s="150"/>
      <c r="J1687" s="151"/>
      <c r="K1687" s="152"/>
      <c r="L1687" s="153"/>
      <c r="M1687" s="154"/>
      <c r="N1687" s="334">
        <f t="shared" si="53"/>
        <v>0</v>
      </c>
      <c r="O1687" s="339"/>
      <c r="P1687" s="515">
        <f>IF($A1687=Liste!$A$2,Liste!$Q$2,IF($A1687=Liste!$A$3,Liste!$Q$3,0))</f>
        <v>0</v>
      </c>
      <c r="Q1687" s="477"/>
      <c r="R1687" s="458" t="str">
        <f>IF(F1687=0,"x",VLOOKUP($F1687,Liste!$L$2:$M$5000,2,FALSE))</f>
        <v>x</v>
      </c>
      <c r="S1687" s="462" t="str">
        <f t="shared" si="52"/>
        <v>x</v>
      </c>
      <c r="T1687" s="462">
        <f>IF(P1687=Liste!$Q$3,IF(L1687=0,0,1),0)</f>
        <v>0</v>
      </c>
      <c r="U1687" s="462">
        <f>IF($A1687=0,0,InformatiiGenerale!$B$3)</f>
        <v>0</v>
      </c>
      <c r="V1687" s="462">
        <f>IF($B1687=0,0,VLOOKUP($B1687,InformatiiGenerale!$A$9:$C$29,3,FALSE))</f>
        <v>0</v>
      </c>
    </row>
    <row r="1688" spans="1:22" ht="30" customHeight="1" x14ac:dyDescent="0.25">
      <c r="A1688" s="145"/>
      <c r="B1688" s="146"/>
      <c r="C1688" s="146"/>
      <c r="D1688" s="147"/>
      <c r="E1688" s="148"/>
      <c r="F1688" s="149"/>
      <c r="G1688" s="148"/>
      <c r="H1688" s="149"/>
      <c r="I1688" s="150"/>
      <c r="J1688" s="151"/>
      <c r="K1688" s="152"/>
      <c r="L1688" s="153"/>
      <c r="M1688" s="154"/>
      <c r="N1688" s="334">
        <f t="shared" si="53"/>
        <v>0</v>
      </c>
      <c r="O1688" s="339"/>
      <c r="P1688" s="515">
        <f>IF($A1688=Liste!$A$2,Liste!$Q$2,IF($A1688=Liste!$A$3,Liste!$Q$3,0))</f>
        <v>0</v>
      </c>
      <c r="Q1688" s="477"/>
      <c r="R1688" s="458" t="str">
        <f>IF(F1688=0,"x",VLOOKUP($F1688,Liste!$L$2:$M$5000,2,FALSE))</f>
        <v>x</v>
      </c>
      <c r="S1688" s="462" t="str">
        <f t="shared" si="52"/>
        <v>x</v>
      </c>
      <c r="T1688" s="462">
        <f>IF(P1688=Liste!$Q$3,IF(L1688=0,0,1),0)</f>
        <v>0</v>
      </c>
      <c r="U1688" s="462">
        <f>IF($A1688=0,0,InformatiiGenerale!$B$3)</f>
        <v>0</v>
      </c>
      <c r="V1688" s="462">
        <f>IF($B1688=0,0,VLOOKUP($B1688,InformatiiGenerale!$A$9:$C$29,3,FALSE))</f>
        <v>0</v>
      </c>
    </row>
    <row r="1689" spans="1:22" ht="30" customHeight="1" x14ac:dyDescent="0.25">
      <c r="A1689" s="145"/>
      <c r="B1689" s="146"/>
      <c r="C1689" s="146"/>
      <c r="D1689" s="147"/>
      <c r="E1689" s="148"/>
      <c r="F1689" s="149"/>
      <c r="G1689" s="148"/>
      <c r="H1689" s="149"/>
      <c r="I1689" s="150"/>
      <c r="J1689" s="151"/>
      <c r="K1689" s="152"/>
      <c r="L1689" s="153"/>
      <c r="M1689" s="154"/>
      <c r="N1689" s="334">
        <f t="shared" si="53"/>
        <v>0</v>
      </c>
      <c r="O1689" s="339"/>
      <c r="P1689" s="515">
        <f>IF($A1689=Liste!$A$2,Liste!$Q$2,IF($A1689=Liste!$A$3,Liste!$Q$3,0))</f>
        <v>0</v>
      </c>
      <c r="Q1689" s="477"/>
      <c r="R1689" s="458" t="str">
        <f>IF(F1689=0,"x",VLOOKUP($F1689,Liste!$L$2:$M$5000,2,FALSE))</f>
        <v>x</v>
      </c>
      <c r="S1689" s="462" t="str">
        <f t="shared" si="52"/>
        <v>x</v>
      </c>
      <c r="T1689" s="462">
        <f>IF(P1689=Liste!$Q$3,IF(L1689=0,0,1),0)</f>
        <v>0</v>
      </c>
      <c r="U1689" s="462">
        <f>IF($A1689=0,0,InformatiiGenerale!$B$3)</f>
        <v>0</v>
      </c>
      <c r="V1689" s="462">
        <f>IF($B1689=0,0,VLOOKUP($B1689,InformatiiGenerale!$A$9:$C$29,3,FALSE))</f>
        <v>0</v>
      </c>
    </row>
    <row r="1690" spans="1:22" ht="30" customHeight="1" x14ac:dyDescent="0.25">
      <c r="A1690" s="145"/>
      <c r="B1690" s="146"/>
      <c r="C1690" s="146"/>
      <c r="D1690" s="147"/>
      <c r="E1690" s="148"/>
      <c r="F1690" s="149"/>
      <c r="G1690" s="148"/>
      <c r="H1690" s="149"/>
      <c r="I1690" s="150"/>
      <c r="J1690" s="151"/>
      <c r="K1690" s="152"/>
      <c r="L1690" s="153"/>
      <c r="M1690" s="154"/>
      <c r="N1690" s="334">
        <f t="shared" si="53"/>
        <v>0</v>
      </c>
      <c r="O1690" s="339"/>
      <c r="P1690" s="515">
        <f>IF($A1690=Liste!$A$2,Liste!$Q$2,IF($A1690=Liste!$A$3,Liste!$Q$3,0))</f>
        <v>0</v>
      </c>
      <c r="Q1690" s="477"/>
      <c r="R1690" s="458" t="str">
        <f>IF(F1690=0,"x",VLOOKUP($F1690,Liste!$L$2:$M$5000,2,FALSE))</f>
        <v>x</v>
      </c>
      <c r="S1690" s="462" t="str">
        <f t="shared" si="52"/>
        <v>x</v>
      </c>
      <c r="T1690" s="462">
        <f>IF(P1690=Liste!$Q$3,IF(L1690=0,0,1),0)</f>
        <v>0</v>
      </c>
      <c r="U1690" s="462">
        <f>IF($A1690=0,0,InformatiiGenerale!$B$3)</f>
        <v>0</v>
      </c>
      <c r="V1690" s="462">
        <f>IF($B1690=0,0,VLOOKUP($B1690,InformatiiGenerale!$A$9:$C$29,3,FALSE))</f>
        <v>0</v>
      </c>
    </row>
    <row r="1691" spans="1:22" ht="30" customHeight="1" x14ac:dyDescent="0.25">
      <c r="A1691" s="145"/>
      <c r="B1691" s="146"/>
      <c r="C1691" s="146"/>
      <c r="D1691" s="147"/>
      <c r="E1691" s="148"/>
      <c r="F1691" s="149"/>
      <c r="G1691" s="148"/>
      <c r="H1691" s="149"/>
      <c r="I1691" s="150"/>
      <c r="J1691" s="151"/>
      <c r="K1691" s="152"/>
      <c r="L1691" s="153"/>
      <c r="M1691" s="154"/>
      <c r="N1691" s="334">
        <f t="shared" si="53"/>
        <v>0</v>
      </c>
      <c r="O1691" s="339"/>
      <c r="P1691" s="515">
        <f>IF($A1691=Liste!$A$2,Liste!$Q$2,IF($A1691=Liste!$A$3,Liste!$Q$3,0))</f>
        <v>0</v>
      </c>
      <c r="Q1691" s="477"/>
      <c r="R1691" s="458" t="str">
        <f>IF(F1691=0,"x",VLOOKUP($F1691,Liste!$L$2:$M$5000,2,FALSE))</f>
        <v>x</v>
      </c>
      <c r="S1691" s="462" t="str">
        <f t="shared" si="52"/>
        <v>x</v>
      </c>
      <c r="T1691" s="462">
        <f>IF(P1691=Liste!$Q$3,IF(L1691=0,0,1),0)</f>
        <v>0</v>
      </c>
      <c r="U1691" s="462">
        <f>IF($A1691=0,0,InformatiiGenerale!$B$3)</f>
        <v>0</v>
      </c>
      <c r="V1691" s="462">
        <f>IF($B1691=0,0,VLOOKUP($B1691,InformatiiGenerale!$A$9:$C$29,3,FALSE))</f>
        <v>0</v>
      </c>
    </row>
    <row r="1692" spans="1:22" ht="30" customHeight="1" x14ac:dyDescent="0.25">
      <c r="A1692" s="145"/>
      <c r="B1692" s="146"/>
      <c r="C1692" s="146"/>
      <c r="D1692" s="147"/>
      <c r="E1692" s="148"/>
      <c r="F1692" s="149"/>
      <c r="G1692" s="148"/>
      <c r="H1692" s="149"/>
      <c r="I1692" s="150"/>
      <c r="J1692" s="151"/>
      <c r="K1692" s="152"/>
      <c r="L1692" s="153"/>
      <c r="M1692" s="154"/>
      <c r="N1692" s="334">
        <f t="shared" si="53"/>
        <v>0</v>
      </c>
      <c r="O1692" s="339"/>
      <c r="P1692" s="515">
        <f>IF($A1692=Liste!$A$2,Liste!$Q$2,IF($A1692=Liste!$A$3,Liste!$Q$3,0))</f>
        <v>0</v>
      </c>
      <c r="Q1692" s="477"/>
      <c r="R1692" s="458" t="str">
        <f>IF(F1692=0,"x",VLOOKUP($F1692,Liste!$L$2:$M$5000,2,FALSE))</f>
        <v>x</v>
      </c>
      <c r="S1692" s="462" t="str">
        <f t="shared" si="52"/>
        <v>x</v>
      </c>
      <c r="T1692" s="462">
        <f>IF(P1692=Liste!$Q$3,IF(L1692=0,0,1),0)</f>
        <v>0</v>
      </c>
      <c r="U1692" s="462">
        <f>IF($A1692=0,0,InformatiiGenerale!$B$3)</f>
        <v>0</v>
      </c>
      <c r="V1692" s="462">
        <f>IF($B1692=0,0,VLOOKUP($B1692,InformatiiGenerale!$A$9:$C$29,3,FALSE))</f>
        <v>0</v>
      </c>
    </row>
    <row r="1693" spans="1:22" ht="30" customHeight="1" x14ac:dyDescent="0.25">
      <c r="A1693" s="145"/>
      <c r="B1693" s="146"/>
      <c r="C1693" s="146"/>
      <c r="D1693" s="147"/>
      <c r="E1693" s="148"/>
      <c r="F1693" s="149"/>
      <c r="G1693" s="148"/>
      <c r="H1693" s="149"/>
      <c r="I1693" s="150"/>
      <c r="J1693" s="151"/>
      <c r="K1693" s="152"/>
      <c r="L1693" s="153"/>
      <c r="M1693" s="154"/>
      <c r="N1693" s="334">
        <f t="shared" si="53"/>
        <v>0</v>
      </c>
      <c r="O1693" s="339"/>
      <c r="P1693" s="515">
        <f>IF($A1693=Liste!$A$2,Liste!$Q$2,IF($A1693=Liste!$A$3,Liste!$Q$3,0))</f>
        <v>0</v>
      </c>
      <c r="Q1693" s="477"/>
      <c r="R1693" s="458" t="str">
        <f>IF(F1693=0,"x",VLOOKUP($F1693,Liste!$L$2:$M$5000,2,FALSE))</f>
        <v>x</v>
      </c>
      <c r="S1693" s="462" t="str">
        <f t="shared" si="52"/>
        <v>x</v>
      </c>
      <c r="T1693" s="462">
        <f>IF(P1693=Liste!$Q$3,IF(L1693=0,0,1),0)</f>
        <v>0</v>
      </c>
      <c r="U1693" s="462">
        <f>IF($A1693=0,0,InformatiiGenerale!$B$3)</f>
        <v>0</v>
      </c>
      <c r="V1693" s="462">
        <f>IF($B1693=0,0,VLOOKUP($B1693,InformatiiGenerale!$A$9:$C$29,3,FALSE))</f>
        <v>0</v>
      </c>
    </row>
    <row r="1694" spans="1:22" ht="30" customHeight="1" x14ac:dyDescent="0.25">
      <c r="A1694" s="145"/>
      <c r="B1694" s="146"/>
      <c r="C1694" s="146"/>
      <c r="D1694" s="147"/>
      <c r="E1694" s="148"/>
      <c r="F1694" s="149"/>
      <c r="G1694" s="148"/>
      <c r="H1694" s="149"/>
      <c r="I1694" s="150"/>
      <c r="J1694" s="151"/>
      <c r="K1694" s="152"/>
      <c r="L1694" s="153"/>
      <c r="M1694" s="154"/>
      <c r="N1694" s="334">
        <f t="shared" si="53"/>
        <v>0</v>
      </c>
      <c r="O1694" s="339"/>
      <c r="P1694" s="515">
        <f>IF($A1694=Liste!$A$2,Liste!$Q$2,IF($A1694=Liste!$A$3,Liste!$Q$3,0))</f>
        <v>0</v>
      </c>
      <c r="Q1694" s="477"/>
      <c r="R1694" s="458" t="str">
        <f>IF(F1694=0,"x",VLOOKUP($F1694,Liste!$L$2:$M$5000,2,FALSE))</f>
        <v>x</v>
      </c>
      <c r="S1694" s="462" t="str">
        <f t="shared" si="52"/>
        <v>x</v>
      </c>
      <c r="T1694" s="462">
        <f>IF(P1694=Liste!$Q$3,IF(L1694=0,0,1),0)</f>
        <v>0</v>
      </c>
      <c r="U1694" s="462">
        <f>IF($A1694=0,0,InformatiiGenerale!$B$3)</f>
        <v>0</v>
      </c>
      <c r="V1694" s="462">
        <f>IF($B1694=0,0,VLOOKUP($B1694,InformatiiGenerale!$A$9:$C$29,3,FALSE))</f>
        <v>0</v>
      </c>
    </row>
    <row r="1695" spans="1:22" ht="30" customHeight="1" x14ac:dyDescent="0.25">
      <c r="A1695" s="145"/>
      <c r="B1695" s="146"/>
      <c r="C1695" s="146"/>
      <c r="D1695" s="147"/>
      <c r="E1695" s="148"/>
      <c r="F1695" s="149"/>
      <c r="G1695" s="148"/>
      <c r="H1695" s="149"/>
      <c r="I1695" s="150"/>
      <c r="J1695" s="151"/>
      <c r="K1695" s="152"/>
      <c r="L1695" s="153"/>
      <c r="M1695" s="154"/>
      <c r="N1695" s="334">
        <f t="shared" si="53"/>
        <v>0</v>
      </c>
      <c r="O1695" s="339"/>
      <c r="P1695" s="515">
        <f>IF($A1695=Liste!$A$2,Liste!$Q$2,IF($A1695=Liste!$A$3,Liste!$Q$3,0))</f>
        <v>0</v>
      </c>
      <c r="Q1695" s="477"/>
      <c r="R1695" s="458" t="str">
        <f>IF(F1695=0,"x",VLOOKUP($F1695,Liste!$L$2:$M$5000,2,FALSE))</f>
        <v>x</v>
      </c>
      <c r="S1695" s="462" t="str">
        <f t="shared" si="52"/>
        <v>x</v>
      </c>
      <c r="T1695" s="462">
        <f>IF(P1695=Liste!$Q$3,IF(L1695=0,0,1),0)</f>
        <v>0</v>
      </c>
      <c r="U1695" s="462">
        <f>IF($A1695=0,0,InformatiiGenerale!$B$3)</f>
        <v>0</v>
      </c>
      <c r="V1695" s="462">
        <f>IF($B1695=0,0,VLOOKUP($B1695,InformatiiGenerale!$A$9:$C$29,3,FALSE))</f>
        <v>0</v>
      </c>
    </row>
    <row r="1696" spans="1:22" ht="30" customHeight="1" x14ac:dyDescent="0.25">
      <c r="A1696" s="145"/>
      <c r="B1696" s="146"/>
      <c r="C1696" s="146"/>
      <c r="D1696" s="147"/>
      <c r="E1696" s="148"/>
      <c r="F1696" s="149"/>
      <c r="G1696" s="148"/>
      <c r="H1696" s="149"/>
      <c r="I1696" s="150"/>
      <c r="J1696" s="151"/>
      <c r="K1696" s="152"/>
      <c r="L1696" s="153"/>
      <c r="M1696" s="154"/>
      <c r="N1696" s="334">
        <f t="shared" si="53"/>
        <v>0</v>
      </c>
      <c r="O1696" s="339"/>
      <c r="P1696" s="515">
        <f>IF($A1696=Liste!$A$2,Liste!$Q$2,IF($A1696=Liste!$A$3,Liste!$Q$3,0))</f>
        <v>0</v>
      </c>
      <c r="Q1696" s="477"/>
      <c r="R1696" s="458" t="str">
        <f>IF(F1696=0,"x",VLOOKUP($F1696,Liste!$L$2:$M$5000,2,FALSE))</f>
        <v>x</v>
      </c>
      <c r="S1696" s="462" t="str">
        <f t="shared" si="52"/>
        <v>x</v>
      </c>
      <c r="T1696" s="462">
        <f>IF(P1696=Liste!$Q$3,IF(L1696=0,0,1),0)</f>
        <v>0</v>
      </c>
      <c r="U1696" s="462">
        <f>IF($A1696=0,0,InformatiiGenerale!$B$3)</f>
        <v>0</v>
      </c>
      <c r="V1696" s="462">
        <f>IF($B1696=0,0,VLOOKUP($B1696,InformatiiGenerale!$A$9:$C$29,3,FALSE))</f>
        <v>0</v>
      </c>
    </row>
    <row r="1697" spans="1:22" ht="30" customHeight="1" x14ac:dyDescent="0.25">
      <c r="A1697" s="145"/>
      <c r="B1697" s="146"/>
      <c r="C1697" s="146"/>
      <c r="D1697" s="147"/>
      <c r="E1697" s="148"/>
      <c r="F1697" s="149"/>
      <c r="G1697" s="148"/>
      <c r="H1697" s="149"/>
      <c r="I1697" s="150"/>
      <c r="J1697" s="151"/>
      <c r="K1697" s="152"/>
      <c r="L1697" s="153"/>
      <c r="M1697" s="154"/>
      <c r="N1697" s="334">
        <f t="shared" si="53"/>
        <v>0</v>
      </c>
      <c r="O1697" s="339"/>
      <c r="P1697" s="515">
        <f>IF($A1697=Liste!$A$2,Liste!$Q$2,IF($A1697=Liste!$A$3,Liste!$Q$3,0))</f>
        <v>0</v>
      </c>
      <c r="Q1697" s="477"/>
      <c r="R1697" s="458" t="str">
        <f>IF(F1697=0,"x",VLOOKUP($F1697,Liste!$L$2:$M$5000,2,FALSE))</f>
        <v>x</v>
      </c>
      <c r="S1697" s="462" t="str">
        <f t="shared" si="52"/>
        <v>x</v>
      </c>
      <c r="T1697" s="462">
        <f>IF(P1697=Liste!$Q$3,IF(L1697=0,0,1),0)</f>
        <v>0</v>
      </c>
      <c r="U1697" s="462">
        <f>IF($A1697=0,0,InformatiiGenerale!$B$3)</f>
        <v>0</v>
      </c>
      <c r="V1697" s="462">
        <f>IF($B1697=0,0,VLOOKUP($B1697,InformatiiGenerale!$A$9:$C$29,3,FALSE))</f>
        <v>0</v>
      </c>
    </row>
    <row r="1698" spans="1:22" ht="30" customHeight="1" x14ac:dyDescent="0.25">
      <c r="A1698" s="145"/>
      <c r="B1698" s="146"/>
      <c r="C1698" s="146"/>
      <c r="D1698" s="147"/>
      <c r="E1698" s="148"/>
      <c r="F1698" s="149"/>
      <c r="G1698" s="148"/>
      <c r="H1698" s="149"/>
      <c r="I1698" s="150"/>
      <c r="J1698" s="151"/>
      <c r="K1698" s="152"/>
      <c r="L1698" s="153"/>
      <c r="M1698" s="154"/>
      <c r="N1698" s="334">
        <f t="shared" si="53"/>
        <v>0</v>
      </c>
      <c r="O1698" s="339"/>
      <c r="P1698" s="515">
        <f>IF($A1698=Liste!$A$2,Liste!$Q$2,IF($A1698=Liste!$A$3,Liste!$Q$3,0))</f>
        <v>0</v>
      </c>
      <c r="Q1698" s="477"/>
      <c r="R1698" s="458" t="str">
        <f>IF(F1698=0,"x",VLOOKUP($F1698,Liste!$L$2:$M$5000,2,FALSE))</f>
        <v>x</v>
      </c>
      <c r="S1698" s="462" t="str">
        <f t="shared" si="52"/>
        <v>x</v>
      </c>
      <c r="T1698" s="462">
        <f>IF(P1698=Liste!$Q$3,IF(L1698=0,0,1),0)</f>
        <v>0</v>
      </c>
      <c r="U1698" s="462">
        <f>IF($A1698=0,0,InformatiiGenerale!$B$3)</f>
        <v>0</v>
      </c>
      <c r="V1698" s="462">
        <f>IF($B1698=0,0,VLOOKUP($B1698,InformatiiGenerale!$A$9:$C$29,3,FALSE))</f>
        <v>0</v>
      </c>
    </row>
    <row r="1699" spans="1:22" ht="30" customHeight="1" x14ac:dyDescent="0.25">
      <c r="A1699" s="145"/>
      <c r="B1699" s="146"/>
      <c r="C1699" s="146"/>
      <c r="D1699" s="147"/>
      <c r="E1699" s="148"/>
      <c r="F1699" s="149"/>
      <c r="G1699" s="148"/>
      <c r="H1699" s="149"/>
      <c r="I1699" s="150"/>
      <c r="J1699" s="151"/>
      <c r="K1699" s="152"/>
      <c r="L1699" s="153"/>
      <c r="M1699" s="154"/>
      <c r="N1699" s="334">
        <f t="shared" si="53"/>
        <v>0</v>
      </c>
      <c r="O1699" s="339"/>
      <c r="P1699" s="515">
        <f>IF($A1699=Liste!$A$2,Liste!$Q$2,IF($A1699=Liste!$A$3,Liste!$Q$3,0))</f>
        <v>0</v>
      </c>
      <c r="Q1699" s="477"/>
      <c r="R1699" s="458" t="str">
        <f>IF(F1699=0,"x",VLOOKUP($F1699,Liste!$L$2:$M$5000,2,FALSE))</f>
        <v>x</v>
      </c>
      <c r="S1699" s="462" t="str">
        <f t="shared" si="52"/>
        <v>x</v>
      </c>
      <c r="T1699" s="462">
        <f>IF(P1699=Liste!$Q$3,IF(L1699=0,0,1),0)</f>
        <v>0</v>
      </c>
      <c r="U1699" s="462">
        <f>IF($A1699=0,0,InformatiiGenerale!$B$3)</f>
        <v>0</v>
      </c>
      <c r="V1699" s="462">
        <f>IF($B1699=0,0,VLOOKUP($B1699,InformatiiGenerale!$A$9:$C$29,3,FALSE))</f>
        <v>0</v>
      </c>
    </row>
    <row r="1700" spans="1:22" ht="30" customHeight="1" x14ac:dyDescent="0.25">
      <c r="A1700" s="145"/>
      <c r="B1700" s="146"/>
      <c r="C1700" s="146"/>
      <c r="D1700" s="147"/>
      <c r="E1700" s="148"/>
      <c r="F1700" s="149"/>
      <c r="G1700" s="148"/>
      <c r="H1700" s="149"/>
      <c r="I1700" s="150"/>
      <c r="J1700" s="151"/>
      <c r="K1700" s="152"/>
      <c r="L1700" s="153"/>
      <c r="M1700" s="154"/>
      <c r="N1700" s="334">
        <f t="shared" si="53"/>
        <v>0</v>
      </c>
      <c r="O1700" s="339"/>
      <c r="P1700" s="515">
        <f>IF($A1700=Liste!$A$2,Liste!$Q$2,IF($A1700=Liste!$A$3,Liste!$Q$3,0))</f>
        <v>0</v>
      </c>
      <c r="Q1700" s="477"/>
      <c r="R1700" s="458" t="str">
        <f>IF(F1700=0,"x",VLOOKUP($F1700,Liste!$L$2:$M$5000,2,FALSE))</f>
        <v>x</v>
      </c>
      <c r="S1700" s="462" t="str">
        <f t="shared" si="52"/>
        <v>x</v>
      </c>
      <c r="T1700" s="462">
        <f>IF(P1700=Liste!$Q$3,IF(L1700=0,0,1),0)</f>
        <v>0</v>
      </c>
      <c r="U1700" s="462">
        <f>IF($A1700=0,0,InformatiiGenerale!$B$3)</f>
        <v>0</v>
      </c>
      <c r="V1700" s="462">
        <f>IF($B1700=0,0,VLOOKUP($B1700,InformatiiGenerale!$A$9:$C$29,3,FALSE))</f>
        <v>0</v>
      </c>
    </row>
    <row r="1701" spans="1:22" ht="30" customHeight="1" x14ac:dyDescent="0.25">
      <c r="A1701" s="145"/>
      <c r="B1701" s="146"/>
      <c r="C1701" s="146"/>
      <c r="D1701" s="147"/>
      <c r="E1701" s="148"/>
      <c r="F1701" s="149"/>
      <c r="G1701" s="148"/>
      <c r="H1701" s="149"/>
      <c r="I1701" s="150"/>
      <c r="J1701" s="151"/>
      <c r="K1701" s="152"/>
      <c r="L1701" s="153"/>
      <c r="M1701" s="154"/>
      <c r="N1701" s="334">
        <f t="shared" si="53"/>
        <v>0</v>
      </c>
      <c r="O1701" s="339"/>
      <c r="P1701" s="515">
        <f>IF($A1701=Liste!$A$2,Liste!$Q$2,IF($A1701=Liste!$A$3,Liste!$Q$3,0))</f>
        <v>0</v>
      </c>
      <c r="Q1701" s="477"/>
      <c r="R1701" s="458" t="str">
        <f>IF(F1701=0,"x",VLOOKUP($F1701,Liste!$L$2:$M$5000,2,FALSE))</f>
        <v>x</v>
      </c>
      <c r="S1701" s="462" t="str">
        <f t="shared" si="52"/>
        <v>x</v>
      </c>
      <c r="T1701" s="462">
        <f>IF(P1701=Liste!$Q$3,IF(L1701=0,0,1),0)</f>
        <v>0</v>
      </c>
      <c r="U1701" s="462">
        <f>IF($A1701=0,0,InformatiiGenerale!$B$3)</f>
        <v>0</v>
      </c>
      <c r="V1701" s="462">
        <f>IF($B1701=0,0,VLOOKUP($B1701,InformatiiGenerale!$A$9:$C$29,3,FALSE))</f>
        <v>0</v>
      </c>
    </row>
    <row r="1702" spans="1:22" ht="30" customHeight="1" x14ac:dyDescent="0.25">
      <c r="A1702" s="145"/>
      <c r="B1702" s="146"/>
      <c r="C1702" s="146"/>
      <c r="D1702" s="147"/>
      <c r="E1702" s="148"/>
      <c r="F1702" s="149"/>
      <c r="G1702" s="148"/>
      <c r="H1702" s="149"/>
      <c r="I1702" s="150"/>
      <c r="J1702" s="151"/>
      <c r="K1702" s="152"/>
      <c r="L1702" s="153"/>
      <c r="M1702" s="154"/>
      <c r="N1702" s="334">
        <f t="shared" si="53"/>
        <v>0</v>
      </c>
      <c r="O1702" s="339"/>
      <c r="P1702" s="515">
        <f>IF($A1702=Liste!$A$2,Liste!$Q$2,IF($A1702=Liste!$A$3,Liste!$Q$3,0))</f>
        <v>0</v>
      </c>
      <c r="Q1702" s="477"/>
      <c r="R1702" s="458" t="str">
        <f>IF(F1702=0,"x",VLOOKUP($F1702,Liste!$L$2:$M$5000,2,FALSE))</f>
        <v>x</v>
      </c>
      <c r="S1702" s="462" t="str">
        <f t="shared" si="52"/>
        <v>x</v>
      </c>
      <c r="T1702" s="462">
        <f>IF(P1702=Liste!$Q$3,IF(L1702=0,0,1),0)</f>
        <v>0</v>
      </c>
      <c r="U1702" s="462">
        <f>IF($A1702=0,0,InformatiiGenerale!$B$3)</f>
        <v>0</v>
      </c>
      <c r="V1702" s="462">
        <f>IF($B1702=0,0,VLOOKUP($B1702,InformatiiGenerale!$A$9:$C$29,3,FALSE))</f>
        <v>0</v>
      </c>
    </row>
    <row r="1703" spans="1:22" ht="30" customHeight="1" x14ac:dyDescent="0.25">
      <c r="A1703" s="145"/>
      <c r="B1703" s="146"/>
      <c r="C1703" s="146"/>
      <c r="D1703" s="147"/>
      <c r="E1703" s="148"/>
      <c r="F1703" s="149"/>
      <c r="G1703" s="148"/>
      <c r="H1703" s="149"/>
      <c r="I1703" s="150"/>
      <c r="J1703" s="151"/>
      <c r="K1703" s="152"/>
      <c r="L1703" s="153"/>
      <c r="M1703" s="154"/>
      <c r="N1703" s="334">
        <f t="shared" si="53"/>
        <v>0</v>
      </c>
      <c r="O1703" s="339"/>
      <c r="P1703" s="515">
        <f>IF($A1703=Liste!$A$2,Liste!$Q$2,IF($A1703=Liste!$A$3,Liste!$Q$3,0))</f>
        <v>0</v>
      </c>
      <c r="Q1703" s="477"/>
      <c r="R1703" s="458" t="str">
        <f>IF(F1703=0,"x",VLOOKUP($F1703,Liste!$L$2:$M$5000,2,FALSE))</f>
        <v>x</v>
      </c>
      <c r="S1703" s="462" t="str">
        <f t="shared" si="52"/>
        <v>x</v>
      </c>
      <c r="T1703" s="462">
        <f>IF(P1703=Liste!$Q$3,IF(L1703=0,0,1),0)</f>
        <v>0</v>
      </c>
      <c r="U1703" s="462">
        <f>IF($A1703=0,0,InformatiiGenerale!$B$3)</f>
        <v>0</v>
      </c>
      <c r="V1703" s="462">
        <f>IF($B1703=0,0,VLOOKUP($B1703,InformatiiGenerale!$A$9:$C$29,3,FALSE))</f>
        <v>0</v>
      </c>
    </row>
    <row r="1704" spans="1:22" ht="30" customHeight="1" x14ac:dyDescent="0.25">
      <c r="A1704" s="145"/>
      <c r="B1704" s="146"/>
      <c r="C1704" s="146"/>
      <c r="D1704" s="147"/>
      <c r="E1704" s="148"/>
      <c r="F1704" s="149"/>
      <c r="G1704" s="148"/>
      <c r="H1704" s="149"/>
      <c r="I1704" s="150"/>
      <c r="J1704" s="151"/>
      <c r="K1704" s="152"/>
      <c r="L1704" s="153"/>
      <c r="M1704" s="154"/>
      <c r="N1704" s="334">
        <f t="shared" si="53"/>
        <v>0</v>
      </c>
      <c r="O1704" s="339"/>
      <c r="P1704" s="515">
        <f>IF($A1704=Liste!$A$2,Liste!$Q$2,IF($A1704=Liste!$A$3,Liste!$Q$3,0))</f>
        <v>0</v>
      </c>
      <c r="Q1704" s="477"/>
      <c r="R1704" s="458" t="str">
        <f>IF(F1704=0,"x",VLOOKUP($F1704,Liste!$L$2:$M$5000,2,FALSE))</f>
        <v>x</v>
      </c>
      <c r="S1704" s="462" t="str">
        <f t="shared" si="52"/>
        <v>x</v>
      </c>
      <c r="T1704" s="462">
        <f>IF(P1704=Liste!$Q$3,IF(L1704=0,0,1),0)</f>
        <v>0</v>
      </c>
      <c r="U1704" s="462">
        <f>IF($A1704=0,0,InformatiiGenerale!$B$3)</f>
        <v>0</v>
      </c>
      <c r="V1704" s="462">
        <f>IF($B1704=0,0,VLOOKUP($B1704,InformatiiGenerale!$A$9:$C$29,3,FALSE))</f>
        <v>0</v>
      </c>
    </row>
    <row r="1705" spans="1:22" ht="30" customHeight="1" x14ac:dyDescent="0.25">
      <c r="A1705" s="145"/>
      <c r="B1705" s="146"/>
      <c r="C1705" s="146"/>
      <c r="D1705" s="147"/>
      <c r="E1705" s="148"/>
      <c r="F1705" s="149"/>
      <c r="G1705" s="148"/>
      <c r="H1705" s="149"/>
      <c r="I1705" s="150"/>
      <c r="J1705" s="151"/>
      <c r="K1705" s="152"/>
      <c r="L1705" s="153"/>
      <c r="M1705" s="154"/>
      <c r="N1705" s="334">
        <f t="shared" si="53"/>
        <v>0</v>
      </c>
      <c r="O1705" s="339"/>
      <c r="P1705" s="515">
        <f>IF($A1705=Liste!$A$2,Liste!$Q$2,IF($A1705=Liste!$A$3,Liste!$Q$3,0))</f>
        <v>0</v>
      </c>
      <c r="Q1705" s="477"/>
      <c r="R1705" s="458" t="str">
        <f>IF(F1705=0,"x",VLOOKUP($F1705,Liste!$L$2:$M$5000,2,FALSE))</f>
        <v>x</v>
      </c>
      <c r="S1705" s="462" t="str">
        <f t="shared" si="52"/>
        <v>x</v>
      </c>
      <c r="T1705" s="462">
        <f>IF(P1705=Liste!$Q$3,IF(L1705=0,0,1),0)</f>
        <v>0</v>
      </c>
      <c r="U1705" s="462">
        <f>IF($A1705=0,0,InformatiiGenerale!$B$3)</f>
        <v>0</v>
      </c>
      <c r="V1705" s="462">
        <f>IF($B1705=0,0,VLOOKUP($B1705,InformatiiGenerale!$A$9:$C$29,3,FALSE))</f>
        <v>0</v>
      </c>
    </row>
    <row r="1706" spans="1:22" ht="30" customHeight="1" x14ac:dyDescent="0.25">
      <c r="A1706" s="145"/>
      <c r="B1706" s="146"/>
      <c r="C1706" s="146"/>
      <c r="D1706" s="147"/>
      <c r="E1706" s="148"/>
      <c r="F1706" s="149"/>
      <c r="G1706" s="148"/>
      <c r="H1706" s="149"/>
      <c r="I1706" s="150"/>
      <c r="J1706" s="151"/>
      <c r="K1706" s="152"/>
      <c r="L1706" s="153"/>
      <c r="M1706" s="154"/>
      <c r="N1706" s="334">
        <f t="shared" si="53"/>
        <v>0</v>
      </c>
      <c r="O1706" s="339"/>
      <c r="P1706" s="515">
        <f>IF($A1706=Liste!$A$2,Liste!$Q$2,IF($A1706=Liste!$A$3,Liste!$Q$3,0))</f>
        <v>0</v>
      </c>
      <c r="Q1706" s="477"/>
      <c r="R1706" s="458" t="str">
        <f>IF(F1706=0,"x",VLOOKUP($F1706,Liste!$L$2:$M$5000,2,FALSE))</f>
        <v>x</v>
      </c>
      <c r="S1706" s="462" t="str">
        <f t="shared" si="52"/>
        <v>x</v>
      </c>
      <c r="T1706" s="462">
        <f>IF(P1706=Liste!$Q$3,IF(L1706=0,0,1),0)</f>
        <v>0</v>
      </c>
      <c r="U1706" s="462">
        <f>IF($A1706=0,0,InformatiiGenerale!$B$3)</f>
        <v>0</v>
      </c>
      <c r="V1706" s="462">
        <f>IF($B1706=0,0,VLOOKUP($B1706,InformatiiGenerale!$A$9:$C$29,3,FALSE))</f>
        <v>0</v>
      </c>
    </row>
    <row r="1707" spans="1:22" ht="30" customHeight="1" x14ac:dyDescent="0.25">
      <c r="A1707" s="145"/>
      <c r="B1707" s="146"/>
      <c r="C1707" s="146"/>
      <c r="D1707" s="147"/>
      <c r="E1707" s="148"/>
      <c r="F1707" s="149"/>
      <c r="G1707" s="148"/>
      <c r="H1707" s="149"/>
      <c r="I1707" s="150"/>
      <c r="J1707" s="151"/>
      <c r="K1707" s="152"/>
      <c r="L1707" s="153"/>
      <c r="M1707" s="154"/>
      <c r="N1707" s="334">
        <f t="shared" si="53"/>
        <v>0</v>
      </c>
      <c r="O1707" s="339"/>
      <c r="P1707" s="515">
        <f>IF($A1707=Liste!$A$2,Liste!$Q$2,IF($A1707=Liste!$A$3,Liste!$Q$3,0))</f>
        <v>0</v>
      </c>
      <c r="Q1707" s="477"/>
      <c r="R1707" s="458" t="str">
        <f>IF(F1707=0,"x",VLOOKUP($F1707,Liste!$L$2:$M$5000,2,FALSE))</f>
        <v>x</v>
      </c>
      <c r="S1707" s="462" t="str">
        <f t="shared" si="52"/>
        <v>x</v>
      </c>
      <c r="T1707" s="462">
        <f>IF(P1707=Liste!$Q$3,IF(L1707=0,0,1),0)</f>
        <v>0</v>
      </c>
      <c r="U1707" s="462">
        <f>IF($A1707=0,0,InformatiiGenerale!$B$3)</f>
        <v>0</v>
      </c>
      <c r="V1707" s="462">
        <f>IF($B1707=0,0,VLOOKUP($B1707,InformatiiGenerale!$A$9:$C$29,3,FALSE))</f>
        <v>0</v>
      </c>
    </row>
    <row r="1708" spans="1:22" ht="30" customHeight="1" x14ac:dyDescent="0.25">
      <c r="A1708" s="145"/>
      <c r="B1708" s="146"/>
      <c r="C1708" s="146"/>
      <c r="D1708" s="147"/>
      <c r="E1708" s="148"/>
      <c r="F1708" s="149"/>
      <c r="G1708" s="148"/>
      <c r="H1708" s="149"/>
      <c r="I1708" s="150"/>
      <c r="J1708" s="151"/>
      <c r="K1708" s="152"/>
      <c r="L1708" s="153"/>
      <c r="M1708" s="154"/>
      <c r="N1708" s="334">
        <f t="shared" si="53"/>
        <v>0</v>
      </c>
      <c r="O1708" s="339"/>
      <c r="P1708" s="515">
        <f>IF($A1708=Liste!$A$2,Liste!$Q$2,IF($A1708=Liste!$A$3,Liste!$Q$3,0))</f>
        <v>0</v>
      </c>
      <c r="Q1708" s="477"/>
      <c r="R1708" s="458" t="str">
        <f>IF(F1708=0,"x",VLOOKUP($F1708,Liste!$L$2:$M$5000,2,FALSE))</f>
        <v>x</v>
      </c>
      <c r="S1708" s="462" t="str">
        <f t="shared" si="52"/>
        <v>x</v>
      </c>
      <c r="T1708" s="462">
        <f>IF(P1708=Liste!$Q$3,IF(L1708=0,0,1),0)</f>
        <v>0</v>
      </c>
      <c r="U1708" s="462">
        <f>IF($A1708=0,0,InformatiiGenerale!$B$3)</f>
        <v>0</v>
      </c>
      <c r="V1708" s="462">
        <f>IF($B1708=0,0,VLOOKUP($B1708,InformatiiGenerale!$A$9:$C$29,3,FALSE))</f>
        <v>0</v>
      </c>
    </row>
    <row r="1709" spans="1:22" ht="30" customHeight="1" x14ac:dyDescent="0.25">
      <c r="A1709" s="145"/>
      <c r="B1709" s="146"/>
      <c r="C1709" s="146"/>
      <c r="D1709" s="147"/>
      <c r="E1709" s="148"/>
      <c r="F1709" s="149"/>
      <c r="G1709" s="148"/>
      <c r="H1709" s="149"/>
      <c r="I1709" s="150"/>
      <c r="J1709" s="151"/>
      <c r="K1709" s="152"/>
      <c r="L1709" s="153"/>
      <c r="M1709" s="154"/>
      <c r="N1709" s="334">
        <f t="shared" si="53"/>
        <v>0</v>
      </c>
      <c r="O1709" s="339"/>
      <c r="P1709" s="515">
        <f>IF($A1709=Liste!$A$2,Liste!$Q$2,IF($A1709=Liste!$A$3,Liste!$Q$3,0))</f>
        <v>0</v>
      </c>
      <c r="Q1709" s="477"/>
      <c r="R1709" s="458" t="str">
        <f>IF(F1709=0,"x",VLOOKUP($F1709,Liste!$L$2:$M$5000,2,FALSE))</f>
        <v>x</v>
      </c>
      <c r="S1709" s="462" t="str">
        <f t="shared" si="52"/>
        <v>x</v>
      </c>
      <c r="T1709" s="462">
        <f>IF(P1709=Liste!$Q$3,IF(L1709=0,0,1),0)</f>
        <v>0</v>
      </c>
      <c r="U1709" s="462">
        <f>IF($A1709=0,0,InformatiiGenerale!$B$3)</f>
        <v>0</v>
      </c>
      <c r="V1709" s="462">
        <f>IF($B1709=0,0,VLOOKUP($B1709,InformatiiGenerale!$A$9:$C$29,3,FALSE))</f>
        <v>0</v>
      </c>
    </row>
    <row r="1710" spans="1:22" ht="30" customHeight="1" x14ac:dyDescent="0.25">
      <c r="A1710" s="145"/>
      <c r="B1710" s="146"/>
      <c r="C1710" s="146"/>
      <c r="D1710" s="147"/>
      <c r="E1710" s="148"/>
      <c r="F1710" s="149"/>
      <c r="G1710" s="148"/>
      <c r="H1710" s="149"/>
      <c r="I1710" s="150"/>
      <c r="J1710" s="151"/>
      <c r="K1710" s="152"/>
      <c r="L1710" s="153"/>
      <c r="M1710" s="154"/>
      <c r="N1710" s="334">
        <f t="shared" si="53"/>
        <v>0</v>
      </c>
      <c r="O1710" s="339"/>
      <c r="P1710" s="515">
        <f>IF($A1710=Liste!$A$2,Liste!$Q$2,IF($A1710=Liste!$A$3,Liste!$Q$3,0))</f>
        <v>0</v>
      </c>
      <c r="Q1710" s="477"/>
      <c r="R1710" s="458" t="str">
        <f>IF(F1710=0,"x",VLOOKUP($F1710,Liste!$L$2:$M$5000,2,FALSE))</f>
        <v>x</v>
      </c>
      <c r="S1710" s="462" t="str">
        <f t="shared" si="52"/>
        <v>x</v>
      </c>
      <c r="T1710" s="462">
        <f>IF(P1710=Liste!$Q$3,IF(L1710=0,0,1),0)</f>
        <v>0</v>
      </c>
      <c r="U1710" s="462">
        <f>IF($A1710=0,0,InformatiiGenerale!$B$3)</f>
        <v>0</v>
      </c>
      <c r="V1710" s="462">
        <f>IF($B1710=0,0,VLOOKUP($B1710,InformatiiGenerale!$A$9:$C$29,3,FALSE))</f>
        <v>0</v>
      </c>
    </row>
    <row r="1711" spans="1:22" ht="30" customHeight="1" x14ac:dyDescent="0.25">
      <c r="A1711" s="145"/>
      <c r="B1711" s="146"/>
      <c r="C1711" s="146"/>
      <c r="D1711" s="147"/>
      <c r="E1711" s="148"/>
      <c r="F1711" s="149"/>
      <c r="G1711" s="148"/>
      <c r="H1711" s="149"/>
      <c r="I1711" s="150"/>
      <c r="J1711" s="151"/>
      <c r="K1711" s="152"/>
      <c r="L1711" s="153"/>
      <c r="M1711" s="154"/>
      <c r="N1711" s="334">
        <f t="shared" si="53"/>
        <v>0</v>
      </c>
      <c r="O1711" s="339"/>
      <c r="P1711" s="515">
        <f>IF($A1711=Liste!$A$2,Liste!$Q$2,IF($A1711=Liste!$A$3,Liste!$Q$3,0))</f>
        <v>0</v>
      </c>
      <c r="Q1711" s="477"/>
      <c r="R1711" s="458" t="str">
        <f>IF(F1711=0,"x",VLOOKUP($F1711,Liste!$L$2:$M$5000,2,FALSE))</f>
        <v>x</v>
      </c>
      <c r="S1711" s="462" t="str">
        <f t="shared" si="52"/>
        <v>x</v>
      </c>
      <c r="T1711" s="462">
        <f>IF(P1711=Liste!$Q$3,IF(L1711=0,0,1),0)</f>
        <v>0</v>
      </c>
      <c r="U1711" s="462">
        <f>IF($A1711=0,0,InformatiiGenerale!$B$3)</f>
        <v>0</v>
      </c>
      <c r="V1711" s="462">
        <f>IF($B1711=0,0,VLOOKUP($B1711,InformatiiGenerale!$A$9:$C$29,3,FALSE))</f>
        <v>0</v>
      </c>
    </row>
    <row r="1712" spans="1:22" ht="30" customHeight="1" x14ac:dyDescent="0.25">
      <c r="A1712" s="145"/>
      <c r="B1712" s="146"/>
      <c r="C1712" s="146"/>
      <c r="D1712" s="147"/>
      <c r="E1712" s="148"/>
      <c r="F1712" s="149"/>
      <c r="G1712" s="148"/>
      <c r="H1712" s="149"/>
      <c r="I1712" s="150"/>
      <c r="J1712" s="151"/>
      <c r="K1712" s="152"/>
      <c r="L1712" s="153"/>
      <c r="M1712" s="154"/>
      <c r="N1712" s="334">
        <f t="shared" si="53"/>
        <v>0</v>
      </c>
      <c r="O1712" s="339"/>
      <c r="P1712" s="515">
        <f>IF($A1712=Liste!$A$2,Liste!$Q$2,IF($A1712=Liste!$A$3,Liste!$Q$3,0))</f>
        <v>0</v>
      </c>
      <c r="Q1712" s="477"/>
      <c r="R1712" s="458" t="str">
        <f>IF(F1712=0,"x",VLOOKUP($F1712,Liste!$L$2:$M$5000,2,FALSE))</f>
        <v>x</v>
      </c>
      <c r="S1712" s="462" t="str">
        <f t="shared" si="52"/>
        <v>x</v>
      </c>
      <c r="T1712" s="462">
        <f>IF(P1712=Liste!$Q$3,IF(L1712=0,0,1),0)</f>
        <v>0</v>
      </c>
      <c r="U1712" s="462">
        <f>IF($A1712=0,0,InformatiiGenerale!$B$3)</f>
        <v>0</v>
      </c>
      <c r="V1712" s="462">
        <f>IF($B1712=0,0,VLOOKUP($B1712,InformatiiGenerale!$A$9:$C$29,3,FALSE))</f>
        <v>0</v>
      </c>
    </row>
    <row r="1713" spans="1:22" ht="30" customHeight="1" x14ac:dyDescent="0.25">
      <c r="A1713" s="145"/>
      <c r="B1713" s="146"/>
      <c r="C1713" s="146"/>
      <c r="D1713" s="147"/>
      <c r="E1713" s="148"/>
      <c r="F1713" s="149"/>
      <c r="G1713" s="148"/>
      <c r="H1713" s="149"/>
      <c r="I1713" s="150"/>
      <c r="J1713" s="151"/>
      <c r="K1713" s="152"/>
      <c r="L1713" s="153"/>
      <c r="M1713" s="154"/>
      <c r="N1713" s="334">
        <f t="shared" si="53"/>
        <v>0</v>
      </c>
      <c r="O1713" s="339"/>
      <c r="P1713" s="515">
        <f>IF($A1713=Liste!$A$2,Liste!$Q$2,IF($A1713=Liste!$A$3,Liste!$Q$3,0))</f>
        <v>0</v>
      </c>
      <c r="Q1713" s="477"/>
      <c r="R1713" s="458" t="str">
        <f>IF(F1713=0,"x",VLOOKUP($F1713,Liste!$L$2:$M$5000,2,FALSE))</f>
        <v>x</v>
      </c>
      <c r="S1713" s="462" t="str">
        <f t="shared" si="52"/>
        <v>x</v>
      </c>
      <c r="T1713" s="462">
        <f>IF(P1713=Liste!$Q$3,IF(L1713=0,0,1),0)</f>
        <v>0</v>
      </c>
      <c r="U1713" s="462">
        <f>IF($A1713=0,0,InformatiiGenerale!$B$3)</f>
        <v>0</v>
      </c>
      <c r="V1713" s="462">
        <f>IF($B1713=0,0,VLOOKUP($B1713,InformatiiGenerale!$A$9:$C$29,3,FALSE))</f>
        <v>0</v>
      </c>
    </row>
    <row r="1714" spans="1:22" ht="30" customHeight="1" x14ac:dyDescent="0.25">
      <c r="A1714" s="145"/>
      <c r="B1714" s="146"/>
      <c r="C1714" s="146"/>
      <c r="D1714" s="147"/>
      <c r="E1714" s="148"/>
      <c r="F1714" s="149"/>
      <c r="G1714" s="148"/>
      <c r="H1714" s="149"/>
      <c r="I1714" s="150"/>
      <c r="J1714" s="151"/>
      <c r="K1714" s="152"/>
      <c r="L1714" s="153"/>
      <c r="M1714" s="154"/>
      <c r="N1714" s="334">
        <f t="shared" si="53"/>
        <v>0</v>
      </c>
      <c r="O1714" s="339"/>
      <c r="P1714" s="515">
        <f>IF($A1714=Liste!$A$2,Liste!$Q$2,IF($A1714=Liste!$A$3,Liste!$Q$3,0))</f>
        <v>0</v>
      </c>
      <c r="Q1714" s="477"/>
      <c r="R1714" s="458" t="str">
        <f>IF(F1714=0,"x",VLOOKUP($F1714,Liste!$L$2:$M$5000,2,FALSE))</f>
        <v>x</v>
      </c>
      <c r="S1714" s="462" t="str">
        <f t="shared" si="52"/>
        <v>x</v>
      </c>
      <c r="T1714" s="462">
        <f>IF(P1714=Liste!$Q$3,IF(L1714=0,0,1),0)</f>
        <v>0</v>
      </c>
      <c r="U1714" s="462">
        <f>IF($A1714=0,0,InformatiiGenerale!$B$3)</f>
        <v>0</v>
      </c>
      <c r="V1714" s="462">
        <f>IF($B1714=0,0,VLOOKUP($B1714,InformatiiGenerale!$A$9:$C$29,3,FALSE))</f>
        <v>0</v>
      </c>
    </row>
    <row r="1715" spans="1:22" ht="30" customHeight="1" x14ac:dyDescent="0.25">
      <c r="A1715" s="145"/>
      <c r="B1715" s="146"/>
      <c r="C1715" s="146"/>
      <c r="D1715" s="147"/>
      <c r="E1715" s="148"/>
      <c r="F1715" s="149"/>
      <c r="G1715" s="148"/>
      <c r="H1715" s="149"/>
      <c r="I1715" s="150"/>
      <c r="J1715" s="151"/>
      <c r="K1715" s="152"/>
      <c r="L1715" s="153"/>
      <c r="M1715" s="154"/>
      <c r="N1715" s="334">
        <f t="shared" si="53"/>
        <v>0</v>
      </c>
      <c r="O1715" s="339"/>
      <c r="P1715" s="515">
        <f>IF($A1715=Liste!$A$2,Liste!$Q$2,IF($A1715=Liste!$A$3,Liste!$Q$3,0))</f>
        <v>0</v>
      </c>
      <c r="Q1715" s="477"/>
      <c r="R1715" s="458" t="str">
        <f>IF(F1715=0,"x",VLOOKUP($F1715,Liste!$L$2:$M$5000,2,FALSE))</f>
        <v>x</v>
      </c>
      <c r="S1715" s="462" t="str">
        <f t="shared" si="52"/>
        <v>x</v>
      </c>
      <c r="T1715" s="462">
        <f>IF(P1715=Liste!$Q$3,IF(L1715=0,0,1),0)</f>
        <v>0</v>
      </c>
      <c r="U1715" s="462">
        <f>IF($A1715=0,0,InformatiiGenerale!$B$3)</f>
        <v>0</v>
      </c>
      <c r="V1715" s="462">
        <f>IF($B1715=0,0,VLOOKUP($B1715,InformatiiGenerale!$A$9:$C$29,3,FALSE))</f>
        <v>0</v>
      </c>
    </row>
    <row r="1716" spans="1:22" ht="30" customHeight="1" x14ac:dyDescent="0.25">
      <c r="A1716" s="145"/>
      <c r="B1716" s="146"/>
      <c r="C1716" s="146"/>
      <c r="D1716" s="147"/>
      <c r="E1716" s="148"/>
      <c r="F1716" s="149"/>
      <c r="G1716" s="148"/>
      <c r="H1716" s="149"/>
      <c r="I1716" s="150"/>
      <c r="J1716" s="151"/>
      <c r="K1716" s="152"/>
      <c r="L1716" s="153"/>
      <c r="M1716" s="154"/>
      <c r="N1716" s="334">
        <f t="shared" si="53"/>
        <v>0</v>
      </c>
      <c r="O1716" s="339"/>
      <c r="P1716" s="515">
        <f>IF($A1716=Liste!$A$2,Liste!$Q$2,IF($A1716=Liste!$A$3,Liste!$Q$3,0))</f>
        <v>0</v>
      </c>
      <c r="Q1716" s="477"/>
      <c r="R1716" s="458" t="str">
        <f>IF(F1716=0,"x",VLOOKUP($F1716,Liste!$L$2:$M$5000,2,FALSE))</f>
        <v>x</v>
      </c>
      <c r="S1716" s="462" t="str">
        <f t="shared" si="52"/>
        <v>x</v>
      </c>
      <c r="T1716" s="462">
        <f>IF(P1716=Liste!$Q$3,IF(L1716=0,0,1),0)</f>
        <v>0</v>
      </c>
      <c r="U1716" s="462">
        <f>IF($A1716=0,0,InformatiiGenerale!$B$3)</f>
        <v>0</v>
      </c>
      <c r="V1716" s="462">
        <f>IF($B1716=0,0,VLOOKUP($B1716,InformatiiGenerale!$A$9:$C$29,3,FALSE))</f>
        <v>0</v>
      </c>
    </row>
    <row r="1717" spans="1:22" ht="30" customHeight="1" x14ac:dyDescent="0.25">
      <c r="A1717" s="145"/>
      <c r="B1717" s="146"/>
      <c r="C1717" s="146"/>
      <c r="D1717" s="147"/>
      <c r="E1717" s="148"/>
      <c r="F1717" s="149"/>
      <c r="G1717" s="148"/>
      <c r="H1717" s="149"/>
      <c r="I1717" s="150"/>
      <c r="J1717" s="151"/>
      <c r="K1717" s="152"/>
      <c r="L1717" s="153"/>
      <c r="M1717" s="154"/>
      <c r="N1717" s="334">
        <f t="shared" si="53"/>
        <v>0</v>
      </c>
      <c r="O1717" s="339"/>
      <c r="P1717" s="515">
        <f>IF($A1717=Liste!$A$2,Liste!$Q$2,IF($A1717=Liste!$A$3,Liste!$Q$3,0))</f>
        <v>0</v>
      </c>
      <c r="Q1717" s="477"/>
      <c r="R1717" s="458" t="str">
        <f>IF(F1717=0,"x",VLOOKUP($F1717,Liste!$L$2:$M$5000,2,FALSE))</f>
        <v>x</v>
      </c>
      <c r="S1717" s="462" t="str">
        <f t="shared" si="52"/>
        <v>x</v>
      </c>
      <c r="T1717" s="462">
        <f>IF(P1717=Liste!$Q$3,IF(L1717=0,0,1),0)</f>
        <v>0</v>
      </c>
      <c r="U1717" s="462">
        <f>IF($A1717=0,0,InformatiiGenerale!$B$3)</f>
        <v>0</v>
      </c>
      <c r="V1717" s="462">
        <f>IF($B1717=0,0,VLOOKUP($B1717,InformatiiGenerale!$A$9:$C$29,3,FALSE))</f>
        <v>0</v>
      </c>
    </row>
    <row r="1718" spans="1:22" ht="30" customHeight="1" x14ac:dyDescent="0.25">
      <c r="A1718" s="145"/>
      <c r="B1718" s="146"/>
      <c r="C1718" s="146"/>
      <c r="D1718" s="147"/>
      <c r="E1718" s="148"/>
      <c r="F1718" s="149"/>
      <c r="G1718" s="148"/>
      <c r="H1718" s="149"/>
      <c r="I1718" s="150"/>
      <c r="J1718" s="151"/>
      <c r="K1718" s="152"/>
      <c r="L1718" s="153"/>
      <c r="M1718" s="154"/>
      <c r="N1718" s="334">
        <f t="shared" si="53"/>
        <v>0</v>
      </c>
      <c r="O1718" s="339"/>
      <c r="P1718" s="515">
        <f>IF($A1718=Liste!$A$2,Liste!$Q$2,IF($A1718=Liste!$A$3,Liste!$Q$3,0))</f>
        <v>0</v>
      </c>
      <c r="Q1718" s="477"/>
      <c r="R1718" s="458" t="str">
        <f>IF(F1718=0,"x",VLOOKUP($F1718,Liste!$L$2:$M$5000,2,FALSE))</f>
        <v>x</v>
      </c>
      <c r="S1718" s="462" t="str">
        <f t="shared" si="52"/>
        <v>x</v>
      </c>
      <c r="T1718" s="462">
        <f>IF(P1718=Liste!$Q$3,IF(L1718=0,0,1),0)</f>
        <v>0</v>
      </c>
      <c r="U1718" s="462">
        <f>IF($A1718=0,0,InformatiiGenerale!$B$3)</f>
        <v>0</v>
      </c>
      <c r="V1718" s="462">
        <f>IF($B1718=0,0,VLOOKUP($B1718,InformatiiGenerale!$A$9:$C$29,3,FALSE))</f>
        <v>0</v>
      </c>
    </row>
    <row r="1719" spans="1:22" ht="30" customHeight="1" x14ac:dyDescent="0.25">
      <c r="A1719" s="145"/>
      <c r="B1719" s="146"/>
      <c r="C1719" s="146"/>
      <c r="D1719" s="147"/>
      <c r="E1719" s="148"/>
      <c r="F1719" s="149"/>
      <c r="G1719" s="148"/>
      <c r="H1719" s="149"/>
      <c r="I1719" s="150"/>
      <c r="J1719" s="151"/>
      <c r="K1719" s="152"/>
      <c r="L1719" s="153"/>
      <c r="M1719" s="154"/>
      <c r="N1719" s="334">
        <f t="shared" si="53"/>
        <v>0</v>
      </c>
      <c r="O1719" s="339"/>
      <c r="P1719" s="515">
        <f>IF($A1719=Liste!$A$2,Liste!$Q$2,IF($A1719=Liste!$A$3,Liste!$Q$3,0))</f>
        <v>0</v>
      </c>
      <c r="Q1719" s="477"/>
      <c r="R1719" s="458" t="str">
        <f>IF(F1719=0,"x",VLOOKUP($F1719,Liste!$L$2:$M$5000,2,FALSE))</f>
        <v>x</v>
      </c>
      <c r="S1719" s="462" t="str">
        <f t="shared" si="52"/>
        <v>x</v>
      </c>
      <c r="T1719" s="462">
        <f>IF(P1719=Liste!$Q$3,IF(L1719=0,0,1),0)</f>
        <v>0</v>
      </c>
      <c r="U1719" s="462">
        <f>IF($A1719=0,0,InformatiiGenerale!$B$3)</f>
        <v>0</v>
      </c>
      <c r="V1719" s="462">
        <f>IF($B1719=0,0,VLOOKUP($B1719,InformatiiGenerale!$A$9:$C$29,3,FALSE))</f>
        <v>0</v>
      </c>
    </row>
    <row r="1720" spans="1:22" ht="30" customHeight="1" x14ac:dyDescent="0.25">
      <c r="A1720" s="145"/>
      <c r="B1720" s="146"/>
      <c r="C1720" s="146"/>
      <c r="D1720" s="147"/>
      <c r="E1720" s="148"/>
      <c r="F1720" s="149"/>
      <c r="G1720" s="148"/>
      <c r="H1720" s="149"/>
      <c r="I1720" s="150"/>
      <c r="J1720" s="151"/>
      <c r="K1720" s="152"/>
      <c r="L1720" s="153"/>
      <c r="M1720" s="154"/>
      <c r="N1720" s="334">
        <f t="shared" si="53"/>
        <v>0</v>
      </c>
      <c r="O1720" s="339"/>
      <c r="P1720" s="515">
        <f>IF($A1720=Liste!$A$2,Liste!$Q$2,IF($A1720=Liste!$A$3,Liste!$Q$3,0))</f>
        <v>0</v>
      </c>
      <c r="Q1720" s="477"/>
      <c r="R1720" s="458" t="str">
        <f>IF(F1720=0,"x",VLOOKUP($F1720,Liste!$L$2:$M$5000,2,FALSE))</f>
        <v>x</v>
      </c>
      <c r="S1720" s="462" t="str">
        <f t="shared" si="52"/>
        <v>x</v>
      </c>
      <c r="T1720" s="462">
        <f>IF(P1720=Liste!$Q$3,IF(L1720=0,0,1),0)</f>
        <v>0</v>
      </c>
      <c r="U1720" s="462">
        <f>IF($A1720=0,0,InformatiiGenerale!$B$3)</f>
        <v>0</v>
      </c>
      <c r="V1720" s="462">
        <f>IF($B1720=0,0,VLOOKUP($B1720,InformatiiGenerale!$A$9:$C$29,3,FALSE))</f>
        <v>0</v>
      </c>
    </row>
    <row r="1721" spans="1:22" ht="30" customHeight="1" x14ac:dyDescent="0.25">
      <c r="A1721" s="145"/>
      <c r="B1721" s="146"/>
      <c r="C1721" s="146"/>
      <c r="D1721" s="147"/>
      <c r="E1721" s="148"/>
      <c r="F1721" s="149"/>
      <c r="G1721" s="148"/>
      <c r="H1721" s="149"/>
      <c r="I1721" s="150"/>
      <c r="J1721" s="151"/>
      <c r="K1721" s="152"/>
      <c r="L1721" s="153"/>
      <c r="M1721" s="154"/>
      <c r="N1721" s="334">
        <f t="shared" si="53"/>
        <v>0</v>
      </c>
      <c r="O1721" s="339"/>
      <c r="P1721" s="515">
        <f>IF($A1721=Liste!$A$2,Liste!$Q$2,IF($A1721=Liste!$A$3,Liste!$Q$3,0))</f>
        <v>0</v>
      </c>
      <c r="Q1721" s="477"/>
      <c r="R1721" s="458" t="str">
        <f>IF(F1721=0,"x",VLOOKUP($F1721,Liste!$L$2:$M$5000,2,FALSE))</f>
        <v>x</v>
      </c>
      <c r="S1721" s="462" t="str">
        <f t="shared" si="52"/>
        <v>x</v>
      </c>
      <c r="T1721" s="462">
        <f>IF(P1721=Liste!$Q$3,IF(L1721=0,0,1),0)</f>
        <v>0</v>
      </c>
      <c r="U1721" s="462">
        <f>IF($A1721=0,0,InformatiiGenerale!$B$3)</f>
        <v>0</v>
      </c>
      <c r="V1721" s="462">
        <f>IF($B1721=0,0,VLOOKUP($B1721,InformatiiGenerale!$A$9:$C$29,3,FALSE))</f>
        <v>0</v>
      </c>
    </row>
    <row r="1722" spans="1:22" ht="30" customHeight="1" x14ac:dyDescent="0.25">
      <c r="A1722" s="145"/>
      <c r="B1722" s="146"/>
      <c r="C1722" s="146"/>
      <c r="D1722" s="147"/>
      <c r="E1722" s="148"/>
      <c r="F1722" s="149"/>
      <c r="G1722" s="148"/>
      <c r="H1722" s="149"/>
      <c r="I1722" s="150"/>
      <c r="J1722" s="151"/>
      <c r="K1722" s="152"/>
      <c r="L1722" s="153"/>
      <c r="M1722" s="154"/>
      <c r="N1722" s="334">
        <f t="shared" si="53"/>
        <v>0</v>
      </c>
      <c r="O1722" s="339"/>
      <c r="P1722" s="515">
        <f>IF($A1722=Liste!$A$2,Liste!$Q$2,IF($A1722=Liste!$A$3,Liste!$Q$3,0))</f>
        <v>0</v>
      </c>
      <c r="Q1722" s="477"/>
      <c r="R1722" s="458" t="str">
        <f>IF(F1722=0,"x",VLOOKUP($F1722,Liste!$L$2:$M$5000,2,FALSE))</f>
        <v>x</v>
      </c>
      <c r="S1722" s="462" t="str">
        <f t="shared" si="52"/>
        <v>x</v>
      </c>
      <c r="T1722" s="462">
        <f>IF(P1722=Liste!$Q$3,IF(L1722=0,0,1),0)</f>
        <v>0</v>
      </c>
      <c r="U1722" s="462">
        <f>IF($A1722=0,0,InformatiiGenerale!$B$3)</f>
        <v>0</v>
      </c>
      <c r="V1722" s="462">
        <f>IF($B1722=0,0,VLOOKUP($B1722,InformatiiGenerale!$A$9:$C$29,3,FALSE))</f>
        <v>0</v>
      </c>
    </row>
    <row r="1723" spans="1:22" ht="30" customHeight="1" x14ac:dyDescent="0.25">
      <c r="A1723" s="145"/>
      <c r="B1723" s="146"/>
      <c r="C1723" s="146"/>
      <c r="D1723" s="147"/>
      <c r="E1723" s="148"/>
      <c r="F1723" s="149"/>
      <c r="G1723" s="148"/>
      <c r="H1723" s="149"/>
      <c r="I1723" s="150"/>
      <c r="J1723" s="151"/>
      <c r="K1723" s="152"/>
      <c r="L1723" s="153"/>
      <c r="M1723" s="154"/>
      <c r="N1723" s="334">
        <f t="shared" si="53"/>
        <v>0</v>
      </c>
      <c r="O1723" s="339"/>
      <c r="P1723" s="515">
        <f>IF($A1723=Liste!$A$2,Liste!$Q$2,IF($A1723=Liste!$A$3,Liste!$Q$3,0))</f>
        <v>0</v>
      </c>
      <c r="Q1723" s="477"/>
      <c r="R1723" s="458" t="str">
        <f>IF(F1723=0,"x",VLOOKUP($F1723,Liste!$L$2:$M$5000,2,FALSE))</f>
        <v>x</v>
      </c>
      <c r="S1723" s="462" t="str">
        <f t="shared" si="52"/>
        <v>x</v>
      </c>
      <c r="T1723" s="462">
        <f>IF(P1723=Liste!$Q$3,IF(L1723=0,0,1),0)</f>
        <v>0</v>
      </c>
      <c r="U1723" s="462">
        <f>IF($A1723=0,0,InformatiiGenerale!$B$3)</f>
        <v>0</v>
      </c>
      <c r="V1723" s="462">
        <f>IF($B1723=0,0,VLOOKUP($B1723,InformatiiGenerale!$A$9:$C$29,3,FALSE))</f>
        <v>0</v>
      </c>
    </row>
    <row r="1724" spans="1:22" ht="30" customHeight="1" x14ac:dyDescent="0.25">
      <c r="A1724" s="145"/>
      <c r="B1724" s="146"/>
      <c r="C1724" s="146"/>
      <c r="D1724" s="147"/>
      <c r="E1724" s="148"/>
      <c r="F1724" s="149"/>
      <c r="G1724" s="148"/>
      <c r="H1724" s="149"/>
      <c r="I1724" s="150"/>
      <c r="J1724" s="151"/>
      <c r="K1724" s="152"/>
      <c r="L1724" s="153"/>
      <c r="M1724" s="154"/>
      <c r="N1724" s="334">
        <f t="shared" si="53"/>
        <v>0</v>
      </c>
      <c r="O1724" s="339"/>
      <c r="P1724" s="515">
        <f>IF($A1724=Liste!$A$2,Liste!$Q$2,IF($A1724=Liste!$A$3,Liste!$Q$3,0))</f>
        <v>0</v>
      </c>
      <c r="Q1724" s="477"/>
      <c r="R1724" s="458" t="str">
        <f>IF(F1724=0,"x",VLOOKUP($F1724,Liste!$L$2:$M$5000,2,FALSE))</f>
        <v>x</v>
      </c>
      <c r="S1724" s="462" t="str">
        <f t="shared" si="52"/>
        <v>x</v>
      </c>
      <c r="T1724" s="462">
        <f>IF(P1724=Liste!$Q$3,IF(L1724=0,0,1),0)</f>
        <v>0</v>
      </c>
      <c r="U1724" s="462">
        <f>IF($A1724=0,0,InformatiiGenerale!$B$3)</f>
        <v>0</v>
      </c>
      <c r="V1724" s="462">
        <f>IF($B1724=0,0,VLOOKUP($B1724,InformatiiGenerale!$A$9:$C$29,3,FALSE))</f>
        <v>0</v>
      </c>
    </row>
    <row r="1725" spans="1:22" ht="30" customHeight="1" x14ac:dyDescent="0.25">
      <c r="A1725" s="145"/>
      <c r="B1725" s="146"/>
      <c r="C1725" s="146"/>
      <c r="D1725" s="147"/>
      <c r="E1725" s="148"/>
      <c r="F1725" s="149"/>
      <c r="G1725" s="148"/>
      <c r="H1725" s="149"/>
      <c r="I1725" s="150"/>
      <c r="J1725" s="151"/>
      <c r="K1725" s="152"/>
      <c r="L1725" s="153"/>
      <c r="M1725" s="154"/>
      <c r="N1725" s="334">
        <f t="shared" si="53"/>
        <v>0</v>
      </c>
      <c r="O1725" s="339"/>
      <c r="P1725" s="515">
        <f>IF($A1725=Liste!$A$2,Liste!$Q$2,IF($A1725=Liste!$A$3,Liste!$Q$3,0))</f>
        <v>0</v>
      </c>
      <c r="Q1725" s="477"/>
      <c r="R1725" s="458" t="str">
        <f>IF(F1725=0,"x",VLOOKUP($F1725,Liste!$L$2:$M$5000,2,FALSE))</f>
        <v>x</v>
      </c>
      <c r="S1725" s="462" t="str">
        <f t="shared" si="52"/>
        <v>x</v>
      </c>
      <c r="T1725" s="462">
        <f>IF(P1725=Liste!$Q$3,IF(L1725=0,0,1),0)</f>
        <v>0</v>
      </c>
      <c r="U1725" s="462">
        <f>IF($A1725=0,0,InformatiiGenerale!$B$3)</f>
        <v>0</v>
      </c>
      <c r="V1725" s="462">
        <f>IF($B1725=0,0,VLOOKUP($B1725,InformatiiGenerale!$A$9:$C$29,3,FALSE))</f>
        <v>0</v>
      </c>
    </row>
    <row r="1726" spans="1:22" ht="30" customHeight="1" x14ac:dyDescent="0.25">
      <c r="A1726" s="145"/>
      <c r="B1726" s="146"/>
      <c r="C1726" s="146"/>
      <c r="D1726" s="147"/>
      <c r="E1726" s="148"/>
      <c r="F1726" s="149"/>
      <c r="G1726" s="148"/>
      <c r="H1726" s="149"/>
      <c r="I1726" s="150"/>
      <c r="J1726" s="151"/>
      <c r="K1726" s="152"/>
      <c r="L1726" s="153"/>
      <c r="M1726" s="154"/>
      <c r="N1726" s="334">
        <f t="shared" si="53"/>
        <v>0</v>
      </c>
      <c r="O1726" s="339"/>
      <c r="P1726" s="515">
        <f>IF($A1726=Liste!$A$2,Liste!$Q$2,IF($A1726=Liste!$A$3,Liste!$Q$3,0))</f>
        <v>0</v>
      </c>
      <c r="Q1726" s="477"/>
      <c r="R1726" s="458" t="str">
        <f>IF(F1726=0,"x",VLOOKUP($F1726,Liste!$L$2:$M$5000,2,FALSE))</f>
        <v>x</v>
      </c>
      <c r="S1726" s="462" t="str">
        <f t="shared" si="52"/>
        <v>x</v>
      </c>
      <c r="T1726" s="462">
        <f>IF(P1726=Liste!$Q$3,IF(L1726=0,0,1),0)</f>
        <v>0</v>
      </c>
      <c r="U1726" s="462">
        <f>IF($A1726=0,0,InformatiiGenerale!$B$3)</f>
        <v>0</v>
      </c>
      <c r="V1726" s="462">
        <f>IF($B1726=0,0,VLOOKUP($B1726,InformatiiGenerale!$A$9:$C$29,3,FALSE))</f>
        <v>0</v>
      </c>
    </row>
    <row r="1727" spans="1:22" ht="30" customHeight="1" x14ac:dyDescent="0.25">
      <c r="A1727" s="145"/>
      <c r="B1727" s="146"/>
      <c r="C1727" s="146"/>
      <c r="D1727" s="147"/>
      <c r="E1727" s="148"/>
      <c r="F1727" s="149"/>
      <c r="G1727" s="148"/>
      <c r="H1727" s="149"/>
      <c r="I1727" s="150"/>
      <c r="J1727" s="151"/>
      <c r="K1727" s="152"/>
      <c r="L1727" s="153"/>
      <c r="M1727" s="154"/>
      <c r="N1727" s="334">
        <f t="shared" si="53"/>
        <v>0</v>
      </c>
      <c r="O1727" s="339"/>
      <c r="P1727" s="515">
        <f>IF($A1727=Liste!$A$2,Liste!$Q$2,IF($A1727=Liste!$A$3,Liste!$Q$3,0))</f>
        <v>0</v>
      </c>
      <c r="Q1727" s="477"/>
      <c r="R1727" s="458" t="str">
        <f>IF(F1727=0,"x",VLOOKUP($F1727,Liste!$L$2:$M$5000,2,FALSE))</f>
        <v>x</v>
      </c>
      <c r="S1727" s="462" t="str">
        <f t="shared" si="52"/>
        <v>x</v>
      </c>
      <c r="T1727" s="462">
        <f>IF(P1727=Liste!$Q$3,IF(L1727=0,0,1),0)</f>
        <v>0</v>
      </c>
      <c r="U1727" s="462">
        <f>IF($A1727=0,0,InformatiiGenerale!$B$3)</f>
        <v>0</v>
      </c>
      <c r="V1727" s="462">
        <f>IF($B1727=0,0,VLOOKUP($B1727,InformatiiGenerale!$A$9:$C$29,3,FALSE))</f>
        <v>0</v>
      </c>
    </row>
    <row r="1728" spans="1:22" ht="30" customHeight="1" x14ac:dyDescent="0.25">
      <c r="A1728" s="145"/>
      <c r="B1728" s="146"/>
      <c r="C1728" s="146"/>
      <c r="D1728" s="147"/>
      <c r="E1728" s="148"/>
      <c r="F1728" s="149"/>
      <c r="G1728" s="148"/>
      <c r="H1728" s="149"/>
      <c r="I1728" s="150"/>
      <c r="J1728" s="151"/>
      <c r="K1728" s="152"/>
      <c r="L1728" s="153"/>
      <c r="M1728" s="154"/>
      <c r="N1728" s="334">
        <f t="shared" si="53"/>
        <v>0</v>
      </c>
      <c r="O1728" s="339"/>
      <c r="P1728" s="515">
        <f>IF($A1728=Liste!$A$2,Liste!$Q$2,IF($A1728=Liste!$A$3,Liste!$Q$3,0))</f>
        <v>0</v>
      </c>
      <c r="Q1728" s="477"/>
      <c r="R1728" s="458" t="str">
        <f>IF(F1728=0,"x",VLOOKUP($F1728,Liste!$L$2:$M$5000,2,FALSE))</f>
        <v>x</v>
      </c>
      <c r="S1728" s="462" t="str">
        <f t="shared" si="52"/>
        <v>x</v>
      </c>
      <c r="T1728" s="462">
        <f>IF(P1728=Liste!$Q$3,IF(L1728=0,0,1),0)</f>
        <v>0</v>
      </c>
      <c r="U1728" s="462">
        <f>IF($A1728=0,0,InformatiiGenerale!$B$3)</f>
        <v>0</v>
      </c>
      <c r="V1728" s="462">
        <f>IF($B1728=0,0,VLOOKUP($B1728,InformatiiGenerale!$A$9:$C$29,3,FALSE))</f>
        <v>0</v>
      </c>
    </row>
    <row r="1729" spans="1:22" ht="30" customHeight="1" x14ac:dyDescent="0.25">
      <c r="A1729" s="145"/>
      <c r="B1729" s="146"/>
      <c r="C1729" s="146"/>
      <c r="D1729" s="147"/>
      <c r="E1729" s="148"/>
      <c r="F1729" s="149"/>
      <c r="G1729" s="148"/>
      <c r="H1729" s="149"/>
      <c r="I1729" s="150"/>
      <c r="J1729" s="151"/>
      <c r="K1729" s="152"/>
      <c r="L1729" s="153"/>
      <c r="M1729" s="154"/>
      <c r="N1729" s="334">
        <f t="shared" si="53"/>
        <v>0</v>
      </c>
      <c r="O1729" s="339"/>
      <c r="P1729" s="515">
        <f>IF($A1729=Liste!$A$2,Liste!$Q$2,IF($A1729=Liste!$A$3,Liste!$Q$3,0))</f>
        <v>0</v>
      </c>
      <c r="Q1729" s="477"/>
      <c r="R1729" s="458" t="str">
        <f>IF(F1729=0,"x",VLOOKUP($F1729,Liste!$L$2:$M$5000,2,FALSE))</f>
        <v>x</v>
      </c>
      <c r="S1729" s="462" t="str">
        <f t="shared" si="52"/>
        <v>x</v>
      </c>
      <c r="T1729" s="462">
        <f>IF(P1729=Liste!$Q$3,IF(L1729=0,0,1),0)</f>
        <v>0</v>
      </c>
      <c r="U1729" s="462">
        <f>IF($A1729=0,0,InformatiiGenerale!$B$3)</f>
        <v>0</v>
      </c>
      <c r="V1729" s="462">
        <f>IF($B1729=0,0,VLOOKUP($B1729,InformatiiGenerale!$A$9:$C$29,3,FALSE))</f>
        <v>0</v>
      </c>
    </row>
    <row r="1730" spans="1:22" ht="30" customHeight="1" x14ac:dyDescent="0.25">
      <c r="A1730" s="145"/>
      <c r="B1730" s="146"/>
      <c r="C1730" s="146"/>
      <c r="D1730" s="147"/>
      <c r="E1730" s="148"/>
      <c r="F1730" s="149"/>
      <c r="G1730" s="148"/>
      <c r="H1730" s="149"/>
      <c r="I1730" s="150"/>
      <c r="J1730" s="151"/>
      <c r="K1730" s="152"/>
      <c r="L1730" s="153"/>
      <c r="M1730" s="154"/>
      <c r="N1730" s="334">
        <f t="shared" si="53"/>
        <v>0</v>
      </c>
      <c r="O1730" s="339"/>
      <c r="P1730" s="515">
        <f>IF($A1730=Liste!$A$2,Liste!$Q$2,IF($A1730=Liste!$A$3,Liste!$Q$3,0))</f>
        <v>0</v>
      </c>
      <c r="Q1730" s="477"/>
      <c r="R1730" s="458" t="str">
        <f>IF(F1730=0,"x",VLOOKUP($F1730,Liste!$L$2:$M$5000,2,FALSE))</f>
        <v>x</v>
      </c>
      <c r="S1730" s="462" t="str">
        <f t="shared" si="52"/>
        <v>x</v>
      </c>
      <c r="T1730" s="462">
        <f>IF(P1730=Liste!$Q$3,IF(L1730=0,0,1),0)</f>
        <v>0</v>
      </c>
      <c r="U1730" s="462">
        <f>IF($A1730=0,0,InformatiiGenerale!$B$3)</f>
        <v>0</v>
      </c>
      <c r="V1730" s="462">
        <f>IF($B1730=0,0,VLOOKUP($B1730,InformatiiGenerale!$A$9:$C$29,3,FALSE))</f>
        <v>0</v>
      </c>
    </row>
    <row r="1731" spans="1:22" ht="30" customHeight="1" x14ac:dyDescent="0.25">
      <c r="A1731" s="145"/>
      <c r="B1731" s="146"/>
      <c r="C1731" s="146"/>
      <c r="D1731" s="147"/>
      <c r="E1731" s="148"/>
      <c r="F1731" s="149"/>
      <c r="G1731" s="148"/>
      <c r="H1731" s="149"/>
      <c r="I1731" s="150"/>
      <c r="J1731" s="151"/>
      <c r="K1731" s="152"/>
      <c r="L1731" s="153"/>
      <c r="M1731" s="154"/>
      <c r="N1731" s="334">
        <f t="shared" si="53"/>
        <v>0</v>
      </c>
      <c r="O1731" s="339"/>
      <c r="P1731" s="515">
        <f>IF($A1731=Liste!$A$2,Liste!$Q$2,IF($A1731=Liste!$A$3,Liste!$Q$3,0))</f>
        <v>0</v>
      </c>
      <c r="Q1731" s="477"/>
      <c r="R1731" s="458" t="str">
        <f>IF(F1731=0,"x",VLOOKUP($F1731,Liste!$L$2:$M$5000,2,FALSE))</f>
        <v>x</v>
      </c>
      <c r="S1731" s="462" t="str">
        <f t="shared" si="52"/>
        <v>x</v>
      </c>
      <c r="T1731" s="462">
        <f>IF(P1731=Liste!$Q$3,IF(L1731=0,0,1),0)</f>
        <v>0</v>
      </c>
      <c r="U1731" s="462">
        <f>IF($A1731=0,0,InformatiiGenerale!$B$3)</f>
        <v>0</v>
      </c>
      <c r="V1731" s="462">
        <f>IF($B1731=0,0,VLOOKUP($B1731,InformatiiGenerale!$A$9:$C$29,3,FALSE))</f>
        <v>0</v>
      </c>
    </row>
    <row r="1732" spans="1:22" ht="30" customHeight="1" x14ac:dyDescent="0.25">
      <c r="A1732" s="145"/>
      <c r="B1732" s="146"/>
      <c r="C1732" s="146"/>
      <c r="D1732" s="147"/>
      <c r="E1732" s="148"/>
      <c r="F1732" s="149"/>
      <c r="G1732" s="148"/>
      <c r="H1732" s="149"/>
      <c r="I1732" s="150"/>
      <c r="J1732" s="151"/>
      <c r="K1732" s="152"/>
      <c r="L1732" s="153"/>
      <c r="M1732" s="154"/>
      <c r="N1732" s="334">
        <f t="shared" si="53"/>
        <v>0</v>
      </c>
      <c r="O1732" s="339"/>
      <c r="P1732" s="515">
        <f>IF($A1732=Liste!$A$2,Liste!$Q$2,IF($A1732=Liste!$A$3,Liste!$Q$3,0))</f>
        <v>0</v>
      </c>
      <c r="Q1732" s="477"/>
      <c r="R1732" s="458" t="str">
        <f>IF(F1732=0,"x",VLOOKUP($F1732,Liste!$L$2:$M$5000,2,FALSE))</f>
        <v>x</v>
      </c>
      <c r="S1732" s="462" t="str">
        <f t="shared" si="52"/>
        <v>x</v>
      </c>
      <c r="T1732" s="462">
        <f>IF(P1732=Liste!$Q$3,IF(L1732=0,0,1),0)</f>
        <v>0</v>
      </c>
      <c r="U1732" s="462">
        <f>IF($A1732=0,0,InformatiiGenerale!$B$3)</f>
        <v>0</v>
      </c>
      <c r="V1732" s="462">
        <f>IF($B1732=0,0,VLOOKUP($B1732,InformatiiGenerale!$A$9:$C$29,3,FALSE))</f>
        <v>0</v>
      </c>
    </row>
    <row r="1733" spans="1:22" ht="30" customHeight="1" x14ac:dyDescent="0.25">
      <c r="A1733" s="145"/>
      <c r="B1733" s="146"/>
      <c r="C1733" s="146"/>
      <c r="D1733" s="147"/>
      <c r="E1733" s="148"/>
      <c r="F1733" s="149"/>
      <c r="G1733" s="148"/>
      <c r="H1733" s="149"/>
      <c r="I1733" s="150"/>
      <c r="J1733" s="151"/>
      <c r="K1733" s="152"/>
      <c r="L1733" s="153"/>
      <c r="M1733" s="154"/>
      <c r="N1733" s="334">
        <f t="shared" si="53"/>
        <v>0</v>
      </c>
      <c r="O1733" s="339"/>
      <c r="P1733" s="515">
        <f>IF($A1733=Liste!$A$2,Liste!$Q$2,IF($A1733=Liste!$A$3,Liste!$Q$3,0))</f>
        <v>0</v>
      </c>
      <c r="Q1733" s="477"/>
      <c r="R1733" s="458" t="str">
        <f>IF(F1733=0,"x",VLOOKUP($F1733,Liste!$L$2:$M$5000,2,FALSE))</f>
        <v>x</v>
      </c>
      <c r="S1733" s="462" t="str">
        <f t="shared" si="52"/>
        <v>x</v>
      </c>
      <c r="T1733" s="462">
        <f>IF(P1733=Liste!$Q$3,IF(L1733=0,0,1),0)</f>
        <v>0</v>
      </c>
      <c r="U1733" s="462">
        <f>IF($A1733=0,0,InformatiiGenerale!$B$3)</f>
        <v>0</v>
      </c>
      <c r="V1733" s="462">
        <f>IF($B1733=0,0,VLOOKUP($B1733,InformatiiGenerale!$A$9:$C$29,3,FALSE))</f>
        <v>0</v>
      </c>
    </row>
    <row r="1734" spans="1:22" ht="30" customHeight="1" x14ac:dyDescent="0.25">
      <c r="A1734" s="145"/>
      <c r="B1734" s="146"/>
      <c r="C1734" s="146"/>
      <c r="D1734" s="147"/>
      <c r="E1734" s="148"/>
      <c r="F1734" s="149"/>
      <c r="G1734" s="148"/>
      <c r="H1734" s="149"/>
      <c r="I1734" s="150"/>
      <c r="J1734" s="151"/>
      <c r="K1734" s="152"/>
      <c r="L1734" s="153"/>
      <c r="M1734" s="154"/>
      <c r="N1734" s="334">
        <f t="shared" si="53"/>
        <v>0</v>
      </c>
      <c r="O1734" s="339"/>
      <c r="P1734" s="515">
        <f>IF($A1734=Liste!$A$2,Liste!$Q$2,IF($A1734=Liste!$A$3,Liste!$Q$3,0))</f>
        <v>0</v>
      </c>
      <c r="Q1734" s="477"/>
      <c r="R1734" s="458" t="str">
        <f>IF(F1734=0,"x",VLOOKUP($F1734,Liste!$L$2:$M$5000,2,FALSE))</f>
        <v>x</v>
      </c>
      <c r="S1734" s="462" t="str">
        <f t="shared" si="52"/>
        <v>x</v>
      </c>
      <c r="T1734" s="462">
        <f>IF(P1734=Liste!$Q$3,IF(L1734=0,0,1),0)</f>
        <v>0</v>
      </c>
      <c r="U1734" s="462">
        <f>IF($A1734=0,0,InformatiiGenerale!$B$3)</f>
        <v>0</v>
      </c>
      <c r="V1734" s="462">
        <f>IF($B1734=0,0,VLOOKUP($B1734,InformatiiGenerale!$A$9:$C$29,3,FALSE))</f>
        <v>0</v>
      </c>
    </row>
    <row r="1735" spans="1:22" ht="30" customHeight="1" x14ac:dyDescent="0.25">
      <c r="A1735" s="145"/>
      <c r="B1735" s="146"/>
      <c r="C1735" s="146"/>
      <c r="D1735" s="147"/>
      <c r="E1735" s="148"/>
      <c r="F1735" s="149"/>
      <c r="G1735" s="148"/>
      <c r="H1735" s="149"/>
      <c r="I1735" s="150"/>
      <c r="J1735" s="151"/>
      <c r="K1735" s="152"/>
      <c r="L1735" s="153"/>
      <c r="M1735" s="154"/>
      <c r="N1735" s="334">
        <f t="shared" si="53"/>
        <v>0</v>
      </c>
      <c r="O1735" s="339"/>
      <c r="P1735" s="515">
        <f>IF($A1735=Liste!$A$2,Liste!$Q$2,IF($A1735=Liste!$A$3,Liste!$Q$3,0))</f>
        <v>0</v>
      </c>
      <c r="Q1735" s="477"/>
      <c r="R1735" s="458" t="str">
        <f>IF(F1735=0,"x",VLOOKUP($F1735,Liste!$L$2:$M$5000,2,FALSE))</f>
        <v>x</v>
      </c>
      <c r="S1735" s="462" t="str">
        <f t="shared" si="52"/>
        <v>x</v>
      </c>
      <c r="T1735" s="462">
        <f>IF(P1735=Liste!$Q$3,IF(L1735=0,0,1),0)</f>
        <v>0</v>
      </c>
      <c r="U1735" s="462">
        <f>IF($A1735=0,0,InformatiiGenerale!$B$3)</f>
        <v>0</v>
      </c>
      <c r="V1735" s="462">
        <f>IF($B1735=0,0,VLOOKUP($B1735,InformatiiGenerale!$A$9:$C$29,3,FALSE))</f>
        <v>0</v>
      </c>
    </row>
    <row r="1736" spans="1:22" ht="30" customHeight="1" x14ac:dyDescent="0.25">
      <c r="A1736" s="145"/>
      <c r="B1736" s="146"/>
      <c r="C1736" s="146"/>
      <c r="D1736" s="147"/>
      <c r="E1736" s="148"/>
      <c r="F1736" s="149"/>
      <c r="G1736" s="148"/>
      <c r="H1736" s="149"/>
      <c r="I1736" s="150"/>
      <c r="J1736" s="151"/>
      <c r="K1736" s="152"/>
      <c r="L1736" s="153"/>
      <c r="M1736" s="154"/>
      <c r="N1736" s="334">
        <f t="shared" si="53"/>
        <v>0</v>
      </c>
      <c r="O1736" s="339"/>
      <c r="P1736" s="515">
        <f>IF($A1736=Liste!$A$2,Liste!$Q$2,IF($A1736=Liste!$A$3,Liste!$Q$3,0))</f>
        <v>0</v>
      </c>
      <c r="Q1736" s="477"/>
      <c r="R1736" s="458" t="str">
        <f>IF(F1736=0,"x",VLOOKUP($F1736,Liste!$L$2:$M$5000,2,FALSE))</f>
        <v>x</v>
      </c>
      <c r="S1736" s="462" t="str">
        <f t="shared" si="52"/>
        <v>x</v>
      </c>
      <c r="T1736" s="462">
        <f>IF(P1736=Liste!$Q$3,IF(L1736=0,0,1),0)</f>
        <v>0</v>
      </c>
      <c r="U1736" s="462">
        <f>IF($A1736=0,0,InformatiiGenerale!$B$3)</f>
        <v>0</v>
      </c>
      <c r="V1736" s="462">
        <f>IF($B1736=0,0,VLOOKUP($B1736,InformatiiGenerale!$A$9:$C$29,3,FALSE))</f>
        <v>0</v>
      </c>
    </row>
    <row r="1737" spans="1:22" ht="30" customHeight="1" x14ac:dyDescent="0.25">
      <c r="A1737" s="145"/>
      <c r="B1737" s="146"/>
      <c r="C1737" s="146"/>
      <c r="D1737" s="147"/>
      <c r="E1737" s="148"/>
      <c r="F1737" s="149"/>
      <c r="G1737" s="148"/>
      <c r="H1737" s="149"/>
      <c r="I1737" s="150"/>
      <c r="J1737" s="151"/>
      <c r="K1737" s="152"/>
      <c r="L1737" s="153"/>
      <c r="M1737" s="154"/>
      <c r="N1737" s="334">
        <f t="shared" si="53"/>
        <v>0</v>
      </c>
      <c r="O1737" s="339"/>
      <c r="P1737" s="515">
        <f>IF($A1737=Liste!$A$2,Liste!$Q$2,IF($A1737=Liste!$A$3,Liste!$Q$3,0))</f>
        <v>0</v>
      </c>
      <c r="Q1737" s="477"/>
      <c r="R1737" s="458" t="str">
        <f>IF(F1737=0,"x",VLOOKUP($F1737,Liste!$L$2:$M$5000,2,FALSE))</f>
        <v>x</v>
      </c>
      <c r="S1737" s="462" t="str">
        <f t="shared" si="52"/>
        <v>x</v>
      </c>
      <c r="T1737" s="462">
        <f>IF(P1737=Liste!$Q$3,IF(L1737=0,0,1),0)</f>
        <v>0</v>
      </c>
      <c r="U1737" s="462">
        <f>IF($A1737=0,0,InformatiiGenerale!$B$3)</f>
        <v>0</v>
      </c>
      <c r="V1737" s="462">
        <f>IF($B1737=0,0,VLOOKUP($B1737,InformatiiGenerale!$A$9:$C$29,3,FALSE))</f>
        <v>0</v>
      </c>
    </row>
    <row r="1738" spans="1:22" ht="30" customHeight="1" x14ac:dyDescent="0.25">
      <c r="A1738" s="145"/>
      <c r="B1738" s="146"/>
      <c r="C1738" s="146"/>
      <c r="D1738" s="147"/>
      <c r="E1738" s="148"/>
      <c r="F1738" s="149"/>
      <c r="G1738" s="148"/>
      <c r="H1738" s="149"/>
      <c r="I1738" s="150"/>
      <c r="J1738" s="151"/>
      <c r="K1738" s="152"/>
      <c r="L1738" s="153"/>
      <c r="M1738" s="154"/>
      <c r="N1738" s="334">
        <f t="shared" si="53"/>
        <v>0</v>
      </c>
      <c r="O1738" s="339"/>
      <c r="P1738" s="515">
        <f>IF($A1738=Liste!$A$2,Liste!$Q$2,IF($A1738=Liste!$A$3,Liste!$Q$3,0))</f>
        <v>0</v>
      </c>
      <c r="Q1738" s="477"/>
      <c r="R1738" s="458" t="str">
        <f>IF(F1738=0,"x",VLOOKUP($F1738,Liste!$L$2:$M$5000,2,FALSE))</f>
        <v>x</v>
      </c>
      <c r="S1738" s="462" t="str">
        <f t="shared" si="52"/>
        <v>x</v>
      </c>
      <c r="T1738" s="462">
        <f>IF(P1738=Liste!$Q$3,IF(L1738=0,0,1),0)</f>
        <v>0</v>
      </c>
      <c r="U1738" s="462">
        <f>IF($A1738=0,0,InformatiiGenerale!$B$3)</f>
        <v>0</v>
      </c>
      <c r="V1738" s="462">
        <f>IF($B1738=0,0,VLOOKUP($B1738,InformatiiGenerale!$A$9:$C$29,3,FALSE))</f>
        <v>0</v>
      </c>
    </row>
    <row r="1739" spans="1:22" ht="30" customHeight="1" x14ac:dyDescent="0.25">
      <c r="A1739" s="145"/>
      <c r="B1739" s="146"/>
      <c r="C1739" s="146"/>
      <c r="D1739" s="147"/>
      <c r="E1739" s="148"/>
      <c r="F1739" s="149"/>
      <c r="G1739" s="148"/>
      <c r="H1739" s="149"/>
      <c r="I1739" s="150"/>
      <c r="J1739" s="151"/>
      <c r="K1739" s="152"/>
      <c r="L1739" s="153"/>
      <c r="M1739" s="154"/>
      <c r="N1739" s="334">
        <f t="shared" si="53"/>
        <v>0</v>
      </c>
      <c r="O1739" s="339"/>
      <c r="P1739" s="515">
        <f>IF($A1739=Liste!$A$2,Liste!$Q$2,IF($A1739=Liste!$A$3,Liste!$Q$3,0))</f>
        <v>0</v>
      </c>
      <c r="Q1739" s="477"/>
      <c r="R1739" s="458" t="str">
        <f>IF(F1739=0,"x",VLOOKUP($F1739,Liste!$L$2:$M$5000,2,FALSE))</f>
        <v>x</v>
      </c>
      <c r="S1739" s="462" t="str">
        <f t="shared" ref="S1739:S1802" si="54">CONCATENATE($C1739,$Q1739,$R1739)</f>
        <v>x</v>
      </c>
      <c r="T1739" s="462">
        <f>IF(P1739=Liste!$Q$3,IF(L1739=0,0,1),0)</f>
        <v>0</v>
      </c>
      <c r="U1739" s="462">
        <f>IF($A1739=0,0,InformatiiGenerale!$B$3)</f>
        <v>0</v>
      </c>
      <c r="V1739" s="462">
        <f>IF($B1739=0,0,VLOOKUP($B1739,InformatiiGenerale!$A$9:$C$29,3,FALSE))</f>
        <v>0</v>
      </c>
    </row>
    <row r="1740" spans="1:22" ht="30" customHeight="1" x14ac:dyDescent="0.25">
      <c r="A1740" s="145"/>
      <c r="B1740" s="146"/>
      <c r="C1740" s="146"/>
      <c r="D1740" s="147"/>
      <c r="E1740" s="148"/>
      <c r="F1740" s="149"/>
      <c r="G1740" s="148"/>
      <c r="H1740" s="149"/>
      <c r="I1740" s="150"/>
      <c r="J1740" s="151"/>
      <c r="K1740" s="152"/>
      <c r="L1740" s="153"/>
      <c r="M1740" s="154"/>
      <c r="N1740" s="334">
        <f t="shared" ref="N1740:N1803" si="55">L1740+M1740</f>
        <v>0</v>
      </c>
      <c r="O1740" s="339"/>
      <c r="P1740" s="515">
        <f>IF($A1740=Liste!$A$2,Liste!$Q$2,IF($A1740=Liste!$A$3,Liste!$Q$3,0))</f>
        <v>0</v>
      </c>
      <c r="Q1740" s="477"/>
      <c r="R1740" s="458" t="str">
        <f>IF(F1740=0,"x",VLOOKUP($F1740,Liste!$L$2:$M$5000,2,FALSE))</f>
        <v>x</v>
      </c>
      <c r="S1740" s="462" t="str">
        <f t="shared" si="54"/>
        <v>x</v>
      </c>
      <c r="T1740" s="462">
        <f>IF(P1740=Liste!$Q$3,IF(L1740=0,0,1),0)</f>
        <v>0</v>
      </c>
      <c r="U1740" s="462">
        <f>IF($A1740=0,0,InformatiiGenerale!$B$3)</f>
        <v>0</v>
      </c>
      <c r="V1740" s="462">
        <f>IF($B1740=0,0,VLOOKUP($B1740,InformatiiGenerale!$A$9:$C$29,3,FALSE))</f>
        <v>0</v>
      </c>
    </row>
    <row r="1741" spans="1:22" ht="30" customHeight="1" x14ac:dyDescent="0.25">
      <c r="A1741" s="145"/>
      <c r="B1741" s="146"/>
      <c r="C1741" s="146"/>
      <c r="D1741" s="147"/>
      <c r="E1741" s="148"/>
      <c r="F1741" s="149"/>
      <c r="G1741" s="148"/>
      <c r="H1741" s="149"/>
      <c r="I1741" s="150"/>
      <c r="J1741" s="151"/>
      <c r="K1741" s="152"/>
      <c r="L1741" s="153"/>
      <c r="M1741" s="154"/>
      <c r="N1741" s="334">
        <f t="shared" si="55"/>
        <v>0</v>
      </c>
      <c r="O1741" s="339"/>
      <c r="P1741" s="515">
        <f>IF($A1741=Liste!$A$2,Liste!$Q$2,IF($A1741=Liste!$A$3,Liste!$Q$3,0))</f>
        <v>0</v>
      </c>
      <c r="Q1741" s="477"/>
      <c r="R1741" s="458" t="str">
        <f>IF(F1741=0,"x",VLOOKUP($F1741,Liste!$L$2:$M$5000,2,FALSE))</f>
        <v>x</v>
      </c>
      <c r="S1741" s="462" t="str">
        <f t="shared" si="54"/>
        <v>x</v>
      </c>
      <c r="T1741" s="462">
        <f>IF(P1741=Liste!$Q$3,IF(L1741=0,0,1),0)</f>
        <v>0</v>
      </c>
      <c r="U1741" s="462">
        <f>IF($A1741=0,0,InformatiiGenerale!$B$3)</f>
        <v>0</v>
      </c>
      <c r="V1741" s="462">
        <f>IF($B1741=0,0,VLOOKUP($B1741,InformatiiGenerale!$A$9:$C$29,3,FALSE))</f>
        <v>0</v>
      </c>
    </row>
    <row r="1742" spans="1:22" ht="30" customHeight="1" x14ac:dyDescent="0.25">
      <c r="A1742" s="145"/>
      <c r="B1742" s="146"/>
      <c r="C1742" s="146"/>
      <c r="D1742" s="147"/>
      <c r="E1742" s="148"/>
      <c r="F1742" s="149"/>
      <c r="G1742" s="148"/>
      <c r="H1742" s="149"/>
      <c r="I1742" s="150"/>
      <c r="J1742" s="151"/>
      <c r="K1742" s="152"/>
      <c r="L1742" s="153"/>
      <c r="M1742" s="154"/>
      <c r="N1742" s="334">
        <f t="shared" si="55"/>
        <v>0</v>
      </c>
      <c r="O1742" s="339"/>
      <c r="P1742" s="515">
        <f>IF($A1742=Liste!$A$2,Liste!$Q$2,IF($A1742=Liste!$A$3,Liste!$Q$3,0))</f>
        <v>0</v>
      </c>
      <c r="Q1742" s="477"/>
      <c r="R1742" s="458" t="str">
        <f>IF(F1742=0,"x",VLOOKUP($F1742,Liste!$L$2:$M$5000,2,FALSE))</f>
        <v>x</v>
      </c>
      <c r="S1742" s="462" t="str">
        <f t="shared" si="54"/>
        <v>x</v>
      </c>
      <c r="T1742" s="462">
        <f>IF(P1742=Liste!$Q$3,IF(L1742=0,0,1),0)</f>
        <v>0</v>
      </c>
      <c r="U1742" s="462">
        <f>IF($A1742=0,0,InformatiiGenerale!$B$3)</f>
        <v>0</v>
      </c>
      <c r="V1742" s="462">
        <f>IF($B1742=0,0,VLOOKUP($B1742,InformatiiGenerale!$A$9:$C$29,3,FALSE))</f>
        <v>0</v>
      </c>
    </row>
    <row r="1743" spans="1:22" ht="30" customHeight="1" x14ac:dyDescent="0.25">
      <c r="A1743" s="145"/>
      <c r="B1743" s="146"/>
      <c r="C1743" s="146"/>
      <c r="D1743" s="147"/>
      <c r="E1743" s="148"/>
      <c r="F1743" s="149"/>
      <c r="G1743" s="148"/>
      <c r="H1743" s="149"/>
      <c r="I1743" s="150"/>
      <c r="J1743" s="151"/>
      <c r="K1743" s="152"/>
      <c r="L1743" s="153"/>
      <c r="M1743" s="154"/>
      <c r="N1743" s="334">
        <f t="shared" si="55"/>
        <v>0</v>
      </c>
      <c r="O1743" s="339"/>
      <c r="P1743" s="515">
        <f>IF($A1743=Liste!$A$2,Liste!$Q$2,IF($A1743=Liste!$A$3,Liste!$Q$3,0))</f>
        <v>0</v>
      </c>
      <c r="Q1743" s="477"/>
      <c r="R1743" s="458" t="str">
        <f>IF(F1743=0,"x",VLOOKUP($F1743,Liste!$L$2:$M$5000,2,FALSE))</f>
        <v>x</v>
      </c>
      <c r="S1743" s="462" t="str">
        <f t="shared" si="54"/>
        <v>x</v>
      </c>
      <c r="T1743" s="462">
        <f>IF(P1743=Liste!$Q$3,IF(L1743=0,0,1),0)</f>
        <v>0</v>
      </c>
      <c r="U1743" s="462">
        <f>IF($A1743=0,0,InformatiiGenerale!$B$3)</f>
        <v>0</v>
      </c>
      <c r="V1743" s="462">
        <f>IF($B1743=0,0,VLOOKUP($B1743,InformatiiGenerale!$A$9:$C$29,3,FALSE))</f>
        <v>0</v>
      </c>
    </row>
    <row r="1744" spans="1:22" ht="30" customHeight="1" x14ac:dyDescent="0.25">
      <c r="A1744" s="145"/>
      <c r="B1744" s="146"/>
      <c r="C1744" s="146"/>
      <c r="D1744" s="147"/>
      <c r="E1744" s="148"/>
      <c r="F1744" s="149"/>
      <c r="G1744" s="148"/>
      <c r="H1744" s="149"/>
      <c r="I1744" s="150"/>
      <c r="J1744" s="151"/>
      <c r="K1744" s="152"/>
      <c r="L1744" s="153"/>
      <c r="M1744" s="154"/>
      <c r="N1744" s="334">
        <f t="shared" si="55"/>
        <v>0</v>
      </c>
      <c r="O1744" s="339"/>
      <c r="P1744" s="515">
        <f>IF($A1744=Liste!$A$2,Liste!$Q$2,IF($A1744=Liste!$A$3,Liste!$Q$3,0))</f>
        <v>0</v>
      </c>
      <c r="Q1744" s="477"/>
      <c r="R1744" s="458" t="str">
        <f>IF(F1744=0,"x",VLOOKUP($F1744,Liste!$L$2:$M$5000,2,FALSE))</f>
        <v>x</v>
      </c>
      <c r="S1744" s="462" t="str">
        <f t="shared" si="54"/>
        <v>x</v>
      </c>
      <c r="T1744" s="462">
        <f>IF(P1744=Liste!$Q$3,IF(L1744=0,0,1),0)</f>
        <v>0</v>
      </c>
      <c r="U1744" s="462">
        <f>IF($A1744=0,0,InformatiiGenerale!$B$3)</f>
        <v>0</v>
      </c>
      <c r="V1744" s="462">
        <f>IF($B1744=0,0,VLOOKUP($B1744,InformatiiGenerale!$A$9:$C$29,3,FALSE))</f>
        <v>0</v>
      </c>
    </row>
    <row r="1745" spans="1:22" ht="30" customHeight="1" x14ac:dyDescent="0.25">
      <c r="A1745" s="145"/>
      <c r="B1745" s="146"/>
      <c r="C1745" s="146"/>
      <c r="D1745" s="147"/>
      <c r="E1745" s="148"/>
      <c r="F1745" s="149"/>
      <c r="G1745" s="148"/>
      <c r="H1745" s="149"/>
      <c r="I1745" s="150"/>
      <c r="J1745" s="151"/>
      <c r="K1745" s="152"/>
      <c r="L1745" s="153"/>
      <c r="M1745" s="154"/>
      <c r="N1745" s="334">
        <f t="shared" si="55"/>
        <v>0</v>
      </c>
      <c r="O1745" s="339"/>
      <c r="P1745" s="515">
        <f>IF($A1745=Liste!$A$2,Liste!$Q$2,IF($A1745=Liste!$A$3,Liste!$Q$3,0))</f>
        <v>0</v>
      </c>
      <c r="Q1745" s="477"/>
      <c r="R1745" s="458" t="str">
        <f>IF(F1745=0,"x",VLOOKUP($F1745,Liste!$L$2:$M$5000,2,FALSE))</f>
        <v>x</v>
      </c>
      <c r="S1745" s="462" t="str">
        <f t="shared" si="54"/>
        <v>x</v>
      </c>
      <c r="T1745" s="462">
        <f>IF(P1745=Liste!$Q$3,IF(L1745=0,0,1),0)</f>
        <v>0</v>
      </c>
      <c r="U1745" s="462">
        <f>IF($A1745=0,0,InformatiiGenerale!$B$3)</f>
        <v>0</v>
      </c>
      <c r="V1745" s="462">
        <f>IF($B1745=0,0,VLOOKUP($B1745,InformatiiGenerale!$A$9:$C$29,3,FALSE))</f>
        <v>0</v>
      </c>
    </row>
    <row r="1746" spans="1:22" ht="30" customHeight="1" x14ac:dyDescent="0.25">
      <c r="A1746" s="145"/>
      <c r="B1746" s="146"/>
      <c r="C1746" s="146"/>
      <c r="D1746" s="147"/>
      <c r="E1746" s="148"/>
      <c r="F1746" s="149"/>
      <c r="G1746" s="148"/>
      <c r="H1746" s="149"/>
      <c r="I1746" s="150"/>
      <c r="J1746" s="151"/>
      <c r="K1746" s="152"/>
      <c r="L1746" s="153"/>
      <c r="M1746" s="154"/>
      <c r="N1746" s="334">
        <f t="shared" si="55"/>
        <v>0</v>
      </c>
      <c r="O1746" s="339"/>
      <c r="P1746" s="515">
        <f>IF($A1746=Liste!$A$2,Liste!$Q$2,IF($A1746=Liste!$A$3,Liste!$Q$3,0))</f>
        <v>0</v>
      </c>
      <c r="Q1746" s="477"/>
      <c r="R1746" s="458" t="str">
        <f>IF(F1746=0,"x",VLOOKUP($F1746,Liste!$L$2:$M$5000,2,FALSE))</f>
        <v>x</v>
      </c>
      <c r="S1746" s="462" t="str">
        <f t="shared" si="54"/>
        <v>x</v>
      </c>
      <c r="T1746" s="462">
        <f>IF(P1746=Liste!$Q$3,IF(L1746=0,0,1),0)</f>
        <v>0</v>
      </c>
      <c r="U1746" s="462">
        <f>IF($A1746=0,0,InformatiiGenerale!$B$3)</f>
        <v>0</v>
      </c>
      <c r="V1746" s="462">
        <f>IF($B1746=0,0,VLOOKUP($B1746,InformatiiGenerale!$A$9:$C$29,3,FALSE))</f>
        <v>0</v>
      </c>
    </row>
    <row r="1747" spans="1:22" ht="30" customHeight="1" x14ac:dyDescent="0.25">
      <c r="A1747" s="145"/>
      <c r="B1747" s="146"/>
      <c r="C1747" s="146"/>
      <c r="D1747" s="147"/>
      <c r="E1747" s="148"/>
      <c r="F1747" s="149"/>
      <c r="G1747" s="148"/>
      <c r="H1747" s="149"/>
      <c r="I1747" s="150"/>
      <c r="J1747" s="151"/>
      <c r="K1747" s="152"/>
      <c r="L1747" s="153"/>
      <c r="M1747" s="154"/>
      <c r="N1747" s="334">
        <f t="shared" si="55"/>
        <v>0</v>
      </c>
      <c r="O1747" s="339"/>
      <c r="P1747" s="515">
        <f>IF($A1747=Liste!$A$2,Liste!$Q$2,IF($A1747=Liste!$A$3,Liste!$Q$3,0))</f>
        <v>0</v>
      </c>
      <c r="Q1747" s="477"/>
      <c r="R1747" s="458" t="str">
        <f>IF(F1747=0,"x",VLOOKUP($F1747,Liste!$L$2:$M$5000,2,FALSE))</f>
        <v>x</v>
      </c>
      <c r="S1747" s="462" t="str">
        <f t="shared" si="54"/>
        <v>x</v>
      </c>
      <c r="T1747" s="462">
        <f>IF(P1747=Liste!$Q$3,IF(L1747=0,0,1),0)</f>
        <v>0</v>
      </c>
      <c r="U1747" s="462">
        <f>IF($A1747=0,0,InformatiiGenerale!$B$3)</f>
        <v>0</v>
      </c>
      <c r="V1747" s="462">
        <f>IF($B1747=0,0,VLOOKUP($B1747,InformatiiGenerale!$A$9:$C$29,3,FALSE))</f>
        <v>0</v>
      </c>
    </row>
    <row r="1748" spans="1:22" ht="30" customHeight="1" x14ac:dyDescent="0.25">
      <c r="A1748" s="145"/>
      <c r="B1748" s="146"/>
      <c r="C1748" s="146"/>
      <c r="D1748" s="147"/>
      <c r="E1748" s="148"/>
      <c r="F1748" s="149"/>
      <c r="G1748" s="148"/>
      <c r="H1748" s="149"/>
      <c r="I1748" s="150"/>
      <c r="J1748" s="151"/>
      <c r="K1748" s="152"/>
      <c r="L1748" s="153"/>
      <c r="M1748" s="154"/>
      <c r="N1748" s="334">
        <f t="shared" si="55"/>
        <v>0</v>
      </c>
      <c r="O1748" s="339"/>
      <c r="P1748" s="515">
        <f>IF($A1748=Liste!$A$2,Liste!$Q$2,IF($A1748=Liste!$A$3,Liste!$Q$3,0))</f>
        <v>0</v>
      </c>
      <c r="Q1748" s="477"/>
      <c r="R1748" s="458" t="str">
        <f>IF(F1748=0,"x",VLOOKUP($F1748,Liste!$L$2:$M$5000,2,FALSE))</f>
        <v>x</v>
      </c>
      <c r="S1748" s="462" t="str">
        <f t="shared" si="54"/>
        <v>x</v>
      </c>
      <c r="T1748" s="462">
        <f>IF(P1748=Liste!$Q$3,IF(L1748=0,0,1),0)</f>
        <v>0</v>
      </c>
      <c r="U1748" s="462">
        <f>IF($A1748=0,0,InformatiiGenerale!$B$3)</f>
        <v>0</v>
      </c>
      <c r="V1748" s="462">
        <f>IF($B1748=0,0,VLOOKUP($B1748,InformatiiGenerale!$A$9:$C$29,3,FALSE))</f>
        <v>0</v>
      </c>
    </row>
    <row r="1749" spans="1:22" ht="30" customHeight="1" x14ac:dyDescent="0.25">
      <c r="A1749" s="145"/>
      <c r="B1749" s="146"/>
      <c r="C1749" s="146"/>
      <c r="D1749" s="147"/>
      <c r="E1749" s="148"/>
      <c r="F1749" s="149"/>
      <c r="G1749" s="148"/>
      <c r="H1749" s="149"/>
      <c r="I1749" s="150"/>
      <c r="J1749" s="151"/>
      <c r="K1749" s="152"/>
      <c r="L1749" s="153"/>
      <c r="M1749" s="154"/>
      <c r="N1749" s="334">
        <f t="shared" si="55"/>
        <v>0</v>
      </c>
      <c r="O1749" s="339"/>
      <c r="P1749" s="515">
        <f>IF($A1749=Liste!$A$2,Liste!$Q$2,IF($A1749=Liste!$A$3,Liste!$Q$3,0))</f>
        <v>0</v>
      </c>
      <c r="Q1749" s="477"/>
      <c r="R1749" s="458" t="str">
        <f>IF(F1749=0,"x",VLOOKUP($F1749,Liste!$L$2:$M$5000,2,FALSE))</f>
        <v>x</v>
      </c>
      <c r="S1749" s="462" t="str">
        <f t="shared" si="54"/>
        <v>x</v>
      </c>
      <c r="T1749" s="462">
        <f>IF(P1749=Liste!$Q$3,IF(L1749=0,0,1),0)</f>
        <v>0</v>
      </c>
      <c r="U1749" s="462">
        <f>IF($A1749=0,0,InformatiiGenerale!$B$3)</f>
        <v>0</v>
      </c>
      <c r="V1749" s="462">
        <f>IF($B1749=0,0,VLOOKUP($B1749,InformatiiGenerale!$A$9:$C$29,3,FALSE))</f>
        <v>0</v>
      </c>
    </row>
    <row r="1750" spans="1:22" ht="30" customHeight="1" x14ac:dyDescent="0.25">
      <c r="A1750" s="145"/>
      <c r="B1750" s="146"/>
      <c r="C1750" s="146"/>
      <c r="D1750" s="147"/>
      <c r="E1750" s="148"/>
      <c r="F1750" s="149"/>
      <c r="G1750" s="148"/>
      <c r="H1750" s="149"/>
      <c r="I1750" s="150"/>
      <c r="J1750" s="151"/>
      <c r="K1750" s="152"/>
      <c r="L1750" s="153"/>
      <c r="M1750" s="154"/>
      <c r="N1750" s="334">
        <f t="shared" si="55"/>
        <v>0</v>
      </c>
      <c r="O1750" s="339"/>
      <c r="P1750" s="515">
        <f>IF($A1750=Liste!$A$2,Liste!$Q$2,IF($A1750=Liste!$A$3,Liste!$Q$3,0))</f>
        <v>0</v>
      </c>
      <c r="Q1750" s="477"/>
      <c r="R1750" s="458" t="str">
        <f>IF(F1750=0,"x",VLOOKUP($F1750,Liste!$L$2:$M$5000,2,FALSE))</f>
        <v>x</v>
      </c>
      <c r="S1750" s="462" t="str">
        <f t="shared" si="54"/>
        <v>x</v>
      </c>
      <c r="T1750" s="462">
        <f>IF(P1750=Liste!$Q$3,IF(L1750=0,0,1),0)</f>
        <v>0</v>
      </c>
      <c r="U1750" s="462">
        <f>IF($A1750=0,0,InformatiiGenerale!$B$3)</f>
        <v>0</v>
      </c>
      <c r="V1750" s="462">
        <f>IF($B1750=0,0,VLOOKUP($B1750,InformatiiGenerale!$A$9:$C$29,3,FALSE))</f>
        <v>0</v>
      </c>
    </row>
    <row r="1751" spans="1:22" ht="30" customHeight="1" x14ac:dyDescent="0.25">
      <c r="A1751" s="145"/>
      <c r="B1751" s="146"/>
      <c r="C1751" s="146"/>
      <c r="D1751" s="147"/>
      <c r="E1751" s="148"/>
      <c r="F1751" s="149"/>
      <c r="G1751" s="148"/>
      <c r="H1751" s="149"/>
      <c r="I1751" s="150"/>
      <c r="J1751" s="151"/>
      <c r="K1751" s="152"/>
      <c r="L1751" s="153"/>
      <c r="M1751" s="154"/>
      <c r="N1751" s="334">
        <f t="shared" si="55"/>
        <v>0</v>
      </c>
      <c r="O1751" s="339"/>
      <c r="P1751" s="515">
        <f>IF($A1751=Liste!$A$2,Liste!$Q$2,IF($A1751=Liste!$A$3,Liste!$Q$3,0))</f>
        <v>0</v>
      </c>
      <c r="Q1751" s="477"/>
      <c r="R1751" s="458" t="str">
        <f>IF(F1751=0,"x",VLOOKUP($F1751,Liste!$L$2:$M$5000,2,FALSE))</f>
        <v>x</v>
      </c>
      <c r="S1751" s="462" t="str">
        <f t="shared" si="54"/>
        <v>x</v>
      </c>
      <c r="T1751" s="462">
        <f>IF(P1751=Liste!$Q$3,IF(L1751=0,0,1),0)</f>
        <v>0</v>
      </c>
      <c r="U1751" s="462">
        <f>IF($A1751=0,0,InformatiiGenerale!$B$3)</f>
        <v>0</v>
      </c>
      <c r="V1751" s="462">
        <f>IF($B1751=0,0,VLOOKUP($B1751,InformatiiGenerale!$A$9:$C$29,3,FALSE))</f>
        <v>0</v>
      </c>
    </row>
    <row r="1752" spans="1:22" ht="30" customHeight="1" x14ac:dyDescent="0.25">
      <c r="A1752" s="145"/>
      <c r="B1752" s="146"/>
      <c r="C1752" s="146"/>
      <c r="D1752" s="147"/>
      <c r="E1752" s="148"/>
      <c r="F1752" s="149"/>
      <c r="G1752" s="148"/>
      <c r="H1752" s="149"/>
      <c r="I1752" s="150"/>
      <c r="J1752" s="151"/>
      <c r="K1752" s="152"/>
      <c r="L1752" s="153"/>
      <c r="M1752" s="154"/>
      <c r="N1752" s="334">
        <f t="shared" si="55"/>
        <v>0</v>
      </c>
      <c r="O1752" s="339"/>
      <c r="P1752" s="515">
        <f>IF($A1752=Liste!$A$2,Liste!$Q$2,IF($A1752=Liste!$A$3,Liste!$Q$3,0))</f>
        <v>0</v>
      </c>
      <c r="Q1752" s="477"/>
      <c r="R1752" s="458" t="str">
        <f>IF(F1752=0,"x",VLOOKUP($F1752,Liste!$L$2:$M$5000,2,FALSE))</f>
        <v>x</v>
      </c>
      <c r="S1752" s="462" t="str">
        <f t="shared" si="54"/>
        <v>x</v>
      </c>
      <c r="T1752" s="462">
        <f>IF(P1752=Liste!$Q$3,IF(L1752=0,0,1),0)</f>
        <v>0</v>
      </c>
      <c r="U1752" s="462">
        <f>IF($A1752=0,0,InformatiiGenerale!$B$3)</f>
        <v>0</v>
      </c>
      <c r="V1752" s="462">
        <f>IF($B1752=0,0,VLOOKUP($B1752,InformatiiGenerale!$A$9:$C$29,3,FALSE))</f>
        <v>0</v>
      </c>
    </row>
    <row r="1753" spans="1:22" ht="30" customHeight="1" x14ac:dyDescent="0.25">
      <c r="A1753" s="145"/>
      <c r="B1753" s="146"/>
      <c r="C1753" s="146"/>
      <c r="D1753" s="147"/>
      <c r="E1753" s="148"/>
      <c r="F1753" s="149"/>
      <c r="G1753" s="148"/>
      <c r="H1753" s="149"/>
      <c r="I1753" s="150"/>
      <c r="J1753" s="151"/>
      <c r="K1753" s="152"/>
      <c r="L1753" s="153"/>
      <c r="M1753" s="154"/>
      <c r="N1753" s="334">
        <f t="shared" si="55"/>
        <v>0</v>
      </c>
      <c r="O1753" s="339"/>
      <c r="P1753" s="515">
        <f>IF($A1753=Liste!$A$2,Liste!$Q$2,IF($A1753=Liste!$A$3,Liste!$Q$3,0))</f>
        <v>0</v>
      </c>
      <c r="Q1753" s="477"/>
      <c r="R1753" s="458" t="str">
        <f>IF(F1753=0,"x",VLOOKUP($F1753,Liste!$L$2:$M$5000,2,FALSE))</f>
        <v>x</v>
      </c>
      <c r="S1753" s="462" t="str">
        <f t="shared" si="54"/>
        <v>x</v>
      </c>
      <c r="T1753" s="462">
        <f>IF(P1753=Liste!$Q$3,IF(L1753=0,0,1),0)</f>
        <v>0</v>
      </c>
      <c r="U1753" s="462">
        <f>IF($A1753=0,0,InformatiiGenerale!$B$3)</f>
        <v>0</v>
      </c>
      <c r="V1753" s="462">
        <f>IF($B1753=0,0,VLOOKUP($B1753,InformatiiGenerale!$A$9:$C$29,3,FALSE))</f>
        <v>0</v>
      </c>
    </row>
    <row r="1754" spans="1:22" ht="30" customHeight="1" x14ac:dyDescent="0.25">
      <c r="A1754" s="145"/>
      <c r="B1754" s="146"/>
      <c r="C1754" s="146"/>
      <c r="D1754" s="147"/>
      <c r="E1754" s="148"/>
      <c r="F1754" s="149"/>
      <c r="G1754" s="148"/>
      <c r="H1754" s="149"/>
      <c r="I1754" s="150"/>
      <c r="J1754" s="151"/>
      <c r="K1754" s="152"/>
      <c r="L1754" s="153"/>
      <c r="M1754" s="154"/>
      <c r="N1754" s="334">
        <f t="shared" si="55"/>
        <v>0</v>
      </c>
      <c r="O1754" s="339"/>
      <c r="P1754" s="515">
        <f>IF($A1754=Liste!$A$2,Liste!$Q$2,IF($A1754=Liste!$A$3,Liste!$Q$3,0))</f>
        <v>0</v>
      </c>
      <c r="Q1754" s="477"/>
      <c r="R1754" s="458" t="str">
        <f>IF(F1754=0,"x",VLOOKUP($F1754,Liste!$L$2:$M$5000,2,FALSE))</f>
        <v>x</v>
      </c>
      <c r="S1754" s="462" t="str">
        <f t="shared" si="54"/>
        <v>x</v>
      </c>
      <c r="T1754" s="462">
        <f>IF(P1754=Liste!$Q$3,IF(L1754=0,0,1),0)</f>
        <v>0</v>
      </c>
      <c r="U1754" s="462">
        <f>IF($A1754=0,0,InformatiiGenerale!$B$3)</f>
        <v>0</v>
      </c>
      <c r="V1754" s="462">
        <f>IF($B1754=0,0,VLOOKUP($B1754,InformatiiGenerale!$A$9:$C$29,3,FALSE))</f>
        <v>0</v>
      </c>
    </row>
    <row r="1755" spans="1:22" ht="30" customHeight="1" x14ac:dyDescent="0.25">
      <c r="A1755" s="145"/>
      <c r="B1755" s="146"/>
      <c r="C1755" s="146"/>
      <c r="D1755" s="147"/>
      <c r="E1755" s="148"/>
      <c r="F1755" s="149"/>
      <c r="G1755" s="148"/>
      <c r="H1755" s="149"/>
      <c r="I1755" s="150"/>
      <c r="J1755" s="151"/>
      <c r="K1755" s="152"/>
      <c r="L1755" s="153"/>
      <c r="M1755" s="154"/>
      <c r="N1755" s="334">
        <f t="shared" si="55"/>
        <v>0</v>
      </c>
      <c r="O1755" s="339"/>
      <c r="P1755" s="515">
        <f>IF($A1755=Liste!$A$2,Liste!$Q$2,IF($A1755=Liste!$A$3,Liste!$Q$3,0))</f>
        <v>0</v>
      </c>
      <c r="Q1755" s="477"/>
      <c r="R1755" s="458" t="str">
        <f>IF(F1755=0,"x",VLOOKUP($F1755,Liste!$L$2:$M$5000,2,FALSE))</f>
        <v>x</v>
      </c>
      <c r="S1755" s="462" t="str">
        <f t="shared" si="54"/>
        <v>x</v>
      </c>
      <c r="T1755" s="462">
        <f>IF(P1755=Liste!$Q$3,IF(L1755=0,0,1),0)</f>
        <v>0</v>
      </c>
      <c r="U1755" s="462">
        <f>IF($A1755=0,0,InformatiiGenerale!$B$3)</f>
        <v>0</v>
      </c>
      <c r="V1755" s="462">
        <f>IF($B1755=0,0,VLOOKUP($B1755,InformatiiGenerale!$A$9:$C$29,3,FALSE))</f>
        <v>0</v>
      </c>
    </row>
    <row r="1756" spans="1:22" ht="30" customHeight="1" x14ac:dyDescent="0.25">
      <c r="A1756" s="145"/>
      <c r="B1756" s="146"/>
      <c r="C1756" s="146"/>
      <c r="D1756" s="147"/>
      <c r="E1756" s="148"/>
      <c r="F1756" s="149"/>
      <c r="G1756" s="148"/>
      <c r="H1756" s="149"/>
      <c r="I1756" s="150"/>
      <c r="J1756" s="151"/>
      <c r="K1756" s="152"/>
      <c r="L1756" s="153"/>
      <c r="M1756" s="154"/>
      <c r="N1756" s="334">
        <f t="shared" si="55"/>
        <v>0</v>
      </c>
      <c r="O1756" s="339"/>
      <c r="P1756" s="515">
        <f>IF($A1756=Liste!$A$2,Liste!$Q$2,IF($A1756=Liste!$A$3,Liste!$Q$3,0))</f>
        <v>0</v>
      </c>
      <c r="Q1756" s="477"/>
      <c r="R1756" s="458" t="str">
        <f>IF(F1756=0,"x",VLOOKUP($F1756,Liste!$L$2:$M$5000,2,FALSE))</f>
        <v>x</v>
      </c>
      <c r="S1756" s="462" t="str">
        <f t="shared" si="54"/>
        <v>x</v>
      </c>
      <c r="T1756" s="462">
        <f>IF(P1756=Liste!$Q$3,IF(L1756=0,0,1),0)</f>
        <v>0</v>
      </c>
      <c r="U1756" s="462">
        <f>IF($A1756=0,0,InformatiiGenerale!$B$3)</f>
        <v>0</v>
      </c>
      <c r="V1756" s="462">
        <f>IF($B1756=0,0,VLOOKUP($B1756,InformatiiGenerale!$A$9:$C$29,3,FALSE))</f>
        <v>0</v>
      </c>
    </row>
    <row r="1757" spans="1:22" ht="30" customHeight="1" x14ac:dyDescent="0.25">
      <c r="A1757" s="145"/>
      <c r="B1757" s="146"/>
      <c r="C1757" s="146"/>
      <c r="D1757" s="147"/>
      <c r="E1757" s="148"/>
      <c r="F1757" s="149"/>
      <c r="G1757" s="148"/>
      <c r="H1757" s="149"/>
      <c r="I1757" s="150"/>
      <c r="J1757" s="151"/>
      <c r="K1757" s="152"/>
      <c r="L1757" s="153"/>
      <c r="M1757" s="154"/>
      <c r="N1757" s="334">
        <f t="shared" si="55"/>
        <v>0</v>
      </c>
      <c r="O1757" s="339"/>
      <c r="P1757" s="515">
        <f>IF($A1757=Liste!$A$2,Liste!$Q$2,IF($A1757=Liste!$A$3,Liste!$Q$3,0))</f>
        <v>0</v>
      </c>
      <c r="Q1757" s="477"/>
      <c r="R1757" s="458" t="str">
        <f>IF(F1757=0,"x",VLOOKUP($F1757,Liste!$L$2:$M$5000,2,FALSE))</f>
        <v>x</v>
      </c>
      <c r="S1757" s="462" t="str">
        <f t="shared" si="54"/>
        <v>x</v>
      </c>
      <c r="T1757" s="462">
        <f>IF(P1757=Liste!$Q$3,IF(L1757=0,0,1),0)</f>
        <v>0</v>
      </c>
      <c r="U1757" s="462">
        <f>IF($A1757=0,0,InformatiiGenerale!$B$3)</f>
        <v>0</v>
      </c>
      <c r="V1757" s="462">
        <f>IF($B1757=0,0,VLOOKUP($B1757,InformatiiGenerale!$A$9:$C$29,3,FALSE))</f>
        <v>0</v>
      </c>
    </row>
    <row r="1758" spans="1:22" ht="30" customHeight="1" x14ac:dyDescent="0.25">
      <c r="A1758" s="145"/>
      <c r="B1758" s="146"/>
      <c r="C1758" s="146"/>
      <c r="D1758" s="147"/>
      <c r="E1758" s="148"/>
      <c r="F1758" s="149"/>
      <c r="G1758" s="148"/>
      <c r="H1758" s="149"/>
      <c r="I1758" s="150"/>
      <c r="J1758" s="151"/>
      <c r="K1758" s="152"/>
      <c r="L1758" s="153"/>
      <c r="M1758" s="154"/>
      <c r="N1758" s="334">
        <f t="shared" si="55"/>
        <v>0</v>
      </c>
      <c r="O1758" s="339"/>
      <c r="P1758" s="515">
        <f>IF($A1758=Liste!$A$2,Liste!$Q$2,IF($A1758=Liste!$A$3,Liste!$Q$3,0))</f>
        <v>0</v>
      </c>
      <c r="Q1758" s="477"/>
      <c r="R1758" s="458" t="str">
        <f>IF(F1758=0,"x",VLOOKUP($F1758,Liste!$L$2:$M$5000,2,FALSE))</f>
        <v>x</v>
      </c>
      <c r="S1758" s="462" t="str">
        <f t="shared" si="54"/>
        <v>x</v>
      </c>
      <c r="T1758" s="462">
        <f>IF(P1758=Liste!$Q$3,IF(L1758=0,0,1),0)</f>
        <v>0</v>
      </c>
      <c r="U1758" s="462">
        <f>IF($A1758=0,0,InformatiiGenerale!$B$3)</f>
        <v>0</v>
      </c>
      <c r="V1758" s="462">
        <f>IF($B1758=0,0,VLOOKUP($B1758,InformatiiGenerale!$A$9:$C$29,3,FALSE))</f>
        <v>0</v>
      </c>
    </row>
    <row r="1759" spans="1:22" ht="30" customHeight="1" x14ac:dyDescent="0.25">
      <c r="A1759" s="145"/>
      <c r="B1759" s="146"/>
      <c r="C1759" s="146"/>
      <c r="D1759" s="147"/>
      <c r="E1759" s="148"/>
      <c r="F1759" s="149"/>
      <c r="G1759" s="148"/>
      <c r="H1759" s="149"/>
      <c r="I1759" s="150"/>
      <c r="J1759" s="151"/>
      <c r="K1759" s="152"/>
      <c r="L1759" s="153"/>
      <c r="M1759" s="154"/>
      <c r="N1759" s="334">
        <f t="shared" si="55"/>
        <v>0</v>
      </c>
      <c r="O1759" s="339"/>
      <c r="P1759" s="515">
        <f>IF($A1759=Liste!$A$2,Liste!$Q$2,IF($A1759=Liste!$A$3,Liste!$Q$3,0))</f>
        <v>0</v>
      </c>
      <c r="Q1759" s="477"/>
      <c r="R1759" s="458" t="str">
        <f>IF(F1759=0,"x",VLOOKUP($F1759,Liste!$L$2:$M$5000,2,FALSE))</f>
        <v>x</v>
      </c>
      <c r="S1759" s="462" t="str">
        <f t="shared" si="54"/>
        <v>x</v>
      </c>
      <c r="T1759" s="462">
        <f>IF(P1759=Liste!$Q$3,IF(L1759=0,0,1),0)</f>
        <v>0</v>
      </c>
      <c r="U1759" s="462">
        <f>IF($A1759=0,0,InformatiiGenerale!$B$3)</f>
        <v>0</v>
      </c>
      <c r="V1759" s="462">
        <f>IF($B1759=0,0,VLOOKUP($B1759,InformatiiGenerale!$A$9:$C$29,3,FALSE))</f>
        <v>0</v>
      </c>
    </row>
    <row r="1760" spans="1:22" ht="30" customHeight="1" x14ac:dyDescent="0.25">
      <c r="A1760" s="145"/>
      <c r="B1760" s="146"/>
      <c r="C1760" s="146"/>
      <c r="D1760" s="147"/>
      <c r="E1760" s="148"/>
      <c r="F1760" s="149"/>
      <c r="G1760" s="148"/>
      <c r="H1760" s="149"/>
      <c r="I1760" s="150"/>
      <c r="J1760" s="151"/>
      <c r="K1760" s="152"/>
      <c r="L1760" s="153"/>
      <c r="M1760" s="154"/>
      <c r="N1760" s="334">
        <f t="shared" si="55"/>
        <v>0</v>
      </c>
      <c r="O1760" s="339"/>
      <c r="P1760" s="515">
        <f>IF($A1760=Liste!$A$2,Liste!$Q$2,IF($A1760=Liste!$A$3,Liste!$Q$3,0))</f>
        <v>0</v>
      </c>
      <c r="Q1760" s="477"/>
      <c r="R1760" s="458" t="str">
        <f>IF(F1760=0,"x",VLOOKUP($F1760,Liste!$L$2:$M$5000,2,FALSE))</f>
        <v>x</v>
      </c>
      <c r="S1760" s="462" t="str">
        <f t="shared" si="54"/>
        <v>x</v>
      </c>
      <c r="T1760" s="462">
        <f>IF(P1760=Liste!$Q$3,IF(L1760=0,0,1),0)</f>
        <v>0</v>
      </c>
      <c r="U1760" s="462">
        <f>IF($A1760=0,0,InformatiiGenerale!$B$3)</f>
        <v>0</v>
      </c>
      <c r="V1760" s="462">
        <f>IF($B1760=0,0,VLOOKUP($B1760,InformatiiGenerale!$A$9:$C$29,3,FALSE))</f>
        <v>0</v>
      </c>
    </row>
    <row r="1761" spans="1:22" ht="30" customHeight="1" x14ac:dyDescent="0.25">
      <c r="A1761" s="145"/>
      <c r="B1761" s="146"/>
      <c r="C1761" s="146"/>
      <c r="D1761" s="147"/>
      <c r="E1761" s="148"/>
      <c r="F1761" s="149"/>
      <c r="G1761" s="148"/>
      <c r="H1761" s="149"/>
      <c r="I1761" s="150"/>
      <c r="J1761" s="151"/>
      <c r="K1761" s="152"/>
      <c r="L1761" s="153"/>
      <c r="M1761" s="154"/>
      <c r="N1761" s="334">
        <f t="shared" si="55"/>
        <v>0</v>
      </c>
      <c r="O1761" s="339"/>
      <c r="P1761" s="515">
        <f>IF($A1761=Liste!$A$2,Liste!$Q$2,IF($A1761=Liste!$A$3,Liste!$Q$3,0))</f>
        <v>0</v>
      </c>
      <c r="Q1761" s="477"/>
      <c r="R1761" s="458" t="str">
        <f>IF(F1761=0,"x",VLOOKUP($F1761,Liste!$L$2:$M$5000,2,FALSE))</f>
        <v>x</v>
      </c>
      <c r="S1761" s="462" t="str">
        <f t="shared" si="54"/>
        <v>x</v>
      </c>
      <c r="T1761" s="462">
        <f>IF(P1761=Liste!$Q$3,IF(L1761=0,0,1),0)</f>
        <v>0</v>
      </c>
      <c r="U1761" s="462">
        <f>IF($A1761=0,0,InformatiiGenerale!$B$3)</f>
        <v>0</v>
      </c>
      <c r="V1761" s="462">
        <f>IF($B1761=0,0,VLOOKUP($B1761,InformatiiGenerale!$A$9:$C$29,3,FALSE))</f>
        <v>0</v>
      </c>
    </row>
    <row r="1762" spans="1:22" ht="30" customHeight="1" x14ac:dyDescent="0.25">
      <c r="A1762" s="145"/>
      <c r="B1762" s="146"/>
      <c r="C1762" s="146"/>
      <c r="D1762" s="147"/>
      <c r="E1762" s="148"/>
      <c r="F1762" s="149"/>
      <c r="G1762" s="148"/>
      <c r="H1762" s="149"/>
      <c r="I1762" s="150"/>
      <c r="J1762" s="151"/>
      <c r="K1762" s="152"/>
      <c r="L1762" s="153"/>
      <c r="M1762" s="154"/>
      <c r="N1762" s="334">
        <f t="shared" si="55"/>
        <v>0</v>
      </c>
      <c r="O1762" s="339"/>
      <c r="P1762" s="515">
        <f>IF($A1762=Liste!$A$2,Liste!$Q$2,IF($A1762=Liste!$A$3,Liste!$Q$3,0))</f>
        <v>0</v>
      </c>
      <c r="Q1762" s="477"/>
      <c r="R1762" s="458" t="str">
        <f>IF(F1762=0,"x",VLOOKUP($F1762,Liste!$L$2:$M$5000,2,FALSE))</f>
        <v>x</v>
      </c>
      <c r="S1762" s="462" t="str">
        <f t="shared" si="54"/>
        <v>x</v>
      </c>
      <c r="T1762" s="462">
        <f>IF(P1762=Liste!$Q$3,IF(L1762=0,0,1),0)</f>
        <v>0</v>
      </c>
      <c r="U1762" s="462">
        <f>IF($A1762=0,0,InformatiiGenerale!$B$3)</f>
        <v>0</v>
      </c>
      <c r="V1762" s="462">
        <f>IF($B1762=0,0,VLOOKUP($B1762,InformatiiGenerale!$A$9:$C$29,3,FALSE))</f>
        <v>0</v>
      </c>
    </row>
    <row r="1763" spans="1:22" ht="30" customHeight="1" x14ac:dyDescent="0.25">
      <c r="A1763" s="145"/>
      <c r="B1763" s="146"/>
      <c r="C1763" s="146"/>
      <c r="D1763" s="147"/>
      <c r="E1763" s="148"/>
      <c r="F1763" s="149"/>
      <c r="G1763" s="148"/>
      <c r="H1763" s="149"/>
      <c r="I1763" s="150"/>
      <c r="J1763" s="151"/>
      <c r="K1763" s="152"/>
      <c r="L1763" s="153"/>
      <c r="M1763" s="154"/>
      <c r="N1763" s="334">
        <f t="shared" si="55"/>
        <v>0</v>
      </c>
      <c r="O1763" s="339"/>
      <c r="P1763" s="515">
        <f>IF($A1763=Liste!$A$2,Liste!$Q$2,IF($A1763=Liste!$A$3,Liste!$Q$3,0))</f>
        <v>0</v>
      </c>
      <c r="Q1763" s="477"/>
      <c r="R1763" s="458" t="str">
        <f>IF(F1763=0,"x",VLOOKUP($F1763,Liste!$L$2:$M$5000,2,FALSE))</f>
        <v>x</v>
      </c>
      <c r="S1763" s="462" t="str">
        <f t="shared" si="54"/>
        <v>x</v>
      </c>
      <c r="T1763" s="462">
        <f>IF(P1763=Liste!$Q$3,IF(L1763=0,0,1),0)</f>
        <v>0</v>
      </c>
      <c r="U1763" s="462">
        <f>IF($A1763=0,0,InformatiiGenerale!$B$3)</f>
        <v>0</v>
      </c>
      <c r="V1763" s="462">
        <f>IF($B1763=0,0,VLOOKUP($B1763,InformatiiGenerale!$A$9:$C$29,3,FALSE))</f>
        <v>0</v>
      </c>
    </row>
    <row r="1764" spans="1:22" ht="30" customHeight="1" x14ac:dyDescent="0.25">
      <c r="A1764" s="145"/>
      <c r="B1764" s="146"/>
      <c r="C1764" s="146"/>
      <c r="D1764" s="147"/>
      <c r="E1764" s="148"/>
      <c r="F1764" s="149"/>
      <c r="G1764" s="148"/>
      <c r="H1764" s="149"/>
      <c r="I1764" s="150"/>
      <c r="J1764" s="151"/>
      <c r="K1764" s="152"/>
      <c r="L1764" s="153"/>
      <c r="M1764" s="154"/>
      <c r="N1764" s="334">
        <f t="shared" si="55"/>
        <v>0</v>
      </c>
      <c r="O1764" s="339"/>
      <c r="P1764" s="515">
        <f>IF($A1764=Liste!$A$2,Liste!$Q$2,IF($A1764=Liste!$A$3,Liste!$Q$3,0))</f>
        <v>0</v>
      </c>
      <c r="Q1764" s="477"/>
      <c r="R1764" s="458" t="str">
        <f>IF(F1764=0,"x",VLOOKUP($F1764,Liste!$L$2:$M$5000,2,FALSE))</f>
        <v>x</v>
      </c>
      <c r="S1764" s="462" t="str">
        <f t="shared" si="54"/>
        <v>x</v>
      </c>
      <c r="T1764" s="462">
        <f>IF(P1764=Liste!$Q$3,IF(L1764=0,0,1),0)</f>
        <v>0</v>
      </c>
      <c r="U1764" s="462">
        <f>IF($A1764=0,0,InformatiiGenerale!$B$3)</f>
        <v>0</v>
      </c>
      <c r="V1764" s="462">
        <f>IF($B1764=0,0,VLOOKUP($B1764,InformatiiGenerale!$A$9:$C$29,3,FALSE))</f>
        <v>0</v>
      </c>
    </row>
    <row r="1765" spans="1:22" ht="30" customHeight="1" x14ac:dyDescent="0.25">
      <c r="A1765" s="145"/>
      <c r="B1765" s="146"/>
      <c r="C1765" s="146"/>
      <c r="D1765" s="147"/>
      <c r="E1765" s="148"/>
      <c r="F1765" s="149"/>
      <c r="G1765" s="148"/>
      <c r="H1765" s="149"/>
      <c r="I1765" s="150"/>
      <c r="J1765" s="151"/>
      <c r="K1765" s="152"/>
      <c r="L1765" s="153"/>
      <c r="M1765" s="154"/>
      <c r="N1765" s="334">
        <f t="shared" si="55"/>
        <v>0</v>
      </c>
      <c r="O1765" s="339"/>
      <c r="P1765" s="515">
        <f>IF($A1765=Liste!$A$2,Liste!$Q$2,IF($A1765=Liste!$A$3,Liste!$Q$3,0))</f>
        <v>0</v>
      </c>
      <c r="Q1765" s="477"/>
      <c r="R1765" s="458" t="str">
        <f>IF(F1765=0,"x",VLOOKUP($F1765,Liste!$L$2:$M$5000,2,FALSE))</f>
        <v>x</v>
      </c>
      <c r="S1765" s="462" t="str">
        <f t="shared" si="54"/>
        <v>x</v>
      </c>
      <c r="T1765" s="462">
        <f>IF(P1765=Liste!$Q$3,IF(L1765=0,0,1),0)</f>
        <v>0</v>
      </c>
      <c r="U1765" s="462">
        <f>IF($A1765=0,0,InformatiiGenerale!$B$3)</f>
        <v>0</v>
      </c>
      <c r="V1765" s="462">
        <f>IF($B1765=0,0,VLOOKUP($B1765,InformatiiGenerale!$A$9:$C$29,3,FALSE))</f>
        <v>0</v>
      </c>
    </row>
    <row r="1766" spans="1:22" ht="30" customHeight="1" x14ac:dyDescent="0.25">
      <c r="A1766" s="145"/>
      <c r="B1766" s="146"/>
      <c r="C1766" s="146"/>
      <c r="D1766" s="147"/>
      <c r="E1766" s="148"/>
      <c r="F1766" s="149"/>
      <c r="G1766" s="148"/>
      <c r="H1766" s="149"/>
      <c r="I1766" s="150"/>
      <c r="J1766" s="151"/>
      <c r="K1766" s="152"/>
      <c r="L1766" s="153"/>
      <c r="M1766" s="154"/>
      <c r="N1766" s="334">
        <f t="shared" si="55"/>
        <v>0</v>
      </c>
      <c r="O1766" s="339"/>
      <c r="P1766" s="515">
        <f>IF($A1766=Liste!$A$2,Liste!$Q$2,IF($A1766=Liste!$A$3,Liste!$Q$3,0))</f>
        <v>0</v>
      </c>
      <c r="Q1766" s="477"/>
      <c r="R1766" s="458" t="str">
        <f>IF(F1766=0,"x",VLOOKUP($F1766,Liste!$L$2:$M$5000,2,FALSE))</f>
        <v>x</v>
      </c>
      <c r="S1766" s="462" t="str">
        <f t="shared" si="54"/>
        <v>x</v>
      </c>
      <c r="T1766" s="462">
        <f>IF(P1766=Liste!$Q$3,IF(L1766=0,0,1),0)</f>
        <v>0</v>
      </c>
      <c r="U1766" s="462">
        <f>IF($A1766=0,0,InformatiiGenerale!$B$3)</f>
        <v>0</v>
      </c>
      <c r="V1766" s="462">
        <f>IF($B1766=0,0,VLOOKUP($B1766,InformatiiGenerale!$A$9:$C$29,3,FALSE))</f>
        <v>0</v>
      </c>
    </row>
    <row r="1767" spans="1:22" ht="30" customHeight="1" x14ac:dyDescent="0.25">
      <c r="A1767" s="145"/>
      <c r="B1767" s="146"/>
      <c r="C1767" s="146"/>
      <c r="D1767" s="147"/>
      <c r="E1767" s="148"/>
      <c r="F1767" s="149"/>
      <c r="G1767" s="148"/>
      <c r="H1767" s="149"/>
      <c r="I1767" s="150"/>
      <c r="J1767" s="151"/>
      <c r="K1767" s="152"/>
      <c r="L1767" s="153"/>
      <c r="M1767" s="154"/>
      <c r="N1767" s="334">
        <f t="shared" si="55"/>
        <v>0</v>
      </c>
      <c r="O1767" s="339"/>
      <c r="P1767" s="515">
        <f>IF($A1767=Liste!$A$2,Liste!$Q$2,IF($A1767=Liste!$A$3,Liste!$Q$3,0))</f>
        <v>0</v>
      </c>
      <c r="Q1767" s="477"/>
      <c r="R1767" s="458" t="str">
        <f>IF(F1767=0,"x",VLOOKUP($F1767,Liste!$L$2:$M$5000,2,FALSE))</f>
        <v>x</v>
      </c>
      <c r="S1767" s="462" t="str">
        <f t="shared" si="54"/>
        <v>x</v>
      </c>
      <c r="T1767" s="462">
        <f>IF(P1767=Liste!$Q$3,IF(L1767=0,0,1),0)</f>
        <v>0</v>
      </c>
      <c r="U1767" s="462">
        <f>IF($A1767=0,0,InformatiiGenerale!$B$3)</f>
        <v>0</v>
      </c>
      <c r="V1767" s="462">
        <f>IF($B1767=0,0,VLOOKUP($B1767,InformatiiGenerale!$A$9:$C$29,3,FALSE))</f>
        <v>0</v>
      </c>
    </row>
    <row r="1768" spans="1:22" ht="30" customHeight="1" x14ac:dyDescent="0.25">
      <c r="A1768" s="145"/>
      <c r="B1768" s="146"/>
      <c r="C1768" s="146"/>
      <c r="D1768" s="147"/>
      <c r="E1768" s="148"/>
      <c r="F1768" s="149"/>
      <c r="G1768" s="148"/>
      <c r="H1768" s="149"/>
      <c r="I1768" s="150"/>
      <c r="J1768" s="151"/>
      <c r="K1768" s="152"/>
      <c r="L1768" s="153"/>
      <c r="M1768" s="154"/>
      <c r="N1768" s="334">
        <f t="shared" si="55"/>
        <v>0</v>
      </c>
      <c r="O1768" s="339"/>
      <c r="P1768" s="515">
        <f>IF($A1768=Liste!$A$2,Liste!$Q$2,IF($A1768=Liste!$A$3,Liste!$Q$3,0))</f>
        <v>0</v>
      </c>
      <c r="Q1768" s="477"/>
      <c r="R1768" s="458" t="str">
        <f>IF(F1768=0,"x",VLOOKUP($F1768,Liste!$L$2:$M$5000,2,FALSE))</f>
        <v>x</v>
      </c>
      <c r="S1768" s="462" t="str">
        <f t="shared" si="54"/>
        <v>x</v>
      </c>
      <c r="T1768" s="462">
        <f>IF(P1768=Liste!$Q$3,IF(L1768=0,0,1),0)</f>
        <v>0</v>
      </c>
      <c r="U1768" s="462">
        <f>IF($A1768=0,0,InformatiiGenerale!$B$3)</f>
        <v>0</v>
      </c>
      <c r="V1768" s="462">
        <f>IF($B1768=0,0,VLOOKUP($B1768,InformatiiGenerale!$A$9:$C$29,3,FALSE))</f>
        <v>0</v>
      </c>
    </row>
    <row r="1769" spans="1:22" ht="30" customHeight="1" x14ac:dyDescent="0.25">
      <c r="A1769" s="145"/>
      <c r="B1769" s="146"/>
      <c r="C1769" s="146"/>
      <c r="D1769" s="147"/>
      <c r="E1769" s="148"/>
      <c r="F1769" s="149"/>
      <c r="G1769" s="148"/>
      <c r="H1769" s="149"/>
      <c r="I1769" s="150"/>
      <c r="J1769" s="151"/>
      <c r="K1769" s="152"/>
      <c r="L1769" s="153"/>
      <c r="M1769" s="154"/>
      <c r="N1769" s="334">
        <f t="shared" si="55"/>
        <v>0</v>
      </c>
      <c r="O1769" s="339"/>
      <c r="P1769" s="515">
        <f>IF($A1769=Liste!$A$2,Liste!$Q$2,IF($A1769=Liste!$A$3,Liste!$Q$3,0))</f>
        <v>0</v>
      </c>
      <c r="Q1769" s="477"/>
      <c r="R1769" s="458" t="str">
        <f>IF(F1769=0,"x",VLOOKUP($F1769,Liste!$L$2:$M$5000,2,FALSE))</f>
        <v>x</v>
      </c>
      <c r="S1769" s="462" t="str">
        <f t="shared" si="54"/>
        <v>x</v>
      </c>
      <c r="T1769" s="462">
        <f>IF(P1769=Liste!$Q$3,IF(L1769=0,0,1),0)</f>
        <v>0</v>
      </c>
      <c r="U1769" s="462">
        <f>IF($A1769=0,0,InformatiiGenerale!$B$3)</f>
        <v>0</v>
      </c>
      <c r="V1769" s="462">
        <f>IF($B1769=0,0,VLOOKUP($B1769,InformatiiGenerale!$A$9:$C$29,3,FALSE))</f>
        <v>0</v>
      </c>
    </row>
    <row r="1770" spans="1:22" ht="30" customHeight="1" x14ac:dyDescent="0.25">
      <c r="A1770" s="145"/>
      <c r="B1770" s="146"/>
      <c r="C1770" s="146"/>
      <c r="D1770" s="147"/>
      <c r="E1770" s="148"/>
      <c r="F1770" s="149"/>
      <c r="G1770" s="148"/>
      <c r="H1770" s="149"/>
      <c r="I1770" s="150"/>
      <c r="J1770" s="151"/>
      <c r="K1770" s="152"/>
      <c r="L1770" s="153"/>
      <c r="M1770" s="154"/>
      <c r="N1770" s="334">
        <f t="shared" si="55"/>
        <v>0</v>
      </c>
      <c r="O1770" s="339"/>
      <c r="P1770" s="515">
        <f>IF($A1770=Liste!$A$2,Liste!$Q$2,IF($A1770=Liste!$A$3,Liste!$Q$3,0))</f>
        <v>0</v>
      </c>
      <c r="Q1770" s="477"/>
      <c r="R1770" s="458" t="str">
        <f>IF(F1770=0,"x",VLOOKUP($F1770,Liste!$L$2:$M$5000,2,FALSE))</f>
        <v>x</v>
      </c>
      <c r="S1770" s="462" t="str">
        <f t="shared" si="54"/>
        <v>x</v>
      </c>
      <c r="T1770" s="462">
        <f>IF(P1770=Liste!$Q$3,IF(L1770=0,0,1),0)</f>
        <v>0</v>
      </c>
      <c r="U1770" s="462">
        <f>IF($A1770=0,0,InformatiiGenerale!$B$3)</f>
        <v>0</v>
      </c>
      <c r="V1770" s="462">
        <f>IF($B1770=0,0,VLOOKUP($B1770,InformatiiGenerale!$A$9:$C$29,3,FALSE))</f>
        <v>0</v>
      </c>
    </row>
    <row r="1771" spans="1:22" ht="30" customHeight="1" x14ac:dyDescent="0.25">
      <c r="A1771" s="145"/>
      <c r="B1771" s="146"/>
      <c r="C1771" s="146"/>
      <c r="D1771" s="147"/>
      <c r="E1771" s="148"/>
      <c r="F1771" s="149"/>
      <c r="G1771" s="148"/>
      <c r="H1771" s="149"/>
      <c r="I1771" s="150"/>
      <c r="J1771" s="151"/>
      <c r="K1771" s="152"/>
      <c r="L1771" s="153"/>
      <c r="M1771" s="154"/>
      <c r="N1771" s="334">
        <f t="shared" si="55"/>
        <v>0</v>
      </c>
      <c r="O1771" s="339"/>
      <c r="P1771" s="515">
        <f>IF($A1771=Liste!$A$2,Liste!$Q$2,IF($A1771=Liste!$A$3,Liste!$Q$3,0))</f>
        <v>0</v>
      </c>
      <c r="Q1771" s="477"/>
      <c r="R1771" s="458" t="str">
        <f>IF(F1771=0,"x",VLOOKUP($F1771,Liste!$L$2:$M$5000,2,FALSE))</f>
        <v>x</v>
      </c>
      <c r="S1771" s="462" t="str">
        <f t="shared" si="54"/>
        <v>x</v>
      </c>
      <c r="T1771" s="462">
        <f>IF(P1771=Liste!$Q$3,IF(L1771=0,0,1),0)</f>
        <v>0</v>
      </c>
      <c r="U1771" s="462">
        <f>IF($A1771=0,0,InformatiiGenerale!$B$3)</f>
        <v>0</v>
      </c>
      <c r="V1771" s="462">
        <f>IF($B1771=0,0,VLOOKUP($B1771,InformatiiGenerale!$A$9:$C$29,3,FALSE))</f>
        <v>0</v>
      </c>
    </row>
    <row r="1772" spans="1:22" ht="30" customHeight="1" x14ac:dyDescent="0.25">
      <c r="A1772" s="145"/>
      <c r="B1772" s="146"/>
      <c r="C1772" s="146"/>
      <c r="D1772" s="147"/>
      <c r="E1772" s="148"/>
      <c r="F1772" s="149"/>
      <c r="G1772" s="148"/>
      <c r="H1772" s="149"/>
      <c r="I1772" s="150"/>
      <c r="J1772" s="151"/>
      <c r="K1772" s="152"/>
      <c r="L1772" s="153"/>
      <c r="M1772" s="154"/>
      <c r="N1772" s="334">
        <f t="shared" si="55"/>
        <v>0</v>
      </c>
      <c r="O1772" s="339"/>
      <c r="P1772" s="515">
        <f>IF($A1772=Liste!$A$2,Liste!$Q$2,IF($A1772=Liste!$A$3,Liste!$Q$3,0))</f>
        <v>0</v>
      </c>
      <c r="Q1772" s="477"/>
      <c r="R1772" s="458" t="str">
        <f>IF(F1772=0,"x",VLOOKUP($F1772,Liste!$L$2:$M$5000,2,FALSE))</f>
        <v>x</v>
      </c>
      <c r="S1772" s="462" t="str">
        <f t="shared" si="54"/>
        <v>x</v>
      </c>
      <c r="T1772" s="462">
        <f>IF(P1772=Liste!$Q$3,IF(L1772=0,0,1),0)</f>
        <v>0</v>
      </c>
      <c r="U1772" s="462">
        <f>IF($A1772=0,0,InformatiiGenerale!$B$3)</f>
        <v>0</v>
      </c>
      <c r="V1772" s="462">
        <f>IF($B1772=0,0,VLOOKUP($B1772,InformatiiGenerale!$A$9:$C$29,3,FALSE))</f>
        <v>0</v>
      </c>
    </row>
    <row r="1773" spans="1:22" ht="30" customHeight="1" x14ac:dyDescent="0.25">
      <c r="A1773" s="145"/>
      <c r="B1773" s="146"/>
      <c r="C1773" s="146"/>
      <c r="D1773" s="147"/>
      <c r="E1773" s="148"/>
      <c r="F1773" s="149"/>
      <c r="G1773" s="148"/>
      <c r="H1773" s="149"/>
      <c r="I1773" s="150"/>
      <c r="J1773" s="151"/>
      <c r="K1773" s="152"/>
      <c r="L1773" s="153"/>
      <c r="M1773" s="154"/>
      <c r="N1773" s="334">
        <f t="shared" si="55"/>
        <v>0</v>
      </c>
      <c r="O1773" s="339"/>
      <c r="P1773" s="515">
        <f>IF($A1773=Liste!$A$2,Liste!$Q$2,IF($A1773=Liste!$A$3,Liste!$Q$3,0))</f>
        <v>0</v>
      </c>
      <c r="Q1773" s="477"/>
      <c r="R1773" s="458" t="str">
        <f>IF(F1773=0,"x",VLOOKUP($F1773,Liste!$L$2:$M$5000,2,FALSE))</f>
        <v>x</v>
      </c>
      <c r="S1773" s="462" t="str">
        <f t="shared" si="54"/>
        <v>x</v>
      </c>
      <c r="T1773" s="462">
        <f>IF(P1773=Liste!$Q$3,IF(L1773=0,0,1),0)</f>
        <v>0</v>
      </c>
      <c r="U1773" s="462">
        <f>IF($A1773=0,0,InformatiiGenerale!$B$3)</f>
        <v>0</v>
      </c>
      <c r="V1773" s="462">
        <f>IF($B1773=0,0,VLOOKUP($B1773,InformatiiGenerale!$A$9:$C$29,3,FALSE))</f>
        <v>0</v>
      </c>
    </row>
    <row r="1774" spans="1:22" ht="30" customHeight="1" x14ac:dyDescent="0.25">
      <c r="A1774" s="145"/>
      <c r="B1774" s="146"/>
      <c r="C1774" s="146"/>
      <c r="D1774" s="147"/>
      <c r="E1774" s="148"/>
      <c r="F1774" s="149"/>
      <c r="G1774" s="148"/>
      <c r="H1774" s="149"/>
      <c r="I1774" s="150"/>
      <c r="J1774" s="151"/>
      <c r="K1774" s="152"/>
      <c r="L1774" s="153"/>
      <c r="M1774" s="154"/>
      <c r="N1774" s="334">
        <f t="shared" si="55"/>
        <v>0</v>
      </c>
      <c r="O1774" s="339"/>
      <c r="P1774" s="515">
        <f>IF($A1774=Liste!$A$2,Liste!$Q$2,IF($A1774=Liste!$A$3,Liste!$Q$3,0))</f>
        <v>0</v>
      </c>
      <c r="Q1774" s="477"/>
      <c r="R1774" s="458" t="str">
        <f>IF(F1774=0,"x",VLOOKUP($F1774,Liste!$L$2:$M$5000,2,FALSE))</f>
        <v>x</v>
      </c>
      <c r="S1774" s="462" t="str">
        <f t="shared" si="54"/>
        <v>x</v>
      </c>
      <c r="T1774" s="462">
        <f>IF(P1774=Liste!$Q$3,IF(L1774=0,0,1),0)</f>
        <v>0</v>
      </c>
      <c r="U1774" s="462">
        <f>IF($A1774=0,0,InformatiiGenerale!$B$3)</f>
        <v>0</v>
      </c>
      <c r="V1774" s="462">
        <f>IF($B1774=0,0,VLOOKUP($B1774,InformatiiGenerale!$A$9:$C$29,3,FALSE))</f>
        <v>0</v>
      </c>
    </row>
    <row r="1775" spans="1:22" ht="30" customHeight="1" x14ac:dyDescent="0.25">
      <c r="A1775" s="145"/>
      <c r="B1775" s="146"/>
      <c r="C1775" s="146"/>
      <c r="D1775" s="147"/>
      <c r="E1775" s="148"/>
      <c r="F1775" s="149"/>
      <c r="G1775" s="148"/>
      <c r="H1775" s="149"/>
      <c r="I1775" s="150"/>
      <c r="J1775" s="151"/>
      <c r="K1775" s="152"/>
      <c r="L1775" s="153"/>
      <c r="M1775" s="154"/>
      <c r="N1775" s="334">
        <f t="shared" si="55"/>
        <v>0</v>
      </c>
      <c r="O1775" s="339"/>
      <c r="P1775" s="515">
        <f>IF($A1775=Liste!$A$2,Liste!$Q$2,IF($A1775=Liste!$A$3,Liste!$Q$3,0))</f>
        <v>0</v>
      </c>
      <c r="Q1775" s="477"/>
      <c r="R1775" s="458" t="str">
        <f>IF(F1775=0,"x",VLOOKUP($F1775,Liste!$L$2:$M$5000,2,FALSE))</f>
        <v>x</v>
      </c>
      <c r="S1775" s="462" t="str">
        <f t="shared" si="54"/>
        <v>x</v>
      </c>
      <c r="T1775" s="462">
        <f>IF(P1775=Liste!$Q$3,IF(L1775=0,0,1),0)</f>
        <v>0</v>
      </c>
      <c r="U1775" s="462">
        <f>IF($A1775=0,0,InformatiiGenerale!$B$3)</f>
        <v>0</v>
      </c>
      <c r="V1775" s="462">
        <f>IF($B1775=0,0,VLOOKUP($B1775,InformatiiGenerale!$A$9:$C$29,3,FALSE))</f>
        <v>0</v>
      </c>
    </row>
    <row r="1776" spans="1:22" ht="30" customHeight="1" x14ac:dyDescent="0.25">
      <c r="A1776" s="145"/>
      <c r="B1776" s="146"/>
      <c r="C1776" s="146"/>
      <c r="D1776" s="147"/>
      <c r="E1776" s="148"/>
      <c r="F1776" s="149"/>
      <c r="G1776" s="148"/>
      <c r="H1776" s="149"/>
      <c r="I1776" s="150"/>
      <c r="J1776" s="151"/>
      <c r="K1776" s="152"/>
      <c r="L1776" s="153"/>
      <c r="M1776" s="154"/>
      <c r="N1776" s="334">
        <f t="shared" si="55"/>
        <v>0</v>
      </c>
      <c r="O1776" s="339"/>
      <c r="P1776" s="515">
        <f>IF($A1776=Liste!$A$2,Liste!$Q$2,IF($A1776=Liste!$A$3,Liste!$Q$3,0))</f>
        <v>0</v>
      </c>
      <c r="Q1776" s="477"/>
      <c r="R1776" s="458" t="str">
        <f>IF(F1776=0,"x",VLOOKUP($F1776,Liste!$L$2:$M$5000,2,FALSE))</f>
        <v>x</v>
      </c>
      <c r="S1776" s="462" t="str">
        <f t="shared" si="54"/>
        <v>x</v>
      </c>
      <c r="T1776" s="462">
        <f>IF(P1776=Liste!$Q$3,IF(L1776=0,0,1),0)</f>
        <v>0</v>
      </c>
      <c r="U1776" s="462">
        <f>IF($A1776=0,0,InformatiiGenerale!$B$3)</f>
        <v>0</v>
      </c>
      <c r="V1776" s="462">
        <f>IF($B1776=0,0,VLOOKUP($B1776,InformatiiGenerale!$A$9:$C$29,3,FALSE))</f>
        <v>0</v>
      </c>
    </row>
    <row r="1777" spans="1:22" ht="30" customHeight="1" x14ac:dyDescent="0.25">
      <c r="A1777" s="145"/>
      <c r="B1777" s="146"/>
      <c r="C1777" s="146"/>
      <c r="D1777" s="147"/>
      <c r="E1777" s="148"/>
      <c r="F1777" s="149"/>
      <c r="G1777" s="148"/>
      <c r="H1777" s="149"/>
      <c r="I1777" s="150"/>
      <c r="J1777" s="151"/>
      <c r="K1777" s="152"/>
      <c r="L1777" s="153"/>
      <c r="M1777" s="154"/>
      <c r="N1777" s="334">
        <f t="shared" si="55"/>
        <v>0</v>
      </c>
      <c r="O1777" s="339"/>
      <c r="P1777" s="515">
        <f>IF($A1777=Liste!$A$2,Liste!$Q$2,IF($A1777=Liste!$A$3,Liste!$Q$3,0))</f>
        <v>0</v>
      </c>
      <c r="Q1777" s="477"/>
      <c r="R1777" s="458" t="str">
        <f>IF(F1777=0,"x",VLOOKUP($F1777,Liste!$L$2:$M$5000,2,FALSE))</f>
        <v>x</v>
      </c>
      <c r="S1777" s="462" t="str">
        <f t="shared" si="54"/>
        <v>x</v>
      </c>
      <c r="T1777" s="462">
        <f>IF(P1777=Liste!$Q$3,IF(L1777=0,0,1),0)</f>
        <v>0</v>
      </c>
      <c r="U1777" s="462">
        <f>IF($A1777=0,0,InformatiiGenerale!$B$3)</f>
        <v>0</v>
      </c>
      <c r="V1777" s="462">
        <f>IF($B1777=0,0,VLOOKUP($B1777,InformatiiGenerale!$A$9:$C$29,3,FALSE))</f>
        <v>0</v>
      </c>
    </row>
    <row r="1778" spans="1:22" ht="30" customHeight="1" x14ac:dyDescent="0.25">
      <c r="A1778" s="145"/>
      <c r="B1778" s="146"/>
      <c r="C1778" s="146"/>
      <c r="D1778" s="147"/>
      <c r="E1778" s="148"/>
      <c r="F1778" s="149"/>
      <c r="G1778" s="148"/>
      <c r="H1778" s="149"/>
      <c r="I1778" s="150"/>
      <c r="J1778" s="151"/>
      <c r="K1778" s="152"/>
      <c r="L1778" s="153"/>
      <c r="M1778" s="154"/>
      <c r="N1778" s="334">
        <f t="shared" si="55"/>
        <v>0</v>
      </c>
      <c r="O1778" s="339"/>
      <c r="P1778" s="515">
        <f>IF($A1778=Liste!$A$2,Liste!$Q$2,IF($A1778=Liste!$A$3,Liste!$Q$3,0))</f>
        <v>0</v>
      </c>
      <c r="Q1778" s="477"/>
      <c r="R1778" s="458" t="str">
        <f>IF(F1778=0,"x",VLOOKUP($F1778,Liste!$L$2:$M$5000,2,FALSE))</f>
        <v>x</v>
      </c>
      <c r="S1778" s="462" t="str">
        <f t="shared" si="54"/>
        <v>x</v>
      </c>
      <c r="T1778" s="462">
        <f>IF(P1778=Liste!$Q$3,IF(L1778=0,0,1),0)</f>
        <v>0</v>
      </c>
      <c r="U1778" s="462">
        <f>IF($A1778=0,0,InformatiiGenerale!$B$3)</f>
        <v>0</v>
      </c>
      <c r="V1778" s="462">
        <f>IF($B1778=0,0,VLOOKUP($B1778,InformatiiGenerale!$A$9:$C$29,3,FALSE))</f>
        <v>0</v>
      </c>
    </row>
    <row r="1779" spans="1:22" ht="30" customHeight="1" x14ac:dyDescent="0.25">
      <c r="A1779" s="145"/>
      <c r="B1779" s="146"/>
      <c r="C1779" s="146"/>
      <c r="D1779" s="147"/>
      <c r="E1779" s="148"/>
      <c r="F1779" s="149"/>
      <c r="G1779" s="148"/>
      <c r="H1779" s="149"/>
      <c r="I1779" s="150"/>
      <c r="J1779" s="151"/>
      <c r="K1779" s="152"/>
      <c r="L1779" s="153"/>
      <c r="M1779" s="154"/>
      <c r="N1779" s="334">
        <f t="shared" si="55"/>
        <v>0</v>
      </c>
      <c r="O1779" s="339"/>
      <c r="P1779" s="515">
        <f>IF($A1779=Liste!$A$2,Liste!$Q$2,IF($A1779=Liste!$A$3,Liste!$Q$3,0))</f>
        <v>0</v>
      </c>
      <c r="Q1779" s="477"/>
      <c r="R1779" s="458" t="str">
        <f>IF(F1779=0,"x",VLOOKUP($F1779,Liste!$L$2:$M$5000,2,FALSE))</f>
        <v>x</v>
      </c>
      <c r="S1779" s="462" t="str">
        <f t="shared" si="54"/>
        <v>x</v>
      </c>
      <c r="T1779" s="462">
        <f>IF(P1779=Liste!$Q$3,IF(L1779=0,0,1),0)</f>
        <v>0</v>
      </c>
      <c r="U1779" s="462">
        <f>IF($A1779=0,0,InformatiiGenerale!$B$3)</f>
        <v>0</v>
      </c>
      <c r="V1779" s="462">
        <f>IF($B1779=0,0,VLOOKUP($B1779,InformatiiGenerale!$A$9:$C$29,3,FALSE))</f>
        <v>0</v>
      </c>
    </row>
    <row r="1780" spans="1:22" ht="30" customHeight="1" x14ac:dyDescent="0.25">
      <c r="A1780" s="145"/>
      <c r="B1780" s="146"/>
      <c r="C1780" s="146"/>
      <c r="D1780" s="147"/>
      <c r="E1780" s="148"/>
      <c r="F1780" s="149"/>
      <c r="G1780" s="148"/>
      <c r="H1780" s="149"/>
      <c r="I1780" s="150"/>
      <c r="J1780" s="151"/>
      <c r="K1780" s="152"/>
      <c r="L1780" s="153"/>
      <c r="M1780" s="154"/>
      <c r="N1780" s="334">
        <f t="shared" si="55"/>
        <v>0</v>
      </c>
      <c r="O1780" s="339"/>
      <c r="P1780" s="515">
        <f>IF($A1780=Liste!$A$2,Liste!$Q$2,IF($A1780=Liste!$A$3,Liste!$Q$3,0))</f>
        <v>0</v>
      </c>
      <c r="Q1780" s="477"/>
      <c r="R1780" s="458" t="str">
        <f>IF(F1780=0,"x",VLOOKUP($F1780,Liste!$L$2:$M$5000,2,FALSE))</f>
        <v>x</v>
      </c>
      <c r="S1780" s="462" t="str">
        <f t="shared" si="54"/>
        <v>x</v>
      </c>
      <c r="T1780" s="462">
        <f>IF(P1780=Liste!$Q$3,IF(L1780=0,0,1),0)</f>
        <v>0</v>
      </c>
      <c r="U1780" s="462">
        <f>IF($A1780=0,0,InformatiiGenerale!$B$3)</f>
        <v>0</v>
      </c>
      <c r="V1780" s="462">
        <f>IF($B1780=0,0,VLOOKUP($B1780,InformatiiGenerale!$A$9:$C$29,3,FALSE))</f>
        <v>0</v>
      </c>
    </row>
    <row r="1781" spans="1:22" ht="30" customHeight="1" x14ac:dyDescent="0.25">
      <c r="A1781" s="145"/>
      <c r="B1781" s="146"/>
      <c r="C1781" s="146"/>
      <c r="D1781" s="147"/>
      <c r="E1781" s="148"/>
      <c r="F1781" s="149"/>
      <c r="G1781" s="148"/>
      <c r="H1781" s="149"/>
      <c r="I1781" s="150"/>
      <c r="J1781" s="151"/>
      <c r="K1781" s="152"/>
      <c r="L1781" s="153"/>
      <c r="M1781" s="154"/>
      <c r="N1781" s="334">
        <f t="shared" si="55"/>
        <v>0</v>
      </c>
      <c r="O1781" s="339"/>
      <c r="P1781" s="515">
        <f>IF($A1781=Liste!$A$2,Liste!$Q$2,IF($A1781=Liste!$A$3,Liste!$Q$3,0))</f>
        <v>0</v>
      </c>
      <c r="Q1781" s="477"/>
      <c r="R1781" s="458" t="str">
        <f>IF(F1781=0,"x",VLOOKUP($F1781,Liste!$L$2:$M$5000,2,FALSE))</f>
        <v>x</v>
      </c>
      <c r="S1781" s="462" t="str">
        <f t="shared" si="54"/>
        <v>x</v>
      </c>
      <c r="T1781" s="462">
        <f>IF(P1781=Liste!$Q$3,IF(L1781=0,0,1),0)</f>
        <v>0</v>
      </c>
      <c r="U1781" s="462">
        <f>IF($A1781=0,0,InformatiiGenerale!$B$3)</f>
        <v>0</v>
      </c>
      <c r="V1781" s="462">
        <f>IF($B1781=0,0,VLOOKUP($B1781,InformatiiGenerale!$A$9:$C$29,3,FALSE))</f>
        <v>0</v>
      </c>
    </row>
    <row r="1782" spans="1:22" ht="30" customHeight="1" x14ac:dyDescent="0.25">
      <c r="A1782" s="145"/>
      <c r="B1782" s="146"/>
      <c r="C1782" s="146"/>
      <c r="D1782" s="147"/>
      <c r="E1782" s="148"/>
      <c r="F1782" s="149"/>
      <c r="G1782" s="148"/>
      <c r="H1782" s="149"/>
      <c r="I1782" s="150"/>
      <c r="J1782" s="151"/>
      <c r="K1782" s="152"/>
      <c r="L1782" s="153"/>
      <c r="M1782" s="154"/>
      <c r="N1782" s="334">
        <f t="shared" si="55"/>
        <v>0</v>
      </c>
      <c r="O1782" s="339"/>
      <c r="P1782" s="515">
        <f>IF($A1782=Liste!$A$2,Liste!$Q$2,IF($A1782=Liste!$A$3,Liste!$Q$3,0))</f>
        <v>0</v>
      </c>
      <c r="Q1782" s="477"/>
      <c r="R1782" s="458" t="str">
        <f>IF(F1782=0,"x",VLOOKUP($F1782,Liste!$L$2:$M$5000,2,FALSE))</f>
        <v>x</v>
      </c>
      <c r="S1782" s="462" t="str">
        <f t="shared" si="54"/>
        <v>x</v>
      </c>
      <c r="T1782" s="462">
        <f>IF(P1782=Liste!$Q$3,IF(L1782=0,0,1),0)</f>
        <v>0</v>
      </c>
      <c r="U1782" s="462">
        <f>IF($A1782=0,0,InformatiiGenerale!$B$3)</f>
        <v>0</v>
      </c>
      <c r="V1782" s="462">
        <f>IF($B1782=0,0,VLOOKUP($B1782,InformatiiGenerale!$A$9:$C$29,3,FALSE))</f>
        <v>0</v>
      </c>
    </row>
    <row r="1783" spans="1:22" ht="30" customHeight="1" x14ac:dyDescent="0.25">
      <c r="A1783" s="145"/>
      <c r="B1783" s="146"/>
      <c r="C1783" s="146"/>
      <c r="D1783" s="147"/>
      <c r="E1783" s="148"/>
      <c r="F1783" s="149"/>
      <c r="G1783" s="148"/>
      <c r="H1783" s="149"/>
      <c r="I1783" s="150"/>
      <c r="J1783" s="151"/>
      <c r="K1783" s="152"/>
      <c r="L1783" s="153"/>
      <c r="M1783" s="154"/>
      <c r="N1783" s="334">
        <f t="shared" si="55"/>
        <v>0</v>
      </c>
      <c r="O1783" s="339"/>
      <c r="P1783" s="515">
        <f>IF($A1783=Liste!$A$2,Liste!$Q$2,IF($A1783=Liste!$A$3,Liste!$Q$3,0))</f>
        <v>0</v>
      </c>
      <c r="Q1783" s="477"/>
      <c r="R1783" s="458" t="str">
        <f>IF(F1783=0,"x",VLOOKUP($F1783,Liste!$L$2:$M$5000,2,FALSE))</f>
        <v>x</v>
      </c>
      <c r="S1783" s="462" t="str">
        <f t="shared" si="54"/>
        <v>x</v>
      </c>
      <c r="T1783" s="462">
        <f>IF(P1783=Liste!$Q$3,IF(L1783=0,0,1),0)</f>
        <v>0</v>
      </c>
      <c r="U1783" s="462">
        <f>IF($A1783=0,0,InformatiiGenerale!$B$3)</f>
        <v>0</v>
      </c>
      <c r="V1783" s="462">
        <f>IF($B1783=0,0,VLOOKUP($B1783,InformatiiGenerale!$A$9:$C$29,3,FALSE))</f>
        <v>0</v>
      </c>
    </row>
    <row r="1784" spans="1:22" ht="30" customHeight="1" x14ac:dyDescent="0.25">
      <c r="A1784" s="145"/>
      <c r="B1784" s="146"/>
      <c r="C1784" s="146"/>
      <c r="D1784" s="147"/>
      <c r="E1784" s="148"/>
      <c r="F1784" s="149"/>
      <c r="G1784" s="148"/>
      <c r="H1784" s="149"/>
      <c r="I1784" s="150"/>
      <c r="J1784" s="151"/>
      <c r="K1784" s="152"/>
      <c r="L1784" s="153"/>
      <c r="M1784" s="154"/>
      <c r="N1784" s="334">
        <f t="shared" si="55"/>
        <v>0</v>
      </c>
      <c r="O1784" s="339"/>
      <c r="P1784" s="515">
        <f>IF($A1784=Liste!$A$2,Liste!$Q$2,IF($A1784=Liste!$A$3,Liste!$Q$3,0))</f>
        <v>0</v>
      </c>
      <c r="Q1784" s="477"/>
      <c r="R1784" s="458" t="str">
        <f>IF(F1784=0,"x",VLOOKUP($F1784,Liste!$L$2:$M$5000,2,FALSE))</f>
        <v>x</v>
      </c>
      <c r="S1784" s="462" t="str">
        <f t="shared" si="54"/>
        <v>x</v>
      </c>
      <c r="T1784" s="462">
        <f>IF(P1784=Liste!$Q$3,IF(L1784=0,0,1),0)</f>
        <v>0</v>
      </c>
      <c r="U1784" s="462">
        <f>IF($A1784=0,0,InformatiiGenerale!$B$3)</f>
        <v>0</v>
      </c>
      <c r="V1784" s="462">
        <f>IF($B1784=0,0,VLOOKUP($B1784,InformatiiGenerale!$A$9:$C$29,3,FALSE))</f>
        <v>0</v>
      </c>
    </row>
    <row r="1785" spans="1:22" ht="30" customHeight="1" x14ac:dyDescent="0.25">
      <c r="A1785" s="145"/>
      <c r="B1785" s="146"/>
      <c r="C1785" s="146"/>
      <c r="D1785" s="147"/>
      <c r="E1785" s="148"/>
      <c r="F1785" s="149"/>
      <c r="G1785" s="148"/>
      <c r="H1785" s="149"/>
      <c r="I1785" s="150"/>
      <c r="J1785" s="151"/>
      <c r="K1785" s="152"/>
      <c r="L1785" s="153"/>
      <c r="M1785" s="154"/>
      <c r="N1785" s="334">
        <f t="shared" si="55"/>
        <v>0</v>
      </c>
      <c r="O1785" s="339"/>
      <c r="P1785" s="515">
        <f>IF($A1785=Liste!$A$2,Liste!$Q$2,IF($A1785=Liste!$A$3,Liste!$Q$3,0))</f>
        <v>0</v>
      </c>
      <c r="Q1785" s="477"/>
      <c r="R1785" s="458" t="str">
        <f>IF(F1785=0,"x",VLOOKUP($F1785,Liste!$L$2:$M$5000,2,FALSE))</f>
        <v>x</v>
      </c>
      <c r="S1785" s="462" t="str">
        <f t="shared" si="54"/>
        <v>x</v>
      </c>
      <c r="T1785" s="462">
        <f>IF(P1785=Liste!$Q$3,IF(L1785=0,0,1),0)</f>
        <v>0</v>
      </c>
      <c r="U1785" s="462">
        <f>IF($A1785=0,0,InformatiiGenerale!$B$3)</f>
        <v>0</v>
      </c>
      <c r="V1785" s="462">
        <f>IF($B1785=0,0,VLOOKUP($B1785,InformatiiGenerale!$A$9:$C$29,3,FALSE))</f>
        <v>0</v>
      </c>
    </row>
    <row r="1786" spans="1:22" ht="30" customHeight="1" x14ac:dyDescent="0.25">
      <c r="A1786" s="145"/>
      <c r="B1786" s="146"/>
      <c r="C1786" s="146"/>
      <c r="D1786" s="147"/>
      <c r="E1786" s="148"/>
      <c r="F1786" s="149"/>
      <c r="G1786" s="148"/>
      <c r="H1786" s="149"/>
      <c r="I1786" s="150"/>
      <c r="J1786" s="151"/>
      <c r="K1786" s="152"/>
      <c r="L1786" s="153"/>
      <c r="M1786" s="154"/>
      <c r="N1786" s="334">
        <f t="shared" si="55"/>
        <v>0</v>
      </c>
      <c r="O1786" s="339"/>
      <c r="P1786" s="515">
        <f>IF($A1786=Liste!$A$2,Liste!$Q$2,IF($A1786=Liste!$A$3,Liste!$Q$3,0))</f>
        <v>0</v>
      </c>
      <c r="Q1786" s="477"/>
      <c r="R1786" s="458" t="str">
        <f>IF(F1786=0,"x",VLOOKUP($F1786,Liste!$L$2:$M$5000,2,FALSE))</f>
        <v>x</v>
      </c>
      <c r="S1786" s="462" t="str">
        <f t="shared" si="54"/>
        <v>x</v>
      </c>
      <c r="T1786" s="462">
        <f>IF(P1786=Liste!$Q$3,IF(L1786=0,0,1),0)</f>
        <v>0</v>
      </c>
      <c r="U1786" s="462">
        <f>IF($A1786=0,0,InformatiiGenerale!$B$3)</f>
        <v>0</v>
      </c>
      <c r="V1786" s="462">
        <f>IF($B1786=0,0,VLOOKUP($B1786,InformatiiGenerale!$A$9:$C$29,3,FALSE))</f>
        <v>0</v>
      </c>
    </row>
    <row r="1787" spans="1:22" ht="30" customHeight="1" x14ac:dyDescent="0.25">
      <c r="A1787" s="145"/>
      <c r="B1787" s="146"/>
      <c r="C1787" s="146"/>
      <c r="D1787" s="147"/>
      <c r="E1787" s="148"/>
      <c r="F1787" s="149"/>
      <c r="G1787" s="148"/>
      <c r="H1787" s="149"/>
      <c r="I1787" s="150"/>
      <c r="J1787" s="151"/>
      <c r="K1787" s="152"/>
      <c r="L1787" s="153"/>
      <c r="M1787" s="154"/>
      <c r="N1787" s="334">
        <f t="shared" si="55"/>
        <v>0</v>
      </c>
      <c r="O1787" s="339"/>
      <c r="P1787" s="515">
        <f>IF($A1787=Liste!$A$2,Liste!$Q$2,IF($A1787=Liste!$A$3,Liste!$Q$3,0))</f>
        <v>0</v>
      </c>
      <c r="Q1787" s="477"/>
      <c r="R1787" s="458" t="str">
        <f>IF(F1787=0,"x",VLOOKUP($F1787,Liste!$L$2:$M$5000,2,FALSE))</f>
        <v>x</v>
      </c>
      <c r="S1787" s="462" t="str">
        <f t="shared" si="54"/>
        <v>x</v>
      </c>
      <c r="T1787" s="462">
        <f>IF(P1787=Liste!$Q$3,IF(L1787=0,0,1),0)</f>
        <v>0</v>
      </c>
      <c r="U1787" s="462">
        <f>IF($A1787=0,0,InformatiiGenerale!$B$3)</f>
        <v>0</v>
      </c>
      <c r="V1787" s="462">
        <f>IF($B1787=0,0,VLOOKUP($B1787,InformatiiGenerale!$A$9:$C$29,3,FALSE))</f>
        <v>0</v>
      </c>
    </row>
    <row r="1788" spans="1:22" ht="30" customHeight="1" x14ac:dyDescent="0.25">
      <c r="A1788" s="145"/>
      <c r="B1788" s="146"/>
      <c r="C1788" s="146"/>
      <c r="D1788" s="147"/>
      <c r="E1788" s="148"/>
      <c r="F1788" s="149"/>
      <c r="G1788" s="148"/>
      <c r="H1788" s="149"/>
      <c r="I1788" s="150"/>
      <c r="J1788" s="151"/>
      <c r="K1788" s="152"/>
      <c r="L1788" s="153"/>
      <c r="M1788" s="154"/>
      <c r="N1788" s="334">
        <f t="shared" si="55"/>
        <v>0</v>
      </c>
      <c r="O1788" s="339"/>
      <c r="P1788" s="515">
        <f>IF($A1788=Liste!$A$2,Liste!$Q$2,IF($A1788=Liste!$A$3,Liste!$Q$3,0))</f>
        <v>0</v>
      </c>
      <c r="Q1788" s="477"/>
      <c r="R1788" s="458" t="str">
        <f>IF(F1788=0,"x",VLOOKUP($F1788,Liste!$L$2:$M$5000,2,FALSE))</f>
        <v>x</v>
      </c>
      <c r="S1788" s="462" t="str">
        <f t="shared" si="54"/>
        <v>x</v>
      </c>
      <c r="T1788" s="462">
        <f>IF(P1788=Liste!$Q$3,IF(L1788=0,0,1),0)</f>
        <v>0</v>
      </c>
      <c r="U1788" s="462">
        <f>IF($A1788=0,0,InformatiiGenerale!$B$3)</f>
        <v>0</v>
      </c>
      <c r="V1788" s="462">
        <f>IF($B1788=0,0,VLOOKUP($B1788,InformatiiGenerale!$A$9:$C$29,3,FALSE))</f>
        <v>0</v>
      </c>
    </row>
    <row r="1789" spans="1:22" ht="30" customHeight="1" x14ac:dyDescent="0.25">
      <c r="A1789" s="145"/>
      <c r="B1789" s="146"/>
      <c r="C1789" s="146"/>
      <c r="D1789" s="147"/>
      <c r="E1789" s="148"/>
      <c r="F1789" s="149"/>
      <c r="G1789" s="148"/>
      <c r="H1789" s="149"/>
      <c r="I1789" s="150"/>
      <c r="J1789" s="151"/>
      <c r="K1789" s="152"/>
      <c r="L1789" s="153"/>
      <c r="M1789" s="154"/>
      <c r="N1789" s="334">
        <f t="shared" si="55"/>
        <v>0</v>
      </c>
      <c r="O1789" s="339"/>
      <c r="P1789" s="515">
        <f>IF($A1789=Liste!$A$2,Liste!$Q$2,IF($A1789=Liste!$A$3,Liste!$Q$3,0))</f>
        <v>0</v>
      </c>
      <c r="Q1789" s="477"/>
      <c r="R1789" s="458" t="str">
        <f>IF(F1789=0,"x",VLOOKUP($F1789,Liste!$L$2:$M$5000,2,FALSE))</f>
        <v>x</v>
      </c>
      <c r="S1789" s="462" t="str">
        <f t="shared" si="54"/>
        <v>x</v>
      </c>
      <c r="T1789" s="462">
        <f>IF(P1789=Liste!$Q$3,IF(L1789=0,0,1),0)</f>
        <v>0</v>
      </c>
      <c r="U1789" s="462">
        <f>IF($A1789=0,0,InformatiiGenerale!$B$3)</f>
        <v>0</v>
      </c>
      <c r="V1789" s="462">
        <f>IF($B1789=0,0,VLOOKUP($B1789,InformatiiGenerale!$A$9:$C$29,3,FALSE))</f>
        <v>0</v>
      </c>
    </row>
    <row r="1790" spans="1:22" ht="30" customHeight="1" x14ac:dyDescent="0.25">
      <c r="A1790" s="145"/>
      <c r="B1790" s="146"/>
      <c r="C1790" s="146"/>
      <c r="D1790" s="147"/>
      <c r="E1790" s="148"/>
      <c r="F1790" s="149"/>
      <c r="G1790" s="148"/>
      <c r="H1790" s="149"/>
      <c r="I1790" s="150"/>
      <c r="J1790" s="151"/>
      <c r="K1790" s="152"/>
      <c r="L1790" s="153"/>
      <c r="M1790" s="154"/>
      <c r="N1790" s="334">
        <f t="shared" si="55"/>
        <v>0</v>
      </c>
      <c r="O1790" s="339"/>
      <c r="P1790" s="515">
        <f>IF($A1790=Liste!$A$2,Liste!$Q$2,IF($A1790=Liste!$A$3,Liste!$Q$3,0))</f>
        <v>0</v>
      </c>
      <c r="Q1790" s="477"/>
      <c r="R1790" s="458" t="str">
        <f>IF(F1790=0,"x",VLOOKUP($F1790,Liste!$L$2:$M$5000,2,FALSE))</f>
        <v>x</v>
      </c>
      <c r="S1790" s="462" t="str">
        <f t="shared" si="54"/>
        <v>x</v>
      </c>
      <c r="T1790" s="462">
        <f>IF(P1790=Liste!$Q$3,IF(L1790=0,0,1),0)</f>
        <v>0</v>
      </c>
      <c r="U1790" s="462">
        <f>IF($A1790=0,0,InformatiiGenerale!$B$3)</f>
        <v>0</v>
      </c>
      <c r="V1790" s="462">
        <f>IF($B1790=0,0,VLOOKUP($B1790,InformatiiGenerale!$A$9:$C$29,3,FALSE))</f>
        <v>0</v>
      </c>
    </row>
    <row r="1791" spans="1:22" ht="30" customHeight="1" x14ac:dyDescent="0.25">
      <c r="A1791" s="145"/>
      <c r="B1791" s="146"/>
      <c r="C1791" s="146"/>
      <c r="D1791" s="147"/>
      <c r="E1791" s="148"/>
      <c r="F1791" s="149"/>
      <c r="G1791" s="148"/>
      <c r="H1791" s="149"/>
      <c r="I1791" s="150"/>
      <c r="J1791" s="151"/>
      <c r="K1791" s="152"/>
      <c r="L1791" s="153"/>
      <c r="M1791" s="154"/>
      <c r="N1791" s="334">
        <f t="shared" si="55"/>
        <v>0</v>
      </c>
      <c r="O1791" s="339"/>
      <c r="P1791" s="515">
        <f>IF($A1791=Liste!$A$2,Liste!$Q$2,IF($A1791=Liste!$A$3,Liste!$Q$3,0))</f>
        <v>0</v>
      </c>
      <c r="Q1791" s="477"/>
      <c r="R1791" s="458" t="str">
        <f>IF(F1791=0,"x",VLOOKUP($F1791,Liste!$L$2:$M$5000,2,FALSE))</f>
        <v>x</v>
      </c>
      <c r="S1791" s="462" t="str">
        <f t="shared" si="54"/>
        <v>x</v>
      </c>
      <c r="T1791" s="462">
        <f>IF(P1791=Liste!$Q$3,IF(L1791=0,0,1),0)</f>
        <v>0</v>
      </c>
      <c r="U1791" s="462">
        <f>IF($A1791=0,0,InformatiiGenerale!$B$3)</f>
        <v>0</v>
      </c>
      <c r="V1791" s="462">
        <f>IF($B1791=0,0,VLOOKUP($B1791,InformatiiGenerale!$A$9:$C$29,3,FALSE))</f>
        <v>0</v>
      </c>
    </row>
    <row r="1792" spans="1:22" ht="30" customHeight="1" x14ac:dyDescent="0.25">
      <c r="A1792" s="145"/>
      <c r="B1792" s="146"/>
      <c r="C1792" s="146"/>
      <c r="D1792" s="147"/>
      <c r="E1792" s="148"/>
      <c r="F1792" s="149"/>
      <c r="G1792" s="148"/>
      <c r="H1792" s="149"/>
      <c r="I1792" s="150"/>
      <c r="J1792" s="151"/>
      <c r="K1792" s="152"/>
      <c r="L1792" s="153"/>
      <c r="M1792" s="154"/>
      <c r="N1792" s="334">
        <f t="shared" si="55"/>
        <v>0</v>
      </c>
      <c r="O1792" s="339"/>
      <c r="P1792" s="515">
        <f>IF($A1792=Liste!$A$2,Liste!$Q$2,IF($A1792=Liste!$A$3,Liste!$Q$3,0))</f>
        <v>0</v>
      </c>
      <c r="Q1792" s="477"/>
      <c r="R1792" s="458" t="str">
        <f>IF(F1792=0,"x",VLOOKUP($F1792,Liste!$L$2:$M$5000,2,FALSE))</f>
        <v>x</v>
      </c>
      <c r="S1792" s="462" t="str">
        <f t="shared" si="54"/>
        <v>x</v>
      </c>
      <c r="T1792" s="462">
        <f>IF(P1792=Liste!$Q$3,IF(L1792=0,0,1),0)</f>
        <v>0</v>
      </c>
      <c r="U1792" s="462">
        <f>IF($A1792=0,0,InformatiiGenerale!$B$3)</f>
        <v>0</v>
      </c>
      <c r="V1792" s="462">
        <f>IF($B1792=0,0,VLOOKUP($B1792,InformatiiGenerale!$A$9:$C$29,3,FALSE))</f>
        <v>0</v>
      </c>
    </row>
    <row r="1793" spans="1:22" ht="30" customHeight="1" x14ac:dyDescent="0.25">
      <c r="A1793" s="145"/>
      <c r="B1793" s="146"/>
      <c r="C1793" s="146"/>
      <c r="D1793" s="147"/>
      <c r="E1793" s="148"/>
      <c r="F1793" s="149"/>
      <c r="G1793" s="148"/>
      <c r="H1793" s="149"/>
      <c r="I1793" s="150"/>
      <c r="J1793" s="151"/>
      <c r="K1793" s="152"/>
      <c r="L1793" s="153"/>
      <c r="M1793" s="154"/>
      <c r="N1793" s="334">
        <f t="shared" si="55"/>
        <v>0</v>
      </c>
      <c r="O1793" s="339"/>
      <c r="P1793" s="515">
        <f>IF($A1793=Liste!$A$2,Liste!$Q$2,IF($A1793=Liste!$A$3,Liste!$Q$3,0))</f>
        <v>0</v>
      </c>
      <c r="Q1793" s="477"/>
      <c r="R1793" s="458" t="str">
        <f>IF(F1793=0,"x",VLOOKUP($F1793,Liste!$L$2:$M$5000,2,FALSE))</f>
        <v>x</v>
      </c>
      <c r="S1793" s="462" t="str">
        <f t="shared" si="54"/>
        <v>x</v>
      </c>
      <c r="T1793" s="462">
        <f>IF(P1793=Liste!$Q$3,IF(L1793=0,0,1),0)</f>
        <v>0</v>
      </c>
      <c r="U1793" s="462">
        <f>IF($A1793=0,0,InformatiiGenerale!$B$3)</f>
        <v>0</v>
      </c>
      <c r="V1793" s="462">
        <f>IF($B1793=0,0,VLOOKUP($B1793,InformatiiGenerale!$A$9:$C$29,3,FALSE))</f>
        <v>0</v>
      </c>
    </row>
    <row r="1794" spans="1:22" ht="30" customHeight="1" x14ac:dyDescent="0.25">
      <c r="A1794" s="145"/>
      <c r="B1794" s="146"/>
      <c r="C1794" s="146"/>
      <c r="D1794" s="147"/>
      <c r="E1794" s="148"/>
      <c r="F1794" s="149"/>
      <c r="G1794" s="148"/>
      <c r="H1794" s="149"/>
      <c r="I1794" s="150"/>
      <c r="J1794" s="151"/>
      <c r="K1794" s="152"/>
      <c r="L1794" s="153"/>
      <c r="M1794" s="154"/>
      <c r="N1794" s="334">
        <f t="shared" si="55"/>
        <v>0</v>
      </c>
      <c r="O1794" s="339"/>
      <c r="P1794" s="515">
        <f>IF($A1794=Liste!$A$2,Liste!$Q$2,IF($A1794=Liste!$A$3,Liste!$Q$3,0))</f>
        <v>0</v>
      </c>
      <c r="Q1794" s="477"/>
      <c r="R1794" s="458" t="str">
        <f>IF(F1794=0,"x",VLOOKUP($F1794,Liste!$L$2:$M$5000,2,FALSE))</f>
        <v>x</v>
      </c>
      <c r="S1794" s="462" t="str">
        <f t="shared" si="54"/>
        <v>x</v>
      </c>
      <c r="T1794" s="462">
        <f>IF(P1794=Liste!$Q$3,IF(L1794=0,0,1),0)</f>
        <v>0</v>
      </c>
      <c r="U1794" s="462">
        <f>IF($A1794=0,0,InformatiiGenerale!$B$3)</f>
        <v>0</v>
      </c>
      <c r="V1794" s="462">
        <f>IF($B1794=0,0,VLOOKUP($B1794,InformatiiGenerale!$A$9:$C$29,3,FALSE))</f>
        <v>0</v>
      </c>
    </row>
    <row r="1795" spans="1:22" ht="30" customHeight="1" x14ac:dyDescent="0.25">
      <c r="A1795" s="145"/>
      <c r="B1795" s="146"/>
      <c r="C1795" s="146"/>
      <c r="D1795" s="147"/>
      <c r="E1795" s="148"/>
      <c r="F1795" s="149"/>
      <c r="G1795" s="148"/>
      <c r="H1795" s="149"/>
      <c r="I1795" s="150"/>
      <c r="J1795" s="151"/>
      <c r="K1795" s="152"/>
      <c r="L1795" s="153"/>
      <c r="M1795" s="154"/>
      <c r="N1795" s="334">
        <f t="shared" si="55"/>
        <v>0</v>
      </c>
      <c r="O1795" s="339"/>
      <c r="P1795" s="515">
        <f>IF($A1795=Liste!$A$2,Liste!$Q$2,IF($A1795=Liste!$A$3,Liste!$Q$3,0))</f>
        <v>0</v>
      </c>
      <c r="Q1795" s="477"/>
      <c r="R1795" s="458" t="str">
        <f>IF(F1795=0,"x",VLOOKUP($F1795,Liste!$L$2:$M$5000,2,FALSE))</f>
        <v>x</v>
      </c>
      <c r="S1795" s="462" t="str">
        <f t="shared" si="54"/>
        <v>x</v>
      </c>
      <c r="T1795" s="462">
        <f>IF(P1795=Liste!$Q$3,IF(L1795=0,0,1),0)</f>
        <v>0</v>
      </c>
      <c r="U1795" s="462">
        <f>IF($A1795=0,0,InformatiiGenerale!$B$3)</f>
        <v>0</v>
      </c>
      <c r="V1795" s="462">
        <f>IF($B1795=0,0,VLOOKUP($B1795,InformatiiGenerale!$A$9:$C$29,3,FALSE))</f>
        <v>0</v>
      </c>
    </row>
    <row r="1796" spans="1:22" ht="30" customHeight="1" x14ac:dyDescent="0.25">
      <c r="A1796" s="145"/>
      <c r="B1796" s="146"/>
      <c r="C1796" s="146"/>
      <c r="D1796" s="147"/>
      <c r="E1796" s="148"/>
      <c r="F1796" s="149"/>
      <c r="G1796" s="148"/>
      <c r="H1796" s="149"/>
      <c r="I1796" s="150"/>
      <c r="J1796" s="151"/>
      <c r="K1796" s="152"/>
      <c r="L1796" s="153"/>
      <c r="M1796" s="154"/>
      <c r="N1796" s="334">
        <f t="shared" si="55"/>
        <v>0</v>
      </c>
      <c r="O1796" s="339"/>
      <c r="P1796" s="515">
        <f>IF($A1796=Liste!$A$2,Liste!$Q$2,IF($A1796=Liste!$A$3,Liste!$Q$3,0))</f>
        <v>0</v>
      </c>
      <c r="Q1796" s="477"/>
      <c r="R1796" s="458" t="str">
        <f>IF(F1796=0,"x",VLOOKUP($F1796,Liste!$L$2:$M$5000,2,FALSE))</f>
        <v>x</v>
      </c>
      <c r="S1796" s="462" t="str">
        <f t="shared" si="54"/>
        <v>x</v>
      </c>
      <c r="T1796" s="462">
        <f>IF(P1796=Liste!$Q$3,IF(L1796=0,0,1),0)</f>
        <v>0</v>
      </c>
      <c r="U1796" s="462">
        <f>IF($A1796=0,0,InformatiiGenerale!$B$3)</f>
        <v>0</v>
      </c>
      <c r="V1796" s="462">
        <f>IF($B1796=0,0,VLOOKUP($B1796,InformatiiGenerale!$A$9:$C$29,3,FALSE))</f>
        <v>0</v>
      </c>
    </row>
    <row r="1797" spans="1:22" ht="30" customHeight="1" x14ac:dyDescent="0.25">
      <c r="A1797" s="145"/>
      <c r="B1797" s="146"/>
      <c r="C1797" s="146"/>
      <c r="D1797" s="147"/>
      <c r="E1797" s="148"/>
      <c r="F1797" s="149"/>
      <c r="G1797" s="148"/>
      <c r="H1797" s="149"/>
      <c r="I1797" s="150"/>
      <c r="J1797" s="151"/>
      <c r="K1797" s="152"/>
      <c r="L1797" s="153"/>
      <c r="M1797" s="154"/>
      <c r="N1797" s="334">
        <f t="shared" si="55"/>
        <v>0</v>
      </c>
      <c r="O1797" s="339"/>
      <c r="P1797" s="515">
        <f>IF($A1797=Liste!$A$2,Liste!$Q$2,IF($A1797=Liste!$A$3,Liste!$Q$3,0))</f>
        <v>0</v>
      </c>
      <c r="Q1797" s="477"/>
      <c r="R1797" s="458" t="str">
        <f>IF(F1797=0,"x",VLOOKUP($F1797,Liste!$L$2:$M$5000,2,FALSE))</f>
        <v>x</v>
      </c>
      <c r="S1797" s="462" t="str">
        <f t="shared" si="54"/>
        <v>x</v>
      </c>
      <c r="T1797" s="462">
        <f>IF(P1797=Liste!$Q$3,IF(L1797=0,0,1),0)</f>
        <v>0</v>
      </c>
      <c r="U1797" s="462">
        <f>IF($A1797=0,0,InformatiiGenerale!$B$3)</f>
        <v>0</v>
      </c>
      <c r="V1797" s="462">
        <f>IF($B1797=0,0,VLOOKUP($B1797,InformatiiGenerale!$A$9:$C$29,3,FALSE))</f>
        <v>0</v>
      </c>
    </row>
    <row r="1798" spans="1:22" ht="30" customHeight="1" x14ac:dyDescent="0.25">
      <c r="A1798" s="145"/>
      <c r="B1798" s="146"/>
      <c r="C1798" s="146"/>
      <c r="D1798" s="147"/>
      <c r="E1798" s="148"/>
      <c r="F1798" s="149"/>
      <c r="G1798" s="148"/>
      <c r="H1798" s="149"/>
      <c r="I1798" s="150"/>
      <c r="J1798" s="151"/>
      <c r="K1798" s="152"/>
      <c r="L1798" s="153"/>
      <c r="M1798" s="154"/>
      <c r="N1798" s="334">
        <f t="shared" si="55"/>
        <v>0</v>
      </c>
      <c r="O1798" s="339"/>
      <c r="P1798" s="515">
        <f>IF($A1798=Liste!$A$2,Liste!$Q$2,IF($A1798=Liste!$A$3,Liste!$Q$3,0))</f>
        <v>0</v>
      </c>
      <c r="Q1798" s="477"/>
      <c r="R1798" s="458" t="str">
        <f>IF(F1798=0,"x",VLOOKUP($F1798,Liste!$L$2:$M$5000,2,FALSE))</f>
        <v>x</v>
      </c>
      <c r="S1798" s="462" t="str">
        <f t="shared" si="54"/>
        <v>x</v>
      </c>
      <c r="T1798" s="462">
        <f>IF(P1798=Liste!$Q$3,IF(L1798=0,0,1),0)</f>
        <v>0</v>
      </c>
      <c r="U1798" s="462">
        <f>IF($A1798=0,0,InformatiiGenerale!$B$3)</f>
        <v>0</v>
      </c>
      <c r="V1798" s="462">
        <f>IF($B1798=0,0,VLOOKUP($B1798,InformatiiGenerale!$A$9:$C$29,3,FALSE))</f>
        <v>0</v>
      </c>
    </row>
    <row r="1799" spans="1:22" ht="30" customHeight="1" x14ac:dyDescent="0.25">
      <c r="A1799" s="145"/>
      <c r="B1799" s="146"/>
      <c r="C1799" s="146"/>
      <c r="D1799" s="147"/>
      <c r="E1799" s="148"/>
      <c r="F1799" s="149"/>
      <c r="G1799" s="148"/>
      <c r="H1799" s="149"/>
      <c r="I1799" s="150"/>
      <c r="J1799" s="151"/>
      <c r="K1799" s="152"/>
      <c r="L1799" s="153"/>
      <c r="M1799" s="154"/>
      <c r="N1799" s="334">
        <f t="shared" si="55"/>
        <v>0</v>
      </c>
      <c r="O1799" s="339"/>
      <c r="P1799" s="515">
        <f>IF($A1799=Liste!$A$2,Liste!$Q$2,IF($A1799=Liste!$A$3,Liste!$Q$3,0))</f>
        <v>0</v>
      </c>
      <c r="Q1799" s="477"/>
      <c r="R1799" s="458" t="str">
        <f>IF(F1799=0,"x",VLOOKUP($F1799,Liste!$L$2:$M$5000,2,FALSE))</f>
        <v>x</v>
      </c>
      <c r="S1799" s="462" t="str">
        <f t="shared" si="54"/>
        <v>x</v>
      </c>
      <c r="T1799" s="462">
        <f>IF(P1799=Liste!$Q$3,IF(L1799=0,0,1),0)</f>
        <v>0</v>
      </c>
      <c r="U1799" s="462">
        <f>IF($A1799=0,0,InformatiiGenerale!$B$3)</f>
        <v>0</v>
      </c>
      <c r="V1799" s="462">
        <f>IF($B1799=0,0,VLOOKUP($B1799,InformatiiGenerale!$A$9:$C$29,3,FALSE))</f>
        <v>0</v>
      </c>
    </row>
    <row r="1800" spans="1:22" ht="30" customHeight="1" x14ac:dyDescent="0.25">
      <c r="A1800" s="145"/>
      <c r="B1800" s="146"/>
      <c r="C1800" s="146"/>
      <c r="D1800" s="147"/>
      <c r="E1800" s="148"/>
      <c r="F1800" s="149"/>
      <c r="G1800" s="148"/>
      <c r="H1800" s="149"/>
      <c r="I1800" s="150"/>
      <c r="J1800" s="151"/>
      <c r="K1800" s="152"/>
      <c r="L1800" s="153"/>
      <c r="M1800" s="154"/>
      <c r="N1800" s="334">
        <f t="shared" si="55"/>
        <v>0</v>
      </c>
      <c r="O1800" s="339"/>
      <c r="P1800" s="515">
        <f>IF($A1800=Liste!$A$2,Liste!$Q$2,IF($A1800=Liste!$A$3,Liste!$Q$3,0))</f>
        <v>0</v>
      </c>
      <c r="Q1800" s="477"/>
      <c r="R1800" s="458" t="str">
        <f>IF(F1800=0,"x",VLOOKUP($F1800,Liste!$L$2:$M$5000,2,FALSE))</f>
        <v>x</v>
      </c>
      <c r="S1800" s="462" t="str">
        <f t="shared" si="54"/>
        <v>x</v>
      </c>
      <c r="T1800" s="462">
        <f>IF(P1800=Liste!$Q$3,IF(L1800=0,0,1),0)</f>
        <v>0</v>
      </c>
      <c r="U1800" s="462">
        <f>IF($A1800=0,0,InformatiiGenerale!$B$3)</f>
        <v>0</v>
      </c>
      <c r="V1800" s="462">
        <f>IF($B1800=0,0,VLOOKUP($B1800,InformatiiGenerale!$A$9:$C$29,3,FALSE))</f>
        <v>0</v>
      </c>
    </row>
    <row r="1801" spans="1:22" ht="30" customHeight="1" x14ac:dyDescent="0.25">
      <c r="A1801" s="145"/>
      <c r="B1801" s="146"/>
      <c r="C1801" s="146"/>
      <c r="D1801" s="147"/>
      <c r="E1801" s="148"/>
      <c r="F1801" s="149"/>
      <c r="G1801" s="148"/>
      <c r="H1801" s="149"/>
      <c r="I1801" s="150"/>
      <c r="J1801" s="151"/>
      <c r="K1801" s="152"/>
      <c r="L1801" s="153"/>
      <c r="M1801" s="154"/>
      <c r="N1801" s="334">
        <f t="shared" si="55"/>
        <v>0</v>
      </c>
      <c r="O1801" s="339"/>
      <c r="P1801" s="515">
        <f>IF($A1801=Liste!$A$2,Liste!$Q$2,IF($A1801=Liste!$A$3,Liste!$Q$3,0))</f>
        <v>0</v>
      </c>
      <c r="Q1801" s="477"/>
      <c r="R1801" s="458" t="str">
        <f>IF(F1801=0,"x",VLOOKUP($F1801,Liste!$L$2:$M$5000,2,FALSE))</f>
        <v>x</v>
      </c>
      <c r="S1801" s="462" t="str">
        <f t="shared" si="54"/>
        <v>x</v>
      </c>
      <c r="T1801" s="462">
        <f>IF(P1801=Liste!$Q$3,IF(L1801=0,0,1),0)</f>
        <v>0</v>
      </c>
      <c r="U1801" s="462">
        <f>IF($A1801=0,0,InformatiiGenerale!$B$3)</f>
        <v>0</v>
      </c>
      <c r="V1801" s="462">
        <f>IF($B1801=0,0,VLOOKUP($B1801,InformatiiGenerale!$A$9:$C$29,3,FALSE))</f>
        <v>0</v>
      </c>
    </row>
    <row r="1802" spans="1:22" ht="30" customHeight="1" x14ac:dyDescent="0.25">
      <c r="A1802" s="145"/>
      <c r="B1802" s="146"/>
      <c r="C1802" s="146"/>
      <c r="D1802" s="147"/>
      <c r="E1802" s="148"/>
      <c r="F1802" s="149"/>
      <c r="G1802" s="148"/>
      <c r="H1802" s="149"/>
      <c r="I1802" s="150"/>
      <c r="J1802" s="151"/>
      <c r="K1802" s="152"/>
      <c r="L1802" s="153"/>
      <c r="M1802" s="154"/>
      <c r="N1802" s="334">
        <f t="shared" si="55"/>
        <v>0</v>
      </c>
      <c r="O1802" s="339"/>
      <c r="P1802" s="515">
        <f>IF($A1802=Liste!$A$2,Liste!$Q$2,IF($A1802=Liste!$A$3,Liste!$Q$3,0))</f>
        <v>0</v>
      </c>
      <c r="Q1802" s="477"/>
      <c r="R1802" s="458" t="str">
        <f>IF(F1802=0,"x",VLOOKUP($F1802,Liste!$L$2:$M$5000,2,FALSE))</f>
        <v>x</v>
      </c>
      <c r="S1802" s="462" t="str">
        <f t="shared" si="54"/>
        <v>x</v>
      </c>
      <c r="T1802" s="462">
        <f>IF(P1802=Liste!$Q$3,IF(L1802=0,0,1),0)</f>
        <v>0</v>
      </c>
      <c r="U1802" s="462">
        <f>IF($A1802=0,0,InformatiiGenerale!$B$3)</f>
        <v>0</v>
      </c>
      <c r="V1802" s="462">
        <f>IF($B1802=0,0,VLOOKUP($B1802,InformatiiGenerale!$A$9:$C$29,3,FALSE))</f>
        <v>0</v>
      </c>
    </row>
    <row r="1803" spans="1:22" ht="30" customHeight="1" x14ac:dyDescent="0.25">
      <c r="A1803" s="145"/>
      <c r="B1803" s="146"/>
      <c r="C1803" s="146"/>
      <c r="D1803" s="147"/>
      <c r="E1803" s="148"/>
      <c r="F1803" s="149"/>
      <c r="G1803" s="148"/>
      <c r="H1803" s="149"/>
      <c r="I1803" s="150"/>
      <c r="J1803" s="151"/>
      <c r="K1803" s="152"/>
      <c r="L1803" s="153"/>
      <c r="M1803" s="154"/>
      <c r="N1803" s="334">
        <f t="shared" si="55"/>
        <v>0</v>
      </c>
      <c r="O1803" s="339"/>
      <c r="P1803" s="515">
        <f>IF($A1803=Liste!$A$2,Liste!$Q$2,IF($A1803=Liste!$A$3,Liste!$Q$3,0))</f>
        <v>0</v>
      </c>
      <c r="Q1803" s="477"/>
      <c r="R1803" s="458" t="str">
        <f>IF(F1803=0,"x",VLOOKUP($F1803,Liste!$L$2:$M$5000,2,FALSE))</f>
        <v>x</v>
      </c>
      <c r="S1803" s="462" t="str">
        <f t="shared" ref="S1803:S1866" si="56">CONCATENATE($C1803,$Q1803,$R1803)</f>
        <v>x</v>
      </c>
      <c r="T1803" s="462">
        <f>IF(P1803=Liste!$Q$3,IF(L1803=0,0,1),0)</f>
        <v>0</v>
      </c>
      <c r="U1803" s="462">
        <f>IF($A1803=0,0,InformatiiGenerale!$B$3)</f>
        <v>0</v>
      </c>
      <c r="V1803" s="462">
        <f>IF($B1803=0,0,VLOOKUP($B1803,InformatiiGenerale!$A$9:$C$29,3,FALSE))</f>
        <v>0</v>
      </c>
    </row>
    <row r="1804" spans="1:22" ht="30" customHeight="1" x14ac:dyDescent="0.25">
      <c r="A1804" s="145"/>
      <c r="B1804" s="146"/>
      <c r="C1804" s="146"/>
      <c r="D1804" s="147"/>
      <c r="E1804" s="148"/>
      <c r="F1804" s="149"/>
      <c r="G1804" s="148"/>
      <c r="H1804" s="149"/>
      <c r="I1804" s="150"/>
      <c r="J1804" s="151"/>
      <c r="K1804" s="152"/>
      <c r="L1804" s="153"/>
      <c r="M1804" s="154"/>
      <c r="N1804" s="334">
        <f t="shared" ref="N1804:N1867" si="57">L1804+M1804</f>
        <v>0</v>
      </c>
      <c r="O1804" s="339"/>
      <c r="P1804" s="515">
        <f>IF($A1804=Liste!$A$2,Liste!$Q$2,IF($A1804=Liste!$A$3,Liste!$Q$3,0))</f>
        <v>0</v>
      </c>
      <c r="Q1804" s="477"/>
      <c r="R1804" s="458" t="str">
        <f>IF(F1804=0,"x",VLOOKUP($F1804,Liste!$L$2:$M$5000,2,FALSE))</f>
        <v>x</v>
      </c>
      <c r="S1804" s="462" t="str">
        <f t="shared" si="56"/>
        <v>x</v>
      </c>
      <c r="T1804" s="462">
        <f>IF(P1804=Liste!$Q$3,IF(L1804=0,0,1),0)</f>
        <v>0</v>
      </c>
      <c r="U1804" s="462">
        <f>IF($A1804=0,0,InformatiiGenerale!$B$3)</f>
        <v>0</v>
      </c>
      <c r="V1804" s="462">
        <f>IF($B1804=0,0,VLOOKUP($B1804,InformatiiGenerale!$A$9:$C$29,3,FALSE))</f>
        <v>0</v>
      </c>
    </row>
    <row r="1805" spans="1:22" ht="30" customHeight="1" x14ac:dyDescent="0.25">
      <c r="A1805" s="145"/>
      <c r="B1805" s="146"/>
      <c r="C1805" s="146"/>
      <c r="D1805" s="147"/>
      <c r="E1805" s="148"/>
      <c r="F1805" s="149"/>
      <c r="G1805" s="148"/>
      <c r="H1805" s="149"/>
      <c r="I1805" s="150"/>
      <c r="J1805" s="151"/>
      <c r="K1805" s="152"/>
      <c r="L1805" s="153"/>
      <c r="M1805" s="154"/>
      <c r="N1805" s="334">
        <f t="shared" si="57"/>
        <v>0</v>
      </c>
      <c r="O1805" s="339"/>
      <c r="P1805" s="515">
        <f>IF($A1805=Liste!$A$2,Liste!$Q$2,IF($A1805=Liste!$A$3,Liste!$Q$3,0))</f>
        <v>0</v>
      </c>
      <c r="Q1805" s="477"/>
      <c r="R1805" s="458" t="str">
        <f>IF(F1805=0,"x",VLOOKUP($F1805,Liste!$L$2:$M$5000,2,FALSE))</f>
        <v>x</v>
      </c>
      <c r="S1805" s="462" t="str">
        <f t="shared" si="56"/>
        <v>x</v>
      </c>
      <c r="T1805" s="462">
        <f>IF(P1805=Liste!$Q$3,IF(L1805=0,0,1),0)</f>
        <v>0</v>
      </c>
      <c r="U1805" s="462">
        <f>IF($A1805=0,0,InformatiiGenerale!$B$3)</f>
        <v>0</v>
      </c>
      <c r="V1805" s="462">
        <f>IF($B1805=0,0,VLOOKUP($B1805,InformatiiGenerale!$A$9:$C$29,3,FALSE))</f>
        <v>0</v>
      </c>
    </row>
    <row r="1806" spans="1:22" ht="30" customHeight="1" x14ac:dyDescent="0.25">
      <c r="A1806" s="145"/>
      <c r="B1806" s="146"/>
      <c r="C1806" s="146"/>
      <c r="D1806" s="147"/>
      <c r="E1806" s="148"/>
      <c r="F1806" s="149"/>
      <c r="G1806" s="148"/>
      <c r="H1806" s="149"/>
      <c r="I1806" s="150"/>
      <c r="J1806" s="151"/>
      <c r="K1806" s="152"/>
      <c r="L1806" s="153"/>
      <c r="M1806" s="154"/>
      <c r="N1806" s="334">
        <f t="shared" si="57"/>
        <v>0</v>
      </c>
      <c r="O1806" s="339"/>
      <c r="P1806" s="515">
        <f>IF($A1806=Liste!$A$2,Liste!$Q$2,IF($A1806=Liste!$A$3,Liste!$Q$3,0))</f>
        <v>0</v>
      </c>
      <c r="Q1806" s="477"/>
      <c r="R1806" s="458" t="str">
        <f>IF(F1806=0,"x",VLOOKUP($F1806,Liste!$L$2:$M$5000,2,FALSE))</f>
        <v>x</v>
      </c>
      <c r="S1806" s="462" t="str">
        <f t="shared" si="56"/>
        <v>x</v>
      </c>
      <c r="T1806" s="462">
        <f>IF(P1806=Liste!$Q$3,IF(L1806=0,0,1),0)</f>
        <v>0</v>
      </c>
      <c r="U1806" s="462">
        <f>IF($A1806=0,0,InformatiiGenerale!$B$3)</f>
        <v>0</v>
      </c>
      <c r="V1806" s="462">
        <f>IF($B1806=0,0,VLOOKUP($B1806,InformatiiGenerale!$A$9:$C$29,3,FALSE))</f>
        <v>0</v>
      </c>
    </row>
    <row r="1807" spans="1:22" ht="30" customHeight="1" x14ac:dyDescent="0.25">
      <c r="A1807" s="145"/>
      <c r="B1807" s="146"/>
      <c r="C1807" s="146"/>
      <c r="D1807" s="147"/>
      <c r="E1807" s="148"/>
      <c r="F1807" s="149"/>
      <c r="G1807" s="148"/>
      <c r="H1807" s="149"/>
      <c r="I1807" s="150"/>
      <c r="J1807" s="151"/>
      <c r="K1807" s="152"/>
      <c r="L1807" s="153"/>
      <c r="M1807" s="154"/>
      <c r="N1807" s="334">
        <f t="shared" si="57"/>
        <v>0</v>
      </c>
      <c r="O1807" s="339"/>
      <c r="P1807" s="515">
        <f>IF($A1807=Liste!$A$2,Liste!$Q$2,IF($A1807=Liste!$A$3,Liste!$Q$3,0))</f>
        <v>0</v>
      </c>
      <c r="Q1807" s="477"/>
      <c r="R1807" s="458" t="str">
        <f>IF(F1807=0,"x",VLOOKUP($F1807,Liste!$L$2:$M$5000,2,FALSE))</f>
        <v>x</v>
      </c>
      <c r="S1807" s="462" t="str">
        <f t="shared" si="56"/>
        <v>x</v>
      </c>
      <c r="T1807" s="462">
        <f>IF(P1807=Liste!$Q$3,IF(L1807=0,0,1),0)</f>
        <v>0</v>
      </c>
      <c r="U1807" s="462">
        <f>IF($A1807=0,0,InformatiiGenerale!$B$3)</f>
        <v>0</v>
      </c>
      <c r="V1807" s="462">
        <f>IF($B1807=0,0,VLOOKUP($B1807,InformatiiGenerale!$A$9:$C$29,3,FALSE))</f>
        <v>0</v>
      </c>
    </row>
    <row r="1808" spans="1:22" ht="30" customHeight="1" x14ac:dyDescent="0.25">
      <c r="A1808" s="145"/>
      <c r="B1808" s="146"/>
      <c r="C1808" s="146"/>
      <c r="D1808" s="147"/>
      <c r="E1808" s="148"/>
      <c r="F1808" s="149"/>
      <c r="G1808" s="148"/>
      <c r="H1808" s="149"/>
      <c r="I1808" s="150"/>
      <c r="J1808" s="151"/>
      <c r="K1808" s="152"/>
      <c r="L1808" s="153"/>
      <c r="M1808" s="154"/>
      <c r="N1808" s="334">
        <f t="shared" si="57"/>
        <v>0</v>
      </c>
      <c r="O1808" s="339"/>
      <c r="P1808" s="515">
        <f>IF($A1808=Liste!$A$2,Liste!$Q$2,IF($A1808=Liste!$A$3,Liste!$Q$3,0))</f>
        <v>0</v>
      </c>
      <c r="Q1808" s="477"/>
      <c r="R1808" s="458" t="str">
        <f>IF(F1808=0,"x",VLOOKUP($F1808,Liste!$L$2:$M$5000,2,FALSE))</f>
        <v>x</v>
      </c>
      <c r="S1808" s="462" t="str">
        <f t="shared" si="56"/>
        <v>x</v>
      </c>
      <c r="T1808" s="462">
        <f>IF(P1808=Liste!$Q$3,IF(L1808=0,0,1),0)</f>
        <v>0</v>
      </c>
      <c r="U1808" s="462">
        <f>IF($A1808=0,0,InformatiiGenerale!$B$3)</f>
        <v>0</v>
      </c>
      <c r="V1808" s="462">
        <f>IF($B1808=0,0,VLOOKUP($B1808,InformatiiGenerale!$A$9:$C$29,3,FALSE))</f>
        <v>0</v>
      </c>
    </row>
    <row r="1809" spans="1:22" ht="30" customHeight="1" x14ac:dyDescent="0.25">
      <c r="A1809" s="145"/>
      <c r="B1809" s="146"/>
      <c r="C1809" s="146"/>
      <c r="D1809" s="147"/>
      <c r="E1809" s="148"/>
      <c r="F1809" s="149"/>
      <c r="G1809" s="148"/>
      <c r="H1809" s="149"/>
      <c r="I1809" s="150"/>
      <c r="J1809" s="151"/>
      <c r="K1809" s="152"/>
      <c r="L1809" s="153"/>
      <c r="M1809" s="154"/>
      <c r="N1809" s="334">
        <f t="shared" si="57"/>
        <v>0</v>
      </c>
      <c r="O1809" s="339"/>
      <c r="P1809" s="515">
        <f>IF($A1809=Liste!$A$2,Liste!$Q$2,IF($A1809=Liste!$A$3,Liste!$Q$3,0))</f>
        <v>0</v>
      </c>
      <c r="Q1809" s="477"/>
      <c r="R1809" s="458" t="str">
        <f>IF(F1809=0,"x",VLOOKUP($F1809,Liste!$L$2:$M$5000,2,FALSE))</f>
        <v>x</v>
      </c>
      <c r="S1809" s="462" t="str">
        <f t="shared" si="56"/>
        <v>x</v>
      </c>
      <c r="T1809" s="462">
        <f>IF(P1809=Liste!$Q$3,IF(L1809=0,0,1),0)</f>
        <v>0</v>
      </c>
      <c r="U1809" s="462">
        <f>IF($A1809=0,0,InformatiiGenerale!$B$3)</f>
        <v>0</v>
      </c>
      <c r="V1809" s="462">
        <f>IF($B1809=0,0,VLOOKUP($B1809,InformatiiGenerale!$A$9:$C$29,3,FALSE))</f>
        <v>0</v>
      </c>
    </row>
    <row r="1810" spans="1:22" ht="30" customHeight="1" x14ac:dyDescent="0.25">
      <c r="A1810" s="145"/>
      <c r="B1810" s="146"/>
      <c r="C1810" s="146"/>
      <c r="D1810" s="147"/>
      <c r="E1810" s="148"/>
      <c r="F1810" s="149"/>
      <c r="G1810" s="148"/>
      <c r="H1810" s="149"/>
      <c r="I1810" s="150"/>
      <c r="J1810" s="151"/>
      <c r="K1810" s="152"/>
      <c r="L1810" s="153"/>
      <c r="M1810" s="154"/>
      <c r="N1810" s="334">
        <f t="shared" si="57"/>
        <v>0</v>
      </c>
      <c r="O1810" s="339"/>
      <c r="P1810" s="515">
        <f>IF($A1810=Liste!$A$2,Liste!$Q$2,IF($A1810=Liste!$A$3,Liste!$Q$3,0))</f>
        <v>0</v>
      </c>
      <c r="Q1810" s="477"/>
      <c r="R1810" s="458" t="str">
        <f>IF(F1810=0,"x",VLOOKUP($F1810,Liste!$L$2:$M$5000,2,FALSE))</f>
        <v>x</v>
      </c>
      <c r="S1810" s="462" t="str">
        <f t="shared" si="56"/>
        <v>x</v>
      </c>
      <c r="T1810" s="462">
        <f>IF(P1810=Liste!$Q$3,IF(L1810=0,0,1),0)</f>
        <v>0</v>
      </c>
      <c r="U1810" s="462">
        <f>IF($A1810=0,0,InformatiiGenerale!$B$3)</f>
        <v>0</v>
      </c>
      <c r="V1810" s="462">
        <f>IF($B1810=0,0,VLOOKUP($B1810,InformatiiGenerale!$A$9:$C$29,3,FALSE))</f>
        <v>0</v>
      </c>
    </row>
    <row r="1811" spans="1:22" ht="30" customHeight="1" x14ac:dyDescent="0.25">
      <c r="A1811" s="145"/>
      <c r="B1811" s="146"/>
      <c r="C1811" s="146"/>
      <c r="D1811" s="147"/>
      <c r="E1811" s="148"/>
      <c r="F1811" s="149"/>
      <c r="G1811" s="148"/>
      <c r="H1811" s="149"/>
      <c r="I1811" s="150"/>
      <c r="J1811" s="151"/>
      <c r="K1811" s="152"/>
      <c r="L1811" s="153"/>
      <c r="M1811" s="154"/>
      <c r="N1811" s="334">
        <f t="shared" si="57"/>
        <v>0</v>
      </c>
      <c r="O1811" s="339"/>
      <c r="P1811" s="515">
        <f>IF($A1811=Liste!$A$2,Liste!$Q$2,IF($A1811=Liste!$A$3,Liste!$Q$3,0))</f>
        <v>0</v>
      </c>
      <c r="Q1811" s="477"/>
      <c r="R1811" s="458" t="str">
        <f>IF(F1811=0,"x",VLOOKUP($F1811,Liste!$L$2:$M$5000,2,FALSE))</f>
        <v>x</v>
      </c>
      <c r="S1811" s="462" t="str">
        <f t="shared" si="56"/>
        <v>x</v>
      </c>
      <c r="T1811" s="462">
        <f>IF(P1811=Liste!$Q$3,IF(L1811=0,0,1),0)</f>
        <v>0</v>
      </c>
      <c r="U1811" s="462">
        <f>IF($A1811=0,0,InformatiiGenerale!$B$3)</f>
        <v>0</v>
      </c>
      <c r="V1811" s="462">
        <f>IF($B1811=0,0,VLOOKUP($B1811,InformatiiGenerale!$A$9:$C$29,3,FALSE))</f>
        <v>0</v>
      </c>
    </row>
    <row r="1812" spans="1:22" ht="30" customHeight="1" x14ac:dyDescent="0.25">
      <c r="A1812" s="145"/>
      <c r="B1812" s="146"/>
      <c r="C1812" s="146"/>
      <c r="D1812" s="147"/>
      <c r="E1812" s="148"/>
      <c r="F1812" s="149"/>
      <c r="G1812" s="148"/>
      <c r="H1812" s="149"/>
      <c r="I1812" s="150"/>
      <c r="J1812" s="151"/>
      <c r="K1812" s="152"/>
      <c r="L1812" s="153"/>
      <c r="M1812" s="154"/>
      <c r="N1812" s="334">
        <f t="shared" si="57"/>
        <v>0</v>
      </c>
      <c r="O1812" s="339"/>
      <c r="P1812" s="515">
        <f>IF($A1812=Liste!$A$2,Liste!$Q$2,IF($A1812=Liste!$A$3,Liste!$Q$3,0))</f>
        <v>0</v>
      </c>
      <c r="Q1812" s="477"/>
      <c r="R1812" s="458" t="str">
        <f>IF(F1812=0,"x",VLOOKUP($F1812,Liste!$L$2:$M$5000,2,FALSE))</f>
        <v>x</v>
      </c>
      <c r="S1812" s="462" t="str">
        <f t="shared" si="56"/>
        <v>x</v>
      </c>
      <c r="T1812" s="462">
        <f>IF(P1812=Liste!$Q$3,IF(L1812=0,0,1),0)</f>
        <v>0</v>
      </c>
      <c r="U1812" s="462">
        <f>IF($A1812=0,0,InformatiiGenerale!$B$3)</f>
        <v>0</v>
      </c>
      <c r="V1812" s="462">
        <f>IF($B1812=0,0,VLOOKUP($B1812,InformatiiGenerale!$A$9:$C$29,3,FALSE))</f>
        <v>0</v>
      </c>
    </row>
    <row r="1813" spans="1:22" ht="30" customHeight="1" x14ac:dyDescent="0.25">
      <c r="A1813" s="145"/>
      <c r="B1813" s="146"/>
      <c r="C1813" s="146"/>
      <c r="D1813" s="147"/>
      <c r="E1813" s="148"/>
      <c r="F1813" s="149"/>
      <c r="G1813" s="148"/>
      <c r="H1813" s="149"/>
      <c r="I1813" s="150"/>
      <c r="J1813" s="151"/>
      <c r="K1813" s="152"/>
      <c r="L1813" s="153"/>
      <c r="M1813" s="154"/>
      <c r="N1813" s="334">
        <f t="shared" si="57"/>
        <v>0</v>
      </c>
      <c r="O1813" s="339"/>
      <c r="P1813" s="515">
        <f>IF($A1813=Liste!$A$2,Liste!$Q$2,IF($A1813=Liste!$A$3,Liste!$Q$3,0))</f>
        <v>0</v>
      </c>
      <c r="Q1813" s="477"/>
      <c r="R1813" s="458" t="str">
        <f>IF(F1813=0,"x",VLOOKUP($F1813,Liste!$L$2:$M$5000,2,FALSE))</f>
        <v>x</v>
      </c>
      <c r="S1813" s="462" t="str">
        <f t="shared" si="56"/>
        <v>x</v>
      </c>
      <c r="T1813" s="462">
        <f>IF(P1813=Liste!$Q$3,IF(L1813=0,0,1),0)</f>
        <v>0</v>
      </c>
      <c r="U1813" s="462">
        <f>IF($A1813=0,0,InformatiiGenerale!$B$3)</f>
        <v>0</v>
      </c>
      <c r="V1813" s="462">
        <f>IF($B1813=0,0,VLOOKUP($B1813,InformatiiGenerale!$A$9:$C$29,3,FALSE))</f>
        <v>0</v>
      </c>
    </row>
    <row r="1814" spans="1:22" ht="30" customHeight="1" x14ac:dyDescent="0.25">
      <c r="A1814" s="145"/>
      <c r="B1814" s="146"/>
      <c r="C1814" s="146"/>
      <c r="D1814" s="147"/>
      <c r="E1814" s="148"/>
      <c r="F1814" s="149"/>
      <c r="G1814" s="148"/>
      <c r="H1814" s="149"/>
      <c r="I1814" s="150"/>
      <c r="J1814" s="151"/>
      <c r="K1814" s="152"/>
      <c r="L1814" s="153"/>
      <c r="M1814" s="154"/>
      <c r="N1814" s="334">
        <f t="shared" si="57"/>
        <v>0</v>
      </c>
      <c r="O1814" s="339"/>
      <c r="P1814" s="515">
        <f>IF($A1814=Liste!$A$2,Liste!$Q$2,IF($A1814=Liste!$A$3,Liste!$Q$3,0))</f>
        <v>0</v>
      </c>
      <c r="Q1814" s="477"/>
      <c r="R1814" s="458" t="str">
        <f>IF(F1814=0,"x",VLOOKUP($F1814,Liste!$L$2:$M$5000,2,FALSE))</f>
        <v>x</v>
      </c>
      <c r="S1814" s="462" t="str">
        <f t="shared" si="56"/>
        <v>x</v>
      </c>
      <c r="T1814" s="462">
        <f>IF(P1814=Liste!$Q$3,IF(L1814=0,0,1),0)</f>
        <v>0</v>
      </c>
      <c r="U1814" s="462">
        <f>IF($A1814=0,0,InformatiiGenerale!$B$3)</f>
        <v>0</v>
      </c>
      <c r="V1814" s="462">
        <f>IF($B1814=0,0,VLOOKUP($B1814,InformatiiGenerale!$A$9:$C$29,3,FALSE))</f>
        <v>0</v>
      </c>
    </row>
    <row r="1815" spans="1:22" ht="30" customHeight="1" x14ac:dyDescent="0.25">
      <c r="A1815" s="145"/>
      <c r="B1815" s="146"/>
      <c r="C1815" s="146"/>
      <c r="D1815" s="147"/>
      <c r="E1815" s="148"/>
      <c r="F1815" s="149"/>
      <c r="G1815" s="148"/>
      <c r="H1815" s="149"/>
      <c r="I1815" s="150"/>
      <c r="J1815" s="151"/>
      <c r="K1815" s="152"/>
      <c r="L1815" s="153"/>
      <c r="M1815" s="154"/>
      <c r="N1815" s="334">
        <f t="shared" si="57"/>
        <v>0</v>
      </c>
      <c r="O1815" s="339"/>
      <c r="P1815" s="515">
        <f>IF($A1815=Liste!$A$2,Liste!$Q$2,IF($A1815=Liste!$A$3,Liste!$Q$3,0))</f>
        <v>0</v>
      </c>
      <c r="Q1815" s="477"/>
      <c r="R1815" s="458" t="str">
        <f>IF(F1815=0,"x",VLOOKUP($F1815,Liste!$L$2:$M$5000,2,FALSE))</f>
        <v>x</v>
      </c>
      <c r="S1815" s="462" t="str">
        <f t="shared" si="56"/>
        <v>x</v>
      </c>
      <c r="T1815" s="462">
        <f>IF(P1815=Liste!$Q$3,IF(L1815=0,0,1),0)</f>
        <v>0</v>
      </c>
      <c r="U1815" s="462">
        <f>IF($A1815=0,0,InformatiiGenerale!$B$3)</f>
        <v>0</v>
      </c>
      <c r="V1815" s="462">
        <f>IF($B1815=0,0,VLOOKUP($B1815,InformatiiGenerale!$A$9:$C$29,3,FALSE))</f>
        <v>0</v>
      </c>
    </row>
    <row r="1816" spans="1:22" ht="30" customHeight="1" x14ac:dyDescent="0.25">
      <c r="A1816" s="145"/>
      <c r="B1816" s="146"/>
      <c r="C1816" s="146"/>
      <c r="D1816" s="147"/>
      <c r="E1816" s="148"/>
      <c r="F1816" s="149"/>
      <c r="G1816" s="148"/>
      <c r="H1816" s="149"/>
      <c r="I1816" s="150"/>
      <c r="J1816" s="151"/>
      <c r="K1816" s="152"/>
      <c r="L1816" s="153"/>
      <c r="M1816" s="154"/>
      <c r="N1816" s="334">
        <f t="shared" si="57"/>
        <v>0</v>
      </c>
      <c r="O1816" s="339"/>
      <c r="P1816" s="515">
        <f>IF($A1816=Liste!$A$2,Liste!$Q$2,IF($A1816=Liste!$A$3,Liste!$Q$3,0))</f>
        <v>0</v>
      </c>
      <c r="Q1816" s="477"/>
      <c r="R1816" s="458" t="str">
        <f>IF(F1816=0,"x",VLOOKUP($F1816,Liste!$L$2:$M$5000,2,FALSE))</f>
        <v>x</v>
      </c>
      <c r="S1816" s="462" t="str">
        <f t="shared" si="56"/>
        <v>x</v>
      </c>
      <c r="T1816" s="462">
        <f>IF(P1816=Liste!$Q$3,IF(L1816=0,0,1),0)</f>
        <v>0</v>
      </c>
      <c r="U1816" s="462">
        <f>IF($A1816=0,0,InformatiiGenerale!$B$3)</f>
        <v>0</v>
      </c>
      <c r="V1816" s="462">
        <f>IF($B1816=0,0,VLOOKUP($B1816,InformatiiGenerale!$A$9:$C$29,3,FALSE))</f>
        <v>0</v>
      </c>
    </row>
    <row r="1817" spans="1:22" ht="30" customHeight="1" x14ac:dyDescent="0.25">
      <c r="A1817" s="145"/>
      <c r="B1817" s="146"/>
      <c r="C1817" s="146"/>
      <c r="D1817" s="147"/>
      <c r="E1817" s="148"/>
      <c r="F1817" s="149"/>
      <c r="G1817" s="148"/>
      <c r="H1817" s="149"/>
      <c r="I1817" s="150"/>
      <c r="J1817" s="151"/>
      <c r="K1817" s="152"/>
      <c r="L1817" s="153"/>
      <c r="M1817" s="154"/>
      <c r="N1817" s="334">
        <f t="shared" si="57"/>
        <v>0</v>
      </c>
      <c r="O1817" s="339"/>
      <c r="P1817" s="515">
        <f>IF($A1817=Liste!$A$2,Liste!$Q$2,IF($A1817=Liste!$A$3,Liste!$Q$3,0))</f>
        <v>0</v>
      </c>
      <c r="Q1817" s="477"/>
      <c r="R1817" s="458" t="str">
        <f>IF(F1817=0,"x",VLOOKUP($F1817,Liste!$L$2:$M$5000,2,FALSE))</f>
        <v>x</v>
      </c>
      <c r="S1817" s="462" t="str">
        <f t="shared" si="56"/>
        <v>x</v>
      </c>
      <c r="T1817" s="462">
        <f>IF(P1817=Liste!$Q$3,IF(L1817=0,0,1),0)</f>
        <v>0</v>
      </c>
      <c r="U1817" s="462">
        <f>IF($A1817=0,0,InformatiiGenerale!$B$3)</f>
        <v>0</v>
      </c>
      <c r="V1817" s="462">
        <f>IF($B1817=0,0,VLOOKUP($B1817,InformatiiGenerale!$A$9:$C$29,3,FALSE))</f>
        <v>0</v>
      </c>
    </row>
    <row r="1818" spans="1:22" ht="30" customHeight="1" x14ac:dyDescent="0.25">
      <c r="A1818" s="145"/>
      <c r="B1818" s="146"/>
      <c r="C1818" s="146"/>
      <c r="D1818" s="147"/>
      <c r="E1818" s="148"/>
      <c r="F1818" s="149"/>
      <c r="G1818" s="148"/>
      <c r="H1818" s="149"/>
      <c r="I1818" s="150"/>
      <c r="J1818" s="151"/>
      <c r="K1818" s="152"/>
      <c r="L1818" s="153"/>
      <c r="M1818" s="154"/>
      <c r="N1818" s="334">
        <f t="shared" si="57"/>
        <v>0</v>
      </c>
      <c r="O1818" s="339"/>
      <c r="P1818" s="515">
        <f>IF($A1818=Liste!$A$2,Liste!$Q$2,IF($A1818=Liste!$A$3,Liste!$Q$3,0))</f>
        <v>0</v>
      </c>
      <c r="Q1818" s="477"/>
      <c r="R1818" s="458" t="str">
        <f>IF(F1818=0,"x",VLOOKUP($F1818,Liste!$L$2:$M$5000,2,FALSE))</f>
        <v>x</v>
      </c>
      <c r="S1818" s="462" t="str">
        <f t="shared" si="56"/>
        <v>x</v>
      </c>
      <c r="T1818" s="462">
        <f>IF(P1818=Liste!$Q$3,IF(L1818=0,0,1),0)</f>
        <v>0</v>
      </c>
      <c r="U1818" s="462">
        <f>IF($A1818=0,0,InformatiiGenerale!$B$3)</f>
        <v>0</v>
      </c>
      <c r="V1818" s="462">
        <f>IF($B1818=0,0,VLOOKUP($B1818,InformatiiGenerale!$A$9:$C$29,3,FALSE))</f>
        <v>0</v>
      </c>
    </row>
    <row r="1819" spans="1:22" ht="30" customHeight="1" x14ac:dyDescent="0.25">
      <c r="A1819" s="145"/>
      <c r="B1819" s="146"/>
      <c r="C1819" s="146"/>
      <c r="D1819" s="147"/>
      <c r="E1819" s="148"/>
      <c r="F1819" s="149"/>
      <c r="G1819" s="148"/>
      <c r="H1819" s="149"/>
      <c r="I1819" s="150"/>
      <c r="J1819" s="151"/>
      <c r="K1819" s="152"/>
      <c r="L1819" s="153"/>
      <c r="M1819" s="154"/>
      <c r="N1819" s="334">
        <f t="shared" si="57"/>
        <v>0</v>
      </c>
      <c r="O1819" s="339"/>
      <c r="P1819" s="515">
        <f>IF($A1819=Liste!$A$2,Liste!$Q$2,IF($A1819=Liste!$A$3,Liste!$Q$3,0))</f>
        <v>0</v>
      </c>
      <c r="Q1819" s="477"/>
      <c r="R1819" s="458" t="str">
        <f>IF(F1819=0,"x",VLOOKUP($F1819,Liste!$L$2:$M$5000,2,FALSE))</f>
        <v>x</v>
      </c>
      <c r="S1819" s="462" t="str">
        <f t="shared" si="56"/>
        <v>x</v>
      </c>
      <c r="T1819" s="462">
        <f>IF(P1819=Liste!$Q$3,IF(L1819=0,0,1),0)</f>
        <v>0</v>
      </c>
      <c r="U1819" s="462">
        <f>IF($A1819=0,0,InformatiiGenerale!$B$3)</f>
        <v>0</v>
      </c>
      <c r="V1819" s="462">
        <f>IF($B1819=0,0,VLOOKUP($B1819,InformatiiGenerale!$A$9:$C$29,3,FALSE))</f>
        <v>0</v>
      </c>
    </row>
    <row r="1820" spans="1:22" ht="30" customHeight="1" x14ac:dyDescent="0.25">
      <c r="A1820" s="145"/>
      <c r="B1820" s="146"/>
      <c r="C1820" s="146"/>
      <c r="D1820" s="147"/>
      <c r="E1820" s="148"/>
      <c r="F1820" s="149"/>
      <c r="G1820" s="148"/>
      <c r="H1820" s="149"/>
      <c r="I1820" s="150"/>
      <c r="J1820" s="151"/>
      <c r="K1820" s="152"/>
      <c r="L1820" s="153"/>
      <c r="M1820" s="154"/>
      <c r="N1820" s="334">
        <f t="shared" si="57"/>
        <v>0</v>
      </c>
      <c r="O1820" s="339"/>
      <c r="P1820" s="515">
        <f>IF($A1820=Liste!$A$2,Liste!$Q$2,IF($A1820=Liste!$A$3,Liste!$Q$3,0))</f>
        <v>0</v>
      </c>
      <c r="Q1820" s="477"/>
      <c r="R1820" s="458" t="str">
        <f>IF(F1820=0,"x",VLOOKUP($F1820,Liste!$L$2:$M$5000,2,FALSE))</f>
        <v>x</v>
      </c>
      <c r="S1820" s="462" t="str">
        <f t="shared" si="56"/>
        <v>x</v>
      </c>
      <c r="T1820" s="462">
        <f>IF(P1820=Liste!$Q$3,IF(L1820=0,0,1),0)</f>
        <v>0</v>
      </c>
      <c r="U1820" s="462">
        <f>IF($A1820=0,0,InformatiiGenerale!$B$3)</f>
        <v>0</v>
      </c>
      <c r="V1820" s="462">
        <f>IF($B1820=0,0,VLOOKUP($B1820,InformatiiGenerale!$A$9:$C$29,3,FALSE))</f>
        <v>0</v>
      </c>
    </row>
    <row r="1821" spans="1:22" ht="30" customHeight="1" x14ac:dyDescent="0.25">
      <c r="A1821" s="145"/>
      <c r="B1821" s="146"/>
      <c r="C1821" s="146"/>
      <c r="D1821" s="147"/>
      <c r="E1821" s="148"/>
      <c r="F1821" s="149"/>
      <c r="G1821" s="148"/>
      <c r="H1821" s="149"/>
      <c r="I1821" s="150"/>
      <c r="J1821" s="151"/>
      <c r="K1821" s="152"/>
      <c r="L1821" s="153"/>
      <c r="M1821" s="154"/>
      <c r="N1821" s="334">
        <f t="shared" si="57"/>
        <v>0</v>
      </c>
      <c r="O1821" s="339"/>
      <c r="P1821" s="515">
        <f>IF($A1821=Liste!$A$2,Liste!$Q$2,IF($A1821=Liste!$A$3,Liste!$Q$3,0))</f>
        <v>0</v>
      </c>
      <c r="Q1821" s="477"/>
      <c r="R1821" s="458" t="str">
        <f>IF(F1821=0,"x",VLOOKUP($F1821,Liste!$L$2:$M$5000,2,FALSE))</f>
        <v>x</v>
      </c>
      <c r="S1821" s="462" t="str">
        <f t="shared" si="56"/>
        <v>x</v>
      </c>
      <c r="T1821" s="462">
        <f>IF(P1821=Liste!$Q$3,IF(L1821=0,0,1),0)</f>
        <v>0</v>
      </c>
      <c r="U1821" s="462">
        <f>IF($A1821=0,0,InformatiiGenerale!$B$3)</f>
        <v>0</v>
      </c>
      <c r="V1821" s="462">
        <f>IF($B1821=0,0,VLOOKUP($B1821,InformatiiGenerale!$A$9:$C$29,3,FALSE))</f>
        <v>0</v>
      </c>
    </row>
    <row r="1822" spans="1:22" ht="30" customHeight="1" x14ac:dyDescent="0.25">
      <c r="A1822" s="145"/>
      <c r="B1822" s="146"/>
      <c r="C1822" s="146"/>
      <c r="D1822" s="147"/>
      <c r="E1822" s="148"/>
      <c r="F1822" s="149"/>
      <c r="G1822" s="148"/>
      <c r="H1822" s="149"/>
      <c r="I1822" s="150"/>
      <c r="J1822" s="151"/>
      <c r="K1822" s="152"/>
      <c r="L1822" s="153"/>
      <c r="M1822" s="154"/>
      <c r="N1822" s="334">
        <f t="shared" si="57"/>
        <v>0</v>
      </c>
      <c r="O1822" s="339"/>
      <c r="P1822" s="515">
        <f>IF($A1822=Liste!$A$2,Liste!$Q$2,IF($A1822=Liste!$A$3,Liste!$Q$3,0))</f>
        <v>0</v>
      </c>
      <c r="Q1822" s="477"/>
      <c r="R1822" s="458" t="str">
        <f>IF(F1822=0,"x",VLOOKUP($F1822,Liste!$L$2:$M$5000,2,FALSE))</f>
        <v>x</v>
      </c>
      <c r="S1822" s="462" t="str">
        <f t="shared" si="56"/>
        <v>x</v>
      </c>
      <c r="T1822" s="462">
        <f>IF(P1822=Liste!$Q$3,IF(L1822=0,0,1),0)</f>
        <v>0</v>
      </c>
      <c r="U1822" s="462">
        <f>IF($A1822=0,0,InformatiiGenerale!$B$3)</f>
        <v>0</v>
      </c>
      <c r="V1822" s="462">
        <f>IF($B1822=0,0,VLOOKUP($B1822,InformatiiGenerale!$A$9:$C$29,3,FALSE))</f>
        <v>0</v>
      </c>
    </row>
    <row r="1823" spans="1:22" ht="30" customHeight="1" x14ac:dyDescent="0.25">
      <c r="A1823" s="145"/>
      <c r="B1823" s="146"/>
      <c r="C1823" s="146"/>
      <c r="D1823" s="147"/>
      <c r="E1823" s="148"/>
      <c r="F1823" s="149"/>
      <c r="G1823" s="148"/>
      <c r="H1823" s="149"/>
      <c r="I1823" s="150"/>
      <c r="J1823" s="151"/>
      <c r="K1823" s="152"/>
      <c r="L1823" s="153"/>
      <c r="M1823" s="154"/>
      <c r="N1823" s="334">
        <f t="shared" si="57"/>
        <v>0</v>
      </c>
      <c r="O1823" s="339"/>
      <c r="P1823" s="515">
        <f>IF($A1823=Liste!$A$2,Liste!$Q$2,IF($A1823=Liste!$A$3,Liste!$Q$3,0))</f>
        <v>0</v>
      </c>
      <c r="Q1823" s="477"/>
      <c r="R1823" s="458" t="str">
        <f>IF(F1823=0,"x",VLOOKUP($F1823,Liste!$L$2:$M$5000,2,FALSE))</f>
        <v>x</v>
      </c>
      <c r="S1823" s="462" t="str">
        <f t="shared" si="56"/>
        <v>x</v>
      </c>
      <c r="T1823" s="462">
        <f>IF(P1823=Liste!$Q$3,IF(L1823=0,0,1),0)</f>
        <v>0</v>
      </c>
      <c r="U1823" s="462">
        <f>IF($A1823=0,0,InformatiiGenerale!$B$3)</f>
        <v>0</v>
      </c>
      <c r="V1823" s="462">
        <f>IF($B1823=0,0,VLOOKUP($B1823,InformatiiGenerale!$A$9:$C$29,3,FALSE))</f>
        <v>0</v>
      </c>
    </row>
    <row r="1824" spans="1:22" ht="30" customHeight="1" x14ac:dyDescent="0.25">
      <c r="A1824" s="145"/>
      <c r="B1824" s="146"/>
      <c r="C1824" s="146"/>
      <c r="D1824" s="147"/>
      <c r="E1824" s="148"/>
      <c r="F1824" s="149"/>
      <c r="G1824" s="148"/>
      <c r="H1824" s="149"/>
      <c r="I1824" s="150"/>
      <c r="J1824" s="151"/>
      <c r="K1824" s="152"/>
      <c r="L1824" s="153"/>
      <c r="M1824" s="154"/>
      <c r="N1824" s="334">
        <f t="shared" si="57"/>
        <v>0</v>
      </c>
      <c r="O1824" s="339"/>
      <c r="P1824" s="515">
        <f>IF($A1824=Liste!$A$2,Liste!$Q$2,IF($A1824=Liste!$A$3,Liste!$Q$3,0))</f>
        <v>0</v>
      </c>
      <c r="Q1824" s="477"/>
      <c r="R1824" s="458" t="str">
        <f>IF(F1824=0,"x",VLOOKUP($F1824,Liste!$L$2:$M$5000,2,FALSE))</f>
        <v>x</v>
      </c>
      <c r="S1824" s="462" t="str">
        <f t="shared" si="56"/>
        <v>x</v>
      </c>
      <c r="T1824" s="462">
        <f>IF(P1824=Liste!$Q$3,IF(L1824=0,0,1),0)</f>
        <v>0</v>
      </c>
      <c r="U1824" s="462">
        <f>IF($A1824=0,0,InformatiiGenerale!$B$3)</f>
        <v>0</v>
      </c>
      <c r="V1824" s="462">
        <f>IF($B1824=0,0,VLOOKUP($B1824,InformatiiGenerale!$A$9:$C$29,3,FALSE))</f>
        <v>0</v>
      </c>
    </row>
    <row r="1825" spans="1:22" ht="30" customHeight="1" x14ac:dyDescent="0.25">
      <c r="A1825" s="145"/>
      <c r="B1825" s="146"/>
      <c r="C1825" s="146"/>
      <c r="D1825" s="147"/>
      <c r="E1825" s="148"/>
      <c r="F1825" s="149"/>
      <c r="G1825" s="148"/>
      <c r="H1825" s="149"/>
      <c r="I1825" s="150"/>
      <c r="J1825" s="151"/>
      <c r="K1825" s="152"/>
      <c r="L1825" s="153"/>
      <c r="M1825" s="154"/>
      <c r="N1825" s="334">
        <f t="shared" si="57"/>
        <v>0</v>
      </c>
      <c r="O1825" s="339"/>
      <c r="P1825" s="515">
        <f>IF($A1825=Liste!$A$2,Liste!$Q$2,IF($A1825=Liste!$A$3,Liste!$Q$3,0))</f>
        <v>0</v>
      </c>
      <c r="Q1825" s="477"/>
      <c r="R1825" s="458" t="str">
        <f>IF(F1825=0,"x",VLOOKUP($F1825,Liste!$L$2:$M$5000,2,FALSE))</f>
        <v>x</v>
      </c>
      <c r="S1825" s="462" t="str">
        <f t="shared" si="56"/>
        <v>x</v>
      </c>
      <c r="T1825" s="462">
        <f>IF(P1825=Liste!$Q$3,IF(L1825=0,0,1),0)</f>
        <v>0</v>
      </c>
      <c r="U1825" s="462">
        <f>IF($A1825=0,0,InformatiiGenerale!$B$3)</f>
        <v>0</v>
      </c>
      <c r="V1825" s="462">
        <f>IF($B1825=0,0,VLOOKUP($B1825,InformatiiGenerale!$A$9:$C$29,3,FALSE))</f>
        <v>0</v>
      </c>
    </row>
    <row r="1826" spans="1:22" ht="30" customHeight="1" x14ac:dyDescent="0.25">
      <c r="A1826" s="145"/>
      <c r="B1826" s="146"/>
      <c r="C1826" s="146"/>
      <c r="D1826" s="147"/>
      <c r="E1826" s="148"/>
      <c r="F1826" s="149"/>
      <c r="G1826" s="148"/>
      <c r="H1826" s="149"/>
      <c r="I1826" s="150"/>
      <c r="J1826" s="151"/>
      <c r="K1826" s="152"/>
      <c r="L1826" s="153"/>
      <c r="M1826" s="154"/>
      <c r="N1826" s="334">
        <f t="shared" si="57"/>
        <v>0</v>
      </c>
      <c r="O1826" s="339"/>
      <c r="P1826" s="515">
        <f>IF($A1826=Liste!$A$2,Liste!$Q$2,IF($A1826=Liste!$A$3,Liste!$Q$3,0))</f>
        <v>0</v>
      </c>
      <c r="Q1826" s="477"/>
      <c r="R1826" s="458" t="str">
        <f>IF(F1826=0,"x",VLOOKUP($F1826,Liste!$L$2:$M$5000,2,FALSE))</f>
        <v>x</v>
      </c>
      <c r="S1826" s="462" t="str">
        <f t="shared" si="56"/>
        <v>x</v>
      </c>
      <c r="T1826" s="462">
        <f>IF(P1826=Liste!$Q$3,IF(L1826=0,0,1),0)</f>
        <v>0</v>
      </c>
      <c r="U1826" s="462">
        <f>IF($A1826=0,0,InformatiiGenerale!$B$3)</f>
        <v>0</v>
      </c>
      <c r="V1826" s="462">
        <f>IF($B1826=0,0,VLOOKUP($B1826,InformatiiGenerale!$A$9:$C$29,3,FALSE))</f>
        <v>0</v>
      </c>
    </row>
    <row r="1827" spans="1:22" ht="30" customHeight="1" x14ac:dyDescent="0.25">
      <c r="A1827" s="145"/>
      <c r="B1827" s="146"/>
      <c r="C1827" s="146"/>
      <c r="D1827" s="147"/>
      <c r="E1827" s="148"/>
      <c r="F1827" s="149"/>
      <c r="G1827" s="148"/>
      <c r="H1827" s="149"/>
      <c r="I1827" s="150"/>
      <c r="J1827" s="151"/>
      <c r="K1827" s="152"/>
      <c r="L1827" s="153"/>
      <c r="M1827" s="154"/>
      <c r="N1827" s="334">
        <f t="shared" si="57"/>
        <v>0</v>
      </c>
      <c r="O1827" s="339"/>
      <c r="P1827" s="515">
        <f>IF($A1827=Liste!$A$2,Liste!$Q$2,IF($A1827=Liste!$A$3,Liste!$Q$3,0))</f>
        <v>0</v>
      </c>
      <c r="Q1827" s="477"/>
      <c r="R1827" s="458" t="str">
        <f>IF(F1827=0,"x",VLOOKUP($F1827,Liste!$L$2:$M$5000,2,FALSE))</f>
        <v>x</v>
      </c>
      <c r="S1827" s="462" t="str">
        <f t="shared" si="56"/>
        <v>x</v>
      </c>
      <c r="T1827" s="462">
        <f>IF(P1827=Liste!$Q$3,IF(L1827=0,0,1),0)</f>
        <v>0</v>
      </c>
      <c r="U1827" s="462">
        <f>IF($A1827=0,0,InformatiiGenerale!$B$3)</f>
        <v>0</v>
      </c>
      <c r="V1827" s="462">
        <f>IF($B1827=0,0,VLOOKUP($B1827,InformatiiGenerale!$A$9:$C$29,3,FALSE))</f>
        <v>0</v>
      </c>
    </row>
    <row r="1828" spans="1:22" ht="30" customHeight="1" x14ac:dyDescent="0.25">
      <c r="A1828" s="145"/>
      <c r="B1828" s="146"/>
      <c r="C1828" s="146"/>
      <c r="D1828" s="147"/>
      <c r="E1828" s="148"/>
      <c r="F1828" s="149"/>
      <c r="G1828" s="148"/>
      <c r="H1828" s="149"/>
      <c r="I1828" s="150"/>
      <c r="J1828" s="151"/>
      <c r="K1828" s="152"/>
      <c r="L1828" s="153"/>
      <c r="M1828" s="154"/>
      <c r="N1828" s="334">
        <f t="shared" si="57"/>
        <v>0</v>
      </c>
      <c r="O1828" s="339"/>
      <c r="P1828" s="515">
        <f>IF($A1828=Liste!$A$2,Liste!$Q$2,IF($A1828=Liste!$A$3,Liste!$Q$3,0))</f>
        <v>0</v>
      </c>
      <c r="Q1828" s="477"/>
      <c r="R1828" s="458" t="str">
        <f>IF(F1828=0,"x",VLOOKUP($F1828,Liste!$L$2:$M$5000,2,FALSE))</f>
        <v>x</v>
      </c>
      <c r="S1828" s="462" t="str">
        <f t="shared" si="56"/>
        <v>x</v>
      </c>
      <c r="T1828" s="462">
        <f>IF(P1828=Liste!$Q$3,IF(L1828=0,0,1),0)</f>
        <v>0</v>
      </c>
      <c r="U1828" s="462">
        <f>IF($A1828=0,0,InformatiiGenerale!$B$3)</f>
        <v>0</v>
      </c>
      <c r="V1828" s="462">
        <f>IF($B1828=0,0,VLOOKUP($B1828,InformatiiGenerale!$A$9:$C$29,3,FALSE))</f>
        <v>0</v>
      </c>
    </row>
    <row r="1829" spans="1:22" ht="30" customHeight="1" x14ac:dyDescent="0.25">
      <c r="A1829" s="145"/>
      <c r="B1829" s="146"/>
      <c r="C1829" s="146"/>
      <c r="D1829" s="147"/>
      <c r="E1829" s="148"/>
      <c r="F1829" s="149"/>
      <c r="G1829" s="148"/>
      <c r="H1829" s="149"/>
      <c r="I1829" s="150"/>
      <c r="J1829" s="151"/>
      <c r="K1829" s="152"/>
      <c r="L1829" s="153"/>
      <c r="M1829" s="154"/>
      <c r="N1829" s="334">
        <f t="shared" si="57"/>
        <v>0</v>
      </c>
      <c r="O1829" s="339"/>
      <c r="P1829" s="515">
        <f>IF($A1829=Liste!$A$2,Liste!$Q$2,IF($A1829=Liste!$A$3,Liste!$Q$3,0))</f>
        <v>0</v>
      </c>
      <c r="Q1829" s="477"/>
      <c r="R1829" s="458" t="str">
        <f>IF(F1829=0,"x",VLOOKUP($F1829,Liste!$L$2:$M$5000,2,FALSE))</f>
        <v>x</v>
      </c>
      <c r="S1829" s="462" t="str">
        <f t="shared" si="56"/>
        <v>x</v>
      </c>
      <c r="T1829" s="462">
        <f>IF(P1829=Liste!$Q$3,IF(L1829=0,0,1),0)</f>
        <v>0</v>
      </c>
      <c r="U1829" s="462">
        <f>IF($A1829=0,0,InformatiiGenerale!$B$3)</f>
        <v>0</v>
      </c>
      <c r="V1829" s="462">
        <f>IF($B1829=0,0,VLOOKUP($B1829,InformatiiGenerale!$A$9:$C$29,3,FALSE))</f>
        <v>0</v>
      </c>
    </row>
    <row r="1830" spans="1:22" ht="30" customHeight="1" x14ac:dyDescent="0.25">
      <c r="A1830" s="145"/>
      <c r="B1830" s="146"/>
      <c r="C1830" s="146"/>
      <c r="D1830" s="147"/>
      <c r="E1830" s="148"/>
      <c r="F1830" s="149"/>
      <c r="G1830" s="148"/>
      <c r="H1830" s="149"/>
      <c r="I1830" s="150"/>
      <c r="J1830" s="151"/>
      <c r="K1830" s="152"/>
      <c r="L1830" s="153"/>
      <c r="M1830" s="154"/>
      <c r="N1830" s="334">
        <f t="shared" si="57"/>
        <v>0</v>
      </c>
      <c r="O1830" s="339"/>
      <c r="P1830" s="515">
        <f>IF($A1830=Liste!$A$2,Liste!$Q$2,IF($A1830=Liste!$A$3,Liste!$Q$3,0))</f>
        <v>0</v>
      </c>
      <c r="Q1830" s="477"/>
      <c r="R1830" s="458" t="str">
        <f>IF(F1830=0,"x",VLOOKUP($F1830,Liste!$L$2:$M$5000,2,FALSE))</f>
        <v>x</v>
      </c>
      <c r="S1830" s="462" t="str">
        <f t="shared" si="56"/>
        <v>x</v>
      </c>
      <c r="T1830" s="462">
        <f>IF(P1830=Liste!$Q$3,IF(L1830=0,0,1),0)</f>
        <v>0</v>
      </c>
      <c r="U1830" s="462">
        <f>IF($A1830=0,0,InformatiiGenerale!$B$3)</f>
        <v>0</v>
      </c>
      <c r="V1830" s="462">
        <f>IF($B1830=0,0,VLOOKUP($B1830,InformatiiGenerale!$A$9:$C$29,3,FALSE))</f>
        <v>0</v>
      </c>
    </row>
    <row r="1831" spans="1:22" ht="30" customHeight="1" x14ac:dyDescent="0.25">
      <c r="A1831" s="145"/>
      <c r="B1831" s="146"/>
      <c r="C1831" s="146"/>
      <c r="D1831" s="147"/>
      <c r="E1831" s="148"/>
      <c r="F1831" s="149"/>
      <c r="G1831" s="148"/>
      <c r="H1831" s="149"/>
      <c r="I1831" s="150"/>
      <c r="J1831" s="151"/>
      <c r="K1831" s="152"/>
      <c r="L1831" s="153"/>
      <c r="M1831" s="154"/>
      <c r="N1831" s="334">
        <f t="shared" si="57"/>
        <v>0</v>
      </c>
      <c r="O1831" s="339"/>
      <c r="P1831" s="515">
        <f>IF($A1831=Liste!$A$2,Liste!$Q$2,IF($A1831=Liste!$A$3,Liste!$Q$3,0))</f>
        <v>0</v>
      </c>
      <c r="Q1831" s="477"/>
      <c r="R1831" s="458" t="str">
        <f>IF(F1831=0,"x",VLOOKUP($F1831,Liste!$L$2:$M$5000,2,FALSE))</f>
        <v>x</v>
      </c>
      <c r="S1831" s="462" t="str">
        <f t="shared" si="56"/>
        <v>x</v>
      </c>
      <c r="T1831" s="462">
        <f>IF(P1831=Liste!$Q$3,IF(L1831=0,0,1),0)</f>
        <v>0</v>
      </c>
      <c r="U1831" s="462">
        <f>IF($A1831=0,0,InformatiiGenerale!$B$3)</f>
        <v>0</v>
      </c>
      <c r="V1831" s="462">
        <f>IF($B1831=0,0,VLOOKUP($B1831,InformatiiGenerale!$A$9:$C$29,3,FALSE))</f>
        <v>0</v>
      </c>
    </row>
    <row r="1832" spans="1:22" ht="30" customHeight="1" x14ac:dyDescent="0.25">
      <c r="A1832" s="145"/>
      <c r="B1832" s="146"/>
      <c r="C1832" s="146"/>
      <c r="D1832" s="147"/>
      <c r="E1832" s="148"/>
      <c r="F1832" s="149"/>
      <c r="G1832" s="148"/>
      <c r="H1832" s="149"/>
      <c r="I1832" s="150"/>
      <c r="J1832" s="151"/>
      <c r="K1832" s="152"/>
      <c r="L1832" s="153"/>
      <c r="M1832" s="154"/>
      <c r="N1832" s="334">
        <f t="shared" si="57"/>
        <v>0</v>
      </c>
      <c r="O1832" s="339"/>
      <c r="P1832" s="515">
        <f>IF($A1832=Liste!$A$2,Liste!$Q$2,IF($A1832=Liste!$A$3,Liste!$Q$3,0))</f>
        <v>0</v>
      </c>
      <c r="Q1832" s="477"/>
      <c r="R1832" s="458" t="str">
        <f>IF(F1832=0,"x",VLOOKUP($F1832,Liste!$L$2:$M$5000,2,FALSE))</f>
        <v>x</v>
      </c>
      <c r="S1832" s="462" t="str">
        <f t="shared" si="56"/>
        <v>x</v>
      </c>
      <c r="T1832" s="462">
        <f>IF(P1832=Liste!$Q$3,IF(L1832=0,0,1),0)</f>
        <v>0</v>
      </c>
      <c r="U1832" s="462">
        <f>IF($A1832=0,0,InformatiiGenerale!$B$3)</f>
        <v>0</v>
      </c>
      <c r="V1832" s="462">
        <f>IF($B1832=0,0,VLOOKUP($B1832,InformatiiGenerale!$A$9:$C$29,3,FALSE))</f>
        <v>0</v>
      </c>
    </row>
    <row r="1833" spans="1:22" ht="30" customHeight="1" x14ac:dyDescent="0.25">
      <c r="A1833" s="145"/>
      <c r="B1833" s="146"/>
      <c r="C1833" s="146"/>
      <c r="D1833" s="147"/>
      <c r="E1833" s="148"/>
      <c r="F1833" s="149"/>
      <c r="G1833" s="148"/>
      <c r="H1833" s="149"/>
      <c r="I1833" s="150"/>
      <c r="J1833" s="151"/>
      <c r="K1833" s="152"/>
      <c r="L1833" s="153"/>
      <c r="M1833" s="154"/>
      <c r="N1833" s="334">
        <f t="shared" si="57"/>
        <v>0</v>
      </c>
      <c r="O1833" s="339"/>
      <c r="P1833" s="515">
        <f>IF($A1833=Liste!$A$2,Liste!$Q$2,IF($A1833=Liste!$A$3,Liste!$Q$3,0))</f>
        <v>0</v>
      </c>
      <c r="Q1833" s="477"/>
      <c r="R1833" s="458" t="str">
        <f>IF(F1833=0,"x",VLOOKUP($F1833,Liste!$L$2:$M$5000,2,FALSE))</f>
        <v>x</v>
      </c>
      <c r="S1833" s="462" t="str">
        <f t="shared" si="56"/>
        <v>x</v>
      </c>
      <c r="T1833" s="462">
        <f>IF(P1833=Liste!$Q$3,IF(L1833=0,0,1),0)</f>
        <v>0</v>
      </c>
      <c r="U1833" s="462">
        <f>IF($A1833=0,0,InformatiiGenerale!$B$3)</f>
        <v>0</v>
      </c>
      <c r="V1833" s="462">
        <f>IF($B1833=0,0,VLOOKUP($B1833,InformatiiGenerale!$A$9:$C$29,3,FALSE))</f>
        <v>0</v>
      </c>
    </row>
    <row r="1834" spans="1:22" ht="30" customHeight="1" x14ac:dyDescent="0.25">
      <c r="A1834" s="145"/>
      <c r="B1834" s="146"/>
      <c r="C1834" s="146"/>
      <c r="D1834" s="147"/>
      <c r="E1834" s="148"/>
      <c r="F1834" s="149"/>
      <c r="G1834" s="148"/>
      <c r="H1834" s="149"/>
      <c r="I1834" s="150"/>
      <c r="J1834" s="151"/>
      <c r="K1834" s="152"/>
      <c r="L1834" s="153"/>
      <c r="M1834" s="154"/>
      <c r="N1834" s="334">
        <f t="shared" si="57"/>
        <v>0</v>
      </c>
      <c r="O1834" s="339"/>
      <c r="P1834" s="515">
        <f>IF($A1834=Liste!$A$2,Liste!$Q$2,IF($A1834=Liste!$A$3,Liste!$Q$3,0))</f>
        <v>0</v>
      </c>
      <c r="Q1834" s="477"/>
      <c r="R1834" s="458" t="str">
        <f>IF(F1834=0,"x",VLOOKUP($F1834,Liste!$L$2:$M$5000,2,FALSE))</f>
        <v>x</v>
      </c>
      <c r="S1834" s="462" t="str">
        <f t="shared" si="56"/>
        <v>x</v>
      </c>
      <c r="T1834" s="462">
        <f>IF(P1834=Liste!$Q$3,IF(L1834=0,0,1),0)</f>
        <v>0</v>
      </c>
      <c r="U1834" s="462">
        <f>IF($A1834=0,0,InformatiiGenerale!$B$3)</f>
        <v>0</v>
      </c>
      <c r="V1834" s="462">
        <f>IF($B1834=0,0,VLOOKUP($B1834,InformatiiGenerale!$A$9:$C$29,3,FALSE))</f>
        <v>0</v>
      </c>
    </row>
    <row r="1835" spans="1:22" ht="30" customHeight="1" x14ac:dyDescent="0.25">
      <c r="A1835" s="145"/>
      <c r="B1835" s="146"/>
      <c r="C1835" s="146"/>
      <c r="D1835" s="147"/>
      <c r="E1835" s="148"/>
      <c r="F1835" s="149"/>
      <c r="G1835" s="148"/>
      <c r="H1835" s="149"/>
      <c r="I1835" s="150"/>
      <c r="J1835" s="151"/>
      <c r="K1835" s="152"/>
      <c r="L1835" s="153"/>
      <c r="M1835" s="154"/>
      <c r="N1835" s="334">
        <f t="shared" si="57"/>
        <v>0</v>
      </c>
      <c r="O1835" s="339"/>
      <c r="P1835" s="515">
        <f>IF($A1835=Liste!$A$2,Liste!$Q$2,IF($A1835=Liste!$A$3,Liste!$Q$3,0))</f>
        <v>0</v>
      </c>
      <c r="Q1835" s="477"/>
      <c r="R1835" s="458" t="str">
        <f>IF(F1835=0,"x",VLOOKUP($F1835,Liste!$L$2:$M$5000,2,FALSE))</f>
        <v>x</v>
      </c>
      <c r="S1835" s="462" t="str">
        <f t="shared" si="56"/>
        <v>x</v>
      </c>
      <c r="T1835" s="462">
        <f>IF(P1835=Liste!$Q$3,IF(L1835=0,0,1),0)</f>
        <v>0</v>
      </c>
      <c r="U1835" s="462">
        <f>IF($A1835=0,0,InformatiiGenerale!$B$3)</f>
        <v>0</v>
      </c>
      <c r="V1835" s="462">
        <f>IF($B1835=0,0,VLOOKUP($B1835,InformatiiGenerale!$A$9:$C$29,3,FALSE))</f>
        <v>0</v>
      </c>
    </row>
    <row r="1836" spans="1:22" ht="30" customHeight="1" x14ac:dyDescent="0.25">
      <c r="A1836" s="145"/>
      <c r="B1836" s="146"/>
      <c r="C1836" s="146"/>
      <c r="D1836" s="147"/>
      <c r="E1836" s="148"/>
      <c r="F1836" s="149"/>
      <c r="G1836" s="148"/>
      <c r="H1836" s="149"/>
      <c r="I1836" s="150"/>
      <c r="J1836" s="151"/>
      <c r="K1836" s="152"/>
      <c r="L1836" s="153"/>
      <c r="M1836" s="154"/>
      <c r="N1836" s="334">
        <f t="shared" si="57"/>
        <v>0</v>
      </c>
      <c r="O1836" s="339"/>
      <c r="P1836" s="515">
        <f>IF($A1836=Liste!$A$2,Liste!$Q$2,IF($A1836=Liste!$A$3,Liste!$Q$3,0))</f>
        <v>0</v>
      </c>
      <c r="Q1836" s="477"/>
      <c r="R1836" s="458" t="str">
        <f>IF(F1836=0,"x",VLOOKUP($F1836,Liste!$L$2:$M$5000,2,FALSE))</f>
        <v>x</v>
      </c>
      <c r="S1836" s="462" t="str">
        <f t="shared" si="56"/>
        <v>x</v>
      </c>
      <c r="T1836" s="462">
        <f>IF(P1836=Liste!$Q$3,IF(L1836=0,0,1),0)</f>
        <v>0</v>
      </c>
      <c r="U1836" s="462">
        <f>IF($A1836=0,0,InformatiiGenerale!$B$3)</f>
        <v>0</v>
      </c>
      <c r="V1836" s="462">
        <f>IF($B1836=0,0,VLOOKUP($B1836,InformatiiGenerale!$A$9:$C$29,3,FALSE))</f>
        <v>0</v>
      </c>
    </row>
    <row r="1837" spans="1:22" ht="30" customHeight="1" x14ac:dyDescent="0.25">
      <c r="A1837" s="145"/>
      <c r="B1837" s="146"/>
      <c r="C1837" s="146"/>
      <c r="D1837" s="147"/>
      <c r="E1837" s="148"/>
      <c r="F1837" s="149"/>
      <c r="G1837" s="148"/>
      <c r="H1837" s="149"/>
      <c r="I1837" s="150"/>
      <c r="J1837" s="151"/>
      <c r="K1837" s="152"/>
      <c r="L1837" s="153"/>
      <c r="M1837" s="154"/>
      <c r="N1837" s="334">
        <f t="shared" si="57"/>
        <v>0</v>
      </c>
      <c r="O1837" s="339"/>
      <c r="P1837" s="515">
        <f>IF($A1837=Liste!$A$2,Liste!$Q$2,IF($A1837=Liste!$A$3,Liste!$Q$3,0))</f>
        <v>0</v>
      </c>
      <c r="Q1837" s="477"/>
      <c r="R1837" s="458" t="str">
        <f>IF(F1837=0,"x",VLOOKUP($F1837,Liste!$L$2:$M$5000,2,FALSE))</f>
        <v>x</v>
      </c>
      <c r="S1837" s="462" t="str">
        <f t="shared" si="56"/>
        <v>x</v>
      </c>
      <c r="T1837" s="462">
        <f>IF(P1837=Liste!$Q$3,IF(L1837=0,0,1),0)</f>
        <v>0</v>
      </c>
      <c r="U1837" s="462">
        <f>IF($A1837=0,0,InformatiiGenerale!$B$3)</f>
        <v>0</v>
      </c>
      <c r="V1837" s="462">
        <f>IF($B1837=0,0,VLOOKUP($B1837,InformatiiGenerale!$A$9:$C$29,3,FALSE))</f>
        <v>0</v>
      </c>
    </row>
    <row r="1838" spans="1:22" ht="30" customHeight="1" x14ac:dyDescent="0.25">
      <c r="A1838" s="145"/>
      <c r="B1838" s="146"/>
      <c r="C1838" s="146"/>
      <c r="D1838" s="147"/>
      <c r="E1838" s="148"/>
      <c r="F1838" s="149"/>
      <c r="G1838" s="148"/>
      <c r="H1838" s="149"/>
      <c r="I1838" s="150"/>
      <c r="J1838" s="151"/>
      <c r="K1838" s="152"/>
      <c r="L1838" s="153"/>
      <c r="M1838" s="154"/>
      <c r="N1838" s="334">
        <f t="shared" si="57"/>
        <v>0</v>
      </c>
      <c r="O1838" s="339"/>
      <c r="P1838" s="515">
        <f>IF($A1838=Liste!$A$2,Liste!$Q$2,IF($A1838=Liste!$A$3,Liste!$Q$3,0))</f>
        <v>0</v>
      </c>
      <c r="Q1838" s="477"/>
      <c r="R1838" s="458" t="str">
        <f>IF(F1838=0,"x",VLOOKUP($F1838,Liste!$L$2:$M$5000,2,FALSE))</f>
        <v>x</v>
      </c>
      <c r="S1838" s="462" t="str">
        <f t="shared" si="56"/>
        <v>x</v>
      </c>
      <c r="T1838" s="462">
        <f>IF(P1838=Liste!$Q$3,IF(L1838=0,0,1),0)</f>
        <v>0</v>
      </c>
      <c r="U1838" s="462">
        <f>IF($A1838=0,0,InformatiiGenerale!$B$3)</f>
        <v>0</v>
      </c>
      <c r="V1838" s="462">
        <f>IF($B1838=0,0,VLOOKUP($B1838,InformatiiGenerale!$A$9:$C$29,3,FALSE))</f>
        <v>0</v>
      </c>
    </row>
    <row r="1839" spans="1:22" ht="30" customHeight="1" x14ac:dyDescent="0.25">
      <c r="A1839" s="145"/>
      <c r="B1839" s="146"/>
      <c r="C1839" s="146"/>
      <c r="D1839" s="147"/>
      <c r="E1839" s="148"/>
      <c r="F1839" s="149"/>
      <c r="G1839" s="148"/>
      <c r="H1839" s="149"/>
      <c r="I1839" s="150"/>
      <c r="J1839" s="151"/>
      <c r="K1839" s="152"/>
      <c r="L1839" s="153"/>
      <c r="M1839" s="154"/>
      <c r="N1839" s="334">
        <f t="shared" si="57"/>
        <v>0</v>
      </c>
      <c r="O1839" s="339"/>
      <c r="P1839" s="515">
        <f>IF($A1839=Liste!$A$2,Liste!$Q$2,IF($A1839=Liste!$A$3,Liste!$Q$3,0))</f>
        <v>0</v>
      </c>
      <c r="Q1839" s="477"/>
      <c r="R1839" s="458" t="str">
        <f>IF(F1839=0,"x",VLOOKUP($F1839,Liste!$L$2:$M$5000,2,FALSE))</f>
        <v>x</v>
      </c>
      <c r="S1839" s="462" t="str">
        <f t="shared" si="56"/>
        <v>x</v>
      </c>
      <c r="T1839" s="462">
        <f>IF(P1839=Liste!$Q$3,IF(L1839=0,0,1),0)</f>
        <v>0</v>
      </c>
      <c r="U1839" s="462">
        <f>IF($A1839=0,0,InformatiiGenerale!$B$3)</f>
        <v>0</v>
      </c>
      <c r="V1839" s="462">
        <f>IF($B1839=0,0,VLOOKUP($B1839,InformatiiGenerale!$A$9:$C$29,3,FALSE))</f>
        <v>0</v>
      </c>
    </row>
    <row r="1840" spans="1:22" ht="30" customHeight="1" x14ac:dyDescent="0.25">
      <c r="A1840" s="145"/>
      <c r="B1840" s="146"/>
      <c r="C1840" s="146"/>
      <c r="D1840" s="147"/>
      <c r="E1840" s="148"/>
      <c r="F1840" s="149"/>
      <c r="G1840" s="148"/>
      <c r="H1840" s="149"/>
      <c r="I1840" s="150"/>
      <c r="J1840" s="151"/>
      <c r="K1840" s="152"/>
      <c r="L1840" s="153"/>
      <c r="M1840" s="154"/>
      <c r="N1840" s="334">
        <f t="shared" si="57"/>
        <v>0</v>
      </c>
      <c r="O1840" s="339"/>
      <c r="P1840" s="515">
        <f>IF($A1840=Liste!$A$2,Liste!$Q$2,IF($A1840=Liste!$A$3,Liste!$Q$3,0))</f>
        <v>0</v>
      </c>
      <c r="Q1840" s="477"/>
      <c r="R1840" s="458" t="str">
        <f>IF(F1840=0,"x",VLOOKUP($F1840,Liste!$L$2:$M$5000,2,FALSE))</f>
        <v>x</v>
      </c>
      <c r="S1840" s="462" t="str">
        <f t="shared" si="56"/>
        <v>x</v>
      </c>
      <c r="T1840" s="462">
        <f>IF(P1840=Liste!$Q$3,IF(L1840=0,0,1),0)</f>
        <v>0</v>
      </c>
      <c r="U1840" s="462">
        <f>IF($A1840=0,0,InformatiiGenerale!$B$3)</f>
        <v>0</v>
      </c>
      <c r="V1840" s="462">
        <f>IF($B1840=0,0,VLOOKUP($B1840,InformatiiGenerale!$A$9:$C$29,3,FALSE))</f>
        <v>0</v>
      </c>
    </row>
    <row r="1841" spans="1:22" ht="30" customHeight="1" x14ac:dyDescent="0.25">
      <c r="A1841" s="145"/>
      <c r="B1841" s="146"/>
      <c r="C1841" s="146"/>
      <c r="D1841" s="147"/>
      <c r="E1841" s="148"/>
      <c r="F1841" s="149"/>
      <c r="G1841" s="148"/>
      <c r="H1841" s="149"/>
      <c r="I1841" s="150"/>
      <c r="J1841" s="151"/>
      <c r="K1841" s="152"/>
      <c r="L1841" s="153"/>
      <c r="M1841" s="154"/>
      <c r="N1841" s="334">
        <f t="shared" si="57"/>
        <v>0</v>
      </c>
      <c r="O1841" s="339"/>
      <c r="P1841" s="515">
        <f>IF($A1841=Liste!$A$2,Liste!$Q$2,IF($A1841=Liste!$A$3,Liste!$Q$3,0))</f>
        <v>0</v>
      </c>
      <c r="Q1841" s="477"/>
      <c r="R1841" s="458" t="str">
        <f>IF(F1841=0,"x",VLOOKUP($F1841,Liste!$L$2:$M$5000,2,FALSE))</f>
        <v>x</v>
      </c>
      <c r="S1841" s="462" t="str">
        <f t="shared" si="56"/>
        <v>x</v>
      </c>
      <c r="T1841" s="462">
        <f>IF(P1841=Liste!$Q$3,IF(L1841=0,0,1),0)</f>
        <v>0</v>
      </c>
      <c r="U1841" s="462">
        <f>IF($A1841=0,0,InformatiiGenerale!$B$3)</f>
        <v>0</v>
      </c>
      <c r="V1841" s="462">
        <f>IF($B1841=0,0,VLOOKUP($B1841,InformatiiGenerale!$A$9:$C$29,3,FALSE))</f>
        <v>0</v>
      </c>
    </row>
    <row r="1842" spans="1:22" ht="30" customHeight="1" x14ac:dyDescent="0.25">
      <c r="A1842" s="145"/>
      <c r="B1842" s="146"/>
      <c r="C1842" s="146"/>
      <c r="D1842" s="147"/>
      <c r="E1842" s="148"/>
      <c r="F1842" s="149"/>
      <c r="G1842" s="148"/>
      <c r="H1842" s="149"/>
      <c r="I1842" s="150"/>
      <c r="J1842" s="151"/>
      <c r="K1842" s="152"/>
      <c r="L1842" s="153"/>
      <c r="M1842" s="154"/>
      <c r="N1842" s="334">
        <f t="shared" si="57"/>
        <v>0</v>
      </c>
      <c r="O1842" s="339"/>
      <c r="P1842" s="515">
        <f>IF($A1842=Liste!$A$2,Liste!$Q$2,IF($A1842=Liste!$A$3,Liste!$Q$3,0))</f>
        <v>0</v>
      </c>
      <c r="Q1842" s="477"/>
      <c r="R1842" s="458" t="str">
        <f>IF(F1842=0,"x",VLOOKUP($F1842,Liste!$L$2:$M$5000,2,FALSE))</f>
        <v>x</v>
      </c>
      <c r="S1842" s="462" t="str">
        <f t="shared" si="56"/>
        <v>x</v>
      </c>
      <c r="T1842" s="462">
        <f>IF(P1842=Liste!$Q$3,IF(L1842=0,0,1),0)</f>
        <v>0</v>
      </c>
      <c r="U1842" s="462">
        <f>IF($A1842=0,0,InformatiiGenerale!$B$3)</f>
        <v>0</v>
      </c>
      <c r="V1842" s="462">
        <f>IF($B1842=0,0,VLOOKUP($B1842,InformatiiGenerale!$A$9:$C$29,3,FALSE))</f>
        <v>0</v>
      </c>
    </row>
    <row r="1843" spans="1:22" ht="30" customHeight="1" x14ac:dyDescent="0.25">
      <c r="A1843" s="145"/>
      <c r="B1843" s="146"/>
      <c r="C1843" s="146"/>
      <c r="D1843" s="147"/>
      <c r="E1843" s="148"/>
      <c r="F1843" s="149"/>
      <c r="G1843" s="148"/>
      <c r="H1843" s="149"/>
      <c r="I1843" s="150"/>
      <c r="J1843" s="151"/>
      <c r="K1843" s="152"/>
      <c r="L1843" s="153"/>
      <c r="M1843" s="154"/>
      <c r="N1843" s="334">
        <f t="shared" si="57"/>
        <v>0</v>
      </c>
      <c r="O1843" s="339"/>
      <c r="P1843" s="515">
        <f>IF($A1843=Liste!$A$2,Liste!$Q$2,IF($A1843=Liste!$A$3,Liste!$Q$3,0))</f>
        <v>0</v>
      </c>
      <c r="Q1843" s="477"/>
      <c r="R1843" s="458" t="str">
        <f>IF(F1843=0,"x",VLOOKUP($F1843,Liste!$L$2:$M$5000,2,FALSE))</f>
        <v>x</v>
      </c>
      <c r="S1843" s="462" t="str">
        <f t="shared" si="56"/>
        <v>x</v>
      </c>
      <c r="T1843" s="462">
        <f>IF(P1843=Liste!$Q$3,IF(L1843=0,0,1),0)</f>
        <v>0</v>
      </c>
      <c r="U1843" s="462">
        <f>IF($A1843=0,0,InformatiiGenerale!$B$3)</f>
        <v>0</v>
      </c>
      <c r="V1843" s="462">
        <f>IF($B1843=0,0,VLOOKUP($B1843,InformatiiGenerale!$A$9:$C$29,3,FALSE))</f>
        <v>0</v>
      </c>
    </row>
    <row r="1844" spans="1:22" ht="30" customHeight="1" x14ac:dyDescent="0.25">
      <c r="A1844" s="145"/>
      <c r="B1844" s="146"/>
      <c r="C1844" s="146"/>
      <c r="D1844" s="147"/>
      <c r="E1844" s="148"/>
      <c r="F1844" s="149"/>
      <c r="G1844" s="148"/>
      <c r="H1844" s="149"/>
      <c r="I1844" s="150"/>
      <c r="J1844" s="151"/>
      <c r="K1844" s="152"/>
      <c r="L1844" s="153"/>
      <c r="M1844" s="154"/>
      <c r="N1844" s="334">
        <f t="shared" si="57"/>
        <v>0</v>
      </c>
      <c r="O1844" s="339"/>
      <c r="P1844" s="515">
        <f>IF($A1844=Liste!$A$2,Liste!$Q$2,IF($A1844=Liste!$A$3,Liste!$Q$3,0))</f>
        <v>0</v>
      </c>
      <c r="Q1844" s="477"/>
      <c r="R1844" s="458" t="str">
        <f>IF(F1844=0,"x",VLOOKUP($F1844,Liste!$L$2:$M$5000,2,FALSE))</f>
        <v>x</v>
      </c>
      <c r="S1844" s="462" t="str">
        <f t="shared" si="56"/>
        <v>x</v>
      </c>
      <c r="T1844" s="462">
        <f>IF(P1844=Liste!$Q$3,IF(L1844=0,0,1),0)</f>
        <v>0</v>
      </c>
      <c r="U1844" s="462">
        <f>IF($A1844=0,0,InformatiiGenerale!$B$3)</f>
        <v>0</v>
      </c>
      <c r="V1844" s="462">
        <f>IF($B1844=0,0,VLOOKUP($B1844,InformatiiGenerale!$A$9:$C$29,3,FALSE))</f>
        <v>0</v>
      </c>
    </row>
    <row r="1845" spans="1:22" ht="30" customHeight="1" x14ac:dyDescent="0.25">
      <c r="A1845" s="145"/>
      <c r="B1845" s="146"/>
      <c r="C1845" s="146"/>
      <c r="D1845" s="147"/>
      <c r="E1845" s="148"/>
      <c r="F1845" s="149"/>
      <c r="G1845" s="148"/>
      <c r="H1845" s="149"/>
      <c r="I1845" s="150"/>
      <c r="J1845" s="151"/>
      <c r="K1845" s="152"/>
      <c r="L1845" s="153"/>
      <c r="M1845" s="154"/>
      <c r="N1845" s="334">
        <f t="shared" si="57"/>
        <v>0</v>
      </c>
      <c r="O1845" s="339"/>
      <c r="P1845" s="515">
        <f>IF($A1845=Liste!$A$2,Liste!$Q$2,IF($A1845=Liste!$A$3,Liste!$Q$3,0))</f>
        <v>0</v>
      </c>
      <c r="Q1845" s="477"/>
      <c r="R1845" s="458" t="str">
        <f>IF(F1845=0,"x",VLOOKUP($F1845,Liste!$L$2:$M$5000,2,FALSE))</f>
        <v>x</v>
      </c>
      <c r="S1845" s="462" t="str">
        <f t="shared" si="56"/>
        <v>x</v>
      </c>
      <c r="T1845" s="462">
        <f>IF(P1845=Liste!$Q$3,IF(L1845=0,0,1),0)</f>
        <v>0</v>
      </c>
      <c r="U1845" s="462">
        <f>IF($A1845=0,0,InformatiiGenerale!$B$3)</f>
        <v>0</v>
      </c>
      <c r="V1845" s="462">
        <f>IF($B1845=0,0,VLOOKUP($B1845,InformatiiGenerale!$A$9:$C$29,3,FALSE))</f>
        <v>0</v>
      </c>
    </row>
    <row r="1846" spans="1:22" ht="30" customHeight="1" x14ac:dyDescent="0.25">
      <c r="A1846" s="145"/>
      <c r="B1846" s="146"/>
      <c r="C1846" s="146"/>
      <c r="D1846" s="147"/>
      <c r="E1846" s="148"/>
      <c r="F1846" s="149"/>
      <c r="G1846" s="148"/>
      <c r="H1846" s="149"/>
      <c r="I1846" s="150"/>
      <c r="J1846" s="151"/>
      <c r="K1846" s="152"/>
      <c r="L1846" s="153"/>
      <c r="M1846" s="154"/>
      <c r="N1846" s="334">
        <f t="shared" si="57"/>
        <v>0</v>
      </c>
      <c r="O1846" s="339"/>
      <c r="P1846" s="515">
        <f>IF($A1846=Liste!$A$2,Liste!$Q$2,IF($A1846=Liste!$A$3,Liste!$Q$3,0))</f>
        <v>0</v>
      </c>
      <c r="Q1846" s="477"/>
      <c r="R1846" s="458" t="str">
        <f>IF(F1846=0,"x",VLOOKUP($F1846,Liste!$L$2:$M$5000,2,FALSE))</f>
        <v>x</v>
      </c>
      <c r="S1846" s="462" t="str">
        <f t="shared" si="56"/>
        <v>x</v>
      </c>
      <c r="T1846" s="462">
        <f>IF(P1846=Liste!$Q$3,IF(L1846=0,0,1),0)</f>
        <v>0</v>
      </c>
      <c r="U1846" s="462">
        <f>IF($A1846=0,0,InformatiiGenerale!$B$3)</f>
        <v>0</v>
      </c>
      <c r="V1846" s="462">
        <f>IF($B1846=0,0,VLOOKUP($B1846,InformatiiGenerale!$A$9:$C$29,3,FALSE))</f>
        <v>0</v>
      </c>
    </row>
    <row r="1847" spans="1:22" ht="30" customHeight="1" x14ac:dyDescent="0.25">
      <c r="A1847" s="145"/>
      <c r="B1847" s="146"/>
      <c r="C1847" s="146"/>
      <c r="D1847" s="147"/>
      <c r="E1847" s="148"/>
      <c r="F1847" s="149"/>
      <c r="G1847" s="148"/>
      <c r="H1847" s="149"/>
      <c r="I1847" s="150"/>
      <c r="J1847" s="151"/>
      <c r="K1847" s="152"/>
      <c r="L1847" s="153"/>
      <c r="M1847" s="154"/>
      <c r="N1847" s="334">
        <f t="shared" si="57"/>
        <v>0</v>
      </c>
      <c r="O1847" s="339"/>
      <c r="P1847" s="515">
        <f>IF($A1847=Liste!$A$2,Liste!$Q$2,IF($A1847=Liste!$A$3,Liste!$Q$3,0))</f>
        <v>0</v>
      </c>
      <c r="Q1847" s="477"/>
      <c r="R1847" s="458" t="str">
        <f>IF(F1847=0,"x",VLOOKUP($F1847,Liste!$L$2:$M$5000,2,FALSE))</f>
        <v>x</v>
      </c>
      <c r="S1847" s="462" t="str">
        <f t="shared" si="56"/>
        <v>x</v>
      </c>
      <c r="T1847" s="462">
        <f>IF(P1847=Liste!$Q$3,IF(L1847=0,0,1),0)</f>
        <v>0</v>
      </c>
      <c r="U1847" s="462">
        <f>IF($A1847=0,0,InformatiiGenerale!$B$3)</f>
        <v>0</v>
      </c>
      <c r="V1847" s="462">
        <f>IF($B1847=0,0,VLOOKUP($B1847,InformatiiGenerale!$A$9:$C$29,3,FALSE))</f>
        <v>0</v>
      </c>
    </row>
    <row r="1848" spans="1:22" ht="30" customHeight="1" x14ac:dyDescent="0.25">
      <c r="A1848" s="145"/>
      <c r="B1848" s="146"/>
      <c r="C1848" s="146"/>
      <c r="D1848" s="147"/>
      <c r="E1848" s="148"/>
      <c r="F1848" s="149"/>
      <c r="G1848" s="148"/>
      <c r="H1848" s="149"/>
      <c r="I1848" s="150"/>
      <c r="J1848" s="151"/>
      <c r="K1848" s="152"/>
      <c r="L1848" s="153"/>
      <c r="M1848" s="154"/>
      <c r="N1848" s="334">
        <f t="shared" si="57"/>
        <v>0</v>
      </c>
      <c r="O1848" s="339"/>
      <c r="P1848" s="515">
        <f>IF($A1848=Liste!$A$2,Liste!$Q$2,IF($A1848=Liste!$A$3,Liste!$Q$3,0))</f>
        <v>0</v>
      </c>
      <c r="Q1848" s="477"/>
      <c r="R1848" s="458" t="str">
        <f>IF(F1848=0,"x",VLOOKUP($F1848,Liste!$L$2:$M$5000,2,FALSE))</f>
        <v>x</v>
      </c>
      <c r="S1848" s="462" t="str">
        <f t="shared" si="56"/>
        <v>x</v>
      </c>
      <c r="T1848" s="462">
        <f>IF(P1848=Liste!$Q$3,IF(L1848=0,0,1),0)</f>
        <v>0</v>
      </c>
      <c r="U1848" s="462">
        <f>IF($A1848=0,0,InformatiiGenerale!$B$3)</f>
        <v>0</v>
      </c>
      <c r="V1848" s="462">
        <f>IF($B1848=0,0,VLOOKUP($B1848,InformatiiGenerale!$A$9:$C$29,3,FALSE))</f>
        <v>0</v>
      </c>
    </row>
    <row r="1849" spans="1:22" ht="30" customHeight="1" x14ac:dyDescent="0.25">
      <c r="A1849" s="145"/>
      <c r="B1849" s="146"/>
      <c r="C1849" s="146"/>
      <c r="D1849" s="147"/>
      <c r="E1849" s="148"/>
      <c r="F1849" s="149"/>
      <c r="G1849" s="148"/>
      <c r="H1849" s="149"/>
      <c r="I1849" s="150"/>
      <c r="J1849" s="151"/>
      <c r="K1849" s="152"/>
      <c r="L1849" s="153"/>
      <c r="M1849" s="154"/>
      <c r="N1849" s="334">
        <f t="shared" si="57"/>
        <v>0</v>
      </c>
      <c r="O1849" s="339"/>
      <c r="P1849" s="515">
        <f>IF($A1849=Liste!$A$2,Liste!$Q$2,IF($A1849=Liste!$A$3,Liste!$Q$3,0))</f>
        <v>0</v>
      </c>
      <c r="Q1849" s="477"/>
      <c r="R1849" s="458" t="str">
        <f>IF(F1849=0,"x",VLOOKUP($F1849,Liste!$L$2:$M$5000,2,FALSE))</f>
        <v>x</v>
      </c>
      <c r="S1849" s="462" t="str">
        <f t="shared" si="56"/>
        <v>x</v>
      </c>
      <c r="T1849" s="462">
        <f>IF(P1849=Liste!$Q$3,IF(L1849=0,0,1),0)</f>
        <v>0</v>
      </c>
      <c r="U1849" s="462">
        <f>IF($A1849=0,0,InformatiiGenerale!$B$3)</f>
        <v>0</v>
      </c>
      <c r="V1849" s="462">
        <f>IF($B1849=0,0,VLOOKUP($B1849,InformatiiGenerale!$A$9:$C$29,3,FALSE))</f>
        <v>0</v>
      </c>
    </row>
    <row r="1850" spans="1:22" ht="30" customHeight="1" x14ac:dyDescent="0.25">
      <c r="A1850" s="145"/>
      <c r="B1850" s="146"/>
      <c r="C1850" s="146"/>
      <c r="D1850" s="147"/>
      <c r="E1850" s="148"/>
      <c r="F1850" s="149"/>
      <c r="G1850" s="148"/>
      <c r="H1850" s="149"/>
      <c r="I1850" s="150"/>
      <c r="J1850" s="151"/>
      <c r="K1850" s="152"/>
      <c r="L1850" s="153"/>
      <c r="M1850" s="154"/>
      <c r="N1850" s="334">
        <f t="shared" si="57"/>
        <v>0</v>
      </c>
      <c r="O1850" s="339"/>
      <c r="P1850" s="515">
        <f>IF($A1850=Liste!$A$2,Liste!$Q$2,IF($A1850=Liste!$A$3,Liste!$Q$3,0))</f>
        <v>0</v>
      </c>
      <c r="Q1850" s="477"/>
      <c r="R1850" s="458" t="str">
        <f>IF(F1850=0,"x",VLOOKUP($F1850,Liste!$L$2:$M$5000,2,FALSE))</f>
        <v>x</v>
      </c>
      <c r="S1850" s="462" t="str">
        <f t="shared" si="56"/>
        <v>x</v>
      </c>
      <c r="T1850" s="462">
        <f>IF(P1850=Liste!$Q$3,IF(L1850=0,0,1),0)</f>
        <v>0</v>
      </c>
      <c r="U1850" s="462">
        <f>IF($A1850=0,0,InformatiiGenerale!$B$3)</f>
        <v>0</v>
      </c>
      <c r="V1850" s="462">
        <f>IF($B1850=0,0,VLOOKUP($B1850,InformatiiGenerale!$A$9:$C$29,3,FALSE))</f>
        <v>0</v>
      </c>
    </row>
    <row r="1851" spans="1:22" ht="30" customHeight="1" x14ac:dyDescent="0.25">
      <c r="A1851" s="145"/>
      <c r="B1851" s="146"/>
      <c r="C1851" s="146"/>
      <c r="D1851" s="147"/>
      <c r="E1851" s="148"/>
      <c r="F1851" s="149"/>
      <c r="G1851" s="148"/>
      <c r="H1851" s="149"/>
      <c r="I1851" s="150"/>
      <c r="J1851" s="151"/>
      <c r="K1851" s="152"/>
      <c r="L1851" s="153"/>
      <c r="M1851" s="154"/>
      <c r="N1851" s="334">
        <f t="shared" si="57"/>
        <v>0</v>
      </c>
      <c r="O1851" s="339"/>
      <c r="P1851" s="515">
        <f>IF($A1851=Liste!$A$2,Liste!$Q$2,IF($A1851=Liste!$A$3,Liste!$Q$3,0))</f>
        <v>0</v>
      </c>
      <c r="Q1851" s="477"/>
      <c r="R1851" s="458" t="str">
        <f>IF(F1851=0,"x",VLOOKUP($F1851,Liste!$L$2:$M$5000,2,FALSE))</f>
        <v>x</v>
      </c>
      <c r="S1851" s="462" t="str">
        <f t="shared" si="56"/>
        <v>x</v>
      </c>
      <c r="T1851" s="462">
        <f>IF(P1851=Liste!$Q$3,IF(L1851=0,0,1),0)</f>
        <v>0</v>
      </c>
      <c r="U1851" s="462">
        <f>IF($A1851=0,0,InformatiiGenerale!$B$3)</f>
        <v>0</v>
      </c>
      <c r="V1851" s="462">
        <f>IF($B1851=0,0,VLOOKUP($B1851,InformatiiGenerale!$A$9:$C$29,3,FALSE))</f>
        <v>0</v>
      </c>
    </row>
    <row r="1852" spans="1:22" ht="30" customHeight="1" x14ac:dyDescent="0.25">
      <c r="A1852" s="145"/>
      <c r="B1852" s="146"/>
      <c r="C1852" s="146"/>
      <c r="D1852" s="147"/>
      <c r="E1852" s="148"/>
      <c r="F1852" s="149"/>
      <c r="G1852" s="148"/>
      <c r="H1852" s="149"/>
      <c r="I1852" s="150"/>
      <c r="J1852" s="151"/>
      <c r="K1852" s="152"/>
      <c r="L1852" s="153"/>
      <c r="M1852" s="154"/>
      <c r="N1852" s="334">
        <f t="shared" si="57"/>
        <v>0</v>
      </c>
      <c r="O1852" s="339"/>
      <c r="P1852" s="515">
        <f>IF($A1852=Liste!$A$2,Liste!$Q$2,IF($A1852=Liste!$A$3,Liste!$Q$3,0))</f>
        <v>0</v>
      </c>
      <c r="Q1852" s="477"/>
      <c r="R1852" s="458" t="str">
        <f>IF(F1852=0,"x",VLOOKUP($F1852,Liste!$L$2:$M$5000,2,FALSE))</f>
        <v>x</v>
      </c>
      <c r="S1852" s="462" t="str">
        <f t="shared" si="56"/>
        <v>x</v>
      </c>
      <c r="T1852" s="462">
        <f>IF(P1852=Liste!$Q$3,IF(L1852=0,0,1),0)</f>
        <v>0</v>
      </c>
      <c r="U1852" s="462">
        <f>IF($A1852=0,0,InformatiiGenerale!$B$3)</f>
        <v>0</v>
      </c>
      <c r="V1852" s="462">
        <f>IF($B1852=0,0,VLOOKUP($B1852,InformatiiGenerale!$A$9:$C$29,3,FALSE))</f>
        <v>0</v>
      </c>
    </row>
    <row r="1853" spans="1:22" ht="30" customHeight="1" x14ac:dyDescent="0.25">
      <c r="A1853" s="145"/>
      <c r="B1853" s="146"/>
      <c r="C1853" s="146"/>
      <c r="D1853" s="147"/>
      <c r="E1853" s="148"/>
      <c r="F1853" s="149"/>
      <c r="G1853" s="148"/>
      <c r="H1853" s="149"/>
      <c r="I1853" s="150"/>
      <c r="J1853" s="151"/>
      <c r="K1853" s="152"/>
      <c r="L1853" s="153"/>
      <c r="M1853" s="154"/>
      <c r="N1853" s="334">
        <f t="shared" si="57"/>
        <v>0</v>
      </c>
      <c r="O1853" s="339"/>
      <c r="P1853" s="515">
        <f>IF($A1853=Liste!$A$2,Liste!$Q$2,IF($A1853=Liste!$A$3,Liste!$Q$3,0))</f>
        <v>0</v>
      </c>
      <c r="Q1853" s="477"/>
      <c r="R1853" s="458" t="str">
        <f>IF(F1853=0,"x",VLOOKUP($F1853,Liste!$L$2:$M$5000,2,FALSE))</f>
        <v>x</v>
      </c>
      <c r="S1853" s="462" t="str">
        <f t="shared" si="56"/>
        <v>x</v>
      </c>
      <c r="T1853" s="462">
        <f>IF(P1853=Liste!$Q$3,IF(L1853=0,0,1),0)</f>
        <v>0</v>
      </c>
      <c r="U1853" s="462">
        <f>IF($A1853=0,0,InformatiiGenerale!$B$3)</f>
        <v>0</v>
      </c>
      <c r="V1853" s="462">
        <f>IF($B1853=0,0,VLOOKUP($B1853,InformatiiGenerale!$A$9:$C$29,3,FALSE))</f>
        <v>0</v>
      </c>
    </row>
    <row r="1854" spans="1:22" ht="30" customHeight="1" x14ac:dyDescent="0.25">
      <c r="A1854" s="145"/>
      <c r="B1854" s="146"/>
      <c r="C1854" s="146"/>
      <c r="D1854" s="147"/>
      <c r="E1854" s="148"/>
      <c r="F1854" s="149"/>
      <c r="G1854" s="148"/>
      <c r="H1854" s="149"/>
      <c r="I1854" s="150"/>
      <c r="J1854" s="151"/>
      <c r="K1854" s="152"/>
      <c r="L1854" s="153"/>
      <c r="M1854" s="154"/>
      <c r="N1854" s="334">
        <f t="shared" si="57"/>
        <v>0</v>
      </c>
      <c r="O1854" s="339"/>
      <c r="P1854" s="515">
        <f>IF($A1854=Liste!$A$2,Liste!$Q$2,IF($A1854=Liste!$A$3,Liste!$Q$3,0))</f>
        <v>0</v>
      </c>
      <c r="Q1854" s="477"/>
      <c r="R1854" s="458" t="str">
        <f>IF(F1854=0,"x",VLOOKUP($F1854,Liste!$L$2:$M$5000,2,FALSE))</f>
        <v>x</v>
      </c>
      <c r="S1854" s="462" t="str">
        <f t="shared" si="56"/>
        <v>x</v>
      </c>
      <c r="T1854" s="462">
        <f>IF(P1854=Liste!$Q$3,IF(L1854=0,0,1),0)</f>
        <v>0</v>
      </c>
      <c r="U1854" s="462">
        <f>IF($A1854=0,0,InformatiiGenerale!$B$3)</f>
        <v>0</v>
      </c>
      <c r="V1854" s="462">
        <f>IF($B1854=0,0,VLOOKUP($B1854,InformatiiGenerale!$A$9:$C$29,3,FALSE))</f>
        <v>0</v>
      </c>
    </row>
    <row r="1855" spans="1:22" ht="30" customHeight="1" x14ac:dyDescent="0.25">
      <c r="A1855" s="145"/>
      <c r="B1855" s="146"/>
      <c r="C1855" s="146"/>
      <c r="D1855" s="147"/>
      <c r="E1855" s="148"/>
      <c r="F1855" s="149"/>
      <c r="G1855" s="148"/>
      <c r="H1855" s="149"/>
      <c r="I1855" s="150"/>
      <c r="J1855" s="151"/>
      <c r="K1855" s="152"/>
      <c r="L1855" s="153"/>
      <c r="M1855" s="154"/>
      <c r="N1855" s="334">
        <f t="shared" si="57"/>
        <v>0</v>
      </c>
      <c r="O1855" s="339"/>
      <c r="P1855" s="515">
        <f>IF($A1855=Liste!$A$2,Liste!$Q$2,IF($A1855=Liste!$A$3,Liste!$Q$3,0))</f>
        <v>0</v>
      </c>
      <c r="Q1855" s="477"/>
      <c r="R1855" s="458" t="str">
        <f>IF(F1855=0,"x",VLOOKUP($F1855,Liste!$L$2:$M$5000,2,FALSE))</f>
        <v>x</v>
      </c>
      <c r="S1855" s="462" t="str">
        <f t="shared" si="56"/>
        <v>x</v>
      </c>
      <c r="T1855" s="462">
        <f>IF(P1855=Liste!$Q$3,IF(L1855=0,0,1),0)</f>
        <v>0</v>
      </c>
      <c r="U1855" s="462">
        <f>IF($A1855=0,0,InformatiiGenerale!$B$3)</f>
        <v>0</v>
      </c>
      <c r="V1855" s="462">
        <f>IF($B1855=0,0,VLOOKUP($B1855,InformatiiGenerale!$A$9:$C$29,3,FALSE))</f>
        <v>0</v>
      </c>
    </row>
    <row r="1856" spans="1:22" ht="30" customHeight="1" x14ac:dyDescent="0.25">
      <c r="A1856" s="145"/>
      <c r="B1856" s="146"/>
      <c r="C1856" s="146"/>
      <c r="D1856" s="147"/>
      <c r="E1856" s="148"/>
      <c r="F1856" s="149"/>
      <c r="G1856" s="148"/>
      <c r="H1856" s="149"/>
      <c r="I1856" s="150"/>
      <c r="J1856" s="151"/>
      <c r="K1856" s="152"/>
      <c r="L1856" s="153"/>
      <c r="M1856" s="154"/>
      <c r="N1856" s="334">
        <f t="shared" si="57"/>
        <v>0</v>
      </c>
      <c r="O1856" s="339"/>
      <c r="P1856" s="515">
        <f>IF($A1856=Liste!$A$2,Liste!$Q$2,IF($A1856=Liste!$A$3,Liste!$Q$3,0))</f>
        <v>0</v>
      </c>
      <c r="Q1856" s="477"/>
      <c r="R1856" s="458" t="str">
        <f>IF(F1856=0,"x",VLOOKUP($F1856,Liste!$L$2:$M$5000,2,FALSE))</f>
        <v>x</v>
      </c>
      <c r="S1856" s="462" t="str">
        <f t="shared" si="56"/>
        <v>x</v>
      </c>
      <c r="T1856" s="462">
        <f>IF(P1856=Liste!$Q$3,IF(L1856=0,0,1),0)</f>
        <v>0</v>
      </c>
      <c r="U1856" s="462">
        <f>IF($A1856=0,0,InformatiiGenerale!$B$3)</f>
        <v>0</v>
      </c>
      <c r="V1856" s="462">
        <f>IF($B1856=0,0,VLOOKUP($B1856,InformatiiGenerale!$A$9:$C$29,3,FALSE))</f>
        <v>0</v>
      </c>
    </row>
    <row r="1857" spans="1:22" ht="30" customHeight="1" x14ac:dyDescent="0.25">
      <c r="A1857" s="145"/>
      <c r="B1857" s="146"/>
      <c r="C1857" s="146"/>
      <c r="D1857" s="147"/>
      <c r="E1857" s="148"/>
      <c r="F1857" s="149"/>
      <c r="G1857" s="148"/>
      <c r="H1857" s="149"/>
      <c r="I1857" s="150"/>
      <c r="J1857" s="151"/>
      <c r="K1857" s="152"/>
      <c r="L1857" s="153"/>
      <c r="M1857" s="154"/>
      <c r="N1857" s="334">
        <f t="shared" si="57"/>
        <v>0</v>
      </c>
      <c r="O1857" s="339"/>
      <c r="P1857" s="515">
        <f>IF($A1857=Liste!$A$2,Liste!$Q$2,IF($A1857=Liste!$A$3,Liste!$Q$3,0))</f>
        <v>0</v>
      </c>
      <c r="Q1857" s="477"/>
      <c r="R1857" s="458" t="str">
        <f>IF(F1857=0,"x",VLOOKUP($F1857,Liste!$L$2:$M$5000,2,FALSE))</f>
        <v>x</v>
      </c>
      <c r="S1857" s="462" t="str">
        <f t="shared" si="56"/>
        <v>x</v>
      </c>
      <c r="T1857" s="462">
        <f>IF(P1857=Liste!$Q$3,IF(L1857=0,0,1),0)</f>
        <v>0</v>
      </c>
      <c r="U1857" s="462">
        <f>IF($A1857=0,0,InformatiiGenerale!$B$3)</f>
        <v>0</v>
      </c>
      <c r="V1857" s="462">
        <f>IF($B1857=0,0,VLOOKUP($B1857,InformatiiGenerale!$A$9:$C$29,3,FALSE))</f>
        <v>0</v>
      </c>
    </row>
    <row r="1858" spans="1:22" ht="30" customHeight="1" x14ac:dyDescent="0.25">
      <c r="A1858" s="145"/>
      <c r="B1858" s="146"/>
      <c r="C1858" s="146"/>
      <c r="D1858" s="147"/>
      <c r="E1858" s="148"/>
      <c r="F1858" s="149"/>
      <c r="G1858" s="148"/>
      <c r="H1858" s="149"/>
      <c r="I1858" s="150"/>
      <c r="J1858" s="151"/>
      <c r="K1858" s="152"/>
      <c r="L1858" s="153"/>
      <c r="M1858" s="154"/>
      <c r="N1858" s="334">
        <f t="shared" si="57"/>
        <v>0</v>
      </c>
      <c r="O1858" s="339"/>
      <c r="P1858" s="515">
        <f>IF($A1858=Liste!$A$2,Liste!$Q$2,IF($A1858=Liste!$A$3,Liste!$Q$3,0))</f>
        <v>0</v>
      </c>
      <c r="Q1858" s="477"/>
      <c r="R1858" s="458" t="str">
        <f>IF(F1858=0,"x",VLOOKUP($F1858,Liste!$L$2:$M$5000,2,FALSE))</f>
        <v>x</v>
      </c>
      <c r="S1858" s="462" t="str">
        <f t="shared" si="56"/>
        <v>x</v>
      </c>
      <c r="T1858" s="462">
        <f>IF(P1858=Liste!$Q$3,IF(L1858=0,0,1),0)</f>
        <v>0</v>
      </c>
      <c r="U1858" s="462">
        <f>IF($A1858=0,0,InformatiiGenerale!$B$3)</f>
        <v>0</v>
      </c>
      <c r="V1858" s="462">
        <f>IF($B1858=0,0,VLOOKUP($B1858,InformatiiGenerale!$A$9:$C$29,3,FALSE))</f>
        <v>0</v>
      </c>
    </row>
    <row r="1859" spans="1:22" ht="30" customHeight="1" x14ac:dyDescent="0.25">
      <c r="A1859" s="145"/>
      <c r="B1859" s="146"/>
      <c r="C1859" s="146"/>
      <c r="D1859" s="147"/>
      <c r="E1859" s="148"/>
      <c r="F1859" s="149"/>
      <c r="G1859" s="148"/>
      <c r="H1859" s="149"/>
      <c r="I1859" s="150"/>
      <c r="J1859" s="151"/>
      <c r="K1859" s="152"/>
      <c r="L1859" s="153"/>
      <c r="M1859" s="154"/>
      <c r="N1859" s="334">
        <f t="shared" si="57"/>
        <v>0</v>
      </c>
      <c r="O1859" s="339"/>
      <c r="P1859" s="515">
        <f>IF($A1859=Liste!$A$2,Liste!$Q$2,IF($A1859=Liste!$A$3,Liste!$Q$3,0))</f>
        <v>0</v>
      </c>
      <c r="Q1859" s="477"/>
      <c r="R1859" s="458" t="str">
        <f>IF(F1859=0,"x",VLOOKUP($F1859,Liste!$L$2:$M$5000,2,FALSE))</f>
        <v>x</v>
      </c>
      <c r="S1859" s="462" t="str">
        <f t="shared" si="56"/>
        <v>x</v>
      </c>
      <c r="T1859" s="462">
        <f>IF(P1859=Liste!$Q$3,IF(L1859=0,0,1),0)</f>
        <v>0</v>
      </c>
      <c r="U1859" s="462">
        <f>IF($A1859=0,0,InformatiiGenerale!$B$3)</f>
        <v>0</v>
      </c>
      <c r="V1859" s="462">
        <f>IF($B1859=0,0,VLOOKUP($B1859,InformatiiGenerale!$A$9:$C$29,3,FALSE))</f>
        <v>0</v>
      </c>
    </row>
    <row r="1860" spans="1:22" ht="30" customHeight="1" x14ac:dyDescent="0.25">
      <c r="A1860" s="145"/>
      <c r="B1860" s="146"/>
      <c r="C1860" s="146"/>
      <c r="D1860" s="147"/>
      <c r="E1860" s="148"/>
      <c r="F1860" s="149"/>
      <c r="G1860" s="148"/>
      <c r="H1860" s="149"/>
      <c r="I1860" s="150"/>
      <c r="J1860" s="151"/>
      <c r="K1860" s="152"/>
      <c r="L1860" s="153"/>
      <c r="M1860" s="154"/>
      <c r="N1860" s="334">
        <f t="shared" si="57"/>
        <v>0</v>
      </c>
      <c r="O1860" s="339"/>
      <c r="P1860" s="515">
        <f>IF($A1860=Liste!$A$2,Liste!$Q$2,IF($A1860=Liste!$A$3,Liste!$Q$3,0))</f>
        <v>0</v>
      </c>
      <c r="Q1860" s="477"/>
      <c r="R1860" s="458" t="str">
        <f>IF(F1860=0,"x",VLOOKUP($F1860,Liste!$L$2:$M$5000,2,FALSE))</f>
        <v>x</v>
      </c>
      <c r="S1860" s="462" t="str">
        <f t="shared" si="56"/>
        <v>x</v>
      </c>
      <c r="T1860" s="462">
        <f>IF(P1860=Liste!$Q$3,IF(L1860=0,0,1),0)</f>
        <v>0</v>
      </c>
      <c r="U1860" s="462">
        <f>IF($A1860=0,0,InformatiiGenerale!$B$3)</f>
        <v>0</v>
      </c>
      <c r="V1860" s="462">
        <f>IF($B1860=0,0,VLOOKUP($B1860,InformatiiGenerale!$A$9:$C$29,3,FALSE))</f>
        <v>0</v>
      </c>
    </row>
    <row r="1861" spans="1:22" ht="30" customHeight="1" x14ac:dyDescent="0.25">
      <c r="A1861" s="145"/>
      <c r="B1861" s="146"/>
      <c r="C1861" s="146"/>
      <c r="D1861" s="147"/>
      <c r="E1861" s="148"/>
      <c r="F1861" s="149"/>
      <c r="G1861" s="148"/>
      <c r="H1861" s="149"/>
      <c r="I1861" s="150"/>
      <c r="J1861" s="151"/>
      <c r="K1861" s="152"/>
      <c r="L1861" s="153"/>
      <c r="M1861" s="154"/>
      <c r="N1861" s="334">
        <f t="shared" si="57"/>
        <v>0</v>
      </c>
      <c r="O1861" s="339"/>
      <c r="P1861" s="515">
        <f>IF($A1861=Liste!$A$2,Liste!$Q$2,IF($A1861=Liste!$A$3,Liste!$Q$3,0))</f>
        <v>0</v>
      </c>
      <c r="Q1861" s="477"/>
      <c r="R1861" s="458" t="str">
        <f>IF(F1861=0,"x",VLOOKUP($F1861,Liste!$L$2:$M$5000,2,FALSE))</f>
        <v>x</v>
      </c>
      <c r="S1861" s="462" t="str">
        <f t="shared" si="56"/>
        <v>x</v>
      </c>
      <c r="T1861" s="462">
        <f>IF(P1861=Liste!$Q$3,IF(L1861=0,0,1),0)</f>
        <v>0</v>
      </c>
      <c r="U1861" s="462">
        <f>IF($A1861=0,0,InformatiiGenerale!$B$3)</f>
        <v>0</v>
      </c>
      <c r="V1861" s="462">
        <f>IF($B1861=0,0,VLOOKUP($B1861,InformatiiGenerale!$A$9:$C$29,3,FALSE))</f>
        <v>0</v>
      </c>
    </row>
    <row r="1862" spans="1:22" ht="30" customHeight="1" x14ac:dyDescent="0.25">
      <c r="A1862" s="145"/>
      <c r="B1862" s="146"/>
      <c r="C1862" s="146"/>
      <c r="D1862" s="147"/>
      <c r="E1862" s="148"/>
      <c r="F1862" s="149"/>
      <c r="G1862" s="148"/>
      <c r="H1862" s="149"/>
      <c r="I1862" s="150"/>
      <c r="J1862" s="151"/>
      <c r="K1862" s="152"/>
      <c r="L1862" s="153"/>
      <c r="M1862" s="154"/>
      <c r="N1862" s="334">
        <f t="shared" si="57"/>
        <v>0</v>
      </c>
      <c r="O1862" s="339"/>
      <c r="P1862" s="515">
        <f>IF($A1862=Liste!$A$2,Liste!$Q$2,IF($A1862=Liste!$A$3,Liste!$Q$3,0))</f>
        <v>0</v>
      </c>
      <c r="Q1862" s="477"/>
      <c r="R1862" s="458" t="str">
        <f>IF(F1862=0,"x",VLOOKUP($F1862,Liste!$L$2:$M$5000,2,FALSE))</f>
        <v>x</v>
      </c>
      <c r="S1862" s="462" t="str">
        <f t="shared" si="56"/>
        <v>x</v>
      </c>
      <c r="T1862" s="462">
        <f>IF(P1862=Liste!$Q$3,IF(L1862=0,0,1),0)</f>
        <v>0</v>
      </c>
      <c r="U1862" s="462">
        <f>IF($A1862=0,0,InformatiiGenerale!$B$3)</f>
        <v>0</v>
      </c>
      <c r="V1862" s="462">
        <f>IF($B1862=0,0,VLOOKUP($B1862,InformatiiGenerale!$A$9:$C$29,3,FALSE))</f>
        <v>0</v>
      </c>
    </row>
    <row r="1863" spans="1:22" ht="30" customHeight="1" x14ac:dyDescent="0.25">
      <c r="A1863" s="145"/>
      <c r="B1863" s="146"/>
      <c r="C1863" s="146"/>
      <c r="D1863" s="147"/>
      <c r="E1863" s="148"/>
      <c r="F1863" s="149"/>
      <c r="G1863" s="148"/>
      <c r="H1863" s="149"/>
      <c r="I1863" s="150"/>
      <c r="J1863" s="151"/>
      <c r="K1863" s="152"/>
      <c r="L1863" s="153"/>
      <c r="M1863" s="154"/>
      <c r="N1863" s="334">
        <f t="shared" si="57"/>
        <v>0</v>
      </c>
      <c r="O1863" s="339"/>
      <c r="P1863" s="515">
        <f>IF($A1863=Liste!$A$2,Liste!$Q$2,IF($A1863=Liste!$A$3,Liste!$Q$3,0))</f>
        <v>0</v>
      </c>
      <c r="Q1863" s="477"/>
      <c r="R1863" s="458" t="str">
        <f>IF(F1863=0,"x",VLOOKUP($F1863,Liste!$L$2:$M$5000,2,FALSE))</f>
        <v>x</v>
      </c>
      <c r="S1863" s="462" t="str">
        <f t="shared" si="56"/>
        <v>x</v>
      </c>
      <c r="T1863" s="462">
        <f>IF(P1863=Liste!$Q$3,IF(L1863=0,0,1),0)</f>
        <v>0</v>
      </c>
      <c r="U1863" s="462">
        <f>IF($A1863=0,0,InformatiiGenerale!$B$3)</f>
        <v>0</v>
      </c>
      <c r="V1863" s="462">
        <f>IF($B1863=0,0,VLOOKUP($B1863,InformatiiGenerale!$A$9:$C$29,3,FALSE))</f>
        <v>0</v>
      </c>
    </row>
    <row r="1864" spans="1:22" ht="30" customHeight="1" x14ac:dyDescent="0.25">
      <c r="A1864" s="145"/>
      <c r="B1864" s="146"/>
      <c r="C1864" s="146"/>
      <c r="D1864" s="147"/>
      <c r="E1864" s="148"/>
      <c r="F1864" s="149"/>
      <c r="G1864" s="148"/>
      <c r="H1864" s="149"/>
      <c r="I1864" s="150"/>
      <c r="J1864" s="151"/>
      <c r="K1864" s="152"/>
      <c r="L1864" s="153"/>
      <c r="M1864" s="154"/>
      <c r="N1864" s="334">
        <f t="shared" si="57"/>
        <v>0</v>
      </c>
      <c r="O1864" s="339"/>
      <c r="P1864" s="515">
        <f>IF($A1864=Liste!$A$2,Liste!$Q$2,IF($A1864=Liste!$A$3,Liste!$Q$3,0))</f>
        <v>0</v>
      </c>
      <c r="Q1864" s="477"/>
      <c r="R1864" s="458" t="str">
        <f>IF(F1864=0,"x",VLOOKUP($F1864,Liste!$L$2:$M$5000,2,FALSE))</f>
        <v>x</v>
      </c>
      <c r="S1864" s="462" t="str">
        <f t="shared" si="56"/>
        <v>x</v>
      </c>
      <c r="T1864" s="462">
        <f>IF(P1864=Liste!$Q$3,IF(L1864=0,0,1),0)</f>
        <v>0</v>
      </c>
      <c r="U1864" s="462">
        <f>IF($A1864=0,0,InformatiiGenerale!$B$3)</f>
        <v>0</v>
      </c>
      <c r="V1864" s="462">
        <f>IF($B1864=0,0,VLOOKUP($B1864,InformatiiGenerale!$A$9:$C$29,3,FALSE))</f>
        <v>0</v>
      </c>
    </row>
    <row r="1865" spans="1:22" ht="30" customHeight="1" x14ac:dyDescent="0.25">
      <c r="A1865" s="145"/>
      <c r="B1865" s="146"/>
      <c r="C1865" s="146"/>
      <c r="D1865" s="147"/>
      <c r="E1865" s="148"/>
      <c r="F1865" s="149"/>
      <c r="G1865" s="148"/>
      <c r="H1865" s="149"/>
      <c r="I1865" s="150"/>
      <c r="J1865" s="151"/>
      <c r="K1865" s="152"/>
      <c r="L1865" s="153"/>
      <c r="M1865" s="154"/>
      <c r="N1865" s="334">
        <f t="shared" si="57"/>
        <v>0</v>
      </c>
      <c r="O1865" s="339"/>
      <c r="P1865" s="515">
        <f>IF($A1865=Liste!$A$2,Liste!$Q$2,IF($A1865=Liste!$A$3,Liste!$Q$3,0))</f>
        <v>0</v>
      </c>
      <c r="Q1865" s="477"/>
      <c r="R1865" s="458" t="str">
        <f>IF(F1865=0,"x",VLOOKUP($F1865,Liste!$L$2:$M$5000,2,FALSE))</f>
        <v>x</v>
      </c>
      <c r="S1865" s="462" t="str">
        <f t="shared" si="56"/>
        <v>x</v>
      </c>
      <c r="T1865" s="462">
        <f>IF(P1865=Liste!$Q$3,IF(L1865=0,0,1),0)</f>
        <v>0</v>
      </c>
      <c r="U1865" s="462">
        <f>IF($A1865=0,0,InformatiiGenerale!$B$3)</f>
        <v>0</v>
      </c>
      <c r="V1865" s="462">
        <f>IF($B1865=0,0,VLOOKUP($B1865,InformatiiGenerale!$A$9:$C$29,3,FALSE))</f>
        <v>0</v>
      </c>
    </row>
    <row r="1866" spans="1:22" ht="30" customHeight="1" x14ac:dyDescent="0.25">
      <c r="A1866" s="145"/>
      <c r="B1866" s="146"/>
      <c r="C1866" s="146"/>
      <c r="D1866" s="147"/>
      <c r="E1866" s="148"/>
      <c r="F1866" s="149"/>
      <c r="G1866" s="148"/>
      <c r="H1866" s="149"/>
      <c r="I1866" s="150"/>
      <c r="J1866" s="151"/>
      <c r="K1866" s="152"/>
      <c r="L1866" s="153"/>
      <c r="M1866" s="154"/>
      <c r="N1866" s="334">
        <f t="shared" si="57"/>
        <v>0</v>
      </c>
      <c r="O1866" s="339"/>
      <c r="P1866" s="515">
        <f>IF($A1866=Liste!$A$2,Liste!$Q$2,IF($A1866=Liste!$A$3,Liste!$Q$3,0))</f>
        <v>0</v>
      </c>
      <c r="Q1866" s="477"/>
      <c r="R1866" s="458" t="str">
        <f>IF(F1866=0,"x",VLOOKUP($F1866,Liste!$L$2:$M$5000,2,FALSE))</f>
        <v>x</v>
      </c>
      <c r="S1866" s="462" t="str">
        <f t="shared" si="56"/>
        <v>x</v>
      </c>
      <c r="T1866" s="462">
        <f>IF(P1866=Liste!$Q$3,IF(L1866=0,0,1),0)</f>
        <v>0</v>
      </c>
      <c r="U1866" s="462">
        <f>IF($A1866=0,0,InformatiiGenerale!$B$3)</f>
        <v>0</v>
      </c>
      <c r="V1866" s="462">
        <f>IF($B1866=0,0,VLOOKUP($B1866,InformatiiGenerale!$A$9:$C$29,3,FALSE))</f>
        <v>0</v>
      </c>
    </row>
    <row r="1867" spans="1:22" ht="30" customHeight="1" x14ac:dyDescent="0.25">
      <c r="A1867" s="145"/>
      <c r="B1867" s="146"/>
      <c r="C1867" s="146"/>
      <c r="D1867" s="147"/>
      <c r="E1867" s="148"/>
      <c r="F1867" s="149"/>
      <c r="G1867" s="148"/>
      <c r="H1867" s="149"/>
      <c r="I1867" s="150"/>
      <c r="J1867" s="151"/>
      <c r="K1867" s="152"/>
      <c r="L1867" s="153"/>
      <c r="M1867" s="154"/>
      <c r="N1867" s="334">
        <f t="shared" si="57"/>
        <v>0</v>
      </c>
      <c r="O1867" s="339"/>
      <c r="P1867" s="515">
        <f>IF($A1867=Liste!$A$2,Liste!$Q$2,IF($A1867=Liste!$A$3,Liste!$Q$3,0))</f>
        <v>0</v>
      </c>
      <c r="Q1867" s="477"/>
      <c r="R1867" s="458" t="str">
        <f>IF(F1867=0,"x",VLOOKUP($F1867,Liste!$L$2:$M$5000,2,FALSE))</f>
        <v>x</v>
      </c>
      <c r="S1867" s="462" t="str">
        <f t="shared" ref="S1867:S1930" si="58">CONCATENATE($C1867,$Q1867,$R1867)</f>
        <v>x</v>
      </c>
      <c r="T1867" s="462">
        <f>IF(P1867=Liste!$Q$3,IF(L1867=0,0,1),0)</f>
        <v>0</v>
      </c>
      <c r="U1867" s="462">
        <f>IF($A1867=0,0,InformatiiGenerale!$B$3)</f>
        <v>0</v>
      </c>
      <c r="V1867" s="462">
        <f>IF($B1867=0,0,VLOOKUP($B1867,InformatiiGenerale!$A$9:$C$29,3,FALSE))</f>
        <v>0</v>
      </c>
    </row>
    <row r="1868" spans="1:22" ht="30" customHeight="1" x14ac:dyDescent="0.25">
      <c r="A1868" s="145"/>
      <c r="B1868" s="146"/>
      <c r="C1868" s="146"/>
      <c r="D1868" s="147"/>
      <c r="E1868" s="148"/>
      <c r="F1868" s="149"/>
      <c r="G1868" s="148"/>
      <c r="H1868" s="149"/>
      <c r="I1868" s="150"/>
      <c r="J1868" s="151"/>
      <c r="K1868" s="152"/>
      <c r="L1868" s="153"/>
      <c r="M1868" s="154"/>
      <c r="N1868" s="334">
        <f t="shared" ref="N1868:N1931" si="59">L1868+M1868</f>
        <v>0</v>
      </c>
      <c r="O1868" s="339"/>
      <c r="P1868" s="515">
        <f>IF($A1868=Liste!$A$2,Liste!$Q$2,IF($A1868=Liste!$A$3,Liste!$Q$3,0))</f>
        <v>0</v>
      </c>
      <c r="Q1868" s="477"/>
      <c r="R1868" s="458" t="str">
        <f>IF(F1868=0,"x",VLOOKUP($F1868,Liste!$L$2:$M$5000,2,FALSE))</f>
        <v>x</v>
      </c>
      <c r="S1868" s="462" t="str">
        <f t="shared" si="58"/>
        <v>x</v>
      </c>
      <c r="T1868" s="462">
        <f>IF(P1868=Liste!$Q$3,IF(L1868=0,0,1),0)</f>
        <v>0</v>
      </c>
      <c r="U1868" s="462">
        <f>IF($A1868=0,0,InformatiiGenerale!$B$3)</f>
        <v>0</v>
      </c>
      <c r="V1868" s="462">
        <f>IF($B1868=0,0,VLOOKUP($B1868,InformatiiGenerale!$A$9:$C$29,3,FALSE))</f>
        <v>0</v>
      </c>
    </row>
    <row r="1869" spans="1:22" ht="30" customHeight="1" x14ac:dyDescent="0.25">
      <c r="A1869" s="145"/>
      <c r="B1869" s="146"/>
      <c r="C1869" s="146"/>
      <c r="D1869" s="147"/>
      <c r="E1869" s="148"/>
      <c r="F1869" s="149"/>
      <c r="G1869" s="148"/>
      <c r="H1869" s="149"/>
      <c r="I1869" s="150"/>
      <c r="J1869" s="151"/>
      <c r="K1869" s="152"/>
      <c r="L1869" s="153"/>
      <c r="M1869" s="154"/>
      <c r="N1869" s="334">
        <f t="shared" si="59"/>
        <v>0</v>
      </c>
      <c r="O1869" s="339"/>
      <c r="P1869" s="515">
        <f>IF($A1869=Liste!$A$2,Liste!$Q$2,IF($A1869=Liste!$A$3,Liste!$Q$3,0))</f>
        <v>0</v>
      </c>
      <c r="Q1869" s="477"/>
      <c r="R1869" s="458" t="str">
        <f>IF(F1869=0,"x",VLOOKUP($F1869,Liste!$L$2:$M$5000,2,FALSE))</f>
        <v>x</v>
      </c>
      <c r="S1869" s="462" t="str">
        <f t="shared" si="58"/>
        <v>x</v>
      </c>
      <c r="T1869" s="462">
        <f>IF(P1869=Liste!$Q$3,IF(L1869=0,0,1),0)</f>
        <v>0</v>
      </c>
      <c r="U1869" s="462">
        <f>IF($A1869=0,0,InformatiiGenerale!$B$3)</f>
        <v>0</v>
      </c>
      <c r="V1869" s="462">
        <f>IF($B1869=0,0,VLOOKUP($B1869,InformatiiGenerale!$A$9:$C$29,3,FALSE))</f>
        <v>0</v>
      </c>
    </row>
    <row r="1870" spans="1:22" ht="30" customHeight="1" x14ac:dyDescent="0.25">
      <c r="A1870" s="145"/>
      <c r="B1870" s="146"/>
      <c r="C1870" s="146"/>
      <c r="D1870" s="147"/>
      <c r="E1870" s="148"/>
      <c r="F1870" s="149"/>
      <c r="G1870" s="148"/>
      <c r="H1870" s="149"/>
      <c r="I1870" s="150"/>
      <c r="J1870" s="151"/>
      <c r="K1870" s="152"/>
      <c r="L1870" s="153"/>
      <c r="M1870" s="154"/>
      <c r="N1870" s="334">
        <f t="shared" si="59"/>
        <v>0</v>
      </c>
      <c r="O1870" s="339"/>
      <c r="P1870" s="515">
        <f>IF($A1870=Liste!$A$2,Liste!$Q$2,IF($A1870=Liste!$A$3,Liste!$Q$3,0))</f>
        <v>0</v>
      </c>
      <c r="Q1870" s="477"/>
      <c r="R1870" s="458" t="str">
        <f>IF(F1870=0,"x",VLOOKUP($F1870,Liste!$L$2:$M$5000,2,FALSE))</f>
        <v>x</v>
      </c>
      <c r="S1870" s="462" t="str">
        <f t="shared" si="58"/>
        <v>x</v>
      </c>
      <c r="T1870" s="462">
        <f>IF(P1870=Liste!$Q$3,IF(L1870=0,0,1),0)</f>
        <v>0</v>
      </c>
      <c r="U1870" s="462">
        <f>IF($A1870=0,0,InformatiiGenerale!$B$3)</f>
        <v>0</v>
      </c>
      <c r="V1870" s="462">
        <f>IF($B1870=0,0,VLOOKUP($B1870,InformatiiGenerale!$A$9:$C$29,3,FALSE))</f>
        <v>0</v>
      </c>
    </row>
    <row r="1871" spans="1:22" ht="30" customHeight="1" x14ac:dyDescent="0.25">
      <c r="A1871" s="145"/>
      <c r="B1871" s="146"/>
      <c r="C1871" s="146"/>
      <c r="D1871" s="147"/>
      <c r="E1871" s="148"/>
      <c r="F1871" s="149"/>
      <c r="G1871" s="148"/>
      <c r="H1871" s="149"/>
      <c r="I1871" s="150"/>
      <c r="J1871" s="151"/>
      <c r="K1871" s="152"/>
      <c r="L1871" s="153"/>
      <c r="M1871" s="154"/>
      <c r="N1871" s="334">
        <f t="shared" si="59"/>
        <v>0</v>
      </c>
      <c r="O1871" s="339"/>
      <c r="P1871" s="515">
        <f>IF($A1871=Liste!$A$2,Liste!$Q$2,IF($A1871=Liste!$A$3,Liste!$Q$3,0))</f>
        <v>0</v>
      </c>
      <c r="Q1871" s="477"/>
      <c r="R1871" s="458" t="str">
        <f>IF(F1871=0,"x",VLOOKUP($F1871,Liste!$L$2:$M$5000,2,FALSE))</f>
        <v>x</v>
      </c>
      <c r="S1871" s="462" t="str">
        <f t="shared" si="58"/>
        <v>x</v>
      </c>
      <c r="T1871" s="462">
        <f>IF(P1871=Liste!$Q$3,IF(L1871=0,0,1),0)</f>
        <v>0</v>
      </c>
      <c r="U1871" s="462">
        <f>IF($A1871=0,0,InformatiiGenerale!$B$3)</f>
        <v>0</v>
      </c>
      <c r="V1871" s="462">
        <f>IF($B1871=0,0,VLOOKUP($B1871,InformatiiGenerale!$A$9:$C$29,3,FALSE))</f>
        <v>0</v>
      </c>
    </row>
    <row r="1872" spans="1:22" ht="30" customHeight="1" x14ac:dyDescent="0.25">
      <c r="A1872" s="145"/>
      <c r="B1872" s="146"/>
      <c r="C1872" s="146"/>
      <c r="D1872" s="147"/>
      <c r="E1872" s="148"/>
      <c r="F1872" s="149"/>
      <c r="G1872" s="148"/>
      <c r="H1872" s="149"/>
      <c r="I1872" s="150"/>
      <c r="J1872" s="151"/>
      <c r="K1872" s="152"/>
      <c r="L1872" s="153"/>
      <c r="M1872" s="154"/>
      <c r="N1872" s="334">
        <f t="shared" si="59"/>
        <v>0</v>
      </c>
      <c r="O1872" s="339"/>
      <c r="P1872" s="515">
        <f>IF($A1872=Liste!$A$2,Liste!$Q$2,IF($A1872=Liste!$A$3,Liste!$Q$3,0))</f>
        <v>0</v>
      </c>
      <c r="Q1872" s="477"/>
      <c r="R1872" s="458" t="str">
        <f>IF(F1872=0,"x",VLOOKUP($F1872,Liste!$L$2:$M$5000,2,FALSE))</f>
        <v>x</v>
      </c>
      <c r="S1872" s="462" t="str">
        <f t="shared" si="58"/>
        <v>x</v>
      </c>
      <c r="T1872" s="462">
        <f>IF(P1872=Liste!$Q$3,IF(L1872=0,0,1),0)</f>
        <v>0</v>
      </c>
      <c r="U1872" s="462">
        <f>IF($A1872=0,0,InformatiiGenerale!$B$3)</f>
        <v>0</v>
      </c>
      <c r="V1872" s="462">
        <f>IF($B1872=0,0,VLOOKUP($B1872,InformatiiGenerale!$A$9:$C$29,3,FALSE))</f>
        <v>0</v>
      </c>
    </row>
    <row r="1873" spans="1:22" ht="30" customHeight="1" x14ac:dyDescent="0.25">
      <c r="A1873" s="145"/>
      <c r="B1873" s="146"/>
      <c r="C1873" s="146"/>
      <c r="D1873" s="147"/>
      <c r="E1873" s="148"/>
      <c r="F1873" s="149"/>
      <c r="G1873" s="148"/>
      <c r="H1873" s="149"/>
      <c r="I1873" s="150"/>
      <c r="J1873" s="151"/>
      <c r="K1873" s="152"/>
      <c r="L1873" s="153"/>
      <c r="M1873" s="154"/>
      <c r="N1873" s="334">
        <f t="shared" si="59"/>
        <v>0</v>
      </c>
      <c r="O1873" s="339"/>
      <c r="P1873" s="515">
        <f>IF($A1873=Liste!$A$2,Liste!$Q$2,IF($A1873=Liste!$A$3,Liste!$Q$3,0))</f>
        <v>0</v>
      </c>
      <c r="Q1873" s="477"/>
      <c r="R1873" s="458" t="str">
        <f>IF(F1873=0,"x",VLOOKUP($F1873,Liste!$L$2:$M$5000,2,FALSE))</f>
        <v>x</v>
      </c>
      <c r="S1873" s="462" t="str">
        <f t="shared" si="58"/>
        <v>x</v>
      </c>
      <c r="T1873" s="462">
        <f>IF(P1873=Liste!$Q$3,IF(L1873=0,0,1),0)</f>
        <v>0</v>
      </c>
      <c r="U1873" s="462">
        <f>IF($A1873=0,0,InformatiiGenerale!$B$3)</f>
        <v>0</v>
      </c>
      <c r="V1873" s="462">
        <f>IF($B1873=0,0,VLOOKUP($B1873,InformatiiGenerale!$A$9:$C$29,3,FALSE))</f>
        <v>0</v>
      </c>
    </row>
    <row r="1874" spans="1:22" ht="30" customHeight="1" x14ac:dyDescent="0.25">
      <c r="A1874" s="145"/>
      <c r="B1874" s="146"/>
      <c r="C1874" s="146"/>
      <c r="D1874" s="147"/>
      <c r="E1874" s="148"/>
      <c r="F1874" s="149"/>
      <c r="G1874" s="148"/>
      <c r="H1874" s="149"/>
      <c r="I1874" s="150"/>
      <c r="J1874" s="151"/>
      <c r="K1874" s="152"/>
      <c r="L1874" s="153"/>
      <c r="M1874" s="154"/>
      <c r="N1874" s="334">
        <f t="shared" si="59"/>
        <v>0</v>
      </c>
      <c r="O1874" s="339"/>
      <c r="P1874" s="515">
        <f>IF($A1874=Liste!$A$2,Liste!$Q$2,IF($A1874=Liste!$A$3,Liste!$Q$3,0))</f>
        <v>0</v>
      </c>
      <c r="Q1874" s="477"/>
      <c r="R1874" s="458" t="str">
        <f>IF(F1874=0,"x",VLOOKUP($F1874,Liste!$L$2:$M$5000,2,FALSE))</f>
        <v>x</v>
      </c>
      <c r="S1874" s="462" t="str">
        <f t="shared" si="58"/>
        <v>x</v>
      </c>
      <c r="T1874" s="462">
        <f>IF(P1874=Liste!$Q$3,IF(L1874=0,0,1),0)</f>
        <v>0</v>
      </c>
      <c r="U1874" s="462">
        <f>IF($A1874=0,0,InformatiiGenerale!$B$3)</f>
        <v>0</v>
      </c>
      <c r="V1874" s="462">
        <f>IF($B1874=0,0,VLOOKUP($B1874,InformatiiGenerale!$A$9:$C$29,3,FALSE))</f>
        <v>0</v>
      </c>
    </row>
    <row r="1875" spans="1:22" ht="30" customHeight="1" x14ac:dyDescent="0.25">
      <c r="A1875" s="145"/>
      <c r="B1875" s="146"/>
      <c r="C1875" s="146"/>
      <c r="D1875" s="147"/>
      <c r="E1875" s="148"/>
      <c r="F1875" s="149"/>
      <c r="G1875" s="148"/>
      <c r="H1875" s="149"/>
      <c r="I1875" s="150"/>
      <c r="J1875" s="151"/>
      <c r="K1875" s="152"/>
      <c r="L1875" s="153"/>
      <c r="M1875" s="154"/>
      <c r="N1875" s="334">
        <f t="shared" si="59"/>
        <v>0</v>
      </c>
      <c r="O1875" s="339"/>
      <c r="P1875" s="515">
        <f>IF($A1875=Liste!$A$2,Liste!$Q$2,IF($A1875=Liste!$A$3,Liste!$Q$3,0))</f>
        <v>0</v>
      </c>
      <c r="Q1875" s="477"/>
      <c r="R1875" s="458" t="str">
        <f>IF(F1875=0,"x",VLOOKUP($F1875,Liste!$L$2:$M$5000,2,FALSE))</f>
        <v>x</v>
      </c>
      <c r="S1875" s="462" t="str">
        <f t="shared" si="58"/>
        <v>x</v>
      </c>
      <c r="T1875" s="462">
        <f>IF(P1875=Liste!$Q$3,IF(L1875=0,0,1),0)</f>
        <v>0</v>
      </c>
      <c r="U1875" s="462">
        <f>IF($A1875=0,0,InformatiiGenerale!$B$3)</f>
        <v>0</v>
      </c>
      <c r="V1875" s="462">
        <f>IF($B1875=0,0,VLOOKUP($B1875,InformatiiGenerale!$A$9:$C$29,3,FALSE))</f>
        <v>0</v>
      </c>
    </row>
    <row r="1876" spans="1:22" ht="30" customHeight="1" x14ac:dyDescent="0.25">
      <c r="A1876" s="145"/>
      <c r="B1876" s="146"/>
      <c r="C1876" s="146"/>
      <c r="D1876" s="147"/>
      <c r="E1876" s="148"/>
      <c r="F1876" s="149"/>
      <c r="G1876" s="148"/>
      <c r="H1876" s="149"/>
      <c r="I1876" s="150"/>
      <c r="J1876" s="151"/>
      <c r="K1876" s="152"/>
      <c r="L1876" s="153"/>
      <c r="M1876" s="154"/>
      <c r="N1876" s="334">
        <f t="shared" si="59"/>
        <v>0</v>
      </c>
      <c r="O1876" s="339"/>
      <c r="P1876" s="515">
        <f>IF($A1876=Liste!$A$2,Liste!$Q$2,IF($A1876=Liste!$A$3,Liste!$Q$3,0))</f>
        <v>0</v>
      </c>
      <c r="Q1876" s="477"/>
      <c r="R1876" s="458" t="str">
        <f>IF(F1876=0,"x",VLOOKUP($F1876,Liste!$L$2:$M$5000,2,FALSE))</f>
        <v>x</v>
      </c>
      <c r="S1876" s="462" t="str">
        <f t="shared" si="58"/>
        <v>x</v>
      </c>
      <c r="T1876" s="462">
        <f>IF(P1876=Liste!$Q$3,IF(L1876=0,0,1),0)</f>
        <v>0</v>
      </c>
      <c r="U1876" s="462">
        <f>IF($A1876=0,0,InformatiiGenerale!$B$3)</f>
        <v>0</v>
      </c>
      <c r="V1876" s="462">
        <f>IF($B1876=0,0,VLOOKUP($B1876,InformatiiGenerale!$A$9:$C$29,3,FALSE))</f>
        <v>0</v>
      </c>
    </row>
    <row r="1877" spans="1:22" ht="30" customHeight="1" x14ac:dyDescent="0.25">
      <c r="A1877" s="145"/>
      <c r="B1877" s="146"/>
      <c r="C1877" s="146"/>
      <c r="D1877" s="147"/>
      <c r="E1877" s="148"/>
      <c r="F1877" s="149"/>
      <c r="G1877" s="148"/>
      <c r="H1877" s="149"/>
      <c r="I1877" s="150"/>
      <c r="J1877" s="151"/>
      <c r="K1877" s="152"/>
      <c r="L1877" s="153"/>
      <c r="M1877" s="154"/>
      <c r="N1877" s="334">
        <f t="shared" si="59"/>
        <v>0</v>
      </c>
      <c r="O1877" s="339"/>
      <c r="P1877" s="515">
        <f>IF($A1877=Liste!$A$2,Liste!$Q$2,IF($A1877=Liste!$A$3,Liste!$Q$3,0))</f>
        <v>0</v>
      </c>
      <c r="Q1877" s="477"/>
      <c r="R1877" s="458" t="str">
        <f>IF(F1877=0,"x",VLOOKUP($F1877,Liste!$L$2:$M$5000,2,FALSE))</f>
        <v>x</v>
      </c>
      <c r="S1877" s="462" t="str">
        <f t="shared" si="58"/>
        <v>x</v>
      </c>
      <c r="T1877" s="462">
        <f>IF(P1877=Liste!$Q$3,IF(L1877=0,0,1),0)</f>
        <v>0</v>
      </c>
      <c r="U1877" s="462">
        <f>IF($A1877=0,0,InformatiiGenerale!$B$3)</f>
        <v>0</v>
      </c>
      <c r="V1877" s="462">
        <f>IF($B1877=0,0,VLOOKUP($B1877,InformatiiGenerale!$A$9:$C$29,3,FALSE))</f>
        <v>0</v>
      </c>
    </row>
    <row r="1878" spans="1:22" ht="30" customHeight="1" x14ac:dyDescent="0.25">
      <c r="A1878" s="145"/>
      <c r="B1878" s="146"/>
      <c r="C1878" s="146"/>
      <c r="D1878" s="147"/>
      <c r="E1878" s="148"/>
      <c r="F1878" s="149"/>
      <c r="G1878" s="148"/>
      <c r="H1878" s="149"/>
      <c r="I1878" s="150"/>
      <c r="J1878" s="151"/>
      <c r="K1878" s="152"/>
      <c r="L1878" s="153"/>
      <c r="M1878" s="154"/>
      <c r="N1878" s="334">
        <f t="shared" si="59"/>
        <v>0</v>
      </c>
      <c r="O1878" s="339"/>
      <c r="P1878" s="515">
        <f>IF($A1878=Liste!$A$2,Liste!$Q$2,IF($A1878=Liste!$A$3,Liste!$Q$3,0))</f>
        <v>0</v>
      </c>
      <c r="Q1878" s="477"/>
      <c r="R1878" s="458" t="str">
        <f>IF(F1878=0,"x",VLOOKUP($F1878,Liste!$L$2:$M$5000,2,FALSE))</f>
        <v>x</v>
      </c>
      <c r="S1878" s="462" t="str">
        <f t="shared" si="58"/>
        <v>x</v>
      </c>
      <c r="T1878" s="462">
        <f>IF(P1878=Liste!$Q$3,IF(L1878=0,0,1),0)</f>
        <v>0</v>
      </c>
      <c r="U1878" s="462">
        <f>IF($A1878=0,0,InformatiiGenerale!$B$3)</f>
        <v>0</v>
      </c>
      <c r="V1878" s="462">
        <f>IF($B1878=0,0,VLOOKUP($B1878,InformatiiGenerale!$A$9:$C$29,3,FALSE))</f>
        <v>0</v>
      </c>
    </row>
    <row r="1879" spans="1:22" ht="30" customHeight="1" x14ac:dyDescent="0.25">
      <c r="A1879" s="145"/>
      <c r="B1879" s="146"/>
      <c r="C1879" s="146"/>
      <c r="D1879" s="147"/>
      <c r="E1879" s="148"/>
      <c r="F1879" s="149"/>
      <c r="G1879" s="148"/>
      <c r="H1879" s="149"/>
      <c r="I1879" s="150"/>
      <c r="J1879" s="151"/>
      <c r="K1879" s="152"/>
      <c r="L1879" s="153"/>
      <c r="M1879" s="154"/>
      <c r="N1879" s="334">
        <f t="shared" si="59"/>
        <v>0</v>
      </c>
      <c r="O1879" s="339"/>
      <c r="P1879" s="515">
        <f>IF($A1879=Liste!$A$2,Liste!$Q$2,IF($A1879=Liste!$A$3,Liste!$Q$3,0))</f>
        <v>0</v>
      </c>
      <c r="Q1879" s="477"/>
      <c r="R1879" s="458" t="str">
        <f>IF(F1879=0,"x",VLOOKUP($F1879,Liste!$L$2:$M$5000,2,FALSE))</f>
        <v>x</v>
      </c>
      <c r="S1879" s="462" t="str">
        <f t="shared" si="58"/>
        <v>x</v>
      </c>
      <c r="T1879" s="462">
        <f>IF(P1879=Liste!$Q$3,IF(L1879=0,0,1),0)</f>
        <v>0</v>
      </c>
      <c r="U1879" s="462">
        <f>IF($A1879=0,0,InformatiiGenerale!$B$3)</f>
        <v>0</v>
      </c>
      <c r="V1879" s="462">
        <f>IF($B1879=0,0,VLOOKUP($B1879,InformatiiGenerale!$A$9:$C$29,3,FALSE))</f>
        <v>0</v>
      </c>
    </row>
    <row r="1880" spans="1:22" ht="30" customHeight="1" x14ac:dyDescent="0.25">
      <c r="A1880" s="145"/>
      <c r="B1880" s="146"/>
      <c r="C1880" s="146"/>
      <c r="D1880" s="147"/>
      <c r="E1880" s="148"/>
      <c r="F1880" s="149"/>
      <c r="G1880" s="148"/>
      <c r="H1880" s="149"/>
      <c r="I1880" s="150"/>
      <c r="J1880" s="151"/>
      <c r="K1880" s="152"/>
      <c r="L1880" s="153"/>
      <c r="M1880" s="154"/>
      <c r="N1880" s="334">
        <f t="shared" si="59"/>
        <v>0</v>
      </c>
      <c r="O1880" s="339"/>
      <c r="P1880" s="515">
        <f>IF($A1880=Liste!$A$2,Liste!$Q$2,IF($A1880=Liste!$A$3,Liste!$Q$3,0))</f>
        <v>0</v>
      </c>
      <c r="Q1880" s="477"/>
      <c r="R1880" s="458" t="str">
        <f>IF(F1880=0,"x",VLOOKUP($F1880,Liste!$L$2:$M$5000,2,FALSE))</f>
        <v>x</v>
      </c>
      <c r="S1880" s="462" t="str">
        <f t="shared" si="58"/>
        <v>x</v>
      </c>
      <c r="T1880" s="462">
        <f>IF(P1880=Liste!$Q$3,IF(L1880=0,0,1),0)</f>
        <v>0</v>
      </c>
      <c r="U1880" s="462">
        <f>IF($A1880=0,0,InformatiiGenerale!$B$3)</f>
        <v>0</v>
      </c>
      <c r="V1880" s="462">
        <f>IF($B1880=0,0,VLOOKUP($B1880,InformatiiGenerale!$A$9:$C$29,3,FALSE))</f>
        <v>0</v>
      </c>
    </row>
    <row r="1881" spans="1:22" ht="30" customHeight="1" x14ac:dyDescent="0.25">
      <c r="A1881" s="145"/>
      <c r="B1881" s="146"/>
      <c r="C1881" s="146"/>
      <c r="D1881" s="147"/>
      <c r="E1881" s="148"/>
      <c r="F1881" s="149"/>
      <c r="G1881" s="148"/>
      <c r="H1881" s="149"/>
      <c r="I1881" s="150"/>
      <c r="J1881" s="151"/>
      <c r="K1881" s="152"/>
      <c r="L1881" s="153"/>
      <c r="M1881" s="154"/>
      <c r="N1881" s="334">
        <f t="shared" si="59"/>
        <v>0</v>
      </c>
      <c r="O1881" s="339"/>
      <c r="P1881" s="515">
        <f>IF($A1881=Liste!$A$2,Liste!$Q$2,IF($A1881=Liste!$A$3,Liste!$Q$3,0))</f>
        <v>0</v>
      </c>
      <c r="Q1881" s="477"/>
      <c r="R1881" s="458" t="str">
        <f>IF(F1881=0,"x",VLOOKUP($F1881,Liste!$L$2:$M$5000,2,FALSE))</f>
        <v>x</v>
      </c>
      <c r="S1881" s="462" t="str">
        <f t="shared" si="58"/>
        <v>x</v>
      </c>
      <c r="T1881" s="462">
        <f>IF(P1881=Liste!$Q$3,IF(L1881=0,0,1),0)</f>
        <v>0</v>
      </c>
      <c r="U1881" s="462">
        <f>IF($A1881=0,0,InformatiiGenerale!$B$3)</f>
        <v>0</v>
      </c>
      <c r="V1881" s="462">
        <f>IF($B1881=0,0,VLOOKUP($B1881,InformatiiGenerale!$A$9:$C$29,3,FALSE))</f>
        <v>0</v>
      </c>
    </row>
    <row r="1882" spans="1:22" ht="30" customHeight="1" x14ac:dyDescent="0.25">
      <c r="A1882" s="145"/>
      <c r="B1882" s="146"/>
      <c r="C1882" s="146"/>
      <c r="D1882" s="147"/>
      <c r="E1882" s="148"/>
      <c r="F1882" s="149"/>
      <c r="G1882" s="148"/>
      <c r="H1882" s="149"/>
      <c r="I1882" s="150"/>
      <c r="J1882" s="151"/>
      <c r="K1882" s="152"/>
      <c r="L1882" s="153"/>
      <c r="M1882" s="154"/>
      <c r="N1882" s="334">
        <f t="shared" si="59"/>
        <v>0</v>
      </c>
      <c r="O1882" s="339"/>
      <c r="P1882" s="515">
        <f>IF($A1882=Liste!$A$2,Liste!$Q$2,IF($A1882=Liste!$A$3,Liste!$Q$3,0))</f>
        <v>0</v>
      </c>
      <c r="Q1882" s="477"/>
      <c r="R1882" s="458" t="str">
        <f>IF(F1882=0,"x",VLOOKUP($F1882,Liste!$L$2:$M$5000,2,FALSE))</f>
        <v>x</v>
      </c>
      <c r="S1882" s="462" t="str">
        <f t="shared" si="58"/>
        <v>x</v>
      </c>
      <c r="T1882" s="462">
        <f>IF(P1882=Liste!$Q$3,IF(L1882=0,0,1),0)</f>
        <v>0</v>
      </c>
      <c r="U1882" s="462">
        <f>IF($A1882=0,0,InformatiiGenerale!$B$3)</f>
        <v>0</v>
      </c>
      <c r="V1882" s="462">
        <f>IF($B1882=0,0,VLOOKUP($B1882,InformatiiGenerale!$A$9:$C$29,3,FALSE))</f>
        <v>0</v>
      </c>
    </row>
    <row r="1883" spans="1:22" ht="30" customHeight="1" x14ac:dyDescent="0.25">
      <c r="A1883" s="145"/>
      <c r="B1883" s="146"/>
      <c r="C1883" s="146"/>
      <c r="D1883" s="147"/>
      <c r="E1883" s="148"/>
      <c r="F1883" s="149"/>
      <c r="G1883" s="148"/>
      <c r="H1883" s="149"/>
      <c r="I1883" s="150"/>
      <c r="J1883" s="151"/>
      <c r="K1883" s="152"/>
      <c r="L1883" s="153"/>
      <c r="M1883" s="154"/>
      <c r="N1883" s="334">
        <f t="shared" si="59"/>
        <v>0</v>
      </c>
      <c r="O1883" s="339"/>
      <c r="P1883" s="515">
        <f>IF($A1883=Liste!$A$2,Liste!$Q$2,IF($A1883=Liste!$A$3,Liste!$Q$3,0))</f>
        <v>0</v>
      </c>
      <c r="Q1883" s="477"/>
      <c r="R1883" s="458" t="str">
        <f>IF(F1883=0,"x",VLOOKUP($F1883,Liste!$L$2:$M$5000,2,FALSE))</f>
        <v>x</v>
      </c>
      <c r="S1883" s="462" t="str">
        <f t="shared" si="58"/>
        <v>x</v>
      </c>
      <c r="T1883" s="462">
        <f>IF(P1883=Liste!$Q$3,IF(L1883=0,0,1),0)</f>
        <v>0</v>
      </c>
      <c r="U1883" s="462">
        <f>IF($A1883=0,0,InformatiiGenerale!$B$3)</f>
        <v>0</v>
      </c>
      <c r="V1883" s="462">
        <f>IF($B1883=0,0,VLOOKUP($B1883,InformatiiGenerale!$A$9:$C$29,3,FALSE))</f>
        <v>0</v>
      </c>
    </row>
    <row r="1884" spans="1:22" ht="30" customHeight="1" x14ac:dyDescent="0.25">
      <c r="A1884" s="145"/>
      <c r="B1884" s="146"/>
      <c r="C1884" s="146"/>
      <c r="D1884" s="147"/>
      <c r="E1884" s="148"/>
      <c r="F1884" s="149"/>
      <c r="G1884" s="148"/>
      <c r="H1884" s="149"/>
      <c r="I1884" s="150"/>
      <c r="J1884" s="151"/>
      <c r="K1884" s="152"/>
      <c r="L1884" s="153"/>
      <c r="M1884" s="154"/>
      <c r="N1884" s="334">
        <f t="shared" si="59"/>
        <v>0</v>
      </c>
      <c r="O1884" s="339"/>
      <c r="P1884" s="515">
        <f>IF($A1884=Liste!$A$2,Liste!$Q$2,IF($A1884=Liste!$A$3,Liste!$Q$3,0))</f>
        <v>0</v>
      </c>
      <c r="Q1884" s="477"/>
      <c r="R1884" s="458" t="str">
        <f>IF(F1884=0,"x",VLOOKUP($F1884,Liste!$L$2:$M$5000,2,FALSE))</f>
        <v>x</v>
      </c>
      <c r="S1884" s="462" t="str">
        <f t="shared" si="58"/>
        <v>x</v>
      </c>
      <c r="T1884" s="462">
        <f>IF(P1884=Liste!$Q$3,IF(L1884=0,0,1),0)</f>
        <v>0</v>
      </c>
      <c r="U1884" s="462">
        <f>IF($A1884=0,0,InformatiiGenerale!$B$3)</f>
        <v>0</v>
      </c>
      <c r="V1884" s="462">
        <f>IF($B1884=0,0,VLOOKUP($B1884,InformatiiGenerale!$A$9:$C$29,3,FALSE))</f>
        <v>0</v>
      </c>
    </row>
    <row r="1885" spans="1:22" ht="30" customHeight="1" x14ac:dyDescent="0.25">
      <c r="A1885" s="145"/>
      <c r="B1885" s="146"/>
      <c r="C1885" s="146"/>
      <c r="D1885" s="147"/>
      <c r="E1885" s="148"/>
      <c r="F1885" s="149"/>
      <c r="G1885" s="148"/>
      <c r="H1885" s="149"/>
      <c r="I1885" s="150"/>
      <c r="J1885" s="151"/>
      <c r="K1885" s="152"/>
      <c r="L1885" s="153"/>
      <c r="M1885" s="154"/>
      <c r="N1885" s="334">
        <f t="shared" si="59"/>
        <v>0</v>
      </c>
      <c r="O1885" s="339"/>
      <c r="P1885" s="515">
        <f>IF($A1885=Liste!$A$2,Liste!$Q$2,IF($A1885=Liste!$A$3,Liste!$Q$3,0))</f>
        <v>0</v>
      </c>
      <c r="Q1885" s="477"/>
      <c r="R1885" s="458" t="str">
        <f>IF(F1885=0,"x",VLOOKUP($F1885,Liste!$L$2:$M$5000,2,FALSE))</f>
        <v>x</v>
      </c>
      <c r="S1885" s="462" t="str">
        <f t="shared" si="58"/>
        <v>x</v>
      </c>
      <c r="T1885" s="462">
        <f>IF(P1885=Liste!$Q$3,IF(L1885=0,0,1),0)</f>
        <v>0</v>
      </c>
      <c r="U1885" s="462">
        <f>IF($A1885=0,0,InformatiiGenerale!$B$3)</f>
        <v>0</v>
      </c>
      <c r="V1885" s="462">
        <f>IF($B1885=0,0,VLOOKUP($B1885,InformatiiGenerale!$A$9:$C$29,3,FALSE))</f>
        <v>0</v>
      </c>
    </row>
    <row r="1886" spans="1:22" ht="30" customHeight="1" x14ac:dyDescent="0.25">
      <c r="A1886" s="145"/>
      <c r="B1886" s="146"/>
      <c r="C1886" s="146"/>
      <c r="D1886" s="147"/>
      <c r="E1886" s="148"/>
      <c r="F1886" s="149"/>
      <c r="G1886" s="148"/>
      <c r="H1886" s="149"/>
      <c r="I1886" s="150"/>
      <c r="J1886" s="151"/>
      <c r="K1886" s="152"/>
      <c r="L1886" s="153"/>
      <c r="M1886" s="154"/>
      <c r="N1886" s="334">
        <f t="shared" si="59"/>
        <v>0</v>
      </c>
      <c r="O1886" s="339"/>
      <c r="P1886" s="515">
        <f>IF($A1886=Liste!$A$2,Liste!$Q$2,IF($A1886=Liste!$A$3,Liste!$Q$3,0))</f>
        <v>0</v>
      </c>
      <c r="Q1886" s="477"/>
      <c r="R1886" s="458" t="str">
        <f>IF(F1886=0,"x",VLOOKUP($F1886,Liste!$L$2:$M$5000,2,FALSE))</f>
        <v>x</v>
      </c>
      <c r="S1886" s="462" t="str">
        <f t="shared" si="58"/>
        <v>x</v>
      </c>
      <c r="T1886" s="462">
        <f>IF(P1886=Liste!$Q$3,IF(L1886=0,0,1),0)</f>
        <v>0</v>
      </c>
      <c r="U1886" s="462">
        <f>IF($A1886=0,0,InformatiiGenerale!$B$3)</f>
        <v>0</v>
      </c>
      <c r="V1886" s="462">
        <f>IF($B1886=0,0,VLOOKUP($B1886,InformatiiGenerale!$A$9:$C$29,3,FALSE))</f>
        <v>0</v>
      </c>
    </row>
    <row r="1887" spans="1:22" ht="30" customHeight="1" x14ac:dyDescent="0.25">
      <c r="A1887" s="145"/>
      <c r="B1887" s="146"/>
      <c r="C1887" s="146"/>
      <c r="D1887" s="147"/>
      <c r="E1887" s="148"/>
      <c r="F1887" s="149"/>
      <c r="G1887" s="148"/>
      <c r="H1887" s="149"/>
      <c r="I1887" s="150"/>
      <c r="J1887" s="151"/>
      <c r="K1887" s="152"/>
      <c r="L1887" s="153"/>
      <c r="M1887" s="154"/>
      <c r="N1887" s="334">
        <f t="shared" si="59"/>
        <v>0</v>
      </c>
      <c r="O1887" s="339"/>
      <c r="P1887" s="515">
        <f>IF($A1887=Liste!$A$2,Liste!$Q$2,IF($A1887=Liste!$A$3,Liste!$Q$3,0))</f>
        <v>0</v>
      </c>
      <c r="Q1887" s="477"/>
      <c r="R1887" s="458" t="str">
        <f>IF(F1887=0,"x",VLOOKUP($F1887,Liste!$L$2:$M$5000,2,FALSE))</f>
        <v>x</v>
      </c>
      <c r="S1887" s="462" t="str">
        <f t="shared" si="58"/>
        <v>x</v>
      </c>
      <c r="T1887" s="462">
        <f>IF(P1887=Liste!$Q$3,IF(L1887=0,0,1),0)</f>
        <v>0</v>
      </c>
      <c r="U1887" s="462">
        <f>IF($A1887=0,0,InformatiiGenerale!$B$3)</f>
        <v>0</v>
      </c>
      <c r="V1887" s="462">
        <f>IF($B1887=0,0,VLOOKUP($B1887,InformatiiGenerale!$A$9:$C$29,3,FALSE))</f>
        <v>0</v>
      </c>
    </row>
    <row r="1888" spans="1:22" ht="30" customHeight="1" x14ac:dyDescent="0.25">
      <c r="A1888" s="145"/>
      <c r="B1888" s="146"/>
      <c r="C1888" s="146"/>
      <c r="D1888" s="147"/>
      <c r="E1888" s="148"/>
      <c r="F1888" s="149"/>
      <c r="G1888" s="148"/>
      <c r="H1888" s="149"/>
      <c r="I1888" s="150"/>
      <c r="J1888" s="151"/>
      <c r="K1888" s="152"/>
      <c r="L1888" s="153"/>
      <c r="M1888" s="154"/>
      <c r="N1888" s="334">
        <f t="shared" si="59"/>
        <v>0</v>
      </c>
      <c r="O1888" s="339"/>
      <c r="P1888" s="515">
        <f>IF($A1888=Liste!$A$2,Liste!$Q$2,IF($A1888=Liste!$A$3,Liste!$Q$3,0))</f>
        <v>0</v>
      </c>
      <c r="Q1888" s="477"/>
      <c r="R1888" s="458" t="str">
        <f>IF(F1888=0,"x",VLOOKUP($F1888,Liste!$L$2:$M$5000,2,FALSE))</f>
        <v>x</v>
      </c>
      <c r="S1888" s="462" t="str">
        <f t="shared" si="58"/>
        <v>x</v>
      </c>
      <c r="T1888" s="462">
        <f>IF(P1888=Liste!$Q$3,IF(L1888=0,0,1),0)</f>
        <v>0</v>
      </c>
      <c r="U1888" s="462">
        <f>IF($A1888=0,0,InformatiiGenerale!$B$3)</f>
        <v>0</v>
      </c>
      <c r="V1888" s="462">
        <f>IF($B1888=0,0,VLOOKUP($B1888,InformatiiGenerale!$A$9:$C$29,3,FALSE))</f>
        <v>0</v>
      </c>
    </row>
    <row r="1889" spans="1:22" ht="30" customHeight="1" x14ac:dyDescent="0.25">
      <c r="A1889" s="145"/>
      <c r="B1889" s="146"/>
      <c r="C1889" s="146"/>
      <c r="D1889" s="147"/>
      <c r="E1889" s="148"/>
      <c r="F1889" s="149"/>
      <c r="G1889" s="148"/>
      <c r="H1889" s="149"/>
      <c r="I1889" s="150"/>
      <c r="J1889" s="151"/>
      <c r="K1889" s="152"/>
      <c r="L1889" s="153"/>
      <c r="M1889" s="154"/>
      <c r="N1889" s="334">
        <f t="shared" si="59"/>
        <v>0</v>
      </c>
      <c r="O1889" s="339"/>
      <c r="P1889" s="515">
        <f>IF($A1889=Liste!$A$2,Liste!$Q$2,IF($A1889=Liste!$A$3,Liste!$Q$3,0))</f>
        <v>0</v>
      </c>
      <c r="Q1889" s="477"/>
      <c r="R1889" s="458" t="str">
        <f>IF(F1889=0,"x",VLOOKUP($F1889,Liste!$L$2:$M$5000,2,FALSE))</f>
        <v>x</v>
      </c>
      <c r="S1889" s="462" t="str">
        <f t="shared" si="58"/>
        <v>x</v>
      </c>
      <c r="T1889" s="462">
        <f>IF(P1889=Liste!$Q$3,IF(L1889=0,0,1),0)</f>
        <v>0</v>
      </c>
      <c r="U1889" s="462">
        <f>IF($A1889=0,0,InformatiiGenerale!$B$3)</f>
        <v>0</v>
      </c>
      <c r="V1889" s="462">
        <f>IF($B1889=0,0,VLOOKUP($B1889,InformatiiGenerale!$A$9:$C$29,3,FALSE))</f>
        <v>0</v>
      </c>
    </row>
    <row r="1890" spans="1:22" ht="30" customHeight="1" x14ac:dyDescent="0.25">
      <c r="A1890" s="145"/>
      <c r="B1890" s="146"/>
      <c r="C1890" s="146"/>
      <c r="D1890" s="147"/>
      <c r="E1890" s="148"/>
      <c r="F1890" s="149"/>
      <c r="G1890" s="148"/>
      <c r="H1890" s="149"/>
      <c r="I1890" s="150"/>
      <c r="J1890" s="151"/>
      <c r="K1890" s="152"/>
      <c r="L1890" s="153"/>
      <c r="M1890" s="154"/>
      <c r="N1890" s="334">
        <f t="shared" si="59"/>
        <v>0</v>
      </c>
      <c r="O1890" s="339"/>
      <c r="P1890" s="515">
        <f>IF($A1890=Liste!$A$2,Liste!$Q$2,IF($A1890=Liste!$A$3,Liste!$Q$3,0))</f>
        <v>0</v>
      </c>
      <c r="Q1890" s="477"/>
      <c r="R1890" s="458" t="str">
        <f>IF(F1890=0,"x",VLOOKUP($F1890,Liste!$L$2:$M$5000,2,FALSE))</f>
        <v>x</v>
      </c>
      <c r="S1890" s="462" t="str">
        <f t="shared" si="58"/>
        <v>x</v>
      </c>
      <c r="T1890" s="462">
        <f>IF(P1890=Liste!$Q$3,IF(L1890=0,0,1),0)</f>
        <v>0</v>
      </c>
      <c r="U1890" s="462">
        <f>IF($A1890=0,0,InformatiiGenerale!$B$3)</f>
        <v>0</v>
      </c>
      <c r="V1890" s="462">
        <f>IF($B1890=0,0,VLOOKUP($B1890,InformatiiGenerale!$A$9:$C$29,3,FALSE))</f>
        <v>0</v>
      </c>
    </row>
    <row r="1891" spans="1:22" ht="30" customHeight="1" x14ac:dyDescent="0.25">
      <c r="A1891" s="145"/>
      <c r="B1891" s="146"/>
      <c r="C1891" s="146"/>
      <c r="D1891" s="147"/>
      <c r="E1891" s="148"/>
      <c r="F1891" s="149"/>
      <c r="G1891" s="148"/>
      <c r="H1891" s="149"/>
      <c r="I1891" s="150"/>
      <c r="J1891" s="151"/>
      <c r="K1891" s="152"/>
      <c r="L1891" s="153"/>
      <c r="M1891" s="154"/>
      <c r="N1891" s="334">
        <f t="shared" si="59"/>
        <v>0</v>
      </c>
      <c r="O1891" s="339"/>
      <c r="P1891" s="515">
        <f>IF($A1891=Liste!$A$2,Liste!$Q$2,IF($A1891=Liste!$A$3,Liste!$Q$3,0))</f>
        <v>0</v>
      </c>
      <c r="Q1891" s="477"/>
      <c r="R1891" s="458" t="str">
        <f>IF(F1891=0,"x",VLOOKUP($F1891,Liste!$L$2:$M$5000,2,FALSE))</f>
        <v>x</v>
      </c>
      <c r="S1891" s="462" t="str">
        <f t="shared" si="58"/>
        <v>x</v>
      </c>
      <c r="T1891" s="462">
        <f>IF(P1891=Liste!$Q$3,IF(L1891=0,0,1),0)</f>
        <v>0</v>
      </c>
      <c r="U1891" s="462">
        <f>IF($A1891=0,0,InformatiiGenerale!$B$3)</f>
        <v>0</v>
      </c>
      <c r="V1891" s="462">
        <f>IF($B1891=0,0,VLOOKUP($B1891,InformatiiGenerale!$A$9:$C$29,3,FALSE))</f>
        <v>0</v>
      </c>
    </row>
    <row r="1892" spans="1:22" ht="30" customHeight="1" x14ac:dyDescent="0.25">
      <c r="A1892" s="145"/>
      <c r="B1892" s="146"/>
      <c r="C1892" s="146"/>
      <c r="D1892" s="147"/>
      <c r="E1892" s="148"/>
      <c r="F1892" s="149"/>
      <c r="G1892" s="148"/>
      <c r="H1892" s="149"/>
      <c r="I1892" s="150"/>
      <c r="J1892" s="151"/>
      <c r="K1892" s="152"/>
      <c r="L1892" s="153"/>
      <c r="M1892" s="154"/>
      <c r="N1892" s="334">
        <f t="shared" si="59"/>
        <v>0</v>
      </c>
      <c r="O1892" s="339"/>
      <c r="P1892" s="515">
        <f>IF($A1892=Liste!$A$2,Liste!$Q$2,IF($A1892=Liste!$A$3,Liste!$Q$3,0))</f>
        <v>0</v>
      </c>
      <c r="Q1892" s="477"/>
      <c r="R1892" s="458" t="str">
        <f>IF(F1892=0,"x",VLOOKUP($F1892,Liste!$L$2:$M$5000,2,FALSE))</f>
        <v>x</v>
      </c>
      <c r="S1892" s="462" t="str">
        <f t="shared" si="58"/>
        <v>x</v>
      </c>
      <c r="T1892" s="462">
        <f>IF(P1892=Liste!$Q$3,IF(L1892=0,0,1),0)</f>
        <v>0</v>
      </c>
      <c r="U1892" s="462">
        <f>IF($A1892=0,0,InformatiiGenerale!$B$3)</f>
        <v>0</v>
      </c>
      <c r="V1892" s="462">
        <f>IF($B1892=0,0,VLOOKUP($B1892,InformatiiGenerale!$A$9:$C$29,3,FALSE))</f>
        <v>0</v>
      </c>
    </row>
    <row r="1893" spans="1:22" ht="30" customHeight="1" x14ac:dyDescent="0.25">
      <c r="A1893" s="145"/>
      <c r="B1893" s="146"/>
      <c r="C1893" s="146"/>
      <c r="D1893" s="147"/>
      <c r="E1893" s="148"/>
      <c r="F1893" s="149"/>
      <c r="G1893" s="148"/>
      <c r="H1893" s="149"/>
      <c r="I1893" s="150"/>
      <c r="J1893" s="151"/>
      <c r="K1893" s="152"/>
      <c r="L1893" s="153"/>
      <c r="M1893" s="154"/>
      <c r="N1893" s="334">
        <f t="shared" si="59"/>
        <v>0</v>
      </c>
      <c r="O1893" s="339"/>
      <c r="P1893" s="515">
        <f>IF($A1893=Liste!$A$2,Liste!$Q$2,IF($A1893=Liste!$A$3,Liste!$Q$3,0))</f>
        <v>0</v>
      </c>
      <c r="Q1893" s="477"/>
      <c r="R1893" s="458" t="str">
        <f>IF(F1893=0,"x",VLOOKUP($F1893,Liste!$L$2:$M$5000,2,FALSE))</f>
        <v>x</v>
      </c>
      <c r="S1893" s="462" t="str">
        <f t="shared" si="58"/>
        <v>x</v>
      </c>
      <c r="T1893" s="462">
        <f>IF(P1893=Liste!$Q$3,IF(L1893=0,0,1),0)</f>
        <v>0</v>
      </c>
      <c r="U1893" s="462">
        <f>IF($A1893=0,0,InformatiiGenerale!$B$3)</f>
        <v>0</v>
      </c>
      <c r="V1893" s="462">
        <f>IF($B1893=0,0,VLOOKUP($B1893,InformatiiGenerale!$A$9:$C$29,3,FALSE))</f>
        <v>0</v>
      </c>
    </row>
    <row r="1894" spans="1:22" ht="30" customHeight="1" x14ac:dyDescent="0.25">
      <c r="A1894" s="145"/>
      <c r="B1894" s="146"/>
      <c r="C1894" s="146"/>
      <c r="D1894" s="147"/>
      <c r="E1894" s="148"/>
      <c r="F1894" s="149"/>
      <c r="G1894" s="148"/>
      <c r="H1894" s="149"/>
      <c r="I1894" s="150"/>
      <c r="J1894" s="151"/>
      <c r="K1894" s="152"/>
      <c r="L1894" s="153"/>
      <c r="M1894" s="154"/>
      <c r="N1894" s="334">
        <f t="shared" si="59"/>
        <v>0</v>
      </c>
      <c r="O1894" s="339"/>
      <c r="P1894" s="515">
        <f>IF($A1894=Liste!$A$2,Liste!$Q$2,IF($A1894=Liste!$A$3,Liste!$Q$3,0))</f>
        <v>0</v>
      </c>
      <c r="Q1894" s="477"/>
      <c r="R1894" s="458" t="str">
        <f>IF(F1894=0,"x",VLOOKUP($F1894,Liste!$L$2:$M$5000,2,FALSE))</f>
        <v>x</v>
      </c>
      <c r="S1894" s="462" t="str">
        <f t="shared" si="58"/>
        <v>x</v>
      </c>
      <c r="T1894" s="462">
        <f>IF(P1894=Liste!$Q$3,IF(L1894=0,0,1),0)</f>
        <v>0</v>
      </c>
      <c r="U1894" s="462">
        <f>IF($A1894=0,0,InformatiiGenerale!$B$3)</f>
        <v>0</v>
      </c>
      <c r="V1894" s="462">
        <f>IF($B1894=0,0,VLOOKUP($B1894,InformatiiGenerale!$A$9:$C$29,3,FALSE))</f>
        <v>0</v>
      </c>
    </row>
    <row r="1895" spans="1:22" ht="30" customHeight="1" x14ac:dyDescent="0.25">
      <c r="A1895" s="145"/>
      <c r="B1895" s="146"/>
      <c r="C1895" s="146"/>
      <c r="D1895" s="147"/>
      <c r="E1895" s="148"/>
      <c r="F1895" s="149"/>
      <c r="G1895" s="148"/>
      <c r="H1895" s="149"/>
      <c r="I1895" s="150"/>
      <c r="J1895" s="151"/>
      <c r="K1895" s="152"/>
      <c r="L1895" s="153"/>
      <c r="M1895" s="154"/>
      <c r="N1895" s="334">
        <f t="shared" si="59"/>
        <v>0</v>
      </c>
      <c r="O1895" s="339"/>
      <c r="P1895" s="515">
        <f>IF($A1895=Liste!$A$2,Liste!$Q$2,IF($A1895=Liste!$A$3,Liste!$Q$3,0))</f>
        <v>0</v>
      </c>
      <c r="Q1895" s="477"/>
      <c r="R1895" s="458" t="str">
        <f>IF(F1895=0,"x",VLOOKUP($F1895,Liste!$L$2:$M$5000,2,FALSE))</f>
        <v>x</v>
      </c>
      <c r="S1895" s="462" t="str">
        <f t="shared" si="58"/>
        <v>x</v>
      </c>
      <c r="T1895" s="462">
        <f>IF(P1895=Liste!$Q$3,IF(L1895=0,0,1),0)</f>
        <v>0</v>
      </c>
      <c r="U1895" s="462">
        <f>IF($A1895=0,0,InformatiiGenerale!$B$3)</f>
        <v>0</v>
      </c>
      <c r="V1895" s="462">
        <f>IF($B1895=0,0,VLOOKUP($B1895,InformatiiGenerale!$A$9:$C$29,3,FALSE))</f>
        <v>0</v>
      </c>
    </row>
    <row r="1896" spans="1:22" ht="30" customHeight="1" x14ac:dyDescent="0.25">
      <c r="A1896" s="145"/>
      <c r="B1896" s="146"/>
      <c r="C1896" s="146"/>
      <c r="D1896" s="147"/>
      <c r="E1896" s="148"/>
      <c r="F1896" s="149"/>
      <c r="G1896" s="148"/>
      <c r="H1896" s="149"/>
      <c r="I1896" s="150"/>
      <c r="J1896" s="151"/>
      <c r="K1896" s="152"/>
      <c r="L1896" s="153"/>
      <c r="M1896" s="154"/>
      <c r="N1896" s="334">
        <f t="shared" si="59"/>
        <v>0</v>
      </c>
      <c r="O1896" s="339"/>
      <c r="P1896" s="515">
        <f>IF($A1896=Liste!$A$2,Liste!$Q$2,IF($A1896=Liste!$A$3,Liste!$Q$3,0))</f>
        <v>0</v>
      </c>
      <c r="Q1896" s="477"/>
      <c r="R1896" s="458" t="str">
        <f>IF(F1896=0,"x",VLOOKUP($F1896,Liste!$L$2:$M$5000,2,FALSE))</f>
        <v>x</v>
      </c>
      <c r="S1896" s="462" t="str">
        <f t="shared" si="58"/>
        <v>x</v>
      </c>
      <c r="T1896" s="462">
        <f>IF(P1896=Liste!$Q$3,IF(L1896=0,0,1),0)</f>
        <v>0</v>
      </c>
      <c r="U1896" s="462">
        <f>IF($A1896=0,0,InformatiiGenerale!$B$3)</f>
        <v>0</v>
      </c>
      <c r="V1896" s="462">
        <f>IF($B1896=0,0,VLOOKUP($B1896,InformatiiGenerale!$A$9:$C$29,3,FALSE))</f>
        <v>0</v>
      </c>
    </row>
    <row r="1897" spans="1:22" ht="30" customHeight="1" x14ac:dyDescent="0.25">
      <c r="A1897" s="145"/>
      <c r="B1897" s="146"/>
      <c r="C1897" s="146"/>
      <c r="D1897" s="147"/>
      <c r="E1897" s="148"/>
      <c r="F1897" s="149"/>
      <c r="G1897" s="148"/>
      <c r="H1897" s="149"/>
      <c r="I1897" s="150"/>
      <c r="J1897" s="151"/>
      <c r="K1897" s="152"/>
      <c r="L1897" s="153"/>
      <c r="M1897" s="154"/>
      <c r="N1897" s="334">
        <f t="shared" si="59"/>
        <v>0</v>
      </c>
      <c r="O1897" s="339"/>
      <c r="P1897" s="515">
        <f>IF($A1897=Liste!$A$2,Liste!$Q$2,IF($A1897=Liste!$A$3,Liste!$Q$3,0))</f>
        <v>0</v>
      </c>
      <c r="Q1897" s="477"/>
      <c r="R1897" s="458" t="str">
        <f>IF(F1897=0,"x",VLOOKUP($F1897,Liste!$L$2:$M$5000,2,FALSE))</f>
        <v>x</v>
      </c>
      <c r="S1897" s="462" t="str">
        <f t="shared" si="58"/>
        <v>x</v>
      </c>
      <c r="T1897" s="462">
        <f>IF(P1897=Liste!$Q$3,IF(L1897=0,0,1),0)</f>
        <v>0</v>
      </c>
      <c r="U1897" s="462">
        <f>IF($A1897=0,0,InformatiiGenerale!$B$3)</f>
        <v>0</v>
      </c>
      <c r="V1897" s="462">
        <f>IF($B1897=0,0,VLOOKUP($B1897,InformatiiGenerale!$A$9:$C$29,3,FALSE))</f>
        <v>0</v>
      </c>
    </row>
    <row r="1898" spans="1:22" ht="30" customHeight="1" x14ac:dyDescent="0.25">
      <c r="A1898" s="145"/>
      <c r="B1898" s="146"/>
      <c r="C1898" s="146"/>
      <c r="D1898" s="147"/>
      <c r="E1898" s="148"/>
      <c r="F1898" s="149"/>
      <c r="G1898" s="148"/>
      <c r="H1898" s="149"/>
      <c r="I1898" s="150"/>
      <c r="J1898" s="151"/>
      <c r="K1898" s="152"/>
      <c r="L1898" s="153"/>
      <c r="M1898" s="154"/>
      <c r="N1898" s="334">
        <f t="shared" si="59"/>
        <v>0</v>
      </c>
      <c r="O1898" s="339"/>
      <c r="P1898" s="515">
        <f>IF($A1898=Liste!$A$2,Liste!$Q$2,IF($A1898=Liste!$A$3,Liste!$Q$3,0))</f>
        <v>0</v>
      </c>
      <c r="Q1898" s="477"/>
      <c r="R1898" s="458" t="str">
        <f>IF(F1898=0,"x",VLOOKUP($F1898,Liste!$L$2:$M$5000,2,FALSE))</f>
        <v>x</v>
      </c>
      <c r="S1898" s="462" t="str">
        <f t="shared" si="58"/>
        <v>x</v>
      </c>
      <c r="T1898" s="462">
        <f>IF(P1898=Liste!$Q$3,IF(L1898=0,0,1),0)</f>
        <v>0</v>
      </c>
      <c r="U1898" s="462">
        <f>IF($A1898=0,0,InformatiiGenerale!$B$3)</f>
        <v>0</v>
      </c>
      <c r="V1898" s="462">
        <f>IF($B1898=0,0,VLOOKUP($B1898,InformatiiGenerale!$A$9:$C$29,3,FALSE))</f>
        <v>0</v>
      </c>
    </row>
    <row r="1899" spans="1:22" ht="30" customHeight="1" x14ac:dyDescent="0.25">
      <c r="A1899" s="145"/>
      <c r="B1899" s="146"/>
      <c r="C1899" s="146"/>
      <c r="D1899" s="147"/>
      <c r="E1899" s="148"/>
      <c r="F1899" s="149"/>
      <c r="G1899" s="148"/>
      <c r="H1899" s="149"/>
      <c r="I1899" s="150"/>
      <c r="J1899" s="151"/>
      <c r="K1899" s="152"/>
      <c r="L1899" s="153"/>
      <c r="M1899" s="154"/>
      <c r="N1899" s="334">
        <f t="shared" si="59"/>
        <v>0</v>
      </c>
      <c r="O1899" s="339"/>
      <c r="P1899" s="515">
        <f>IF($A1899=Liste!$A$2,Liste!$Q$2,IF($A1899=Liste!$A$3,Liste!$Q$3,0))</f>
        <v>0</v>
      </c>
      <c r="Q1899" s="477"/>
      <c r="R1899" s="458" t="str">
        <f>IF(F1899=0,"x",VLOOKUP($F1899,Liste!$L$2:$M$5000,2,FALSE))</f>
        <v>x</v>
      </c>
      <c r="S1899" s="462" t="str">
        <f t="shared" si="58"/>
        <v>x</v>
      </c>
      <c r="T1899" s="462">
        <f>IF(P1899=Liste!$Q$3,IF(L1899=0,0,1),0)</f>
        <v>0</v>
      </c>
      <c r="U1899" s="462">
        <f>IF($A1899=0,0,InformatiiGenerale!$B$3)</f>
        <v>0</v>
      </c>
      <c r="V1899" s="462">
        <f>IF($B1899=0,0,VLOOKUP($B1899,InformatiiGenerale!$A$9:$C$29,3,FALSE))</f>
        <v>0</v>
      </c>
    </row>
    <row r="1900" spans="1:22" ht="30" customHeight="1" x14ac:dyDescent="0.25">
      <c r="A1900" s="145"/>
      <c r="B1900" s="146"/>
      <c r="C1900" s="146"/>
      <c r="D1900" s="147"/>
      <c r="E1900" s="148"/>
      <c r="F1900" s="149"/>
      <c r="G1900" s="148"/>
      <c r="H1900" s="149"/>
      <c r="I1900" s="150"/>
      <c r="J1900" s="151"/>
      <c r="K1900" s="152"/>
      <c r="L1900" s="153"/>
      <c r="M1900" s="154"/>
      <c r="N1900" s="334">
        <f t="shared" si="59"/>
        <v>0</v>
      </c>
      <c r="O1900" s="339"/>
      <c r="P1900" s="515">
        <f>IF($A1900=Liste!$A$2,Liste!$Q$2,IF($A1900=Liste!$A$3,Liste!$Q$3,0))</f>
        <v>0</v>
      </c>
      <c r="Q1900" s="477"/>
      <c r="R1900" s="458" t="str">
        <f>IF(F1900=0,"x",VLOOKUP($F1900,Liste!$L$2:$M$5000,2,FALSE))</f>
        <v>x</v>
      </c>
      <c r="S1900" s="462" t="str">
        <f t="shared" si="58"/>
        <v>x</v>
      </c>
      <c r="T1900" s="462">
        <f>IF(P1900=Liste!$Q$3,IF(L1900=0,0,1),0)</f>
        <v>0</v>
      </c>
      <c r="U1900" s="462">
        <f>IF($A1900=0,0,InformatiiGenerale!$B$3)</f>
        <v>0</v>
      </c>
      <c r="V1900" s="462">
        <f>IF($B1900=0,0,VLOOKUP($B1900,InformatiiGenerale!$A$9:$C$29,3,FALSE))</f>
        <v>0</v>
      </c>
    </row>
    <row r="1901" spans="1:22" ht="30" customHeight="1" x14ac:dyDescent="0.25">
      <c r="A1901" s="145"/>
      <c r="B1901" s="146"/>
      <c r="C1901" s="146"/>
      <c r="D1901" s="147"/>
      <c r="E1901" s="148"/>
      <c r="F1901" s="149"/>
      <c r="G1901" s="148"/>
      <c r="H1901" s="149"/>
      <c r="I1901" s="150"/>
      <c r="J1901" s="151"/>
      <c r="K1901" s="152"/>
      <c r="L1901" s="153"/>
      <c r="M1901" s="154"/>
      <c r="N1901" s="334">
        <f t="shared" si="59"/>
        <v>0</v>
      </c>
      <c r="O1901" s="339"/>
      <c r="P1901" s="515">
        <f>IF($A1901=Liste!$A$2,Liste!$Q$2,IF($A1901=Liste!$A$3,Liste!$Q$3,0))</f>
        <v>0</v>
      </c>
      <c r="Q1901" s="477"/>
      <c r="R1901" s="458" t="str">
        <f>IF(F1901=0,"x",VLOOKUP($F1901,Liste!$L$2:$M$5000,2,FALSE))</f>
        <v>x</v>
      </c>
      <c r="S1901" s="462" t="str">
        <f t="shared" si="58"/>
        <v>x</v>
      </c>
      <c r="T1901" s="462">
        <f>IF(P1901=Liste!$Q$3,IF(L1901=0,0,1),0)</f>
        <v>0</v>
      </c>
      <c r="U1901" s="462">
        <f>IF($A1901=0,0,InformatiiGenerale!$B$3)</f>
        <v>0</v>
      </c>
      <c r="V1901" s="462">
        <f>IF($B1901=0,0,VLOOKUP($B1901,InformatiiGenerale!$A$9:$C$29,3,FALSE))</f>
        <v>0</v>
      </c>
    </row>
    <row r="1902" spans="1:22" ht="30" customHeight="1" x14ac:dyDescent="0.25">
      <c r="A1902" s="145"/>
      <c r="B1902" s="146"/>
      <c r="C1902" s="146"/>
      <c r="D1902" s="147"/>
      <c r="E1902" s="148"/>
      <c r="F1902" s="149"/>
      <c r="G1902" s="148"/>
      <c r="H1902" s="149"/>
      <c r="I1902" s="150"/>
      <c r="J1902" s="151"/>
      <c r="K1902" s="152"/>
      <c r="L1902" s="153"/>
      <c r="M1902" s="154"/>
      <c r="N1902" s="334">
        <f t="shared" si="59"/>
        <v>0</v>
      </c>
      <c r="O1902" s="339"/>
      <c r="P1902" s="515">
        <f>IF($A1902=Liste!$A$2,Liste!$Q$2,IF($A1902=Liste!$A$3,Liste!$Q$3,0))</f>
        <v>0</v>
      </c>
      <c r="Q1902" s="477"/>
      <c r="R1902" s="458" t="str">
        <f>IF(F1902=0,"x",VLOOKUP($F1902,Liste!$L$2:$M$5000,2,FALSE))</f>
        <v>x</v>
      </c>
      <c r="S1902" s="462" t="str">
        <f t="shared" si="58"/>
        <v>x</v>
      </c>
      <c r="T1902" s="462">
        <f>IF(P1902=Liste!$Q$3,IF(L1902=0,0,1),0)</f>
        <v>0</v>
      </c>
      <c r="U1902" s="462">
        <f>IF($A1902=0,0,InformatiiGenerale!$B$3)</f>
        <v>0</v>
      </c>
      <c r="V1902" s="462">
        <f>IF($B1902=0,0,VLOOKUP($B1902,InformatiiGenerale!$A$9:$C$29,3,FALSE))</f>
        <v>0</v>
      </c>
    </row>
    <row r="1903" spans="1:22" ht="30" customHeight="1" x14ac:dyDescent="0.25">
      <c r="A1903" s="145"/>
      <c r="B1903" s="146"/>
      <c r="C1903" s="146"/>
      <c r="D1903" s="147"/>
      <c r="E1903" s="148"/>
      <c r="F1903" s="149"/>
      <c r="G1903" s="148"/>
      <c r="H1903" s="149"/>
      <c r="I1903" s="150"/>
      <c r="J1903" s="151"/>
      <c r="K1903" s="152"/>
      <c r="L1903" s="153"/>
      <c r="M1903" s="154"/>
      <c r="N1903" s="334">
        <f t="shared" si="59"/>
        <v>0</v>
      </c>
      <c r="O1903" s="339"/>
      <c r="P1903" s="515">
        <f>IF($A1903=Liste!$A$2,Liste!$Q$2,IF($A1903=Liste!$A$3,Liste!$Q$3,0))</f>
        <v>0</v>
      </c>
      <c r="Q1903" s="477"/>
      <c r="R1903" s="458" t="str">
        <f>IF(F1903=0,"x",VLOOKUP($F1903,Liste!$L$2:$M$5000,2,FALSE))</f>
        <v>x</v>
      </c>
      <c r="S1903" s="462" t="str">
        <f t="shared" si="58"/>
        <v>x</v>
      </c>
      <c r="T1903" s="462">
        <f>IF(P1903=Liste!$Q$3,IF(L1903=0,0,1),0)</f>
        <v>0</v>
      </c>
      <c r="U1903" s="462">
        <f>IF($A1903=0,0,InformatiiGenerale!$B$3)</f>
        <v>0</v>
      </c>
      <c r="V1903" s="462">
        <f>IF($B1903=0,0,VLOOKUP($B1903,InformatiiGenerale!$A$9:$C$29,3,FALSE))</f>
        <v>0</v>
      </c>
    </row>
    <row r="1904" spans="1:22" ht="30" customHeight="1" x14ac:dyDescent="0.25">
      <c r="A1904" s="145"/>
      <c r="B1904" s="146"/>
      <c r="C1904" s="146"/>
      <c r="D1904" s="147"/>
      <c r="E1904" s="148"/>
      <c r="F1904" s="149"/>
      <c r="G1904" s="148"/>
      <c r="H1904" s="149"/>
      <c r="I1904" s="150"/>
      <c r="J1904" s="151"/>
      <c r="K1904" s="152"/>
      <c r="L1904" s="153"/>
      <c r="M1904" s="154"/>
      <c r="N1904" s="334">
        <f t="shared" si="59"/>
        <v>0</v>
      </c>
      <c r="O1904" s="339"/>
      <c r="P1904" s="515">
        <f>IF($A1904=Liste!$A$2,Liste!$Q$2,IF($A1904=Liste!$A$3,Liste!$Q$3,0))</f>
        <v>0</v>
      </c>
      <c r="Q1904" s="477"/>
      <c r="R1904" s="458" t="str">
        <f>IF(F1904=0,"x",VLOOKUP($F1904,Liste!$L$2:$M$5000,2,FALSE))</f>
        <v>x</v>
      </c>
      <c r="S1904" s="462" t="str">
        <f t="shared" si="58"/>
        <v>x</v>
      </c>
      <c r="T1904" s="462">
        <f>IF(P1904=Liste!$Q$3,IF(L1904=0,0,1),0)</f>
        <v>0</v>
      </c>
      <c r="U1904" s="462">
        <f>IF($A1904=0,0,InformatiiGenerale!$B$3)</f>
        <v>0</v>
      </c>
      <c r="V1904" s="462">
        <f>IF($B1904=0,0,VLOOKUP($B1904,InformatiiGenerale!$A$9:$C$29,3,FALSE))</f>
        <v>0</v>
      </c>
    </row>
    <row r="1905" spans="1:22" ht="30" customHeight="1" x14ac:dyDescent="0.25">
      <c r="A1905" s="145"/>
      <c r="B1905" s="146"/>
      <c r="C1905" s="146"/>
      <c r="D1905" s="147"/>
      <c r="E1905" s="148"/>
      <c r="F1905" s="149"/>
      <c r="G1905" s="148"/>
      <c r="H1905" s="149"/>
      <c r="I1905" s="150"/>
      <c r="J1905" s="151"/>
      <c r="K1905" s="152"/>
      <c r="L1905" s="153"/>
      <c r="M1905" s="154"/>
      <c r="N1905" s="334">
        <f t="shared" si="59"/>
        <v>0</v>
      </c>
      <c r="O1905" s="339"/>
      <c r="P1905" s="515">
        <f>IF($A1905=Liste!$A$2,Liste!$Q$2,IF($A1905=Liste!$A$3,Liste!$Q$3,0))</f>
        <v>0</v>
      </c>
      <c r="Q1905" s="477"/>
      <c r="R1905" s="458" t="str">
        <f>IF(F1905=0,"x",VLOOKUP($F1905,Liste!$L$2:$M$5000,2,FALSE))</f>
        <v>x</v>
      </c>
      <c r="S1905" s="462" t="str">
        <f t="shared" si="58"/>
        <v>x</v>
      </c>
      <c r="T1905" s="462">
        <f>IF(P1905=Liste!$Q$3,IF(L1905=0,0,1),0)</f>
        <v>0</v>
      </c>
      <c r="U1905" s="462">
        <f>IF($A1905=0,0,InformatiiGenerale!$B$3)</f>
        <v>0</v>
      </c>
      <c r="V1905" s="462">
        <f>IF($B1905=0,0,VLOOKUP($B1905,InformatiiGenerale!$A$9:$C$29,3,FALSE))</f>
        <v>0</v>
      </c>
    </row>
    <row r="1906" spans="1:22" ht="30" customHeight="1" x14ac:dyDescent="0.25">
      <c r="A1906" s="145"/>
      <c r="B1906" s="146"/>
      <c r="C1906" s="146"/>
      <c r="D1906" s="147"/>
      <c r="E1906" s="148"/>
      <c r="F1906" s="149"/>
      <c r="G1906" s="148"/>
      <c r="H1906" s="149"/>
      <c r="I1906" s="150"/>
      <c r="J1906" s="151"/>
      <c r="K1906" s="152"/>
      <c r="L1906" s="153"/>
      <c r="M1906" s="154"/>
      <c r="N1906" s="334">
        <f t="shared" si="59"/>
        <v>0</v>
      </c>
      <c r="O1906" s="339"/>
      <c r="P1906" s="515">
        <f>IF($A1906=Liste!$A$2,Liste!$Q$2,IF($A1906=Liste!$A$3,Liste!$Q$3,0))</f>
        <v>0</v>
      </c>
      <c r="Q1906" s="477"/>
      <c r="R1906" s="458" t="str">
        <f>IF(F1906=0,"x",VLOOKUP($F1906,Liste!$L$2:$M$5000,2,FALSE))</f>
        <v>x</v>
      </c>
      <c r="S1906" s="462" t="str">
        <f t="shared" si="58"/>
        <v>x</v>
      </c>
      <c r="T1906" s="462">
        <f>IF(P1906=Liste!$Q$3,IF(L1906=0,0,1),0)</f>
        <v>0</v>
      </c>
      <c r="U1906" s="462">
        <f>IF($A1906=0,0,InformatiiGenerale!$B$3)</f>
        <v>0</v>
      </c>
      <c r="V1906" s="462">
        <f>IF($B1906=0,0,VLOOKUP($B1906,InformatiiGenerale!$A$9:$C$29,3,FALSE))</f>
        <v>0</v>
      </c>
    </row>
    <row r="1907" spans="1:22" ht="30" customHeight="1" x14ac:dyDescent="0.25">
      <c r="A1907" s="145"/>
      <c r="B1907" s="146"/>
      <c r="C1907" s="146"/>
      <c r="D1907" s="147"/>
      <c r="E1907" s="148"/>
      <c r="F1907" s="149"/>
      <c r="G1907" s="148"/>
      <c r="H1907" s="149"/>
      <c r="I1907" s="150"/>
      <c r="J1907" s="151"/>
      <c r="K1907" s="152"/>
      <c r="L1907" s="153"/>
      <c r="M1907" s="154"/>
      <c r="N1907" s="334">
        <f t="shared" si="59"/>
        <v>0</v>
      </c>
      <c r="O1907" s="339"/>
      <c r="P1907" s="515">
        <f>IF($A1907=Liste!$A$2,Liste!$Q$2,IF($A1907=Liste!$A$3,Liste!$Q$3,0))</f>
        <v>0</v>
      </c>
      <c r="Q1907" s="477"/>
      <c r="R1907" s="458" t="str">
        <f>IF(F1907=0,"x",VLOOKUP($F1907,Liste!$L$2:$M$5000,2,FALSE))</f>
        <v>x</v>
      </c>
      <c r="S1907" s="462" t="str">
        <f t="shared" si="58"/>
        <v>x</v>
      </c>
      <c r="T1907" s="462">
        <f>IF(P1907=Liste!$Q$3,IF(L1907=0,0,1),0)</f>
        <v>0</v>
      </c>
      <c r="U1907" s="462">
        <f>IF($A1907=0,0,InformatiiGenerale!$B$3)</f>
        <v>0</v>
      </c>
      <c r="V1907" s="462">
        <f>IF($B1907=0,0,VLOOKUP($B1907,InformatiiGenerale!$A$9:$C$29,3,FALSE))</f>
        <v>0</v>
      </c>
    </row>
    <row r="1908" spans="1:22" ht="30" customHeight="1" x14ac:dyDescent="0.25">
      <c r="A1908" s="145"/>
      <c r="B1908" s="146"/>
      <c r="C1908" s="146"/>
      <c r="D1908" s="147"/>
      <c r="E1908" s="148"/>
      <c r="F1908" s="149"/>
      <c r="G1908" s="148"/>
      <c r="H1908" s="149"/>
      <c r="I1908" s="150"/>
      <c r="J1908" s="151"/>
      <c r="K1908" s="152"/>
      <c r="L1908" s="153"/>
      <c r="M1908" s="154"/>
      <c r="N1908" s="334">
        <f t="shared" si="59"/>
        <v>0</v>
      </c>
      <c r="O1908" s="339"/>
      <c r="P1908" s="515">
        <f>IF($A1908=Liste!$A$2,Liste!$Q$2,IF($A1908=Liste!$A$3,Liste!$Q$3,0))</f>
        <v>0</v>
      </c>
      <c r="Q1908" s="477"/>
      <c r="R1908" s="458" t="str">
        <f>IF(F1908=0,"x",VLOOKUP($F1908,Liste!$L$2:$M$5000,2,FALSE))</f>
        <v>x</v>
      </c>
      <c r="S1908" s="462" t="str">
        <f t="shared" si="58"/>
        <v>x</v>
      </c>
      <c r="T1908" s="462">
        <f>IF(P1908=Liste!$Q$3,IF(L1908=0,0,1),0)</f>
        <v>0</v>
      </c>
      <c r="U1908" s="462">
        <f>IF($A1908=0,0,InformatiiGenerale!$B$3)</f>
        <v>0</v>
      </c>
      <c r="V1908" s="462">
        <f>IF($B1908=0,0,VLOOKUP($B1908,InformatiiGenerale!$A$9:$C$29,3,FALSE))</f>
        <v>0</v>
      </c>
    </row>
    <row r="1909" spans="1:22" ht="30" customHeight="1" x14ac:dyDescent="0.25">
      <c r="A1909" s="145"/>
      <c r="B1909" s="146"/>
      <c r="C1909" s="146"/>
      <c r="D1909" s="147"/>
      <c r="E1909" s="148"/>
      <c r="F1909" s="149"/>
      <c r="G1909" s="148"/>
      <c r="H1909" s="149"/>
      <c r="I1909" s="150"/>
      <c r="J1909" s="151"/>
      <c r="K1909" s="152"/>
      <c r="L1909" s="153"/>
      <c r="M1909" s="154"/>
      <c r="N1909" s="334">
        <f t="shared" si="59"/>
        <v>0</v>
      </c>
      <c r="O1909" s="339"/>
      <c r="P1909" s="515">
        <f>IF($A1909=Liste!$A$2,Liste!$Q$2,IF($A1909=Liste!$A$3,Liste!$Q$3,0))</f>
        <v>0</v>
      </c>
      <c r="Q1909" s="477"/>
      <c r="R1909" s="458" t="str">
        <f>IF(F1909=0,"x",VLOOKUP($F1909,Liste!$L$2:$M$5000,2,FALSE))</f>
        <v>x</v>
      </c>
      <c r="S1909" s="462" t="str">
        <f t="shared" si="58"/>
        <v>x</v>
      </c>
      <c r="T1909" s="462">
        <f>IF(P1909=Liste!$Q$3,IF(L1909=0,0,1),0)</f>
        <v>0</v>
      </c>
      <c r="U1909" s="462">
        <f>IF($A1909=0,0,InformatiiGenerale!$B$3)</f>
        <v>0</v>
      </c>
      <c r="V1909" s="462">
        <f>IF($B1909=0,0,VLOOKUP($B1909,InformatiiGenerale!$A$9:$C$29,3,FALSE))</f>
        <v>0</v>
      </c>
    </row>
    <row r="1910" spans="1:22" ht="30" customHeight="1" x14ac:dyDescent="0.25">
      <c r="A1910" s="145"/>
      <c r="B1910" s="146"/>
      <c r="C1910" s="146"/>
      <c r="D1910" s="147"/>
      <c r="E1910" s="148"/>
      <c r="F1910" s="149"/>
      <c r="G1910" s="148"/>
      <c r="H1910" s="149"/>
      <c r="I1910" s="150"/>
      <c r="J1910" s="151"/>
      <c r="K1910" s="152"/>
      <c r="L1910" s="153"/>
      <c r="M1910" s="154"/>
      <c r="N1910" s="334">
        <f t="shared" si="59"/>
        <v>0</v>
      </c>
      <c r="O1910" s="339"/>
      <c r="P1910" s="515">
        <f>IF($A1910=Liste!$A$2,Liste!$Q$2,IF($A1910=Liste!$A$3,Liste!$Q$3,0))</f>
        <v>0</v>
      </c>
      <c r="Q1910" s="477"/>
      <c r="R1910" s="458" t="str">
        <f>IF(F1910=0,"x",VLOOKUP($F1910,Liste!$L$2:$M$5000,2,FALSE))</f>
        <v>x</v>
      </c>
      <c r="S1910" s="462" t="str">
        <f t="shared" si="58"/>
        <v>x</v>
      </c>
      <c r="T1910" s="462">
        <f>IF(P1910=Liste!$Q$3,IF(L1910=0,0,1),0)</f>
        <v>0</v>
      </c>
      <c r="U1910" s="462">
        <f>IF($A1910=0,0,InformatiiGenerale!$B$3)</f>
        <v>0</v>
      </c>
      <c r="V1910" s="462">
        <f>IF($B1910=0,0,VLOOKUP($B1910,InformatiiGenerale!$A$9:$C$29,3,FALSE))</f>
        <v>0</v>
      </c>
    </row>
    <row r="1911" spans="1:22" ht="30" customHeight="1" x14ac:dyDescent="0.25">
      <c r="A1911" s="145"/>
      <c r="B1911" s="146"/>
      <c r="C1911" s="146"/>
      <c r="D1911" s="147"/>
      <c r="E1911" s="148"/>
      <c r="F1911" s="149"/>
      <c r="G1911" s="148"/>
      <c r="H1911" s="149"/>
      <c r="I1911" s="150"/>
      <c r="J1911" s="151"/>
      <c r="K1911" s="152"/>
      <c r="L1911" s="153"/>
      <c r="M1911" s="154"/>
      <c r="N1911" s="334">
        <f t="shared" si="59"/>
        <v>0</v>
      </c>
      <c r="O1911" s="339"/>
      <c r="P1911" s="515">
        <f>IF($A1911=Liste!$A$2,Liste!$Q$2,IF($A1911=Liste!$A$3,Liste!$Q$3,0))</f>
        <v>0</v>
      </c>
      <c r="Q1911" s="477"/>
      <c r="R1911" s="458" t="str">
        <f>IF(F1911=0,"x",VLOOKUP($F1911,Liste!$L$2:$M$5000,2,FALSE))</f>
        <v>x</v>
      </c>
      <c r="S1911" s="462" t="str">
        <f t="shared" si="58"/>
        <v>x</v>
      </c>
      <c r="T1911" s="462">
        <f>IF(P1911=Liste!$Q$3,IF(L1911=0,0,1),0)</f>
        <v>0</v>
      </c>
      <c r="U1911" s="462">
        <f>IF($A1911=0,0,InformatiiGenerale!$B$3)</f>
        <v>0</v>
      </c>
      <c r="V1911" s="462">
        <f>IF($B1911=0,0,VLOOKUP($B1911,InformatiiGenerale!$A$9:$C$29,3,FALSE))</f>
        <v>0</v>
      </c>
    </row>
    <row r="1912" spans="1:22" ht="30" customHeight="1" x14ac:dyDescent="0.25">
      <c r="A1912" s="145"/>
      <c r="B1912" s="146"/>
      <c r="C1912" s="146"/>
      <c r="D1912" s="147"/>
      <c r="E1912" s="148"/>
      <c r="F1912" s="149"/>
      <c r="G1912" s="148"/>
      <c r="H1912" s="149"/>
      <c r="I1912" s="150"/>
      <c r="J1912" s="151"/>
      <c r="K1912" s="152"/>
      <c r="L1912" s="153"/>
      <c r="M1912" s="154"/>
      <c r="N1912" s="334">
        <f t="shared" si="59"/>
        <v>0</v>
      </c>
      <c r="O1912" s="339"/>
      <c r="P1912" s="515">
        <f>IF($A1912=Liste!$A$2,Liste!$Q$2,IF($A1912=Liste!$A$3,Liste!$Q$3,0))</f>
        <v>0</v>
      </c>
      <c r="Q1912" s="477"/>
      <c r="R1912" s="458" t="str">
        <f>IF(F1912=0,"x",VLOOKUP($F1912,Liste!$L$2:$M$5000,2,FALSE))</f>
        <v>x</v>
      </c>
      <c r="S1912" s="462" t="str">
        <f t="shared" si="58"/>
        <v>x</v>
      </c>
      <c r="T1912" s="462">
        <f>IF(P1912=Liste!$Q$3,IF(L1912=0,0,1),0)</f>
        <v>0</v>
      </c>
      <c r="U1912" s="462">
        <f>IF($A1912=0,0,InformatiiGenerale!$B$3)</f>
        <v>0</v>
      </c>
      <c r="V1912" s="462">
        <f>IF($B1912=0,0,VLOOKUP($B1912,InformatiiGenerale!$A$9:$C$29,3,FALSE))</f>
        <v>0</v>
      </c>
    </row>
    <row r="1913" spans="1:22" ht="30" customHeight="1" x14ac:dyDescent="0.25">
      <c r="A1913" s="145"/>
      <c r="B1913" s="146"/>
      <c r="C1913" s="146"/>
      <c r="D1913" s="147"/>
      <c r="E1913" s="148"/>
      <c r="F1913" s="149"/>
      <c r="G1913" s="148"/>
      <c r="H1913" s="149"/>
      <c r="I1913" s="150"/>
      <c r="J1913" s="151"/>
      <c r="K1913" s="152"/>
      <c r="L1913" s="153"/>
      <c r="M1913" s="154"/>
      <c r="N1913" s="334">
        <f t="shared" si="59"/>
        <v>0</v>
      </c>
      <c r="O1913" s="339"/>
      <c r="P1913" s="515">
        <f>IF($A1913=Liste!$A$2,Liste!$Q$2,IF($A1913=Liste!$A$3,Liste!$Q$3,0))</f>
        <v>0</v>
      </c>
      <c r="Q1913" s="477"/>
      <c r="R1913" s="458" t="str">
        <f>IF(F1913=0,"x",VLOOKUP($F1913,Liste!$L$2:$M$5000,2,FALSE))</f>
        <v>x</v>
      </c>
      <c r="S1913" s="462" t="str">
        <f t="shared" si="58"/>
        <v>x</v>
      </c>
      <c r="T1913" s="462">
        <f>IF(P1913=Liste!$Q$3,IF(L1913=0,0,1),0)</f>
        <v>0</v>
      </c>
      <c r="U1913" s="462">
        <f>IF($A1913=0,0,InformatiiGenerale!$B$3)</f>
        <v>0</v>
      </c>
      <c r="V1913" s="462">
        <f>IF($B1913=0,0,VLOOKUP($B1913,InformatiiGenerale!$A$9:$C$29,3,FALSE))</f>
        <v>0</v>
      </c>
    </row>
    <row r="1914" spans="1:22" ht="30" customHeight="1" x14ac:dyDescent="0.25">
      <c r="A1914" s="145"/>
      <c r="B1914" s="146"/>
      <c r="C1914" s="146"/>
      <c r="D1914" s="147"/>
      <c r="E1914" s="148"/>
      <c r="F1914" s="149"/>
      <c r="G1914" s="148"/>
      <c r="H1914" s="149"/>
      <c r="I1914" s="150"/>
      <c r="J1914" s="151"/>
      <c r="K1914" s="152"/>
      <c r="L1914" s="153"/>
      <c r="M1914" s="154"/>
      <c r="N1914" s="334">
        <f t="shared" si="59"/>
        <v>0</v>
      </c>
      <c r="O1914" s="339"/>
      <c r="P1914" s="515">
        <f>IF($A1914=Liste!$A$2,Liste!$Q$2,IF($A1914=Liste!$A$3,Liste!$Q$3,0))</f>
        <v>0</v>
      </c>
      <c r="Q1914" s="477"/>
      <c r="R1914" s="458" t="str">
        <f>IF(F1914=0,"x",VLOOKUP($F1914,Liste!$L$2:$M$5000,2,FALSE))</f>
        <v>x</v>
      </c>
      <c r="S1914" s="462" t="str">
        <f t="shared" si="58"/>
        <v>x</v>
      </c>
      <c r="T1914" s="462">
        <f>IF(P1914=Liste!$Q$3,IF(L1914=0,0,1),0)</f>
        <v>0</v>
      </c>
      <c r="U1914" s="462">
        <f>IF($A1914=0,0,InformatiiGenerale!$B$3)</f>
        <v>0</v>
      </c>
      <c r="V1914" s="462">
        <f>IF($B1914=0,0,VLOOKUP($B1914,InformatiiGenerale!$A$9:$C$29,3,FALSE))</f>
        <v>0</v>
      </c>
    </row>
    <row r="1915" spans="1:22" ht="30" customHeight="1" x14ac:dyDescent="0.25">
      <c r="A1915" s="145"/>
      <c r="B1915" s="146"/>
      <c r="C1915" s="146"/>
      <c r="D1915" s="147"/>
      <c r="E1915" s="148"/>
      <c r="F1915" s="149"/>
      <c r="G1915" s="148"/>
      <c r="H1915" s="149"/>
      <c r="I1915" s="150"/>
      <c r="J1915" s="151"/>
      <c r="K1915" s="152"/>
      <c r="L1915" s="153"/>
      <c r="M1915" s="154"/>
      <c r="N1915" s="334">
        <f t="shared" si="59"/>
        <v>0</v>
      </c>
      <c r="O1915" s="339"/>
      <c r="P1915" s="515">
        <f>IF($A1915=Liste!$A$2,Liste!$Q$2,IF($A1915=Liste!$A$3,Liste!$Q$3,0))</f>
        <v>0</v>
      </c>
      <c r="Q1915" s="477"/>
      <c r="R1915" s="458" t="str">
        <f>IF(F1915=0,"x",VLOOKUP($F1915,Liste!$L$2:$M$5000,2,FALSE))</f>
        <v>x</v>
      </c>
      <c r="S1915" s="462" t="str">
        <f t="shared" si="58"/>
        <v>x</v>
      </c>
      <c r="T1915" s="462">
        <f>IF(P1915=Liste!$Q$3,IF(L1915=0,0,1),0)</f>
        <v>0</v>
      </c>
      <c r="U1915" s="462">
        <f>IF($A1915=0,0,InformatiiGenerale!$B$3)</f>
        <v>0</v>
      </c>
      <c r="V1915" s="462">
        <f>IF($B1915=0,0,VLOOKUP($B1915,InformatiiGenerale!$A$9:$C$29,3,FALSE))</f>
        <v>0</v>
      </c>
    </row>
    <row r="1916" spans="1:22" ht="30" customHeight="1" x14ac:dyDescent="0.25">
      <c r="A1916" s="145"/>
      <c r="B1916" s="146"/>
      <c r="C1916" s="146"/>
      <c r="D1916" s="147"/>
      <c r="E1916" s="148"/>
      <c r="F1916" s="149"/>
      <c r="G1916" s="148"/>
      <c r="H1916" s="149"/>
      <c r="I1916" s="150"/>
      <c r="J1916" s="151"/>
      <c r="K1916" s="152"/>
      <c r="L1916" s="153"/>
      <c r="M1916" s="154"/>
      <c r="N1916" s="334">
        <f t="shared" si="59"/>
        <v>0</v>
      </c>
      <c r="O1916" s="339"/>
      <c r="P1916" s="515">
        <f>IF($A1916=Liste!$A$2,Liste!$Q$2,IF($A1916=Liste!$A$3,Liste!$Q$3,0))</f>
        <v>0</v>
      </c>
      <c r="Q1916" s="477"/>
      <c r="R1916" s="458" t="str">
        <f>IF(F1916=0,"x",VLOOKUP($F1916,Liste!$L$2:$M$5000,2,FALSE))</f>
        <v>x</v>
      </c>
      <c r="S1916" s="462" t="str">
        <f t="shared" si="58"/>
        <v>x</v>
      </c>
      <c r="T1916" s="462">
        <f>IF(P1916=Liste!$Q$3,IF(L1916=0,0,1),0)</f>
        <v>0</v>
      </c>
      <c r="U1916" s="462">
        <f>IF($A1916=0,0,InformatiiGenerale!$B$3)</f>
        <v>0</v>
      </c>
      <c r="V1916" s="462">
        <f>IF($B1916=0,0,VLOOKUP($B1916,InformatiiGenerale!$A$9:$C$29,3,FALSE))</f>
        <v>0</v>
      </c>
    </row>
    <row r="1917" spans="1:22" ht="30" customHeight="1" x14ac:dyDescent="0.25">
      <c r="A1917" s="145"/>
      <c r="B1917" s="146"/>
      <c r="C1917" s="146"/>
      <c r="D1917" s="147"/>
      <c r="E1917" s="148"/>
      <c r="F1917" s="149"/>
      <c r="G1917" s="148"/>
      <c r="H1917" s="149"/>
      <c r="I1917" s="150"/>
      <c r="J1917" s="151"/>
      <c r="K1917" s="152"/>
      <c r="L1917" s="153"/>
      <c r="M1917" s="154"/>
      <c r="N1917" s="334">
        <f t="shared" si="59"/>
        <v>0</v>
      </c>
      <c r="O1917" s="339"/>
      <c r="P1917" s="515">
        <f>IF($A1917=Liste!$A$2,Liste!$Q$2,IF($A1917=Liste!$A$3,Liste!$Q$3,0))</f>
        <v>0</v>
      </c>
      <c r="Q1917" s="477"/>
      <c r="R1917" s="458" t="str">
        <f>IF(F1917=0,"x",VLOOKUP($F1917,Liste!$L$2:$M$5000,2,FALSE))</f>
        <v>x</v>
      </c>
      <c r="S1917" s="462" t="str">
        <f t="shared" si="58"/>
        <v>x</v>
      </c>
      <c r="T1917" s="462">
        <f>IF(P1917=Liste!$Q$3,IF(L1917=0,0,1),0)</f>
        <v>0</v>
      </c>
      <c r="U1917" s="462">
        <f>IF($A1917=0,0,InformatiiGenerale!$B$3)</f>
        <v>0</v>
      </c>
      <c r="V1917" s="462">
        <f>IF($B1917=0,0,VLOOKUP($B1917,InformatiiGenerale!$A$9:$C$29,3,FALSE))</f>
        <v>0</v>
      </c>
    </row>
    <row r="1918" spans="1:22" ht="30" customHeight="1" x14ac:dyDescent="0.25">
      <c r="A1918" s="145"/>
      <c r="B1918" s="146"/>
      <c r="C1918" s="146"/>
      <c r="D1918" s="147"/>
      <c r="E1918" s="148"/>
      <c r="F1918" s="149"/>
      <c r="G1918" s="148"/>
      <c r="H1918" s="149"/>
      <c r="I1918" s="150"/>
      <c r="J1918" s="151"/>
      <c r="K1918" s="152"/>
      <c r="L1918" s="153"/>
      <c r="M1918" s="154"/>
      <c r="N1918" s="334">
        <f t="shared" si="59"/>
        <v>0</v>
      </c>
      <c r="O1918" s="339"/>
      <c r="P1918" s="515">
        <f>IF($A1918=Liste!$A$2,Liste!$Q$2,IF($A1918=Liste!$A$3,Liste!$Q$3,0))</f>
        <v>0</v>
      </c>
      <c r="Q1918" s="477"/>
      <c r="R1918" s="458" t="str">
        <f>IF(F1918=0,"x",VLOOKUP($F1918,Liste!$L$2:$M$5000,2,FALSE))</f>
        <v>x</v>
      </c>
      <c r="S1918" s="462" t="str">
        <f t="shared" si="58"/>
        <v>x</v>
      </c>
      <c r="T1918" s="462">
        <f>IF(P1918=Liste!$Q$3,IF(L1918=0,0,1),0)</f>
        <v>0</v>
      </c>
      <c r="U1918" s="462">
        <f>IF($A1918=0,0,InformatiiGenerale!$B$3)</f>
        <v>0</v>
      </c>
      <c r="V1918" s="462">
        <f>IF($B1918=0,0,VLOOKUP($B1918,InformatiiGenerale!$A$9:$C$29,3,FALSE))</f>
        <v>0</v>
      </c>
    </row>
    <row r="1919" spans="1:22" ht="30" customHeight="1" x14ac:dyDescent="0.25">
      <c r="A1919" s="145"/>
      <c r="B1919" s="146"/>
      <c r="C1919" s="146"/>
      <c r="D1919" s="147"/>
      <c r="E1919" s="148"/>
      <c r="F1919" s="149"/>
      <c r="G1919" s="148"/>
      <c r="H1919" s="149"/>
      <c r="I1919" s="150"/>
      <c r="J1919" s="151"/>
      <c r="K1919" s="152"/>
      <c r="L1919" s="153"/>
      <c r="M1919" s="154"/>
      <c r="N1919" s="334">
        <f t="shared" si="59"/>
        <v>0</v>
      </c>
      <c r="O1919" s="339"/>
      <c r="P1919" s="515">
        <f>IF($A1919=Liste!$A$2,Liste!$Q$2,IF($A1919=Liste!$A$3,Liste!$Q$3,0))</f>
        <v>0</v>
      </c>
      <c r="Q1919" s="477"/>
      <c r="R1919" s="458" t="str">
        <f>IF(F1919=0,"x",VLOOKUP($F1919,Liste!$L$2:$M$5000,2,FALSE))</f>
        <v>x</v>
      </c>
      <c r="S1919" s="462" t="str">
        <f t="shared" si="58"/>
        <v>x</v>
      </c>
      <c r="T1919" s="462">
        <f>IF(P1919=Liste!$Q$3,IF(L1919=0,0,1),0)</f>
        <v>0</v>
      </c>
      <c r="U1919" s="462">
        <f>IF($A1919=0,0,InformatiiGenerale!$B$3)</f>
        <v>0</v>
      </c>
      <c r="V1919" s="462">
        <f>IF($B1919=0,0,VLOOKUP($B1919,InformatiiGenerale!$A$9:$C$29,3,FALSE))</f>
        <v>0</v>
      </c>
    </row>
    <row r="1920" spans="1:22" ht="30" customHeight="1" x14ac:dyDescent="0.25">
      <c r="A1920" s="145"/>
      <c r="B1920" s="146"/>
      <c r="C1920" s="146"/>
      <c r="D1920" s="147"/>
      <c r="E1920" s="148"/>
      <c r="F1920" s="149"/>
      <c r="G1920" s="148"/>
      <c r="H1920" s="149"/>
      <c r="I1920" s="150"/>
      <c r="J1920" s="151"/>
      <c r="K1920" s="152"/>
      <c r="L1920" s="153"/>
      <c r="M1920" s="154"/>
      <c r="N1920" s="334">
        <f t="shared" si="59"/>
        <v>0</v>
      </c>
      <c r="O1920" s="339"/>
      <c r="P1920" s="515">
        <f>IF($A1920=Liste!$A$2,Liste!$Q$2,IF($A1920=Liste!$A$3,Liste!$Q$3,0))</f>
        <v>0</v>
      </c>
      <c r="Q1920" s="477"/>
      <c r="R1920" s="458" t="str">
        <f>IF(F1920=0,"x",VLOOKUP($F1920,Liste!$L$2:$M$5000,2,FALSE))</f>
        <v>x</v>
      </c>
      <c r="S1920" s="462" t="str">
        <f t="shared" si="58"/>
        <v>x</v>
      </c>
      <c r="T1920" s="462">
        <f>IF(P1920=Liste!$Q$3,IF(L1920=0,0,1),0)</f>
        <v>0</v>
      </c>
      <c r="U1920" s="462">
        <f>IF($A1920=0,0,InformatiiGenerale!$B$3)</f>
        <v>0</v>
      </c>
      <c r="V1920" s="462">
        <f>IF($B1920=0,0,VLOOKUP($B1920,InformatiiGenerale!$A$9:$C$29,3,FALSE))</f>
        <v>0</v>
      </c>
    </row>
    <row r="1921" spans="1:22" ht="30" customHeight="1" x14ac:dyDescent="0.25">
      <c r="A1921" s="145"/>
      <c r="B1921" s="146"/>
      <c r="C1921" s="146"/>
      <c r="D1921" s="147"/>
      <c r="E1921" s="148"/>
      <c r="F1921" s="149"/>
      <c r="G1921" s="148"/>
      <c r="H1921" s="149"/>
      <c r="I1921" s="150"/>
      <c r="J1921" s="151"/>
      <c r="K1921" s="152"/>
      <c r="L1921" s="153"/>
      <c r="M1921" s="154"/>
      <c r="N1921" s="334">
        <f t="shared" si="59"/>
        <v>0</v>
      </c>
      <c r="O1921" s="339"/>
      <c r="P1921" s="515">
        <f>IF($A1921=Liste!$A$2,Liste!$Q$2,IF($A1921=Liste!$A$3,Liste!$Q$3,0))</f>
        <v>0</v>
      </c>
      <c r="Q1921" s="477"/>
      <c r="R1921" s="458" t="str">
        <f>IF(F1921=0,"x",VLOOKUP($F1921,Liste!$L$2:$M$5000,2,FALSE))</f>
        <v>x</v>
      </c>
      <c r="S1921" s="462" t="str">
        <f t="shared" si="58"/>
        <v>x</v>
      </c>
      <c r="T1921" s="462">
        <f>IF(P1921=Liste!$Q$3,IF(L1921=0,0,1),0)</f>
        <v>0</v>
      </c>
      <c r="U1921" s="462">
        <f>IF($A1921=0,0,InformatiiGenerale!$B$3)</f>
        <v>0</v>
      </c>
      <c r="V1921" s="462">
        <f>IF($B1921=0,0,VLOOKUP($B1921,InformatiiGenerale!$A$9:$C$29,3,FALSE))</f>
        <v>0</v>
      </c>
    </row>
    <row r="1922" spans="1:22" ht="30" customHeight="1" x14ac:dyDescent="0.25">
      <c r="A1922" s="145"/>
      <c r="B1922" s="146"/>
      <c r="C1922" s="146"/>
      <c r="D1922" s="147"/>
      <c r="E1922" s="148"/>
      <c r="F1922" s="149"/>
      <c r="G1922" s="148"/>
      <c r="H1922" s="149"/>
      <c r="I1922" s="150"/>
      <c r="J1922" s="151"/>
      <c r="K1922" s="152"/>
      <c r="L1922" s="153"/>
      <c r="M1922" s="154"/>
      <c r="N1922" s="334">
        <f t="shared" si="59"/>
        <v>0</v>
      </c>
      <c r="O1922" s="339"/>
      <c r="P1922" s="515">
        <f>IF($A1922=Liste!$A$2,Liste!$Q$2,IF($A1922=Liste!$A$3,Liste!$Q$3,0))</f>
        <v>0</v>
      </c>
      <c r="Q1922" s="477"/>
      <c r="R1922" s="458" t="str">
        <f>IF(F1922=0,"x",VLOOKUP($F1922,Liste!$L$2:$M$5000,2,FALSE))</f>
        <v>x</v>
      </c>
      <c r="S1922" s="462" t="str">
        <f t="shared" si="58"/>
        <v>x</v>
      </c>
      <c r="T1922" s="462">
        <f>IF(P1922=Liste!$Q$3,IF(L1922=0,0,1),0)</f>
        <v>0</v>
      </c>
      <c r="U1922" s="462">
        <f>IF($A1922=0,0,InformatiiGenerale!$B$3)</f>
        <v>0</v>
      </c>
      <c r="V1922" s="462">
        <f>IF($B1922=0,0,VLOOKUP($B1922,InformatiiGenerale!$A$9:$C$29,3,FALSE))</f>
        <v>0</v>
      </c>
    </row>
    <row r="1923" spans="1:22" ht="30" customHeight="1" x14ac:dyDescent="0.25">
      <c r="A1923" s="145"/>
      <c r="B1923" s="146"/>
      <c r="C1923" s="146"/>
      <c r="D1923" s="147"/>
      <c r="E1923" s="148"/>
      <c r="F1923" s="149"/>
      <c r="G1923" s="148"/>
      <c r="H1923" s="149"/>
      <c r="I1923" s="150"/>
      <c r="J1923" s="151"/>
      <c r="K1923" s="152"/>
      <c r="L1923" s="153"/>
      <c r="M1923" s="154"/>
      <c r="N1923" s="334">
        <f t="shared" si="59"/>
        <v>0</v>
      </c>
      <c r="O1923" s="339"/>
      <c r="P1923" s="515">
        <f>IF($A1923=Liste!$A$2,Liste!$Q$2,IF($A1923=Liste!$A$3,Liste!$Q$3,0))</f>
        <v>0</v>
      </c>
      <c r="Q1923" s="477"/>
      <c r="R1923" s="458" t="str">
        <f>IF(F1923=0,"x",VLOOKUP($F1923,Liste!$L$2:$M$5000,2,FALSE))</f>
        <v>x</v>
      </c>
      <c r="S1923" s="462" t="str">
        <f t="shared" si="58"/>
        <v>x</v>
      </c>
      <c r="T1923" s="462">
        <f>IF(P1923=Liste!$Q$3,IF(L1923=0,0,1),0)</f>
        <v>0</v>
      </c>
      <c r="U1923" s="462">
        <f>IF($A1923=0,0,InformatiiGenerale!$B$3)</f>
        <v>0</v>
      </c>
      <c r="V1923" s="462">
        <f>IF($B1923=0,0,VLOOKUP($B1923,InformatiiGenerale!$A$9:$C$29,3,FALSE))</f>
        <v>0</v>
      </c>
    </row>
    <row r="1924" spans="1:22" ht="30" customHeight="1" x14ac:dyDescent="0.25">
      <c r="A1924" s="145"/>
      <c r="B1924" s="146"/>
      <c r="C1924" s="146"/>
      <c r="D1924" s="147"/>
      <c r="E1924" s="148"/>
      <c r="F1924" s="149"/>
      <c r="G1924" s="148"/>
      <c r="H1924" s="149"/>
      <c r="I1924" s="150"/>
      <c r="J1924" s="151"/>
      <c r="K1924" s="152"/>
      <c r="L1924" s="153"/>
      <c r="M1924" s="154"/>
      <c r="N1924" s="334">
        <f t="shared" si="59"/>
        <v>0</v>
      </c>
      <c r="O1924" s="339"/>
      <c r="P1924" s="515">
        <f>IF($A1924=Liste!$A$2,Liste!$Q$2,IF($A1924=Liste!$A$3,Liste!$Q$3,0))</f>
        <v>0</v>
      </c>
      <c r="Q1924" s="477"/>
      <c r="R1924" s="458" t="str">
        <f>IF(F1924=0,"x",VLOOKUP($F1924,Liste!$L$2:$M$5000,2,FALSE))</f>
        <v>x</v>
      </c>
      <c r="S1924" s="462" t="str">
        <f t="shared" si="58"/>
        <v>x</v>
      </c>
      <c r="T1924" s="462">
        <f>IF(P1924=Liste!$Q$3,IF(L1924=0,0,1),0)</f>
        <v>0</v>
      </c>
      <c r="U1924" s="462">
        <f>IF($A1924=0,0,InformatiiGenerale!$B$3)</f>
        <v>0</v>
      </c>
      <c r="V1924" s="462">
        <f>IF($B1924=0,0,VLOOKUP($B1924,InformatiiGenerale!$A$9:$C$29,3,FALSE))</f>
        <v>0</v>
      </c>
    </row>
    <row r="1925" spans="1:22" ht="30" customHeight="1" x14ac:dyDescent="0.25">
      <c r="A1925" s="145"/>
      <c r="B1925" s="146"/>
      <c r="C1925" s="146"/>
      <c r="D1925" s="147"/>
      <c r="E1925" s="148"/>
      <c r="F1925" s="149"/>
      <c r="G1925" s="148"/>
      <c r="H1925" s="149"/>
      <c r="I1925" s="150"/>
      <c r="J1925" s="151"/>
      <c r="K1925" s="152"/>
      <c r="L1925" s="153"/>
      <c r="M1925" s="154"/>
      <c r="N1925" s="334">
        <f t="shared" si="59"/>
        <v>0</v>
      </c>
      <c r="O1925" s="339"/>
      <c r="P1925" s="515">
        <f>IF($A1925=Liste!$A$2,Liste!$Q$2,IF($A1925=Liste!$A$3,Liste!$Q$3,0))</f>
        <v>0</v>
      </c>
      <c r="Q1925" s="477"/>
      <c r="R1925" s="458" t="str">
        <f>IF(F1925=0,"x",VLOOKUP($F1925,Liste!$L$2:$M$5000,2,FALSE))</f>
        <v>x</v>
      </c>
      <c r="S1925" s="462" t="str">
        <f t="shared" si="58"/>
        <v>x</v>
      </c>
      <c r="T1925" s="462">
        <f>IF(P1925=Liste!$Q$3,IF(L1925=0,0,1),0)</f>
        <v>0</v>
      </c>
      <c r="U1925" s="462">
        <f>IF($A1925=0,0,InformatiiGenerale!$B$3)</f>
        <v>0</v>
      </c>
      <c r="V1925" s="462">
        <f>IF($B1925=0,0,VLOOKUP($B1925,InformatiiGenerale!$A$9:$C$29,3,FALSE))</f>
        <v>0</v>
      </c>
    </row>
    <row r="1926" spans="1:22" ht="30" customHeight="1" x14ac:dyDescent="0.25">
      <c r="A1926" s="145"/>
      <c r="B1926" s="146"/>
      <c r="C1926" s="146"/>
      <c r="D1926" s="147"/>
      <c r="E1926" s="148"/>
      <c r="F1926" s="149"/>
      <c r="G1926" s="148"/>
      <c r="H1926" s="149"/>
      <c r="I1926" s="150"/>
      <c r="J1926" s="151"/>
      <c r="K1926" s="152"/>
      <c r="L1926" s="153"/>
      <c r="M1926" s="154"/>
      <c r="N1926" s="334">
        <f t="shared" si="59"/>
        <v>0</v>
      </c>
      <c r="O1926" s="339"/>
      <c r="P1926" s="515">
        <f>IF($A1926=Liste!$A$2,Liste!$Q$2,IF($A1926=Liste!$A$3,Liste!$Q$3,0))</f>
        <v>0</v>
      </c>
      <c r="Q1926" s="477"/>
      <c r="R1926" s="458" t="str">
        <f>IF(F1926=0,"x",VLOOKUP($F1926,Liste!$L$2:$M$5000,2,FALSE))</f>
        <v>x</v>
      </c>
      <c r="S1926" s="462" t="str">
        <f t="shared" si="58"/>
        <v>x</v>
      </c>
      <c r="T1926" s="462">
        <f>IF(P1926=Liste!$Q$3,IF(L1926=0,0,1),0)</f>
        <v>0</v>
      </c>
      <c r="U1926" s="462">
        <f>IF($A1926=0,0,InformatiiGenerale!$B$3)</f>
        <v>0</v>
      </c>
      <c r="V1926" s="462">
        <f>IF($B1926=0,0,VLOOKUP($B1926,InformatiiGenerale!$A$9:$C$29,3,FALSE))</f>
        <v>0</v>
      </c>
    </row>
    <row r="1927" spans="1:22" ht="30" customHeight="1" x14ac:dyDescent="0.25">
      <c r="A1927" s="145"/>
      <c r="B1927" s="146"/>
      <c r="C1927" s="146"/>
      <c r="D1927" s="147"/>
      <c r="E1927" s="148"/>
      <c r="F1927" s="149"/>
      <c r="G1927" s="148"/>
      <c r="H1927" s="149"/>
      <c r="I1927" s="150"/>
      <c r="J1927" s="151"/>
      <c r="K1927" s="152"/>
      <c r="L1927" s="153"/>
      <c r="M1927" s="154"/>
      <c r="N1927" s="334">
        <f t="shared" si="59"/>
        <v>0</v>
      </c>
      <c r="O1927" s="339"/>
      <c r="P1927" s="515">
        <f>IF($A1927=Liste!$A$2,Liste!$Q$2,IF($A1927=Liste!$A$3,Liste!$Q$3,0))</f>
        <v>0</v>
      </c>
      <c r="Q1927" s="477"/>
      <c r="R1927" s="458" t="str">
        <f>IF(F1927=0,"x",VLOOKUP($F1927,Liste!$L$2:$M$5000,2,FALSE))</f>
        <v>x</v>
      </c>
      <c r="S1927" s="462" t="str">
        <f t="shared" si="58"/>
        <v>x</v>
      </c>
      <c r="T1927" s="462">
        <f>IF(P1927=Liste!$Q$3,IF(L1927=0,0,1),0)</f>
        <v>0</v>
      </c>
      <c r="U1927" s="462">
        <f>IF($A1927=0,0,InformatiiGenerale!$B$3)</f>
        <v>0</v>
      </c>
      <c r="V1927" s="462">
        <f>IF($B1927=0,0,VLOOKUP($B1927,InformatiiGenerale!$A$9:$C$29,3,FALSE))</f>
        <v>0</v>
      </c>
    </row>
    <row r="1928" spans="1:22" ht="30" customHeight="1" x14ac:dyDescent="0.25">
      <c r="A1928" s="145"/>
      <c r="B1928" s="146"/>
      <c r="C1928" s="146"/>
      <c r="D1928" s="147"/>
      <c r="E1928" s="148"/>
      <c r="F1928" s="149"/>
      <c r="G1928" s="148"/>
      <c r="H1928" s="149"/>
      <c r="I1928" s="150"/>
      <c r="J1928" s="151"/>
      <c r="K1928" s="152"/>
      <c r="L1928" s="153"/>
      <c r="M1928" s="154"/>
      <c r="N1928" s="334">
        <f t="shared" si="59"/>
        <v>0</v>
      </c>
      <c r="O1928" s="339"/>
      <c r="P1928" s="515">
        <f>IF($A1928=Liste!$A$2,Liste!$Q$2,IF($A1928=Liste!$A$3,Liste!$Q$3,0))</f>
        <v>0</v>
      </c>
      <c r="Q1928" s="477"/>
      <c r="R1928" s="458" t="str">
        <f>IF(F1928=0,"x",VLOOKUP($F1928,Liste!$L$2:$M$5000,2,FALSE))</f>
        <v>x</v>
      </c>
      <c r="S1928" s="462" t="str">
        <f t="shared" si="58"/>
        <v>x</v>
      </c>
      <c r="T1928" s="462">
        <f>IF(P1928=Liste!$Q$3,IF(L1928=0,0,1),0)</f>
        <v>0</v>
      </c>
      <c r="U1928" s="462">
        <f>IF($A1928=0,0,InformatiiGenerale!$B$3)</f>
        <v>0</v>
      </c>
      <c r="V1928" s="462">
        <f>IF($B1928=0,0,VLOOKUP($B1928,InformatiiGenerale!$A$9:$C$29,3,FALSE))</f>
        <v>0</v>
      </c>
    </row>
    <row r="1929" spans="1:22" ht="30" customHeight="1" x14ac:dyDescent="0.25">
      <c r="A1929" s="145"/>
      <c r="B1929" s="146"/>
      <c r="C1929" s="146"/>
      <c r="D1929" s="147"/>
      <c r="E1929" s="148"/>
      <c r="F1929" s="149"/>
      <c r="G1929" s="148"/>
      <c r="H1929" s="149"/>
      <c r="I1929" s="150"/>
      <c r="J1929" s="151"/>
      <c r="K1929" s="152"/>
      <c r="L1929" s="153"/>
      <c r="M1929" s="154"/>
      <c r="N1929" s="334">
        <f t="shared" si="59"/>
        <v>0</v>
      </c>
      <c r="O1929" s="339"/>
      <c r="P1929" s="515">
        <f>IF($A1929=Liste!$A$2,Liste!$Q$2,IF($A1929=Liste!$A$3,Liste!$Q$3,0))</f>
        <v>0</v>
      </c>
      <c r="Q1929" s="477"/>
      <c r="R1929" s="458" t="str">
        <f>IF(F1929=0,"x",VLOOKUP($F1929,Liste!$L$2:$M$5000,2,FALSE))</f>
        <v>x</v>
      </c>
      <c r="S1929" s="462" t="str">
        <f t="shared" si="58"/>
        <v>x</v>
      </c>
      <c r="T1929" s="462">
        <f>IF(P1929=Liste!$Q$3,IF(L1929=0,0,1),0)</f>
        <v>0</v>
      </c>
      <c r="U1929" s="462">
        <f>IF($A1929=0,0,InformatiiGenerale!$B$3)</f>
        <v>0</v>
      </c>
      <c r="V1929" s="462">
        <f>IF($B1929=0,0,VLOOKUP($B1929,InformatiiGenerale!$A$9:$C$29,3,FALSE))</f>
        <v>0</v>
      </c>
    </row>
    <row r="1930" spans="1:22" ht="30" customHeight="1" x14ac:dyDescent="0.25">
      <c r="A1930" s="145"/>
      <c r="B1930" s="146"/>
      <c r="C1930" s="146"/>
      <c r="D1930" s="147"/>
      <c r="E1930" s="148"/>
      <c r="F1930" s="149"/>
      <c r="G1930" s="148"/>
      <c r="H1930" s="149"/>
      <c r="I1930" s="150"/>
      <c r="J1930" s="151"/>
      <c r="K1930" s="152"/>
      <c r="L1930" s="153"/>
      <c r="M1930" s="154"/>
      <c r="N1930" s="334">
        <f t="shared" si="59"/>
        <v>0</v>
      </c>
      <c r="O1930" s="339"/>
      <c r="P1930" s="515">
        <f>IF($A1930=Liste!$A$2,Liste!$Q$2,IF($A1930=Liste!$A$3,Liste!$Q$3,0))</f>
        <v>0</v>
      </c>
      <c r="Q1930" s="477"/>
      <c r="R1930" s="458" t="str">
        <f>IF(F1930=0,"x",VLOOKUP($F1930,Liste!$L$2:$M$5000,2,FALSE))</f>
        <v>x</v>
      </c>
      <c r="S1930" s="462" t="str">
        <f t="shared" si="58"/>
        <v>x</v>
      </c>
      <c r="T1930" s="462">
        <f>IF(P1930=Liste!$Q$3,IF(L1930=0,0,1),0)</f>
        <v>0</v>
      </c>
      <c r="U1930" s="462">
        <f>IF($A1930=0,0,InformatiiGenerale!$B$3)</f>
        <v>0</v>
      </c>
      <c r="V1930" s="462">
        <f>IF($B1930=0,0,VLOOKUP($B1930,InformatiiGenerale!$A$9:$C$29,3,FALSE))</f>
        <v>0</v>
      </c>
    </row>
    <row r="1931" spans="1:22" ht="30" customHeight="1" x14ac:dyDescent="0.25">
      <c r="A1931" s="145"/>
      <c r="B1931" s="146"/>
      <c r="C1931" s="146"/>
      <c r="D1931" s="147"/>
      <c r="E1931" s="148"/>
      <c r="F1931" s="149"/>
      <c r="G1931" s="148"/>
      <c r="H1931" s="149"/>
      <c r="I1931" s="150"/>
      <c r="J1931" s="151"/>
      <c r="K1931" s="152"/>
      <c r="L1931" s="153"/>
      <c r="M1931" s="154"/>
      <c r="N1931" s="334">
        <f t="shared" si="59"/>
        <v>0</v>
      </c>
      <c r="O1931" s="339"/>
      <c r="P1931" s="515">
        <f>IF($A1931=Liste!$A$2,Liste!$Q$2,IF($A1931=Liste!$A$3,Liste!$Q$3,0))</f>
        <v>0</v>
      </c>
      <c r="Q1931" s="477"/>
      <c r="R1931" s="458" t="str">
        <f>IF(F1931=0,"x",VLOOKUP($F1931,Liste!$L$2:$M$5000,2,FALSE))</f>
        <v>x</v>
      </c>
      <c r="S1931" s="462" t="str">
        <f t="shared" ref="S1931:S1994" si="60">CONCATENATE($C1931,$Q1931,$R1931)</f>
        <v>x</v>
      </c>
      <c r="T1931" s="462">
        <f>IF(P1931=Liste!$Q$3,IF(L1931=0,0,1),0)</f>
        <v>0</v>
      </c>
      <c r="U1931" s="462">
        <f>IF($A1931=0,0,InformatiiGenerale!$B$3)</f>
        <v>0</v>
      </c>
      <c r="V1931" s="462">
        <f>IF($B1931=0,0,VLOOKUP($B1931,InformatiiGenerale!$A$9:$C$29,3,FALSE))</f>
        <v>0</v>
      </c>
    </row>
    <row r="1932" spans="1:22" ht="30" customHeight="1" x14ac:dyDescent="0.25">
      <c r="A1932" s="145"/>
      <c r="B1932" s="146"/>
      <c r="C1932" s="146"/>
      <c r="D1932" s="147"/>
      <c r="E1932" s="148"/>
      <c r="F1932" s="149"/>
      <c r="G1932" s="148"/>
      <c r="H1932" s="149"/>
      <c r="I1932" s="150"/>
      <c r="J1932" s="151"/>
      <c r="K1932" s="152"/>
      <c r="L1932" s="153"/>
      <c r="M1932" s="154"/>
      <c r="N1932" s="334">
        <f t="shared" ref="N1932:N1995" si="61">L1932+M1932</f>
        <v>0</v>
      </c>
      <c r="O1932" s="339"/>
      <c r="P1932" s="515">
        <f>IF($A1932=Liste!$A$2,Liste!$Q$2,IF($A1932=Liste!$A$3,Liste!$Q$3,0))</f>
        <v>0</v>
      </c>
      <c r="Q1932" s="477"/>
      <c r="R1932" s="458" t="str">
        <f>IF(F1932=0,"x",VLOOKUP($F1932,Liste!$L$2:$M$5000,2,FALSE))</f>
        <v>x</v>
      </c>
      <c r="S1932" s="462" t="str">
        <f t="shared" si="60"/>
        <v>x</v>
      </c>
      <c r="T1932" s="462">
        <f>IF(P1932=Liste!$Q$3,IF(L1932=0,0,1),0)</f>
        <v>0</v>
      </c>
      <c r="U1932" s="462">
        <f>IF($A1932=0,0,InformatiiGenerale!$B$3)</f>
        <v>0</v>
      </c>
      <c r="V1932" s="462">
        <f>IF($B1932=0,0,VLOOKUP($B1932,InformatiiGenerale!$A$9:$C$29,3,FALSE))</f>
        <v>0</v>
      </c>
    </row>
    <row r="1933" spans="1:22" ht="30" customHeight="1" x14ac:dyDescent="0.25">
      <c r="A1933" s="145"/>
      <c r="B1933" s="146"/>
      <c r="C1933" s="146"/>
      <c r="D1933" s="147"/>
      <c r="E1933" s="148"/>
      <c r="F1933" s="149"/>
      <c r="G1933" s="148"/>
      <c r="H1933" s="149"/>
      <c r="I1933" s="150"/>
      <c r="J1933" s="151"/>
      <c r="K1933" s="152"/>
      <c r="L1933" s="153"/>
      <c r="M1933" s="154"/>
      <c r="N1933" s="334">
        <f t="shared" si="61"/>
        <v>0</v>
      </c>
      <c r="O1933" s="339"/>
      <c r="P1933" s="515">
        <f>IF($A1933=Liste!$A$2,Liste!$Q$2,IF($A1933=Liste!$A$3,Liste!$Q$3,0))</f>
        <v>0</v>
      </c>
      <c r="Q1933" s="477"/>
      <c r="R1933" s="458" t="str">
        <f>IF(F1933=0,"x",VLOOKUP($F1933,Liste!$L$2:$M$5000,2,FALSE))</f>
        <v>x</v>
      </c>
      <c r="S1933" s="462" t="str">
        <f t="shared" si="60"/>
        <v>x</v>
      </c>
      <c r="T1933" s="462">
        <f>IF(P1933=Liste!$Q$3,IF(L1933=0,0,1),0)</f>
        <v>0</v>
      </c>
      <c r="U1933" s="462">
        <f>IF($A1933=0,0,InformatiiGenerale!$B$3)</f>
        <v>0</v>
      </c>
      <c r="V1933" s="462">
        <f>IF($B1933=0,0,VLOOKUP($B1933,InformatiiGenerale!$A$9:$C$29,3,FALSE))</f>
        <v>0</v>
      </c>
    </row>
    <row r="1934" spans="1:22" ht="30" customHeight="1" x14ac:dyDescent="0.25">
      <c r="A1934" s="145"/>
      <c r="B1934" s="146"/>
      <c r="C1934" s="146"/>
      <c r="D1934" s="147"/>
      <c r="E1934" s="148"/>
      <c r="F1934" s="149"/>
      <c r="G1934" s="148"/>
      <c r="H1934" s="149"/>
      <c r="I1934" s="150"/>
      <c r="J1934" s="151"/>
      <c r="K1934" s="152"/>
      <c r="L1934" s="153"/>
      <c r="M1934" s="154"/>
      <c r="N1934" s="334">
        <f t="shared" si="61"/>
        <v>0</v>
      </c>
      <c r="O1934" s="339"/>
      <c r="P1934" s="515">
        <f>IF($A1934=Liste!$A$2,Liste!$Q$2,IF($A1934=Liste!$A$3,Liste!$Q$3,0))</f>
        <v>0</v>
      </c>
      <c r="Q1934" s="477"/>
      <c r="R1934" s="458" t="str">
        <f>IF(F1934=0,"x",VLOOKUP($F1934,Liste!$L$2:$M$5000,2,FALSE))</f>
        <v>x</v>
      </c>
      <c r="S1934" s="462" t="str">
        <f t="shared" si="60"/>
        <v>x</v>
      </c>
      <c r="T1934" s="462">
        <f>IF(P1934=Liste!$Q$3,IF(L1934=0,0,1),0)</f>
        <v>0</v>
      </c>
      <c r="U1934" s="462">
        <f>IF($A1934=0,0,InformatiiGenerale!$B$3)</f>
        <v>0</v>
      </c>
      <c r="V1934" s="462">
        <f>IF($B1934=0,0,VLOOKUP($B1934,InformatiiGenerale!$A$9:$C$29,3,FALSE))</f>
        <v>0</v>
      </c>
    </row>
    <row r="1935" spans="1:22" ht="30" customHeight="1" x14ac:dyDescent="0.25">
      <c r="A1935" s="145"/>
      <c r="B1935" s="146"/>
      <c r="C1935" s="146"/>
      <c r="D1935" s="147"/>
      <c r="E1935" s="148"/>
      <c r="F1935" s="149"/>
      <c r="G1935" s="148"/>
      <c r="H1935" s="149"/>
      <c r="I1935" s="150"/>
      <c r="J1935" s="151"/>
      <c r="K1935" s="152"/>
      <c r="L1935" s="153"/>
      <c r="M1935" s="154"/>
      <c r="N1935" s="334">
        <f t="shared" si="61"/>
        <v>0</v>
      </c>
      <c r="O1935" s="339"/>
      <c r="P1935" s="515">
        <f>IF($A1935=Liste!$A$2,Liste!$Q$2,IF($A1935=Liste!$A$3,Liste!$Q$3,0))</f>
        <v>0</v>
      </c>
      <c r="Q1935" s="477"/>
      <c r="R1935" s="458" t="str">
        <f>IF(F1935=0,"x",VLOOKUP($F1935,Liste!$L$2:$M$5000,2,FALSE))</f>
        <v>x</v>
      </c>
      <c r="S1935" s="462" t="str">
        <f t="shared" si="60"/>
        <v>x</v>
      </c>
      <c r="T1935" s="462">
        <f>IF(P1935=Liste!$Q$3,IF(L1935=0,0,1),0)</f>
        <v>0</v>
      </c>
      <c r="U1935" s="462">
        <f>IF($A1935=0,0,InformatiiGenerale!$B$3)</f>
        <v>0</v>
      </c>
      <c r="V1935" s="462">
        <f>IF($B1935=0,0,VLOOKUP($B1935,InformatiiGenerale!$A$9:$C$29,3,FALSE))</f>
        <v>0</v>
      </c>
    </row>
    <row r="1936" spans="1:22" ht="30" customHeight="1" x14ac:dyDescent="0.25">
      <c r="A1936" s="145"/>
      <c r="B1936" s="146"/>
      <c r="C1936" s="146"/>
      <c r="D1936" s="147"/>
      <c r="E1936" s="148"/>
      <c r="F1936" s="149"/>
      <c r="G1936" s="148"/>
      <c r="H1936" s="149"/>
      <c r="I1936" s="150"/>
      <c r="J1936" s="151"/>
      <c r="K1936" s="152"/>
      <c r="L1936" s="153"/>
      <c r="M1936" s="154"/>
      <c r="N1936" s="334">
        <f t="shared" si="61"/>
        <v>0</v>
      </c>
      <c r="O1936" s="339"/>
      <c r="P1936" s="515">
        <f>IF($A1936=Liste!$A$2,Liste!$Q$2,IF($A1936=Liste!$A$3,Liste!$Q$3,0))</f>
        <v>0</v>
      </c>
      <c r="Q1936" s="477"/>
      <c r="R1936" s="458" t="str">
        <f>IF(F1936=0,"x",VLOOKUP($F1936,Liste!$L$2:$M$5000,2,FALSE))</f>
        <v>x</v>
      </c>
      <c r="S1936" s="462" t="str">
        <f t="shared" si="60"/>
        <v>x</v>
      </c>
      <c r="T1936" s="462">
        <f>IF(P1936=Liste!$Q$3,IF(L1936=0,0,1),0)</f>
        <v>0</v>
      </c>
      <c r="U1936" s="462">
        <f>IF($A1936=0,0,InformatiiGenerale!$B$3)</f>
        <v>0</v>
      </c>
      <c r="V1936" s="462">
        <f>IF($B1936=0,0,VLOOKUP($B1936,InformatiiGenerale!$A$9:$C$29,3,FALSE))</f>
        <v>0</v>
      </c>
    </row>
    <row r="1937" spans="1:22" ht="30" customHeight="1" x14ac:dyDescent="0.25">
      <c r="A1937" s="145"/>
      <c r="B1937" s="146"/>
      <c r="C1937" s="146"/>
      <c r="D1937" s="147"/>
      <c r="E1937" s="148"/>
      <c r="F1937" s="149"/>
      <c r="G1937" s="148"/>
      <c r="H1937" s="149"/>
      <c r="I1937" s="150"/>
      <c r="J1937" s="151"/>
      <c r="K1937" s="152"/>
      <c r="L1937" s="153"/>
      <c r="M1937" s="154"/>
      <c r="N1937" s="334">
        <f t="shared" si="61"/>
        <v>0</v>
      </c>
      <c r="O1937" s="339"/>
      <c r="P1937" s="515">
        <f>IF($A1937=Liste!$A$2,Liste!$Q$2,IF($A1937=Liste!$A$3,Liste!$Q$3,0))</f>
        <v>0</v>
      </c>
      <c r="Q1937" s="477"/>
      <c r="R1937" s="458" t="str">
        <f>IF(F1937=0,"x",VLOOKUP($F1937,Liste!$L$2:$M$5000,2,FALSE))</f>
        <v>x</v>
      </c>
      <c r="S1937" s="462" t="str">
        <f t="shared" si="60"/>
        <v>x</v>
      </c>
      <c r="T1937" s="462">
        <f>IF(P1937=Liste!$Q$3,IF(L1937=0,0,1),0)</f>
        <v>0</v>
      </c>
      <c r="U1937" s="462">
        <f>IF($A1937=0,0,InformatiiGenerale!$B$3)</f>
        <v>0</v>
      </c>
      <c r="V1937" s="462">
        <f>IF($B1937=0,0,VLOOKUP($B1937,InformatiiGenerale!$A$9:$C$29,3,FALSE))</f>
        <v>0</v>
      </c>
    </row>
    <row r="1938" spans="1:22" ht="30" customHeight="1" x14ac:dyDescent="0.25">
      <c r="A1938" s="145"/>
      <c r="B1938" s="146"/>
      <c r="C1938" s="146"/>
      <c r="D1938" s="147"/>
      <c r="E1938" s="148"/>
      <c r="F1938" s="149"/>
      <c r="G1938" s="148"/>
      <c r="H1938" s="149"/>
      <c r="I1938" s="150"/>
      <c r="J1938" s="151"/>
      <c r="K1938" s="152"/>
      <c r="L1938" s="153"/>
      <c r="M1938" s="154"/>
      <c r="N1938" s="334">
        <f t="shared" si="61"/>
        <v>0</v>
      </c>
      <c r="O1938" s="339"/>
      <c r="P1938" s="515">
        <f>IF($A1938=Liste!$A$2,Liste!$Q$2,IF($A1938=Liste!$A$3,Liste!$Q$3,0))</f>
        <v>0</v>
      </c>
      <c r="Q1938" s="477"/>
      <c r="R1938" s="458" t="str">
        <f>IF(F1938=0,"x",VLOOKUP($F1938,Liste!$L$2:$M$5000,2,FALSE))</f>
        <v>x</v>
      </c>
      <c r="S1938" s="462" t="str">
        <f t="shared" si="60"/>
        <v>x</v>
      </c>
      <c r="T1938" s="462">
        <f>IF(P1938=Liste!$Q$3,IF(L1938=0,0,1),0)</f>
        <v>0</v>
      </c>
      <c r="U1938" s="462">
        <f>IF($A1938=0,0,InformatiiGenerale!$B$3)</f>
        <v>0</v>
      </c>
      <c r="V1938" s="462">
        <f>IF($B1938=0,0,VLOOKUP($B1938,InformatiiGenerale!$A$9:$C$29,3,FALSE))</f>
        <v>0</v>
      </c>
    </row>
    <row r="1939" spans="1:22" ht="30" customHeight="1" x14ac:dyDescent="0.25">
      <c r="A1939" s="145"/>
      <c r="B1939" s="146"/>
      <c r="C1939" s="146"/>
      <c r="D1939" s="147"/>
      <c r="E1939" s="148"/>
      <c r="F1939" s="149"/>
      <c r="G1939" s="148"/>
      <c r="H1939" s="149"/>
      <c r="I1939" s="150"/>
      <c r="J1939" s="151"/>
      <c r="K1939" s="152"/>
      <c r="L1939" s="153"/>
      <c r="M1939" s="154"/>
      <c r="N1939" s="334">
        <f t="shared" si="61"/>
        <v>0</v>
      </c>
      <c r="O1939" s="339"/>
      <c r="P1939" s="515">
        <f>IF($A1939=Liste!$A$2,Liste!$Q$2,IF($A1939=Liste!$A$3,Liste!$Q$3,0))</f>
        <v>0</v>
      </c>
      <c r="Q1939" s="477"/>
      <c r="R1939" s="458" t="str">
        <f>IF(F1939=0,"x",VLOOKUP($F1939,Liste!$L$2:$M$5000,2,FALSE))</f>
        <v>x</v>
      </c>
      <c r="S1939" s="462" t="str">
        <f t="shared" si="60"/>
        <v>x</v>
      </c>
      <c r="T1939" s="462">
        <f>IF(P1939=Liste!$Q$3,IF(L1939=0,0,1),0)</f>
        <v>0</v>
      </c>
      <c r="U1939" s="462">
        <f>IF($A1939=0,0,InformatiiGenerale!$B$3)</f>
        <v>0</v>
      </c>
      <c r="V1939" s="462">
        <f>IF($B1939=0,0,VLOOKUP($B1939,InformatiiGenerale!$A$9:$C$29,3,FALSE))</f>
        <v>0</v>
      </c>
    </row>
    <row r="1940" spans="1:22" ht="30" customHeight="1" x14ac:dyDescent="0.25">
      <c r="A1940" s="145"/>
      <c r="B1940" s="146"/>
      <c r="C1940" s="146"/>
      <c r="D1940" s="147"/>
      <c r="E1940" s="148"/>
      <c r="F1940" s="149"/>
      <c r="G1940" s="148"/>
      <c r="H1940" s="149"/>
      <c r="I1940" s="150"/>
      <c r="J1940" s="151"/>
      <c r="K1940" s="152"/>
      <c r="L1940" s="153"/>
      <c r="M1940" s="154"/>
      <c r="N1940" s="334">
        <f t="shared" si="61"/>
        <v>0</v>
      </c>
      <c r="O1940" s="339"/>
      <c r="P1940" s="515">
        <f>IF($A1940=Liste!$A$2,Liste!$Q$2,IF($A1940=Liste!$A$3,Liste!$Q$3,0))</f>
        <v>0</v>
      </c>
      <c r="Q1940" s="477"/>
      <c r="R1940" s="458" t="str">
        <f>IF(F1940=0,"x",VLOOKUP($F1940,Liste!$L$2:$M$5000,2,FALSE))</f>
        <v>x</v>
      </c>
      <c r="S1940" s="462" t="str">
        <f t="shared" si="60"/>
        <v>x</v>
      </c>
      <c r="T1940" s="462">
        <f>IF(P1940=Liste!$Q$3,IF(L1940=0,0,1),0)</f>
        <v>0</v>
      </c>
      <c r="U1940" s="462">
        <f>IF($A1940=0,0,InformatiiGenerale!$B$3)</f>
        <v>0</v>
      </c>
      <c r="V1940" s="462">
        <f>IF($B1940=0,0,VLOOKUP($B1940,InformatiiGenerale!$A$9:$C$29,3,FALSE))</f>
        <v>0</v>
      </c>
    </row>
    <row r="1941" spans="1:22" ht="30" customHeight="1" x14ac:dyDescent="0.25">
      <c r="A1941" s="145"/>
      <c r="B1941" s="146"/>
      <c r="C1941" s="146"/>
      <c r="D1941" s="147"/>
      <c r="E1941" s="148"/>
      <c r="F1941" s="149"/>
      <c r="G1941" s="148"/>
      <c r="H1941" s="149"/>
      <c r="I1941" s="150"/>
      <c r="J1941" s="151"/>
      <c r="K1941" s="152"/>
      <c r="L1941" s="153"/>
      <c r="M1941" s="154"/>
      <c r="N1941" s="334">
        <f t="shared" si="61"/>
        <v>0</v>
      </c>
      <c r="O1941" s="339"/>
      <c r="P1941" s="515">
        <f>IF($A1941=Liste!$A$2,Liste!$Q$2,IF($A1941=Liste!$A$3,Liste!$Q$3,0))</f>
        <v>0</v>
      </c>
      <c r="Q1941" s="477"/>
      <c r="R1941" s="458" t="str">
        <f>IF(F1941=0,"x",VLOOKUP($F1941,Liste!$L$2:$M$5000,2,FALSE))</f>
        <v>x</v>
      </c>
      <c r="S1941" s="462" t="str">
        <f t="shared" si="60"/>
        <v>x</v>
      </c>
      <c r="T1941" s="462">
        <f>IF(P1941=Liste!$Q$3,IF(L1941=0,0,1),0)</f>
        <v>0</v>
      </c>
      <c r="U1941" s="462">
        <f>IF($A1941=0,0,InformatiiGenerale!$B$3)</f>
        <v>0</v>
      </c>
      <c r="V1941" s="462">
        <f>IF($B1941=0,0,VLOOKUP($B1941,InformatiiGenerale!$A$9:$C$29,3,FALSE))</f>
        <v>0</v>
      </c>
    </row>
    <row r="1942" spans="1:22" ht="30" customHeight="1" x14ac:dyDescent="0.25">
      <c r="A1942" s="145"/>
      <c r="B1942" s="146"/>
      <c r="C1942" s="146"/>
      <c r="D1942" s="147"/>
      <c r="E1942" s="148"/>
      <c r="F1942" s="149"/>
      <c r="G1942" s="148"/>
      <c r="H1942" s="149"/>
      <c r="I1942" s="150"/>
      <c r="J1942" s="151"/>
      <c r="K1942" s="152"/>
      <c r="L1942" s="153"/>
      <c r="M1942" s="154"/>
      <c r="N1942" s="334">
        <f t="shared" si="61"/>
        <v>0</v>
      </c>
      <c r="O1942" s="339"/>
      <c r="P1942" s="515">
        <f>IF($A1942=Liste!$A$2,Liste!$Q$2,IF($A1942=Liste!$A$3,Liste!$Q$3,0))</f>
        <v>0</v>
      </c>
      <c r="Q1942" s="477"/>
      <c r="R1942" s="458" t="str">
        <f>IF(F1942=0,"x",VLOOKUP($F1942,Liste!$L$2:$M$5000,2,FALSE))</f>
        <v>x</v>
      </c>
      <c r="S1942" s="462" t="str">
        <f t="shared" si="60"/>
        <v>x</v>
      </c>
      <c r="T1942" s="462">
        <f>IF(P1942=Liste!$Q$3,IF(L1942=0,0,1),0)</f>
        <v>0</v>
      </c>
      <c r="U1942" s="462">
        <f>IF($A1942=0,0,InformatiiGenerale!$B$3)</f>
        <v>0</v>
      </c>
      <c r="V1942" s="462">
        <f>IF($B1942=0,0,VLOOKUP($B1942,InformatiiGenerale!$A$9:$C$29,3,FALSE))</f>
        <v>0</v>
      </c>
    </row>
    <row r="1943" spans="1:22" ht="30" customHeight="1" x14ac:dyDescent="0.25">
      <c r="A1943" s="145"/>
      <c r="B1943" s="146"/>
      <c r="C1943" s="146"/>
      <c r="D1943" s="147"/>
      <c r="E1943" s="148"/>
      <c r="F1943" s="149"/>
      <c r="G1943" s="148"/>
      <c r="H1943" s="149"/>
      <c r="I1943" s="150"/>
      <c r="J1943" s="151"/>
      <c r="K1943" s="152"/>
      <c r="L1943" s="153"/>
      <c r="M1943" s="154"/>
      <c r="N1943" s="334">
        <f t="shared" si="61"/>
        <v>0</v>
      </c>
      <c r="O1943" s="339"/>
      <c r="P1943" s="515">
        <f>IF($A1943=Liste!$A$2,Liste!$Q$2,IF($A1943=Liste!$A$3,Liste!$Q$3,0))</f>
        <v>0</v>
      </c>
      <c r="Q1943" s="477"/>
      <c r="R1943" s="458" t="str">
        <f>IF(F1943=0,"x",VLOOKUP($F1943,Liste!$L$2:$M$5000,2,FALSE))</f>
        <v>x</v>
      </c>
      <c r="S1943" s="462" t="str">
        <f t="shared" si="60"/>
        <v>x</v>
      </c>
      <c r="T1943" s="462">
        <f>IF(P1943=Liste!$Q$3,IF(L1943=0,0,1),0)</f>
        <v>0</v>
      </c>
      <c r="U1943" s="462">
        <f>IF($A1943=0,0,InformatiiGenerale!$B$3)</f>
        <v>0</v>
      </c>
      <c r="V1943" s="462">
        <f>IF($B1943=0,0,VLOOKUP($B1943,InformatiiGenerale!$A$9:$C$29,3,FALSE))</f>
        <v>0</v>
      </c>
    </row>
    <row r="1944" spans="1:22" ht="30" customHeight="1" x14ac:dyDescent="0.25">
      <c r="A1944" s="145"/>
      <c r="B1944" s="146"/>
      <c r="C1944" s="146"/>
      <c r="D1944" s="147"/>
      <c r="E1944" s="148"/>
      <c r="F1944" s="149"/>
      <c r="G1944" s="148"/>
      <c r="H1944" s="149"/>
      <c r="I1944" s="150"/>
      <c r="J1944" s="151"/>
      <c r="K1944" s="152"/>
      <c r="L1944" s="153"/>
      <c r="M1944" s="154"/>
      <c r="N1944" s="334">
        <f t="shared" si="61"/>
        <v>0</v>
      </c>
      <c r="O1944" s="339"/>
      <c r="P1944" s="515">
        <f>IF($A1944=Liste!$A$2,Liste!$Q$2,IF($A1944=Liste!$A$3,Liste!$Q$3,0))</f>
        <v>0</v>
      </c>
      <c r="Q1944" s="477"/>
      <c r="R1944" s="458" t="str">
        <f>IF(F1944=0,"x",VLOOKUP($F1944,Liste!$L$2:$M$5000,2,FALSE))</f>
        <v>x</v>
      </c>
      <c r="S1944" s="462" t="str">
        <f t="shared" si="60"/>
        <v>x</v>
      </c>
      <c r="T1944" s="462">
        <f>IF(P1944=Liste!$Q$3,IF(L1944=0,0,1),0)</f>
        <v>0</v>
      </c>
      <c r="U1944" s="462">
        <f>IF($A1944=0,0,InformatiiGenerale!$B$3)</f>
        <v>0</v>
      </c>
      <c r="V1944" s="462">
        <f>IF($B1944=0,0,VLOOKUP($B1944,InformatiiGenerale!$A$9:$C$29,3,FALSE))</f>
        <v>0</v>
      </c>
    </row>
    <row r="1945" spans="1:22" ht="30" customHeight="1" x14ac:dyDescent="0.25">
      <c r="A1945" s="145"/>
      <c r="B1945" s="146"/>
      <c r="C1945" s="146"/>
      <c r="D1945" s="147"/>
      <c r="E1945" s="148"/>
      <c r="F1945" s="149"/>
      <c r="G1945" s="148"/>
      <c r="H1945" s="149"/>
      <c r="I1945" s="150"/>
      <c r="J1945" s="151"/>
      <c r="K1945" s="152"/>
      <c r="L1945" s="153"/>
      <c r="M1945" s="154"/>
      <c r="N1945" s="334">
        <f t="shared" si="61"/>
        <v>0</v>
      </c>
      <c r="O1945" s="339"/>
      <c r="P1945" s="515">
        <f>IF($A1945=Liste!$A$2,Liste!$Q$2,IF($A1945=Liste!$A$3,Liste!$Q$3,0))</f>
        <v>0</v>
      </c>
      <c r="Q1945" s="477"/>
      <c r="R1945" s="458" t="str">
        <f>IF(F1945=0,"x",VLOOKUP($F1945,Liste!$L$2:$M$5000,2,FALSE))</f>
        <v>x</v>
      </c>
      <c r="S1945" s="462" t="str">
        <f t="shared" si="60"/>
        <v>x</v>
      </c>
      <c r="T1945" s="462">
        <f>IF(P1945=Liste!$Q$3,IF(L1945=0,0,1),0)</f>
        <v>0</v>
      </c>
      <c r="U1945" s="462">
        <f>IF($A1945=0,0,InformatiiGenerale!$B$3)</f>
        <v>0</v>
      </c>
      <c r="V1945" s="462">
        <f>IF($B1945=0,0,VLOOKUP($B1945,InformatiiGenerale!$A$9:$C$29,3,FALSE))</f>
        <v>0</v>
      </c>
    </row>
    <row r="1946" spans="1:22" ht="30" customHeight="1" x14ac:dyDescent="0.25">
      <c r="A1946" s="145"/>
      <c r="B1946" s="146"/>
      <c r="C1946" s="146"/>
      <c r="D1946" s="147"/>
      <c r="E1946" s="148"/>
      <c r="F1946" s="149"/>
      <c r="G1946" s="148"/>
      <c r="H1946" s="149"/>
      <c r="I1946" s="150"/>
      <c r="J1946" s="151"/>
      <c r="K1946" s="152"/>
      <c r="L1946" s="153"/>
      <c r="M1946" s="154"/>
      <c r="N1946" s="334">
        <f t="shared" si="61"/>
        <v>0</v>
      </c>
      <c r="O1946" s="339"/>
      <c r="P1946" s="515">
        <f>IF($A1946=Liste!$A$2,Liste!$Q$2,IF($A1946=Liste!$A$3,Liste!$Q$3,0))</f>
        <v>0</v>
      </c>
      <c r="Q1946" s="477"/>
      <c r="R1946" s="458" t="str">
        <f>IF(F1946=0,"x",VLOOKUP($F1946,Liste!$L$2:$M$5000,2,FALSE))</f>
        <v>x</v>
      </c>
      <c r="S1946" s="462" t="str">
        <f t="shared" si="60"/>
        <v>x</v>
      </c>
      <c r="T1946" s="462">
        <f>IF(P1946=Liste!$Q$3,IF(L1946=0,0,1),0)</f>
        <v>0</v>
      </c>
      <c r="U1946" s="462">
        <f>IF($A1946=0,0,InformatiiGenerale!$B$3)</f>
        <v>0</v>
      </c>
      <c r="V1946" s="462">
        <f>IF($B1946=0,0,VLOOKUP($B1946,InformatiiGenerale!$A$9:$C$29,3,FALSE))</f>
        <v>0</v>
      </c>
    </row>
    <row r="1947" spans="1:22" ht="30" customHeight="1" x14ac:dyDescent="0.25">
      <c r="A1947" s="145"/>
      <c r="B1947" s="146"/>
      <c r="C1947" s="146"/>
      <c r="D1947" s="147"/>
      <c r="E1947" s="148"/>
      <c r="F1947" s="149"/>
      <c r="G1947" s="148"/>
      <c r="H1947" s="149"/>
      <c r="I1947" s="150"/>
      <c r="J1947" s="151"/>
      <c r="K1947" s="152"/>
      <c r="L1947" s="153"/>
      <c r="M1947" s="154"/>
      <c r="N1947" s="334">
        <f t="shared" si="61"/>
        <v>0</v>
      </c>
      <c r="O1947" s="339"/>
      <c r="P1947" s="515">
        <f>IF($A1947=Liste!$A$2,Liste!$Q$2,IF($A1947=Liste!$A$3,Liste!$Q$3,0))</f>
        <v>0</v>
      </c>
      <c r="Q1947" s="477"/>
      <c r="R1947" s="458" t="str">
        <f>IF(F1947=0,"x",VLOOKUP($F1947,Liste!$L$2:$M$5000,2,FALSE))</f>
        <v>x</v>
      </c>
      <c r="S1947" s="462" t="str">
        <f t="shared" si="60"/>
        <v>x</v>
      </c>
      <c r="T1947" s="462">
        <f>IF(P1947=Liste!$Q$3,IF(L1947=0,0,1),0)</f>
        <v>0</v>
      </c>
      <c r="U1947" s="462">
        <f>IF($A1947=0,0,InformatiiGenerale!$B$3)</f>
        <v>0</v>
      </c>
      <c r="V1947" s="462">
        <f>IF($B1947=0,0,VLOOKUP($B1947,InformatiiGenerale!$A$9:$C$29,3,FALSE))</f>
        <v>0</v>
      </c>
    </row>
    <row r="1948" spans="1:22" ht="30" customHeight="1" x14ac:dyDescent="0.25">
      <c r="A1948" s="145"/>
      <c r="B1948" s="146"/>
      <c r="C1948" s="146"/>
      <c r="D1948" s="147"/>
      <c r="E1948" s="148"/>
      <c r="F1948" s="149"/>
      <c r="G1948" s="148"/>
      <c r="H1948" s="149"/>
      <c r="I1948" s="150"/>
      <c r="J1948" s="151"/>
      <c r="K1948" s="152"/>
      <c r="L1948" s="153"/>
      <c r="M1948" s="154"/>
      <c r="N1948" s="334">
        <f t="shared" si="61"/>
        <v>0</v>
      </c>
      <c r="O1948" s="339"/>
      <c r="P1948" s="515">
        <f>IF($A1948=Liste!$A$2,Liste!$Q$2,IF($A1948=Liste!$A$3,Liste!$Q$3,0))</f>
        <v>0</v>
      </c>
      <c r="Q1948" s="477"/>
      <c r="R1948" s="458" t="str">
        <f>IF(F1948=0,"x",VLOOKUP($F1948,Liste!$L$2:$M$5000,2,FALSE))</f>
        <v>x</v>
      </c>
      <c r="S1948" s="462" t="str">
        <f t="shared" si="60"/>
        <v>x</v>
      </c>
      <c r="T1948" s="462">
        <f>IF(P1948=Liste!$Q$3,IF(L1948=0,0,1),0)</f>
        <v>0</v>
      </c>
      <c r="U1948" s="462">
        <f>IF($A1948=0,0,InformatiiGenerale!$B$3)</f>
        <v>0</v>
      </c>
      <c r="V1948" s="462">
        <f>IF($B1948=0,0,VLOOKUP($B1948,InformatiiGenerale!$A$9:$C$29,3,FALSE))</f>
        <v>0</v>
      </c>
    </row>
    <row r="1949" spans="1:22" ht="30" customHeight="1" x14ac:dyDescent="0.25">
      <c r="A1949" s="145"/>
      <c r="B1949" s="146"/>
      <c r="C1949" s="146"/>
      <c r="D1949" s="147"/>
      <c r="E1949" s="148"/>
      <c r="F1949" s="149"/>
      <c r="G1949" s="148"/>
      <c r="H1949" s="149"/>
      <c r="I1949" s="150"/>
      <c r="J1949" s="151"/>
      <c r="K1949" s="152"/>
      <c r="L1949" s="153"/>
      <c r="M1949" s="154"/>
      <c r="N1949" s="334">
        <f t="shared" si="61"/>
        <v>0</v>
      </c>
      <c r="O1949" s="339"/>
      <c r="P1949" s="515">
        <f>IF($A1949=Liste!$A$2,Liste!$Q$2,IF($A1949=Liste!$A$3,Liste!$Q$3,0))</f>
        <v>0</v>
      </c>
      <c r="Q1949" s="477"/>
      <c r="R1949" s="458" t="str">
        <f>IF(F1949=0,"x",VLOOKUP($F1949,Liste!$L$2:$M$5000,2,FALSE))</f>
        <v>x</v>
      </c>
      <c r="S1949" s="462" t="str">
        <f t="shared" si="60"/>
        <v>x</v>
      </c>
      <c r="T1949" s="462">
        <f>IF(P1949=Liste!$Q$3,IF(L1949=0,0,1),0)</f>
        <v>0</v>
      </c>
      <c r="U1949" s="462">
        <f>IF($A1949=0,0,InformatiiGenerale!$B$3)</f>
        <v>0</v>
      </c>
      <c r="V1949" s="462">
        <f>IF($B1949=0,0,VLOOKUP($B1949,InformatiiGenerale!$A$9:$C$29,3,FALSE))</f>
        <v>0</v>
      </c>
    </row>
    <row r="1950" spans="1:22" ht="30" customHeight="1" x14ac:dyDescent="0.25">
      <c r="A1950" s="145"/>
      <c r="B1950" s="146"/>
      <c r="C1950" s="146"/>
      <c r="D1950" s="147"/>
      <c r="E1950" s="148"/>
      <c r="F1950" s="149"/>
      <c r="G1950" s="148"/>
      <c r="H1950" s="149"/>
      <c r="I1950" s="150"/>
      <c r="J1950" s="151"/>
      <c r="K1950" s="152"/>
      <c r="L1950" s="153"/>
      <c r="M1950" s="154"/>
      <c r="N1950" s="334">
        <f t="shared" si="61"/>
        <v>0</v>
      </c>
      <c r="O1950" s="339"/>
      <c r="P1950" s="515">
        <f>IF($A1950=Liste!$A$2,Liste!$Q$2,IF($A1950=Liste!$A$3,Liste!$Q$3,0))</f>
        <v>0</v>
      </c>
      <c r="Q1950" s="477"/>
      <c r="R1950" s="458" t="str">
        <f>IF(F1950=0,"x",VLOOKUP($F1950,Liste!$L$2:$M$5000,2,FALSE))</f>
        <v>x</v>
      </c>
      <c r="S1950" s="462" t="str">
        <f t="shared" si="60"/>
        <v>x</v>
      </c>
      <c r="T1950" s="462">
        <f>IF(P1950=Liste!$Q$3,IF(L1950=0,0,1),0)</f>
        <v>0</v>
      </c>
      <c r="U1950" s="462">
        <f>IF($A1950=0,0,InformatiiGenerale!$B$3)</f>
        <v>0</v>
      </c>
      <c r="V1950" s="462">
        <f>IF($B1950=0,0,VLOOKUP($B1950,InformatiiGenerale!$A$9:$C$29,3,FALSE))</f>
        <v>0</v>
      </c>
    </row>
    <row r="1951" spans="1:22" ht="30" customHeight="1" x14ac:dyDescent="0.25">
      <c r="A1951" s="145"/>
      <c r="B1951" s="146"/>
      <c r="C1951" s="146"/>
      <c r="D1951" s="147"/>
      <c r="E1951" s="148"/>
      <c r="F1951" s="149"/>
      <c r="G1951" s="148"/>
      <c r="H1951" s="149"/>
      <c r="I1951" s="150"/>
      <c r="J1951" s="151"/>
      <c r="K1951" s="152"/>
      <c r="L1951" s="153"/>
      <c r="M1951" s="154"/>
      <c r="N1951" s="334">
        <f t="shared" si="61"/>
        <v>0</v>
      </c>
      <c r="O1951" s="339"/>
      <c r="P1951" s="515">
        <f>IF($A1951=Liste!$A$2,Liste!$Q$2,IF($A1951=Liste!$A$3,Liste!$Q$3,0))</f>
        <v>0</v>
      </c>
      <c r="Q1951" s="477"/>
      <c r="R1951" s="458" t="str">
        <f>IF(F1951=0,"x",VLOOKUP($F1951,Liste!$L$2:$M$5000,2,FALSE))</f>
        <v>x</v>
      </c>
      <c r="S1951" s="462" t="str">
        <f t="shared" si="60"/>
        <v>x</v>
      </c>
      <c r="T1951" s="462">
        <f>IF(P1951=Liste!$Q$3,IF(L1951=0,0,1),0)</f>
        <v>0</v>
      </c>
      <c r="U1951" s="462">
        <f>IF($A1951=0,0,InformatiiGenerale!$B$3)</f>
        <v>0</v>
      </c>
      <c r="V1951" s="462">
        <f>IF($B1951=0,0,VLOOKUP($B1951,InformatiiGenerale!$A$9:$C$29,3,FALSE))</f>
        <v>0</v>
      </c>
    </row>
    <row r="1952" spans="1:22" ht="30" customHeight="1" x14ac:dyDescent="0.25">
      <c r="A1952" s="145"/>
      <c r="B1952" s="146"/>
      <c r="C1952" s="146"/>
      <c r="D1952" s="147"/>
      <c r="E1952" s="148"/>
      <c r="F1952" s="149"/>
      <c r="G1952" s="148"/>
      <c r="H1952" s="149"/>
      <c r="I1952" s="150"/>
      <c r="J1952" s="151"/>
      <c r="K1952" s="152"/>
      <c r="L1952" s="153"/>
      <c r="M1952" s="154"/>
      <c r="N1952" s="334">
        <f t="shared" si="61"/>
        <v>0</v>
      </c>
      <c r="O1952" s="339"/>
      <c r="P1952" s="515">
        <f>IF($A1952=Liste!$A$2,Liste!$Q$2,IF($A1952=Liste!$A$3,Liste!$Q$3,0))</f>
        <v>0</v>
      </c>
      <c r="Q1952" s="477"/>
      <c r="R1952" s="458" t="str">
        <f>IF(F1952=0,"x",VLOOKUP($F1952,Liste!$L$2:$M$5000,2,FALSE))</f>
        <v>x</v>
      </c>
      <c r="S1952" s="462" t="str">
        <f t="shared" si="60"/>
        <v>x</v>
      </c>
      <c r="T1952" s="462">
        <f>IF(P1952=Liste!$Q$3,IF(L1952=0,0,1),0)</f>
        <v>0</v>
      </c>
      <c r="U1952" s="462">
        <f>IF($A1952=0,0,InformatiiGenerale!$B$3)</f>
        <v>0</v>
      </c>
      <c r="V1952" s="462">
        <f>IF($B1952=0,0,VLOOKUP($B1952,InformatiiGenerale!$A$9:$C$29,3,FALSE))</f>
        <v>0</v>
      </c>
    </row>
    <row r="1953" spans="1:22" ht="30" customHeight="1" x14ac:dyDescent="0.25">
      <c r="A1953" s="145"/>
      <c r="B1953" s="146"/>
      <c r="C1953" s="146"/>
      <c r="D1953" s="147"/>
      <c r="E1953" s="148"/>
      <c r="F1953" s="149"/>
      <c r="G1953" s="148"/>
      <c r="H1953" s="149"/>
      <c r="I1953" s="150"/>
      <c r="J1953" s="151"/>
      <c r="K1953" s="152"/>
      <c r="L1953" s="153"/>
      <c r="M1953" s="154"/>
      <c r="N1953" s="334">
        <f t="shared" si="61"/>
        <v>0</v>
      </c>
      <c r="O1953" s="339"/>
      <c r="P1953" s="515">
        <f>IF($A1953=Liste!$A$2,Liste!$Q$2,IF($A1953=Liste!$A$3,Liste!$Q$3,0))</f>
        <v>0</v>
      </c>
      <c r="Q1953" s="477"/>
      <c r="R1953" s="458" t="str">
        <f>IF(F1953=0,"x",VLOOKUP($F1953,Liste!$L$2:$M$5000,2,FALSE))</f>
        <v>x</v>
      </c>
      <c r="S1953" s="462" t="str">
        <f t="shared" si="60"/>
        <v>x</v>
      </c>
      <c r="T1953" s="462">
        <f>IF(P1953=Liste!$Q$3,IF(L1953=0,0,1),0)</f>
        <v>0</v>
      </c>
      <c r="U1953" s="462">
        <f>IF($A1953=0,0,InformatiiGenerale!$B$3)</f>
        <v>0</v>
      </c>
      <c r="V1953" s="462">
        <f>IF($B1953=0,0,VLOOKUP($B1953,InformatiiGenerale!$A$9:$C$29,3,FALSE))</f>
        <v>0</v>
      </c>
    </row>
    <row r="1954" spans="1:22" ht="30" customHeight="1" x14ac:dyDescent="0.25">
      <c r="A1954" s="145"/>
      <c r="B1954" s="146"/>
      <c r="C1954" s="146"/>
      <c r="D1954" s="147"/>
      <c r="E1954" s="148"/>
      <c r="F1954" s="149"/>
      <c r="G1954" s="148"/>
      <c r="H1954" s="149"/>
      <c r="I1954" s="150"/>
      <c r="J1954" s="151"/>
      <c r="K1954" s="152"/>
      <c r="L1954" s="153"/>
      <c r="M1954" s="154"/>
      <c r="N1954" s="334">
        <f t="shared" si="61"/>
        <v>0</v>
      </c>
      <c r="O1954" s="339"/>
      <c r="P1954" s="515">
        <f>IF($A1954=Liste!$A$2,Liste!$Q$2,IF($A1954=Liste!$A$3,Liste!$Q$3,0))</f>
        <v>0</v>
      </c>
      <c r="Q1954" s="477"/>
      <c r="R1954" s="458" t="str">
        <f>IF(F1954=0,"x",VLOOKUP($F1954,Liste!$L$2:$M$5000,2,FALSE))</f>
        <v>x</v>
      </c>
      <c r="S1954" s="462" t="str">
        <f t="shared" si="60"/>
        <v>x</v>
      </c>
      <c r="T1954" s="462">
        <f>IF(P1954=Liste!$Q$3,IF(L1954=0,0,1),0)</f>
        <v>0</v>
      </c>
      <c r="U1954" s="462">
        <f>IF($A1954=0,0,InformatiiGenerale!$B$3)</f>
        <v>0</v>
      </c>
      <c r="V1954" s="462">
        <f>IF($B1954=0,0,VLOOKUP($B1954,InformatiiGenerale!$A$9:$C$29,3,FALSE))</f>
        <v>0</v>
      </c>
    </row>
    <row r="1955" spans="1:22" ht="30" customHeight="1" x14ac:dyDescent="0.25">
      <c r="A1955" s="145"/>
      <c r="B1955" s="146"/>
      <c r="C1955" s="146"/>
      <c r="D1955" s="147"/>
      <c r="E1955" s="148"/>
      <c r="F1955" s="149"/>
      <c r="G1955" s="148"/>
      <c r="H1955" s="149"/>
      <c r="I1955" s="150"/>
      <c r="J1955" s="151"/>
      <c r="K1955" s="152"/>
      <c r="L1955" s="153"/>
      <c r="M1955" s="154"/>
      <c r="N1955" s="334">
        <f t="shared" si="61"/>
        <v>0</v>
      </c>
      <c r="O1955" s="339"/>
      <c r="P1955" s="515">
        <f>IF($A1955=Liste!$A$2,Liste!$Q$2,IF($A1955=Liste!$A$3,Liste!$Q$3,0))</f>
        <v>0</v>
      </c>
      <c r="Q1955" s="477"/>
      <c r="R1955" s="458" t="str">
        <f>IF(F1955=0,"x",VLOOKUP($F1955,Liste!$L$2:$M$5000,2,FALSE))</f>
        <v>x</v>
      </c>
      <c r="S1955" s="462" t="str">
        <f t="shared" si="60"/>
        <v>x</v>
      </c>
      <c r="T1955" s="462">
        <f>IF(P1955=Liste!$Q$3,IF(L1955=0,0,1),0)</f>
        <v>0</v>
      </c>
      <c r="U1955" s="462">
        <f>IF($A1955=0,0,InformatiiGenerale!$B$3)</f>
        <v>0</v>
      </c>
      <c r="V1955" s="462">
        <f>IF($B1955=0,0,VLOOKUP($B1955,InformatiiGenerale!$A$9:$C$29,3,FALSE))</f>
        <v>0</v>
      </c>
    </row>
    <row r="1956" spans="1:22" ht="30" customHeight="1" x14ac:dyDescent="0.25">
      <c r="A1956" s="145"/>
      <c r="B1956" s="146"/>
      <c r="C1956" s="146"/>
      <c r="D1956" s="147"/>
      <c r="E1956" s="148"/>
      <c r="F1956" s="149"/>
      <c r="G1956" s="148"/>
      <c r="H1956" s="149"/>
      <c r="I1956" s="150"/>
      <c r="J1956" s="151"/>
      <c r="K1956" s="152"/>
      <c r="L1956" s="153"/>
      <c r="M1956" s="154"/>
      <c r="N1956" s="334">
        <f t="shared" si="61"/>
        <v>0</v>
      </c>
      <c r="O1956" s="339"/>
      <c r="P1956" s="515">
        <f>IF($A1956=Liste!$A$2,Liste!$Q$2,IF($A1956=Liste!$A$3,Liste!$Q$3,0))</f>
        <v>0</v>
      </c>
      <c r="Q1956" s="477"/>
      <c r="R1956" s="458" t="str">
        <f>IF(F1956=0,"x",VLOOKUP($F1956,Liste!$L$2:$M$5000,2,FALSE))</f>
        <v>x</v>
      </c>
      <c r="S1956" s="462" t="str">
        <f t="shared" si="60"/>
        <v>x</v>
      </c>
      <c r="T1956" s="462">
        <f>IF(P1956=Liste!$Q$3,IF(L1956=0,0,1),0)</f>
        <v>0</v>
      </c>
      <c r="U1956" s="462">
        <f>IF($A1956=0,0,InformatiiGenerale!$B$3)</f>
        <v>0</v>
      </c>
      <c r="V1956" s="462">
        <f>IF($B1956=0,0,VLOOKUP($B1956,InformatiiGenerale!$A$9:$C$29,3,FALSE))</f>
        <v>0</v>
      </c>
    </row>
    <row r="1957" spans="1:22" ht="30" customHeight="1" x14ac:dyDescent="0.25">
      <c r="A1957" s="145"/>
      <c r="B1957" s="146"/>
      <c r="C1957" s="146"/>
      <c r="D1957" s="147"/>
      <c r="E1957" s="148"/>
      <c r="F1957" s="149"/>
      <c r="G1957" s="148"/>
      <c r="H1957" s="149"/>
      <c r="I1957" s="150"/>
      <c r="J1957" s="151"/>
      <c r="K1957" s="152"/>
      <c r="L1957" s="153"/>
      <c r="M1957" s="154"/>
      <c r="N1957" s="334">
        <f t="shared" si="61"/>
        <v>0</v>
      </c>
      <c r="O1957" s="339"/>
      <c r="P1957" s="515">
        <f>IF($A1957=Liste!$A$2,Liste!$Q$2,IF($A1957=Liste!$A$3,Liste!$Q$3,0))</f>
        <v>0</v>
      </c>
      <c r="Q1957" s="477"/>
      <c r="R1957" s="458" t="str">
        <f>IF(F1957=0,"x",VLOOKUP($F1957,Liste!$L$2:$M$5000,2,FALSE))</f>
        <v>x</v>
      </c>
      <c r="S1957" s="462" t="str">
        <f t="shared" si="60"/>
        <v>x</v>
      </c>
      <c r="T1957" s="462">
        <f>IF(P1957=Liste!$Q$3,IF(L1957=0,0,1),0)</f>
        <v>0</v>
      </c>
      <c r="U1957" s="462">
        <f>IF($A1957=0,0,InformatiiGenerale!$B$3)</f>
        <v>0</v>
      </c>
      <c r="V1957" s="462">
        <f>IF($B1957=0,0,VLOOKUP($B1957,InformatiiGenerale!$A$9:$C$29,3,FALSE))</f>
        <v>0</v>
      </c>
    </row>
    <row r="1958" spans="1:22" ht="30" customHeight="1" x14ac:dyDescent="0.25">
      <c r="A1958" s="145"/>
      <c r="B1958" s="146"/>
      <c r="C1958" s="146"/>
      <c r="D1958" s="147"/>
      <c r="E1958" s="148"/>
      <c r="F1958" s="149"/>
      <c r="G1958" s="148"/>
      <c r="H1958" s="149"/>
      <c r="I1958" s="150"/>
      <c r="J1958" s="151"/>
      <c r="K1958" s="152"/>
      <c r="L1958" s="153"/>
      <c r="M1958" s="154"/>
      <c r="N1958" s="334">
        <f t="shared" si="61"/>
        <v>0</v>
      </c>
      <c r="O1958" s="339"/>
      <c r="P1958" s="515">
        <f>IF($A1958=Liste!$A$2,Liste!$Q$2,IF($A1958=Liste!$A$3,Liste!$Q$3,0))</f>
        <v>0</v>
      </c>
      <c r="Q1958" s="477"/>
      <c r="R1958" s="458" t="str">
        <f>IF(F1958=0,"x",VLOOKUP($F1958,Liste!$L$2:$M$5000,2,FALSE))</f>
        <v>x</v>
      </c>
      <c r="S1958" s="462" t="str">
        <f t="shared" si="60"/>
        <v>x</v>
      </c>
      <c r="T1958" s="462">
        <f>IF(P1958=Liste!$Q$3,IF(L1958=0,0,1),0)</f>
        <v>0</v>
      </c>
      <c r="U1958" s="462">
        <f>IF($A1958=0,0,InformatiiGenerale!$B$3)</f>
        <v>0</v>
      </c>
      <c r="V1958" s="462">
        <f>IF($B1958=0,0,VLOOKUP($B1958,InformatiiGenerale!$A$9:$C$29,3,FALSE))</f>
        <v>0</v>
      </c>
    </row>
    <row r="1959" spans="1:22" ht="30" customHeight="1" x14ac:dyDescent="0.25">
      <c r="A1959" s="145"/>
      <c r="B1959" s="146"/>
      <c r="C1959" s="146"/>
      <c r="D1959" s="147"/>
      <c r="E1959" s="148"/>
      <c r="F1959" s="149"/>
      <c r="G1959" s="148"/>
      <c r="H1959" s="149"/>
      <c r="I1959" s="150"/>
      <c r="J1959" s="151"/>
      <c r="K1959" s="152"/>
      <c r="L1959" s="153"/>
      <c r="M1959" s="154"/>
      <c r="N1959" s="334">
        <f t="shared" si="61"/>
        <v>0</v>
      </c>
      <c r="O1959" s="339"/>
      <c r="P1959" s="515">
        <f>IF($A1959=Liste!$A$2,Liste!$Q$2,IF($A1959=Liste!$A$3,Liste!$Q$3,0))</f>
        <v>0</v>
      </c>
      <c r="Q1959" s="477"/>
      <c r="R1959" s="458" t="str">
        <f>IF(F1959=0,"x",VLOOKUP($F1959,Liste!$L$2:$M$5000,2,FALSE))</f>
        <v>x</v>
      </c>
      <c r="S1959" s="462" t="str">
        <f t="shared" si="60"/>
        <v>x</v>
      </c>
      <c r="T1959" s="462">
        <f>IF(P1959=Liste!$Q$3,IF(L1959=0,0,1),0)</f>
        <v>0</v>
      </c>
      <c r="U1959" s="462">
        <f>IF($A1959=0,0,InformatiiGenerale!$B$3)</f>
        <v>0</v>
      </c>
      <c r="V1959" s="462">
        <f>IF($B1959=0,0,VLOOKUP($B1959,InformatiiGenerale!$A$9:$C$29,3,FALSE))</f>
        <v>0</v>
      </c>
    </row>
    <row r="1960" spans="1:22" ht="30" customHeight="1" x14ac:dyDescent="0.25">
      <c r="A1960" s="145"/>
      <c r="B1960" s="146"/>
      <c r="C1960" s="146"/>
      <c r="D1960" s="147"/>
      <c r="E1960" s="148"/>
      <c r="F1960" s="149"/>
      <c r="G1960" s="148"/>
      <c r="H1960" s="149"/>
      <c r="I1960" s="150"/>
      <c r="J1960" s="151"/>
      <c r="K1960" s="152"/>
      <c r="L1960" s="153"/>
      <c r="M1960" s="154"/>
      <c r="N1960" s="334">
        <f t="shared" si="61"/>
        <v>0</v>
      </c>
      <c r="O1960" s="339"/>
      <c r="P1960" s="515">
        <f>IF($A1960=Liste!$A$2,Liste!$Q$2,IF($A1960=Liste!$A$3,Liste!$Q$3,0))</f>
        <v>0</v>
      </c>
      <c r="Q1960" s="477"/>
      <c r="R1960" s="458" t="str">
        <f>IF(F1960=0,"x",VLOOKUP($F1960,Liste!$L$2:$M$5000,2,FALSE))</f>
        <v>x</v>
      </c>
      <c r="S1960" s="462" t="str">
        <f t="shared" si="60"/>
        <v>x</v>
      </c>
      <c r="T1960" s="462">
        <f>IF(P1960=Liste!$Q$3,IF(L1960=0,0,1),0)</f>
        <v>0</v>
      </c>
      <c r="U1960" s="462">
        <f>IF($A1960=0,0,InformatiiGenerale!$B$3)</f>
        <v>0</v>
      </c>
      <c r="V1960" s="462">
        <f>IF($B1960=0,0,VLOOKUP($B1960,InformatiiGenerale!$A$9:$C$29,3,FALSE))</f>
        <v>0</v>
      </c>
    </row>
    <row r="1961" spans="1:22" ht="30" customHeight="1" x14ac:dyDescent="0.25">
      <c r="A1961" s="145"/>
      <c r="B1961" s="146"/>
      <c r="C1961" s="146"/>
      <c r="D1961" s="147"/>
      <c r="E1961" s="148"/>
      <c r="F1961" s="149"/>
      <c r="G1961" s="148"/>
      <c r="H1961" s="149"/>
      <c r="I1961" s="150"/>
      <c r="J1961" s="151"/>
      <c r="K1961" s="152"/>
      <c r="L1961" s="153"/>
      <c r="M1961" s="154"/>
      <c r="N1961" s="334">
        <f t="shared" si="61"/>
        <v>0</v>
      </c>
      <c r="O1961" s="339"/>
      <c r="P1961" s="515">
        <f>IF($A1961=Liste!$A$2,Liste!$Q$2,IF($A1961=Liste!$A$3,Liste!$Q$3,0))</f>
        <v>0</v>
      </c>
      <c r="Q1961" s="477"/>
      <c r="R1961" s="458" t="str">
        <f>IF(F1961=0,"x",VLOOKUP($F1961,Liste!$L$2:$M$5000,2,FALSE))</f>
        <v>x</v>
      </c>
      <c r="S1961" s="462" t="str">
        <f t="shared" si="60"/>
        <v>x</v>
      </c>
      <c r="T1961" s="462">
        <f>IF(P1961=Liste!$Q$3,IF(L1961=0,0,1),0)</f>
        <v>0</v>
      </c>
      <c r="U1961" s="462">
        <f>IF($A1961=0,0,InformatiiGenerale!$B$3)</f>
        <v>0</v>
      </c>
      <c r="V1961" s="462">
        <f>IF($B1961=0,0,VLOOKUP($B1961,InformatiiGenerale!$A$9:$C$29,3,FALSE))</f>
        <v>0</v>
      </c>
    </row>
    <row r="1962" spans="1:22" ht="30" customHeight="1" x14ac:dyDescent="0.25">
      <c r="A1962" s="145"/>
      <c r="B1962" s="146"/>
      <c r="C1962" s="146"/>
      <c r="D1962" s="147"/>
      <c r="E1962" s="148"/>
      <c r="F1962" s="149"/>
      <c r="G1962" s="148"/>
      <c r="H1962" s="149"/>
      <c r="I1962" s="150"/>
      <c r="J1962" s="151"/>
      <c r="K1962" s="152"/>
      <c r="L1962" s="153"/>
      <c r="M1962" s="154"/>
      <c r="N1962" s="334">
        <f t="shared" si="61"/>
        <v>0</v>
      </c>
      <c r="O1962" s="339"/>
      <c r="P1962" s="515">
        <f>IF($A1962=Liste!$A$2,Liste!$Q$2,IF($A1962=Liste!$A$3,Liste!$Q$3,0))</f>
        <v>0</v>
      </c>
      <c r="Q1962" s="477"/>
      <c r="R1962" s="458" t="str">
        <f>IF(F1962=0,"x",VLOOKUP($F1962,Liste!$L$2:$M$5000,2,FALSE))</f>
        <v>x</v>
      </c>
      <c r="S1962" s="462" t="str">
        <f t="shared" si="60"/>
        <v>x</v>
      </c>
      <c r="T1962" s="462">
        <f>IF(P1962=Liste!$Q$3,IF(L1962=0,0,1),0)</f>
        <v>0</v>
      </c>
      <c r="U1962" s="462">
        <f>IF($A1962=0,0,InformatiiGenerale!$B$3)</f>
        <v>0</v>
      </c>
      <c r="V1962" s="462">
        <f>IF($B1962=0,0,VLOOKUP($B1962,InformatiiGenerale!$A$9:$C$29,3,FALSE))</f>
        <v>0</v>
      </c>
    </row>
    <row r="1963" spans="1:22" ht="30" customHeight="1" x14ac:dyDescent="0.25">
      <c r="A1963" s="145"/>
      <c r="B1963" s="146"/>
      <c r="C1963" s="146"/>
      <c r="D1963" s="147"/>
      <c r="E1963" s="148"/>
      <c r="F1963" s="149"/>
      <c r="G1963" s="148"/>
      <c r="H1963" s="149"/>
      <c r="I1963" s="150"/>
      <c r="J1963" s="151"/>
      <c r="K1963" s="152"/>
      <c r="L1963" s="153"/>
      <c r="M1963" s="154"/>
      <c r="N1963" s="334">
        <f t="shared" si="61"/>
        <v>0</v>
      </c>
      <c r="O1963" s="339"/>
      <c r="P1963" s="515">
        <f>IF($A1963=Liste!$A$2,Liste!$Q$2,IF($A1963=Liste!$A$3,Liste!$Q$3,0))</f>
        <v>0</v>
      </c>
      <c r="Q1963" s="477"/>
      <c r="R1963" s="458" t="str">
        <f>IF(F1963=0,"x",VLOOKUP($F1963,Liste!$L$2:$M$5000,2,FALSE))</f>
        <v>x</v>
      </c>
      <c r="S1963" s="462" t="str">
        <f t="shared" si="60"/>
        <v>x</v>
      </c>
      <c r="T1963" s="462">
        <f>IF(P1963=Liste!$Q$3,IF(L1963=0,0,1),0)</f>
        <v>0</v>
      </c>
      <c r="U1963" s="462">
        <f>IF($A1963=0,0,InformatiiGenerale!$B$3)</f>
        <v>0</v>
      </c>
      <c r="V1963" s="462">
        <f>IF($B1963=0,0,VLOOKUP($B1963,InformatiiGenerale!$A$9:$C$29,3,FALSE))</f>
        <v>0</v>
      </c>
    </row>
    <row r="1964" spans="1:22" ht="30" customHeight="1" x14ac:dyDescent="0.25">
      <c r="A1964" s="145"/>
      <c r="B1964" s="146"/>
      <c r="C1964" s="146"/>
      <c r="D1964" s="147"/>
      <c r="E1964" s="148"/>
      <c r="F1964" s="149"/>
      <c r="G1964" s="148"/>
      <c r="H1964" s="149"/>
      <c r="I1964" s="150"/>
      <c r="J1964" s="151"/>
      <c r="K1964" s="152"/>
      <c r="L1964" s="153"/>
      <c r="M1964" s="154"/>
      <c r="N1964" s="334">
        <f t="shared" si="61"/>
        <v>0</v>
      </c>
      <c r="O1964" s="339"/>
      <c r="P1964" s="515">
        <f>IF($A1964=Liste!$A$2,Liste!$Q$2,IF($A1964=Liste!$A$3,Liste!$Q$3,0))</f>
        <v>0</v>
      </c>
      <c r="Q1964" s="477"/>
      <c r="R1964" s="458" t="str">
        <f>IF(F1964=0,"x",VLOOKUP($F1964,Liste!$L$2:$M$5000,2,FALSE))</f>
        <v>x</v>
      </c>
      <c r="S1964" s="462" t="str">
        <f t="shared" si="60"/>
        <v>x</v>
      </c>
      <c r="T1964" s="462">
        <f>IF(P1964=Liste!$Q$3,IF(L1964=0,0,1),0)</f>
        <v>0</v>
      </c>
      <c r="U1964" s="462">
        <f>IF($A1964=0,0,InformatiiGenerale!$B$3)</f>
        <v>0</v>
      </c>
      <c r="V1964" s="462">
        <f>IF($B1964=0,0,VLOOKUP($B1964,InformatiiGenerale!$A$9:$C$29,3,FALSE))</f>
        <v>0</v>
      </c>
    </row>
    <row r="1965" spans="1:22" ht="30" customHeight="1" x14ac:dyDescent="0.25">
      <c r="A1965" s="145"/>
      <c r="B1965" s="146"/>
      <c r="C1965" s="146"/>
      <c r="D1965" s="147"/>
      <c r="E1965" s="148"/>
      <c r="F1965" s="149"/>
      <c r="G1965" s="148"/>
      <c r="H1965" s="149"/>
      <c r="I1965" s="150"/>
      <c r="J1965" s="151"/>
      <c r="K1965" s="152"/>
      <c r="L1965" s="153"/>
      <c r="M1965" s="154"/>
      <c r="N1965" s="334">
        <f t="shared" si="61"/>
        <v>0</v>
      </c>
      <c r="O1965" s="339"/>
      <c r="P1965" s="515">
        <f>IF($A1965=Liste!$A$2,Liste!$Q$2,IF($A1965=Liste!$A$3,Liste!$Q$3,0))</f>
        <v>0</v>
      </c>
      <c r="Q1965" s="477"/>
      <c r="R1965" s="458" t="str">
        <f>IF(F1965=0,"x",VLOOKUP($F1965,Liste!$L$2:$M$5000,2,FALSE))</f>
        <v>x</v>
      </c>
      <c r="S1965" s="462" t="str">
        <f t="shared" si="60"/>
        <v>x</v>
      </c>
      <c r="T1965" s="462">
        <f>IF(P1965=Liste!$Q$3,IF(L1965=0,0,1),0)</f>
        <v>0</v>
      </c>
      <c r="U1965" s="462">
        <f>IF($A1965=0,0,InformatiiGenerale!$B$3)</f>
        <v>0</v>
      </c>
      <c r="V1965" s="462">
        <f>IF($B1965=0,0,VLOOKUP($B1965,InformatiiGenerale!$A$9:$C$29,3,FALSE))</f>
        <v>0</v>
      </c>
    </row>
    <row r="1966" spans="1:22" ht="30" customHeight="1" x14ac:dyDescent="0.25">
      <c r="A1966" s="145"/>
      <c r="B1966" s="146"/>
      <c r="C1966" s="146"/>
      <c r="D1966" s="147"/>
      <c r="E1966" s="148"/>
      <c r="F1966" s="149"/>
      <c r="G1966" s="148"/>
      <c r="H1966" s="149"/>
      <c r="I1966" s="150"/>
      <c r="J1966" s="151"/>
      <c r="K1966" s="152"/>
      <c r="L1966" s="153"/>
      <c r="M1966" s="154"/>
      <c r="N1966" s="334">
        <f t="shared" si="61"/>
        <v>0</v>
      </c>
      <c r="O1966" s="339"/>
      <c r="P1966" s="515">
        <f>IF($A1966=Liste!$A$2,Liste!$Q$2,IF($A1966=Liste!$A$3,Liste!$Q$3,0))</f>
        <v>0</v>
      </c>
      <c r="Q1966" s="477"/>
      <c r="R1966" s="458" t="str">
        <f>IF(F1966=0,"x",VLOOKUP($F1966,Liste!$L$2:$M$5000,2,FALSE))</f>
        <v>x</v>
      </c>
      <c r="S1966" s="462" t="str">
        <f t="shared" si="60"/>
        <v>x</v>
      </c>
      <c r="T1966" s="462">
        <f>IF(P1966=Liste!$Q$3,IF(L1966=0,0,1),0)</f>
        <v>0</v>
      </c>
      <c r="U1966" s="462">
        <f>IF($A1966=0,0,InformatiiGenerale!$B$3)</f>
        <v>0</v>
      </c>
      <c r="V1966" s="462">
        <f>IF($B1966=0,0,VLOOKUP($B1966,InformatiiGenerale!$A$9:$C$29,3,FALSE))</f>
        <v>0</v>
      </c>
    </row>
    <row r="1967" spans="1:22" ht="30" customHeight="1" x14ac:dyDescent="0.25">
      <c r="A1967" s="145"/>
      <c r="B1967" s="146"/>
      <c r="C1967" s="146"/>
      <c r="D1967" s="147"/>
      <c r="E1967" s="148"/>
      <c r="F1967" s="149"/>
      <c r="G1967" s="148"/>
      <c r="H1967" s="149"/>
      <c r="I1967" s="150"/>
      <c r="J1967" s="151"/>
      <c r="K1967" s="152"/>
      <c r="L1967" s="153"/>
      <c r="M1967" s="154"/>
      <c r="N1967" s="334">
        <f t="shared" si="61"/>
        <v>0</v>
      </c>
      <c r="O1967" s="339"/>
      <c r="P1967" s="515">
        <f>IF($A1967=Liste!$A$2,Liste!$Q$2,IF($A1967=Liste!$A$3,Liste!$Q$3,0))</f>
        <v>0</v>
      </c>
      <c r="Q1967" s="477"/>
      <c r="R1967" s="458" t="str">
        <f>IF(F1967=0,"x",VLOOKUP($F1967,Liste!$L$2:$M$5000,2,FALSE))</f>
        <v>x</v>
      </c>
      <c r="S1967" s="462" t="str">
        <f t="shared" si="60"/>
        <v>x</v>
      </c>
      <c r="T1967" s="462">
        <f>IF(P1967=Liste!$Q$3,IF(L1967=0,0,1),0)</f>
        <v>0</v>
      </c>
      <c r="U1967" s="462">
        <f>IF($A1967=0,0,InformatiiGenerale!$B$3)</f>
        <v>0</v>
      </c>
      <c r="V1967" s="462">
        <f>IF($B1967=0,0,VLOOKUP($B1967,InformatiiGenerale!$A$9:$C$29,3,FALSE))</f>
        <v>0</v>
      </c>
    </row>
    <row r="1968" spans="1:22" ht="30" customHeight="1" x14ac:dyDescent="0.25">
      <c r="A1968" s="145"/>
      <c r="B1968" s="146"/>
      <c r="C1968" s="146"/>
      <c r="D1968" s="147"/>
      <c r="E1968" s="148"/>
      <c r="F1968" s="149"/>
      <c r="G1968" s="148"/>
      <c r="H1968" s="149"/>
      <c r="I1968" s="150"/>
      <c r="J1968" s="151"/>
      <c r="K1968" s="152"/>
      <c r="L1968" s="153"/>
      <c r="M1968" s="154"/>
      <c r="N1968" s="334">
        <f t="shared" si="61"/>
        <v>0</v>
      </c>
      <c r="O1968" s="339"/>
      <c r="P1968" s="515">
        <f>IF($A1968=Liste!$A$2,Liste!$Q$2,IF($A1968=Liste!$A$3,Liste!$Q$3,0))</f>
        <v>0</v>
      </c>
      <c r="Q1968" s="477"/>
      <c r="R1968" s="458" t="str">
        <f>IF(F1968=0,"x",VLOOKUP($F1968,Liste!$L$2:$M$5000,2,FALSE))</f>
        <v>x</v>
      </c>
      <c r="S1968" s="462" t="str">
        <f t="shared" si="60"/>
        <v>x</v>
      </c>
      <c r="T1968" s="462">
        <f>IF(P1968=Liste!$Q$3,IF(L1968=0,0,1),0)</f>
        <v>0</v>
      </c>
      <c r="U1968" s="462">
        <f>IF($A1968=0,0,InformatiiGenerale!$B$3)</f>
        <v>0</v>
      </c>
      <c r="V1968" s="462">
        <f>IF($B1968=0,0,VLOOKUP($B1968,InformatiiGenerale!$A$9:$C$29,3,FALSE))</f>
        <v>0</v>
      </c>
    </row>
    <row r="1969" spans="1:22" ht="30" customHeight="1" x14ac:dyDescent="0.25">
      <c r="A1969" s="145"/>
      <c r="B1969" s="146"/>
      <c r="C1969" s="146"/>
      <c r="D1969" s="147"/>
      <c r="E1969" s="148"/>
      <c r="F1969" s="149"/>
      <c r="G1969" s="148"/>
      <c r="H1969" s="149"/>
      <c r="I1969" s="150"/>
      <c r="J1969" s="151"/>
      <c r="K1969" s="152"/>
      <c r="L1969" s="153"/>
      <c r="M1969" s="154"/>
      <c r="N1969" s="334">
        <f t="shared" si="61"/>
        <v>0</v>
      </c>
      <c r="O1969" s="339"/>
      <c r="P1969" s="515">
        <f>IF($A1969=Liste!$A$2,Liste!$Q$2,IF($A1969=Liste!$A$3,Liste!$Q$3,0))</f>
        <v>0</v>
      </c>
      <c r="Q1969" s="477"/>
      <c r="R1969" s="458" t="str">
        <f>IF(F1969=0,"x",VLOOKUP($F1969,Liste!$L$2:$M$5000,2,FALSE))</f>
        <v>x</v>
      </c>
      <c r="S1969" s="462" t="str">
        <f t="shared" si="60"/>
        <v>x</v>
      </c>
      <c r="T1969" s="462">
        <f>IF(P1969=Liste!$Q$3,IF(L1969=0,0,1),0)</f>
        <v>0</v>
      </c>
      <c r="U1969" s="462">
        <f>IF($A1969=0,0,InformatiiGenerale!$B$3)</f>
        <v>0</v>
      </c>
      <c r="V1969" s="462">
        <f>IF($B1969=0,0,VLOOKUP($B1969,InformatiiGenerale!$A$9:$C$29,3,FALSE))</f>
        <v>0</v>
      </c>
    </row>
    <row r="1970" spans="1:22" ht="30" customHeight="1" x14ac:dyDescent="0.25">
      <c r="A1970" s="145"/>
      <c r="B1970" s="146"/>
      <c r="C1970" s="146"/>
      <c r="D1970" s="147"/>
      <c r="E1970" s="148"/>
      <c r="F1970" s="149"/>
      <c r="G1970" s="148"/>
      <c r="H1970" s="149"/>
      <c r="I1970" s="150"/>
      <c r="J1970" s="151"/>
      <c r="K1970" s="152"/>
      <c r="L1970" s="153"/>
      <c r="M1970" s="154"/>
      <c r="N1970" s="334">
        <f t="shared" si="61"/>
        <v>0</v>
      </c>
      <c r="O1970" s="339"/>
      <c r="P1970" s="515">
        <f>IF($A1970=Liste!$A$2,Liste!$Q$2,IF($A1970=Liste!$A$3,Liste!$Q$3,0))</f>
        <v>0</v>
      </c>
      <c r="Q1970" s="477"/>
      <c r="R1970" s="458" t="str">
        <f>IF(F1970=0,"x",VLOOKUP($F1970,Liste!$L$2:$M$5000,2,FALSE))</f>
        <v>x</v>
      </c>
      <c r="S1970" s="462" t="str">
        <f t="shared" si="60"/>
        <v>x</v>
      </c>
      <c r="T1970" s="462">
        <f>IF(P1970=Liste!$Q$3,IF(L1970=0,0,1),0)</f>
        <v>0</v>
      </c>
      <c r="U1970" s="462">
        <f>IF($A1970=0,0,InformatiiGenerale!$B$3)</f>
        <v>0</v>
      </c>
      <c r="V1970" s="462">
        <f>IF($B1970=0,0,VLOOKUP($B1970,InformatiiGenerale!$A$9:$C$29,3,FALSE))</f>
        <v>0</v>
      </c>
    </row>
    <row r="1971" spans="1:22" ht="30" customHeight="1" x14ac:dyDescent="0.25">
      <c r="A1971" s="145"/>
      <c r="B1971" s="146"/>
      <c r="C1971" s="146"/>
      <c r="D1971" s="147"/>
      <c r="E1971" s="148"/>
      <c r="F1971" s="149"/>
      <c r="G1971" s="148"/>
      <c r="H1971" s="149"/>
      <c r="I1971" s="150"/>
      <c r="J1971" s="151"/>
      <c r="K1971" s="152"/>
      <c r="L1971" s="153"/>
      <c r="M1971" s="154"/>
      <c r="N1971" s="334">
        <f t="shared" si="61"/>
        <v>0</v>
      </c>
      <c r="O1971" s="339"/>
      <c r="P1971" s="515">
        <f>IF($A1971=Liste!$A$2,Liste!$Q$2,IF($A1971=Liste!$A$3,Liste!$Q$3,0))</f>
        <v>0</v>
      </c>
      <c r="Q1971" s="477"/>
      <c r="R1971" s="458" t="str">
        <f>IF(F1971=0,"x",VLOOKUP($F1971,Liste!$L$2:$M$5000,2,FALSE))</f>
        <v>x</v>
      </c>
      <c r="S1971" s="462" t="str">
        <f t="shared" si="60"/>
        <v>x</v>
      </c>
      <c r="T1971" s="462">
        <f>IF(P1971=Liste!$Q$3,IF(L1971=0,0,1),0)</f>
        <v>0</v>
      </c>
      <c r="U1971" s="462">
        <f>IF($A1971=0,0,InformatiiGenerale!$B$3)</f>
        <v>0</v>
      </c>
      <c r="V1971" s="462">
        <f>IF($B1971=0,0,VLOOKUP($B1971,InformatiiGenerale!$A$9:$C$29,3,FALSE))</f>
        <v>0</v>
      </c>
    </row>
    <row r="1972" spans="1:22" ht="30" customHeight="1" x14ac:dyDescent="0.25">
      <c r="A1972" s="145"/>
      <c r="B1972" s="146"/>
      <c r="C1972" s="146"/>
      <c r="D1972" s="147"/>
      <c r="E1972" s="148"/>
      <c r="F1972" s="149"/>
      <c r="G1972" s="148"/>
      <c r="H1972" s="149"/>
      <c r="I1972" s="150"/>
      <c r="J1972" s="151"/>
      <c r="K1972" s="152"/>
      <c r="L1972" s="153"/>
      <c r="M1972" s="154"/>
      <c r="N1972" s="334">
        <f t="shared" si="61"/>
        <v>0</v>
      </c>
      <c r="O1972" s="339"/>
      <c r="P1972" s="515">
        <f>IF($A1972=Liste!$A$2,Liste!$Q$2,IF($A1972=Liste!$A$3,Liste!$Q$3,0))</f>
        <v>0</v>
      </c>
      <c r="Q1972" s="477"/>
      <c r="R1972" s="458" t="str">
        <f>IF(F1972=0,"x",VLOOKUP($F1972,Liste!$L$2:$M$5000,2,FALSE))</f>
        <v>x</v>
      </c>
      <c r="S1972" s="462" t="str">
        <f t="shared" si="60"/>
        <v>x</v>
      </c>
      <c r="T1972" s="462">
        <f>IF(P1972=Liste!$Q$3,IF(L1972=0,0,1),0)</f>
        <v>0</v>
      </c>
      <c r="U1972" s="462">
        <f>IF($A1972=0,0,InformatiiGenerale!$B$3)</f>
        <v>0</v>
      </c>
      <c r="V1972" s="462">
        <f>IF($B1972=0,0,VLOOKUP($B1972,InformatiiGenerale!$A$9:$C$29,3,FALSE))</f>
        <v>0</v>
      </c>
    </row>
    <row r="1973" spans="1:22" ht="30" customHeight="1" x14ac:dyDescent="0.25">
      <c r="A1973" s="145"/>
      <c r="B1973" s="146"/>
      <c r="C1973" s="146"/>
      <c r="D1973" s="147"/>
      <c r="E1973" s="148"/>
      <c r="F1973" s="149"/>
      <c r="G1973" s="148"/>
      <c r="H1973" s="149"/>
      <c r="I1973" s="150"/>
      <c r="J1973" s="151"/>
      <c r="K1973" s="152"/>
      <c r="L1973" s="153"/>
      <c r="M1973" s="154"/>
      <c r="N1973" s="334">
        <f t="shared" si="61"/>
        <v>0</v>
      </c>
      <c r="O1973" s="339"/>
      <c r="P1973" s="515">
        <f>IF($A1973=Liste!$A$2,Liste!$Q$2,IF($A1973=Liste!$A$3,Liste!$Q$3,0))</f>
        <v>0</v>
      </c>
      <c r="Q1973" s="477"/>
      <c r="R1973" s="458" t="str">
        <f>IF(F1973=0,"x",VLOOKUP($F1973,Liste!$L$2:$M$5000,2,FALSE))</f>
        <v>x</v>
      </c>
      <c r="S1973" s="462" t="str">
        <f t="shared" si="60"/>
        <v>x</v>
      </c>
      <c r="T1973" s="462">
        <f>IF(P1973=Liste!$Q$3,IF(L1973=0,0,1),0)</f>
        <v>0</v>
      </c>
      <c r="U1973" s="462">
        <f>IF($A1973=0,0,InformatiiGenerale!$B$3)</f>
        <v>0</v>
      </c>
      <c r="V1973" s="462">
        <f>IF($B1973=0,0,VLOOKUP($B1973,InformatiiGenerale!$A$9:$C$29,3,FALSE))</f>
        <v>0</v>
      </c>
    </row>
    <row r="1974" spans="1:22" ht="30" customHeight="1" x14ac:dyDescent="0.25">
      <c r="A1974" s="145"/>
      <c r="B1974" s="146"/>
      <c r="C1974" s="146"/>
      <c r="D1974" s="147"/>
      <c r="E1974" s="148"/>
      <c r="F1974" s="149"/>
      <c r="G1974" s="148"/>
      <c r="H1974" s="149"/>
      <c r="I1974" s="150"/>
      <c r="J1974" s="151"/>
      <c r="K1974" s="152"/>
      <c r="L1974" s="153"/>
      <c r="M1974" s="154"/>
      <c r="N1974" s="334">
        <f t="shared" si="61"/>
        <v>0</v>
      </c>
      <c r="O1974" s="339"/>
      <c r="P1974" s="515">
        <f>IF($A1974=Liste!$A$2,Liste!$Q$2,IF($A1974=Liste!$A$3,Liste!$Q$3,0))</f>
        <v>0</v>
      </c>
      <c r="Q1974" s="477"/>
      <c r="R1974" s="458" t="str">
        <f>IF(F1974=0,"x",VLOOKUP($F1974,Liste!$L$2:$M$5000,2,FALSE))</f>
        <v>x</v>
      </c>
      <c r="S1974" s="462" t="str">
        <f t="shared" si="60"/>
        <v>x</v>
      </c>
      <c r="T1974" s="462">
        <f>IF(P1974=Liste!$Q$3,IF(L1974=0,0,1),0)</f>
        <v>0</v>
      </c>
      <c r="U1974" s="462">
        <f>IF($A1974=0,0,InformatiiGenerale!$B$3)</f>
        <v>0</v>
      </c>
      <c r="V1974" s="462">
        <f>IF($B1974=0,0,VLOOKUP($B1974,InformatiiGenerale!$A$9:$C$29,3,FALSE))</f>
        <v>0</v>
      </c>
    </row>
    <row r="1975" spans="1:22" ht="30" customHeight="1" x14ac:dyDescent="0.25">
      <c r="A1975" s="145"/>
      <c r="B1975" s="146"/>
      <c r="C1975" s="146"/>
      <c r="D1975" s="147"/>
      <c r="E1975" s="148"/>
      <c r="F1975" s="149"/>
      <c r="G1975" s="148"/>
      <c r="H1975" s="149"/>
      <c r="I1975" s="150"/>
      <c r="J1975" s="151"/>
      <c r="K1975" s="152"/>
      <c r="L1975" s="153"/>
      <c r="M1975" s="154"/>
      <c r="N1975" s="334">
        <f t="shared" si="61"/>
        <v>0</v>
      </c>
      <c r="O1975" s="339"/>
      <c r="P1975" s="515">
        <f>IF($A1975=Liste!$A$2,Liste!$Q$2,IF($A1975=Liste!$A$3,Liste!$Q$3,0))</f>
        <v>0</v>
      </c>
      <c r="Q1975" s="477"/>
      <c r="R1975" s="458" t="str">
        <f>IF(F1975=0,"x",VLOOKUP($F1975,Liste!$L$2:$M$5000,2,FALSE))</f>
        <v>x</v>
      </c>
      <c r="S1975" s="462" t="str">
        <f t="shared" si="60"/>
        <v>x</v>
      </c>
      <c r="T1975" s="462">
        <f>IF(P1975=Liste!$Q$3,IF(L1975=0,0,1),0)</f>
        <v>0</v>
      </c>
      <c r="U1975" s="462">
        <f>IF($A1975=0,0,InformatiiGenerale!$B$3)</f>
        <v>0</v>
      </c>
      <c r="V1975" s="462">
        <f>IF($B1975=0,0,VLOOKUP($B1975,InformatiiGenerale!$A$9:$C$29,3,FALSE))</f>
        <v>0</v>
      </c>
    </row>
    <row r="1976" spans="1:22" ht="30" customHeight="1" x14ac:dyDescent="0.25">
      <c r="A1976" s="145"/>
      <c r="B1976" s="146"/>
      <c r="C1976" s="146"/>
      <c r="D1976" s="147"/>
      <c r="E1976" s="148"/>
      <c r="F1976" s="149"/>
      <c r="G1976" s="148"/>
      <c r="H1976" s="149"/>
      <c r="I1976" s="150"/>
      <c r="J1976" s="151"/>
      <c r="K1976" s="152"/>
      <c r="L1976" s="153"/>
      <c r="M1976" s="154"/>
      <c r="N1976" s="334">
        <f t="shared" si="61"/>
        <v>0</v>
      </c>
      <c r="O1976" s="339"/>
      <c r="P1976" s="515">
        <f>IF($A1976=Liste!$A$2,Liste!$Q$2,IF($A1976=Liste!$A$3,Liste!$Q$3,0))</f>
        <v>0</v>
      </c>
      <c r="Q1976" s="477"/>
      <c r="R1976" s="458" t="str">
        <f>IF(F1976=0,"x",VLOOKUP($F1976,Liste!$L$2:$M$5000,2,FALSE))</f>
        <v>x</v>
      </c>
      <c r="S1976" s="462" t="str">
        <f t="shared" si="60"/>
        <v>x</v>
      </c>
      <c r="T1976" s="462">
        <f>IF(P1976=Liste!$Q$3,IF(L1976=0,0,1),0)</f>
        <v>0</v>
      </c>
      <c r="U1976" s="462">
        <f>IF($A1976=0,0,InformatiiGenerale!$B$3)</f>
        <v>0</v>
      </c>
      <c r="V1976" s="462">
        <f>IF($B1976=0,0,VLOOKUP($B1976,InformatiiGenerale!$A$9:$C$29,3,FALSE))</f>
        <v>0</v>
      </c>
    </row>
    <row r="1977" spans="1:22" ht="30" customHeight="1" x14ac:dyDescent="0.25">
      <c r="A1977" s="145"/>
      <c r="B1977" s="146"/>
      <c r="C1977" s="146"/>
      <c r="D1977" s="147"/>
      <c r="E1977" s="148"/>
      <c r="F1977" s="149"/>
      <c r="G1977" s="148"/>
      <c r="H1977" s="149"/>
      <c r="I1977" s="150"/>
      <c r="J1977" s="151"/>
      <c r="K1977" s="152"/>
      <c r="L1977" s="153"/>
      <c r="M1977" s="154"/>
      <c r="N1977" s="334">
        <f t="shared" si="61"/>
        <v>0</v>
      </c>
      <c r="O1977" s="339"/>
      <c r="P1977" s="515">
        <f>IF($A1977=Liste!$A$2,Liste!$Q$2,IF($A1977=Liste!$A$3,Liste!$Q$3,0))</f>
        <v>0</v>
      </c>
      <c r="Q1977" s="477"/>
      <c r="R1977" s="458" t="str">
        <f>IF(F1977=0,"x",VLOOKUP($F1977,Liste!$L$2:$M$5000,2,FALSE))</f>
        <v>x</v>
      </c>
      <c r="S1977" s="462" t="str">
        <f t="shared" si="60"/>
        <v>x</v>
      </c>
      <c r="T1977" s="462">
        <f>IF(P1977=Liste!$Q$3,IF(L1977=0,0,1),0)</f>
        <v>0</v>
      </c>
      <c r="U1977" s="462">
        <f>IF($A1977=0,0,InformatiiGenerale!$B$3)</f>
        <v>0</v>
      </c>
      <c r="V1977" s="462">
        <f>IF($B1977=0,0,VLOOKUP($B1977,InformatiiGenerale!$A$9:$C$29,3,FALSE))</f>
        <v>0</v>
      </c>
    </row>
    <row r="1978" spans="1:22" ht="30" customHeight="1" x14ac:dyDescent="0.25">
      <c r="A1978" s="145"/>
      <c r="B1978" s="146"/>
      <c r="C1978" s="146"/>
      <c r="D1978" s="147"/>
      <c r="E1978" s="148"/>
      <c r="F1978" s="149"/>
      <c r="G1978" s="148"/>
      <c r="H1978" s="149"/>
      <c r="I1978" s="150"/>
      <c r="J1978" s="151"/>
      <c r="K1978" s="152"/>
      <c r="L1978" s="153"/>
      <c r="M1978" s="154"/>
      <c r="N1978" s="334">
        <f t="shared" si="61"/>
        <v>0</v>
      </c>
      <c r="O1978" s="339"/>
      <c r="P1978" s="515">
        <f>IF($A1978=Liste!$A$2,Liste!$Q$2,IF($A1978=Liste!$A$3,Liste!$Q$3,0))</f>
        <v>0</v>
      </c>
      <c r="Q1978" s="477"/>
      <c r="R1978" s="458" t="str">
        <f>IF(F1978=0,"x",VLOOKUP($F1978,Liste!$L$2:$M$5000,2,FALSE))</f>
        <v>x</v>
      </c>
      <c r="S1978" s="462" t="str">
        <f t="shared" si="60"/>
        <v>x</v>
      </c>
      <c r="T1978" s="462">
        <f>IF(P1978=Liste!$Q$3,IF(L1978=0,0,1),0)</f>
        <v>0</v>
      </c>
      <c r="U1978" s="462">
        <f>IF($A1978=0,0,InformatiiGenerale!$B$3)</f>
        <v>0</v>
      </c>
      <c r="V1978" s="462">
        <f>IF($B1978=0,0,VLOOKUP($B1978,InformatiiGenerale!$A$9:$C$29,3,FALSE))</f>
        <v>0</v>
      </c>
    </row>
    <row r="1979" spans="1:22" ht="30" customHeight="1" x14ac:dyDescent="0.25">
      <c r="A1979" s="145"/>
      <c r="B1979" s="146"/>
      <c r="C1979" s="146"/>
      <c r="D1979" s="147"/>
      <c r="E1979" s="148"/>
      <c r="F1979" s="149"/>
      <c r="G1979" s="148"/>
      <c r="H1979" s="149"/>
      <c r="I1979" s="150"/>
      <c r="J1979" s="151"/>
      <c r="K1979" s="152"/>
      <c r="L1979" s="153"/>
      <c r="M1979" s="154"/>
      <c r="N1979" s="334">
        <f t="shared" si="61"/>
        <v>0</v>
      </c>
      <c r="O1979" s="339"/>
      <c r="P1979" s="515">
        <f>IF($A1979=Liste!$A$2,Liste!$Q$2,IF($A1979=Liste!$A$3,Liste!$Q$3,0))</f>
        <v>0</v>
      </c>
      <c r="Q1979" s="477"/>
      <c r="R1979" s="458" t="str">
        <f>IF(F1979=0,"x",VLOOKUP($F1979,Liste!$L$2:$M$5000,2,FALSE))</f>
        <v>x</v>
      </c>
      <c r="S1979" s="462" t="str">
        <f t="shared" si="60"/>
        <v>x</v>
      </c>
      <c r="T1979" s="462">
        <f>IF(P1979=Liste!$Q$3,IF(L1979=0,0,1),0)</f>
        <v>0</v>
      </c>
      <c r="U1979" s="462">
        <f>IF($A1979=0,0,InformatiiGenerale!$B$3)</f>
        <v>0</v>
      </c>
      <c r="V1979" s="462">
        <f>IF($B1979=0,0,VLOOKUP($B1979,InformatiiGenerale!$A$9:$C$29,3,FALSE))</f>
        <v>0</v>
      </c>
    </row>
    <row r="1980" spans="1:22" ht="30" customHeight="1" x14ac:dyDescent="0.25">
      <c r="A1980" s="145"/>
      <c r="B1980" s="146"/>
      <c r="C1980" s="146"/>
      <c r="D1980" s="147"/>
      <c r="E1980" s="148"/>
      <c r="F1980" s="149"/>
      <c r="G1980" s="148"/>
      <c r="H1980" s="149"/>
      <c r="I1980" s="150"/>
      <c r="J1980" s="151"/>
      <c r="K1980" s="152"/>
      <c r="L1980" s="153"/>
      <c r="M1980" s="154"/>
      <c r="N1980" s="334">
        <f t="shared" si="61"/>
        <v>0</v>
      </c>
      <c r="O1980" s="339"/>
      <c r="P1980" s="515">
        <f>IF($A1980=Liste!$A$2,Liste!$Q$2,IF($A1980=Liste!$A$3,Liste!$Q$3,0))</f>
        <v>0</v>
      </c>
      <c r="Q1980" s="477"/>
      <c r="R1980" s="458" t="str">
        <f>IF(F1980=0,"x",VLOOKUP($F1980,Liste!$L$2:$M$5000,2,FALSE))</f>
        <v>x</v>
      </c>
      <c r="S1980" s="462" t="str">
        <f t="shared" si="60"/>
        <v>x</v>
      </c>
      <c r="T1980" s="462">
        <f>IF(P1980=Liste!$Q$3,IF(L1980=0,0,1),0)</f>
        <v>0</v>
      </c>
      <c r="U1980" s="462">
        <f>IF($A1980=0,0,InformatiiGenerale!$B$3)</f>
        <v>0</v>
      </c>
      <c r="V1980" s="462">
        <f>IF($B1980=0,0,VLOOKUP($B1980,InformatiiGenerale!$A$9:$C$29,3,FALSE))</f>
        <v>0</v>
      </c>
    </row>
    <row r="1981" spans="1:22" ht="30" customHeight="1" x14ac:dyDescent="0.25">
      <c r="A1981" s="145"/>
      <c r="B1981" s="146"/>
      <c r="C1981" s="146"/>
      <c r="D1981" s="147"/>
      <c r="E1981" s="148"/>
      <c r="F1981" s="149"/>
      <c r="G1981" s="148"/>
      <c r="H1981" s="149"/>
      <c r="I1981" s="150"/>
      <c r="J1981" s="151"/>
      <c r="K1981" s="152"/>
      <c r="L1981" s="153"/>
      <c r="M1981" s="154"/>
      <c r="N1981" s="334">
        <f t="shared" si="61"/>
        <v>0</v>
      </c>
      <c r="O1981" s="339"/>
      <c r="P1981" s="515">
        <f>IF($A1981=Liste!$A$2,Liste!$Q$2,IF($A1981=Liste!$A$3,Liste!$Q$3,0))</f>
        <v>0</v>
      </c>
      <c r="Q1981" s="477"/>
      <c r="R1981" s="458" t="str">
        <f>IF(F1981=0,"x",VLOOKUP($F1981,Liste!$L$2:$M$5000,2,FALSE))</f>
        <v>x</v>
      </c>
      <c r="S1981" s="462" t="str">
        <f t="shared" si="60"/>
        <v>x</v>
      </c>
      <c r="T1981" s="462">
        <f>IF(P1981=Liste!$Q$3,IF(L1981=0,0,1),0)</f>
        <v>0</v>
      </c>
      <c r="U1981" s="462">
        <f>IF($A1981=0,0,InformatiiGenerale!$B$3)</f>
        <v>0</v>
      </c>
      <c r="V1981" s="462">
        <f>IF($B1981=0,0,VLOOKUP($B1981,InformatiiGenerale!$A$9:$C$29,3,FALSE))</f>
        <v>0</v>
      </c>
    </row>
    <row r="1982" spans="1:22" ht="30" customHeight="1" x14ac:dyDescent="0.25">
      <c r="A1982" s="145"/>
      <c r="B1982" s="146"/>
      <c r="C1982" s="146"/>
      <c r="D1982" s="147"/>
      <c r="E1982" s="148"/>
      <c r="F1982" s="149"/>
      <c r="G1982" s="148"/>
      <c r="H1982" s="149"/>
      <c r="I1982" s="150"/>
      <c r="J1982" s="151"/>
      <c r="K1982" s="152"/>
      <c r="L1982" s="153"/>
      <c r="M1982" s="154"/>
      <c r="N1982" s="334">
        <f t="shared" si="61"/>
        <v>0</v>
      </c>
      <c r="O1982" s="339"/>
      <c r="P1982" s="515">
        <f>IF($A1982=Liste!$A$2,Liste!$Q$2,IF($A1982=Liste!$A$3,Liste!$Q$3,0))</f>
        <v>0</v>
      </c>
      <c r="Q1982" s="477"/>
      <c r="R1982" s="458" t="str">
        <f>IF(F1982=0,"x",VLOOKUP($F1982,Liste!$L$2:$M$5000,2,FALSE))</f>
        <v>x</v>
      </c>
      <c r="S1982" s="462" t="str">
        <f t="shared" si="60"/>
        <v>x</v>
      </c>
      <c r="T1982" s="462">
        <f>IF(P1982=Liste!$Q$3,IF(L1982=0,0,1),0)</f>
        <v>0</v>
      </c>
      <c r="U1982" s="462">
        <f>IF($A1982=0,0,InformatiiGenerale!$B$3)</f>
        <v>0</v>
      </c>
      <c r="V1982" s="462">
        <f>IF($B1982=0,0,VLOOKUP($B1982,InformatiiGenerale!$A$9:$C$29,3,FALSE))</f>
        <v>0</v>
      </c>
    </row>
    <row r="1983" spans="1:22" ht="30" customHeight="1" x14ac:dyDescent="0.25">
      <c r="A1983" s="145"/>
      <c r="B1983" s="146"/>
      <c r="C1983" s="146"/>
      <c r="D1983" s="147"/>
      <c r="E1983" s="148"/>
      <c r="F1983" s="149"/>
      <c r="G1983" s="148"/>
      <c r="H1983" s="149"/>
      <c r="I1983" s="150"/>
      <c r="J1983" s="151"/>
      <c r="K1983" s="152"/>
      <c r="L1983" s="153"/>
      <c r="M1983" s="154"/>
      <c r="N1983" s="334">
        <f t="shared" si="61"/>
        <v>0</v>
      </c>
      <c r="O1983" s="339"/>
      <c r="P1983" s="515">
        <f>IF($A1983=Liste!$A$2,Liste!$Q$2,IF($A1983=Liste!$A$3,Liste!$Q$3,0))</f>
        <v>0</v>
      </c>
      <c r="Q1983" s="477"/>
      <c r="R1983" s="458" t="str">
        <f>IF(F1983=0,"x",VLOOKUP($F1983,Liste!$L$2:$M$5000,2,FALSE))</f>
        <v>x</v>
      </c>
      <c r="S1983" s="462" t="str">
        <f t="shared" si="60"/>
        <v>x</v>
      </c>
      <c r="T1983" s="462">
        <f>IF(P1983=Liste!$Q$3,IF(L1983=0,0,1),0)</f>
        <v>0</v>
      </c>
      <c r="U1983" s="462">
        <f>IF($A1983=0,0,InformatiiGenerale!$B$3)</f>
        <v>0</v>
      </c>
      <c r="V1983" s="462">
        <f>IF($B1983=0,0,VLOOKUP($B1983,InformatiiGenerale!$A$9:$C$29,3,FALSE))</f>
        <v>0</v>
      </c>
    </row>
    <row r="1984" spans="1:22" ht="30" customHeight="1" x14ac:dyDescent="0.25">
      <c r="A1984" s="145"/>
      <c r="B1984" s="146"/>
      <c r="C1984" s="146"/>
      <c r="D1984" s="147"/>
      <c r="E1984" s="148"/>
      <c r="F1984" s="149"/>
      <c r="G1984" s="148"/>
      <c r="H1984" s="149"/>
      <c r="I1984" s="150"/>
      <c r="J1984" s="151"/>
      <c r="K1984" s="152"/>
      <c r="L1984" s="153"/>
      <c r="M1984" s="154"/>
      <c r="N1984" s="334">
        <f t="shared" si="61"/>
        <v>0</v>
      </c>
      <c r="O1984" s="339"/>
      <c r="P1984" s="515">
        <f>IF($A1984=Liste!$A$2,Liste!$Q$2,IF($A1984=Liste!$A$3,Liste!$Q$3,0))</f>
        <v>0</v>
      </c>
      <c r="Q1984" s="477"/>
      <c r="R1984" s="458" t="str">
        <f>IF(F1984=0,"x",VLOOKUP($F1984,Liste!$L$2:$M$5000,2,FALSE))</f>
        <v>x</v>
      </c>
      <c r="S1984" s="462" t="str">
        <f t="shared" si="60"/>
        <v>x</v>
      </c>
      <c r="T1984" s="462">
        <f>IF(P1984=Liste!$Q$3,IF(L1984=0,0,1),0)</f>
        <v>0</v>
      </c>
      <c r="U1984" s="462">
        <f>IF($A1984=0,0,InformatiiGenerale!$B$3)</f>
        <v>0</v>
      </c>
      <c r="V1984" s="462">
        <f>IF($B1984=0,0,VLOOKUP($B1984,InformatiiGenerale!$A$9:$C$29,3,FALSE))</f>
        <v>0</v>
      </c>
    </row>
    <row r="1985" spans="1:22" ht="30" customHeight="1" x14ac:dyDescent="0.25">
      <c r="A1985" s="145"/>
      <c r="B1985" s="146"/>
      <c r="C1985" s="146"/>
      <c r="D1985" s="147"/>
      <c r="E1985" s="148"/>
      <c r="F1985" s="149"/>
      <c r="G1985" s="148"/>
      <c r="H1985" s="149"/>
      <c r="I1985" s="150"/>
      <c r="J1985" s="151"/>
      <c r="K1985" s="152"/>
      <c r="L1985" s="153"/>
      <c r="M1985" s="154"/>
      <c r="N1985" s="334">
        <f t="shared" si="61"/>
        <v>0</v>
      </c>
      <c r="O1985" s="339"/>
      <c r="P1985" s="515">
        <f>IF($A1985=Liste!$A$2,Liste!$Q$2,IF($A1985=Liste!$A$3,Liste!$Q$3,0))</f>
        <v>0</v>
      </c>
      <c r="Q1985" s="477"/>
      <c r="R1985" s="458" t="str">
        <f>IF(F1985=0,"x",VLOOKUP($F1985,Liste!$L$2:$M$5000,2,FALSE))</f>
        <v>x</v>
      </c>
      <c r="S1985" s="462" t="str">
        <f t="shared" si="60"/>
        <v>x</v>
      </c>
      <c r="T1985" s="462">
        <f>IF(P1985=Liste!$Q$3,IF(L1985=0,0,1),0)</f>
        <v>0</v>
      </c>
      <c r="U1985" s="462">
        <f>IF($A1985=0,0,InformatiiGenerale!$B$3)</f>
        <v>0</v>
      </c>
      <c r="V1985" s="462">
        <f>IF($B1985=0,0,VLOOKUP($B1985,InformatiiGenerale!$A$9:$C$29,3,FALSE))</f>
        <v>0</v>
      </c>
    </row>
    <row r="1986" spans="1:22" ht="30" customHeight="1" x14ac:dyDescent="0.25">
      <c r="A1986" s="145"/>
      <c r="B1986" s="146"/>
      <c r="C1986" s="146"/>
      <c r="D1986" s="147"/>
      <c r="E1986" s="148"/>
      <c r="F1986" s="149"/>
      <c r="G1986" s="148"/>
      <c r="H1986" s="149"/>
      <c r="I1986" s="150"/>
      <c r="J1986" s="151"/>
      <c r="K1986" s="152"/>
      <c r="L1986" s="153"/>
      <c r="M1986" s="154"/>
      <c r="N1986" s="334">
        <f t="shared" si="61"/>
        <v>0</v>
      </c>
      <c r="O1986" s="339"/>
      <c r="P1986" s="515">
        <f>IF($A1986=Liste!$A$2,Liste!$Q$2,IF($A1986=Liste!$A$3,Liste!$Q$3,0))</f>
        <v>0</v>
      </c>
      <c r="Q1986" s="477"/>
      <c r="R1986" s="458" t="str">
        <f>IF(F1986=0,"x",VLOOKUP($F1986,Liste!$L$2:$M$5000,2,FALSE))</f>
        <v>x</v>
      </c>
      <c r="S1986" s="462" t="str">
        <f t="shared" si="60"/>
        <v>x</v>
      </c>
      <c r="T1986" s="462">
        <f>IF(P1986=Liste!$Q$3,IF(L1986=0,0,1),0)</f>
        <v>0</v>
      </c>
      <c r="U1986" s="462">
        <f>IF($A1986=0,0,InformatiiGenerale!$B$3)</f>
        <v>0</v>
      </c>
      <c r="V1986" s="462">
        <f>IF($B1986=0,0,VLOOKUP($B1986,InformatiiGenerale!$A$9:$C$29,3,FALSE))</f>
        <v>0</v>
      </c>
    </row>
    <row r="1987" spans="1:22" ht="30" customHeight="1" x14ac:dyDescent="0.25">
      <c r="A1987" s="145"/>
      <c r="B1987" s="146"/>
      <c r="C1987" s="146"/>
      <c r="D1987" s="147"/>
      <c r="E1987" s="148"/>
      <c r="F1987" s="149"/>
      <c r="G1987" s="148"/>
      <c r="H1987" s="149"/>
      <c r="I1987" s="150"/>
      <c r="J1987" s="151"/>
      <c r="K1987" s="152"/>
      <c r="L1987" s="153"/>
      <c r="M1987" s="154"/>
      <c r="N1987" s="334">
        <f t="shared" si="61"/>
        <v>0</v>
      </c>
      <c r="O1987" s="339"/>
      <c r="P1987" s="515">
        <f>IF($A1987=Liste!$A$2,Liste!$Q$2,IF($A1987=Liste!$A$3,Liste!$Q$3,0))</f>
        <v>0</v>
      </c>
      <c r="Q1987" s="477"/>
      <c r="R1987" s="458" t="str">
        <f>IF(F1987=0,"x",VLOOKUP($F1987,Liste!$L$2:$M$5000,2,FALSE))</f>
        <v>x</v>
      </c>
      <c r="S1987" s="462" t="str">
        <f t="shared" si="60"/>
        <v>x</v>
      </c>
      <c r="T1987" s="462">
        <f>IF(P1987=Liste!$Q$3,IF(L1987=0,0,1),0)</f>
        <v>0</v>
      </c>
      <c r="U1987" s="462">
        <f>IF($A1987=0,0,InformatiiGenerale!$B$3)</f>
        <v>0</v>
      </c>
      <c r="V1987" s="462">
        <f>IF($B1987=0,0,VLOOKUP($B1987,InformatiiGenerale!$A$9:$C$29,3,FALSE))</f>
        <v>0</v>
      </c>
    </row>
    <row r="1988" spans="1:22" ht="30" customHeight="1" x14ac:dyDescent="0.25">
      <c r="A1988" s="145"/>
      <c r="B1988" s="146"/>
      <c r="C1988" s="146"/>
      <c r="D1988" s="147"/>
      <c r="E1988" s="148"/>
      <c r="F1988" s="149"/>
      <c r="G1988" s="148"/>
      <c r="H1988" s="149"/>
      <c r="I1988" s="150"/>
      <c r="J1988" s="151"/>
      <c r="K1988" s="152"/>
      <c r="L1988" s="153"/>
      <c r="M1988" s="154"/>
      <c r="N1988" s="334">
        <f t="shared" si="61"/>
        <v>0</v>
      </c>
      <c r="O1988" s="339"/>
      <c r="P1988" s="515">
        <f>IF($A1988=Liste!$A$2,Liste!$Q$2,IF($A1988=Liste!$A$3,Liste!$Q$3,0))</f>
        <v>0</v>
      </c>
      <c r="Q1988" s="477"/>
      <c r="R1988" s="458" t="str">
        <f>IF(F1988=0,"x",VLOOKUP($F1988,Liste!$L$2:$M$5000,2,FALSE))</f>
        <v>x</v>
      </c>
      <c r="S1988" s="462" t="str">
        <f t="shared" si="60"/>
        <v>x</v>
      </c>
      <c r="T1988" s="462">
        <f>IF(P1988=Liste!$Q$3,IF(L1988=0,0,1),0)</f>
        <v>0</v>
      </c>
      <c r="U1988" s="462">
        <f>IF($A1988=0,0,InformatiiGenerale!$B$3)</f>
        <v>0</v>
      </c>
      <c r="V1988" s="462">
        <f>IF($B1988=0,0,VLOOKUP($B1988,InformatiiGenerale!$A$9:$C$29,3,FALSE))</f>
        <v>0</v>
      </c>
    </row>
    <row r="1989" spans="1:22" ht="30" customHeight="1" x14ac:dyDescent="0.25">
      <c r="A1989" s="145"/>
      <c r="B1989" s="146"/>
      <c r="C1989" s="146"/>
      <c r="D1989" s="147"/>
      <c r="E1989" s="148"/>
      <c r="F1989" s="149"/>
      <c r="G1989" s="148"/>
      <c r="H1989" s="149"/>
      <c r="I1989" s="150"/>
      <c r="J1989" s="151"/>
      <c r="K1989" s="152"/>
      <c r="L1989" s="153"/>
      <c r="M1989" s="154"/>
      <c r="N1989" s="334">
        <f t="shared" si="61"/>
        <v>0</v>
      </c>
      <c r="O1989" s="339"/>
      <c r="P1989" s="515">
        <f>IF($A1989=Liste!$A$2,Liste!$Q$2,IF($A1989=Liste!$A$3,Liste!$Q$3,0))</f>
        <v>0</v>
      </c>
      <c r="Q1989" s="477"/>
      <c r="R1989" s="458" t="str">
        <f>IF(F1989=0,"x",VLOOKUP($F1989,Liste!$L$2:$M$5000,2,FALSE))</f>
        <v>x</v>
      </c>
      <c r="S1989" s="462" t="str">
        <f t="shared" si="60"/>
        <v>x</v>
      </c>
      <c r="T1989" s="462">
        <f>IF(P1989=Liste!$Q$3,IF(L1989=0,0,1),0)</f>
        <v>0</v>
      </c>
      <c r="U1989" s="462">
        <f>IF($A1989=0,0,InformatiiGenerale!$B$3)</f>
        <v>0</v>
      </c>
      <c r="V1989" s="462">
        <f>IF($B1989=0,0,VLOOKUP($B1989,InformatiiGenerale!$A$9:$C$29,3,FALSE))</f>
        <v>0</v>
      </c>
    </row>
    <row r="1990" spans="1:22" ht="30" customHeight="1" x14ac:dyDescent="0.25">
      <c r="A1990" s="145"/>
      <c r="B1990" s="146"/>
      <c r="C1990" s="146"/>
      <c r="D1990" s="147"/>
      <c r="E1990" s="148"/>
      <c r="F1990" s="149"/>
      <c r="G1990" s="148"/>
      <c r="H1990" s="149"/>
      <c r="I1990" s="150"/>
      <c r="J1990" s="151"/>
      <c r="K1990" s="152"/>
      <c r="L1990" s="153"/>
      <c r="M1990" s="154"/>
      <c r="N1990" s="334">
        <f t="shared" si="61"/>
        <v>0</v>
      </c>
      <c r="O1990" s="339"/>
      <c r="P1990" s="515">
        <f>IF($A1990=Liste!$A$2,Liste!$Q$2,IF($A1990=Liste!$A$3,Liste!$Q$3,0))</f>
        <v>0</v>
      </c>
      <c r="Q1990" s="477"/>
      <c r="R1990" s="458" t="str">
        <f>IF(F1990=0,"x",VLOOKUP($F1990,Liste!$L$2:$M$5000,2,FALSE))</f>
        <v>x</v>
      </c>
      <c r="S1990" s="462" t="str">
        <f t="shared" si="60"/>
        <v>x</v>
      </c>
      <c r="T1990" s="462">
        <f>IF(P1990=Liste!$Q$3,IF(L1990=0,0,1),0)</f>
        <v>0</v>
      </c>
      <c r="U1990" s="462">
        <f>IF($A1990=0,0,InformatiiGenerale!$B$3)</f>
        <v>0</v>
      </c>
      <c r="V1990" s="462">
        <f>IF($B1990=0,0,VLOOKUP($B1990,InformatiiGenerale!$A$9:$C$29,3,FALSE))</f>
        <v>0</v>
      </c>
    </row>
    <row r="1991" spans="1:22" ht="30" customHeight="1" x14ac:dyDescent="0.25">
      <c r="A1991" s="145"/>
      <c r="B1991" s="146"/>
      <c r="C1991" s="146"/>
      <c r="D1991" s="147"/>
      <c r="E1991" s="148"/>
      <c r="F1991" s="149"/>
      <c r="G1991" s="148"/>
      <c r="H1991" s="149"/>
      <c r="I1991" s="150"/>
      <c r="J1991" s="151"/>
      <c r="K1991" s="152"/>
      <c r="L1991" s="153"/>
      <c r="M1991" s="154"/>
      <c r="N1991" s="334">
        <f t="shared" si="61"/>
        <v>0</v>
      </c>
      <c r="O1991" s="339"/>
      <c r="P1991" s="515">
        <f>IF($A1991=Liste!$A$2,Liste!$Q$2,IF($A1991=Liste!$A$3,Liste!$Q$3,0))</f>
        <v>0</v>
      </c>
      <c r="Q1991" s="477"/>
      <c r="R1991" s="458" t="str">
        <f>IF(F1991=0,"x",VLOOKUP($F1991,Liste!$L$2:$M$5000,2,FALSE))</f>
        <v>x</v>
      </c>
      <c r="S1991" s="462" t="str">
        <f t="shared" si="60"/>
        <v>x</v>
      </c>
      <c r="T1991" s="462">
        <f>IF(P1991=Liste!$Q$3,IF(L1991=0,0,1),0)</f>
        <v>0</v>
      </c>
      <c r="U1991" s="462">
        <f>IF($A1991=0,0,InformatiiGenerale!$B$3)</f>
        <v>0</v>
      </c>
      <c r="V1991" s="462">
        <f>IF($B1991=0,0,VLOOKUP($B1991,InformatiiGenerale!$A$9:$C$29,3,FALSE))</f>
        <v>0</v>
      </c>
    </row>
    <row r="1992" spans="1:22" ht="30" customHeight="1" x14ac:dyDescent="0.25">
      <c r="A1992" s="145"/>
      <c r="B1992" s="146"/>
      <c r="C1992" s="146"/>
      <c r="D1992" s="147"/>
      <c r="E1992" s="148"/>
      <c r="F1992" s="149"/>
      <c r="G1992" s="148"/>
      <c r="H1992" s="149"/>
      <c r="I1992" s="150"/>
      <c r="J1992" s="151"/>
      <c r="K1992" s="152"/>
      <c r="L1992" s="153"/>
      <c r="M1992" s="154"/>
      <c r="N1992" s="334">
        <f t="shared" si="61"/>
        <v>0</v>
      </c>
      <c r="O1992" s="339"/>
      <c r="P1992" s="515">
        <f>IF($A1992=Liste!$A$2,Liste!$Q$2,IF($A1992=Liste!$A$3,Liste!$Q$3,0))</f>
        <v>0</v>
      </c>
      <c r="Q1992" s="477"/>
      <c r="R1992" s="458" t="str">
        <f>IF(F1992=0,"x",VLOOKUP($F1992,Liste!$L$2:$M$5000,2,FALSE))</f>
        <v>x</v>
      </c>
      <c r="S1992" s="462" t="str">
        <f t="shared" si="60"/>
        <v>x</v>
      </c>
      <c r="T1992" s="462">
        <f>IF(P1992=Liste!$Q$3,IF(L1992=0,0,1),0)</f>
        <v>0</v>
      </c>
      <c r="U1992" s="462">
        <f>IF($A1992=0,0,InformatiiGenerale!$B$3)</f>
        <v>0</v>
      </c>
      <c r="V1992" s="462">
        <f>IF($B1992=0,0,VLOOKUP($B1992,InformatiiGenerale!$A$9:$C$29,3,FALSE))</f>
        <v>0</v>
      </c>
    </row>
    <row r="1993" spans="1:22" ht="30" customHeight="1" x14ac:dyDescent="0.25">
      <c r="A1993" s="145"/>
      <c r="B1993" s="146"/>
      <c r="C1993" s="146"/>
      <c r="D1993" s="147"/>
      <c r="E1993" s="148"/>
      <c r="F1993" s="149"/>
      <c r="G1993" s="148"/>
      <c r="H1993" s="149"/>
      <c r="I1993" s="150"/>
      <c r="J1993" s="151"/>
      <c r="K1993" s="152"/>
      <c r="L1993" s="153"/>
      <c r="M1993" s="154"/>
      <c r="N1993" s="334">
        <f t="shared" si="61"/>
        <v>0</v>
      </c>
      <c r="O1993" s="339"/>
      <c r="P1993" s="515">
        <f>IF($A1993=Liste!$A$2,Liste!$Q$2,IF($A1993=Liste!$A$3,Liste!$Q$3,0))</f>
        <v>0</v>
      </c>
      <c r="Q1993" s="477"/>
      <c r="R1993" s="458" t="str">
        <f>IF(F1993=0,"x",VLOOKUP($F1993,Liste!$L$2:$M$5000,2,FALSE))</f>
        <v>x</v>
      </c>
      <c r="S1993" s="462" t="str">
        <f t="shared" si="60"/>
        <v>x</v>
      </c>
      <c r="T1993" s="462">
        <f>IF(P1993=Liste!$Q$3,IF(L1993=0,0,1),0)</f>
        <v>0</v>
      </c>
      <c r="U1993" s="462">
        <f>IF($A1993=0,0,InformatiiGenerale!$B$3)</f>
        <v>0</v>
      </c>
      <c r="V1993" s="462">
        <f>IF($B1993=0,0,VLOOKUP($B1993,InformatiiGenerale!$A$9:$C$29,3,FALSE))</f>
        <v>0</v>
      </c>
    </row>
    <row r="1994" spans="1:22" ht="30" customHeight="1" x14ac:dyDescent="0.25">
      <c r="A1994" s="145"/>
      <c r="B1994" s="146"/>
      <c r="C1994" s="146"/>
      <c r="D1994" s="147"/>
      <c r="E1994" s="148"/>
      <c r="F1994" s="149"/>
      <c r="G1994" s="148"/>
      <c r="H1994" s="149"/>
      <c r="I1994" s="150"/>
      <c r="J1994" s="151"/>
      <c r="K1994" s="152"/>
      <c r="L1994" s="153"/>
      <c r="M1994" s="154"/>
      <c r="N1994" s="334">
        <f t="shared" si="61"/>
        <v>0</v>
      </c>
      <c r="O1994" s="339"/>
      <c r="P1994" s="515">
        <f>IF($A1994=Liste!$A$2,Liste!$Q$2,IF($A1994=Liste!$A$3,Liste!$Q$3,0))</f>
        <v>0</v>
      </c>
      <c r="Q1994" s="477"/>
      <c r="R1994" s="458" t="str">
        <f>IF(F1994=0,"x",VLOOKUP($F1994,Liste!$L$2:$M$5000,2,FALSE))</f>
        <v>x</v>
      </c>
      <c r="S1994" s="462" t="str">
        <f t="shared" si="60"/>
        <v>x</v>
      </c>
      <c r="T1994" s="462">
        <f>IF(P1994=Liste!$Q$3,IF(L1994=0,0,1),0)</f>
        <v>0</v>
      </c>
      <c r="U1994" s="462">
        <f>IF($A1994=0,0,InformatiiGenerale!$B$3)</f>
        <v>0</v>
      </c>
      <c r="V1994" s="462">
        <f>IF($B1994=0,0,VLOOKUP($B1994,InformatiiGenerale!$A$9:$C$29,3,FALSE))</f>
        <v>0</v>
      </c>
    </row>
    <row r="1995" spans="1:22" ht="30" customHeight="1" x14ac:dyDescent="0.25">
      <c r="A1995" s="145"/>
      <c r="B1995" s="146"/>
      <c r="C1995" s="146"/>
      <c r="D1995" s="147"/>
      <c r="E1995" s="148"/>
      <c r="F1995" s="149"/>
      <c r="G1995" s="148"/>
      <c r="H1995" s="149"/>
      <c r="I1995" s="150"/>
      <c r="J1995" s="151"/>
      <c r="K1995" s="152"/>
      <c r="L1995" s="153"/>
      <c r="M1995" s="154"/>
      <c r="N1995" s="334">
        <f t="shared" si="61"/>
        <v>0</v>
      </c>
      <c r="O1995" s="339"/>
      <c r="P1995" s="515">
        <f>IF($A1995=Liste!$A$2,Liste!$Q$2,IF($A1995=Liste!$A$3,Liste!$Q$3,0))</f>
        <v>0</v>
      </c>
      <c r="Q1995" s="477"/>
      <c r="R1995" s="458" t="str">
        <f>IF(F1995=0,"x",VLOOKUP($F1995,Liste!$L$2:$M$5000,2,FALSE))</f>
        <v>x</v>
      </c>
      <c r="S1995" s="462" t="str">
        <f t="shared" ref="S1995:S2058" si="62">CONCATENATE($C1995,$Q1995,$R1995)</f>
        <v>x</v>
      </c>
      <c r="T1995" s="462">
        <f>IF(P1995=Liste!$Q$3,IF(L1995=0,0,1),0)</f>
        <v>0</v>
      </c>
      <c r="U1995" s="462">
        <f>IF($A1995=0,0,InformatiiGenerale!$B$3)</f>
        <v>0</v>
      </c>
      <c r="V1995" s="462">
        <f>IF($B1995=0,0,VLOOKUP($B1995,InformatiiGenerale!$A$9:$C$29,3,FALSE))</f>
        <v>0</v>
      </c>
    </row>
    <row r="1996" spans="1:22" ht="30" customHeight="1" x14ac:dyDescent="0.25">
      <c r="A1996" s="145"/>
      <c r="B1996" s="146"/>
      <c r="C1996" s="146"/>
      <c r="D1996" s="147"/>
      <c r="E1996" s="148"/>
      <c r="F1996" s="149"/>
      <c r="G1996" s="148"/>
      <c r="H1996" s="149"/>
      <c r="I1996" s="150"/>
      <c r="J1996" s="151"/>
      <c r="K1996" s="152"/>
      <c r="L1996" s="153"/>
      <c r="M1996" s="154"/>
      <c r="N1996" s="334">
        <f t="shared" ref="N1996:N2059" si="63">L1996+M1996</f>
        <v>0</v>
      </c>
      <c r="O1996" s="339"/>
      <c r="P1996" s="515">
        <f>IF($A1996=Liste!$A$2,Liste!$Q$2,IF($A1996=Liste!$A$3,Liste!$Q$3,0))</f>
        <v>0</v>
      </c>
      <c r="Q1996" s="477"/>
      <c r="R1996" s="458" t="str">
        <f>IF(F1996=0,"x",VLOOKUP($F1996,Liste!$L$2:$M$5000,2,FALSE))</f>
        <v>x</v>
      </c>
      <c r="S1996" s="462" t="str">
        <f t="shared" si="62"/>
        <v>x</v>
      </c>
      <c r="T1996" s="462">
        <f>IF(P1996=Liste!$Q$3,IF(L1996=0,0,1),0)</f>
        <v>0</v>
      </c>
      <c r="U1996" s="462">
        <f>IF($A1996=0,0,InformatiiGenerale!$B$3)</f>
        <v>0</v>
      </c>
      <c r="V1996" s="462">
        <f>IF($B1996=0,0,VLOOKUP($B1996,InformatiiGenerale!$A$9:$C$29,3,FALSE))</f>
        <v>0</v>
      </c>
    </row>
    <row r="1997" spans="1:22" ht="30" customHeight="1" x14ac:dyDescent="0.25">
      <c r="A1997" s="145"/>
      <c r="B1997" s="146"/>
      <c r="C1997" s="146"/>
      <c r="D1997" s="147"/>
      <c r="E1997" s="148"/>
      <c r="F1997" s="149"/>
      <c r="G1997" s="148"/>
      <c r="H1997" s="149"/>
      <c r="I1997" s="150"/>
      <c r="J1997" s="151"/>
      <c r="K1997" s="152"/>
      <c r="L1997" s="153"/>
      <c r="M1997" s="154"/>
      <c r="N1997" s="334">
        <f t="shared" si="63"/>
        <v>0</v>
      </c>
      <c r="O1997" s="339"/>
      <c r="P1997" s="515">
        <f>IF($A1997=Liste!$A$2,Liste!$Q$2,IF($A1997=Liste!$A$3,Liste!$Q$3,0))</f>
        <v>0</v>
      </c>
      <c r="Q1997" s="477"/>
      <c r="R1997" s="458" t="str">
        <f>IF(F1997=0,"x",VLOOKUP($F1997,Liste!$L$2:$M$5000,2,FALSE))</f>
        <v>x</v>
      </c>
      <c r="S1997" s="462" t="str">
        <f t="shared" si="62"/>
        <v>x</v>
      </c>
      <c r="T1997" s="462">
        <f>IF(P1997=Liste!$Q$3,IF(L1997=0,0,1),0)</f>
        <v>0</v>
      </c>
      <c r="U1997" s="462">
        <f>IF($A1997=0,0,InformatiiGenerale!$B$3)</f>
        <v>0</v>
      </c>
      <c r="V1997" s="462">
        <f>IF($B1997=0,0,VLOOKUP($B1997,InformatiiGenerale!$A$9:$C$29,3,FALSE))</f>
        <v>0</v>
      </c>
    </row>
    <row r="1998" spans="1:22" ht="30" customHeight="1" x14ac:dyDescent="0.25">
      <c r="A1998" s="145"/>
      <c r="B1998" s="146"/>
      <c r="C1998" s="146"/>
      <c r="D1998" s="147"/>
      <c r="E1998" s="148"/>
      <c r="F1998" s="149"/>
      <c r="G1998" s="148"/>
      <c r="H1998" s="149"/>
      <c r="I1998" s="150"/>
      <c r="J1998" s="151"/>
      <c r="K1998" s="152"/>
      <c r="L1998" s="153"/>
      <c r="M1998" s="154"/>
      <c r="N1998" s="334">
        <f t="shared" si="63"/>
        <v>0</v>
      </c>
      <c r="O1998" s="339"/>
      <c r="P1998" s="515">
        <f>IF($A1998=Liste!$A$2,Liste!$Q$2,IF($A1998=Liste!$A$3,Liste!$Q$3,0))</f>
        <v>0</v>
      </c>
      <c r="Q1998" s="477"/>
      <c r="R1998" s="458" t="str">
        <f>IF(F1998=0,"x",VLOOKUP($F1998,Liste!$L$2:$M$5000,2,FALSE))</f>
        <v>x</v>
      </c>
      <c r="S1998" s="462" t="str">
        <f t="shared" si="62"/>
        <v>x</v>
      </c>
      <c r="T1998" s="462">
        <f>IF(P1998=Liste!$Q$3,IF(L1998=0,0,1),0)</f>
        <v>0</v>
      </c>
      <c r="U1998" s="462">
        <f>IF($A1998=0,0,InformatiiGenerale!$B$3)</f>
        <v>0</v>
      </c>
      <c r="V1998" s="462">
        <f>IF($B1998=0,0,VLOOKUP($B1998,InformatiiGenerale!$A$9:$C$29,3,FALSE))</f>
        <v>0</v>
      </c>
    </row>
    <row r="1999" spans="1:22" ht="30" customHeight="1" x14ac:dyDescent="0.25">
      <c r="A1999" s="145"/>
      <c r="B1999" s="146"/>
      <c r="C1999" s="146"/>
      <c r="D1999" s="147"/>
      <c r="E1999" s="148"/>
      <c r="F1999" s="149"/>
      <c r="G1999" s="148"/>
      <c r="H1999" s="149"/>
      <c r="I1999" s="150"/>
      <c r="J1999" s="151"/>
      <c r="K1999" s="152"/>
      <c r="L1999" s="153"/>
      <c r="M1999" s="154"/>
      <c r="N1999" s="334">
        <f t="shared" si="63"/>
        <v>0</v>
      </c>
      <c r="O1999" s="339"/>
      <c r="P1999" s="515">
        <f>IF($A1999=Liste!$A$2,Liste!$Q$2,IF($A1999=Liste!$A$3,Liste!$Q$3,0))</f>
        <v>0</v>
      </c>
      <c r="Q1999" s="477"/>
      <c r="R1999" s="458" t="str">
        <f>IF(F1999=0,"x",VLOOKUP($F1999,Liste!$L$2:$M$5000,2,FALSE))</f>
        <v>x</v>
      </c>
      <c r="S1999" s="462" t="str">
        <f t="shared" si="62"/>
        <v>x</v>
      </c>
      <c r="T1999" s="462">
        <f>IF(P1999=Liste!$Q$3,IF(L1999=0,0,1),0)</f>
        <v>0</v>
      </c>
      <c r="U1999" s="462">
        <f>IF($A1999=0,0,InformatiiGenerale!$B$3)</f>
        <v>0</v>
      </c>
      <c r="V1999" s="462">
        <f>IF($B1999=0,0,VLOOKUP($B1999,InformatiiGenerale!$A$9:$C$29,3,FALSE))</f>
        <v>0</v>
      </c>
    </row>
    <row r="2000" spans="1:22" ht="30" customHeight="1" x14ac:dyDescent="0.25">
      <c r="A2000" s="145"/>
      <c r="B2000" s="146"/>
      <c r="C2000" s="146"/>
      <c r="D2000" s="147"/>
      <c r="E2000" s="148"/>
      <c r="F2000" s="149"/>
      <c r="G2000" s="148"/>
      <c r="H2000" s="149"/>
      <c r="I2000" s="150"/>
      <c r="J2000" s="151"/>
      <c r="K2000" s="152"/>
      <c r="L2000" s="153"/>
      <c r="M2000" s="154"/>
      <c r="N2000" s="334">
        <f t="shared" si="63"/>
        <v>0</v>
      </c>
      <c r="O2000" s="339"/>
      <c r="P2000" s="515">
        <f>IF($A2000=Liste!$A$2,Liste!$Q$2,IF($A2000=Liste!$A$3,Liste!$Q$3,0))</f>
        <v>0</v>
      </c>
      <c r="Q2000" s="477"/>
      <c r="R2000" s="458" t="str">
        <f>IF(F2000=0,"x",VLOOKUP($F2000,Liste!$L$2:$M$5000,2,FALSE))</f>
        <v>x</v>
      </c>
      <c r="S2000" s="462" t="str">
        <f t="shared" si="62"/>
        <v>x</v>
      </c>
      <c r="T2000" s="462">
        <f>IF(P2000=Liste!$Q$3,IF(L2000=0,0,1),0)</f>
        <v>0</v>
      </c>
      <c r="U2000" s="462">
        <f>IF($A2000=0,0,InformatiiGenerale!$B$3)</f>
        <v>0</v>
      </c>
      <c r="V2000" s="462">
        <f>IF($B2000=0,0,VLOOKUP($B2000,InformatiiGenerale!$A$9:$C$29,3,FALSE))</f>
        <v>0</v>
      </c>
    </row>
    <row r="2001" spans="1:22" ht="30" customHeight="1" x14ac:dyDescent="0.25">
      <c r="A2001" s="145"/>
      <c r="B2001" s="146"/>
      <c r="C2001" s="146"/>
      <c r="D2001" s="147"/>
      <c r="E2001" s="148"/>
      <c r="F2001" s="149"/>
      <c r="G2001" s="148"/>
      <c r="H2001" s="149"/>
      <c r="I2001" s="150"/>
      <c r="J2001" s="151"/>
      <c r="K2001" s="152"/>
      <c r="L2001" s="153"/>
      <c r="M2001" s="154"/>
      <c r="N2001" s="334">
        <f t="shared" si="63"/>
        <v>0</v>
      </c>
      <c r="O2001" s="339"/>
      <c r="P2001" s="515">
        <f>IF($A2001=Liste!$A$2,Liste!$Q$2,IF($A2001=Liste!$A$3,Liste!$Q$3,0))</f>
        <v>0</v>
      </c>
      <c r="Q2001" s="477"/>
      <c r="R2001" s="458" t="str">
        <f>IF(F2001=0,"x",VLOOKUP($F2001,Liste!$L$2:$M$5000,2,FALSE))</f>
        <v>x</v>
      </c>
      <c r="S2001" s="462" t="str">
        <f t="shared" si="62"/>
        <v>x</v>
      </c>
      <c r="T2001" s="462">
        <f>IF(P2001=Liste!$Q$3,IF(L2001=0,0,1),0)</f>
        <v>0</v>
      </c>
      <c r="U2001" s="462">
        <f>IF($A2001=0,0,InformatiiGenerale!$B$3)</f>
        <v>0</v>
      </c>
      <c r="V2001" s="462">
        <f>IF($B2001=0,0,VLOOKUP($B2001,InformatiiGenerale!$A$9:$C$29,3,FALSE))</f>
        <v>0</v>
      </c>
    </row>
    <row r="2002" spans="1:22" ht="30" customHeight="1" x14ac:dyDescent="0.25">
      <c r="A2002" s="145"/>
      <c r="B2002" s="146"/>
      <c r="C2002" s="146"/>
      <c r="D2002" s="147"/>
      <c r="E2002" s="148"/>
      <c r="F2002" s="149"/>
      <c r="G2002" s="148"/>
      <c r="H2002" s="149"/>
      <c r="I2002" s="150"/>
      <c r="J2002" s="151"/>
      <c r="K2002" s="152"/>
      <c r="L2002" s="153"/>
      <c r="M2002" s="154"/>
      <c r="N2002" s="334">
        <f t="shared" si="63"/>
        <v>0</v>
      </c>
      <c r="O2002" s="339"/>
      <c r="P2002" s="515">
        <f>IF($A2002=Liste!$A$2,Liste!$Q$2,IF($A2002=Liste!$A$3,Liste!$Q$3,0))</f>
        <v>0</v>
      </c>
      <c r="Q2002" s="477"/>
      <c r="R2002" s="458" t="str">
        <f>IF(F2002=0,"x",VLOOKUP($F2002,Liste!$L$2:$M$5000,2,FALSE))</f>
        <v>x</v>
      </c>
      <c r="S2002" s="462" t="str">
        <f t="shared" si="62"/>
        <v>x</v>
      </c>
      <c r="T2002" s="462">
        <f>IF(P2002=Liste!$Q$3,IF(L2002=0,0,1),0)</f>
        <v>0</v>
      </c>
      <c r="U2002" s="462">
        <f>IF($A2002=0,0,InformatiiGenerale!$B$3)</f>
        <v>0</v>
      </c>
      <c r="V2002" s="462">
        <f>IF($B2002=0,0,VLOOKUP($B2002,InformatiiGenerale!$A$9:$C$29,3,FALSE))</f>
        <v>0</v>
      </c>
    </row>
    <row r="2003" spans="1:22" ht="30" customHeight="1" x14ac:dyDescent="0.25">
      <c r="A2003" s="145"/>
      <c r="B2003" s="146"/>
      <c r="C2003" s="146"/>
      <c r="D2003" s="147"/>
      <c r="E2003" s="148"/>
      <c r="F2003" s="149"/>
      <c r="G2003" s="148"/>
      <c r="H2003" s="149"/>
      <c r="I2003" s="150"/>
      <c r="J2003" s="151"/>
      <c r="K2003" s="152"/>
      <c r="L2003" s="153"/>
      <c r="M2003" s="154"/>
      <c r="N2003" s="334">
        <f t="shared" si="63"/>
        <v>0</v>
      </c>
      <c r="O2003" s="339"/>
      <c r="P2003" s="515">
        <f>IF($A2003=Liste!$A$2,Liste!$Q$2,IF($A2003=Liste!$A$3,Liste!$Q$3,0))</f>
        <v>0</v>
      </c>
      <c r="Q2003" s="477"/>
      <c r="R2003" s="458" t="str">
        <f>IF(F2003=0,"x",VLOOKUP($F2003,Liste!$L$2:$M$5000,2,FALSE))</f>
        <v>x</v>
      </c>
      <c r="S2003" s="462" t="str">
        <f t="shared" si="62"/>
        <v>x</v>
      </c>
      <c r="T2003" s="462">
        <f>IF(P2003=Liste!$Q$3,IF(L2003=0,0,1),0)</f>
        <v>0</v>
      </c>
      <c r="U2003" s="462">
        <f>IF($A2003=0,0,InformatiiGenerale!$B$3)</f>
        <v>0</v>
      </c>
      <c r="V2003" s="462">
        <f>IF($B2003=0,0,VLOOKUP($B2003,InformatiiGenerale!$A$9:$C$29,3,FALSE))</f>
        <v>0</v>
      </c>
    </row>
    <row r="2004" spans="1:22" ht="30" customHeight="1" x14ac:dyDescent="0.25">
      <c r="A2004" s="145"/>
      <c r="B2004" s="146"/>
      <c r="C2004" s="146"/>
      <c r="D2004" s="147"/>
      <c r="E2004" s="148"/>
      <c r="F2004" s="149"/>
      <c r="G2004" s="148"/>
      <c r="H2004" s="149"/>
      <c r="I2004" s="150"/>
      <c r="J2004" s="151"/>
      <c r="K2004" s="152"/>
      <c r="L2004" s="153"/>
      <c r="M2004" s="154"/>
      <c r="N2004" s="334">
        <f t="shared" si="63"/>
        <v>0</v>
      </c>
      <c r="O2004" s="339"/>
      <c r="P2004" s="515">
        <f>IF($A2004=Liste!$A$2,Liste!$Q$2,IF($A2004=Liste!$A$3,Liste!$Q$3,0))</f>
        <v>0</v>
      </c>
      <c r="Q2004" s="477"/>
      <c r="R2004" s="458" t="str">
        <f>IF(F2004=0,"x",VLOOKUP($F2004,Liste!$L$2:$M$5000,2,FALSE))</f>
        <v>x</v>
      </c>
      <c r="S2004" s="462" t="str">
        <f t="shared" si="62"/>
        <v>x</v>
      </c>
      <c r="T2004" s="462">
        <f>IF(P2004=Liste!$Q$3,IF(L2004=0,0,1),0)</f>
        <v>0</v>
      </c>
      <c r="U2004" s="462">
        <f>IF($A2004=0,0,InformatiiGenerale!$B$3)</f>
        <v>0</v>
      </c>
      <c r="V2004" s="462">
        <f>IF($B2004=0,0,VLOOKUP($B2004,InformatiiGenerale!$A$9:$C$29,3,FALSE))</f>
        <v>0</v>
      </c>
    </row>
    <row r="2005" spans="1:22" ht="30" customHeight="1" x14ac:dyDescent="0.25">
      <c r="A2005" s="145"/>
      <c r="B2005" s="146"/>
      <c r="C2005" s="146"/>
      <c r="D2005" s="147"/>
      <c r="E2005" s="148"/>
      <c r="F2005" s="149"/>
      <c r="G2005" s="148"/>
      <c r="H2005" s="149"/>
      <c r="I2005" s="150"/>
      <c r="J2005" s="151"/>
      <c r="K2005" s="152"/>
      <c r="L2005" s="153"/>
      <c r="M2005" s="154"/>
      <c r="N2005" s="334">
        <f t="shared" si="63"/>
        <v>0</v>
      </c>
      <c r="O2005" s="339"/>
      <c r="P2005" s="515">
        <f>IF($A2005=Liste!$A$2,Liste!$Q$2,IF($A2005=Liste!$A$3,Liste!$Q$3,0))</f>
        <v>0</v>
      </c>
      <c r="Q2005" s="477"/>
      <c r="R2005" s="458" t="str">
        <f>IF(F2005=0,"x",VLOOKUP($F2005,Liste!$L$2:$M$5000,2,FALSE))</f>
        <v>x</v>
      </c>
      <c r="S2005" s="462" t="str">
        <f t="shared" si="62"/>
        <v>x</v>
      </c>
      <c r="T2005" s="462">
        <f>IF(P2005=Liste!$Q$3,IF(L2005=0,0,1),0)</f>
        <v>0</v>
      </c>
      <c r="U2005" s="462">
        <f>IF($A2005=0,0,InformatiiGenerale!$B$3)</f>
        <v>0</v>
      </c>
      <c r="V2005" s="462">
        <f>IF($B2005=0,0,VLOOKUP($B2005,InformatiiGenerale!$A$9:$C$29,3,FALSE))</f>
        <v>0</v>
      </c>
    </row>
    <row r="2006" spans="1:22" ht="30" customHeight="1" x14ac:dyDescent="0.25">
      <c r="A2006" s="145"/>
      <c r="B2006" s="146"/>
      <c r="C2006" s="146"/>
      <c r="D2006" s="147"/>
      <c r="E2006" s="148"/>
      <c r="F2006" s="149"/>
      <c r="G2006" s="148"/>
      <c r="H2006" s="149"/>
      <c r="I2006" s="150"/>
      <c r="J2006" s="151"/>
      <c r="K2006" s="152"/>
      <c r="L2006" s="153"/>
      <c r="M2006" s="154"/>
      <c r="N2006" s="334">
        <f t="shared" si="63"/>
        <v>0</v>
      </c>
      <c r="O2006" s="339"/>
      <c r="P2006" s="515">
        <f>IF($A2006=Liste!$A$2,Liste!$Q$2,IF($A2006=Liste!$A$3,Liste!$Q$3,0))</f>
        <v>0</v>
      </c>
      <c r="Q2006" s="477"/>
      <c r="R2006" s="458" t="str">
        <f>IF(F2006=0,"x",VLOOKUP($F2006,Liste!$L$2:$M$5000,2,FALSE))</f>
        <v>x</v>
      </c>
      <c r="S2006" s="462" t="str">
        <f t="shared" si="62"/>
        <v>x</v>
      </c>
      <c r="T2006" s="462">
        <f>IF(P2006=Liste!$Q$3,IF(L2006=0,0,1),0)</f>
        <v>0</v>
      </c>
      <c r="U2006" s="462">
        <f>IF($A2006=0,0,InformatiiGenerale!$B$3)</f>
        <v>0</v>
      </c>
      <c r="V2006" s="462">
        <f>IF($B2006=0,0,VLOOKUP($B2006,InformatiiGenerale!$A$9:$C$29,3,FALSE))</f>
        <v>0</v>
      </c>
    </row>
    <row r="2007" spans="1:22" ht="30" customHeight="1" x14ac:dyDescent="0.25">
      <c r="A2007" s="145"/>
      <c r="B2007" s="146"/>
      <c r="C2007" s="146"/>
      <c r="D2007" s="147"/>
      <c r="E2007" s="148"/>
      <c r="F2007" s="149"/>
      <c r="G2007" s="148"/>
      <c r="H2007" s="149"/>
      <c r="I2007" s="150"/>
      <c r="J2007" s="151"/>
      <c r="K2007" s="152"/>
      <c r="L2007" s="153"/>
      <c r="M2007" s="154"/>
      <c r="N2007" s="334">
        <f t="shared" si="63"/>
        <v>0</v>
      </c>
      <c r="O2007" s="339"/>
      <c r="P2007" s="515">
        <f>IF($A2007=Liste!$A$2,Liste!$Q$2,IF($A2007=Liste!$A$3,Liste!$Q$3,0))</f>
        <v>0</v>
      </c>
      <c r="Q2007" s="477"/>
      <c r="R2007" s="458" t="str">
        <f>IF(F2007=0,"x",VLOOKUP($F2007,Liste!$L$2:$M$5000,2,FALSE))</f>
        <v>x</v>
      </c>
      <c r="S2007" s="462" t="str">
        <f t="shared" si="62"/>
        <v>x</v>
      </c>
      <c r="T2007" s="462">
        <f>IF(P2007=Liste!$Q$3,IF(L2007=0,0,1),0)</f>
        <v>0</v>
      </c>
      <c r="U2007" s="462">
        <f>IF($A2007=0,0,InformatiiGenerale!$B$3)</f>
        <v>0</v>
      </c>
      <c r="V2007" s="462">
        <f>IF($B2007=0,0,VLOOKUP($B2007,InformatiiGenerale!$A$9:$C$29,3,FALSE))</f>
        <v>0</v>
      </c>
    </row>
    <row r="2008" spans="1:22" ht="30" customHeight="1" x14ac:dyDescent="0.25">
      <c r="A2008" s="145"/>
      <c r="B2008" s="146"/>
      <c r="C2008" s="146"/>
      <c r="D2008" s="147"/>
      <c r="E2008" s="148"/>
      <c r="F2008" s="149"/>
      <c r="G2008" s="148"/>
      <c r="H2008" s="149"/>
      <c r="I2008" s="150"/>
      <c r="J2008" s="151"/>
      <c r="K2008" s="152"/>
      <c r="L2008" s="153"/>
      <c r="M2008" s="154"/>
      <c r="N2008" s="334">
        <f t="shared" si="63"/>
        <v>0</v>
      </c>
      <c r="O2008" s="339"/>
      <c r="P2008" s="515">
        <f>IF($A2008=Liste!$A$2,Liste!$Q$2,IF($A2008=Liste!$A$3,Liste!$Q$3,0))</f>
        <v>0</v>
      </c>
      <c r="Q2008" s="477"/>
      <c r="R2008" s="458" t="str">
        <f>IF(F2008=0,"x",VLOOKUP($F2008,Liste!$L$2:$M$5000,2,FALSE))</f>
        <v>x</v>
      </c>
      <c r="S2008" s="462" t="str">
        <f t="shared" si="62"/>
        <v>x</v>
      </c>
      <c r="T2008" s="462">
        <f>IF(P2008=Liste!$Q$3,IF(L2008=0,0,1),0)</f>
        <v>0</v>
      </c>
      <c r="U2008" s="462">
        <f>IF($A2008=0,0,InformatiiGenerale!$B$3)</f>
        <v>0</v>
      </c>
      <c r="V2008" s="462">
        <f>IF($B2008=0,0,VLOOKUP($B2008,InformatiiGenerale!$A$9:$C$29,3,FALSE))</f>
        <v>0</v>
      </c>
    </row>
    <row r="2009" spans="1:22" ht="30" customHeight="1" x14ac:dyDescent="0.25">
      <c r="A2009" s="145"/>
      <c r="B2009" s="146"/>
      <c r="C2009" s="146"/>
      <c r="D2009" s="147"/>
      <c r="E2009" s="148"/>
      <c r="F2009" s="149"/>
      <c r="G2009" s="148"/>
      <c r="H2009" s="149"/>
      <c r="I2009" s="150"/>
      <c r="J2009" s="151"/>
      <c r="K2009" s="152"/>
      <c r="L2009" s="153"/>
      <c r="M2009" s="154"/>
      <c r="N2009" s="334">
        <f t="shared" si="63"/>
        <v>0</v>
      </c>
      <c r="O2009" s="339"/>
      <c r="P2009" s="515">
        <f>IF($A2009=Liste!$A$2,Liste!$Q$2,IF($A2009=Liste!$A$3,Liste!$Q$3,0))</f>
        <v>0</v>
      </c>
      <c r="Q2009" s="477"/>
      <c r="R2009" s="458" t="str">
        <f>IF(F2009=0,"x",VLOOKUP($F2009,Liste!$L$2:$M$5000,2,FALSE))</f>
        <v>x</v>
      </c>
      <c r="S2009" s="462" t="str">
        <f t="shared" si="62"/>
        <v>x</v>
      </c>
      <c r="T2009" s="462">
        <f>IF(P2009=Liste!$Q$3,IF(L2009=0,0,1),0)</f>
        <v>0</v>
      </c>
      <c r="U2009" s="462">
        <f>IF($A2009=0,0,InformatiiGenerale!$B$3)</f>
        <v>0</v>
      </c>
      <c r="V2009" s="462">
        <f>IF($B2009=0,0,VLOOKUP($B2009,InformatiiGenerale!$A$9:$C$29,3,FALSE))</f>
        <v>0</v>
      </c>
    </row>
    <row r="2010" spans="1:22" ht="30" customHeight="1" x14ac:dyDescent="0.25">
      <c r="A2010" s="145"/>
      <c r="B2010" s="146"/>
      <c r="C2010" s="146"/>
      <c r="D2010" s="147"/>
      <c r="E2010" s="148"/>
      <c r="F2010" s="149"/>
      <c r="G2010" s="148"/>
      <c r="H2010" s="149"/>
      <c r="I2010" s="150"/>
      <c r="J2010" s="151"/>
      <c r="K2010" s="152"/>
      <c r="L2010" s="153"/>
      <c r="M2010" s="154"/>
      <c r="N2010" s="334">
        <f t="shared" si="63"/>
        <v>0</v>
      </c>
      <c r="O2010" s="339"/>
      <c r="P2010" s="515">
        <f>IF($A2010=Liste!$A$2,Liste!$Q$2,IF($A2010=Liste!$A$3,Liste!$Q$3,0))</f>
        <v>0</v>
      </c>
      <c r="Q2010" s="477"/>
      <c r="R2010" s="458" t="str">
        <f>IF(F2010=0,"x",VLOOKUP($F2010,Liste!$L$2:$M$5000,2,FALSE))</f>
        <v>x</v>
      </c>
      <c r="S2010" s="462" t="str">
        <f t="shared" si="62"/>
        <v>x</v>
      </c>
      <c r="T2010" s="462">
        <f>IF(P2010=Liste!$Q$3,IF(L2010=0,0,1),0)</f>
        <v>0</v>
      </c>
      <c r="U2010" s="462">
        <f>IF($A2010=0,0,InformatiiGenerale!$B$3)</f>
        <v>0</v>
      </c>
      <c r="V2010" s="462">
        <f>IF($B2010=0,0,VLOOKUP($B2010,InformatiiGenerale!$A$9:$C$29,3,FALSE))</f>
        <v>0</v>
      </c>
    </row>
    <row r="2011" spans="1:22" ht="30" customHeight="1" x14ac:dyDescent="0.25">
      <c r="A2011" s="145"/>
      <c r="B2011" s="146"/>
      <c r="C2011" s="146"/>
      <c r="D2011" s="147"/>
      <c r="E2011" s="148"/>
      <c r="F2011" s="149"/>
      <c r="G2011" s="148"/>
      <c r="H2011" s="149"/>
      <c r="I2011" s="150"/>
      <c r="J2011" s="151"/>
      <c r="K2011" s="152"/>
      <c r="L2011" s="153"/>
      <c r="M2011" s="154"/>
      <c r="N2011" s="334">
        <f t="shared" si="63"/>
        <v>0</v>
      </c>
      <c r="O2011" s="339"/>
      <c r="P2011" s="515">
        <f>IF($A2011=Liste!$A$2,Liste!$Q$2,IF($A2011=Liste!$A$3,Liste!$Q$3,0))</f>
        <v>0</v>
      </c>
      <c r="Q2011" s="477"/>
      <c r="R2011" s="458" t="str">
        <f>IF(F2011=0,"x",VLOOKUP($F2011,Liste!$L$2:$M$5000,2,FALSE))</f>
        <v>x</v>
      </c>
      <c r="S2011" s="462" t="str">
        <f t="shared" si="62"/>
        <v>x</v>
      </c>
      <c r="T2011" s="462">
        <f>IF(P2011=Liste!$Q$3,IF(L2011=0,0,1),0)</f>
        <v>0</v>
      </c>
      <c r="U2011" s="462">
        <f>IF($A2011=0,0,InformatiiGenerale!$B$3)</f>
        <v>0</v>
      </c>
      <c r="V2011" s="462">
        <f>IF($B2011=0,0,VLOOKUP($B2011,InformatiiGenerale!$A$9:$C$29,3,FALSE))</f>
        <v>0</v>
      </c>
    </row>
    <row r="2012" spans="1:22" ht="30" customHeight="1" x14ac:dyDescent="0.25">
      <c r="A2012" s="145"/>
      <c r="B2012" s="146"/>
      <c r="C2012" s="146"/>
      <c r="D2012" s="147"/>
      <c r="E2012" s="148"/>
      <c r="F2012" s="149"/>
      <c r="G2012" s="148"/>
      <c r="H2012" s="149"/>
      <c r="I2012" s="150"/>
      <c r="J2012" s="151"/>
      <c r="K2012" s="152"/>
      <c r="L2012" s="153"/>
      <c r="M2012" s="154"/>
      <c r="N2012" s="334">
        <f t="shared" si="63"/>
        <v>0</v>
      </c>
      <c r="O2012" s="339"/>
      <c r="P2012" s="515">
        <f>IF($A2012=Liste!$A$2,Liste!$Q$2,IF($A2012=Liste!$A$3,Liste!$Q$3,0))</f>
        <v>0</v>
      </c>
      <c r="Q2012" s="477"/>
      <c r="R2012" s="458" t="str">
        <f>IF(F2012=0,"x",VLOOKUP($F2012,Liste!$L$2:$M$5000,2,FALSE))</f>
        <v>x</v>
      </c>
      <c r="S2012" s="462" t="str">
        <f t="shared" si="62"/>
        <v>x</v>
      </c>
      <c r="T2012" s="462">
        <f>IF(P2012=Liste!$Q$3,IF(L2012=0,0,1),0)</f>
        <v>0</v>
      </c>
      <c r="U2012" s="462">
        <f>IF($A2012=0,0,InformatiiGenerale!$B$3)</f>
        <v>0</v>
      </c>
      <c r="V2012" s="462">
        <f>IF($B2012=0,0,VLOOKUP($B2012,InformatiiGenerale!$A$9:$C$29,3,FALSE))</f>
        <v>0</v>
      </c>
    </row>
    <row r="2013" spans="1:22" ht="30" customHeight="1" x14ac:dyDescent="0.25">
      <c r="A2013" s="145"/>
      <c r="B2013" s="146"/>
      <c r="C2013" s="146"/>
      <c r="D2013" s="147"/>
      <c r="E2013" s="148"/>
      <c r="F2013" s="149"/>
      <c r="G2013" s="148"/>
      <c r="H2013" s="149"/>
      <c r="I2013" s="150"/>
      <c r="J2013" s="151"/>
      <c r="K2013" s="152"/>
      <c r="L2013" s="153"/>
      <c r="M2013" s="154"/>
      <c r="N2013" s="334">
        <f t="shared" si="63"/>
        <v>0</v>
      </c>
      <c r="O2013" s="339"/>
      <c r="P2013" s="515">
        <f>IF($A2013=Liste!$A$2,Liste!$Q$2,IF($A2013=Liste!$A$3,Liste!$Q$3,0))</f>
        <v>0</v>
      </c>
      <c r="Q2013" s="477"/>
      <c r="R2013" s="458" t="str">
        <f>IF(F2013=0,"x",VLOOKUP($F2013,Liste!$L$2:$M$5000,2,FALSE))</f>
        <v>x</v>
      </c>
      <c r="S2013" s="462" t="str">
        <f t="shared" si="62"/>
        <v>x</v>
      </c>
      <c r="T2013" s="462">
        <f>IF(P2013=Liste!$Q$3,IF(L2013=0,0,1),0)</f>
        <v>0</v>
      </c>
      <c r="U2013" s="462">
        <f>IF($A2013=0,0,InformatiiGenerale!$B$3)</f>
        <v>0</v>
      </c>
      <c r="V2013" s="462">
        <f>IF($B2013=0,0,VLOOKUP($B2013,InformatiiGenerale!$A$9:$C$29,3,FALSE))</f>
        <v>0</v>
      </c>
    </row>
    <row r="2014" spans="1:22" ht="30" customHeight="1" x14ac:dyDescent="0.25">
      <c r="A2014" s="145"/>
      <c r="B2014" s="146"/>
      <c r="C2014" s="146"/>
      <c r="D2014" s="147"/>
      <c r="E2014" s="148"/>
      <c r="F2014" s="149"/>
      <c r="G2014" s="148"/>
      <c r="H2014" s="149"/>
      <c r="I2014" s="150"/>
      <c r="J2014" s="151"/>
      <c r="K2014" s="152"/>
      <c r="L2014" s="153"/>
      <c r="M2014" s="154"/>
      <c r="N2014" s="334">
        <f t="shared" si="63"/>
        <v>0</v>
      </c>
      <c r="O2014" s="339"/>
      <c r="P2014" s="515">
        <f>IF($A2014=Liste!$A$2,Liste!$Q$2,IF($A2014=Liste!$A$3,Liste!$Q$3,0))</f>
        <v>0</v>
      </c>
      <c r="Q2014" s="477"/>
      <c r="R2014" s="458" t="str">
        <f>IF(F2014=0,"x",VLOOKUP($F2014,Liste!$L$2:$M$5000,2,FALSE))</f>
        <v>x</v>
      </c>
      <c r="S2014" s="462" t="str">
        <f t="shared" si="62"/>
        <v>x</v>
      </c>
      <c r="T2014" s="462">
        <f>IF(P2014=Liste!$Q$3,IF(L2014=0,0,1),0)</f>
        <v>0</v>
      </c>
      <c r="U2014" s="462">
        <f>IF($A2014=0,0,InformatiiGenerale!$B$3)</f>
        <v>0</v>
      </c>
      <c r="V2014" s="462">
        <f>IF($B2014=0,0,VLOOKUP($B2014,InformatiiGenerale!$A$9:$C$29,3,FALSE))</f>
        <v>0</v>
      </c>
    </row>
    <row r="2015" spans="1:22" ht="30" customHeight="1" x14ac:dyDescent="0.25">
      <c r="A2015" s="145"/>
      <c r="B2015" s="146"/>
      <c r="C2015" s="146"/>
      <c r="D2015" s="147"/>
      <c r="E2015" s="148"/>
      <c r="F2015" s="149"/>
      <c r="G2015" s="148"/>
      <c r="H2015" s="149"/>
      <c r="I2015" s="150"/>
      <c r="J2015" s="151"/>
      <c r="K2015" s="152"/>
      <c r="L2015" s="153"/>
      <c r="M2015" s="154"/>
      <c r="N2015" s="334">
        <f t="shared" si="63"/>
        <v>0</v>
      </c>
      <c r="O2015" s="339"/>
      <c r="P2015" s="515">
        <f>IF($A2015=Liste!$A$2,Liste!$Q$2,IF($A2015=Liste!$A$3,Liste!$Q$3,0))</f>
        <v>0</v>
      </c>
      <c r="Q2015" s="477"/>
      <c r="R2015" s="458" t="str">
        <f>IF(F2015=0,"x",VLOOKUP($F2015,Liste!$L$2:$M$5000,2,FALSE))</f>
        <v>x</v>
      </c>
      <c r="S2015" s="462" t="str">
        <f t="shared" si="62"/>
        <v>x</v>
      </c>
      <c r="T2015" s="462">
        <f>IF(P2015=Liste!$Q$3,IF(L2015=0,0,1),0)</f>
        <v>0</v>
      </c>
      <c r="U2015" s="462">
        <f>IF($A2015=0,0,InformatiiGenerale!$B$3)</f>
        <v>0</v>
      </c>
      <c r="V2015" s="462">
        <f>IF($B2015=0,0,VLOOKUP($B2015,InformatiiGenerale!$A$9:$C$29,3,FALSE))</f>
        <v>0</v>
      </c>
    </row>
    <row r="2016" spans="1:22" ht="30" customHeight="1" x14ac:dyDescent="0.25">
      <c r="A2016" s="145"/>
      <c r="B2016" s="146"/>
      <c r="C2016" s="146"/>
      <c r="D2016" s="147"/>
      <c r="E2016" s="148"/>
      <c r="F2016" s="149"/>
      <c r="G2016" s="148"/>
      <c r="H2016" s="149"/>
      <c r="I2016" s="150"/>
      <c r="J2016" s="151"/>
      <c r="K2016" s="152"/>
      <c r="L2016" s="153"/>
      <c r="M2016" s="154"/>
      <c r="N2016" s="334">
        <f t="shared" si="63"/>
        <v>0</v>
      </c>
      <c r="O2016" s="339"/>
      <c r="P2016" s="515">
        <f>IF($A2016=Liste!$A$2,Liste!$Q$2,IF($A2016=Liste!$A$3,Liste!$Q$3,0))</f>
        <v>0</v>
      </c>
      <c r="Q2016" s="477"/>
      <c r="R2016" s="458" t="str">
        <f>IF(F2016=0,"x",VLOOKUP($F2016,Liste!$L$2:$M$5000,2,FALSE))</f>
        <v>x</v>
      </c>
      <c r="S2016" s="462" t="str">
        <f t="shared" si="62"/>
        <v>x</v>
      </c>
      <c r="T2016" s="462">
        <f>IF(P2016=Liste!$Q$3,IF(L2016=0,0,1),0)</f>
        <v>0</v>
      </c>
      <c r="U2016" s="462">
        <f>IF($A2016=0,0,InformatiiGenerale!$B$3)</f>
        <v>0</v>
      </c>
      <c r="V2016" s="462">
        <f>IF($B2016=0,0,VLOOKUP($B2016,InformatiiGenerale!$A$9:$C$29,3,FALSE))</f>
        <v>0</v>
      </c>
    </row>
    <row r="2017" spans="1:22" ht="30" customHeight="1" x14ac:dyDescent="0.25">
      <c r="A2017" s="145"/>
      <c r="B2017" s="146"/>
      <c r="C2017" s="146"/>
      <c r="D2017" s="147"/>
      <c r="E2017" s="148"/>
      <c r="F2017" s="149"/>
      <c r="G2017" s="148"/>
      <c r="H2017" s="149"/>
      <c r="I2017" s="150"/>
      <c r="J2017" s="151"/>
      <c r="K2017" s="152"/>
      <c r="L2017" s="153"/>
      <c r="M2017" s="154"/>
      <c r="N2017" s="334">
        <f t="shared" si="63"/>
        <v>0</v>
      </c>
      <c r="O2017" s="339"/>
      <c r="P2017" s="515">
        <f>IF($A2017=Liste!$A$2,Liste!$Q$2,IF($A2017=Liste!$A$3,Liste!$Q$3,0))</f>
        <v>0</v>
      </c>
      <c r="Q2017" s="477"/>
      <c r="R2017" s="458" t="str">
        <f>IF(F2017=0,"x",VLOOKUP($F2017,Liste!$L$2:$M$5000,2,FALSE))</f>
        <v>x</v>
      </c>
      <c r="S2017" s="462" t="str">
        <f t="shared" si="62"/>
        <v>x</v>
      </c>
      <c r="T2017" s="462">
        <f>IF(P2017=Liste!$Q$3,IF(L2017=0,0,1),0)</f>
        <v>0</v>
      </c>
      <c r="U2017" s="462">
        <f>IF($A2017=0,0,InformatiiGenerale!$B$3)</f>
        <v>0</v>
      </c>
      <c r="V2017" s="462">
        <f>IF($B2017=0,0,VLOOKUP($B2017,InformatiiGenerale!$A$9:$C$29,3,FALSE))</f>
        <v>0</v>
      </c>
    </row>
    <row r="2018" spans="1:22" ht="30" customHeight="1" x14ac:dyDescent="0.25">
      <c r="A2018" s="145"/>
      <c r="B2018" s="146"/>
      <c r="C2018" s="146"/>
      <c r="D2018" s="147"/>
      <c r="E2018" s="148"/>
      <c r="F2018" s="149"/>
      <c r="G2018" s="148"/>
      <c r="H2018" s="149"/>
      <c r="I2018" s="150"/>
      <c r="J2018" s="151"/>
      <c r="K2018" s="152"/>
      <c r="L2018" s="153"/>
      <c r="M2018" s="154"/>
      <c r="N2018" s="334">
        <f t="shared" si="63"/>
        <v>0</v>
      </c>
      <c r="O2018" s="339"/>
      <c r="P2018" s="515">
        <f>IF($A2018=Liste!$A$2,Liste!$Q$2,IF($A2018=Liste!$A$3,Liste!$Q$3,0))</f>
        <v>0</v>
      </c>
      <c r="Q2018" s="477"/>
      <c r="R2018" s="458" t="str">
        <f>IF(F2018=0,"x",VLOOKUP($F2018,Liste!$L$2:$M$5000,2,FALSE))</f>
        <v>x</v>
      </c>
      <c r="S2018" s="462" t="str">
        <f t="shared" si="62"/>
        <v>x</v>
      </c>
      <c r="T2018" s="462">
        <f>IF(P2018=Liste!$Q$3,IF(L2018=0,0,1),0)</f>
        <v>0</v>
      </c>
      <c r="U2018" s="462">
        <f>IF($A2018=0,0,InformatiiGenerale!$B$3)</f>
        <v>0</v>
      </c>
      <c r="V2018" s="462">
        <f>IF($B2018=0,0,VLOOKUP($B2018,InformatiiGenerale!$A$9:$C$29,3,FALSE))</f>
        <v>0</v>
      </c>
    </row>
    <row r="2019" spans="1:22" ht="30" customHeight="1" x14ac:dyDescent="0.25">
      <c r="A2019" s="145"/>
      <c r="B2019" s="146"/>
      <c r="C2019" s="146"/>
      <c r="D2019" s="147"/>
      <c r="E2019" s="148"/>
      <c r="F2019" s="149"/>
      <c r="G2019" s="148"/>
      <c r="H2019" s="149"/>
      <c r="I2019" s="150"/>
      <c r="J2019" s="151"/>
      <c r="K2019" s="152"/>
      <c r="L2019" s="153"/>
      <c r="M2019" s="154"/>
      <c r="N2019" s="334">
        <f t="shared" si="63"/>
        <v>0</v>
      </c>
      <c r="O2019" s="339"/>
      <c r="P2019" s="515">
        <f>IF($A2019=Liste!$A$2,Liste!$Q$2,IF($A2019=Liste!$A$3,Liste!$Q$3,0))</f>
        <v>0</v>
      </c>
      <c r="Q2019" s="477"/>
      <c r="R2019" s="458" t="str">
        <f>IF(F2019=0,"x",VLOOKUP($F2019,Liste!$L$2:$M$5000,2,FALSE))</f>
        <v>x</v>
      </c>
      <c r="S2019" s="462" t="str">
        <f t="shared" si="62"/>
        <v>x</v>
      </c>
      <c r="T2019" s="462">
        <f>IF(P2019=Liste!$Q$3,IF(L2019=0,0,1),0)</f>
        <v>0</v>
      </c>
      <c r="U2019" s="462">
        <f>IF($A2019=0,0,InformatiiGenerale!$B$3)</f>
        <v>0</v>
      </c>
      <c r="V2019" s="462">
        <f>IF($B2019=0,0,VLOOKUP($B2019,InformatiiGenerale!$A$9:$C$29,3,FALSE))</f>
        <v>0</v>
      </c>
    </row>
    <row r="2020" spans="1:22" ht="30" customHeight="1" x14ac:dyDescent="0.25">
      <c r="A2020" s="145"/>
      <c r="B2020" s="146"/>
      <c r="C2020" s="146"/>
      <c r="D2020" s="147"/>
      <c r="E2020" s="148"/>
      <c r="F2020" s="149"/>
      <c r="G2020" s="148"/>
      <c r="H2020" s="149"/>
      <c r="I2020" s="150"/>
      <c r="J2020" s="151"/>
      <c r="K2020" s="152"/>
      <c r="L2020" s="153"/>
      <c r="M2020" s="154"/>
      <c r="N2020" s="334">
        <f t="shared" si="63"/>
        <v>0</v>
      </c>
      <c r="O2020" s="339"/>
      <c r="P2020" s="515">
        <f>IF($A2020=Liste!$A$2,Liste!$Q$2,IF($A2020=Liste!$A$3,Liste!$Q$3,0))</f>
        <v>0</v>
      </c>
      <c r="Q2020" s="477"/>
      <c r="R2020" s="458" t="str">
        <f>IF(F2020=0,"x",VLOOKUP($F2020,Liste!$L$2:$M$5000,2,FALSE))</f>
        <v>x</v>
      </c>
      <c r="S2020" s="462" t="str">
        <f t="shared" si="62"/>
        <v>x</v>
      </c>
      <c r="T2020" s="462">
        <f>IF(P2020=Liste!$Q$3,IF(L2020=0,0,1),0)</f>
        <v>0</v>
      </c>
      <c r="U2020" s="462">
        <f>IF($A2020=0,0,InformatiiGenerale!$B$3)</f>
        <v>0</v>
      </c>
      <c r="V2020" s="462">
        <f>IF($B2020=0,0,VLOOKUP($B2020,InformatiiGenerale!$A$9:$C$29,3,FALSE))</f>
        <v>0</v>
      </c>
    </row>
    <row r="2021" spans="1:22" ht="30" customHeight="1" x14ac:dyDescent="0.25">
      <c r="A2021" s="145"/>
      <c r="B2021" s="146"/>
      <c r="C2021" s="146"/>
      <c r="D2021" s="147"/>
      <c r="E2021" s="148"/>
      <c r="F2021" s="149"/>
      <c r="G2021" s="148"/>
      <c r="H2021" s="149"/>
      <c r="I2021" s="150"/>
      <c r="J2021" s="151"/>
      <c r="K2021" s="152"/>
      <c r="L2021" s="153"/>
      <c r="M2021" s="154"/>
      <c r="N2021" s="334">
        <f t="shared" si="63"/>
        <v>0</v>
      </c>
      <c r="O2021" s="339"/>
      <c r="P2021" s="515">
        <f>IF($A2021=Liste!$A$2,Liste!$Q$2,IF($A2021=Liste!$A$3,Liste!$Q$3,0))</f>
        <v>0</v>
      </c>
      <c r="Q2021" s="477"/>
      <c r="R2021" s="458" t="str">
        <f>IF(F2021=0,"x",VLOOKUP($F2021,Liste!$L$2:$M$5000,2,FALSE))</f>
        <v>x</v>
      </c>
      <c r="S2021" s="462" t="str">
        <f t="shared" si="62"/>
        <v>x</v>
      </c>
      <c r="T2021" s="462">
        <f>IF(P2021=Liste!$Q$3,IF(L2021=0,0,1),0)</f>
        <v>0</v>
      </c>
      <c r="U2021" s="462">
        <f>IF($A2021=0,0,InformatiiGenerale!$B$3)</f>
        <v>0</v>
      </c>
      <c r="V2021" s="462">
        <f>IF($B2021=0,0,VLOOKUP($B2021,InformatiiGenerale!$A$9:$C$29,3,FALSE))</f>
        <v>0</v>
      </c>
    </row>
    <row r="2022" spans="1:22" ht="30" customHeight="1" x14ac:dyDescent="0.25">
      <c r="A2022" s="145"/>
      <c r="B2022" s="146"/>
      <c r="C2022" s="146"/>
      <c r="D2022" s="147"/>
      <c r="E2022" s="148"/>
      <c r="F2022" s="149"/>
      <c r="G2022" s="148"/>
      <c r="H2022" s="149"/>
      <c r="I2022" s="150"/>
      <c r="J2022" s="151"/>
      <c r="K2022" s="152"/>
      <c r="L2022" s="153"/>
      <c r="M2022" s="154"/>
      <c r="N2022" s="334">
        <f t="shared" si="63"/>
        <v>0</v>
      </c>
      <c r="O2022" s="339"/>
      <c r="P2022" s="515">
        <f>IF($A2022=Liste!$A$2,Liste!$Q$2,IF($A2022=Liste!$A$3,Liste!$Q$3,0))</f>
        <v>0</v>
      </c>
      <c r="Q2022" s="477"/>
      <c r="R2022" s="458" t="str">
        <f>IF(F2022=0,"x",VLOOKUP($F2022,Liste!$L$2:$M$5000,2,FALSE))</f>
        <v>x</v>
      </c>
      <c r="S2022" s="462" t="str">
        <f t="shared" si="62"/>
        <v>x</v>
      </c>
      <c r="T2022" s="462">
        <f>IF(P2022=Liste!$Q$3,IF(L2022=0,0,1),0)</f>
        <v>0</v>
      </c>
      <c r="U2022" s="462">
        <f>IF($A2022=0,0,InformatiiGenerale!$B$3)</f>
        <v>0</v>
      </c>
      <c r="V2022" s="462">
        <f>IF($B2022=0,0,VLOOKUP($B2022,InformatiiGenerale!$A$9:$C$29,3,FALSE))</f>
        <v>0</v>
      </c>
    </row>
    <row r="2023" spans="1:22" ht="30" customHeight="1" x14ac:dyDescent="0.25">
      <c r="A2023" s="145"/>
      <c r="B2023" s="146"/>
      <c r="C2023" s="146"/>
      <c r="D2023" s="147"/>
      <c r="E2023" s="148"/>
      <c r="F2023" s="149"/>
      <c r="G2023" s="148"/>
      <c r="H2023" s="149"/>
      <c r="I2023" s="150"/>
      <c r="J2023" s="151"/>
      <c r="K2023" s="152"/>
      <c r="L2023" s="153"/>
      <c r="M2023" s="154"/>
      <c r="N2023" s="334">
        <f t="shared" si="63"/>
        <v>0</v>
      </c>
      <c r="O2023" s="339"/>
      <c r="P2023" s="515">
        <f>IF($A2023=Liste!$A$2,Liste!$Q$2,IF($A2023=Liste!$A$3,Liste!$Q$3,0))</f>
        <v>0</v>
      </c>
      <c r="Q2023" s="477"/>
      <c r="R2023" s="458" t="str">
        <f>IF(F2023=0,"x",VLOOKUP($F2023,Liste!$L$2:$M$5000,2,FALSE))</f>
        <v>x</v>
      </c>
      <c r="S2023" s="462" t="str">
        <f t="shared" si="62"/>
        <v>x</v>
      </c>
      <c r="T2023" s="462">
        <f>IF(P2023=Liste!$Q$3,IF(L2023=0,0,1),0)</f>
        <v>0</v>
      </c>
      <c r="U2023" s="462">
        <f>IF($A2023=0,0,InformatiiGenerale!$B$3)</f>
        <v>0</v>
      </c>
      <c r="V2023" s="462">
        <f>IF($B2023=0,0,VLOOKUP($B2023,InformatiiGenerale!$A$9:$C$29,3,FALSE))</f>
        <v>0</v>
      </c>
    </row>
    <row r="2024" spans="1:22" ht="30" customHeight="1" x14ac:dyDescent="0.25">
      <c r="A2024" s="145"/>
      <c r="B2024" s="146"/>
      <c r="C2024" s="146"/>
      <c r="D2024" s="147"/>
      <c r="E2024" s="148"/>
      <c r="F2024" s="149"/>
      <c r="G2024" s="148"/>
      <c r="H2024" s="149"/>
      <c r="I2024" s="150"/>
      <c r="J2024" s="151"/>
      <c r="K2024" s="152"/>
      <c r="L2024" s="153"/>
      <c r="M2024" s="154"/>
      <c r="N2024" s="334">
        <f t="shared" si="63"/>
        <v>0</v>
      </c>
      <c r="O2024" s="339"/>
      <c r="P2024" s="515">
        <f>IF($A2024=Liste!$A$2,Liste!$Q$2,IF($A2024=Liste!$A$3,Liste!$Q$3,0))</f>
        <v>0</v>
      </c>
      <c r="Q2024" s="477"/>
      <c r="R2024" s="458" t="str">
        <f>IF(F2024=0,"x",VLOOKUP($F2024,Liste!$L$2:$M$5000,2,FALSE))</f>
        <v>x</v>
      </c>
      <c r="S2024" s="462" t="str">
        <f t="shared" si="62"/>
        <v>x</v>
      </c>
      <c r="T2024" s="462">
        <f>IF(P2024=Liste!$Q$3,IF(L2024=0,0,1),0)</f>
        <v>0</v>
      </c>
      <c r="U2024" s="462">
        <f>IF($A2024=0,0,InformatiiGenerale!$B$3)</f>
        <v>0</v>
      </c>
      <c r="V2024" s="462">
        <f>IF($B2024=0,0,VLOOKUP($B2024,InformatiiGenerale!$A$9:$C$29,3,FALSE))</f>
        <v>0</v>
      </c>
    </row>
    <row r="2025" spans="1:22" ht="30" customHeight="1" x14ac:dyDescent="0.25">
      <c r="A2025" s="145"/>
      <c r="B2025" s="146"/>
      <c r="C2025" s="146"/>
      <c r="D2025" s="147"/>
      <c r="E2025" s="148"/>
      <c r="F2025" s="149"/>
      <c r="G2025" s="148"/>
      <c r="H2025" s="149"/>
      <c r="I2025" s="150"/>
      <c r="J2025" s="151"/>
      <c r="K2025" s="152"/>
      <c r="L2025" s="153"/>
      <c r="M2025" s="154"/>
      <c r="N2025" s="334">
        <f t="shared" si="63"/>
        <v>0</v>
      </c>
      <c r="O2025" s="339"/>
      <c r="P2025" s="515">
        <f>IF($A2025=Liste!$A$2,Liste!$Q$2,IF($A2025=Liste!$A$3,Liste!$Q$3,0))</f>
        <v>0</v>
      </c>
      <c r="Q2025" s="477"/>
      <c r="R2025" s="458" t="str">
        <f>IF(F2025=0,"x",VLOOKUP($F2025,Liste!$L$2:$M$5000,2,FALSE))</f>
        <v>x</v>
      </c>
      <c r="S2025" s="462" t="str">
        <f t="shared" si="62"/>
        <v>x</v>
      </c>
      <c r="T2025" s="462">
        <f>IF(P2025=Liste!$Q$3,IF(L2025=0,0,1),0)</f>
        <v>0</v>
      </c>
      <c r="U2025" s="462">
        <f>IF($A2025=0,0,InformatiiGenerale!$B$3)</f>
        <v>0</v>
      </c>
      <c r="V2025" s="462">
        <f>IF($B2025=0,0,VLOOKUP($B2025,InformatiiGenerale!$A$9:$C$29,3,FALSE))</f>
        <v>0</v>
      </c>
    </row>
    <row r="2026" spans="1:22" ht="30" customHeight="1" x14ac:dyDescent="0.25">
      <c r="A2026" s="145"/>
      <c r="B2026" s="146"/>
      <c r="C2026" s="146"/>
      <c r="D2026" s="147"/>
      <c r="E2026" s="148"/>
      <c r="F2026" s="149"/>
      <c r="G2026" s="148"/>
      <c r="H2026" s="149"/>
      <c r="I2026" s="150"/>
      <c r="J2026" s="151"/>
      <c r="K2026" s="152"/>
      <c r="L2026" s="153"/>
      <c r="M2026" s="154"/>
      <c r="N2026" s="334">
        <f t="shared" si="63"/>
        <v>0</v>
      </c>
      <c r="O2026" s="339"/>
      <c r="P2026" s="515">
        <f>IF($A2026=Liste!$A$2,Liste!$Q$2,IF($A2026=Liste!$A$3,Liste!$Q$3,0))</f>
        <v>0</v>
      </c>
      <c r="Q2026" s="477"/>
      <c r="R2026" s="458" t="str">
        <f>IF(F2026=0,"x",VLOOKUP($F2026,Liste!$L$2:$M$5000,2,FALSE))</f>
        <v>x</v>
      </c>
      <c r="S2026" s="462" t="str">
        <f t="shared" si="62"/>
        <v>x</v>
      </c>
      <c r="T2026" s="462">
        <f>IF(P2026=Liste!$Q$3,IF(L2026=0,0,1),0)</f>
        <v>0</v>
      </c>
      <c r="U2026" s="462">
        <f>IF($A2026=0,0,InformatiiGenerale!$B$3)</f>
        <v>0</v>
      </c>
      <c r="V2026" s="462">
        <f>IF($B2026=0,0,VLOOKUP($B2026,InformatiiGenerale!$A$9:$C$29,3,FALSE))</f>
        <v>0</v>
      </c>
    </row>
    <row r="2027" spans="1:22" ht="30" customHeight="1" x14ac:dyDescent="0.25">
      <c r="A2027" s="145"/>
      <c r="B2027" s="146"/>
      <c r="C2027" s="146"/>
      <c r="D2027" s="147"/>
      <c r="E2027" s="148"/>
      <c r="F2027" s="149"/>
      <c r="G2027" s="148"/>
      <c r="H2027" s="149"/>
      <c r="I2027" s="150"/>
      <c r="J2027" s="151"/>
      <c r="K2027" s="152"/>
      <c r="L2027" s="153"/>
      <c r="M2027" s="154"/>
      <c r="N2027" s="334">
        <f t="shared" si="63"/>
        <v>0</v>
      </c>
      <c r="O2027" s="339"/>
      <c r="P2027" s="515">
        <f>IF($A2027=Liste!$A$2,Liste!$Q$2,IF($A2027=Liste!$A$3,Liste!$Q$3,0))</f>
        <v>0</v>
      </c>
      <c r="Q2027" s="477"/>
      <c r="R2027" s="458" t="str">
        <f>IF(F2027=0,"x",VLOOKUP($F2027,Liste!$L$2:$M$5000,2,FALSE))</f>
        <v>x</v>
      </c>
      <c r="S2027" s="462" t="str">
        <f t="shared" si="62"/>
        <v>x</v>
      </c>
      <c r="T2027" s="462">
        <f>IF(P2027=Liste!$Q$3,IF(L2027=0,0,1),0)</f>
        <v>0</v>
      </c>
      <c r="U2027" s="462">
        <f>IF($A2027=0,0,InformatiiGenerale!$B$3)</f>
        <v>0</v>
      </c>
      <c r="V2027" s="462">
        <f>IF($B2027=0,0,VLOOKUP($B2027,InformatiiGenerale!$A$9:$C$29,3,FALSE))</f>
        <v>0</v>
      </c>
    </row>
    <row r="2028" spans="1:22" ht="30" customHeight="1" x14ac:dyDescent="0.25">
      <c r="A2028" s="145"/>
      <c r="B2028" s="146"/>
      <c r="C2028" s="146"/>
      <c r="D2028" s="147"/>
      <c r="E2028" s="148"/>
      <c r="F2028" s="149"/>
      <c r="G2028" s="148"/>
      <c r="H2028" s="149"/>
      <c r="I2028" s="150"/>
      <c r="J2028" s="151"/>
      <c r="K2028" s="152"/>
      <c r="L2028" s="153"/>
      <c r="M2028" s="154"/>
      <c r="N2028" s="334">
        <f t="shared" si="63"/>
        <v>0</v>
      </c>
      <c r="O2028" s="339"/>
      <c r="P2028" s="515">
        <f>IF($A2028=Liste!$A$2,Liste!$Q$2,IF($A2028=Liste!$A$3,Liste!$Q$3,0))</f>
        <v>0</v>
      </c>
      <c r="Q2028" s="477"/>
      <c r="R2028" s="458" t="str">
        <f>IF(F2028=0,"x",VLOOKUP($F2028,Liste!$L$2:$M$5000,2,FALSE))</f>
        <v>x</v>
      </c>
      <c r="S2028" s="462" t="str">
        <f t="shared" si="62"/>
        <v>x</v>
      </c>
      <c r="T2028" s="462">
        <f>IF(P2028=Liste!$Q$3,IF(L2028=0,0,1),0)</f>
        <v>0</v>
      </c>
      <c r="U2028" s="462">
        <f>IF($A2028=0,0,InformatiiGenerale!$B$3)</f>
        <v>0</v>
      </c>
      <c r="V2028" s="462">
        <f>IF($B2028=0,0,VLOOKUP($B2028,InformatiiGenerale!$A$9:$C$29,3,FALSE))</f>
        <v>0</v>
      </c>
    </row>
    <row r="2029" spans="1:22" ht="30" customHeight="1" x14ac:dyDescent="0.25">
      <c r="A2029" s="145"/>
      <c r="B2029" s="146"/>
      <c r="C2029" s="146"/>
      <c r="D2029" s="147"/>
      <c r="E2029" s="148"/>
      <c r="F2029" s="149"/>
      <c r="G2029" s="148"/>
      <c r="H2029" s="149"/>
      <c r="I2029" s="150"/>
      <c r="J2029" s="151"/>
      <c r="K2029" s="152"/>
      <c r="L2029" s="153"/>
      <c r="M2029" s="154"/>
      <c r="N2029" s="334">
        <f t="shared" si="63"/>
        <v>0</v>
      </c>
      <c r="O2029" s="339"/>
      <c r="P2029" s="515">
        <f>IF($A2029=Liste!$A$2,Liste!$Q$2,IF($A2029=Liste!$A$3,Liste!$Q$3,0))</f>
        <v>0</v>
      </c>
      <c r="Q2029" s="477"/>
      <c r="R2029" s="458" t="str">
        <f>IF(F2029=0,"x",VLOOKUP($F2029,Liste!$L$2:$M$5000,2,FALSE))</f>
        <v>x</v>
      </c>
      <c r="S2029" s="462" t="str">
        <f t="shared" si="62"/>
        <v>x</v>
      </c>
      <c r="T2029" s="462">
        <f>IF(P2029=Liste!$Q$3,IF(L2029=0,0,1),0)</f>
        <v>0</v>
      </c>
      <c r="U2029" s="462">
        <f>IF($A2029=0,0,InformatiiGenerale!$B$3)</f>
        <v>0</v>
      </c>
      <c r="V2029" s="462">
        <f>IF($B2029=0,0,VLOOKUP($B2029,InformatiiGenerale!$A$9:$C$29,3,FALSE))</f>
        <v>0</v>
      </c>
    </row>
    <row r="2030" spans="1:22" ht="30" customHeight="1" x14ac:dyDescent="0.25">
      <c r="A2030" s="145"/>
      <c r="B2030" s="146"/>
      <c r="C2030" s="146"/>
      <c r="D2030" s="147"/>
      <c r="E2030" s="148"/>
      <c r="F2030" s="149"/>
      <c r="G2030" s="148"/>
      <c r="H2030" s="149"/>
      <c r="I2030" s="150"/>
      <c r="J2030" s="151"/>
      <c r="K2030" s="152"/>
      <c r="L2030" s="153"/>
      <c r="M2030" s="154"/>
      <c r="N2030" s="334">
        <f t="shared" si="63"/>
        <v>0</v>
      </c>
      <c r="O2030" s="339"/>
      <c r="P2030" s="515">
        <f>IF($A2030=Liste!$A$2,Liste!$Q$2,IF($A2030=Liste!$A$3,Liste!$Q$3,0))</f>
        <v>0</v>
      </c>
      <c r="Q2030" s="477"/>
      <c r="R2030" s="458" t="str">
        <f>IF(F2030=0,"x",VLOOKUP($F2030,Liste!$L$2:$M$5000,2,FALSE))</f>
        <v>x</v>
      </c>
      <c r="S2030" s="462" t="str">
        <f t="shared" si="62"/>
        <v>x</v>
      </c>
      <c r="T2030" s="462">
        <f>IF(P2030=Liste!$Q$3,IF(L2030=0,0,1),0)</f>
        <v>0</v>
      </c>
      <c r="U2030" s="462">
        <f>IF($A2030=0,0,InformatiiGenerale!$B$3)</f>
        <v>0</v>
      </c>
      <c r="V2030" s="462">
        <f>IF($B2030=0,0,VLOOKUP($B2030,InformatiiGenerale!$A$9:$C$29,3,FALSE))</f>
        <v>0</v>
      </c>
    </row>
    <row r="2031" spans="1:22" ht="30" customHeight="1" x14ac:dyDescent="0.25">
      <c r="A2031" s="145"/>
      <c r="B2031" s="146"/>
      <c r="C2031" s="146"/>
      <c r="D2031" s="147"/>
      <c r="E2031" s="148"/>
      <c r="F2031" s="149"/>
      <c r="G2031" s="148"/>
      <c r="H2031" s="149"/>
      <c r="I2031" s="150"/>
      <c r="J2031" s="151"/>
      <c r="K2031" s="152"/>
      <c r="L2031" s="153"/>
      <c r="M2031" s="154"/>
      <c r="N2031" s="334">
        <f t="shared" si="63"/>
        <v>0</v>
      </c>
      <c r="O2031" s="339"/>
      <c r="P2031" s="515">
        <f>IF($A2031=Liste!$A$2,Liste!$Q$2,IF($A2031=Liste!$A$3,Liste!$Q$3,0))</f>
        <v>0</v>
      </c>
      <c r="Q2031" s="477"/>
      <c r="R2031" s="458" t="str">
        <f>IF(F2031=0,"x",VLOOKUP($F2031,Liste!$L$2:$M$5000,2,FALSE))</f>
        <v>x</v>
      </c>
      <c r="S2031" s="462" t="str">
        <f t="shared" si="62"/>
        <v>x</v>
      </c>
      <c r="T2031" s="462">
        <f>IF(P2031=Liste!$Q$3,IF(L2031=0,0,1),0)</f>
        <v>0</v>
      </c>
      <c r="U2031" s="462">
        <f>IF($A2031=0,0,InformatiiGenerale!$B$3)</f>
        <v>0</v>
      </c>
      <c r="V2031" s="462">
        <f>IF($B2031=0,0,VLOOKUP($B2031,InformatiiGenerale!$A$9:$C$29,3,FALSE))</f>
        <v>0</v>
      </c>
    </row>
    <row r="2032" spans="1:22" ht="30" customHeight="1" x14ac:dyDescent="0.25">
      <c r="A2032" s="145"/>
      <c r="B2032" s="146"/>
      <c r="C2032" s="146"/>
      <c r="D2032" s="147"/>
      <c r="E2032" s="148"/>
      <c r="F2032" s="149"/>
      <c r="G2032" s="148"/>
      <c r="H2032" s="149"/>
      <c r="I2032" s="150"/>
      <c r="J2032" s="151"/>
      <c r="K2032" s="152"/>
      <c r="L2032" s="153"/>
      <c r="M2032" s="154"/>
      <c r="N2032" s="334">
        <f t="shared" si="63"/>
        <v>0</v>
      </c>
      <c r="O2032" s="339"/>
      <c r="P2032" s="515">
        <f>IF($A2032=Liste!$A$2,Liste!$Q$2,IF($A2032=Liste!$A$3,Liste!$Q$3,0))</f>
        <v>0</v>
      </c>
      <c r="Q2032" s="477"/>
      <c r="R2032" s="458" t="str">
        <f>IF(F2032=0,"x",VLOOKUP($F2032,Liste!$L$2:$M$5000,2,FALSE))</f>
        <v>x</v>
      </c>
      <c r="S2032" s="462" t="str">
        <f t="shared" si="62"/>
        <v>x</v>
      </c>
      <c r="T2032" s="462">
        <f>IF(P2032=Liste!$Q$3,IF(L2032=0,0,1),0)</f>
        <v>0</v>
      </c>
      <c r="U2032" s="462">
        <f>IF($A2032=0,0,InformatiiGenerale!$B$3)</f>
        <v>0</v>
      </c>
      <c r="V2032" s="462">
        <f>IF($B2032=0,0,VLOOKUP($B2032,InformatiiGenerale!$A$9:$C$29,3,FALSE))</f>
        <v>0</v>
      </c>
    </row>
    <row r="2033" spans="1:22" ht="30" customHeight="1" x14ac:dyDescent="0.25">
      <c r="A2033" s="145"/>
      <c r="B2033" s="146"/>
      <c r="C2033" s="146"/>
      <c r="D2033" s="147"/>
      <c r="E2033" s="148"/>
      <c r="F2033" s="149"/>
      <c r="G2033" s="148"/>
      <c r="H2033" s="149"/>
      <c r="I2033" s="150"/>
      <c r="J2033" s="151"/>
      <c r="K2033" s="152"/>
      <c r="L2033" s="153"/>
      <c r="M2033" s="154"/>
      <c r="N2033" s="334">
        <f t="shared" si="63"/>
        <v>0</v>
      </c>
      <c r="O2033" s="339"/>
      <c r="P2033" s="515">
        <f>IF($A2033=Liste!$A$2,Liste!$Q$2,IF($A2033=Liste!$A$3,Liste!$Q$3,0))</f>
        <v>0</v>
      </c>
      <c r="Q2033" s="477"/>
      <c r="R2033" s="458" t="str">
        <f>IF(F2033=0,"x",VLOOKUP($F2033,Liste!$L$2:$M$5000,2,FALSE))</f>
        <v>x</v>
      </c>
      <c r="S2033" s="462" t="str">
        <f t="shared" si="62"/>
        <v>x</v>
      </c>
      <c r="T2033" s="462">
        <f>IF(P2033=Liste!$Q$3,IF(L2033=0,0,1),0)</f>
        <v>0</v>
      </c>
      <c r="U2033" s="462">
        <f>IF($A2033=0,0,InformatiiGenerale!$B$3)</f>
        <v>0</v>
      </c>
      <c r="V2033" s="462">
        <f>IF($B2033=0,0,VLOOKUP($B2033,InformatiiGenerale!$A$9:$C$29,3,FALSE))</f>
        <v>0</v>
      </c>
    </row>
    <row r="2034" spans="1:22" ht="30" customHeight="1" x14ac:dyDescent="0.25">
      <c r="A2034" s="145"/>
      <c r="B2034" s="146"/>
      <c r="C2034" s="146"/>
      <c r="D2034" s="147"/>
      <c r="E2034" s="148"/>
      <c r="F2034" s="149"/>
      <c r="G2034" s="148"/>
      <c r="H2034" s="149"/>
      <c r="I2034" s="150"/>
      <c r="J2034" s="151"/>
      <c r="K2034" s="152"/>
      <c r="L2034" s="153"/>
      <c r="M2034" s="154"/>
      <c r="N2034" s="334">
        <f t="shared" si="63"/>
        <v>0</v>
      </c>
      <c r="O2034" s="339"/>
      <c r="P2034" s="515">
        <f>IF($A2034=Liste!$A$2,Liste!$Q$2,IF($A2034=Liste!$A$3,Liste!$Q$3,0))</f>
        <v>0</v>
      </c>
      <c r="Q2034" s="477"/>
      <c r="R2034" s="458" t="str">
        <f>IF(F2034=0,"x",VLOOKUP($F2034,Liste!$L$2:$M$5000,2,FALSE))</f>
        <v>x</v>
      </c>
      <c r="S2034" s="462" t="str">
        <f t="shared" si="62"/>
        <v>x</v>
      </c>
      <c r="T2034" s="462">
        <f>IF(P2034=Liste!$Q$3,IF(L2034=0,0,1),0)</f>
        <v>0</v>
      </c>
      <c r="U2034" s="462">
        <f>IF($A2034=0,0,InformatiiGenerale!$B$3)</f>
        <v>0</v>
      </c>
      <c r="V2034" s="462">
        <f>IF($B2034=0,0,VLOOKUP($B2034,InformatiiGenerale!$A$9:$C$29,3,FALSE))</f>
        <v>0</v>
      </c>
    </row>
    <row r="2035" spans="1:22" ht="30" customHeight="1" x14ac:dyDescent="0.25">
      <c r="A2035" s="145"/>
      <c r="B2035" s="146"/>
      <c r="C2035" s="146"/>
      <c r="D2035" s="147"/>
      <c r="E2035" s="148"/>
      <c r="F2035" s="149"/>
      <c r="G2035" s="148"/>
      <c r="H2035" s="149"/>
      <c r="I2035" s="150"/>
      <c r="J2035" s="151"/>
      <c r="K2035" s="152"/>
      <c r="L2035" s="153"/>
      <c r="M2035" s="154"/>
      <c r="N2035" s="334">
        <f t="shared" si="63"/>
        <v>0</v>
      </c>
      <c r="O2035" s="339"/>
      <c r="P2035" s="515">
        <f>IF($A2035=Liste!$A$2,Liste!$Q$2,IF($A2035=Liste!$A$3,Liste!$Q$3,0))</f>
        <v>0</v>
      </c>
      <c r="Q2035" s="477"/>
      <c r="R2035" s="458" t="str">
        <f>IF(F2035=0,"x",VLOOKUP($F2035,Liste!$L$2:$M$5000,2,FALSE))</f>
        <v>x</v>
      </c>
      <c r="S2035" s="462" t="str">
        <f t="shared" si="62"/>
        <v>x</v>
      </c>
      <c r="T2035" s="462">
        <f>IF(P2035=Liste!$Q$3,IF(L2035=0,0,1),0)</f>
        <v>0</v>
      </c>
      <c r="U2035" s="462">
        <f>IF($A2035=0,0,InformatiiGenerale!$B$3)</f>
        <v>0</v>
      </c>
      <c r="V2035" s="462">
        <f>IF($B2035=0,0,VLOOKUP($B2035,InformatiiGenerale!$A$9:$C$29,3,FALSE))</f>
        <v>0</v>
      </c>
    </row>
    <row r="2036" spans="1:22" ht="30" customHeight="1" x14ac:dyDescent="0.25">
      <c r="A2036" s="145"/>
      <c r="B2036" s="146"/>
      <c r="C2036" s="146"/>
      <c r="D2036" s="147"/>
      <c r="E2036" s="148"/>
      <c r="F2036" s="149"/>
      <c r="G2036" s="148"/>
      <c r="H2036" s="149"/>
      <c r="I2036" s="150"/>
      <c r="J2036" s="151"/>
      <c r="K2036" s="152"/>
      <c r="L2036" s="153"/>
      <c r="M2036" s="154"/>
      <c r="N2036" s="334">
        <f t="shared" si="63"/>
        <v>0</v>
      </c>
      <c r="O2036" s="339"/>
      <c r="P2036" s="515">
        <f>IF($A2036=Liste!$A$2,Liste!$Q$2,IF($A2036=Liste!$A$3,Liste!$Q$3,0))</f>
        <v>0</v>
      </c>
      <c r="Q2036" s="477"/>
      <c r="R2036" s="458" t="str">
        <f>IF(F2036=0,"x",VLOOKUP($F2036,Liste!$L$2:$M$5000,2,FALSE))</f>
        <v>x</v>
      </c>
      <c r="S2036" s="462" t="str">
        <f t="shared" si="62"/>
        <v>x</v>
      </c>
      <c r="T2036" s="462">
        <f>IF(P2036=Liste!$Q$3,IF(L2036=0,0,1),0)</f>
        <v>0</v>
      </c>
      <c r="U2036" s="462">
        <f>IF($A2036=0,0,InformatiiGenerale!$B$3)</f>
        <v>0</v>
      </c>
      <c r="V2036" s="462">
        <f>IF($B2036=0,0,VLOOKUP($B2036,InformatiiGenerale!$A$9:$C$29,3,FALSE))</f>
        <v>0</v>
      </c>
    </row>
    <row r="2037" spans="1:22" ht="30" customHeight="1" x14ac:dyDescent="0.25">
      <c r="A2037" s="145"/>
      <c r="B2037" s="146"/>
      <c r="C2037" s="146"/>
      <c r="D2037" s="147"/>
      <c r="E2037" s="148"/>
      <c r="F2037" s="149"/>
      <c r="G2037" s="148"/>
      <c r="H2037" s="149"/>
      <c r="I2037" s="150"/>
      <c r="J2037" s="151"/>
      <c r="K2037" s="152"/>
      <c r="L2037" s="153"/>
      <c r="M2037" s="154"/>
      <c r="N2037" s="334">
        <f t="shared" si="63"/>
        <v>0</v>
      </c>
      <c r="O2037" s="339"/>
      <c r="P2037" s="515">
        <f>IF($A2037=Liste!$A$2,Liste!$Q$2,IF($A2037=Liste!$A$3,Liste!$Q$3,0))</f>
        <v>0</v>
      </c>
      <c r="Q2037" s="477"/>
      <c r="R2037" s="458" t="str">
        <f>IF(F2037=0,"x",VLOOKUP($F2037,Liste!$L$2:$M$5000,2,FALSE))</f>
        <v>x</v>
      </c>
      <c r="S2037" s="462" t="str">
        <f t="shared" si="62"/>
        <v>x</v>
      </c>
      <c r="T2037" s="462">
        <f>IF(P2037=Liste!$Q$3,IF(L2037=0,0,1),0)</f>
        <v>0</v>
      </c>
      <c r="U2037" s="462">
        <f>IF($A2037=0,0,InformatiiGenerale!$B$3)</f>
        <v>0</v>
      </c>
      <c r="V2037" s="462">
        <f>IF($B2037=0,0,VLOOKUP($B2037,InformatiiGenerale!$A$9:$C$29,3,FALSE))</f>
        <v>0</v>
      </c>
    </row>
    <row r="2038" spans="1:22" ht="30" customHeight="1" x14ac:dyDescent="0.25">
      <c r="A2038" s="145"/>
      <c r="B2038" s="146"/>
      <c r="C2038" s="146"/>
      <c r="D2038" s="147"/>
      <c r="E2038" s="148"/>
      <c r="F2038" s="149"/>
      <c r="G2038" s="148"/>
      <c r="H2038" s="149"/>
      <c r="I2038" s="150"/>
      <c r="J2038" s="151"/>
      <c r="K2038" s="152"/>
      <c r="L2038" s="153"/>
      <c r="M2038" s="154"/>
      <c r="N2038" s="334">
        <f t="shared" si="63"/>
        <v>0</v>
      </c>
      <c r="O2038" s="339"/>
      <c r="P2038" s="515">
        <f>IF($A2038=Liste!$A$2,Liste!$Q$2,IF($A2038=Liste!$A$3,Liste!$Q$3,0))</f>
        <v>0</v>
      </c>
      <c r="Q2038" s="477"/>
      <c r="R2038" s="458" t="str">
        <f>IF(F2038=0,"x",VLOOKUP($F2038,Liste!$L$2:$M$5000,2,FALSE))</f>
        <v>x</v>
      </c>
      <c r="S2038" s="462" t="str">
        <f t="shared" si="62"/>
        <v>x</v>
      </c>
      <c r="T2038" s="462">
        <f>IF(P2038=Liste!$Q$3,IF(L2038=0,0,1),0)</f>
        <v>0</v>
      </c>
      <c r="U2038" s="462">
        <f>IF($A2038=0,0,InformatiiGenerale!$B$3)</f>
        <v>0</v>
      </c>
      <c r="V2038" s="462">
        <f>IF($B2038=0,0,VLOOKUP($B2038,InformatiiGenerale!$A$9:$C$29,3,FALSE))</f>
        <v>0</v>
      </c>
    </row>
    <row r="2039" spans="1:22" ht="30" customHeight="1" x14ac:dyDescent="0.25">
      <c r="A2039" s="145"/>
      <c r="B2039" s="146"/>
      <c r="C2039" s="146"/>
      <c r="D2039" s="147"/>
      <c r="E2039" s="148"/>
      <c r="F2039" s="149"/>
      <c r="G2039" s="148"/>
      <c r="H2039" s="149"/>
      <c r="I2039" s="150"/>
      <c r="J2039" s="151"/>
      <c r="K2039" s="152"/>
      <c r="L2039" s="153"/>
      <c r="M2039" s="154"/>
      <c r="N2039" s="334">
        <f t="shared" si="63"/>
        <v>0</v>
      </c>
      <c r="O2039" s="339"/>
      <c r="P2039" s="515">
        <f>IF($A2039=Liste!$A$2,Liste!$Q$2,IF($A2039=Liste!$A$3,Liste!$Q$3,0))</f>
        <v>0</v>
      </c>
      <c r="Q2039" s="477"/>
      <c r="R2039" s="458" t="str">
        <f>IF(F2039=0,"x",VLOOKUP($F2039,Liste!$L$2:$M$5000,2,FALSE))</f>
        <v>x</v>
      </c>
      <c r="S2039" s="462" t="str">
        <f t="shared" si="62"/>
        <v>x</v>
      </c>
      <c r="T2039" s="462">
        <f>IF(P2039=Liste!$Q$3,IF(L2039=0,0,1),0)</f>
        <v>0</v>
      </c>
      <c r="U2039" s="462">
        <f>IF($A2039=0,0,InformatiiGenerale!$B$3)</f>
        <v>0</v>
      </c>
      <c r="V2039" s="462">
        <f>IF($B2039=0,0,VLOOKUP($B2039,InformatiiGenerale!$A$9:$C$29,3,FALSE))</f>
        <v>0</v>
      </c>
    </row>
    <row r="2040" spans="1:22" ht="30" customHeight="1" x14ac:dyDescent="0.25">
      <c r="A2040" s="145"/>
      <c r="B2040" s="146"/>
      <c r="C2040" s="146"/>
      <c r="D2040" s="147"/>
      <c r="E2040" s="148"/>
      <c r="F2040" s="149"/>
      <c r="G2040" s="148"/>
      <c r="H2040" s="149"/>
      <c r="I2040" s="150"/>
      <c r="J2040" s="151"/>
      <c r="K2040" s="152"/>
      <c r="L2040" s="153"/>
      <c r="M2040" s="154"/>
      <c r="N2040" s="334">
        <f t="shared" si="63"/>
        <v>0</v>
      </c>
      <c r="O2040" s="339"/>
      <c r="P2040" s="515">
        <f>IF($A2040=Liste!$A$2,Liste!$Q$2,IF($A2040=Liste!$A$3,Liste!$Q$3,0))</f>
        <v>0</v>
      </c>
      <c r="Q2040" s="477"/>
      <c r="R2040" s="458" t="str">
        <f>IF(F2040=0,"x",VLOOKUP($F2040,Liste!$L$2:$M$5000,2,FALSE))</f>
        <v>x</v>
      </c>
      <c r="S2040" s="462" t="str">
        <f t="shared" si="62"/>
        <v>x</v>
      </c>
      <c r="T2040" s="462">
        <f>IF(P2040=Liste!$Q$3,IF(L2040=0,0,1),0)</f>
        <v>0</v>
      </c>
      <c r="U2040" s="462">
        <f>IF($A2040=0,0,InformatiiGenerale!$B$3)</f>
        <v>0</v>
      </c>
      <c r="V2040" s="462">
        <f>IF($B2040=0,0,VLOOKUP($B2040,InformatiiGenerale!$A$9:$C$29,3,FALSE))</f>
        <v>0</v>
      </c>
    </row>
    <row r="2041" spans="1:22" ht="30" customHeight="1" x14ac:dyDescent="0.25">
      <c r="A2041" s="145"/>
      <c r="B2041" s="146"/>
      <c r="C2041" s="146"/>
      <c r="D2041" s="147"/>
      <c r="E2041" s="148"/>
      <c r="F2041" s="149"/>
      <c r="G2041" s="148"/>
      <c r="H2041" s="149"/>
      <c r="I2041" s="150"/>
      <c r="J2041" s="151"/>
      <c r="K2041" s="152"/>
      <c r="L2041" s="153"/>
      <c r="M2041" s="154"/>
      <c r="N2041" s="334">
        <f t="shared" si="63"/>
        <v>0</v>
      </c>
      <c r="O2041" s="339"/>
      <c r="P2041" s="515">
        <f>IF($A2041=Liste!$A$2,Liste!$Q$2,IF($A2041=Liste!$A$3,Liste!$Q$3,0))</f>
        <v>0</v>
      </c>
      <c r="Q2041" s="477"/>
      <c r="R2041" s="458" t="str">
        <f>IF(F2041=0,"x",VLOOKUP($F2041,Liste!$L$2:$M$5000,2,FALSE))</f>
        <v>x</v>
      </c>
      <c r="S2041" s="462" t="str">
        <f t="shared" si="62"/>
        <v>x</v>
      </c>
      <c r="T2041" s="462">
        <f>IF(P2041=Liste!$Q$3,IF(L2041=0,0,1),0)</f>
        <v>0</v>
      </c>
      <c r="U2041" s="462">
        <f>IF($A2041=0,0,InformatiiGenerale!$B$3)</f>
        <v>0</v>
      </c>
      <c r="V2041" s="462">
        <f>IF($B2041=0,0,VLOOKUP($B2041,InformatiiGenerale!$A$9:$C$29,3,FALSE))</f>
        <v>0</v>
      </c>
    </row>
    <row r="2042" spans="1:22" ht="30" customHeight="1" x14ac:dyDescent="0.25">
      <c r="A2042" s="145"/>
      <c r="B2042" s="146"/>
      <c r="C2042" s="146"/>
      <c r="D2042" s="147"/>
      <c r="E2042" s="148"/>
      <c r="F2042" s="149"/>
      <c r="G2042" s="148"/>
      <c r="H2042" s="149"/>
      <c r="I2042" s="150"/>
      <c r="J2042" s="151"/>
      <c r="K2042" s="152"/>
      <c r="L2042" s="153"/>
      <c r="M2042" s="154"/>
      <c r="N2042" s="334">
        <f t="shared" si="63"/>
        <v>0</v>
      </c>
      <c r="O2042" s="339"/>
      <c r="P2042" s="515">
        <f>IF($A2042=Liste!$A$2,Liste!$Q$2,IF($A2042=Liste!$A$3,Liste!$Q$3,0))</f>
        <v>0</v>
      </c>
      <c r="Q2042" s="477"/>
      <c r="R2042" s="458" t="str">
        <f>IF(F2042=0,"x",VLOOKUP($F2042,Liste!$L$2:$M$5000,2,FALSE))</f>
        <v>x</v>
      </c>
      <c r="S2042" s="462" t="str">
        <f t="shared" si="62"/>
        <v>x</v>
      </c>
      <c r="T2042" s="462">
        <f>IF(P2042=Liste!$Q$3,IF(L2042=0,0,1),0)</f>
        <v>0</v>
      </c>
      <c r="U2042" s="462">
        <f>IF($A2042=0,0,InformatiiGenerale!$B$3)</f>
        <v>0</v>
      </c>
      <c r="V2042" s="462">
        <f>IF($B2042=0,0,VLOOKUP($B2042,InformatiiGenerale!$A$9:$C$29,3,FALSE))</f>
        <v>0</v>
      </c>
    </row>
    <row r="2043" spans="1:22" ht="30" customHeight="1" x14ac:dyDescent="0.25">
      <c r="A2043" s="145"/>
      <c r="B2043" s="146"/>
      <c r="C2043" s="146"/>
      <c r="D2043" s="147"/>
      <c r="E2043" s="148"/>
      <c r="F2043" s="149"/>
      <c r="G2043" s="148"/>
      <c r="H2043" s="149"/>
      <c r="I2043" s="150"/>
      <c r="J2043" s="151"/>
      <c r="K2043" s="152"/>
      <c r="L2043" s="153"/>
      <c r="M2043" s="154"/>
      <c r="N2043" s="334">
        <f t="shared" si="63"/>
        <v>0</v>
      </c>
      <c r="O2043" s="339"/>
      <c r="P2043" s="515">
        <f>IF($A2043=Liste!$A$2,Liste!$Q$2,IF($A2043=Liste!$A$3,Liste!$Q$3,0))</f>
        <v>0</v>
      </c>
      <c r="Q2043" s="477"/>
      <c r="R2043" s="458" t="str">
        <f>IF(F2043=0,"x",VLOOKUP($F2043,Liste!$L$2:$M$5000,2,FALSE))</f>
        <v>x</v>
      </c>
      <c r="S2043" s="462" t="str">
        <f t="shared" si="62"/>
        <v>x</v>
      </c>
      <c r="T2043" s="462">
        <f>IF(P2043=Liste!$Q$3,IF(L2043=0,0,1),0)</f>
        <v>0</v>
      </c>
      <c r="U2043" s="462">
        <f>IF($A2043=0,0,InformatiiGenerale!$B$3)</f>
        <v>0</v>
      </c>
      <c r="V2043" s="462">
        <f>IF($B2043=0,0,VLOOKUP($B2043,InformatiiGenerale!$A$9:$C$29,3,FALSE))</f>
        <v>0</v>
      </c>
    </row>
    <row r="2044" spans="1:22" ht="30" customHeight="1" x14ac:dyDescent="0.25">
      <c r="A2044" s="145"/>
      <c r="B2044" s="146"/>
      <c r="C2044" s="146"/>
      <c r="D2044" s="147"/>
      <c r="E2044" s="148"/>
      <c r="F2044" s="149"/>
      <c r="G2044" s="148"/>
      <c r="H2044" s="149"/>
      <c r="I2044" s="150"/>
      <c r="J2044" s="151"/>
      <c r="K2044" s="152"/>
      <c r="L2044" s="153"/>
      <c r="M2044" s="154"/>
      <c r="N2044" s="334">
        <f t="shared" si="63"/>
        <v>0</v>
      </c>
      <c r="O2044" s="339"/>
      <c r="P2044" s="515">
        <f>IF($A2044=Liste!$A$2,Liste!$Q$2,IF($A2044=Liste!$A$3,Liste!$Q$3,0))</f>
        <v>0</v>
      </c>
      <c r="Q2044" s="477"/>
      <c r="R2044" s="458" t="str">
        <f>IF(F2044=0,"x",VLOOKUP($F2044,Liste!$L$2:$M$5000,2,FALSE))</f>
        <v>x</v>
      </c>
      <c r="S2044" s="462" t="str">
        <f t="shared" si="62"/>
        <v>x</v>
      </c>
      <c r="T2044" s="462">
        <f>IF(P2044=Liste!$Q$3,IF(L2044=0,0,1),0)</f>
        <v>0</v>
      </c>
      <c r="U2044" s="462">
        <f>IF($A2044=0,0,InformatiiGenerale!$B$3)</f>
        <v>0</v>
      </c>
      <c r="V2044" s="462">
        <f>IF($B2044=0,0,VLOOKUP($B2044,InformatiiGenerale!$A$9:$C$29,3,FALSE))</f>
        <v>0</v>
      </c>
    </row>
    <row r="2045" spans="1:22" ht="30" customHeight="1" x14ac:dyDescent="0.25">
      <c r="A2045" s="145"/>
      <c r="B2045" s="146"/>
      <c r="C2045" s="146"/>
      <c r="D2045" s="147"/>
      <c r="E2045" s="148"/>
      <c r="F2045" s="149"/>
      <c r="G2045" s="148"/>
      <c r="H2045" s="149"/>
      <c r="I2045" s="150"/>
      <c r="J2045" s="151"/>
      <c r="K2045" s="152"/>
      <c r="L2045" s="153"/>
      <c r="M2045" s="154"/>
      <c r="N2045" s="334">
        <f t="shared" si="63"/>
        <v>0</v>
      </c>
      <c r="O2045" s="339"/>
      <c r="P2045" s="515">
        <f>IF($A2045=Liste!$A$2,Liste!$Q$2,IF($A2045=Liste!$A$3,Liste!$Q$3,0))</f>
        <v>0</v>
      </c>
      <c r="Q2045" s="477"/>
      <c r="R2045" s="458" t="str">
        <f>IF(F2045=0,"x",VLOOKUP($F2045,Liste!$L$2:$M$5000,2,FALSE))</f>
        <v>x</v>
      </c>
      <c r="S2045" s="462" t="str">
        <f t="shared" si="62"/>
        <v>x</v>
      </c>
      <c r="T2045" s="462">
        <f>IF(P2045=Liste!$Q$3,IF(L2045=0,0,1),0)</f>
        <v>0</v>
      </c>
      <c r="U2045" s="462">
        <f>IF($A2045=0,0,InformatiiGenerale!$B$3)</f>
        <v>0</v>
      </c>
      <c r="V2045" s="462">
        <f>IF($B2045=0,0,VLOOKUP($B2045,InformatiiGenerale!$A$9:$C$29,3,FALSE))</f>
        <v>0</v>
      </c>
    </row>
    <row r="2046" spans="1:22" ht="30" customHeight="1" x14ac:dyDescent="0.25">
      <c r="A2046" s="145"/>
      <c r="B2046" s="146"/>
      <c r="C2046" s="146"/>
      <c r="D2046" s="147"/>
      <c r="E2046" s="148"/>
      <c r="F2046" s="149"/>
      <c r="G2046" s="148"/>
      <c r="H2046" s="149"/>
      <c r="I2046" s="150"/>
      <c r="J2046" s="151"/>
      <c r="K2046" s="152"/>
      <c r="L2046" s="153"/>
      <c r="M2046" s="154"/>
      <c r="N2046" s="334">
        <f t="shared" si="63"/>
        <v>0</v>
      </c>
      <c r="O2046" s="339"/>
      <c r="P2046" s="515">
        <f>IF($A2046=Liste!$A$2,Liste!$Q$2,IF($A2046=Liste!$A$3,Liste!$Q$3,0))</f>
        <v>0</v>
      </c>
      <c r="Q2046" s="477"/>
      <c r="R2046" s="458" t="str">
        <f>IF(F2046=0,"x",VLOOKUP($F2046,Liste!$L$2:$M$5000,2,FALSE))</f>
        <v>x</v>
      </c>
      <c r="S2046" s="462" t="str">
        <f t="shared" si="62"/>
        <v>x</v>
      </c>
      <c r="T2046" s="462">
        <f>IF(P2046=Liste!$Q$3,IF(L2046=0,0,1),0)</f>
        <v>0</v>
      </c>
      <c r="U2046" s="462">
        <f>IF($A2046=0,0,InformatiiGenerale!$B$3)</f>
        <v>0</v>
      </c>
      <c r="V2046" s="462">
        <f>IF($B2046=0,0,VLOOKUP($B2046,InformatiiGenerale!$A$9:$C$29,3,FALSE))</f>
        <v>0</v>
      </c>
    </row>
    <row r="2047" spans="1:22" ht="30" customHeight="1" x14ac:dyDescent="0.25">
      <c r="A2047" s="145"/>
      <c r="B2047" s="146"/>
      <c r="C2047" s="146"/>
      <c r="D2047" s="147"/>
      <c r="E2047" s="148"/>
      <c r="F2047" s="149"/>
      <c r="G2047" s="148"/>
      <c r="H2047" s="149"/>
      <c r="I2047" s="150"/>
      <c r="J2047" s="151"/>
      <c r="K2047" s="152"/>
      <c r="L2047" s="153"/>
      <c r="M2047" s="154"/>
      <c r="N2047" s="334">
        <f t="shared" si="63"/>
        <v>0</v>
      </c>
      <c r="O2047" s="339"/>
      <c r="P2047" s="515">
        <f>IF($A2047=Liste!$A$2,Liste!$Q$2,IF($A2047=Liste!$A$3,Liste!$Q$3,0))</f>
        <v>0</v>
      </c>
      <c r="Q2047" s="477"/>
      <c r="R2047" s="458" t="str">
        <f>IF(F2047=0,"x",VLOOKUP($F2047,Liste!$L$2:$M$5000,2,FALSE))</f>
        <v>x</v>
      </c>
      <c r="S2047" s="462" t="str">
        <f t="shared" si="62"/>
        <v>x</v>
      </c>
      <c r="T2047" s="462">
        <f>IF(P2047=Liste!$Q$3,IF(L2047=0,0,1),0)</f>
        <v>0</v>
      </c>
      <c r="U2047" s="462">
        <f>IF($A2047=0,0,InformatiiGenerale!$B$3)</f>
        <v>0</v>
      </c>
      <c r="V2047" s="462">
        <f>IF($B2047=0,0,VLOOKUP($B2047,InformatiiGenerale!$A$9:$C$29,3,FALSE))</f>
        <v>0</v>
      </c>
    </row>
    <row r="2048" spans="1:22" ht="30" customHeight="1" x14ac:dyDescent="0.25">
      <c r="A2048" s="145"/>
      <c r="B2048" s="146"/>
      <c r="C2048" s="146"/>
      <c r="D2048" s="147"/>
      <c r="E2048" s="148"/>
      <c r="F2048" s="149"/>
      <c r="G2048" s="148"/>
      <c r="H2048" s="149"/>
      <c r="I2048" s="150"/>
      <c r="J2048" s="151"/>
      <c r="K2048" s="152"/>
      <c r="L2048" s="153"/>
      <c r="M2048" s="154"/>
      <c r="N2048" s="334">
        <f t="shared" si="63"/>
        <v>0</v>
      </c>
      <c r="O2048" s="339"/>
      <c r="P2048" s="515">
        <f>IF($A2048=Liste!$A$2,Liste!$Q$2,IF($A2048=Liste!$A$3,Liste!$Q$3,0))</f>
        <v>0</v>
      </c>
      <c r="Q2048" s="477"/>
      <c r="R2048" s="458" t="str">
        <f>IF(F2048=0,"x",VLOOKUP($F2048,Liste!$L$2:$M$5000,2,FALSE))</f>
        <v>x</v>
      </c>
      <c r="S2048" s="462" t="str">
        <f t="shared" si="62"/>
        <v>x</v>
      </c>
      <c r="T2048" s="462">
        <f>IF(P2048=Liste!$Q$3,IF(L2048=0,0,1),0)</f>
        <v>0</v>
      </c>
      <c r="U2048" s="462">
        <f>IF($A2048=0,0,InformatiiGenerale!$B$3)</f>
        <v>0</v>
      </c>
      <c r="V2048" s="462">
        <f>IF($B2048=0,0,VLOOKUP($B2048,InformatiiGenerale!$A$9:$C$29,3,FALSE))</f>
        <v>0</v>
      </c>
    </row>
    <row r="2049" spans="1:22" ht="30" customHeight="1" x14ac:dyDescent="0.25">
      <c r="A2049" s="145"/>
      <c r="B2049" s="146"/>
      <c r="C2049" s="146"/>
      <c r="D2049" s="147"/>
      <c r="E2049" s="148"/>
      <c r="F2049" s="149"/>
      <c r="G2049" s="148"/>
      <c r="H2049" s="149"/>
      <c r="I2049" s="150"/>
      <c r="J2049" s="151"/>
      <c r="K2049" s="152"/>
      <c r="L2049" s="153"/>
      <c r="M2049" s="154"/>
      <c r="N2049" s="334">
        <f t="shared" si="63"/>
        <v>0</v>
      </c>
      <c r="O2049" s="339"/>
      <c r="P2049" s="515">
        <f>IF($A2049=Liste!$A$2,Liste!$Q$2,IF($A2049=Liste!$A$3,Liste!$Q$3,0))</f>
        <v>0</v>
      </c>
      <c r="Q2049" s="477"/>
      <c r="R2049" s="458" t="str">
        <f>IF(F2049=0,"x",VLOOKUP($F2049,Liste!$L$2:$M$5000,2,FALSE))</f>
        <v>x</v>
      </c>
      <c r="S2049" s="462" t="str">
        <f t="shared" si="62"/>
        <v>x</v>
      </c>
      <c r="T2049" s="462">
        <f>IF(P2049=Liste!$Q$3,IF(L2049=0,0,1),0)</f>
        <v>0</v>
      </c>
      <c r="U2049" s="462">
        <f>IF($A2049=0,0,InformatiiGenerale!$B$3)</f>
        <v>0</v>
      </c>
      <c r="V2049" s="462">
        <f>IF($B2049=0,0,VLOOKUP($B2049,InformatiiGenerale!$A$9:$C$29,3,FALSE))</f>
        <v>0</v>
      </c>
    </row>
    <row r="2050" spans="1:22" ht="30" customHeight="1" x14ac:dyDescent="0.25">
      <c r="A2050" s="145"/>
      <c r="B2050" s="146"/>
      <c r="C2050" s="146"/>
      <c r="D2050" s="147"/>
      <c r="E2050" s="148"/>
      <c r="F2050" s="149"/>
      <c r="G2050" s="148"/>
      <c r="H2050" s="149"/>
      <c r="I2050" s="150"/>
      <c r="J2050" s="151"/>
      <c r="K2050" s="152"/>
      <c r="L2050" s="153"/>
      <c r="M2050" s="154"/>
      <c r="N2050" s="334">
        <f t="shared" si="63"/>
        <v>0</v>
      </c>
      <c r="O2050" s="339"/>
      <c r="P2050" s="515">
        <f>IF($A2050=Liste!$A$2,Liste!$Q$2,IF($A2050=Liste!$A$3,Liste!$Q$3,0))</f>
        <v>0</v>
      </c>
      <c r="Q2050" s="477"/>
      <c r="R2050" s="458" t="str">
        <f>IF(F2050=0,"x",VLOOKUP($F2050,Liste!$L$2:$M$5000,2,FALSE))</f>
        <v>x</v>
      </c>
      <c r="S2050" s="462" t="str">
        <f t="shared" si="62"/>
        <v>x</v>
      </c>
      <c r="T2050" s="462">
        <f>IF(P2050=Liste!$Q$3,IF(L2050=0,0,1),0)</f>
        <v>0</v>
      </c>
      <c r="U2050" s="462">
        <f>IF($A2050=0,0,InformatiiGenerale!$B$3)</f>
        <v>0</v>
      </c>
      <c r="V2050" s="462">
        <f>IF($B2050=0,0,VLOOKUP($B2050,InformatiiGenerale!$A$9:$C$29,3,FALSE))</f>
        <v>0</v>
      </c>
    </row>
    <row r="2051" spans="1:22" ht="30" customHeight="1" x14ac:dyDescent="0.25">
      <c r="A2051" s="145"/>
      <c r="B2051" s="146"/>
      <c r="C2051" s="146"/>
      <c r="D2051" s="147"/>
      <c r="E2051" s="148"/>
      <c r="F2051" s="149"/>
      <c r="G2051" s="148"/>
      <c r="H2051" s="149"/>
      <c r="I2051" s="150"/>
      <c r="J2051" s="151"/>
      <c r="K2051" s="152"/>
      <c r="L2051" s="153"/>
      <c r="M2051" s="154"/>
      <c r="N2051" s="334">
        <f t="shared" si="63"/>
        <v>0</v>
      </c>
      <c r="O2051" s="339"/>
      <c r="P2051" s="515">
        <f>IF($A2051=Liste!$A$2,Liste!$Q$2,IF($A2051=Liste!$A$3,Liste!$Q$3,0))</f>
        <v>0</v>
      </c>
      <c r="Q2051" s="477"/>
      <c r="R2051" s="458" t="str">
        <f>IF(F2051=0,"x",VLOOKUP($F2051,Liste!$L$2:$M$5000,2,FALSE))</f>
        <v>x</v>
      </c>
      <c r="S2051" s="462" t="str">
        <f t="shared" si="62"/>
        <v>x</v>
      </c>
      <c r="T2051" s="462">
        <f>IF(P2051=Liste!$Q$3,IF(L2051=0,0,1),0)</f>
        <v>0</v>
      </c>
      <c r="U2051" s="462">
        <f>IF($A2051=0,0,InformatiiGenerale!$B$3)</f>
        <v>0</v>
      </c>
      <c r="V2051" s="462">
        <f>IF($B2051=0,0,VLOOKUP($B2051,InformatiiGenerale!$A$9:$C$29,3,FALSE))</f>
        <v>0</v>
      </c>
    </row>
    <row r="2052" spans="1:22" ht="30" customHeight="1" x14ac:dyDescent="0.25">
      <c r="A2052" s="145"/>
      <c r="B2052" s="146"/>
      <c r="C2052" s="146"/>
      <c r="D2052" s="147"/>
      <c r="E2052" s="148"/>
      <c r="F2052" s="149"/>
      <c r="G2052" s="148"/>
      <c r="H2052" s="149"/>
      <c r="I2052" s="150"/>
      <c r="J2052" s="151"/>
      <c r="K2052" s="152"/>
      <c r="L2052" s="153"/>
      <c r="M2052" s="154"/>
      <c r="N2052" s="334">
        <f t="shared" si="63"/>
        <v>0</v>
      </c>
      <c r="O2052" s="339"/>
      <c r="P2052" s="515">
        <f>IF($A2052=Liste!$A$2,Liste!$Q$2,IF($A2052=Liste!$A$3,Liste!$Q$3,0))</f>
        <v>0</v>
      </c>
      <c r="Q2052" s="477"/>
      <c r="R2052" s="458" t="str">
        <f>IF(F2052=0,"x",VLOOKUP($F2052,Liste!$L$2:$M$5000,2,FALSE))</f>
        <v>x</v>
      </c>
      <c r="S2052" s="462" t="str">
        <f t="shared" si="62"/>
        <v>x</v>
      </c>
      <c r="T2052" s="462">
        <f>IF(P2052=Liste!$Q$3,IF(L2052=0,0,1),0)</f>
        <v>0</v>
      </c>
      <c r="U2052" s="462">
        <f>IF($A2052=0,0,InformatiiGenerale!$B$3)</f>
        <v>0</v>
      </c>
      <c r="V2052" s="462">
        <f>IF($B2052=0,0,VLOOKUP($B2052,InformatiiGenerale!$A$9:$C$29,3,FALSE))</f>
        <v>0</v>
      </c>
    </row>
    <row r="2053" spans="1:22" ht="30" customHeight="1" x14ac:dyDescent="0.25">
      <c r="A2053" s="145"/>
      <c r="B2053" s="146"/>
      <c r="C2053" s="146"/>
      <c r="D2053" s="147"/>
      <c r="E2053" s="148"/>
      <c r="F2053" s="149"/>
      <c r="G2053" s="148"/>
      <c r="H2053" s="149"/>
      <c r="I2053" s="150"/>
      <c r="J2053" s="151"/>
      <c r="K2053" s="152"/>
      <c r="L2053" s="153"/>
      <c r="M2053" s="154"/>
      <c r="N2053" s="334">
        <f t="shared" si="63"/>
        <v>0</v>
      </c>
      <c r="O2053" s="339"/>
      <c r="P2053" s="515">
        <f>IF($A2053=Liste!$A$2,Liste!$Q$2,IF($A2053=Liste!$A$3,Liste!$Q$3,0))</f>
        <v>0</v>
      </c>
      <c r="Q2053" s="477"/>
      <c r="R2053" s="458" t="str">
        <f>IF(F2053=0,"x",VLOOKUP($F2053,Liste!$L$2:$M$5000,2,FALSE))</f>
        <v>x</v>
      </c>
      <c r="S2053" s="462" t="str">
        <f t="shared" si="62"/>
        <v>x</v>
      </c>
      <c r="T2053" s="462">
        <f>IF(P2053=Liste!$Q$3,IF(L2053=0,0,1),0)</f>
        <v>0</v>
      </c>
      <c r="U2053" s="462">
        <f>IF($A2053=0,0,InformatiiGenerale!$B$3)</f>
        <v>0</v>
      </c>
      <c r="V2053" s="462">
        <f>IF($B2053=0,0,VLOOKUP($B2053,InformatiiGenerale!$A$9:$C$29,3,FALSE))</f>
        <v>0</v>
      </c>
    </row>
    <row r="2054" spans="1:22" ht="30" customHeight="1" x14ac:dyDescent="0.25">
      <c r="A2054" s="145"/>
      <c r="B2054" s="146"/>
      <c r="C2054" s="146"/>
      <c r="D2054" s="147"/>
      <c r="E2054" s="148"/>
      <c r="F2054" s="149"/>
      <c r="G2054" s="148"/>
      <c r="H2054" s="149"/>
      <c r="I2054" s="150"/>
      <c r="J2054" s="151"/>
      <c r="K2054" s="152"/>
      <c r="L2054" s="153"/>
      <c r="M2054" s="154"/>
      <c r="N2054" s="334">
        <f t="shared" si="63"/>
        <v>0</v>
      </c>
      <c r="O2054" s="339"/>
      <c r="P2054" s="515">
        <f>IF($A2054=Liste!$A$2,Liste!$Q$2,IF($A2054=Liste!$A$3,Liste!$Q$3,0))</f>
        <v>0</v>
      </c>
      <c r="Q2054" s="477"/>
      <c r="R2054" s="458" t="str">
        <f>IF(F2054=0,"x",VLOOKUP($F2054,Liste!$L$2:$M$5000,2,FALSE))</f>
        <v>x</v>
      </c>
      <c r="S2054" s="462" t="str">
        <f t="shared" si="62"/>
        <v>x</v>
      </c>
      <c r="T2054" s="462">
        <f>IF(P2054=Liste!$Q$3,IF(L2054=0,0,1),0)</f>
        <v>0</v>
      </c>
      <c r="U2054" s="462">
        <f>IF($A2054=0,0,InformatiiGenerale!$B$3)</f>
        <v>0</v>
      </c>
      <c r="V2054" s="462">
        <f>IF($B2054=0,0,VLOOKUP($B2054,InformatiiGenerale!$A$9:$C$29,3,FALSE))</f>
        <v>0</v>
      </c>
    </row>
    <row r="2055" spans="1:22" ht="30" customHeight="1" x14ac:dyDescent="0.25">
      <c r="A2055" s="145"/>
      <c r="B2055" s="146"/>
      <c r="C2055" s="146"/>
      <c r="D2055" s="147"/>
      <c r="E2055" s="148"/>
      <c r="F2055" s="149"/>
      <c r="G2055" s="148"/>
      <c r="H2055" s="149"/>
      <c r="I2055" s="150"/>
      <c r="J2055" s="151"/>
      <c r="K2055" s="152"/>
      <c r="L2055" s="153"/>
      <c r="M2055" s="154"/>
      <c r="N2055" s="334">
        <f t="shared" si="63"/>
        <v>0</v>
      </c>
      <c r="O2055" s="339"/>
      <c r="P2055" s="515">
        <f>IF($A2055=Liste!$A$2,Liste!$Q$2,IF($A2055=Liste!$A$3,Liste!$Q$3,0))</f>
        <v>0</v>
      </c>
      <c r="Q2055" s="477"/>
      <c r="R2055" s="458" t="str">
        <f>IF(F2055=0,"x",VLOOKUP($F2055,Liste!$L$2:$M$5000,2,FALSE))</f>
        <v>x</v>
      </c>
      <c r="S2055" s="462" t="str">
        <f t="shared" si="62"/>
        <v>x</v>
      </c>
      <c r="T2055" s="462">
        <f>IF(P2055=Liste!$Q$3,IF(L2055=0,0,1),0)</f>
        <v>0</v>
      </c>
      <c r="U2055" s="462">
        <f>IF($A2055=0,0,InformatiiGenerale!$B$3)</f>
        <v>0</v>
      </c>
      <c r="V2055" s="462">
        <f>IF($B2055=0,0,VLOOKUP($B2055,InformatiiGenerale!$A$9:$C$29,3,FALSE))</f>
        <v>0</v>
      </c>
    </row>
    <row r="2056" spans="1:22" ht="30" customHeight="1" x14ac:dyDescent="0.25">
      <c r="A2056" s="145"/>
      <c r="B2056" s="146"/>
      <c r="C2056" s="146"/>
      <c r="D2056" s="147"/>
      <c r="E2056" s="148"/>
      <c r="F2056" s="149"/>
      <c r="G2056" s="148"/>
      <c r="H2056" s="149"/>
      <c r="I2056" s="150"/>
      <c r="J2056" s="151"/>
      <c r="K2056" s="152"/>
      <c r="L2056" s="153"/>
      <c r="M2056" s="154"/>
      <c r="N2056" s="334">
        <f t="shared" si="63"/>
        <v>0</v>
      </c>
      <c r="O2056" s="339"/>
      <c r="P2056" s="515">
        <f>IF($A2056=Liste!$A$2,Liste!$Q$2,IF($A2056=Liste!$A$3,Liste!$Q$3,0))</f>
        <v>0</v>
      </c>
      <c r="Q2056" s="477"/>
      <c r="R2056" s="458" t="str">
        <f>IF(F2056=0,"x",VLOOKUP($F2056,Liste!$L$2:$M$5000,2,FALSE))</f>
        <v>x</v>
      </c>
      <c r="S2056" s="462" t="str">
        <f t="shared" si="62"/>
        <v>x</v>
      </c>
      <c r="T2056" s="462">
        <f>IF(P2056=Liste!$Q$3,IF(L2056=0,0,1),0)</f>
        <v>0</v>
      </c>
      <c r="U2056" s="462">
        <f>IF($A2056=0,0,InformatiiGenerale!$B$3)</f>
        <v>0</v>
      </c>
      <c r="V2056" s="462">
        <f>IF($B2056=0,0,VLOOKUP($B2056,InformatiiGenerale!$A$9:$C$29,3,FALSE))</f>
        <v>0</v>
      </c>
    </row>
    <row r="2057" spans="1:22" ht="30" customHeight="1" x14ac:dyDescent="0.25">
      <c r="A2057" s="145"/>
      <c r="B2057" s="146"/>
      <c r="C2057" s="146"/>
      <c r="D2057" s="147"/>
      <c r="E2057" s="148"/>
      <c r="F2057" s="149"/>
      <c r="G2057" s="148"/>
      <c r="H2057" s="149"/>
      <c r="I2057" s="150"/>
      <c r="J2057" s="151"/>
      <c r="K2057" s="152"/>
      <c r="L2057" s="153"/>
      <c r="M2057" s="154"/>
      <c r="N2057" s="334">
        <f t="shared" si="63"/>
        <v>0</v>
      </c>
      <c r="O2057" s="339"/>
      <c r="P2057" s="515">
        <f>IF($A2057=Liste!$A$2,Liste!$Q$2,IF($A2057=Liste!$A$3,Liste!$Q$3,0))</f>
        <v>0</v>
      </c>
      <c r="Q2057" s="477"/>
      <c r="R2057" s="458" t="str">
        <f>IF(F2057=0,"x",VLOOKUP($F2057,Liste!$L$2:$M$5000,2,FALSE))</f>
        <v>x</v>
      </c>
      <c r="S2057" s="462" t="str">
        <f t="shared" si="62"/>
        <v>x</v>
      </c>
      <c r="T2057" s="462">
        <f>IF(P2057=Liste!$Q$3,IF(L2057=0,0,1),0)</f>
        <v>0</v>
      </c>
      <c r="U2057" s="462">
        <f>IF($A2057=0,0,InformatiiGenerale!$B$3)</f>
        <v>0</v>
      </c>
      <c r="V2057" s="462">
        <f>IF($B2057=0,0,VLOOKUP($B2057,InformatiiGenerale!$A$9:$C$29,3,FALSE))</f>
        <v>0</v>
      </c>
    </row>
    <row r="2058" spans="1:22" ht="30" customHeight="1" x14ac:dyDescent="0.25">
      <c r="A2058" s="145"/>
      <c r="B2058" s="146"/>
      <c r="C2058" s="146"/>
      <c r="D2058" s="147"/>
      <c r="E2058" s="148"/>
      <c r="F2058" s="149"/>
      <c r="G2058" s="148"/>
      <c r="H2058" s="149"/>
      <c r="I2058" s="150"/>
      <c r="J2058" s="151"/>
      <c r="K2058" s="152"/>
      <c r="L2058" s="153"/>
      <c r="M2058" s="154"/>
      <c r="N2058" s="334">
        <f t="shared" si="63"/>
        <v>0</v>
      </c>
      <c r="O2058" s="339"/>
      <c r="P2058" s="515">
        <f>IF($A2058=Liste!$A$2,Liste!$Q$2,IF($A2058=Liste!$A$3,Liste!$Q$3,0))</f>
        <v>0</v>
      </c>
      <c r="Q2058" s="477"/>
      <c r="R2058" s="458" t="str">
        <f>IF(F2058=0,"x",VLOOKUP($F2058,Liste!$L$2:$M$5000,2,FALSE))</f>
        <v>x</v>
      </c>
      <c r="S2058" s="462" t="str">
        <f t="shared" si="62"/>
        <v>x</v>
      </c>
      <c r="T2058" s="462">
        <f>IF(P2058=Liste!$Q$3,IF(L2058=0,0,1),0)</f>
        <v>0</v>
      </c>
      <c r="U2058" s="462">
        <f>IF($A2058=0,0,InformatiiGenerale!$B$3)</f>
        <v>0</v>
      </c>
      <c r="V2058" s="462">
        <f>IF($B2058=0,0,VLOOKUP($B2058,InformatiiGenerale!$A$9:$C$29,3,FALSE))</f>
        <v>0</v>
      </c>
    </row>
    <row r="2059" spans="1:22" ht="30" customHeight="1" x14ac:dyDescent="0.25">
      <c r="A2059" s="145"/>
      <c r="B2059" s="146"/>
      <c r="C2059" s="146"/>
      <c r="D2059" s="147"/>
      <c r="E2059" s="148"/>
      <c r="F2059" s="149"/>
      <c r="G2059" s="148"/>
      <c r="H2059" s="149"/>
      <c r="I2059" s="150"/>
      <c r="J2059" s="151"/>
      <c r="K2059" s="152"/>
      <c r="L2059" s="153"/>
      <c r="M2059" s="154"/>
      <c r="N2059" s="334">
        <f t="shared" si="63"/>
        <v>0</v>
      </c>
      <c r="O2059" s="339"/>
      <c r="P2059" s="515">
        <f>IF($A2059=Liste!$A$2,Liste!$Q$2,IF($A2059=Liste!$A$3,Liste!$Q$3,0))</f>
        <v>0</v>
      </c>
      <c r="Q2059" s="477"/>
      <c r="R2059" s="458" t="str">
        <f>IF(F2059=0,"x",VLOOKUP($F2059,Liste!$L$2:$M$5000,2,FALSE))</f>
        <v>x</v>
      </c>
      <c r="S2059" s="462" t="str">
        <f t="shared" ref="S2059:S2122" si="64">CONCATENATE($C2059,$Q2059,$R2059)</f>
        <v>x</v>
      </c>
      <c r="T2059" s="462">
        <f>IF(P2059=Liste!$Q$3,IF(L2059=0,0,1),0)</f>
        <v>0</v>
      </c>
      <c r="U2059" s="462">
        <f>IF($A2059=0,0,InformatiiGenerale!$B$3)</f>
        <v>0</v>
      </c>
      <c r="V2059" s="462">
        <f>IF($B2059=0,0,VLOOKUP($B2059,InformatiiGenerale!$A$9:$C$29,3,FALSE))</f>
        <v>0</v>
      </c>
    </row>
    <row r="2060" spans="1:22" ht="30" customHeight="1" x14ac:dyDescent="0.25">
      <c r="A2060" s="145"/>
      <c r="B2060" s="146"/>
      <c r="C2060" s="146"/>
      <c r="D2060" s="147"/>
      <c r="E2060" s="148"/>
      <c r="F2060" s="149"/>
      <c r="G2060" s="148"/>
      <c r="H2060" s="149"/>
      <c r="I2060" s="150"/>
      <c r="J2060" s="151"/>
      <c r="K2060" s="152"/>
      <c r="L2060" s="153"/>
      <c r="M2060" s="154"/>
      <c r="N2060" s="334">
        <f t="shared" ref="N2060:N2123" si="65">L2060+M2060</f>
        <v>0</v>
      </c>
      <c r="O2060" s="339"/>
      <c r="P2060" s="515">
        <f>IF($A2060=Liste!$A$2,Liste!$Q$2,IF($A2060=Liste!$A$3,Liste!$Q$3,0))</f>
        <v>0</v>
      </c>
      <c r="Q2060" s="477"/>
      <c r="R2060" s="458" t="str">
        <f>IF(F2060=0,"x",VLOOKUP($F2060,Liste!$L$2:$M$5000,2,FALSE))</f>
        <v>x</v>
      </c>
      <c r="S2060" s="462" t="str">
        <f t="shared" si="64"/>
        <v>x</v>
      </c>
      <c r="T2060" s="462">
        <f>IF(P2060=Liste!$Q$3,IF(L2060=0,0,1),0)</f>
        <v>0</v>
      </c>
      <c r="U2060" s="462">
        <f>IF($A2060=0,0,InformatiiGenerale!$B$3)</f>
        <v>0</v>
      </c>
      <c r="V2060" s="462">
        <f>IF($B2060=0,0,VLOOKUP($B2060,InformatiiGenerale!$A$9:$C$29,3,FALSE))</f>
        <v>0</v>
      </c>
    </row>
    <row r="2061" spans="1:22" ht="30" customHeight="1" x14ac:dyDescent="0.25">
      <c r="A2061" s="145"/>
      <c r="B2061" s="146"/>
      <c r="C2061" s="146"/>
      <c r="D2061" s="147"/>
      <c r="E2061" s="148"/>
      <c r="F2061" s="149"/>
      <c r="G2061" s="148"/>
      <c r="H2061" s="149"/>
      <c r="I2061" s="150"/>
      <c r="J2061" s="151"/>
      <c r="K2061" s="152"/>
      <c r="L2061" s="153"/>
      <c r="M2061" s="154"/>
      <c r="N2061" s="334">
        <f t="shared" si="65"/>
        <v>0</v>
      </c>
      <c r="O2061" s="339"/>
      <c r="P2061" s="515">
        <f>IF($A2061=Liste!$A$2,Liste!$Q$2,IF($A2061=Liste!$A$3,Liste!$Q$3,0))</f>
        <v>0</v>
      </c>
      <c r="Q2061" s="477"/>
      <c r="R2061" s="458" t="str">
        <f>IF(F2061=0,"x",VLOOKUP($F2061,Liste!$L$2:$M$5000,2,FALSE))</f>
        <v>x</v>
      </c>
      <c r="S2061" s="462" t="str">
        <f t="shared" si="64"/>
        <v>x</v>
      </c>
      <c r="T2061" s="462">
        <f>IF(P2061=Liste!$Q$3,IF(L2061=0,0,1),0)</f>
        <v>0</v>
      </c>
      <c r="U2061" s="462">
        <f>IF($A2061=0,0,InformatiiGenerale!$B$3)</f>
        <v>0</v>
      </c>
      <c r="V2061" s="462">
        <f>IF($B2061=0,0,VLOOKUP($B2061,InformatiiGenerale!$A$9:$C$29,3,FALSE))</f>
        <v>0</v>
      </c>
    </row>
    <row r="2062" spans="1:22" ht="30" customHeight="1" x14ac:dyDescent="0.25">
      <c r="A2062" s="145"/>
      <c r="B2062" s="146"/>
      <c r="C2062" s="146"/>
      <c r="D2062" s="147"/>
      <c r="E2062" s="148"/>
      <c r="F2062" s="149"/>
      <c r="G2062" s="148"/>
      <c r="H2062" s="149"/>
      <c r="I2062" s="150"/>
      <c r="J2062" s="151"/>
      <c r="K2062" s="152"/>
      <c r="L2062" s="153"/>
      <c r="M2062" s="154"/>
      <c r="N2062" s="334">
        <f t="shared" si="65"/>
        <v>0</v>
      </c>
      <c r="O2062" s="339"/>
      <c r="P2062" s="515">
        <f>IF($A2062=Liste!$A$2,Liste!$Q$2,IF($A2062=Liste!$A$3,Liste!$Q$3,0))</f>
        <v>0</v>
      </c>
      <c r="Q2062" s="477"/>
      <c r="R2062" s="458" t="str">
        <f>IF(F2062=0,"x",VLOOKUP($F2062,Liste!$L$2:$M$5000,2,FALSE))</f>
        <v>x</v>
      </c>
      <c r="S2062" s="462" t="str">
        <f t="shared" si="64"/>
        <v>x</v>
      </c>
      <c r="T2062" s="462">
        <f>IF(P2062=Liste!$Q$3,IF(L2062=0,0,1),0)</f>
        <v>0</v>
      </c>
      <c r="U2062" s="462">
        <f>IF($A2062=0,0,InformatiiGenerale!$B$3)</f>
        <v>0</v>
      </c>
      <c r="V2062" s="462">
        <f>IF($B2062=0,0,VLOOKUP($B2062,InformatiiGenerale!$A$9:$C$29,3,FALSE))</f>
        <v>0</v>
      </c>
    </row>
    <row r="2063" spans="1:22" ht="30" customHeight="1" x14ac:dyDescent="0.25">
      <c r="A2063" s="145"/>
      <c r="B2063" s="146"/>
      <c r="C2063" s="146"/>
      <c r="D2063" s="147"/>
      <c r="E2063" s="148"/>
      <c r="F2063" s="149"/>
      <c r="G2063" s="148"/>
      <c r="H2063" s="149"/>
      <c r="I2063" s="150"/>
      <c r="J2063" s="151"/>
      <c r="K2063" s="152"/>
      <c r="L2063" s="153"/>
      <c r="M2063" s="154"/>
      <c r="N2063" s="334">
        <f t="shared" si="65"/>
        <v>0</v>
      </c>
      <c r="O2063" s="339"/>
      <c r="P2063" s="515">
        <f>IF($A2063=Liste!$A$2,Liste!$Q$2,IF($A2063=Liste!$A$3,Liste!$Q$3,0))</f>
        <v>0</v>
      </c>
      <c r="Q2063" s="477"/>
      <c r="R2063" s="458" t="str">
        <f>IF(F2063=0,"x",VLOOKUP($F2063,Liste!$L$2:$M$5000,2,FALSE))</f>
        <v>x</v>
      </c>
      <c r="S2063" s="462" t="str">
        <f t="shared" si="64"/>
        <v>x</v>
      </c>
      <c r="T2063" s="462">
        <f>IF(P2063=Liste!$Q$3,IF(L2063=0,0,1),0)</f>
        <v>0</v>
      </c>
      <c r="U2063" s="462">
        <f>IF($A2063=0,0,InformatiiGenerale!$B$3)</f>
        <v>0</v>
      </c>
      <c r="V2063" s="462">
        <f>IF($B2063=0,0,VLOOKUP($B2063,InformatiiGenerale!$A$9:$C$29,3,FALSE))</f>
        <v>0</v>
      </c>
    </row>
    <row r="2064" spans="1:22" ht="30" customHeight="1" x14ac:dyDescent="0.25">
      <c r="A2064" s="145"/>
      <c r="B2064" s="146"/>
      <c r="C2064" s="146"/>
      <c r="D2064" s="147"/>
      <c r="E2064" s="148"/>
      <c r="F2064" s="149"/>
      <c r="G2064" s="148"/>
      <c r="H2064" s="149"/>
      <c r="I2064" s="150"/>
      <c r="J2064" s="151"/>
      <c r="K2064" s="152"/>
      <c r="L2064" s="153"/>
      <c r="M2064" s="154"/>
      <c r="N2064" s="334">
        <f t="shared" si="65"/>
        <v>0</v>
      </c>
      <c r="O2064" s="339"/>
      <c r="P2064" s="515">
        <f>IF($A2064=Liste!$A$2,Liste!$Q$2,IF($A2064=Liste!$A$3,Liste!$Q$3,0))</f>
        <v>0</v>
      </c>
      <c r="Q2064" s="477"/>
      <c r="R2064" s="458" t="str">
        <f>IF(F2064=0,"x",VLOOKUP($F2064,Liste!$L$2:$M$5000,2,FALSE))</f>
        <v>x</v>
      </c>
      <c r="S2064" s="462" t="str">
        <f t="shared" si="64"/>
        <v>x</v>
      </c>
      <c r="T2064" s="462">
        <f>IF(P2064=Liste!$Q$3,IF(L2064=0,0,1),0)</f>
        <v>0</v>
      </c>
      <c r="U2064" s="462">
        <f>IF($A2064=0,0,InformatiiGenerale!$B$3)</f>
        <v>0</v>
      </c>
      <c r="V2064" s="462">
        <f>IF($B2064=0,0,VLOOKUP($B2064,InformatiiGenerale!$A$9:$C$29,3,FALSE))</f>
        <v>0</v>
      </c>
    </row>
    <row r="2065" spans="1:22" ht="30" customHeight="1" x14ac:dyDescent="0.25">
      <c r="A2065" s="145"/>
      <c r="B2065" s="146"/>
      <c r="C2065" s="146"/>
      <c r="D2065" s="147"/>
      <c r="E2065" s="148"/>
      <c r="F2065" s="149"/>
      <c r="G2065" s="148"/>
      <c r="H2065" s="149"/>
      <c r="I2065" s="150"/>
      <c r="J2065" s="151"/>
      <c r="K2065" s="152"/>
      <c r="L2065" s="153"/>
      <c r="M2065" s="154"/>
      <c r="N2065" s="334">
        <f t="shared" si="65"/>
        <v>0</v>
      </c>
      <c r="O2065" s="339"/>
      <c r="P2065" s="515">
        <f>IF($A2065=Liste!$A$2,Liste!$Q$2,IF($A2065=Liste!$A$3,Liste!$Q$3,0))</f>
        <v>0</v>
      </c>
      <c r="Q2065" s="477"/>
      <c r="R2065" s="458" t="str">
        <f>IF(F2065=0,"x",VLOOKUP($F2065,Liste!$L$2:$M$5000,2,FALSE))</f>
        <v>x</v>
      </c>
      <c r="S2065" s="462" t="str">
        <f t="shared" si="64"/>
        <v>x</v>
      </c>
      <c r="T2065" s="462">
        <f>IF(P2065=Liste!$Q$3,IF(L2065=0,0,1),0)</f>
        <v>0</v>
      </c>
      <c r="U2065" s="462">
        <f>IF($A2065=0,0,InformatiiGenerale!$B$3)</f>
        <v>0</v>
      </c>
      <c r="V2065" s="462">
        <f>IF($B2065=0,0,VLOOKUP($B2065,InformatiiGenerale!$A$9:$C$29,3,FALSE))</f>
        <v>0</v>
      </c>
    </row>
    <row r="2066" spans="1:22" ht="30" customHeight="1" x14ac:dyDescent="0.25">
      <c r="A2066" s="145"/>
      <c r="B2066" s="146"/>
      <c r="C2066" s="146"/>
      <c r="D2066" s="147"/>
      <c r="E2066" s="148"/>
      <c r="F2066" s="149"/>
      <c r="G2066" s="148"/>
      <c r="H2066" s="149"/>
      <c r="I2066" s="150"/>
      <c r="J2066" s="151"/>
      <c r="K2066" s="152"/>
      <c r="L2066" s="153"/>
      <c r="M2066" s="154"/>
      <c r="N2066" s="334">
        <f t="shared" si="65"/>
        <v>0</v>
      </c>
      <c r="O2066" s="339"/>
      <c r="P2066" s="515">
        <f>IF($A2066=Liste!$A$2,Liste!$Q$2,IF($A2066=Liste!$A$3,Liste!$Q$3,0))</f>
        <v>0</v>
      </c>
      <c r="Q2066" s="477"/>
      <c r="R2066" s="458" t="str">
        <f>IF(F2066=0,"x",VLOOKUP($F2066,Liste!$L$2:$M$5000,2,FALSE))</f>
        <v>x</v>
      </c>
      <c r="S2066" s="462" t="str">
        <f t="shared" si="64"/>
        <v>x</v>
      </c>
      <c r="T2066" s="462">
        <f>IF(P2066=Liste!$Q$3,IF(L2066=0,0,1),0)</f>
        <v>0</v>
      </c>
      <c r="U2066" s="462">
        <f>IF($A2066=0,0,InformatiiGenerale!$B$3)</f>
        <v>0</v>
      </c>
      <c r="V2066" s="462">
        <f>IF($B2066=0,0,VLOOKUP($B2066,InformatiiGenerale!$A$9:$C$29,3,FALSE))</f>
        <v>0</v>
      </c>
    </row>
    <row r="2067" spans="1:22" ht="30" customHeight="1" x14ac:dyDescent="0.25">
      <c r="A2067" s="145"/>
      <c r="B2067" s="146"/>
      <c r="C2067" s="146"/>
      <c r="D2067" s="147"/>
      <c r="E2067" s="148"/>
      <c r="F2067" s="149"/>
      <c r="G2067" s="148"/>
      <c r="H2067" s="149"/>
      <c r="I2067" s="150"/>
      <c r="J2067" s="151"/>
      <c r="K2067" s="152"/>
      <c r="L2067" s="153"/>
      <c r="M2067" s="154"/>
      <c r="N2067" s="334">
        <f t="shared" si="65"/>
        <v>0</v>
      </c>
      <c r="O2067" s="339"/>
      <c r="P2067" s="515">
        <f>IF($A2067=Liste!$A$2,Liste!$Q$2,IF($A2067=Liste!$A$3,Liste!$Q$3,0))</f>
        <v>0</v>
      </c>
      <c r="Q2067" s="477"/>
      <c r="R2067" s="458" t="str">
        <f>IF(F2067=0,"x",VLOOKUP($F2067,Liste!$L$2:$M$5000,2,FALSE))</f>
        <v>x</v>
      </c>
      <c r="S2067" s="462" t="str">
        <f t="shared" si="64"/>
        <v>x</v>
      </c>
      <c r="T2067" s="462">
        <f>IF(P2067=Liste!$Q$3,IF(L2067=0,0,1),0)</f>
        <v>0</v>
      </c>
      <c r="U2067" s="462">
        <f>IF($A2067=0,0,InformatiiGenerale!$B$3)</f>
        <v>0</v>
      </c>
      <c r="V2067" s="462">
        <f>IF($B2067=0,0,VLOOKUP($B2067,InformatiiGenerale!$A$9:$C$29,3,FALSE))</f>
        <v>0</v>
      </c>
    </row>
    <row r="2068" spans="1:22" ht="30" customHeight="1" x14ac:dyDescent="0.25">
      <c r="A2068" s="145"/>
      <c r="B2068" s="146"/>
      <c r="C2068" s="146"/>
      <c r="D2068" s="147"/>
      <c r="E2068" s="148"/>
      <c r="F2068" s="149"/>
      <c r="G2068" s="148"/>
      <c r="H2068" s="149"/>
      <c r="I2068" s="150"/>
      <c r="J2068" s="151"/>
      <c r="K2068" s="152"/>
      <c r="L2068" s="153"/>
      <c r="M2068" s="154"/>
      <c r="N2068" s="334">
        <f t="shared" si="65"/>
        <v>0</v>
      </c>
      <c r="O2068" s="339"/>
      <c r="P2068" s="515">
        <f>IF($A2068=Liste!$A$2,Liste!$Q$2,IF($A2068=Liste!$A$3,Liste!$Q$3,0))</f>
        <v>0</v>
      </c>
      <c r="Q2068" s="477"/>
      <c r="R2068" s="458" t="str">
        <f>IF(F2068=0,"x",VLOOKUP($F2068,Liste!$L$2:$M$5000,2,FALSE))</f>
        <v>x</v>
      </c>
      <c r="S2068" s="462" t="str">
        <f t="shared" si="64"/>
        <v>x</v>
      </c>
      <c r="T2068" s="462">
        <f>IF(P2068=Liste!$Q$3,IF(L2068=0,0,1),0)</f>
        <v>0</v>
      </c>
      <c r="U2068" s="462">
        <f>IF($A2068=0,0,InformatiiGenerale!$B$3)</f>
        <v>0</v>
      </c>
      <c r="V2068" s="462">
        <f>IF($B2068=0,0,VLOOKUP($B2068,InformatiiGenerale!$A$9:$C$29,3,FALSE))</f>
        <v>0</v>
      </c>
    </row>
    <row r="2069" spans="1:22" ht="30" customHeight="1" x14ac:dyDescent="0.25">
      <c r="A2069" s="145"/>
      <c r="B2069" s="146"/>
      <c r="C2069" s="146"/>
      <c r="D2069" s="147"/>
      <c r="E2069" s="148"/>
      <c r="F2069" s="149"/>
      <c r="G2069" s="148"/>
      <c r="H2069" s="149"/>
      <c r="I2069" s="150"/>
      <c r="J2069" s="151"/>
      <c r="K2069" s="152"/>
      <c r="L2069" s="153"/>
      <c r="M2069" s="154"/>
      <c r="N2069" s="334">
        <f t="shared" si="65"/>
        <v>0</v>
      </c>
      <c r="O2069" s="339"/>
      <c r="P2069" s="515">
        <f>IF($A2069=Liste!$A$2,Liste!$Q$2,IF($A2069=Liste!$A$3,Liste!$Q$3,0))</f>
        <v>0</v>
      </c>
      <c r="Q2069" s="477"/>
      <c r="R2069" s="458" t="str">
        <f>IF(F2069=0,"x",VLOOKUP($F2069,Liste!$L$2:$M$5000,2,FALSE))</f>
        <v>x</v>
      </c>
      <c r="S2069" s="462" t="str">
        <f t="shared" si="64"/>
        <v>x</v>
      </c>
      <c r="T2069" s="462">
        <f>IF(P2069=Liste!$Q$3,IF(L2069=0,0,1),0)</f>
        <v>0</v>
      </c>
      <c r="U2069" s="462">
        <f>IF($A2069=0,0,InformatiiGenerale!$B$3)</f>
        <v>0</v>
      </c>
      <c r="V2069" s="462">
        <f>IF($B2069=0,0,VLOOKUP($B2069,InformatiiGenerale!$A$9:$C$29,3,FALSE))</f>
        <v>0</v>
      </c>
    </row>
    <row r="2070" spans="1:22" ht="30" customHeight="1" x14ac:dyDescent="0.25">
      <c r="A2070" s="145"/>
      <c r="B2070" s="146"/>
      <c r="C2070" s="146"/>
      <c r="D2070" s="147"/>
      <c r="E2070" s="148"/>
      <c r="F2070" s="149"/>
      <c r="G2070" s="148"/>
      <c r="H2070" s="149"/>
      <c r="I2070" s="150"/>
      <c r="J2070" s="151"/>
      <c r="K2070" s="152"/>
      <c r="L2070" s="153"/>
      <c r="M2070" s="154"/>
      <c r="N2070" s="334">
        <f t="shared" si="65"/>
        <v>0</v>
      </c>
      <c r="O2070" s="339"/>
      <c r="P2070" s="515">
        <f>IF($A2070=Liste!$A$2,Liste!$Q$2,IF($A2070=Liste!$A$3,Liste!$Q$3,0))</f>
        <v>0</v>
      </c>
      <c r="Q2070" s="477"/>
      <c r="R2070" s="458" t="str">
        <f>IF(F2070=0,"x",VLOOKUP($F2070,Liste!$L$2:$M$5000,2,FALSE))</f>
        <v>x</v>
      </c>
      <c r="S2070" s="462" t="str">
        <f t="shared" si="64"/>
        <v>x</v>
      </c>
      <c r="T2070" s="462">
        <f>IF(P2070=Liste!$Q$3,IF(L2070=0,0,1),0)</f>
        <v>0</v>
      </c>
      <c r="U2070" s="462">
        <f>IF($A2070=0,0,InformatiiGenerale!$B$3)</f>
        <v>0</v>
      </c>
      <c r="V2070" s="462">
        <f>IF($B2070=0,0,VLOOKUP($B2070,InformatiiGenerale!$A$9:$C$29,3,FALSE))</f>
        <v>0</v>
      </c>
    </row>
    <row r="2071" spans="1:22" ht="30" customHeight="1" x14ac:dyDescent="0.25">
      <c r="A2071" s="145"/>
      <c r="B2071" s="146"/>
      <c r="C2071" s="146"/>
      <c r="D2071" s="147"/>
      <c r="E2071" s="148"/>
      <c r="F2071" s="149"/>
      <c r="G2071" s="148"/>
      <c r="H2071" s="149"/>
      <c r="I2071" s="150"/>
      <c r="J2071" s="151"/>
      <c r="K2071" s="152"/>
      <c r="L2071" s="153"/>
      <c r="M2071" s="154"/>
      <c r="N2071" s="334">
        <f t="shared" si="65"/>
        <v>0</v>
      </c>
      <c r="O2071" s="339"/>
      <c r="P2071" s="515">
        <f>IF($A2071=Liste!$A$2,Liste!$Q$2,IF($A2071=Liste!$A$3,Liste!$Q$3,0))</f>
        <v>0</v>
      </c>
      <c r="Q2071" s="477"/>
      <c r="R2071" s="458" t="str">
        <f>IF(F2071=0,"x",VLOOKUP($F2071,Liste!$L$2:$M$5000,2,FALSE))</f>
        <v>x</v>
      </c>
      <c r="S2071" s="462" t="str">
        <f t="shared" si="64"/>
        <v>x</v>
      </c>
      <c r="T2071" s="462">
        <f>IF(P2071=Liste!$Q$3,IF(L2071=0,0,1),0)</f>
        <v>0</v>
      </c>
      <c r="U2071" s="462">
        <f>IF($A2071=0,0,InformatiiGenerale!$B$3)</f>
        <v>0</v>
      </c>
      <c r="V2071" s="462">
        <f>IF($B2071=0,0,VLOOKUP($B2071,InformatiiGenerale!$A$9:$C$29,3,FALSE))</f>
        <v>0</v>
      </c>
    </row>
    <row r="2072" spans="1:22" ht="30" customHeight="1" x14ac:dyDescent="0.25">
      <c r="A2072" s="145"/>
      <c r="B2072" s="146"/>
      <c r="C2072" s="146"/>
      <c r="D2072" s="147"/>
      <c r="E2072" s="148"/>
      <c r="F2072" s="149"/>
      <c r="G2072" s="148"/>
      <c r="H2072" s="149"/>
      <c r="I2072" s="150"/>
      <c r="J2072" s="151"/>
      <c r="K2072" s="152"/>
      <c r="L2072" s="153"/>
      <c r="M2072" s="154"/>
      <c r="N2072" s="334">
        <f t="shared" si="65"/>
        <v>0</v>
      </c>
      <c r="O2072" s="339"/>
      <c r="P2072" s="515">
        <f>IF($A2072=Liste!$A$2,Liste!$Q$2,IF($A2072=Liste!$A$3,Liste!$Q$3,0))</f>
        <v>0</v>
      </c>
      <c r="Q2072" s="477"/>
      <c r="R2072" s="458" t="str">
        <f>IF(F2072=0,"x",VLOOKUP($F2072,Liste!$L$2:$M$5000,2,FALSE))</f>
        <v>x</v>
      </c>
      <c r="S2072" s="462" t="str">
        <f t="shared" si="64"/>
        <v>x</v>
      </c>
      <c r="T2072" s="462">
        <f>IF(P2072=Liste!$Q$3,IF(L2072=0,0,1),0)</f>
        <v>0</v>
      </c>
      <c r="U2072" s="462">
        <f>IF($A2072=0,0,InformatiiGenerale!$B$3)</f>
        <v>0</v>
      </c>
      <c r="V2072" s="462">
        <f>IF($B2072=0,0,VLOOKUP($B2072,InformatiiGenerale!$A$9:$C$29,3,FALSE))</f>
        <v>0</v>
      </c>
    </row>
    <row r="2073" spans="1:22" ht="30" customHeight="1" x14ac:dyDescent="0.25">
      <c r="A2073" s="145"/>
      <c r="B2073" s="146"/>
      <c r="C2073" s="146"/>
      <c r="D2073" s="147"/>
      <c r="E2073" s="148"/>
      <c r="F2073" s="149"/>
      <c r="G2073" s="148"/>
      <c r="H2073" s="149"/>
      <c r="I2073" s="150"/>
      <c r="J2073" s="151"/>
      <c r="K2073" s="152"/>
      <c r="L2073" s="153"/>
      <c r="M2073" s="154"/>
      <c r="N2073" s="334">
        <f t="shared" si="65"/>
        <v>0</v>
      </c>
      <c r="O2073" s="339"/>
      <c r="P2073" s="515">
        <f>IF($A2073=Liste!$A$2,Liste!$Q$2,IF($A2073=Liste!$A$3,Liste!$Q$3,0))</f>
        <v>0</v>
      </c>
      <c r="Q2073" s="477"/>
      <c r="R2073" s="458" t="str">
        <f>IF(F2073=0,"x",VLOOKUP($F2073,Liste!$L$2:$M$5000,2,FALSE))</f>
        <v>x</v>
      </c>
      <c r="S2073" s="462" t="str">
        <f t="shared" si="64"/>
        <v>x</v>
      </c>
      <c r="T2073" s="462">
        <f>IF(P2073=Liste!$Q$3,IF(L2073=0,0,1),0)</f>
        <v>0</v>
      </c>
      <c r="U2073" s="462">
        <f>IF($A2073=0,0,InformatiiGenerale!$B$3)</f>
        <v>0</v>
      </c>
      <c r="V2073" s="462">
        <f>IF($B2073=0,0,VLOOKUP($B2073,InformatiiGenerale!$A$9:$C$29,3,FALSE))</f>
        <v>0</v>
      </c>
    </row>
    <row r="2074" spans="1:22" ht="30" customHeight="1" x14ac:dyDescent="0.25">
      <c r="A2074" s="145"/>
      <c r="B2074" s="146"/>
      <c r="C2074" s="146"/>
      <c r="D2074" s="147"/>
      <c r="E2074" s="148"/>
      <c r="F2074" s="149"/>
      <c r="G2074" s="148"/>
      <c r="H2074" s="149"/>
      <c r="I2074" s="150"/>
      <c r="J2074" s="151"/>
      <c r="K2074" s="152"/>
      <c r="L2074" s="153"/>
      <c r="M2074" s="154"/>
      <c r="N2074" s="334">
        <f t="shared" si="65"/>
        <v>0</v>
      </c>
      <c r="O2074" s="339"/>
      <c r="P2074" s="515">
        <f>IF($A2074=Liste!$A$2,Liste!$Q$2,IF($A2074=Liste!$A$3,Liste!$Q$3,0))</f>
        <v>0</v>
      </c>
      <c r="Q2074" s="477"/>
      <c r="R2074" s="458" t="str">
        <f>IF(F2074=0,"x",VLOOKUP($F2074,Liste!$L$2:$M$5000,2,FALSE))</f>
        <v>x</v>
      </c>
      <c r="S2074" s="462" t="str">
        <f t="shared" si="64"/>
        <v>x</v>
      </c>
      <c r="T2074" s="462">
        <f>IF(P2074=Liste!$Q$3,IF(L2074=0,0,1),0)</f>
        <v>0</v>
      </c>
      <c r="U2074" s="462">
        <f>IF($A2074=0,0,InformatiiGenerale!$B$3)</f>
        <v>0</v>
      </c>
      <c r="V2074" s="462">
        <f>IF($B2074=0,0,VLOOKUP($B2074,InformatiiGenerale!$A$9:$C$29,3,FALSE))</f>
        <v>0</v>
      </c>
    </row>
    <row r="2075" spans="1:22" ht="30" customHeight="1" x14ac:dyDescent="0.25">
      <c r="A2075" s="145"/>
      <c r="B2075" s="146"/>
      <c r="C2075" s="146"/>
      <c r="D2075" s="147"/>
      <c r="E2075" s="148"/>
      <c r="F2075" s="149"/>
      <c r="G2075" s="148"/>
      <c r="H2075" s="149"/>
      <c r="I2075" s="150"/>
      <c r="J2075" s="151"/>
      <c r="K2075" s="152"/>
      <c r="L2075" s="153"/>
      <c r="M2075" s="154"/>
      <c r="N2075" s="334">
        <f t="shared" si="65"/>
        <v>0</v>
      </c>
      <c r="O2075" s="339"/>
      <c r="P2075" s="515">
        <f>IF($A2075=Liste!$A$2,Liste!$Q$2,IF($A2075=Liste!$A$3,Liste!$Q$3,0))</f>
        <v>0</v>
      </c>
      <c r="Q2075" s="477"/>
      <c r="R2075" s="458" t="str">
        <f>IF(F2075=0,"x",VLOOKUP($F2075,Liste!$L$2:$M$5000,2,FALSE))</f>
        <v>x</v>
      </c>
      <c r="S2075" s="462" t="str">
        <f t="shared" si="64"/>
        <v>x</v>
      </c>
      <c r="T2075" s="462">
        <f>IF(P2075=Liste!$Q$3,IF(L2075=0,0,1),0)</f>
        <v>0</v>
      </c>
      <c r="U2075" s="462">
        <f>IF($A2075=0,0,InformatiiGenerale!$B$3)</f>
        <v>0</v>
      </c>
      <c r="V2075" s="462">
        <f>IF($B2075=0,0,VLOOKUP($B2075,InformatiiGenerale!$A$9:$C$29,3,FALSE))</f>
        <v>0</v>
      </c>
    </row>
    <row r="2076" spans="1:22" ht="30" customHeight="1" x14ac:dyDescent="0.25">
      <c r="A2076" s="145"/>
      <c r="B2076" s="146"/>
      <c r="C2076" s="146"/>
      <c r="D2076" s="147"/>
      <c r="E2076" s="148"/>
      <c r="F2076" s="149"/>
      <c r="G2076" s="148"/>
      <c r="H2076" s="149"/>
      <c r="I2076" s="150"/>
      <c r="J2076" s="151"/>
      <c r="K2076" s="152"/>
      <c r="L2076" s="153"/>
      <c r="M2076" s="154"/>
      <c r="N2076" s="334">
        <f t="shared" si="65"/>
        <v>0</v>
      </c>
      <c r="O2076" s="339"/>
      <c r="P2076" s="515">
        <f>IF($A2076=Liste!$A$2,Liste!$Q$2,IF($A2076=Liste!$A$3,Liste!$Q$3,0))</f>
        <v>0</v>
      </c>
      <c r="Q2076" s="477"/>
      <c r="R2076" s="458" t="str">
        <f>IF(F2076=0,"x",VLOOKUP($F2076,Liste!$L$2:$M$5000,2,FALSE))</f>
        <v>x</v>
      </c>
      <c r="S2076" s="462" t="str">
        <f t="shared" si="64"/>
        <v>x</v>
      </c>
      <c r="T2076" s="462">
        <f>IF(P2076=Liste!$Q$3,IF(L2076=0,0,1),0)</f>
        <v>0</v>
      </c>
      <c r="U2076" s="462">
        <f>IF($A2076=0,0,InformatiiGenerale!$B$3)</f>
        <v>0</v>
      </c>
      <c r="V2076" s="462">
        <f>IF($B2076=0,0,VLOOKUP($B2076,InformatiiGenerale!$A$9:$C$29,3,FALSE))</f>
        <v>0</v>
      </c>
    </row>
    <row r="2077" spans="1:22" ht="30" customHeight="1" x14ac:dyDescent="0.25">
      <c r="A2077" s="145"/>
      <c r="B2077" s="146"/>
      <c r="C2077" s="146"/>
      <c r="D2077" s="147"/>
      <c r="E2077" s="148"/>
      <c r="F2077" s="149"/>
      <c r="G2077" s="148"/>
      <c r="H2077" s="149"/>
      <c r="I2077" s="150"/>
      <c r="J2077" s="151"/>
      <c r="K2077" s="152"/>
      <c r="L2077" s="153"/>
      <c r="M2077" s="154"/>
      <c r="N2077" s="334">
        <f t="shared" si="65"/>
        <v>0</v>
      </c>
      <c r="O2077" s="339"/>
      <c r="P2077" s="515">
        <f>IF($A2077=Liste!$A$2,Liste!$Q$2,IF($A2077=Liste!$A$3,Liste!$Q$3,0))</f>
        <v>0</v>
      </c>
      <c r="Q2077" s="477"/>
      <c r="R2077" s="458" t="str">
        <f>IF(F2077=0,"x",VLOOKUP($F2077,Liste!$L$2:$M$5000,2,FALSE))</f>
        <v>x</v>
      </c>
      <c r="S2077" s="462" t="str">
        <f t="shared" si="64"/>
        <v>x</v>
      </c>
      <c r="T2077" s="462">
        <f>IF(P2077=Liste!$Q$3,IF(L2077=0,0,1),0)</f>
        <v>0</v>
      </c>
      <c r="U2077" s="462">
        <f>IF($A2077=0,0,InformatiiGenerale!$B$3)</f>
        <v>0</v>
      </c>
      <c r="V2077" s="462">
        <f>IF($B2077=0,0,VLOOKUP($B2077,InformatiiGenerale!$A$9:$C$29,3,FALSE))</f>
        <v>0</v>
      </c>
    </row>
    <row r="2078" spans="1:22" ht="30" customHeight="1" x14ac:dyDescent="0.25">
      <c r="A2078" s="145"/>
      <c r="B2078" s="146"/>
      <c r="C2078" s="146"/>
      <c r="D2078" s="147"/>
      <c r="E2078" s="148"/>
      <c r="F2078" s="149"/>
      <c r="G2078" s="148"/>
      <c r="H2078" s="149"/>
      <c r="I2078" s="150"/>
      <c r="J2078" s="151"/>
      <c r="K2078" s="152"/>
      <c r="L2078" s="153"/>
      <c r="M2078" s="154"/>
      <c r="N2078" s="334">
        <f t="shared" si="65"/>
        <v>0</v>
      </c>
      <c r="O2078" s="339"/>
      <c r="P2078" s="515">
        <f>IF($A2078=Liste!$A$2,Liste!$Q$2,IF($A2078=Liste!$A$3,Liste!$Q$3,0))</f>
        <v>0</v>
      </c>
      <c r="Q2078" s="477"/>
      <c r="R2078" s="458" t="str">
        <f>IF(F2078=0,"x",VLOOKUP($F2078,Liste!$L$2:$M$5000,2,FALSE))</f>
        <v>x</v>
      </c>
      <c r="S2078" s="462" t="str">
        <f t="shared" si="64"/>
        <v>x</v>
      </c>
      <c r="T2078" s="462">
        <f>IF(P2078=Liste!$Q$3,IF(L2078=0,0,1),0)</f>
        <v>0</v>
      </c>
      <c r="U2078" s="462">
        <f>IF($A2078=0,0,InformatiiGenerale!$B$3)</f>
        <v>0</v>
      </c>
      <c r="V2078" s="462">
        <f>IF($B2078=0,0,VLOOKUP($B2078,InformatiiGenerale!$A$9:$C$29,3,FALSE))</f>
        <v>0</v>
      </c>
    </row>
    <row r="2079" spans="1:22" ht="30" customHeight="1" x14ac:dyDescent="0.25">
      <c r="A2079" s="145"/>
      <c r="B2079" s="146"/>
      <c r="C2079" s="146"/>
      <c r="D2079" s="147"/>
      <c r="E2079" s="148"/>
      <c r="F2079" s="149"/>
      <c r="G2079" s="148"/>
      <c r="H2079" s="149"/>
      <c r="I2079" s="150"/>
      <c r="J2079" s="151"/>
      <c r="K2079" s="152"/>
      <c r="L2079" s="153"/>
      <c r="M2079" s="154"/>
      <c r="N2079" s="334">
        <f t="shared" si="65"/>
        <v>0</v>
      </c>
      <c r="O2079" s="339"/>
      <c r="P2079" s="515">
        <f>IF($A2079=Liste!$A$2,Liste!$Q$2,IF($A2079=Liste!$A$3,Liste!$Q$3,0))</f>
        <v>0</v>
      </c>
      <c r="Q2079" s="477"/>
      <c r="R2079" s="458" t="str">
        <f>IF(F2079=0,"x",VLOOKUP($F2079,Liste!$L$2:$M$5000,2,FALSE))</f>
        <v>x</v>
      </c>
      <c r="S2079" s="462" t="str">
        <f t="shared" si="64"/>
        <v>x</v>
      </c>
      <c r="T2079" s="462">
        <f>IF(P2079=Liste!$Q$3,IF(L2079=0,0,1),0)</f>
        <v>0</v>
      </c>
      <c r="U2079" s="462">
        <f>IF($A2079=0,0,InformatiiGenerale!$B$3)</f>
        <v>0</v>
      </c>
      <c r="V2079" s="462">
        <f>IF($B2079=0,0,VLOOKUP($B2079,InformatiiGenerale!$A$9:$C$29,3,FALSE))</f>
        <v>0</v>
      </c>
    </row>
    <row r="2080" spans="1:22" ht="30" customHeight="1" x14ac:dyDescent="0.25">
      <c r="A2080" s="145"/>
      <c r="B2080" s="146"/>
      <c r="C2080" s="146"/>
      <c r="D2080" s="147"/>
      <c r="E2080" s="148"/>
      <c r="F2080" s="149"/>
      <c r="G2080" s="148"/>
      <c r="H2080" s="149"/>
      <c r="I2080" s="150"/>
      <c r="J2080" s="151"/>
      <c r="K2080" s="152"/>
      <c r="L2080" s="153"/>
      <c r="M2080" s="154"/>
      <c r="N2080" s="334">
        <f t="shared" si="65"/>
        <v>0</v>
      </c>
      <c r="O2080" s="339"/>
      <c r="P2080" s="515">
        <f>IF($A2080=Liste!$A$2,Liste!$Q$2,IF($A2080=Liste!$A$3,Liste!$Q$3,0))</f>
        <v>0</v>
      </c>
      <c r="Q2080" s="477"/>
      <c r="R2080" s="458" t="str">
        <f>IF(F2080=0,"x",VLOOKUP($F2080,Liste!$L$2:$M$5000,2,FALSE))</f>
        <v>x</v>
      </c>
      <c r="S2080" s="462" t="str">
        <f t="shared" si="64"/>
        <v>x</v>
      </c>
      <c r="T2080" s="462">
        <f>IF(P2080=Liste!$Q$3,IF(L2080=0,0,1),0)</f>
        <v>0</v>
      </c>
      <c r="U2080" s="462">
        <f>IF($A2080=0,0,InformatiiGenerale!$B$3)</f>
        <v>0</v>
      </c>
      <c r="V2080" s="462">
        <f>IF($B2080=0,0,VLOOKUP($B2080,InformatiiGenerale!$A$9:$C$29,3,FALSE))</f>
        <v>0</v>
      </c>
    </row>
    <row r="2081" spans="1:22" ht="30" customHeight="1" x14ac:dyDescent="0.25">
      <c r="A2081" s="145"/>
      <c r="B2081" s="146"/>
      <c r="C2081" s="146"/>
      <c r="D2081" s="147"/>
      <c r="E2081" s="148"/>
      <c r="F2081" s="149"/>
      <c r="G2081" s="148"/>
      <c r="H2081" s="149"/>
      <c r="I2081" s="150"/>
      <c r="J2081" s="151"/>
      <c r="K2081" s="152"/>
      <c r="L2081" s="153"/>
      <c r="M2081" s="154"/>
      <c r="N2081" s="334">
        <f t="shared" si="65"/>
        <v>0</v>
      </c>
      <c r="O2081" s="339"/>
      <c r="P2081" s="515">
        <f>IF($A2081=Liste!$A$2,Liste!$Q$2,IF($A2081=Liste!$A$3,Liste!$Q$3,0))</f>
        <v>0</v>
      </c>
      <c r="Q2081" s="477"/>
      <c r="R2081" s="458" t="str">
        <f>IF(F2081=0,"x",VLOOKUP($F2081,Liste!$L$2:$M$5000,2,FALSE))</f>
        <v>x</v>
      </c>
      <c r="S2081" s="462" t="str">
        <f t="shared" si="64"/>
        <v>x</v>
      </c>
      <c r="T2081" s="462">
        <f>IF(P2081=Liste!$Q$3,IF(L2081=0,0,1),0)</f>
        <v>0</v>
      </c>
      <c r="U2081" s="462">
        <f>IF($A2081=0,0,InformatiiGenerale!$B$3)</f>
        <v>0</v>
      </c>
      <c r="V2081" s="462">
        <f>IF($B2081=0,0,VLOOKUP($B2081,InformatiiGenerale!$A$9:$C$29,3,FALSE))</f>
        <v>0</v>
      </c>
    </row>
    <row r="2082" spans="1:22" ht="30" customHeight="1" x14ac:dyDescent="0.25">
      <c r="A2082" s="145"/>
      <c r="B2082" s="146"/>
      <c r="C2082" s="146"/>
      <c r="D2082" s="147"/>
      <c r="E2082" s="148"/>
      <c r="F2082" s="149"/>
      <c r="G2082" s="148"/>
      <c r="H2082" s="149"/>
      <c r="I2082" s="150"/>
      <c r="J2082" s="151"/>
      <c r="K2082" s="152"/>
      <c r="L2082" s="153"/>
      <c r="M2082" s="154"/>
      <c r="N2082" s="334">
        <f t="shared" si="65"/>
        <v>0</v>
      </c>
      <c r="O2082" s="339"/>
      <c r="P2082" s="515">
        <f>IF($A2082=Liste!$A$2,Liste!$Q$2,IF($A2082=Liste!$A$3,Liste!$Q$3,0))</f>
        <v>0</v>
      </c>
      <c r="Q2082" s="477"/>
      <c r="R2082" s="458" t="str">
        <f>IF(F2082=0,"x",VLOOKUP($F2082,Liste!$L$2:$M$5000,2,FALSE))</f>
        <v>x</v>
      </c>
      <c r="S2082" s="462" t="str">
        <f t="shared" si="64"/>
        <v>x</v>
      </c>
      <c r="T2082" s="462">
        <f>IF(P2082=Liste!$Q$3,IF(L2082=0,0,1),0)</f>
        <v>0</v>
      </c>
      <c r="U2082" s="462">
        <f>IF($A2082=0,0,InformatiiGenerale!$B$3)</f>
        <v>0</v>
      </c>
      <c r="V2082" s="462">
        <f>IF($B2082=0,0,VLOOKUP($B2082,InformatiiGenerale!$A$9:$C$29,3,FALSE))</f>
        <v>0</v>
      </c>
    </row>
    <row r="2083" spans="1:22" ht="30" customHeight="1" x14ac:dyDescent="0.25">
      <c r="A2083" s="145"/>
      <c r="B2083" s="146"/>
      <c r="C2083" s="146"/>
      <c r="D2083" s="147"/>
      <c r="E2083" s="148"/>
      <c r="F2083" s="149"/>
      <c r="G2083" s="148"/>
      <c r="H2083" s="149"/>
      <c r="I2083" s="150"/>
      <c r="J2083" s="151"/>
      <c r="K2083" s="152"/>
      <c r="L2083" s="153"/>
      <c r="M2083" s="154"/>
      <c r="N2083" s="334">
        <f t="shared" si="65"/>
        <v>0</v>
      </c>
      <c r="O2083" s="339"/>
      <c r="P2083" s="515">
        <f>IF($A2083=Liste!$A$2,Liste!$Q$2,IF($A2083=Liste!$A$3,Liste!$Q$3,0))</f>
        <v>0</v>
      </c>
      <c r="Q2083" s="477"/>
      <c r="R2083" s="458" t="str">
        <f>IF(F2083=0,"x",VLOOKUP($F2083,Liste!$L$2:$M$5000,2,FALSE))</f>
        <v>x</v>
      </c>
      <c r="S2083" s="462" t="str">
        <f t="shared" si="64"/>
        <v>x</v>
      </c>
      <c r="T2083" s="462">
        <f>IF(P2083=Liste!$Q$3,IF(L2083=0,0,1),0)</f>
        <v>0</v>
      </c>
      <c r="U2083" s="462">
        <f>IF($A2083=0,0,InformatiiGenerale!$B$3)</f>
        <v>0</v>
      </c>
      <c r="V2083" s="462">
        <f>IF($B2083=0,0,VLOOKUP($B2083,InformatiiGenerale!$A$9:$C$29,3,FALSE))</f>
        <v>0</v>
      </c>
    </row>
    <row r="2084" spans="1:22" ht="30" customHeight="1" x14ac:dyDescent="0.25">
      <c r="A2084" s="145"/>
      <c r="B2084" s="146"/>
      <c r="C2084" s="146"/>
      <c r="D2084" s="147"/>
      <c r="E2084" s="148"/>
      <c r="F2084" s="149"/>
      <c r="G2084" s="148"/>
      <c r="H2084" s="149"/>
      <c r="I2084" s="150"/>
      <c r="J2084" s="151"/>
      <c r="K2084" s="152"/>
      <c r="L2084" s="153"/>
      <c r="M2084" s="154"/>
      <c r="N2084" s="334">
        <f t="shared" si="65"/>
        <v>0</v>
      </c>
      <c r="O2084" s="339"/>
      <c r="P2084" s="515">
        <f>IF($A2084=Liste!$A$2,Liste!$Q$2,IF($A2084=Liste!$A$3,Liste!$Q$3,0))</f>
        <v>0</v>
      </c>
      <c r="Q2084" s="477"/>
      <c r="R2084" s="458" t="str">
        <f>IF(F2084=0,"x",VLOOKUP($F2084,Liste!$L$2:$M$5000,2,FALSE))</f>
        <v>x</v>
      </c>
      <c r="S2084" s="462" t="str">
        <f t="shared" si="64"/>
        <v>x</v>
      </c>
      <c r="T2084" s="462">
        <f>IF(P2084=Liste!$Q$3,IF(L2084=0,0,1),0)</f>
        <v>0</v>
      </c>
      <c r="U2084" s="462">
        <f>IF($A2084=0,0,InformatiiGenerale!$B$3)</f>
        <v>0</v>
      </c>
      <c r="V2084" s="462">
        <f>IF($B2084=0,0,VLOOKUP($B2084,InformatiiGenerale!$A$9:$C$29,3,FALSE))</f>
        <v>0</v>
      </c>
    </row>
    <row r="2085" spans="1:22" ht="30" customHeight="1" x14ac:dyDescent="0.25">
      <c r="A2085" s="145"/>
      <c r="B2085" s="146"/>
      <c r="C2085" s="146"/>
      <c r="D2085" s="147"/>
      <c r="E2085" s="148"/>
      <c r="F2085" s="149"/>
      <c r="G2085" s="148"/>
      <c r="H2085" s="149"/>
      <c r="I2085" s="150"/>
      <c r="J2085" s="151"/>
      <c r="K2085" s="152"/>
      <c r="L2085" s="153"/>
      <c r="M2085" s="154"/>
      <c r="N2085" s="334">
        <f t="shared" si="65"/>
        <v>0</v>
      </c>
      <c r="O2085" s="339"/>
      <c r="P2085" s="515">
        <f>IF($A2085=Liste!$A$2,Liste!$Q$2,IF($A2085=Liste!$A$3,Liste!$Q$3,0))</f>
        <v>0</v>
      </c>
      <c r="Q2085" s="477"/>
      <c r="R2085" s="458" t="str">
        <f>IF(F2085=0,"x",VLOOKUP($F2085,Liste!$L$2:$M$5000,2,FALSE))</f>
        <v>x</v>
      </c>
      <c r="S2085" s="462" t="str">
        <f t="shared" si="64"/>
        <v>x</v>
      </c>
      <c r="T2085" s="462">
        <f>IF(P2085=Liste!$Q$3,IF(L2085=0,0,1),0)</f>
        <v>0</v>
      </c>
      <c r="U2085" s="462">
        <f>IF($A2085=0,0,InformatiiGenerale!$B$3)</f>
        <v>0</v>
      </c>
      <c r="V2085" s="462">
        <f>IF($B2085=0,0,VLOOKUP($B2085,InformatiiGenerale!$A$9:$C$29,3,FALSE))</f>
        <v>0</v>
      </c>
    </row>
    <row r="2086" spans="1:22" ht="30" customHeight="1" x14ac:dyDescent="0.25">
      <c r="A2086" s="145"/>
      <c r="B2086" s="146"/>
      <c r="C2086" s="146"/>
      <c r="D2086" s="147"/>
      <c r="E2086" s="148"/>
      <c r="F2086" s="149"/>
      <c r="G2086" s="148"/>
      <c r="H2086" s="149"/>
      <c r="I2086" s="150"/>
      <c r="J2086" s="151"/>
      <c r="K2086" s="152"/>
      <c r="L2086" s="153"/>
      <c r="M2086" s="154"/>
      <c r="N2086" s="334">
        <f t="shared" si="65"/>
        <v>0</v>
      </c>
      <c r="O2086" s="339"/>
      <c r="P2086" s="515">
        <f>IF($A2086=Liste!$A$2,Liste!$Q$2,IF($A2086=Liste!$A$3,Liste!$Q$3,0))</f>
        <v>0</v>
      </c>
      <c r="Q2086" s="477"/>
      <c r="R2086" s="458" t="str">
        <f>IF(F2086=0,"x",VLOOKUP($F2086,Liste!$L$2:$M$5000,2,FALSE))</f>
        <v>x</v>
      </c>
      <c r="S2086" s="462" t="str">
        <f t="shared" si="64"/>
        <v>x</v>
      </c>
      <c r="T2086" s="462">
        <f>IF(P2086=Liste!$Q$3,IF(L2086=0,0,1),0)</f>
        <v>0</v>
      </c>
      <c r="U2086" s="462">
        <f>IF($A2086=0,0,InformatiiGenerale!$B$3)</f>
        <v>0</v>
      </c>
      <c r="V2086" s="462">
        <f>IF($B2086=0,0,VLOOKUP($B2086,InformatiiGenerale!$A$9:$C$29,3,FALSE))</f>
        <v>0</v>
      </c>
    </row>
    <row r="2087" spans="1:22" ht="30" customHeight="1" x14ac:dyDescent="0.25">
      <c r="A2087" s="145"/>
      <c r="B2087" s="146"/>
      <c r="C2087" s="146"/>
      <c r="D2087" s="147"/>
      <c r="E2087" s="148"/>
      <c r="F2087" s="149"/>
      <c r="G2087" s="148"/>
      <c r="H2087" s="149"/>
      <c r="I2087" s="150"/>
      <c r="J2087" s="151"/>
      <c r="K2087" s="152"/>
      <c r="L2087" s="153"/>
      <c r="M2087" s="154"/>
      <c r="N2087" s="334">
        <f t="shared" si="65"/>
        <v>0</v>
      </c>
      <c r="O2087" s="339"/>
      <c r="P2087" s="515">
        <f>IF($A2087=Liste!$A$2,Liste!$Q$2,IF($A2087=Liste!$A$3,Liste!$Q$3,0))</f>
        <v>0</v>
      </c>
      <c r="Q2087" s="477"/>
      <c r="R2087" s="458" t="str">
        <f>IF(F2087=0,"x",VLOOKUP($F2087,Liste!$L$2:$M$5000,2,FALSE))</f>
        <v>x</v>
      </c>
      <c r="S2087" s="462" t="str">
        <f t="shared" si="64"/>
        <v>x</v>
      </c>
      <c r="T2087" s="462">
        <f>IF(P2087=Liste!$Q$3,IF(L2087=0,0,1),0)</f>
        <v>0</v>
      </c>
      <c r="U2087" s="462">
        <f>IF($A2087=0,0,InformatiiGenerale!$B$3)</f>
        <v>0</v>
      </c>
      <c r="V2087" s="462">
        <f>IF($B2087=0,0,VLOOKUP($B2087,InformatiiGenerale!$A$9:$C$29,3,FALSE))</f>
        <v>0</v>
      </c>
    </row>
    <row r="2088" spans="1:22" ht="30" customHeight="1" x14ac:dyDescent="0.25">
      <c r="A2088" s="145"/>
      <c r="B2088" s="146"/>
      <c r="C2088" s="146"/>
      <c r="D2088" s="147"/>
      <c r="E2088" s="148"/>
      <c r="F2088" s="149"/>
      <c r="G2088" s="148"/>
      <c r="H2088" s="149"/>
      <c r="I2088" s="150"/>
      <c r="J2088" s="151"/>
      <c r="K2088" s="152"/>
      <c r="L2088" s="153"/>
      <c r="M2088" s="154"/>
      <c r="N2088" s="334">
        <f t="shared" si="65"/>
        <v>0</v>
      </c>
      <c r="O2088" s="339"/>
      <c r="P2088" s="515">
        <f>IF($A2088=Liste!$A$2,Liste!$Q$2,IF($A2088=Liste!$A$3,Liste!$Q$3,0))</f>
        <v>0</v>
      </c>
      <c r="Q2088" s="477"/>
      <c r="R2088" s="458" t="str">
        <f>IF(F2088=0,"x",VLOOKUP($F2088,Liste!$L$2:$M$5000,2,FALSE))</f>
        <v>x</v>
      </c>
      <c r="S2088" s="462" t="str">
        <f t="shared" si="64"/>
        <v>x</v>
      </c>
      <c r="T2088" s="462">
        <f>IF(P2088=Liste!$Q$3,IF(L2088=0,0,1),0)</f>
        <v>0</v>
      </c>
      <c r="U2088" s="462">
        <f>IF($A2088=0,0,InformatiiGenerale!$B$3)</f>
        <v>0</v>
      </c>
      <c r="V2088" s="462">
        <f>IF($B2088=0,0,VLOOKUP($B2088,InformatiiGenerale!$A$9:$C$29,3,FALSE))</f>
        <v>0</v>
      </c>
    </row>
    <row r="2089" spans="1:22" ht="30" customHeight="1" x14ac:dyDescent="0.25">
      <c r="A2089" s="145"/>
      <c r="B2089" s="146"/>
      <c r="C2089" s="146"/>
      <c r="D2089" s="147"/>
      <c r="E2089" s="148"/>
      <c r="F2089" s="149"/>
      <c r="G2089" s="148"/>
      <c r="H2089" s="149"/>
      <c r="I2089" s="150"/>
      <c r="J2089" s="151"/>
      <c r="K2089" s="152"/>
      <c r="L2089" s="153"/>
      <c r="M2089" s="154"/>
      <c r="N2089" s="334">
        <f t="shared" si="65"/>
        <v>0</v>
      </c>
      <c r="O2089" s="339"/>
      <c r="P2089" s="515">
        <f>IF($A2089=Liste!$A$2,Liste!$Q$2,IF($A2089=Liste!$A$3,Liste!$Q$3,0))</f>
        <v>0</v>
      </c>
      <c r="Q2089" s="477"/>
      <c r="R2089" s="458" t="str">
        <f>IF(F2089=0,"x",VLOOKUP($F2089,Liste!$L$2:$M$5000,2,FALSE))</f>
        <v>x</v>
      </c>
      <c r="S2089" s="462" t="str">
        <f t="shared" si="64"/>
        <v>x</v>
      </c>
      <c r="T2089" s="462">
        <f>IF(P2089=Liste!$Q$3,IF(L2089=0,0,1),0)</f>
        <v>0</v>
      </c>
      <c r="U2089" s="462">
        <f>IF($A2089=0,0,InformatiiGenerale!$B$3)</f>
        <v>0</v>
      </c>
      <c r="V2089" s="462">
        <f>IF($B2089=0,0,VLOOKUP($B2089,InformatiiGenerale!$A$9:$C$29,3,FALSE))</f>
        <v>0</v>
      </c>
    </row>
    <row r="2090" spans="1:22" ht="30" customHeight="1" x14ac:dyDescent="0.25">
      <c r="A2090" s="145"/>
      <c r="B2090" s="146"/>
      <c r="C2090" s="146"/>
      <c r="D2090" s="147"/>
      <c r="E2090" s="148"/>
      <c r="F2090" s="149"/>
      <c r="G2090" s="148"/>
      <c r="H2090" s="149"/>
      <c r="I2090" s="150"/>
      <c r="J2090" s="151"/>
      <c r="K2090" s="152"/>
      <c r="L2090" s="153"/>
      <c r="M2090" s="154"/>
      <c r="N2090" s="334">
        <f t="shared" si="65"/>
        <v>0</v>
      </c>
      <c r="O2090" s="339"/>
      <c r="P2090" s="515">
        <f>IF($A2090=Liste!$A$2,Liste!$Q$2,IF($A2090=Liste!$A$3,Liste!$Q$3,0))</f>
        <v>0</v>
      </c>
      <c r="Q2090" s="477"/>
      <c r="R2090" s="458" t="str">
        <f>IF(F2090=0,"x",VLOOKUP($F2090,Liste!$L$2:$M$5000,2,FALSE))</f>
        <v>x</v>
      </c>
      <c r="S2090" s="462" t="str">
        <f t="shared" si="64"/>
        <v>x</v>
      </c>
      <c r="T2090" s="462">
        <f>IF(P2090=Liste!$Q$3,IF(L2090=0,0,1),0)</f>
        <v>0</v>
      </c>
      <c r="U2090" s="462">
        <f>IF($A2090=0,0,InformatiiGenerale!$B$3)</f>
        <v>0</v>
      </c>
      <c r="V2090" s="462">
        <f>IF($B2090=0,0,VLOOKUP($B2090,InformatiiGenerale!$A$9:$C$29,3,FALSE))</f>
        <v>0</v>
      </c>
    </row>
    <row r="2091" spans="1:22" ht="30" customHeight="1" x14ac:dyDescent="0.25">
      <c r="A2091" s="145"/>
      <c r="B2091" s="146"/>
      <c r="C2091" s="146"/>
      <c r="D2091" s="147"/>
      <c r="E2091" s="148"/>
      <c r="F2091" s="149"/>
      <c r="G2091" s="148"/>
      <c r="H2091" s="149"/>
      <c r="I2091" s="150"/>
      <c r="J2091" s="151"/>
      <c r="K2091" s="152"/>
      <c r="L2091" s="153"/>
      <c r="M2091" s="154"/>
      <c r="N2091" s="334">
        <f t="shared" si="65"/>
        <v>0</v>
      </c>
      <c r="O2091" s="339"/>
      <c r="P2091" s="515">
        <f>IF($A2091=Liste!$A$2,Liste!$Q$2,IF($A2091=Liste!$A$3,Liste!$Q$3,0))</f>
        <v>0</v>
      </c>
      <c r="Q2091" s="477"/>
      <c r="R2091" s="458" t="str">
        <f>IF(F2091=0,"x",VLOOKUP($F2091,Liste!$L$2:$M$5000,2,FALSE))</f>
        <v>x</v>
      </c>
      <c r="S2091" s="462" t="str">
        <f t="shared" si="64"/>
        <v>x</v>
      </c>
      <c r="T2091" s="462">
        <f>IF(P2091=Liste!$Q$3,IF(L2091=0,0,1),0)</f>
        <v>0</v>
      </c>
      <c r="U2091" s="462">
        <f>IF($A2091=0,0,InformatiiGenerale!$B$3)</f>
        <v>0</v>
      </c>
      <c r="V2091" s="462">
        <f>IF($B2091=0,0,VLOOKUP($B2091,InformatiiGenerale!$A$9:$C$29,3,FALSE))</f>
        <v>0</v>
      </c>
    </row>
    <row r="2092" spans="1:22" ht="30" customHeight="1" x14ac:dyDescent="0.25">
      <c r="A2092" s="145"/>
      <c r="B2092" s="146"/>
      <c r="C2092" s="146"/>
      <c r="D2092" s="147"/>
      <c r="E2092" s="148"/>
      <c r="F2092" s="149"/>
      <c r="G2092" s="148"/>
      <c r="H2092" s="149"/>
      <c r="I2092" s="150"/>
      <c r="J2092" s="151"/>
      <c r="K2092" s="152"/>
      <c r="L2092" s="153"/>
      <c r="M2092" s="154"/>
      <c r="N2092" s="334">
        <f t="shared" si="65"/>
        <v>0</v>
      </c>
      <c r="O2092" s="339"/>
      <c r="P2092" s="515">
        <f>IF($A2092=Liste!$A$2,Liste!$Q$2,IF($A2092=Liste!$A$3,Liste!$Q$3,0))</f>
        <v>0</v>
      </c>
      <c r="Q2092" s="477"/>
      <c r="R2092" s="458" t="str">
        <f>IF(F2092=0,"x",VLOOKUP($F2092,Liste!$L$2:$M$5000,2,FALSE))</f>
        <v>x</v>
      </c>
      <c r="S2092" s="462" t="str">
        <f t="shared" si="64"/>
        <v>x</v>
      </c>
      <c r="T2092" s="462">
        <f>IF(P2092=Liste!$Q$3,IF(L2092=0,0,1),0)</f>
        <v>0</v>
      </c>
      <c r="U2092" s="462">
        <f>IF($A2092=0,0,InformatiiGenerale!$B$3)</f>
        <v>0</v>
      </c>
      <c r="V2092" s="462">
        <f>IF($B2092=0,0,VLOOKUP($B2092,InformatiiGenerale!$A$9:$C$29,3,FALSE))</f>
        <v>0</v>
      </c>
    </row>
    <row r="2093" spans="1:22" ht="30" customHeight="1" x14ac:dyDescent="0.25">
      <c r="A2093" s="145"/>
      <c r="B2093" s="146"/>
      <c r="C2093" s="146"/>
      <c r="D2093" s="147"/>
      <c r="E2093" s="148"/>
      <c r="F2093" s="149"/>
      <c r="G2093" s="148"/>
      <c r="H2093" s="149"/>
      <c r="I2093" s="150"/>
      <c r="J2093" s="151"/>
      <c r="K2093" s="152"/>
      <c r="L2093" s="153"/>
      <c r="M2093" s="154"/>
      <c r="N2093" s="334">
        <f t="shared" si="65"/>
        <v>0</v>
      </c>
      <c r="O2093" s="339"/>
      <c r="P2093" s="515">
        <f>IF($A2093=Liste!$A$2,Liste!$Q$2,IF($A2093=Liste!$A$3,Liste!$Q$3,0))</f>
        <v>0</v>
      </c>
      <c r="Q2093" s="477"/>
      <c r="R2093" s="458" t="str">
        <f>IF(F2093=0,"x",VLOOKUP($F2093,Liste!$L$2:$M$5000,2,FALSE))</f>
        <v>x</v>
      </c>
      <c r="S2093" s="462" t="str">
        <f t="shared" si="64"/>
        <v>x</v>
      </c>
      <c r="T2093" s="462">
        <f>IF(P2093=Liste!$Q$3,IF(L2093=0,0,1),0)</f>
        <v>0</v>
      </c>
      <c r="U2093" s="462">
        <f>IF($A2093=0,0,InformatiiGenerale!$B$3)</f>
        <v>0</v>
      </c>
      <c r="V2093" s="462">
        <f>IF($B2093=0,0,VLOOKUP($B2093,InformatiiGenerale!$A$9:$C$29,3,FALSE))</f>
        <v>0</v>
      </c>
    </row>
    <row r="2094" spans="1:22" ht="30" customHeight="1" x14ac:dyDescent="0.25">
      <c r="A2094" s="145"/>
      <c r="B2094" s="146"/>
      <c r="C2094" s="146"/>
      <c r="D2094" s="147"/>
      <c r="E2094" s="148"/>
      <c r="F2094" s="149"/>
      <c r="G2094" s="148"/>
      <c r="H2094" s="149"/>
      <c r="I2094" s="150"/>
      <c r="J2094" s="151"/>
      <c r="K2094" s="152"/>
      <c r="L2094" s="153"/>
      <c r="M2094" s="154"/>
      <c r="N2094" s="334">
        <f t="shared" si="65"/>
        <v>0</v>
      </c>
      <c r="O2094" s="339"/>
      <c r="P2094" s="515">
        <f>IF($A2094=Liste!$A$2,Liste!$Q$2,IF($A2094=Liste!$A$3,Liste!$Q$3,0))</f>
        <v>0</v>
      </c>
      <c r="Q2094" s="477"/>
      <c r="R2094" s="458" t="str">
        <f>IF(F2094=0,"x",VLOOKUP($F2094,Liste!$L$2:$M$5000,2,FALSE))</f>
        <v>x</v>
      </c>
      <c r="S2094" s="462" t="str">
        <f t="shared" si="64"/>
        <v>x</v>
      </c>
      <c r="T2094" s="462">
        <f>IF(P2094=Liste!$Q$3,IF(L2094=0,0,1),0)</f>
        <v>0</v>
      </c>
      <c r="U2094" s="462">
        <f>IF($A2094=0,0,InformatiiGenerale!$B$3)</f>
        <v>0</v>
      </c>
      <c r="V2094" s="462">
        <f>IF($B2094=0,0,VLOOKUP($B2094,InformatiiGenerale!$A$9:$C$29,3,FALSE))</f>
        <v>0</v>
      </c>
    </row>
    <row r="2095" spans="1:22" ht="30" customHeight="1" x14ac:dyDescent="0.25">
      <c r="A2095" s="145"/>
      <c r="B2095" s="146"/>
      <c r="C2095" s="146"/>
      <c r="D2095" s="147"/>
      <c r="E2095" s="148"/>
      <c r="F2095" s="149"/>
      <c r="G2095" s="148"/>
      <c r="H2095" s="149"/>
      <c r="I2095" s="150"/>
      <c r="J2095" s="151"/>
      <c r="K2095" s="152"/>
      <c r="L2095" s="153"/>
      <c r="M2095" s="154"/>
      <c r="N2095" s="334">
        <f t="shared" si="65"/>
        <v>0</v>
      </c>
      <c r="O2095" s="339"/>
      <c r="P2095" s="515">
        <f>IF($A2095=Liste!$A$2,Liste!$Q$2,IF($A2095=Liste!$A$3,Liste!$Q$3,0))</f>
        <v>0</v>
      </c>
      <c r="Q2095" s="477"/>
      <c r="R2095" s="458" t="str">
        <f>IF(F2095=0,"x",VLOOKUP($F2095,Liste!$L$2:$M$5000,2,FALSE))</f>
        <v>x</v>
      </c>
      <c r="S2095" s="462" t="str">
        <f t="shared" si="64"/>
        <v>x</v>
      </c>
      <c r="T2095" s="462">
        <f>IF(P2095=Liste!$Q$3,IF(L2095=0,0,1),0)</f>
        <v>0</v>
      </c>
      <c r="U2095" s="462">
        <f>IF($A2095=0,0,InformatiiGenerale!$B$3)</f>
        <v>0</v>
      </c>
      <c r="V2095" s="462">
        <f>IF($B2095=0,0,VLOOKUP($B2095,InformatiiGenerale!$A$9:$C$29,3,FALSE))</f>
        <v>0</v>
      </c>
    </row>
    <row r="2096" spans="1:22" ht="30" customHeight="1" x14ac:dyDescent="0.25">
      <c r="A2096" s="145"/>
      <c r="B2096" s="146"/>
      <c r="C2096" s="146"/>
      <c r="D2096" s="147"/>
      <c r="E2096" s="148"/>
      <c r="F2096" s="149"/>
      <c r="G2096" s="148"/>
      <c r="H2096" s="149"/>
      <c r="I2096" s="150"/>
      <c r="J2096" s="151"/>
      <c r="K2096" s="152"/>
      <c r="L2096" s="153"/>
      <c r="M2096" s="154"/>
      <c r="N2096" s="334">
        <f t="shared" si="65"/>
        <v>0</v>
      </c>
      <c r="O2096" s="339"/>
      <c r="P2096" s="515">
        <f>IF($A2096=Liste!$A$2,Liste!$Q$2,IF($A2096=Liste!$A$3,Liste!$Q$3,0))</f>
        <v>0</v>
      </c>
      <c r="Q2096" s="477"/>
      <c r="R2096" s="458" t="str">
        <f>IF(F2096=0,"x",VLOOKUP($F2096,Liste!$L$2:$M$5000,2,FALSE))</f>
        <v>x</v>
      </c>
      <c r="S2096" s="462" t="str">
        <f t="shared" si="64"/>
        <v>x</v>
      </c>
      <c r="T2096" s="462">
        <f>IF(P2096=Liste!$Q$3,IF(L2096=0,0,1),0)</f>
        <v>0</v>
      </c>
      <c r="U2096" s="462">
        <f>IF($A2096=0,0,InformatiiGenerale!$B$3)</f>
        <v>0</v>
      </c>
      <c r="V2096" s="462">
        <f>IF($B2096=0,0,VLOOKUP($B2096,InformatiiGenerale!$A$9:$C$29,3,FALSE))</f>
        <v>0</v>
      </c>
    </row>
    <row r="2097" spans="1:22" ht="30" customHeight="1" x14ac:dyDescent="0.25">
      <c r="A2097" s="145"/>
      <c r="B2097" s="146"/>
      <c r="C2097" s="146"/>
      <c r="D2097" s="147"/>
      <c r="E2097" s="148"/>
      <c r="F2097" s="149"/>
      <c r="G2097" s="148"/>
      <c r="H2097" s="149"/>
      <c r="I2097" s="150"/>
      <c r="J2097" s="151"/>
      <c r="K2097" s="152"/>
      <c r="L2097" s="153"/>
      <c r="M2097" s="154"/>
      <c r="N2097" s="334">
        <f t="shared" si="65"/>
        <v>0</v>
      </c>
      <c r="O2097" s="339"/>
      <c r="P2097" s="515">
        <f>IF($A2097=Liste!$A$2,Liste!$Q$2,IF($A2097=Liste!$A$3,Liste!$Q$3,0))</f>
        <v>0</v>
      </c>
      <c r="Q2097" s="477"/>
      <c r="R2097" s="458" t="str">
        <f>IF(F2097=0,"x",VLOOKUP($F2097,Liste!$L$2:$M$5000,2,FALSE))</f>
        <v>x</v>
      </c>
      <c r="S2097" s="462" t="str">
        <f t="shared" si="64"/>
        <v>x</v>
      </c>
      <c r="T2097" s="462">
        <f>IF(P2097=Liste!$Q$3,IF(L2097=0,0,1),0)</f>
        <v>0</v>
      </c>
      <c r="U2097" s="462">
        <f>IF($A2097=0,0,InformatiiGenerale!$B$3)</f>
        <v>0</v>
      </c>
      <c r="V2097" s="462">
        <f>IF($B2097=0,0,VLOOKUP($B2097,InformatiiGenerale!$A$9:$C$29,3,FALSE))</f>
        <v>0</v>
      </c>
    </row>
    <row r="2098" spans="1:22" ht="30" customHeight="1" x14ac:dyDescent="0.25">
      <c r="A2098" s="145"/>
      <c r="B2098" s="146"/>
      <c r="C2098" s="146"/>
      <c r="D2098" s="147"/>
      <c r="E2098" s="148"/>
      <c r="F2098" s="149"/>
      <c r="G2098" s="148"/>
      <c r="H2098" s="149"/>
      <c r="I2098" s="150"/>
      <c r="J2098" s="151"/>
      <c r="K2098" s="152"/>
      <c r="L2098" s="153"/>
      <c r="M2098" s="154"/>
      <c r="N2098" s="334">
        <f t="shared" si="65"/>
        <v>0</v>
      </c>
      <c r="O2098" s="339"/>
      <c r="P2098" s="515">
        <f>IF($A2098=Liste!$A$2,Liste!$Q$2,IF($A2098=Liste!$A$3,Liste!$Q$3,0))</f>
        <v>0</v>
      </c>
      <c r="Q2098" s="477"/>
      <c r="R2098" s="458" t="str">
        <f>IF(F2098=0,"x",VLOOKUP($F2098,Liste!$L$2:$M$5000,2,FALSE))</f>
        <v>x</v>
      </c>
      <c r="S2098" s="462" t="str">
        <f t="shared" si="64"/>
        <v>x</v>
      </c>
      <c r="T2098" s="462">
        <f>IF(P2098=Liste!$Q$3,IF(L2098=0,0,1),0)</f>
        <v>0</v>
      </c>
      <c r="U2098" s="462">
        <f>IF($A2098=0,0,InformatiiGenerale!$B$3)</f>
        <v>0</v>
      </c>
      <c r="V2098" s="462">
        <f>IF($B2098=0,0,VLOOKUP($B2098,InformatiiGenerale!$A$9:$C$29,3,FALSE))</f>
        <v>0</v>
      </c>
    </row>
    <row r="2099" spans="1:22" ht="30" customHeight="1" x14ac:dyDescent="0.25">
      <c r="A2099" s="145"/>
      <c r="B2099" s="146"/>
      <c r="C2099" s="146"/>
      <c r="D2099" s="147"/>
      <c r="E2099" s="148"/>
      <c r="F2099" s="149"/>
      <c r="G2099" s="148"/>
      <c r="H2099" s="149"/>
      <c r="I2099" s="150"/>
      <c r="J2099" s="151"/>
      <c r="K2099" s="152"/>
      <c r="L2099" s="153"/>
      <c r="M2099" s="154"/>
      <c r="N2099" s="334">
        <f t="shared" si="65"/>
        <v>0</v>
      </c>
      <c r="O2099" s="339"/>
      <c r="P2099" s="515">
        <f>IF($A2099=Liste!$A$2,Liste!$Q$2,IF($A2099=Liste!$A$3,Liste!$Q$3,0))</f>
        <v>0</v>
      </c>
      <c r="Q2099" s="477"/>
      <c r="R2099" s="458" t="str">
        <f>IF(F2099=0,"x",VLOOKUP($F2099,Liste!$L$2:$M$5000,2,FALSE))</f>
        <v>x</v>
      </c>
      <c r="S2099" s="462" t="str">
        <f t="shared" si="64"/>
        <v>x</v>
      </c>
      <c r="T2099" s="462">
        <f>IF(P2099=Liste!$Q$3,IF(L2099=0,0,1),0)</f>
        <v>0</v>
      </c>
      <c r="U2099" s="462">
        <f>IF($A2099=0,0,InformatiiGenerale!$B$3)</f>
        <v>0</v>
      </c>
      <c r="V2099" s="462">
        <f>IF($B2099=0,0,VLOOKUP($B2099,InformatiiGenerale!$A$9:$C$29,3,FALSE))</f>
        <v>0</v>
      </c>
    </row>
    <row r="2100" spans="1:22" ht="30" customHeight="1" x14ac:dyDescent="0.25">
      <c r="A2100" s="145"/>
      <c r="B2100" s="146"/>
      <c r="C2100" s="146"/>
      <c r="D2100" s="147"/>
      <c r="E2100" s="148"/>
      <c r="F2100" s="149"/>
      <c r="G2100" s="148"/>
      <c r="H2100" s="149"/>
      <c r="I2100" s="150"/>
      <c r="J2100" s="151"/>
      <c r="K2100" s="152"/>
      <c r="L2100" s="153"/>
      <c r="M2100" s="154"/>
      <c r="N2100" s="334">
        <f t="shared" si="65"/>
        <v>0</v>
      </c>
      <c r="O2100" s="339"/>
      <c r="P2100" s="515">
        <f>IF($A2100=Liste!$A$2,Liste!$Q$2,IF($A2100=Liste!$A$3,Liste!$Q$3,0))</f>
        <v>0</v>
      </c>
      <c r="Q2100" s="477"/>
      <c r="R2100" s="458" t="str">
        <f>IF(F2100=0,"x",VLOOKUP($F2100,Liste!$L$2:$M$5000,2,FALSE))</f>
        <v>x</v>
      </c>
      <c r="S2100" s="462" t="str">
        <f t="shared" si="64"/>
        <v>x</v>
      </c>
      <c r="T2100" s="462">
        <f>IF(P2100=Liste!$Q$3,IF(L2100=0,0,1),0)</f>
        <v>0</v>
      </c>
      <c r="U2100" s="462">
        <f>IF($A2100=0,0,InformatiiGenerale!$B$3)</f>
        <v>0</v>
      </c>
      <c r="V2100" s="462">
        <f>IF($B2100=0,0,VLOOKUP($B2100,InformatiiGenerale!$A$9:$C$29,3,FALSE))</f>
        <v>0</v>
      </c>
    </row>
    <row r="2101" spans="1:22" ht="30" customHeight="1" x14ac:dyDescent="0.25">
      <c r="A2101" s="145"/>
      <c r="B2101" s="146"/>
      <c r="C2101" s="146"/>
      <c r="D2101" s="147"/>
      <c r="E2101" s="148"/>
      <c r="F2101" s="149"/>
      <c r="G2101" s="148"/>
      <c r="H2101" s="149"/>
      <c r="I2101" s="150"/>
      <c r="J2101" s="151"/>
      <c r="K2101" s="152"/>
      <c r="L2101" s="153"/>
      <c r="M2101" s="154"/>
      <c r="N2101" s="334">
        <f t="shared" si="65"/>
        <v>0</v>
      </c>
      <c r="O2101" s="339"/>
      <c r="P2101" s="515">
        <f>IF($A2101=Liste!$A$2,Liste!$Q$2,IF($A2101=Liste!$A$3,Liste!$Q$3,0))</f>
        <v>0</v>
      </c>
      <c r="Q2101" s="477"/>
      <c r="R2101" s="458" t="str">
        <f>IF(F2101=0,"x",VLOOKUP($F2101,Liste!$L$2:$M$5000,2,FALSE))</f>
        <v>x</v>
      </c>
      <c r="S2101" s="462" t="str">
        <f t="shared" si="64"/>
        <v>x</v>
      </c>
      <c r="T2101" s="462">
        <f>IF(P2101=Liste!$Q$3,IF(L2101=0,0,1),0)</f>
        <v>0</v>
      </c>
      <c r="U2101" s="462">
        <f>IF($A2101=0,0,InformatiiGenerale!$B$3)</f>
        <v>0</v>
      </c>
      <c r="V2101" s="462">
        <f>IF($B2101=0,0,VLOOKUP($B2101,InformatiiGenerale!$A$9:$C$29,3,FALSE))</f>
        <v>0</v>
      </c>
    </row>
    <row r="2102" spans="1:22" ht="30" customHeight="1" x14ac:dyDescent="0.25">
      <c r="A2102" s="145"/>
      <c r="B2102" s="146"/>
      <c r="C2102" s="146"/>
      <c r="D2102" s="147"/>
      <c r="E2102" s="148"/>
      <c r="F2102" s="149"/>
      <c r="G2102" s="148"/>
      <c r="H2102" s="149"/>
      <c r="I2102" s="150"/>
      <c r="J2102" s="151"/>
      <c r="K2102" s="152"/>
      <c r="L2102" s="153"/>
      <c r="M2102" s="154"/>
      <c r="N2102" s="334">
        <f t="shared" si="65"/>
        <v>0</v>
      </c>
      <c r="O2102" s="339"/>
      <c r="P2102" s="515">
        <f>IF($A2102=Liste!$A$2,Liste!$Q$2,IF($A2102=Liste!$A$3,Liste!$Q$3,0))</f>
        <v>0</v>
      </c>
      <c r="Q2102" s="477"/>
      <c r="R2102" s="458" t="str">
        <f>IF(F2102=0,"x",VLOOKUP($F2102,Liste!$L$2:$M$5000,2,FALSE))</f>
        <v>x</v>
      </c>
      <c r="S2102" s="462" t="str">
        <f t="shared" si="64"/>
        <v>x</v>
      </c>
      <c r="T2102" s="462">
        <f>IF(P2102=Liste!$Q$3,IF(L2102=0,0,1),0)</f>
        <v>0</v>
      </c>
      <c r="U2102" s="462">
        <f>IF($A2102=0,0,InformatiiGenerale!$B$3)</f>
        <v>0</v>
      </c>
      <c r="V2102" s="462">
        <f>IF($B2102=0,0,VLOOKUP($B2102,InformatiiGenerale!$A$9:$C$29,3,FALSE))</f>
        <v>0</v>
      </c>
    </row>
    <row r="2103" spans="1:22" ht="30" customHeight="1" x14ac:dyDescent="0.25">
      <c r="A2103" s="145"/>
      <c r="B2103" s="146"/>
      <c r="C2103" s="146"/>
      <c r="D2103" s="147"/>
      <c r="E2103" s="148"/>
      <c r="F2103" s="149"/>
      <c r="G2103" s="148"/>
      <c r="H2103" s="149"/>
      <c r="I2103" s="150"/>
      <c r="J2103" s="151"/>
      <c r="K2103" s="152"/>
      <c r="L2103" s="153"/>
      <c r="M2103" s="154"/>
      <c r="N2103" s="334">
        <f t="shared" si="65"/>
        <v>0</v>
      </c>
      <c r="O2103" s="339"/>
      <c r="P2103" s="515">
        <f>IF($A2103=Liste!$A$2,Liste!$Q$2,IF($A2103=Liste!$A$3,Liste!$Q$3,0))</f>
        <v>0</v>
      </c>
      <c r="Q2103" s="477"/>
      <c r="R2103" s="458" t="str">
        <f>IF(F2103=0,"x",VLOOKUP($F2103,Liste!$L$2:$M$5000,2,FALSE))</f>
        <v>x</v>
      </c>
      <c r="S2103" s="462" t="str">
        <f t="shared" si="64"/>
        <v>x</v>
      </c>
      <c r="T2103" s="462">
        <f>IF(P2103=Liste!$Q$3,IF(L2103=0,0,1),0)</f>
        <v>0</v>
      </c>
      <c r="U2103" s="462">
        <f>IF($A2103=0,0,InformatiiGenerale!$B$3)</f>
        <v>0</v>
      </c>
      <c r="V2103" s="462">
        <f>IF($B2103=0,0,VLOOKUP($B2103,InformatiiGenerale!$A$9:$C$29,3,FALSE))</f>
        <v>0</v>
      </c>
    </row>
    <row r="2104" spans="1:22" ht="30" customHeight="1" x14ac:dyDescent="0.25">
      <c r="A2104" s="145"/>
      <c r="B2104" s="146"/>
      <c r="C2104" s="146"/>
      <c r="D2104" s="147"/>
      <c r="E2104" s="148"/>
      <c r="F2104" s="149"/>
      <c r="G2104" s="148"/>
      <c r="H2104" s="149"/>
      <c r="I2104" s="150"/>
      <c r="J2104" s="151"/>
      <c r="K2104" s="152"/>
      <c r="L2104" s="153"/>
      <c r="M2104" s="154"/>
      <c r="N2104" s="334">
        <f t="shared" si="65"/>
        <v>0</v>
      </c>
      <c r="O2104" s="339"/>
      <c r="P2104" s="515">
        <f>IF($A2104=Liste!$A$2,Liste!$Q$2,IF($A2104=Liste!$A$3,Liste!$Q$3,0))</f>
        <v>0</v>
      </c>
      <c r="Q2104" s="477"/>
      <c r="R2104" s="458" t="str">
        <f>IF(F2104=0,"x",VLOOKUP($F2104,Liste!$L$2:$M$5000,2,FALSE))</f>
        <v>x</v>
      </c>
      <c r="S2104" s="462" t="str">
        <f t="shared" si="64"/>
        <v>x</v>
      </c>
      <c r="T2104" s="462">
        <f>IF(P2104=Liste!$Q$3,IF(L2104=0,0,1),0)</f>
        <v>0</v>
      </c>
      <c r="U2104" s="462">
        <f>IF($A2104=0,0,InformatiiGenerale!$B$3)</f>
        <v>0</v>
      </c>
      <c r="V2104" s="462">
        <f>IF($B2104=0,0,VLOOKUP($B2104,InformatiiGenerale!$A$9:$C$29,3,FALSE))</f>
        <v>0</v>
      </c>
    </row>
    <row r="2105" spans="1:22" ht="30" customHeight="1" x14ac:dyDescent="0.25">
      <c r="A2105" s="145"/>
      <c r="B2105" s="146"/>
      <c r="C2105" s="146"/>
      <c r="D2105" s="147"/>
      <c r="E2105" s="148"/>
      <c r="F2105" s="149"/>
      <c r="G2105" s="148"/>
      <c r="H2105" s="149"/>
      <c r="I2105" s="150"/>
      <c r="J2105" s="151"/>
      <c r="K2105" s="152"/>
      <c r="L2105" s="153"/>
      <c r="M2105" s="154"/>
      <c r="N2105" s="334">
        <f t="shared" si="65"/>
        <v>0</v>
      </c>
      <c r="O2105" s="339"/>
      <c r="P2105" s="515">
        <f>IF($A2105=Liste!$A$2,Liste!$Q$2,IF($A2105=Liste!$A$3,Liste!$Q$3,0))</f>
        <v>0</v>
      </c>
      <c r="Q2105" s="477"/>
      <c r="R2105" s="458" t="str">
        <f>IF(F2105=0,"x",VLOOKUP($F2105,Liste!$L$2:$M$5000,2,FALSE))</f>
        <v>x</v>
      </c>
      <c r="S2105" s="462" t="str">
        <f t="shared" si="64"/>
        <v>x</v>
      </c>
      <c r="T2105" s="462">
        <f>IF(P2105=Liste!$Q$3,IF(L2105=0,0,1),0)</f>
        <v>0</v>
      </c>
      <c r="U2105" s="462">
        <f>IF($A2105=0,0,InformatiiGenerale!$B$3)</f>
        <v>0</v>
      </c>
      <c r="V2105" s="462">
        <f>IF($B2105=0,0,VLOOKUP($B2105,InformatiiGenerale!$A$9:$C$29,3,FALSE))</f>
        <v>0</v>
      </c>
    </row>
    <row r="2106" spans="1:22" ht="30" customHeight="1" x14ac:dyDescent="0.25">
      <c r="A2106" s="145"/>
      <c r="B2106" s="146"/>
      <c r="C2106" s="146"/>
      <c r="D2106" s="147"/>
      <c r="E2106" s="148"/>
      <c r="F2106" s="149"/>
      <c r="G2106" s="148"/>
      <c r="H2106" s="149"/>
      <c r="I2106" s="150"/>
      <c r="J2106" s="151"/>
      <c r="K2106" s="152"/>
      <c r="L2106" s="153"/>
      <c r="M2106" s="154"/>
      <c r="N2106" s="334">
        <f t="shared" si="65"/>
        <v>0</v>
      </c>
      <c r="O2106" s="339"/>
      <c r="P2106" s="515">
        <f>IF($A2106=Liste!$A$2,Liste!$Q$2,IF($A2106=Liste!$A$3,Liste!$Q$3,0))</f>
        <v>0</v>
      </c>
      <c r="Q2106" s="477"/>
      <c r="R2106" s="458" t="str">
        <f>IF(F2106=0,"x",VLOOKUP($F2106,Liste!$L$2:$M$5000,2,FALSE))</f>
        <v>x</v>
      </c>
      <c r="S2106" s="462" t="str">
        <f t="shared" si="64"/>
        <v>x</v>
      </c>
      <c r="T2106" s="462">
        <f>IF(P2106=Liste!$Q$3,IF(L2106=0,0,1),0)</f>
        <v>0</v>
      </c>
      <c r="U2106" s="462">
        <f>IF($A2106=0,0,InformatiiGenerale!$B$3)</f>
        <v>0</v>
      </c>
      <c r="V2106" s="462">
        <f>IF($B2106=0,0,VLOOKUP($B2106,InformatiiGenerale!$A$9:$C$29,3,FALSE))</f>
        <v>0</v>
      </c>
    </row>
    <row r="2107" spans="1:22" ht="30" customHeight="1" x14ac:dyDescent="0.25">
      <c r="A2107" s="145"/>
      <c r="B2107" s="146"/>
      <c r="C2107" s="146"/>
      <c r="D2107" s="147"/>
      <c r="E2107" s="148"/>
      <c r="F2107" s="149"/>
      <c r="G2107" s="148"/>
      <c r="H2107" s="149"/>
      <c r="I2107" s="150"/>
      <c r="J2107" s="151"/>
      <c r="K2107" s="152"/>
      <c r="L2107" s="153"/>
      <c r="M2107" s="154"/>
      <c r="N2107" s="334">
        <f t="shared" si="65"/>
        <v>0</v>
      </c>
      <c r="O2107" s="339"/>
      <c r="P2107" s="515">
        <f>IF($A2107=Liste!$A$2,Liste!$Q$2,IF($A2107=Liste!$A$3,Liste!$Q$3,0))</f>
        <v>0</v>
      </c>
      <c r="Q2107" s="477"/>
      <c r="R2107" s="458" t="str">
        <f>IF(F2107=0,"x",VLOOKUP($F2107,Liste!$L$2:$M$5000,2,FALSE))</f>
        <v>x</v>
      </c>
      <c r="S2107" s="462" t="str">
        <f t="shared" si="64"/>
        <v>x</v>
      </c>
      <c r="T2107" s="462">
        <f>IF(P2107=Liste!$Q$3,IF(L2107=0,0,1),0)</f>
        <v>0</v>
      </c>
      <c r="U2107" s="462">
        <f>IF($A2107=0,0,InformatiiGenerale!$B$3)</f>
        <v>0</v>
      </c>
      <c r="V2107" s="462">
        <f>IF($B2107=0,0,VLOOKUP($B2107,InformatiiGenerale!$A$9:$C$29,3,FALSE))</f>
        <v>0</v>
      </c>
    </row>
    <row r="2108" spans="1:22" ht="30" customHeight="1" x14ac:dyDescent="0.25">
      <c r="A2108" s="145"/>
      <c r="B2108" s="146"/>
      <c r="C2108" s="146"/>
      <c r="D2108" s="147"/>
      <c r="E2108" s="148"/>
      <c r="F2108" s="149"/>
      <c r="G2108" s="148"/>
      <c r="H2108" s="149"/>
      <c r="I2108" s="150"/>
      <c r="J2108" s="151"/>
      <c r="K2108" s="152"/>
      <c r="L2108" s="153"/>
      <c r="M2108" s="154"/>
      <c r="N2108" s="334">
        <f t="shared" si="65"/>
        <v>0</v>
      </c>
      <c r="O2108" s="339"/>
      <c r="P2108" s="515">
        <f>IF($A2108=Liste!$A$2,Liste!$Q$2,IF($A2108=Liste!$A$3,Liste!$Q$3,0))</f>
        <v>0</v>
      </c>
      <c r="Q2108" s="477"/>
      <c r="R2108" s="458" t="str">
        <f>IF(F2108=0,"x",VLOOKUP($F2108,Liste!$L$2:$M$5000,2,FALSE))</f>
        <v>x</v>
      </c>
      <c r="S2108" s="462" t="str">
        <f t="shared" si="64"/>
        <v>x</v>
      </c>
      <c r="T2108" s="462">
        <f>IF(P2108=Liste!$Q$3,IF(L2108=0,0,1),0)</f>
        <v>0</v>
      </c>
      <c r="U2108" s="462">
        <f>IF($A2108=0,0,InformatiiGenerale!$B$3)</f>
        <v>0</v>
      </c>
      <c r="V2108" s="462">
        <f>IF($B2108=0,0,VLOOKUP($B2108,InformatiiGenerale!$A$9:$C$29,3,FALSE))</f>
        <v>0</v>
      </c>
    </row>
    <row r="2109" spans="1:22" ht="30" customHeight="1" x14ac:dyDescent="0.25">
      <c r="A2109" s="145"/>
      <c r="B2109" s="146"/>
      <c r="C2109" s="146"/>
      <c r="D2109" s="147"/>
      <c r="E2109" s="148"/>
      <c r="F2109" s="149"/>
      <c r="G2109" s="148"/>
      <c r="H2109" s="149"/>
      <c r="I2109" s="150"/>
      <c r="J2109" s="151"/>
      <c r="K2109" s="152"/>
      <c r="L2109" s="153"/>
      <c r="M2109" s="154"/>
      <c r="N2109" s="334">
        <f t="shared" si="65"/>
        <v>0</v>
      </c>
      <c r="O2109" s="339"/>
      <c r="P2109" s="515">
        <f>IF($A2109=Liste!$A$2,Liste!$Q$2,IF($A2109=Liste!$A$3,Liste!$Q$3,0))</f>
        <v>0</v>
      </c>
      <c r="Q2109" s="477"/>
      <c r="R2109" s="458" t="str">
        <f>IF(F2109=0,"x",VLOOKUP($F2109,Liste!$L$2:$M$5000,2,FALSE))</f>
        <v>x</v>
      </c>
      <c r="S2109" s="462" t="str">
        <f t="shared" si="64"/>
        <v>x</v>
      </c>
      <c r="T2109" s="462">
        <f>IF(P2109=Liste!$Q$3,IF(L2109=0,0,1),0)</f>
        <v>0</v>
      </c>
      <c r="U2109" s="462">
        <f>IF($A2109=0,0,InformatiiGenerale!$B$3)</f>
        <v>0</v>
      </c>
      <c r="V2109" s="462">
        <f>IF($B2109=0,0,VLOOKUP($B2109,InformatiiGenerale!$A$9:$C$29,3,FALSE))</f>
        <v>0</v>
      </c>
    </row>
    <row r="2110" spans="1:22" ht="30" customHeight="1" x14ac:dyDescent="0.25">
      <c r="A2110" s="145"/>
      <c r="B2110" s="146"/>
      <c r="C2110" s="146"/>
      <c r="D2110" s="147"/>
      <c r="E2110" s="148"/>
      <c r="F2110" s="149"/>
      <c r="G2110" s="148"/>
      <c r="H2110" s="149"/>
      <c r="I2110" s="150"/>
      <c r="J2110" s="151"/>
      <c r="K2110" s="152"/>
      <c r="L2110" s="153"/>
      <c r="M2110" s="154"/>
      <c r="N2110" s="334">
        <f t="shared" si="65"/>
        <v>0</v>
      </c>
      <c r="O2110" s="339"/>
      <c r="P2110" s="515">
        <f>IF($A2110=Liste!$A$2,Liste!$Q$2,IF($A2110=Liste!$A$3,Liste!$Q$3,0))</f>
        <v>0</v>
      </c>
      <c r="Q2110" s="477"/>
      <c r="R2110" s="458" t="str">
        <f>IF(F2110=0,"x",VLOOKUP($F2110,Liste!$L$2:$M$5000,2,FALSE))</f>
        <v>x</v>
      </c>
      <c r="S2110" s="462" t="str">
        <f t="shared" si="64"/>
        <v>x</v>
      </c>
      <c r="T2110" s="462">
        <f>IF(P2110=Liste!$Q$3,IF(L2110=0,0,1),0)</f>
        <v>0</v>
      </c>
      <c r="U2110" s="462">
        <f>IF($A2110=0,0,InformatiiGenerale!$B$3)</f>
        <v>0</v>
      </c>
      <c r="V2110" s="462">
        <f>IF($B2110=0,0,VLOOKUP($B2110,InformatiiGenerale!$A$9:$C$29,3,FALSE))</f>
        <v>0</v>
      </c>
    </row>
    <row r="2111" spans="1:22" ht="30" customHeight="1" x14ac:dyDescent="0.25">
      <c r="A2111" s="145"/>
      <c r="B2111" s="146"/>
      <c r="C2111" s="146"/>
      <c r="D2111" s="147"/>
      <c r="E2111" s="148"/>
      <c r="F2111" s="149"/>
      <c r="G2111" s="148"/>
      <c r="H2111" s="149"/>
      <c r="I2111" s="150"/>
      <c r="J2111" s="151"/>
      <c r="K2111" s="152"/>
      <c r="L2111" s="153"/>
      <c r="M2111" s="154"/>
      <c r="N2111" s="334">
        <f t="shared" si="65"/>
        <v>0</v>
      </c>
      <c r="O2111" s="339"/>
      <c r="P2111" s="515">
        <f>IF($A2111=Liste!$A$2,Liste!$Q$2,IF($A2111=Liste!$A$3,Liste!$Q$3,0))</f>
        <v>0</v>
      </c>
      <c r="Q2111" s="477"/>
      <c r="R2111" s="458" t="str">
        <f>IF(F2111=0,"x",VLOOKUP($F2111,Liste!$L$2:$M$5000,2,FALSE))</f>
        <v>x</v>
      </c>
      <c r="S2111" s="462" t="str">
        <f t="shared" si="64"/>
        <v>x</v>
      </c>
      <c r="T2111" s="462">
        <f>IF(P2111=Liste!$Q$3,IF(L2111=0,0,1),0)</f>
        <v>0</v>
      </c>
      <c r="U2111" s="462">
        <f>IF($A2111=0,0,InformatiiGenerale!$B$3)</f>
        <v>0</v>
      </c>
      <c r="V2111" s="462">
        <f>IF($B2111=0,0,VLOOKUP($B2111,InformatiiGenerale!$A$9:$C$29,3,FALSE))</f>
        <v>0</v>
      </c>
    </row>
    <row r="2112" spans="1:22" ht="30" customHeight="1" x14ac:dyDescent="0.25">
      <c r="A2112" s="145"/>
      <c r="B2112" s="146"/>
      <c r="C2112" s="146"/>
      <c r="D2112" s="147"/>
      <c r="E2112" s="148"/>
      <c r="F2112" s="149"/>
      <c r="G2112" s="148"/>
      <c r="H2112" s="149"/>
      <c r="I2112" s="150"/>
      <c r="J2112" s="151"/>
      <c r="K2112" s="152"/>
      <c r="L2112" s="153"/>
      <c r="M2112" s="154"/>
      <c r="N2112" s="334">
        <f t="shared" si="65"/>
        <v>0</v>
      </c>
      <c r="O2112" s="339"/>
      <c r="P2112" s="515">
        <f>IF($A2112=Liste!$A$2,Liste!$Q$2,IF($A2112=Liste!$A$3,Liste!$Q$3,0))</f>
        <v>0</v>
      </c>
      <c r="Q2112" s="477"/>
      <c r="R2112" s="458" t="str">
        <f>IF(F2112=0,"x",VLOOKUP($F2112,Liste!$L$2:$M$5000,2,FALSE))</f>
        <v>x</v>
      </c>
      <c r="S2112" s="462" t="str">
        <f t="shared" si="64"/>
        <v>x</v>
      </c>
      <c r="T2112" s="462">
        <f>IF(P2112=Liste!$Q$3,IF(L2112=0,0,1),0)</f>
        <v>0</v>
      </c>
      <c r="U2112" s="462">
        <f>IF($A2112=0,0,InformatiiGenerale!$B$3)</f>
        <v>0</v>
      </c>
      <c r="V2112" s="462">
        <f>IF($B2112=0,0,VLOOKUP($B2112,InformatiiGenerale!$A$9:$C$29,3,FALSE))</f>
        <v>0</v>
      </c>
    </row>
    <row r="2113" spans="1:22" ht="30" customHeight="1" x14ac:dyDescent="0.25">
      <c r="A2113" s="145"/>
      <c r="B2113" s="146"/>
      <c r="C2113" s="146"/>
      <c r="D2113" s="147"/>
      <c r="E2113" s="148"/>
      <c r="F2113" s="149"/>
      <c r="G2113" s="148"/>
      <c r="H2113" s="149"/>
      <c r="I2113" s="150"/>
      <c r="J2113" s="151"/>
      <c r="K2113" s="152"/>
      <c r="L2113" s="153"/>
      <c r="M2113" s="154"/>
      <c r="N2113" s="334">
        <f t="shared" si="65"/>
        <v>0</v>
      </c>
      <c r="O2113" s="339"/>
      <c r="P2113" s="515">
        <f>IF($A2113=Liste!$A$2,Liste!$Q$2,IF($A2113=Liste!$A$3,Liste!$Q$3,0))</f>
        <v>0</v>
      </c>
      <c r="Q2113" s="477"/>
      <c r="R2113" s="458" t="str">
        <f>IF(F2113=0,"x",VLOOKUP($F2113,Liste!$L$2:$M$5000,2,FALSE))</f>
        <v>x</v>
      </c>
      <c r="S2113" s="462" t="str">
        <f t="shared" si="64"/>
        <v>x</v>
      </c>
      <c r="T2113" s="462">
        <f>IF(P2113=Liste!$Q$3,IF(L2113=0,0,1),0)</f>
        <v>0</v>
      </c>
      <c r="U2113" s="462">
        <f>IF($A2113=0,0,InformatiiGenerale!$B$3)</f>
        <v>0</v>
      </c>
      <c r="V2113" s="462">
        <f>IF($B2113=0,0,VLOOKUP($B2113,InformatiiGenerale!$A$9:$C$29,3,FALSE))</f>
        <v>0</v>
      </c>
    </row>
    <row r="2114" spans="1:22" ht="30" customHeight="1" x14ac:dyDescent="0.25">
      <c r="A2114" s="145"/>
      <c r="B2114" s="146"/>
      <c r="C2114" s="146"/>
      <c r="D2114" s="147"/>
      <c r="E2114" s="148"/>
      <c r="F2114" s="149"/>
      <c r="G2114" s="148"/>
      <c r="H2114" s="149"/>
      <c r="I2114" s="150"/>
      <c r="J2114" s="151"/>
      <c r="K2114" s="152"/>
      <c r="L2114" s="153"/>
      <c r="M2114" s="154"/>
      <c r="N2114" s="334">
        <f t="shared" si="65"/>
        <v>0</v>
      </c>
      <c r="O2114" s="339"/>
      <c r="P2114" s="515">
        <f>IF($A2114=Liste!$A$2,Liste!$Q$2,IF($A2114=Liste!$A$3,Liste!$Q$3,0))</f>
        <v>0</v>
      </c>
      <c r="Q2114" s="477"/>
      <c r="R2114" s="458" t="str">
        <f>IF(F2114=0,"x",VLOOKUP($F2114,Liste!$L$2:$M$5000,2,FALSE))</f>
        <v>x</v>
      </c>
      <c r="S2114" s="462" t="str">
        <f t="shared" si="64"/>
        <v>x</v>
      </c>
      <c r="T2114" s="462">
        <f>IF(P2114=Liste!$Q$3,IF(L2114=0,0,1),0)</f>
        <v>0</v>
      </c>
      <c r="U2114" s="462">
        <f>IF($A2114=0,0,InformatiiGenerale!$B$3)</f>
        <v>0</v>
      </c>
      <c r="V2114" s="462">
        <f>IF($B2114=0,0,VLOOKUP($B2114,InformatiiGenerale!$A$9:$C$29,3,FALSE))</f>
        <v>0</v>
      </c>
    </row>
    <row r="2115" spans="1:22" ht="30" customHeight="1" x14ac:dyDescent="0.25">
      <c r="A2115" s="145"/>
      <c r="B2115" s="146"/>
      <c r="C2115" s="146"/>
      <c r="D2115" s="147"/>
      <c r="E2115" s="148"/>
      <c r="F2115" s="149"/>
      <c r="G2115" s="148"/>
      <c r="H2115" s="149"/>
      <c r="I2115" s="150"/>
      <c r="J2115" s="151"/>
      <c r="K2115" s="152"/>
      <c r="L2115" s="153"/>
      <c r="M2115" s="154"/>
      <c r="N2115" s="334">
        <f t="shared" si="65"/>
        <v>0</v>
      </c>
      <c r="O2115" s="339"/>
      <c r="P2115" s="515">
        <f>IF($A2115=Liste!$A$2,Liste!$Q$2,IF($A2115=Liste!$A$3,Liste!$Q$3,0))</f>
        <v>0</v>
      </c>
      <c r="Q2115" s="477"/>
      <c r="R2115" s="458" t="str">
        <f>IF(F2115=0,"x",VLOOKUP($F2115,Liste!$L$2:$M$5000,2,FALSE))</f>
        <v>x</v>
      </c>
      <c r="S2115" s="462" t="str">
        <f t="shared" si="64"/>
        <v>x</v>
      </c>
      <c r="T2115" s="462">
        <f>IF(P2115=Liste!$Q$3,IF(L2115=0,0,1),0)</f>
        <v>0</v>
      </c>
      <c r="U2115" s="462">
        <f>IF($A2115=0,0,InformatiiGenerale!$B$3)</f>
        <v>0</v>
      </c>
      <c r="V2115" s="462">
        <f>IF($B2115=0,0,VLOOKUP($B2115,InformatiiGenerale!$A$9:$C$29,3,FALSE))</f>
        <v>0</v>
      </c>
    </row>
    <row r="2116" spans="1:22" ht="30" customHeight="1" x14ac:dyDescent="0.25">
      <c r="A2116" s="145"/>
      <c r="B2116" s="146"/>
      <c r="C2116" s="146"/>
      <c r="D2116" s="147"/>
      <c r="E2116" s="148"/>
      <c r="F2116" s="149"/>
      <c r="G2116" s="148"/>
      <c r="H2116" s="149"/>
      <c r="I2116" s="150"/>
      <c r="J2116" s="151"/>
      <c r="K2116" s="152"/>
      <c r="L2116" s="153"/>
      <c r="M2116" s="154"/>
      <c r="N2116" s="334">
        <f t="shared" si="65"/>
        <v>0</v>
      </c>
      <c r="O2116" s="339"/>
      <c r="P2116" s="515">
        <f>IF($A2116=Liste!$A$2,Liste!$Q$2,IF($A2116=Liste!$A$3,Liste!$Q$3,0))</f>
        <v>0</v>
      </c>
      <c r="Q2116" s="477"/>
      <c r="R2116" s="458" t="str">
        <f>IF(F2116=0,"x",VLOOKUP($F2116,Liste!$L$2:$M$5000,2,FALSE))</f>
        <v>x</v>
      </c>
      <c r="S2116" s="462" t="str">
        <f t="shared" si="64"/>
        <v>x</v>
      </c>
      <c r="T2116" s="462">
        <f>IF(P2116=Liste!$Q$3,IF(L2116=0,0,1),0)</f>
        <v>0</v>
      </c>
      <c r="U2116" s="462">
        <f>IF($A2116=0,0,InformatiiGenerale!$B$3)</f>
        <v>0</v>
      </c>
      <c r="V2116" s="462">
        <f>IF($B2116=0,0,VLOOKUP($B2116,InformatiiGenerale!$A$9:$C$29,3,FALSE))</f>
        <v>0</v>
      </c>
    </row>
    <row r="2117" spans="1:22" ht="30" customHeight="1" x14ac:dyDescent="0.25">
      <c r="A2117" s="145"/>
      <c r="B2117" s="146"/>
      <c r="C2117" s="146"/>
      <c r="D2117" s="147"/>
      <c r="E2117" s="148"/>
      <c r="F2117" s="149"/>
      <c r="G2117" s="148"/>
      <c r="H2117" s="149"/>
      <c r="I2117" s="150"/>
      <c r="J2117" s="151"/>
      <c r="K2117" s="152"/>
      <c r="L2117" s="153"/>
      <c r="M2117" s="154"/>
      <c r="N2117" s="334">
        <f t="shared" si="65"/>
        <v>0</v>
      </c>
      <c r="O2117" s="339"/>
      <c r="P2117" s="515">
        <f>IF($A2117=Liste!$A$2,Liste!$Q$2,IF($A2117=Liste!$A$3,Liste!$Q$3,0))</f>
        <v>0</v>
      </c>
      <c r="Q2117" s="477"/>
      <c r="R2117" s="458" t="str">
        <f>IF(F2117=0,"x",VLOOKUP($F2117,Liste!$L$2:$M$5000,2,FALSE))</f>
        <v>x</v>
      </c>
      <c r="S2117" s="462" t="str">
        <f t="shared" si="64"/>
        <v>x</v>
      </c>
      <c r="T2117" s="462">
        <f>IF(P2117=Liste!$Q$3,IF(L2117=0,0,1),0)</f>
        <v>0</v>
      </c>
      <c r="U2117" s="462">
        <f>IF($A2117=0,0,InformatiiGenerale!$B$3)</f>
        <v>0</v>
      </c>
      <c r="V2117" s="462">
        <f>IF($B2117=0,0,VLOOKUP($B2117,InformatiiGenerale!$A$9:$C$29,3,FALSE))</f>
        <v>0</v>
      </c>
    </row>
    <row r="2118" spans="1:22" ht="30" customHeight="1" x14ac:dyDescent="0.25">
      <c r="A2118" s="145"/>
      <c r="B2118" s="146"/>
      <c r="C2118" s="146"/>
      <c r="D2118" s="147"/>
      <c r="E2118" s="148"/>
      <c r="F2118" s="149"/>
      <c r="G2118" s="148"/>
      <c r="H2118" s="149"/>
      <c r="I2118" s="150"/>
      <c r="J2118" s="151"/>
      <c r="K2118" s="152"/>
      <c r="L2118" s="153"/>
      <c r="M2118" s="154"/>
      <c r="N2118" s="334">
        <f t="shared" si="65"/>
        <v>0</v>
      </c>
      <c r="O2118" s="339"/>
      <c r="P2118" s="515">
        <f>IF($A2118=Liste!$A$2,Liste!$Q$2,IF($A2118=Liste!$A$3,Liste!$Q$3,0))</f>
        <v>0</v>
      </c>
      <c r="Q2118" s="477"/>
      <c r="R2118" s="458" t="str">
        <f>IF(F2118=0,"x",VLOOKUP($F2118,Liste!$L$2:$M$5000,2,FALSE))</f>
        <v>x</v>
      </c>
      <c r="S2118" s="462" t="str">
        <f t="shared" si="64"/>
        <v>x</v>
      </c>
      <c r="T2118" s="462">
        <f>IF(P2118=Liste!$Q$3,IF(L2118=0,0,1),0)</f>
        <v>0</v>
      </c>
      <c r="U2118" s="462">
        <f>IF($A2118=0,0,InformatiiGenerale!$B$3)</f>
        <v>0</v>
      </c>
      <c r="V2118" s="462">
        <f>IF($B2118=0,0,VLOOKUP($B2118,InformatiiGenerale!$A$9:$C$29,3,FALSE))</f>
        <v>0</v>
      </c>
    </row>
    <row r="2119" spans="1:22" ht="30" customHeight="1" x14ac:dyDescent="0.25">
      <c r="A2119" s="145"/>
      <c r="B2119" s="146"/>
      <c r="C2119" s="146"/>
      <c r="D2119" s="147"/>
      <c r="E2119" s="148"/>
      <c r="F2119" s="149"/>
      <c r="G2119" s="148"/>
      <c r="H2119" s="149"/>
      <c r="I2119" s="150"/>
      <c r="J2119" s="151"/>
      <c r="K2119" s="152"/>
      <c r="L2119" s="153"/>
      <c r="M2119" s="154"/>
      <c r="N2119" s="334">
        <f t="shared" si="65"/>
        <v>0</v>
      </c>
      <c r="O2119" s="339"/>
      <c r="P2119" s="515">
        <f>IF($A2119=Liste!$A$2,Liste!$Q$2,IF($A2119=Liste!$A$3,Liste!$Q$3,0))</f>
        <v>0</v>
      </c>
      <c r="Q2119" s="477"/>
      <c r="R2119" s="458" t="str">
        <f>IF(F2119=0,"x",VLOOKUP($F2119,Liste!$L$2:$M$5000,2,FALSE))</f>
        <v>x</v>
      </c>
      <c r="S2119" s="462" t="str">
        <f t="shared" si="64"/>
        <v>x</v>
      </c>
      <c r="T2119" s="462">
        <f>IF(P2119=Liste!$Q$3,IF(L2119=0,0,1),0)</f>
        <v>0</v>
      </c>
      <c r="U2119" s="462">
        <f>IF($A2119=0,0,InformatiiGenerale!$B$3)</f>
        <v>0</v>
      </c>
      <c r="V2119" s="462">
        <f>IF($B2119=0,0,VLOOKUP($B2119,InformatiiGenerale!$A$9:$C$29,3,FALSE))</f>
        <v>0</v>
      </c>
    </row>
    <row r="2120" spans="1:22" ht="30" customHeight="1" x14ac:dyDescent="0.25">
      <c r="A2120" s="145"/>
      <c r="B2120" s="146"/>
      <c r="C2120" s="146"/>
      <c r="D2120" s="147"/>
      <c r="E2120" s="148"/>
      <c r="F2120" s="149"/>
      <c r="G2120" s="148"/>
      <c r="H2120" s="149"/>
      <c r="I2120" s="150"/>
      <c r="J2120" s="151"/>
      <c r="K2120" s="152"/>
      <c r="L2120" s="153"/>
      <c r="M2120" s="154"/>
      <c r="N2120" s="334">
        <f t="shared" si="65"/>
        <v>0</v>
      </c>
      <c r="O2120" s="339"/>
      <c r="P2120" s="515">
        <f>IF($A2120=Liste!$A$2,Liste!$Q$2,IF($A2120=Liste!$A$3,Liste!$Q$3,0))</f>
        <v>0</v>
      </c>
      <c r="Q2120" s="477"/>
      <c r="R2120" s="458" t="str">
        <f>IF(F2120=0,"x",VLOOKUP($F2120,Liste!$L$2:$M$5000,2,FALSE))</f>
        <v>x</v>
      </c>
      <c r="S2120" s="462" t="str">
        <f t="shared" si="64"/>
        <v>x</v>
      </c>
      <c r="T2120" s="462">
        <f>IF(P2120=Liste!$Q$3,IF(L2120=0,0,1),0)</f>
        <v>0</v>
      </c>
      <c r="U2120" s="462">
        <f>IF($A2120=0,0,InformatiiGenerale!$B$3)</f>
        <v>0</v>
      </c>
      <c r="V2120" s="462">
        <f>IF($B2120=0,0,VLOOKUP($B2120,InformatiiGenerale!$A$9:$C$29,3,FALSE))</f>
        <v>0</v>
      </c>
    </row>
    <row r="2121" spans="1:22" ht="30" customHeight="1" x14ac:dyDescent="0.25">
      <c r="A2121" s="145"/>
      <c r="B2121" s="146"/>
      <c r="C2121" s="146"/>
      <c r="D2121" s="147"/>
      <c r="E2121" s="148"/>
      <c r="F2121" s="149"/>
      <c r="G2121" s="148"/>
      <c r="H2121" s="149"/>
      <c r="I2121" s="150"/>
      <c r="J2121" s="151"/>
      <c r="K2121" s="152"/>
      <c r="L2121" s="153"/>
      <c r="M2121" s="154"/>
      <c r="N2121" s="334">
        <f t="shared" si="65"/>
        <v>0</v>
      </c>
      <c r="O2121" s="339"/>
      <c r="P2121" s="515">
        <f>IF($A2121=Liste!$A$2,Liste!$Q$2,IF($A2121=Liste!$A$3,Liste!$Q$3,0))</f>
        <v>0</v>
      </c>
      <c r="Q2121" s="477"/>
      <c r="R2121" s="458" t="str">
        <f>IF(F2121=0,"x",VLOOKUP($F2121,Liste!$L$2:$M$5000,2,FALSE))</f>
        <v>x</v>
      </c>
      <c r="S2121" s="462" t="str">
        <f t="shared" si="64"/>
        <v>x</v>
      </c>
      <c r="T2121" s="462">
        <f>IF(P2121=Liste!$Q$3,IF(L2121=0,0,1),0)</f>
        <v>0</v>
      </c>
      <c r="U2121" s="462">
        <f>IF($A2121=0,0,InformatiiGenerale!$B$3)</f>
        <v>0</v>
      </c>
      <c r="V2121" s="462">
        <f>IF($B2121=0,0,VLOOKUP($B2121,InformatiiGenerale!$A$9:$C$29,3,FALSE))</f>
        <v>0</v>
      </c>
    </row>
    <row r="2122" spans="1:22" ht="30" customHeight="1" x14ac:dyDescent="0.25">
      <c r="A2122" s="145"/>
      <c r="B2122" s="146"/>
      <c r="C2122" s="146"/>
      <c r="D2122" s="147"/>
      <c r="E2122" s="148"/>
      <c r="F2122" s="149"/>
      <c r="G2122" s="148"/>
      <c r="H2122" s="149"/>
      <c r="I2122" s="150"/>
      <c r="J2122" s="151"/>
      <c r="K2122" s="152"/>
      <c r="L2122" s="153"/>
      <c r="M2122" s="154"/>
      <c r="N2122" s="334">
        <f t="shared" si="65"/>
        <v>0</v>
      </c>
      <c r="O2122" s="339"/>
      <c r="P2122" s="515">
        <f>IF($A2122=Liste!$A$2,Liste!$Q$2,IF($A2122=Liste!$A$3,Liste!$Q$3,0))</f>
        <v>0</v>
      </c>
      <c r="Q2122" s="477"/>
      <c r="R2122" s="458" t="str">
        <f>IF(F2122=0,"x",VLOOKUP($F2122,Liste!$L$2:$M$5000,2,FALSE))</f>
        <v>x</v>
      </c>
      <c r="S2122" s="462" t="str">
        <f t="shared" si="64"/>
        <v>x</v>
      </c>
      <c r="T2122" s="462">
        <f>IF(P2122=Liste!$Q$3,IF(L2122=0,0,1),0)</f>
        <v>0</v>
      </c>
      <c r="U2122" s="462">
        <f>IF($A2122=0,0,InformatiiGenerale!$B$3)</f>
        <v>0</v>
      </c>
      <c r="V2122" s="462">
        <f>IF($B2122=0,0,VLOOKUP($B2122,InformatiiGenerale!$A$9:$C$29,3,FALSE))</f>
        <v>0</v>
      </c>
    </row>
    <row r="2123" spans="1:22" ht="30" customHeight="1" x14ac:dyDescent="0.25">
      <c r="A2123" s="145"/>
      <c r="B2123" s="146"/>
      <c r="C2123" s="146"/>
      <c r="D2123" s="147"/>
      <c r="E2123" s="148"/>
      <c r="F2123" s="149"/>
      <c r="G2123" s="148"/>
      <c r="H2123" s="149"/>
      <c r="I2123" s="150"/>
      <c r="J2123" s="151"/>
      <c r="K2123" s="152"/>
      <c r="L2123" s="153"/>
      <c r="M2123" s="154"/>
      <c r="N2123" s="334">
        <f t="shared" si="65"/>
        <v>0</v>
      </c>
      <c r="O2123" s="339"/>
      <c r="P2123" s="515">
        <f>IF($A2123=Liste!$A$2,Liste!$Q$2,IF($A2123=Liste!$A$3,Liste!$Q$3,0))</f>
        <v>0</v>
      </c>
      <c r="Q2123" s="477"/>
      <c r="R2123" s="458" t="str">
        <f>IF(F2123=0,"x",VLOOKUP($F2123,Liste!$L$2:$M$5000,2,FALSE))</f>
        <v>x</v>
      </c>
      <c r="S2123" s="462" t="str">
        <f t="shared" ref="S2123:S2186" si="66">CONCATENATE($C2123,$Q2123,$R2123)</f>
        <v>x</v>
      </c>
      <c r="T2123" s="462">
        <f>IF(P2123=Liste!$Q$3,IF(L2123=0,0,1),0)</f>
        <v>0</v>
      </c>
      <c r="U2123" s="462">
        <f>IF($A2123=0,0,InformatiiGenerale!$B$3)</f>
        <v>0</v>
      </c>
      <c r="V2123" s="462">
        <f>IF($B2123=0,0,VLOOKUP($B2123,InformatiiGenerale!$A$9:$C$29,3,FALSE))</f>
        <v>0</v>
      </c>
    </row>
    <row r="2124" spans="1:22" ht="30" customHeight="1" x14ac:dyDescent="0.25">
      <c r="A2124" s="145"/>
      <c r="B2124" s="146"/>
      <c r="C2124" s="146"/>
      <c r="D2124" s="147"/>
      <c r="E2124" s="148"/>
      <c r="F2124" s="149"/>
      <c r="G2124" s="148"/>
      <c r="H2124" s="149"/>
      <c r="I2124" s="150"/>
      <c r="J2124" s="151"/>
      <c r="K2124" s="152"/>
      <c r="L2124" s="153"/>
      <c r="M2124" s="154"/>
      <c r="N2124" s="334">
        <f t="shared" ref="N2124:N2187" si="67">L2124+M2124</f>
        <v>0</v>
      </c>
      <c r="O2124" s="339"/>
      <c r="P2124" s="515">
        <f>IF($A2124=Liste!$A$2,Liste!$Q$2,IF($A2124=Liste!$A$3,Liste!$Q$3,0))</f>
        <v>0</v>
      </c>
      <c r="Q2124" s="477"/>
      <c r="R2124" s="458" t="str">
        <f>IF(F2124=0,"x",VLOOKUP($F2124,Liste!$L$2:$M$5000,2,FALSE))</f>
        <v>x</v>
      </c>
      <c r="S2124" s="462" t="str">
        <f t="shared" si="66"/>
        <v>x</v>
      </c>
      <c r="T2124" s="462">
        <f>IF(P2124=Liste!$Q$3,IF(L2124=0,0,1),0)</f>
        <v>0</v>
      </c>
      <c r="U2124" s="462">
        <f>IF($A2124=0,0,InformatiiGenerale!$B$3)</f>
        <v>0</v>
      </c>
      <c r="V2124" s="462">
        <f>IF($B2124=0,0,VLOOKUP($B2124,InformatiiGenerale!$A$9:$C$29,3,FALSE))</f>
        <v>0</v>
      </c>
    </row>
    <row r="2125" spans="1:22" ht="30" customHeight="1" x14ac:dyDescent="0.25">
      <c r="A2125" s="145"/>
      <c r="B2125" s="146"/>
      <c r="C2125" s="146"/>
      <c r="D2125" s="147"/>
      <c r="E2125" s="148"/>
      <c r="F2125" s="149"/>
      <c r="G2125" s="148"/>
      <c r="H2125" s="149"/>
      <c r="I2125" s="150"/>
      <c r="J2125" s="151"/>
      <c r="K2125" s="152"/>
      <c r="L2125" s="153"/>
      <c r="M2125" s="154"/>
      <c r="N2125" s="334">
        <f t="shared" si="67"/>
        <v>0</v>
      </c>
      <c r="O2125" s="339"/>
      <c r="P2125" s="515">
        <f>IF($A2125=Liste!$A$2,Liste!$Q$2,IF($A2125=Liste!$A$3,Liste!$Q$3,0))</f>
        <v>0</v>
      </c>
      <c r="Q2125" s="477"/>
      <c r="R2125" s="458" t="str">
        <f>IF(F2125=0,"x",VLOOKUP($F2125,Liste!$L$2:$M$5000,2,FALSE))</f>
        <v>x</v>
      </c>
      <c r="S2125" s="462" t="str">
        <f t="shared" si="66"/>
        <v>x</v>
      </c>
      <c r="T2125" s="462">
        <f>IF(P2125=Liste!$Q$3,IF(L2125=0,0,1),0)</f>
        <v>0</v>
      </c>
      <c r="U2125" s="462">
        <f>IF($A2125=0,0,InformatiiGenerale!$B$3)</f>
        <v>0</v>
      </c>
      <c r="V2125" s="462">
        <f>IF($B2125=0,0,VLOOKUP($B2125,InformatiiGenerale!$A$9:$C$29,3,FALSE))</f>
        <v>0</v>
      </c>
    </row>
    <row r="2126" spans="1:22" ht="30" customHeight="1" x14ac:dyDescent="0.25">
      <c r="A2126" s="145"/>
      <c r="B2126" s="146"/>
      <c r="C2126" s="146"/>
      <c r="D2126" s="147"/>
      <c r="E2126" s="148"/>
      <c r="F2126" s="149"/>
      <c r="G2126" s="148"/>
      <c r="H2126" s="149"/>
      <c r="I2126" s="150"/>
      <c r="J2126" s="151"/>
      <c r="K2126" s="152"/>
      <c r="L2126" s="153"/>
      <c r="M2126" s="154"/>
      <c r="N2126" s="334">
        <f t="shared" si="67"/>
        <v>0</v>
      </c>
      <c r="O2126" s="339"/>
      <c r="P2126" s="515">
        <f>IF($A2126=Liste!$A$2,Liste!$Q$2,IF($A2126=Liste!$A$3,Liste!$Q$3,0))</f>
        <v>0</v>
      </c>
      <c r="Q2126" s="477"/>
      <c r="R2126" s="458" t="str">
        <f>IF(F2126=0,"x",VLOOKUP($F2126,Liste!$L$2:$M$5000,2,FALSE))</f>
        <v>x</v>
      </c>
      <c r="S2126" s="462" t="str">
        <f t="shared" si="66"/>
        <v>x</v>
      </c>
      <c r="T2126" s="462">
        <f>IF(P2126=Liste!$Q$3,IF(L2126=0,0,1),0)</f>
        <v>0</v>
      </c>
      <c r="U2126" s="462">
        <f>IF($A2126=0,0,InformatiiGenerale!$B$3)</f>
        <v>0</v>
      </c>
      <c r="V2126" s="462">
        <f>IF($B2126=0,0,VLOOKUP($B2126,InformatiiGenerale!$A$9:$C$29,3,FALSE))</f>
        <v>0</v>
      </c>
    </row>
    <row r="2127" spans="1:22" ht="30" customHeight="1" x14ac:dyDescent="0.25">
      <c r="A2127" s="145"/>
      <c r="B2127" s="146"/>
      <c r="C2127" s="146"/>
      <c r="D2127" s="147"/>
      <c r="E2127" s="148"/>
      <c r="F2127" s="149"/>
      <c r="G2127" s="148"/>
      <c r="H2127" s="149"/>
      <c r="I2127" s="150"/>
      <c r="J2127" s="151"/>
      <c r="K2127" s="152"/>
      <c r="L2127" s="153"/>
      <c r="M2127" s="154"/>
      <c r="N2127" s="334">
        <f t="shared" si="67"/>
        <v>0</v>
      </c>
      <c r="O2127" s="339"/>
      <c r="P2127" s="515">
        <f>IF($A2127=Liste!$A$2,Liste!$Q$2,IF($A2127=Liste!$A$3,Liste!$Q$3,0))</f>
        <v>0</v>
      </c>
      <c r="Q2127" s="477"/>
      <c r="R2127" s="458" t="str">
        <f>IF(F2127=0,"x",VLOOKUP($F2127,Liste!$L$2:$M$5000,2,FALSE))</f>
        <v>x</v>
      </c>
      <c r="S2127" s="462" t="str">
        <f t="shared" si="66"/>
        <v>x</v>
      </c>
      <c r="T2127" s="462">
        <f>IF(P2127=Liste!$Q$3,IF(L2127=0,0,1),0)</f>
        <v>0</v>
      </c>
      <c r="U2127" s="462">
        <f>IF($A2127=0,0,InformatiiGenerale!$B$3)</f>
        <v>0</v>
      </c>
      <c r="V2127" s="462">
        <f>IF($B2127=0,0,VLOOKUP($B2127,InformatiiGenerale!$A$9:$C$29,3,FALSE))</f>
        <v>0</v>
      </c>
    </row>
    <row r="2128" spans="1:22" ht="30" customHeight="1" x14ac:dyDescent="0.25">
      <c r="A2128" s="145"/>
      <c r="B2128" s="146"/>
      <c r="C2128" s="146"/>
      <c r="D2128" s="147"/>
      <c r="E2128" s="148"/>
      <c r="F2128" s="149"/>
      <c r="G2128" s="148"/>
      <c r="H2128" s="149"/>
      <c r="I2128" s="150"/>
      <c r="J2128" s="151"/>
      <c r="K2128" s="152"/>
      <c r="L2128" s="153"/>
      <c r="M2128" s="154"/>
      <c r="N2128" s="334">
        <f t="shared" si="67"/>
        <v>0</v>
      </c>
      <c r="O2128" s="339"/>
      <c r="P2128" s="515">
        <f>IF($A2128=Liste!$A$2,Liste!$Q$2,IF($A2128=Liste!$A$3,Liste!$Q$3,0))</f>
        <v>0</v>
      </c>
      <c r="Q2128" s="477"/>
      <c r="R2128" s="458" t="str">
        <f>IF(F2128=0,"x",VLOOKUP($F2128,Liste!$L$2:$M$5000,2,FALSE))</f>
        <v>x</v>
      </c>
      <c r="S2128" s="462" t="str">
        <f t="shared" si="66"/>
        <v>x</v>
      </c>
      <c r="T2128" s="462">
        <f>IF(P2128=Liste!$Q$3,IF(L2128=0,0,1),0)</f>
        <v>0</v>
      </c>
      <c r="U2128" s="462">
        <f>IF($A2128=0,0,InformatiiGenerale!$B$3)</f>
        <v>0</v>
      </c>
      <c r="V2128" s="462">
        <f>IF($B2128=0,0,VLOOKUP($B2128,InformatiiGenerale!$A$9:$C$29,3,FALSE))</f>
        <v>0</v>
      </c>
    </row>
    <row r="2129" spans="1:22" ht="30" customHeight="1" x14ac:dyDescent="0.25">
      <c r="A2129" s="145"/>
      <c r="B2129" s="146"/>
      <c r="C2129" s="146"/>
      <c r="D2129" s="147"/>
      <c r="E2129" s="148"/>
      <c r="F2129" s="149"/>
      <c r="G2129" s="148"/>
      <c r="H2129" s="149"/>
      <c r="I2129" s="150"/>
      <c r="J2129" s="151"/>
      <c r="K2129" s="152"/>
      <c r="L2129" s="153"/>
      <c r="M2129" s="154"/>
      <c r="N2129" s="334">
        <f t="shared" si="67"/>
        <v>0</v>
      </c>
      <c r="O2129" s="339"/>
      <c r="P2129" s="515">
        <f>IF($A2129=Liste!$A$2,Liste!$Q$2,IF($A2129=Liste!$A$3,Liste!$Q$3,0))</f>
        <v>0</v>
      </c>
      <c r="Q2129" s="477"/>
      <c r="R2129" s="458" t="str">
        <f>IF(F2129=0,"x",VLOOKUP($F2129,Liste!$L$2:$M$5000,2,FALSE))</f>
        <v>x</v>
      </c>
      <c r="S2129" s="462" t="str">
        <f t="shared" si="66"/>
        <v>x</v>
      </c>
      <c r="T2129" s="462">
        <f>IF(P2129=Liste!$Q$3,IF(L2129=0,0,1),0)</f>
        <v>0</v>
      </c>
      <c r="U2129" s="462">
        <f>IF($A2129=0,0,InformatiiGenerale!$B$3)</f>
        <v>0</v>
      </c>
      <c r="V2129" s="462">
        <f>IF($B2129=0,0,VLOOKUP($B2129,InformatiiGenerale!$A$9:$C$29,3,FALSE))</f>
        <v>0</v>
      </c>
    </row>
    <row r="2130" spans="1:22" ht="30" customHeight="1" x14ac:dyDescent="0.25">
      <c r="A2130" s="145"/>
      <c r="B2130" s="146"/>
      <c r="C2130" s="146"/>
      <c r="D2130" s="147"/>
      <c r="E2130" s="148"/>
      <c r="F2130" s="149"/>
      <c r="G2130" s="148"/>
      <c r="H2130" s="149"/>
      <c r="I2130" s="150"/>
      <c r="J2130" s="151"/>
      <c r="K2130" s="152"/>
      <c r="L2130" s="153"/>
      <c r="M2130" s="154"/>
      <c r="N2130" s="334">
        <f t="shared" si="67"/>
        <v>0</v>
      </c>
      <c r="O2130" s="339"/>
      <c r="P2130" s="515">
        <f>IF($A2130=Liste!$A$2,Liste!$Q$2,IF($A2130=Liste!$A$3,Liste!$Q$3,0))</f>
        <v>0</v>
      </c>
      <c r="Q2130" s="477"/>
      <c r="R2130" s="458" t="str">
        <f>IF(F2130=0,"x",VLOOKUP($F2130,Liste!$L$2:$M$5000,2,FALSE))</f>
        <v>x</v>
      </c>
      <c r="S2130" s="462" t="str">
        <f t="shared" si="66"/>
        <v>x</v>
      </c>
      <c r="T2130" s="462">
        <f>IF(P2130=Liste!$Q$3,IF(L2130=0,0,1),0)</f>
        <v>0</v>
      </c>
      <c r="U2130" s="462">
        <f>IF($A2130=0,0,InformatiiGenerale!$B$3)</f>
        <v>0</v>
      </c>
      <c r="V2130" s="462">
        <f>IF($B2130=0,0,VLOOKUP($B2130,InformatiiGenerale!$A$9:$C$29,3,FALSE))</f>
        <v>0</v>
      </c>
    </row>
    <row r="2131" spans="1:22" ht="30" customHeight="1" x14ac:dyDescent="0.25">
      <c r="A2131" s="145"/>
      <c r="B2131" s="146"/>
      <c r="C2131" s="146"/>
      <c r="D2131" s="147"/>
      <c r="E2131" s="148"/>
      <c r="F2131" s="149"/>
      <c r="G2131" s="148"/>
      <c r="H2131" s="149"/>
      <c r="I2131" s="150"/>
      <c r="J2131" s="151"/>
      <c r="K2131" s="152"/>
      <c r="L2131" s="153"/>
      <c r="M2131" s="154"/>
      <c r="N2131" s="334">
        <f t="shared" si="67"/>
        <v>0</v>
      </c>
      <c r="O2131" s="339"/>
      <c r="P2131" s="515">
        <f>IF($A2131=Liste!$A$2,Liste!$Q$2,IF($A2131=Liste!$A$3,Liste!$Q$3,0))</f>
        <v>0</v>
      </c>
      <c r="Q2131" s="477"/>
      <c r="R2131" s="458" t="str">
        <f>IF(F2131=0,"x",VLOOKUP($F2131,Liste!$L$2:$M$5000,2,FALSE))</f>
        <v>x</v>
      </c>
      <c r="S2131" s="462" t="str">
        <f t="shared" si="66"/>
        <v>x</v>
      </c>
      <c r="T2131" s="462">
        <f>IF(P2131=Liste!$Q$3,IF(L2131=0,0,1),0)</f>
        <v>0</v>
      </c>
      <c r="U2131" s="462">
        <f>IF($A2131=0,0,InformatiiGenerale!$B$3)</f>
        <v>0</v>
      </c>
      <c r="V2131" s="462">
        <f>IF($B2131=0,0,VLOOKUP($B2131,InformatiiGenerale!$A$9:$C$29,3,FALSE))</f>
        <v>0</v>
      </c>
    </row>
    <row r="2132" spans="1:22" ht="30" customHeight="1" x14ac:dyDescent="0.25">
      <c r="A2132" s="145"/>
      <c r="B2132" s="146"/>
      <c r="C2132" s="146"/>
      <c r="D2132" s="147"/>
      <c r="E2132" s="148"/>
      <c r="F2132" s="149"/>
      <c r="G2132" s="148"/>
      <c r="H2132" s="149"/>
      <c r="I2132" s="150"/>
      <c r="J2132" s="151"/>
      <c r="K2132" s="152"/>
      <c r="L2132" s="153"/>
      <c r="M2132" s="154"/>
      <c r="N2132" s="334">
        <f t="shared" si="67"/>
        <v>0</v>
      </c>
      <c r="O2132" s="339"/>
      <c r="P2132" s="515">
        <f>IF($A2132=Liste!$A$2,Liste!$Q$2,IF($A2132=Liste!$A$3,Liste!$Q$3,0))</f>
        <v>0</v>
      </c>
      <c r="Q2132" s="477"/>
      <c r="R2132" s="458" t="str">
        <f>IF(F2132=0,"x",VLOOKUP($F2132,Liste!$L$2:$M$5000,2,FALSE))</f>
        <v>x</v>
      </c>
      <c r="S2132" s="462" t="str">
        <f t="shared" si="66"/>
        <v>x</v>
      </c>
      <c r="T2132" s="462">
        <f>IF(P2132=Liste!$Q$3,IF(L2132=0,0,1),0)</f>
        <v>0</v>
      </c>
      <c r="U2132" s="462">
        <f>IF($A2132=0,0,InformatiiGenerale!$B$3)</f>
        <v>0</v>
      </c>
      <c r="V2132" s="462">
        <f>IF($B2132=0,0,VLOOKUP($B2132,InformatiiGenerale!$A$9:$C$29,3,FALSE))</f>
        <v>0</v>
      </c>
    </row>
    <row r="2133" spans="1:22" ht="30" customHeight="1" x14ac:dyDescent="0.25">
      <c r="A2133" s="145"/>
      <c r="B2133" s="146"/>
      <c r="C2133" s="146"/>
      <c r="D2133" s="147"/>
      <c r="E2133" s="148"/>
      <c r="F2133" s="149"/>
      <c r="G2133" s="148"/>
      <c r="H2133" s="149"/>
      <c r="I2133" s="150"/>
      <c r="J2133" s="151"/>
      <c r="K2133" s="152"/>
      <c r="L2133" s="153"/>
      <c r="M2133" s="154"/>
      <c r="N2133" s="334">
        <f t="shared" si="67"/>
        <v>0</v>
      </c>
      <c r="O2133" s="339"/>
      <c r="P2133" s="515">
        <f>IF($A2133=Liste!$A$2,Liste!$Q$2,IF($A2133=Liste!$A$3,Liste!$Q$3,0))</f>
        <v>0</v>
      </c>
      <c r="Q2133" s="477"/>
      <c r="R2133" s="458" t="str">
        <f>IF(F2133=0,"x",VLOOKUP($F2133,Liste!$L$2:$M$5000,2,FALSE))</f>
        <v>x</v>
      </c>
      <c r="S2133" s="462" t="str">
        <f t="shared" si="66"/>
        <v>x</v>
      </c>
      <c r="T2133" s="462">
        <f>IF(P2133=Liste!$Q$3,IF(L2133=0,0,1),0)</f>
        <v>0</v>
      </c>
      <c r="U2133" s="462">
        <f>IF($A2133=0,0,InformatiiGenerale!$B$3)</f>
        <v>0</v>
      </c>
      <c r="V2133" s="462">
        <f>IF($B2133=0,0,VLOOKUP($B2133,InformatiiGenerale!$A$9:$C$29,3,FALSE))</f>
        <v>0</v>
      </c>
    </row>
    <row r="2134" spans="1:22" ht="30" customHeight="1" x14ac:dyDescent="0.25">
      <c r="A2134" s="145"/>
      <c r="B2134" s="146"/>
      <c r="C2134" s="146"/>
      <c r="D2134" s="147"/>
      <c r="E2134" s="148"/>
      <c r="F2134" s="149"/>
      <c r="G2134" s="148"/>
      <c r="H2134" s="149"/>
      <c r="I2134" s="150"/>
      <c r="J2134" s="151"/>
      <c r="K2134" s="152"/>
      <c r="L2134" s="153"/>
      <c r="M2134" s="154"/>
      <c r="N2134" s="334">
        <f t="shared" si="67"/>
        <v>0</v>
      </c>
      <c r="O2134" s="339"/>
      <c r="P2134" s="515">
        <f>IF($A2134=Liste!$A$2,Liste!$Q$2,IF($A2134=Liste!$A$3,Liste!$Q$3,0))</f>
        <v>0</v>
      </c>
      <c r="Q2134" s="477"/>
      <c r="R2134" s="458" t="str">
        <f>IF(F2134=0,"x",VLOOKUP($F2134,Liste!$L$2:$M$5000,2,FALSE))</f>
        <v>x</v>
      </c>
      <c r="S2134" s="462" t="str">
        <f t="shared" si="66"/>
        <v>x</v>
      </c>
      <c r="T2134" s="462">
        <f>IF(P2134=Liste!$Q$3,IF(L2134=0,0,1),0)</f>
        <v>0</v>
      </c>
      <c r="U2134" s="462">
        <f>IF($A2134=0,0,InformatiiGenerale!$B$3)</f>
        <v>0</v>
      </c>
      <c r="V2134" s="462">
        <f>IF($B2134=0,0,VLOOKUP($B2134,InformatiiGenerale!$A$9:$C$29,3,FALSE))</f>
        <v>0</v>
      </c>
    </row>
    <row r="2135" spans="1:22" ht="30" customHeight="1" x14ac:dyDescent="0.25">
      <c r="A2135" s="145"/>
      <c r="B2135" s="146"/>
      <c r="C2135" s="146"/>
      <c r="D2135" s="147"/>
      <c r="E2135" s="148"/>
      <c r="F2135" s="149"/>
      <c r="G2135" s="148"/>
      <c r="H2135" s="149"/>
      <c r="I2135" s="150"/>
      <c r="J2135" s="151"/>
      <c r="K2135" s="152"/>
      <c r="L2135" s="153"/>
      <c r="M2135" s="154"/>
      <c r="N2135" s="334">
        <f t="shared" si="67"/>
        <v>0</v>
      </c>
      <c r="O2135" s="339"/>
      <c r="P2135" s="515">
        <f>IF($A2135=Liste!$A$2,Liste!$Q$2,IF($A2135=Liste!$A$3,Liste!$Q$3,0))</f>
        <v>0</v>
      </c>
      <c r="Q2135" s="477"/>
      <c r="R2135" s="458" t="str">
        <f>IF(F2135=0,"x",VLOOKUP($F2135,Liste!$L$2:$M$5000,2,FALSE))</f>
        <v>x</v>
      </c>
      <c r="S2135" s="462" t="str">
        <f t="shared" si="66"/>
        <v>x</v>
      </c>
      <c r="T2135" s="462">
        <f>IF(P2135=Liste!$Q$3,IF(L2135=0,0,1),0)</f>
        <v>0</v>
      </c>
      <c r="U2135" s="462">
        <f>IF($A2135=0,0,InformatiiGenerale!$B$3)</f>
        <v>0</v>
      </c>
      <c r="V2135" s="462">
        <f>IF($B2135=0,0,VLOOKUP($B2135,InformatiiGenerale!$A$9:$C$29,3,FALSE))</f>
        <v>0</v>
      </c>
    </row>
    <row r="2136" spans="1:22" ht="30" customHeight="1" x14ac:dyDescent="0.25">
      <c r="A2136" s="145"/>
      <c r="B2136" s="146"/>
      <c r="C2136" s="146"/>
      <c r="D2136" s="147"/>
      <c r="E2136" s="148"/>
      <c r="F2136" s="149"/>
      <c r="G2136" s="148"/>
      <c r="H2136" s="149"/>
      <c r="I2136" s="150"/>
      <c r="J2136" s="151"/>
      <c r="K2136" s="152"/>
      <c r="L2136" s="153"/>
      <c r="M2136" s="154"/>
      <c r="N2136" s="334">
        <f t="shared" si="67"/>
        <v>0</v>
      </c>
      <c r="O2136" s="339"/>
      <c r="P2136" s="515">
        <f>IF($A2136=Liste!$A$2,Liste!$Q$2,IF($A2136=Liste!$A$3,Liste!$Q$3,0))</f>
        <v>0</v>
      </c>
      <c r="Q2136" s="477"/>
      <c r="R2136" s="458" t="str">
        <f>IF(F2136=0,"x",VLOOKUP($F2136,Liste!$L$2:$M$5000,2,FALSE))</f>
        <v>x</v>
      </c>
      <c r="S2136" s="462" t="str">
        <f t="shared" si="66"/>
        <v>x</v>
      </c>
      <c r="T2136" s="462">
        <f>IF(P2136=Liste!$Q$3,IF(L2136=0,0,1),0)</f>
        <v>0</v>
      </c>
      <c r="U2136" s="462">
        <f>IF($A2136=0,0,InformatiiGenerale!$B$3)</f>
        <v>0</v>
      </c>
      <c r="V2136" s="462">
        <f>IF($B2136=0,0,VLOOKUP($B2136,InformatiiGenerale!$A$9:$C$29,3,FALSE))</f>
        <v>0</v>
      </c>
    </row>
    <row r="2137" spans="1:22" ht="30" customHeight="1" x14ac:dyDescent="0.25">
      <c r="A2137" s="145"/>
      <c r="B2137" s="146"/>
      <c r="C2137" s="146"/>
      <c r="D2137" s="147"/>
      <c r="E2137" s="148"/>
      <c r="F2137" s="149"/>
      <c r="G2137" s="148"/>
      <c r="H2137" s="149"/>
      <c r="I2137" s="150"/>
      <c r="J2137" s="151"/>
      <c r="K2137" s="152"/>
      <c r="L2137" s="153"/>
      <c r="M2137" s="154"/>
      <c r="N2137" s="334">
        <f t="shared" si="67"/>
        <v>0</v>
      </c>
      <c r="O2137" s="339"/>
      <c r="P2137" s="515">
        <f>IF($A2137=Liste!$A$2,Liste!$Q$2,IF($A2137=Liste!$A$3,Liste!$Q$3,0))</f>
        <v>0</v>
      </c>
      <c r="Q2137" s="477"/>
      <c r="R2137" s="458" t="str">
        <f>IF(F2137=0,"x",VLOOKUP($F2137,Liste!$L$2:$M$5000,2,FALSE))</f>
        <v>x</v>
      </c>
      <c r="S2137" s="462" t="str">
        <f t="shared" si="66"/>
        <v>x</v>
      </c>
      <c r="T2137" s="462">
        <f>IF(P2137=Liste!$Q$3,IF(L2137=0,0,1),0)</f>
        <v>0</v>
      </c>
      <c r="U2137" s="462">
        <f>IF($A2137=0,0,InformatiiGenerale!$B$3)</f>
        <v>0</v>
      </c>
      <c r="V2137" s="462">
        <f>IF($B2137=0,0,VLOOKUP($B2137,InformatiiGenerale!$A$9:$C$29,3,FALSE))</f>
        <v>0</v>
      </c>
    </row>
    <row r="2138" spans="1:22" ht="30" customHeight="1" x14ac:dyDescent="0.25">
      <c r="A2138" s="145"/>
      <c r="B2138" s="146"/>
      <c r="C2138" s="146"/>
      <c r="D2138" s="147"/>
      <c r="E2138" s="148"/>
      <c r="F2138" s="149"/>
      <c r="G2138" s="148"/>
      <c r="H2138" s="149"/>
      <c r="I2138" s="150"/>
      <c r="J2138" s="151"/>
      <c r="K2138" s="152"/>
      <c r="L2138" s="153"/>
      <c r="M2138" s="154"/>
      <c r="N2138" s="334">
        <f t="shared" si="67"/>
        <v>0</v>
      </c>
      <c r="O2138" s="339"/>
      <c r="P2138" s="515">
        <f>IF($A2138=Liste!$A$2,Liste!$Q$2,IF($A2138=Liste!$A$3,Liste!$Q$3,0))</f>
        <v>0</v>
      </c>
      <c r="Q2138" s="477"/>
      <c r="R2138" s="458" t="str">
        <f>IF(F2138=0,"x",VLOOKUP($F2138,Liste!$L$2:$M$5000,2,FALSE))</f>
        <v>x</v>
      </c>
      <c r="S2138" s="462" t="str">
        <f t="shared" si="66"/>
        <v>x</v>
      </c>
      <c r="T2138" s="462">
        <f>IF(P2138=Liste!$Q$3,IF(L2138=0,0,1),0)</f>
        <v>0</v>
      </c>
      <c r="U2138" s="462">
        <f>IF($A2138=0,0,InformatiiGenerale!$B$3)</f>
        <v>0</v>
      </c>
      <c r="V2138" s="462">
        <f>IF($B2138=0,0,VLOOKUP($B2138,InformatiiGenerale!$A$9:$C$29,3,FALSE))</f>
        <v>0</v>
      </c>
    </row>
    <row r="2139" spans="1:22" ht="30" customHeight="1" x14ac:dyDescent="0.25">
      <c r="A2139" s="145"/>
      <c r="B2139" s="146"/>
      <c r="C2139" s="146"/>
      <c r="D2139" s="147"/>
      <c r="E2139" s="148"/>
      <c r="F2139" s="149"/>
      <c r="G2139" s="148"/>
      <c r="H2139" s="149"/>
      <c r="I2139" s="150"/>
      <c r="J2139" s="151"/>
      <c r="K2139" s="152"/>
      <c r="L2139" s="153"/>
      <c r="M2139" s="154"/>
      <c r="N2139" s="334">
        <f t="shared" si="67"/>
        <v>0</v>
      </c>
      <c r="O2139" s="339"/>
      <c r="P2139" s="515">
        <f>IF($A2139=Liste!$A$2,Liste!$Q$2,IF($A2139=Liste!$A$3,Liste!$Q$3,0))</f>
        <v>0</v>
      </c>
      <c r="Q2139" s="477"/>
      <c r="R2139" s="458" t="str">
        <f>IF(F2139=0,"x",VLOOKUP($F2139,Liste!$L$2:$M$5000,2,FALSE))</f>
        <v>x</v>
      </c>
      <c r="S2139" s="462" t="str">
        <f t="shared" si="66"/>
        <v>x</v>
      </c>
      <c r="T2139" s="462">
        <f>IF(P2139=Liste!$Q$3,IF(L2139=0,0,1),0)</f>
        <v>0</v>
      </c>
      <c r="U2139" s="462">
        <f>IF($A2139=0,0,InformatiiGenerale!$B$3)</f>
        <v>0</v>
      </c>
      <c r="V2139" s="462">
        <f>IF($B2139=0,0,VLOOKUP($B2139,InformatiiGenerale!$A$9:$C$29,3,FALSE))</f>
        <v>0</v>
      </c>
    </row>
    <row r="2140" spans="1:22" ht="30" customHeight="1" x14ac:dyDescent="0.25">
      <c r="A2140" s="145"/>
      <c r="B2140" s="146"/>
      <c r="C2140" s="146"/>
      <c r="D2140" s="147"/>
      <c r="E2140" s="148"/>
      <c r="F2140" s="149"/>
      <c r="G2140" s="148"/>
      <c r="H2140" s="149"/>
      <c r="I2140" s="150"/>
      <c r="J2140" s="151"/>
      <c r="K2140" s="152"/>
      <c r="L2140" s="153"/>
      <c r="M2140" s="154"/>
      <c r="N2140" s="334">
        <f t="shared" si="67"/>
        <v>0</v>
      </c>
      <c r="O2140" s="339"/>
      <c r="P2140" s="515">
        <f>IF($A2140=Liste!$A$2,Liste!$Q$2,IF($A2140=Liste!$A$3,Liste!$Q$3,0))</f>
        <v>0</v>
      </c>
      <c r="Q2140" s="477"/>
      <c r="R2140" s="458" t="str">
        <f>IF(F2140=0,"x",VLOOKUP($F2140,Liste!$L$2:$M$5000,2,FALSE))</f>
        <v>x</v>
      </c>
      <c r="S2140" s="462" t="str">
        <f t="shared" si="66"/>
        <v>x</v>
      </c>
      <c r="T2140" s="462">
        <f>IF(P2140=Liste!$Q$3,IF(L2140=0,0,1),0)</f>
        <v>0</v>
      </c>
      <c r="U2140" s="462">
        <f>IF($A2140=0,0,InformatiiGenerale!$B$3)</f>
        <v>0</v>
      </c>
      <c r="V2140" s="462">
        <f>IF($B2140=0,0,VLOOKUP($B2140,InformatiiGenerale!$A$9:$C$29,3,FALSE))</f>
        <v>0</v>
      </c>
    </row>
    <row r="2141" spans="1:22" ht="30" customHeight="1" x14ac:dyDescent="0.25">
      <c r="A2141" s="145"/>
      <c r="B2141" s="146"/>
      <c r="C2141" s="146"/>
      <c r="D2141" s="147"/>
      <c r="E2141" s="148"/>
      <c r="F2141" s="149"/>
      <c r="G2141" s="148"/>
      <c r="H2141" s="149"/>
      <c r="I2141" s="150"/>
      <c r="J2141" s="151"/>
      <c r="K2141" s="152"/>
      <c r="L2141" s="153"/>
      <c r="M2141" s="154"/>
      <c r="N2141" s="334">
        <f t="shared" si="67"/>
        <v>0</v>
      </c>
      <c r="O2141" s="339"/>
      <c r="P2141" s="515">
        <f>IF($A2141=Liste!$A$2,Liste!$Q$2,IF($A2141=Liste!$A$3,Liste!$Q$3,0))</f>
        <v>0</v>
      </c>
      <c r="Q2141" s="477"/>
      <c r="R2141" s="458" t="str">
        <f>IF(F2141=0,"x",VLOOKUP($F2141,Liste!$L$2:$M$5000,2,FALSE))</f>
        <v>x</v>
      </c>
      <c r="S2141" s="462" t="str">
        <f t="shared" si="66"/>
        <v>x</v>
      </c>
      <c r="T2141" s="462">
        <f>IF(P2141=Liste!$Q$3,IF(L2141=0,0,1),0)</f>
        <v>0</v>
      </c>
      <c r="U2141" s="462">
        <f>IF($A2141=0,0,InformatiiGenerale!$B$3)</f>
        <v>0</v>
      </c>
      <c r="V2141" s="462">
        <f>IF($B2141=0,0,VLOOKUP($B2141,InformatiiGenerale!$A$9:$C$29,3,FALSE))</f>
        <v>0</v>
      </c>
    </row>
    <row r="2142" spans="1:22" ht="30" customHeight="1" x14ac:dyDescent="0.25">
      <c r="A2142" s="145"/>
      <c r="B2142" s="146"/>
      <c r="C2142" s="146"/>
      <c r="D2142" s="147"/>
      <c r="E2142" s="148"/>
      <c r="F2142" s="149"/>
      <c r="G2142" s="148"/>
      <c r="H2142" s="149"/>
      <c r="I2142" s="150"/>
      <c r="J2142" s="151"/>
      <c r="K2142" s="152"/>
      <c r="L2142" s="153"/>
      <c r="M2142" s="154"/>
      <c r="N2142" s="334">
        <f t="shared" si="67"/>
        <v>0</v>
      </c>
      <c r="O2142" s="339"/>
      <c r="P2142" s="515">
        <f>IF($A2142=Liste!$A$2,Liste!$Q$2,IF($A2142=Liste!$A$3,Liste!$Q$3,0))</f>
        <v>0</v>
      </c>
      <c r="Q2142" s="477"/>
      <c r="R2142" s="458" t="str">
        <f>IF(F2142=0,"x",VLOOKUP($F2142,Liste!$L$2:$M$5000,2,FALSE))</f>
        <v>x</v>
      </c>
      <c r="S2142" s="462" t="str">
        <f t="shared" si="66"/>
        <v>x</v>
      </c>
      <c r="T2142" s="462">
        <f>IF(P2142=Liste!$Q$3,IF(L2142=0,0,1),0)</f>
        <v>0</v>
      </c>
      <c r="U2142" s="462">
        <f>IF($A2142=0,0,InformatiiGenerale!$B$3)</f>
        <v>0</v>
      </c>
      <c r="V2142" s="462">
        <f>IF($B2142=0,0,VLOOKUP($B2142,InformatiiGenerale!$A$9:$C$29,3,FALSE))</f>
        <v>0</v>
      </c>
    </row>
    <row r="2143" spans="1:22" ht="30" customHeight="1" x14ac:dyDescent="0.25">
      <c r="A2143" s="145"/>
      <c r="B2143" s="146"/>
      <c r="C2143" s="146"/>
      <c r="D2143" s="147"/>
      <c r="E2143" s="148"/>
      <c r="F2143" s="149"/>
      <c r="G2143" s="148"/>
      <c r="H2143" s="149"/>
      <c r="I2143" s="150"/>
      <c r="J2143" s="151"/>
      <c r="K2143" s="152"/>
      <c r="L2143" s="153"/>
      <c r="M2143" s="154"/>
      <c r="N2143" s="334">
        <f t="shared" si="67"/>
        <v>0</v>
      </c>
      <c r="O2143" s="339"/>
      <c r="P2143" s="515">
        <f>IF($A2143=Liste!$A$2,Liste!$Q$2,IF($A2143=Liste!$A$3,Liste!$Q$3,0))</f>
        <v>0</v>
      </c>
      <c r="Q2143" s="477"/>
      <c r="R2143" s="458" t="str">
        <f>IF(F2143=0,"x",VLOOKUP($F2143,Liste!$L$2:$M$5000,2,FALSE))</f>
        <v>x</v>
      </c>
      <c r="S2143" s="462" t="str">
        <f t="shared" si="66"/>
        <v>x</v>
      </c>
      <c r="T2143" s="462">
        <f>IF(P2143=Liste!$Q$3,IF(L2143=0,0,1),0)</f>
        <v>0</v>
      </c>
      <c r="U2143" s="462">
        <f>IF($A2143=0,0,InformatiiGenerale!$B$3)</f>
        <v>0</v>
      </c>
      <c r="V2143" s="462">
        <f>IF($B2143=0,0,VLOOKUP($B2143,InformatiiGenerale!$A$9:$C$29,3,FALSE))</f>
        <v>0</v>
      </c>
    </row>
    <row r="2144" spans="1:22" ht="30" customHeight="1" x14ac:dyDescent="0.25">
      <c r="A2144" s="145"/>
      <c r="B2144" s="146"/>
      <c r="C2144" s="146"/>
      <c r="D2144" s="147"/>
      <c r="E2144" s="148"/>
      <c r="F2144" s="149"/>
      <c r="G2144" s="148"/>
      <c r="H2144" s="149"/>
      <c r="I2144" s="150"/>
      <c r="J2144" s="151"/>
      <c r="K2144" s="152"/>
      <c r="L2144" s="153"/>
      <c r="M2144" s="154"/>
      <c r="N2144" s="334">
        <f t="shared" si="67"/>
        <v>0</v>
      </c>
      <c r="O2144" s="339"/>
      <c r="P2144" s="515">
        <f>IF($A2144=Liste!$A$2,Liste!$Q$2,IF($A2144=Liste!$A$3,Liste!$Q$3,0))</f>
        <v>0</v>
      </c>
      <c r="Q2144" s="477"/>
      <c r="R2144" s="458" t="str">
        <f>IF(F2144=0,"x",VLOOKUP($F2144,Liste!$L$2:$M$5000,2,FALSE))</f>
        <v>x</v>
      </c>
      <c r="S2144" s="462" t="str">
        <f t="shared" si="66"/>
        <v>x</v>
      </c>
      <c r="T2144" s="462">
        <f>IF(P2144=Liste!$Q$3,IF(L2144=0,0,1),0)</f>
        <v>0</v>
      </c>
      <c r="U2144" s="462">
        <f>IF($A2144=0,0,InformatiiGenerale!$B$3)</f>
        <v>0</v>
      </c>
      <c r="V2144" s="462">
        <f>IF($B2144=0,0,VLOOKUP($B2144,InformatiiGenerale!$A$9:$C$29,3,FALSE))</f>
        <v>0</v>
      </c>
    </row>
    <row r="2145" spans="1:22" ht="30" customHeight="1" x14ac:dyDescent="0.25">
      <c r="A2145" s="145"/>
      <c r="B2145" s="146"/>
      <c r="C2145" s="146"/>
      <c r="D2145" s="147"/>
      <c r="E2145" s="148"/>
      <c r="F2145" s="149"/>
      <c r="G2145" s="148"/>
      <c r="H2145" s="149"/>
      <c r="I2145" s="150"/>
      <c r="J2145" s="151"/>
      <c r="K2145" s="152"/>
      <c r="L2145" s="153"/>
      <c r="M2145" s="154"/>
      <c r="N2145" s="334">
        <f t="shared" si="67"/>
        <v>0</v>
      </c>
      <c r="O2145" s="339"/>
      <c r="P2145" s="515">
        <f>IF($A2145=Liste!$A$2,Liste!$Q$2,IF($A2145=Liste!$A$3,Liste!$Q$3,0))</f>
        <v>0</v>
      </c>
      <c r="Q2145" s="477"/>
      <c r="R2145" s="458" t="str">
        <f>IF(F2145=0,"x",VLOOKUP($F2145,Liste!$L$2:$M$5000,2,FALSE))</f>
        <v>x</v>
      </c>
      <c r="S2145" s="462" t="str">
        <f t="shared" si="66"/>
        <v>x</v>
      </c>
      <c r="T2145" s="462">
        <f>IF(P2145=Liste!$Q$3,IF(L2145=0,0,1),0)</f>
        <v>0</v>
      </c>
      <c r="U2145" s="462">
        <f>IF($A2145=0,0,InformatiiGenerale!$B$3)</f>
        <v>0</v>
      </c>
      <c r="V2145" s="462">
        <f>IF($B2145=0,0,VLOOKUP($B2145,InformatiiGenerale!$A$9:$C$29,3,FALSE))</f>
        <v>0</v>
      </c>
    </row>
    <row r="2146" spans="1:22" ht="30" customHeight="1" x14ac:dyDescent="0.25">
      <c r="A2146" s="145"/>
      <c r="B2146" s="146"/>
      <c r="C2146" s="146"/>
      <c r="D2146" s="147"/>
      <c r="E2146" s="148"/>
      <c r="F2146" s="149"/>
      <c r="G2146" s="148"/>
      <c r="H2146" s="149"/>
      <c r="I2146" s="150"/>
      <c r="J2146" s="151"/>
      <c r="K2146" s="152"/>
      <c r="L2146" s="153"/>
      <c r="M2146" s="154"/>
      <c r="N2146" s="334">
        <f t="shared" si="67"/>
        <v>0</v>
      </c>
      <c r="O2146" s="339"/>
      <c r="P2146" s="515">
        <f>IF($A2146=Liste!$A$2,Liste!$Q$2,IF($A2146=Liste!$A$3,Liste!$Q$3,0))</f>
        <v>0</v>
      </c>
      <c r="Q2146" s="477"/>
      <c r="R2146" s="458" t="str">
        <f>IF(F2146=0,"x",VLOOKUP($F2146,Liste!$L$2:$M$5000,2,FALSE))</f>
        <v>x</v>
      </c>
      <c r="S2146" s="462" t="str">
        <f t="shared" si="66"/>
        <v>x</v>
      </c>
      <c r="T2146" s="462">
        <f>IF(P2146=Liste!$Q$3,IF(L2146=0,0,1),0)</f>
        <v>0</v>
      </c>
      <c r="U2146" s="462">
        <f>IF($A2146=0,0,InformatiiGenerale!$B$3)</f>
        <v>0</v>
      </c>
      <c r="V2146" s="462">
        <f>IF($B2146=0,0,VLOOKUP($B2146,InformatiiGenerale!$A$9:$C$29,3,FALSE))</f>
        <v>0</v>
      </c>
    </row>
    <row r="2147" spans="1:22" ht="30" customHeight="1" x14ac:dyDescent="0.25">
      <c r="A2147" s="145"/>
      <c r="B2147" s="146"/>
      <c r="C2147" s="146"/>
      <c r="D2147" s="147"/>
      <c r="E2147" s="148"/>
      <c r="F2147" s="149"/>
      <c r="G2147" s="148"/>
      <c r="H2147" s="149"/>
      <c r="I2147" s="150"/>
      <c r="J2147" s="151"/>
      <c r="K2147" s="152"/>
      <c r="L2147" s="153"/>
      <c r="M2147" s="154"/>
      <c r="N2147" s="334">
        <f t="shared" si="67"/>
        <v>0</v>
      </c>
      <c r="O2147" s="339"/>
      <c r="P2147" s="515">
        <f>IF($A2147=Liste!$A$2,Liste!$Q$2,IF($A2147=Liste!$A$3,Liste!$Q$3,0))</f>
        <v>0</v>
      </c>
      <c r="Q2147" s="477"/>
      <c r="R2147" s="458" t="str">
        <f>IF(F2147=0,"x",VLOOKUP($F2147,Liste!$L$2:$M$5000,2,FALSE))</f>
        <v>x</v>
      </c>
      <c r="S2147" s="462" t="str">
        <f t="shared" si="66"/>
        <v>x</v>
      </c>
      <c r="T2147" s="462">
        <f>IF(P2147=Liste!$Q$3,IF(L2147=0,0,1),0)</f>
        <v>0</v>
      </c>
      <c r="U2147" s="462">
        <f>IF($A2147=0,0,InformatiiGenerale!$B$3)</f>
        <v>0</v>
      </c>
      <c r="V2147" s="462">
        <f>IF($B2147=0,0,VLOOKUP($B2147,InformatiiGenerale!$A$9:$C$29,3,FALSE))</f>
        <v>0</v>
      </c>
    </row>
    <row r="2148" spans="1:22" ht="30" customHeight="1" x14ac:dyDescent="0.25">
      <c r="A2148" s="145"/>
      <c r="B2148" s="146"/>
      <c r="C2148" s="146"/>
      <c r="D2148" s="147"/>
      <c r="E2148" s="148"/>
      <c r="F2148" s="149"/>
      <c r="G2148" s="148"/>
      <c r="H2148" s="149"/>
      <c r="I2148" s="150"/>
      <c r="J2148" s="151"/>
      <c r="K2148" s="152"/>
      <c r="L2148" s="153"/>
      <c r="M2148" s="154"/>
      <c r="N2148" s="334">
        <f t="shared" si="67"/>
        <v>0</v>
      </c>
      <c r="O2148" s="339"/>
      <c r="P2148" s="515">
        <f>IF($A2148=Liste!$A$2,Liste!$Q$2,IF($A2148=Liste!$A$3,Liste!$Q$3,0))</f>
        <v>0</v>
      </c>
      <c r="Q2148" s="477"/>
      <c r="R2148" s="458" t="str">
        <f>IF(F2148=0,"x",VLOOKUP($F2148,Liste!$L$2:$M$5000,2,FALSE))</f>
        <v>x</v>
      </c>
      <c r="S2148" s="462" t="str">
        <f t="shared" si="66"/>
        <v>x</v>
      </c>
      <c r="T2148" s="462">
        <f>IF(P2148=Liste!$Q$3,IF(L2148=0,0,1),0)</f>
        <v>0</v>
      </c>
      <c r="U2148" s="462">
        <f>IF($A2148=0,0,InformatiiGenerale!$B$3)</f>
        <v>0</v>
      </c>
      <c r="V2148" s="462">
        <f>IF($B2148=0,0,VLOOKUP($B2148,InformatiiGenerale!$A$9:$C$29,3,FALSE))</f>
        <v>0</v>
      </c>
    </row>
    <row r="2149" spans="1:22" ht="30" customHeight="1" x14ac:dyDescent="0.25">
      <c r="A2149" s="145"/>
      <c r="B2149" s="146"/>
      <c r="C2149" s="146"/>
      <c r="D2149" s="147"/>
      <c r="E2149" s="148"/>
      <c r="F2149" s="149"/>
      <c r="G2149" s="148"/>
      <c r="H2149" s="149"/>
      <c r="I2149" s="150"/>
      <c r="J2149" s="151"/>
      <c r="K2149" s="152"/>
      <c r="L2149" s="153"/>
      <c r="M2149" s="154"/>
      <c r="N2149" s="334">
        <f t="shared" si="67"/>
        <v>0</v>
      </c>
      <c r="O2149" s="339"/>
      <c r="P2149" s="515">
        <f>IF($A2149=Liste!$A$2,Liste!$Q$2,IF($A2149=Liste!$A$3,Liste!$Q$3,0))</f>
        <v>0</v>
      </c>
      <c r="Q2149" s="477"/>
      <c r="R2149" s="458" t="str">
        <f>IF(F2149=0,"x",VLOOKUP($F2149,Liste!$L$2:$M$5000,2,FALSE))</f>
        <v>x</v>
      </c>
      <c r="S2149" s="462" t="str">
        <f t="shared" si="66"/>
        <v>x</v>
      </c>
      <c r="T2149" s="462">
        <f>IF(P2149=Liste!$Q$3,IF(L2149=0,0,1),0)</f>
        <v>0</v>
      </c>
      <c r="U2149" s="462">
        <f>IF($A2149=0,0,InformatiiGenerale!$B$3)</f>
        <v>0</v>
      </c>
      <c r="V2149" s="462">
        <f>IF($B2149=0,0,VLOOKUP($B2149,InformatiiGenerale!$A$9:$C$29,3,FALSE))</f>
        <v>0</v>
      </c>
    </row>
    <row r="2150" spans="1:22" ht="30" customHeight="1" x14ac:dyDescent="0.25">
      <c r="A2150" s="145"/>
      <c r="B2150" s="146"/>
      <c r="C2150" s="146"/>
      <c r="D2150" s="147"/>
      <c r="E2150" s="148"/>
      <c r="F2150" s="149"/>
      <c r="G2150" s="148"/>
      <c r="H2150" s="149"/>
      <c r="I2150" s="150"/>
      <c r="J2150" s="151"/>
      <c r="K2150" s="152"/>
      <c r="L2150" s="153"/>
      <c r="M2150" s="154"/>
      <c r="N2150" s="334">
        <f t="shared" si="67"/>
        <v>0</v>
      </c>
      <c r="O2150" s="339"/>
      <c r="P2150" s="515">
        <f>IF($A2150=Liste!$A$2,Liste!$Q$2,IF($A2150=Liste!$A$3,Liste!$Q$3,0))</f>
        <v>0</v>
      </c>
      <c r="Q2150" s="477"/>
      <c r="R2150" s="458" t="str">
        <f>IF(F2150=0,"x",VLOOKUP($F2150,Liste!$L$2:$M$5000,2,FALSE))</f>
        <v>x</v>
      </c>
      <c r="S2150" s="462" t="str">
        <f t="shared" si="66"/>
        <v>x</v>
      </c>
      <c r="T2150" s="462">
        <f>IF(P2150=Liste!$Q$3,IF(L2150=0,0,1),0)</f>
        <v>0</v>
      </c>
      <c r="U2150" s="462">
        <f>IF($A2150=0,0,InformatiiGenerale!$B$3)</f>
        <v>0</v>
      </c>
      <c r="V2150" s="462">
        <f>IF($B2150=0,0,VLOOKUP($B2150,InformatiiGenerale!$A$9:$C$29,3,FALSE))</f>
        <v>0</v>
      </c>
    </row>
    <row r="2151" spans="1:22" ht="30" customHeight="1" x14ac:dyDescent="0.25">
      <c r="A2151" s="145"/>
      <c r="B2151" s="146"/>
      <c r="C2151" s="146"/>
      <c r="D2151" s="147"/>
      <c r="E2151" s="148"/>
      <c r="F2151" s="149"/>
      <c r="G2151" s="148"/>
      <c r="H2151" s="149"/>
      <c r="I2151" s="150"/>
      <c r="J2151" s="151"/>
      <c r="K2151" s="152"/>
      <c r="L2151" s="153"/>
      <c r="M2151" s="154"/>
      <c r="N2151" s="334">
        <f t="shared" si="67"/>
        <v>0</v>
      </c>
      <c r="O2151" s="339"/>
      <c r="P2151" s="515">
        <f>IF($A2151=Liste!$A$2,Liste!$Q$2,IF($A2151=Liste!$A$3,Liste!$Q$3,0))</f>
        <v>0</v>
      </c>
      <c r="Q2151" s="477"/>
      <c r="R2151" s="458" t="str">
        <f>IF(F2151=0,"x",VLOOKUP($F2151,Liste!$L$2:$M$5000,2,FALSE))</f>
        <v>x</v>
      </c>
      <c r="S2151" s="462" t="str">
        <f t="shared" si="66"/>
        <v>x</v>
      </c>
      <c r="T2151" s="462">
        <f>IF(P2151=Liste!$Q$3,IF(L2151=0,0,1),0)</f>
        <v>0</v>
      </c>
      <c r="U2151" s="462">
        <f>IF($A2151=0,0,InformatiiGenerale!$B$3)</f>
        <v>0</v>
      </c>
      <c r="V2151" s="462">
        <f>IF($B2151=0,0,VLOOKUP($B2151,InformatiiGenerale!$A$9:$C$29,3,FALSE))</f>
        <v>0</v>
      </c>
    </row>
    <row r="2152" spans="1:22" ht="30" customHeight="1" x14ac:dyDescent="0.25">
      <c r="A2152" s="145"/>
      <c r="B2152" s="146"/>
      <c r="C2152" s="146"/>
      <c r="D2152" s="147"/>
      <c r="E2152" s="148"/>
      <c r="F2152" s="149"/>
      <c r="G2152" s="148"/>
      <c r="H2152" s="149"/>
      <c r="I2152" s="150"/>
      <c r="J2152" s="151"/>
      <c r="K2152" s="152"/>
      <c r="L2152" s="153"/>
      <c r="M2152" s="154"/>
      <c r="N2152" s="334">
        <f t="shared" si="67"/>
        <v>0</v>
      </c>
      <c r="O2152" s="339"/>
      <c r="P2152" s="515">
        <f>IF($A2152=Liste!$A$2,Liste!$Q$2,IF($A2152=Liste!$A$3,Liste!$Q$3,0))</f>
        <v>0</v>
      </c>
      <c r="Q2152" s="477"/>
      <c r="R2152" s="458" t="str">
        <f>IF(F2152=0,"x",VLOOKUP($F2152,Liste!$L$2:$M$5000,2,FALSE))</f>
        <v>x</v>
      </c>
      <c r="S2152" s="462" t="str">
        <f t="shared" si="66"/>
        <v>x</v>
      </c>
      <c r="T2152" s="462">
        <f>IF(P2152=Liste!$Q$3,IF(L2152=0,0,1),0)</f>
        <v>0</v>
      </c>
      <c r="U2152" s="462">
        <f>IF($A2152=0,0,InformatiiGenerale!$B$3)</f>
        <v>0</v>
      </c>
      <c r="V2152" s="462">
        <f>IF($B2152=0,0,VLOOKUP($B2152,InformatiiGenerale!$A$9:$C$29,3,FALSE))</f>
        <v>0</v>
      </c>
    </row>
    <row r="2153" spans="1:22" ht="30" customHeight="1" x14ac:dyDescent="0.25">
      <c r="A2153" s="145"/>
      <c r="B2153" s="146"/>
      <c r="C2153" s="146"/>
      <c r="D2153" s="147"/>
      <c r="E2153" s="148"/>
      <c r="F2153" s="149"/>
      <c r="G2153" s="148"/>
      <c r="H2153" s="149"/>
      <c r="I2153" s="150"/>
      <c r="J2153" s="151"/>
      <c r="K2153" s="152"/>
      <c r="L2153" s="153"/>
      <c r="M2153" s="154"/>
      <c r="N2153" s="334">
        <f t="shared" si="67"/>
        <v>0</v>
      </c>
      <c r="O2153" s="339"/>
      <c r="P2153" s="515">
        <f>IF($A2153=Liste!$A$2,Liste!$Q$2,IF($A2153=Liste!$A$3,Liste!$Q$3,0))</f>
        <v>0</v>
      </c>
      <c r="Q2153" s="477"/>
      <c r="R2153" s="458" t="str">
        <f>IF(F2153=0,"x",VLOOKUP($F2153,Liste!$L$2:$M$5000,2,FALSE))</f>
        <v>x</v>
      </c>
      <c r="S2153" s="462" t="str">
        <f t="shared" si="66"/>
        <v>x</v>
      </c>
      <c r="T2153" s="462">
        <f>IF(P2153=Liste!$Q$3,IF(L2153=0,0,1),0)</f>
        <v>0</v>
      </c>
      <c r="U2153" s="462">
        <f>IF($A2153=0,0,InformatiiGenerale!$B$3)</f>
        <v>0</v>
      </c>
      <c r="V2153" s="462">
        <f>IF($B2153=0,0,VLOOKUP($B2153,InformatiiGenerale!$A$9:$C$29,3,FALSE))</f>
        <v>0</v>
      </c>
    </row>
    <row r="2154" spans="1:22" ht="30" customHeight="1" x14ac:dyDescent="0.25">
      <c r="A2154" s="145"/>
      <c r="B2154" s="146"/>
      <c r="C2154" s="146"/>
      <c r="D2154" s="147"/>
      <c r="E2154" s="148"/>
      <c r="F2154" s="149"/>
      <c r="G2154" s="148"/>
      <c r="H2154" s="149"/>
      <c r="I2154" s="150"/>
      <c r="J2154" s="151"/>
      <c r="K2154" s="152"/>
      <c r="L2154" s="153"/>
      <c r="M2154" s="154"/>
      <c r="N2154" s="334">
        <f t="shared" si="67"/>
        <v>0</v>
      </c>
      <c r="O2154" s="339"/>
      <c r="P2154" s="515">
        <f>IF($A2154=Liste!$A$2,Liste!$Q$2,IF($A2154=Liste!$A$3,Liste!$Q$3,0))</f>
        <v>0</v>
      </c>
      <c r="Q2154" s="477"/>
      <c r="R2154" s="458" t="str">
        <f>IF(F2154=0,"x",VLOOKUP($F2154,Liste!$L$2:$M$5000,2,FALSE))</f>
        <v>x</v>
      </c>
      <c r="S2154" s="462" t="str">
        <f t="shared" si="66"/>
        <v>x</v>
      </c>
      <c r="T2154" s="462">
        <f>IF(P2154=Liste!$Q$3,IF(L2154=0,0,1),0)</f>
        <v>0</v>
      </c>
      <c r="U2154" s="462">
        <f>IF($A2154=0,0,InformatiiGenerale!$B$3)</f>
        <v>0</v>
      </c>
      <c r="V2154" s="462">
        <f>IF($B2154=0,0,VLOOKUP($B2154,InformatiiGenerale!$A$9:$C$29,3,FALSE))</f>
        <v>0</v>
      </c>
    </row>
    <row r="2155" spans="1:22" ht="30" customHeight="1" x14ac:dyDescent="0.25">
      <c r="A2155" s="145"/>
      <c r="B2155" s="146"/>
      <c r="C2155" s="146"/>
      <c r="D2155" s="147"/>
      <c r="E2155" s="148"/>
      <c r="F2155" s="149"/>
      <c r="G2155" s="148"/>
      <c r="H2155" s="149"/>
      <c r="I2155" s="150"/>
      <c r="J2155" s="151"/>
      <c r="K2155" s="152"/>
      <c r="L2155" s="153"/>
      <c r="M2155" s="154"/>
      <c r="N2155" s="334">
        <f t="shared" si="67"/>
        <v>0</v>
      </c>
      <c r="O2155" s="339"/>
      <c r="P2155" s="515">
        <f>IF($A2155=Liste!$A$2,Liste!$Q$2,IF($A2155=Liste!$A$3,Liste!$Q$3,0))</f>
        <v>0</v>
      </c>
      <c r="Q2155" s="477"/>
      <c r="R2155" s="458" t="str">
        <f>IF(F2155=0,"x",VLOOKUP($F2155,Liste!$L$2:$M$5000,2,FALSE))</f>
        <v>x</v>
      </c>
      <c r="S2155" s="462" t="str">
        <f t="shared" si="66"/>
        <v>x</v>
      </c>
      <c r="T2155" s="462">
        <f>IF(P2155=Liste!$Q$3,IF(L2155=0,0,1),0)</f>
        <v>0</v>
      </c>
      <c r="U2155" s="462">
        <f>IF($A2155=0,0,InformatiiGenerale!$B$3)</f>
        <v>0</v>
      </c>
      <c r="V2155" s="462">
        <f>IF($B2155=0,0,VLOOKUP($B2155,InformatiiGenerale!$A$9:$C$29,3,FALSE))</f>
        <v>0</v>
      </c>
    </row>
    <row r="2156" spans="1:22" ht="30" customHeight="1" x14ac:dyDescent="0.25">
      <c r="A2156" s="145"/>
      <c r="B2156" s="146"/>
      <c r="C2156" s="146"/>
      <c r="D2156" s="147"/>
      <c r="E2156" s="148"/>
      <c r="F2156" s="149"/>
      <c r="G2156" s="148"/>
      <c r="H2156" s="149"/>
      <c r="I2156" s="150"/>
      <c r="J2156" s="151"/>
      <c r="K2156" s="152"/>
      <c r="L2156" s="153"/>
      <c r="M2156" s="154"/>
      <c r="N2156" s="334">
        <f t="shared" si="67"/>
        <v>0</v>
      </c>
      <c r="O2156" s="339"/>
      <c r="P2156" s="515">
        <f>IF($A2156=Liste!$A$2,Liste!$Q$2,IF($A2156=Liste!$A$3,Liste!$Q$3,0))</f>
        <v>0</v>
      </c>
      <c r="Q2156" s="477"/>
      <c r="R2156" s="458" t="str">
        <f>IF(F2156=0,"x",VLOOKUP($F2156,Liste!$L$2:$M$5000,2,FALSE))</f>
        <v>x</v>
      </c>
      <c r="S2156" s="462" t="str">
        <f t="shared" si="66"/>
        <v>x</v>
      </c>
      <c r="T2156" s="462">
        <f>IF(P2156=Liste!$Q$3,IF(L2156=0,0,1),0)</f>
        <v>0</v>
      </c>
      <c r="U2156" s="462">
        <f>IF($A2156=0,0,InformatiiGenerale!$B$3)</f>
        <v>0</v>
      </c>
      <c r="V2156" s="462">
        <f>IF($B2156=0,0,VLOOKUP($B2156,InformatiiGenerale!$A$9:$C$29,3,FALSE))</f>
        <v>0</v>
      </c>
    </row>
    <row r="2157" spans="1:22" ht="30" customHeight="1" x14ac:dyDescent="0.25">
      <c r="A2157" s="145"/>
      <c r="B2157" s="146"/>
      <c r="C2157" s="146"/>
      <c r="D2157" s="147"/>
      <c r="E2157" s="148"/>
      <c r="F2157" s="149"/>
      <c r="G2157" s="148"/>
      <c r="H2157" s="149"/>
      <c r="I2157" s="150"/>
      <c r="J2157" s="151"/>
      <c r="K2157" s="152"/>
      <c r="L2157" s="153"/>
      <c r="M2157" s="154"/>
      <c r="N2157" s="334">
        <f t="shared" si="67"/>
        <v>0</v>
      </c>
      <c r="O2157" s="339"/>
      <c r="P2157" s="515">
        <f>IF($A2157=Liste!$A$2,Liste!$Q$2,IF($A2157=Liste!$A$3,Liste!$Q$3,0))</f>
        <v>0</v>
      </c>
      <c r="Q2157" s="477"/>
      <c r="R2157" s="458" t="str">
        <f>IF(F2157=0,"x",VLOOKUP($F2157,Liste!$L$2:$M$5000,2,FALSE))</f>
        <v>x</v>
      </c>
      <c r="S2157" s="462" t="str">
        <f t="shared" si="66"/>
        <v>x</v>
      </c>
      <c r="T2157" s="462">
        <f>IF(P2157=Liste!$Q$3,IF(L2157=0,0,1),0)</f>
        <v>0</v>
      </c>
      <c r="U2157" s="462">
        <f>IF($A2157=0,0,InformatiiGenerale!$B$3)</f>
        <v>0</v>
      </c>
      <c r="V2157" s="462">
        <f>IF($B2157=0,0,VLOOKUP($B2157,InformatiiGenerale!$A$9:$C$29,3,FALSE))</f>
        <v>0</v>
      </c>
    </row>
    <row r="2158" spans="1:22" ht="30" customHeight="1" x14ac:dyDescent="0.25">
      <c r="A2158" s="145"/>
      <c r="B2158" s="146"/>
      <c r="C2158" s="146"/>
      <c r="D2158" s="147"/>
      <c r="E2158" s="148"/>
      <c r="F2158" s="149"/>
      <c r="G2158" s="148"/>
      <c r="H2158" s="149"/>
      <c r="I2158" s="150"/>
      <c r="J2158" s="151"/>
      <c r="K2158" s="152"/>
      <c r="L2158" s="153"/>
      <c r="M2158" s="154"/>
      <c r="N2158" s="334">
        <f t="shared" si="67"/>
        <v>0</v>
      </c>
      <c r="O2158" s="339"/>
      <c r="P2158" s="515">
        <f>IF($A2158=Liste!$A$2,Liste!$Q$2,IF($A2158=Liste!$A$3,Liste!$Q$3,0))</f>
        <v>0</v>
      </c>
      <c r="Q2158" s="477"/>
      <c r="R2158" s="458" t="str">
        <f>IF(F2158=0,"x",VLOOKUP($F2158,Liste!$L$2:$M$5000,2,FALSE))</f>
        <v>x</v>
      </c>
      <c r="S2158" s="462" t="str">
        <f t="shared" si="66"/>
        <v>x</v>
      </c>
      <c r="T2158" s="462">
        <f>IF(P2158=Liste!$Q$3,IF(L2158=0,0,1),0)</f>
        <v>0</v>
      </c>
      <c r="U2158" s="462">
        <f>IF($A2158=0,0,InformatiiGenerale!$B$3)</f>
        <v>0</v>
      </c>
      <c r="V2158" s="462">
        <f>IF($B2158=0,0,VLOOKUP($B2158,InformatiiGenerale!$A$9:$C$29,3,FALSE))</f>
        <v>0</v>
      </c>
    </row>
    <row r="2159" spans="1:22" ht="30" customHeight="1" x14ac:dyDescent="0.25">
      <c r="A2159" s="145"/>
      <c r="B2159" s="146"/>
      <c r="C2159" s="146"/>
      <c r="D2159" s="147"/>
      <c r="E2159" s="148"/>
      <c r="F2159" s="149"/>
      <c r="G2159" s="148"/>
      <c r="H2159" s="149"/>
      <c r="I2159" s="150"/>
      <c r="J2159" s="151"/>
      <c r="K2159" s="152"/>
      <c r="L2159" s="153"/>
      <c r="M2159" s="154"/>
      <c r="N2159" s="334">
        <f t="shared" si="67"/>
        <v>0</v>
      </c>
      <c r="O2159" s="339"/>
      <c r="P2159" s="515">
        <f>IF($A2159=Liste!$A$2,Liste!$Q$2,IF($A2159=Liste!$A$3,Liste!$Q$3,0))</f>
        <v>0</v>
      </c>
      <c r="Q2159" s="477"/>
      <c r="R2159" s="458" t="str">
        <f>IF(F2159=0,"x",VLOOKUP($F2159,Liste!$L$2:$M$5000,2,FALSE))</f>
        <v>x</v>
      </c>
      <c r="S2159" s="462" t="str">
        <f t="shared" si="66"/>
        <v>x</v>
      </c>
      <c r="T2159" s="462">
        <f>IF(P2159=Liste!$Q$3,IF(L2159=0,0,1),0)</f>
        <v>0</v>
      </c>
      <c r="U2159" s="462">
        <f>IF($A2159=0,0,InformatiiGenerale!$B$3)</f>
        <v>0</v>
      </c>
      <c r="V2159" s="462">
        <f>IF($B2159=0,0,VLOOKUP($B2159,InformatiiGenerale!$A$9:$C$29,3,FALSE))</f>
        <v>0</v>
      </c>
    </row>
    <row r="2160" spans="1:22" ht="30" customHeight="1" x14ac:dyDescent="0.25">
      <c r="A2160" s="145"/>
      <c r="B2160" s="146"/>
      <c r="C2160" s="146"/>
      <c r="D2160" s="147"/>
      <c r="E2160" s="148"/>
      <c r="F2160" s="149"/>
      <c r="G2160" s="148"/>
      <c r="H2160" s="149"/>
      <c r="I2160" s="150"/>
      <c r="J2160" s="151"/>
      <c r="K2160" s="152"/>
      <c r="L2160" s="153"/>
      <c r="M2160" s="154"/>
      <c r="N2160" s="334">
        <f t="shared" si="67"/>
        <v>0</v>
      </c>
      <c r="O2160" s="339"/>
      <c r="P2160" s="515">
        <f>IF($A2160=Liste!$A$2,Liste!$Q$2,IF($A2160=Liste!$A$3,Liste!$Q$3,0))</f>
        <v>0</v>
      </c>
      <c r="Q2160" s="477"/>
      <c r="R2160" s="458" t="str">
        <f>IF(F2160=0,"x",VLOOKUP($F2160,Liste!$L$2:$M$5000,2,FALSE))</f>
        <v>x</v>
      </c>
      <c r="S2160" s="462" t="str">
        <f t="shared" si="66"/>
        <v>x</v>
      </c>
      <c r="T2160" s="462">
        <f>IF(P2160=Liste!$Q$3,IF(L2160=0,0,1),0)</f>
        <v>0</v>
      </c>
      <c r="U2160" s="462">
        <f>IF($A2160=0,0,InformatiiGenerale!$B$3)</f>
        <v>0</v>
      </c>
      <c r="V2160" s="462">
        <f>IF($B2160=0,0,VLOOKUP($B2160,InformatiiGenerale!$A$9:$C$29,3,FALSE))</f>
        <v>0</v>
      </c>
    </row>
    <row r="2161" spans="1:22" ht="30" customHeight="1" x14ac:dyDescent="0.25">
      <c r="A2161" s="145"/>
      <c r="B2161" s="146"/>
      <c r="C2161" s="146"/>
      <c r="D2161" s="147"/>
      <c r="E2161" s="148"/>
      <c r="F2161" s="149"/>
      <c r="G2161" s="148"/>
      <c r="H2161" s="149"/>
      <c r="I2161" s="150"/>
      <c r="J2161" s="151"/>
      <c r="K2161" s="152"/>
      <c r="L2161" s="153"/>
      <c r="M2161" s="154"/>
      <c r="N2161" s="334">
        <f t="shared" si="67"/>
        <v>0</v>
      </c>
      <c r="O2161" s="339"/>
      <c r="P2161" s="515">
        <f>IF($A2161=Liste!$A$2,Liste!$Q$2,IF($A2161=Liste!$A$3,Liste!$Q$3,0))</f>
        <v>0</v>
      </c>
      <c r="Q2161" s="477"/>
      <c r="R2161" s="458" t="str">
        <f>IF(F2161=0,"x",VLOOKUP($F2161,Liste!$L$2:$M$5000,2,FALSE))</f>
        <v>x</v>
      </c>
      <c r="S2161" s="462" t="str">
        <f t="shared" si="66"/>
        <v>x</v>
      </c>
      <c r="T2161" s="462">
        <f>IF(P2161=Liste!$Q$3,IF(L2161=0,0,1),0)</f>
        <v>0</v>
      </c>
      <c r="U2161" s="462">
        <f>IF($A2161=0,0,InformatiiGenerale!$B$3)</f>
        <v>0</v>
      </c>
      <c r="V2161" s="462">
        <f>IF($B2161=0,0,VLOOKUP($B2161,InformatiiGenerale!$A$9:$C$29,3,FALSE))</f>
        <v>0</v>
      </c>
    </row>
    <row r="2162" spans="1:22" ht="30" customHeight="1" x14ac:dyDescent="0.25">
      <c r="A2162" s="145"/>
      <c r="B2162" s="146"/>
      <c r="C2162" s="146"/>
      <c r="D2162" s="147"/>
      <c r="E2162" s="148"/>
      <c r="F2162" s="149"/>
      <c r="G2162" s="148"/>
      <c r="H2162" s="149"/>
      <c r="I2162" s="150"/>
      <c r="J2162" s="151"/>
      <c r="K2162" s="152"/>
      <c r="L2162" s="153"/>
      <c r="M2162" s="154"/>
      <c r="N2162" s="334">
        <f t="shared" si="67"/>
        <v>0</v>
      </c>
      <c r="O2162" s="339"/>
      <c r="P2162" s="515">
        <f>IF($A2162=Liste!$A$2,Liste!$Q$2,IF($A2162=Liste!$A$3,Liste!$Q$3,0))</f>
        <v>0</v>
      </c>
      <c r="Q2162" s="477"/>
      <c r="R2162" s="458" t="str">
        <f>IF(F2162=0,"x",VLOOKUP($F2162,Liste!$L$2:$M$5000,2,FALSE))</f>
        <v>x</v>
      </c>
      <c r="S2162" s="462" t="str">
        <f t="shared" si="66"/>
        <v>x</v>
      </c>
      <c r="T2162" s="462">
        <f>IF(P2162=Liste!$Q$3,IF(L2162=0,0,1),0)</f>
        <v>0</v>
      </c>
      <c r="U2162" s="462">
        <f>IF($A2162=0,0,InformatiiGenerale!$B$3)</f>
        <v>0</v>
      </c>
      <c r="V2162" s="462">
        <f>IF($B2162=0,0,VLOOKUP($B2162,InformatiiGenerale!$A$9:$C$29,3,FALSE))</f>
        <v>0</v>
      </c>
    </row>
    <row r="2163" spans="1:22" ht="30" customHeight="1" x14ac:dyDescent="0.25">
      <c r="A2163" s="145"/>
      <c r="B2163" s="146"/>
      <c r="C2163" s="146"/>
      <c r="D2163" s="147"/>
      <c r="E2163" s="148"/>
      <c r="F2163" s="149"/>
      <c r="G2163" s="148"/>
      <c r="H2163" s="149"/>
      <c r="I2163" s="150"/>
      <c r="J2163" s="151"/>
      <c r="K2163" s="152"/>
      <c r="L2163" s="153"/>
      <c r="M2163" s="154"/>
      <c r="N2163" s="334">
        <f t="shared" si="67"/>
        <v>0</v>
      </c>
      <c r="O2163" s="339"/>
      <c r="P2163" s="515">
        <f>IF($A2163=Liste!$A$2,Liste!$Q$2,IF($A2163=Liste!$A$3,Liste!$Q$3,0))</f>
        <v>0</v>
      </c>
      <c r="Q2163" s="477"/>
      <c r="R2163" s="458" t="str">
        <f>IF(F2163=0,"x",VLOOKUP($F2163,Liste!$L$2:$M$5000,2,FALSE))</f>
        <v>x</v>
      </c>
      <c r="S2163" s="462" t="str">
        <f t="shared" si="66"/>
        <v>x</v>
      </c>
      <c r="T2163" s="462">
        <f>IF(P2163=Liste!$Q$3,IF(L2163=0,0,1),0)</f>
        <v>0</v>
      </c>
      <c r="U2163" s="462">
        <f>IF($A2163=0,0,InformatiiGenerale!$B$3)</f>
        <v>0</v>
      </c>
      <c r="V2163" s="462">
        <f>IF($B2163=0,0,VLOOKUP($B2163,InformatiiGenerale!$A$9:$C$29,3,FALSE))</f>
        <v>0</v>
      </c>
    </row>
    <row r="2164" spans="1:22" ht="30" customHeight="1" x14ac:dyDescent="0.25">
      <c r="A2164" s="145"/>
      <c r="B2164" s="146"/>
      <c r="C2164" s="146"/>
      <c r="D2164" s="147"/>
      <c r="E2164" s="148"/>
      <c r="F2164" s="149"/>
      <c r="G2164" s="148"/>
      <c r="H2164" s="149"/>
      <c r="I2164" s="150"/>
      <c r="J2164" s="151"/>
      <c r="K2164" s="152"/>
      <c r="L2164" s="153"/>
      <c r="M2164" s="154"/>
      <c r="N2164" s="334">
        <f t="shared" si="67"/>
        <v>0</v>
      </c>
      <c r="O2164" s="339"/>
      <c r="P2164" s="515">
        <f>IF($A2164=Liste!$A$2,Liste!$Q$2,IF($A2164=Liste!$A$3,Liste!$Q$3,0))</f>
        <v>0</v>
      </c>
      <c r="Q2164" s="477"/>
      <c r="R2164" s="458" t="str">
        <f>IF(F2164=0,"x",VLOOKUP($F2164,Liste!$L$2:$M$5000,2,FALSE))</f>
        <v>x</v>
      </c>
      <c r="S2164" s="462" t="str">
        <f t="shared" si="66"/>
        <v>x</v>
      </c>
      <c r="T2164" s="462">
        <f>IF(P2164=Liste!$Q$3,IF(L2164=0,0,1),0)</f>
        <v>0</v>
      </c>
      <c r="U2164" s="462">
        <f>IF($A2164=0,0,InformatiiGenerale!$B$3)</f>
        <v>0</v>
      </c>
      <c r="V2164" s="462">
        <f>IF($B2164=0,0,VLOOKUP($B2164,InformatiiGenerale!$A$9:$C$29,3,FALSE))</f>
        <v>0</v>
      </c>
    </row>
    <row r="2165" spans="1:22" ht="30" customHeight="1" x14ac:dyDescent="0.25">
      <c r="A2165" s="145"/>
      <c r="B2165" s="146"/>
      <c r="C2165" s="146"/>
      <c r="D2165" s="147"/>
      <c r="E2165" s="148"/>
      <c r="F2165" s="149"/>
      <c r="G2165" s="148"/>
      <c r="H2165" s="149"/>
      <c r="I2165" s="150"/>
      <c r="J2165" s="151"/>
      <c r="K2165" s="152"/>
      <c r="L2165" s="153"/>
      <c r="M2165" s="154"/>
      <c r="N2165" s="334">
        <f t="shared" si="67"/>
        <v>0</v>
      </c>
      <c r="O2165" s="339"/>
      <c r="P2165" s="515">
        <f>IF($A2165=Liste!$A$2,Liste!$Q$2,IF($A2165=Liste!$A$3,Liste!$Q$3,0))</f>
        <v>0</v>
      </c>
      <c r="Q2165" s="477"/>
      <c r="R2165" s="458" t="str">
        <f>IF(F2165=0,"x",VLOOKUP($F2165,Liste!$L$2:$M$5000,2,FALSE))</f>
        <v>x</v>
      </c>
      <c r="S2165" s="462" t="str">
        <f t="shared" si="66"/>
        <v>x</v>
      </c>
      <c r="T2165" s="462">
        <f>IF(P2165=Liste!$Q$3,IF(L2165=0,0,1),0)</f>
        <v>0</v>
      </c>
      <c r="U2165" s="462">
        <f>IF($A2165=0,0,InformatiiGenerale!$B$3)</f>
        <v>0</v>
      </c>
      <c r="V2165" s="462">
        <f>IF($B2165=0,0,VLOOKUP($B2165,InformatiiGenerale!$A$9:$C$29,3,FALSE))</f>
        <v>0</v>
      </c>
    </row>
    <row r="2166" spans="1:22" ht="30" customHeight="1" x14ac:dyDescent="0.25">
      <c r="A2166" s="145"/>
      <c r="B2166" s="146"/>
      <c r="C2166" s="146"/>
      <c r="D2166" s="147"/>
      <c r="E2166" s="148"/>
      <c r="F2166" s="149"/>
      <c r="G2166" s="148"/>
      <c r="H2166" s="149"/>
      <c r="I2166" s="150"/>
      <c r="J2166" s="151"/>
      <c r="K2166" s="152"/>
      <c r="L2166" s="153"/>
      <c r="M2166" s="154"/>
      <c r="N2166" s="334">
        <f t="shared" si="67"/>
        <v>0</v>
      </c>
      <c r="O2166" s="339"/>
      <c r="P2166" s="515">
        <f>IF($A2166=Liste!$A$2,Liste!$Q$2,IF($A2166=Liste!$A$3,Liste!$Q$3,0))</f>
        <v>0</v>
      </c>
      <c r="Q2166" s="477"/>
      <c r="R2166" s="458" t="str">
        <f>IF(F2166=0,"x",VLOOKUP($F2166,Liste!$L$2:$M$5000,2,FALSE))</f>
        <v>x</v>
      </c>
      <c r="S2166" s="462" t="str">
        <f t="shared" si="66"/>
        <v>x</v>
      </c>
      <c r="T2166" s="462">
        <f>IF(P2166=Liste!$Q$3,IF(L2166=0,0,1),0)</f>
        <v>0</v>
      </c>
      <c r="U2166" s="462">
        <f>IF($A2166=0,0,InformatiiGenerale!$B$3)</f>
        <v>0</v>
      </c>
      <c r="V2166" s="462">
        <f>IF($B2166=0,0,VLOOKUP($B2166,InformatiiGenerale!$A$9:$C$29,3,FALSE))</f>
        <v>0</v>
      </c>
    </row>
    <row r="2167" spans="1:22" ht="30" customHeight="1" x14ac:dyDescent="0.25">
      <c r="A2167" s="145"/>
      <c r="B2167" s="146"/>
      <c r="C2167" s="146"/>
      <c r="D2167" s="147"/>
      <c r="E2167" s="148"/>
      <c r="F2167" s="149"/>
      <c r="G2167" s="148"/>
      <c r="H2167" s="149"/>
      <c r="I2167" s="150"/>
      <c r="J2167" s="151"/>
      <c r="K2167" s="152"/>
      <c r="L2167" s="153"/>
      <c r="M2167" s="154"/>
      <c r="N2167" s="334">
        <f t="shared" si="67"/>
        <v>0</v>
      </c>
      <c r="O2167" s="339"/>
      <c r="P2167" s="515">
        <f>IF($A2167=Liste!$A$2,Liste!$Q$2,IF($A2167=Liste!$A$3,Liste!$Q$3,0))</f>
        <v>0</v>
      </c>
      <c r="Q2167" s="477"/>
      <c r="R2167" s="458" t="str">
        <f>IF(F2167=0,"x",VLOOKUP($F2167,Liste!$L$2:$M$5000,2,FALSE))</f>
        <v>x</v>
      </c>
      <c r="S2167" s="462" t="str">
        <f t="shared" si="66"/>
        <v>x</v>
      </c>
      <c r="T2167" s="462">
        <f>IF(P2167=Liste!$Q$3,IF(L2167=0,0,1),0)</f>
        <v>0</v>
      </c>
      <c r="U2167" s="462">
        <f>IF($A2167=0,0,InformatiiGenerale!$B$3)</f>
        <v>0</v>
      </c>
      <c r="V2167" s="462">
        <f>IF($B2167=0,0,VLOOKUP($B2167,InformatiiGenerale!$A$9:$C$29,3,FALSE))</f>
        <v>0</v>
      </c>
    </row>
    <row r="2168" spans="1:22" ht="30" customHeight="1" x14ac:dyDescent="0.25">
      <c r="A2168" s="145"/>
      <c r="B2168" s="146"/>
      <c r="C2168" s="146"/>
      <c r="D2168" s="147"/>
      <c r="E2168" s="148"/>
      <c r="F2168" s="149"/>
      <c r="G2168" s="148"/>
      <c r="H2168" s="149"/>
      <c r="I2168" s="150"/>
      <c r="J2168" s="151"/>
      <c r="K2168" s="152"/>
      <c r="L2168" s="153"/>
      <c r="M2168" s="154"/>
      <c r="N2168" s="334">
        <f t="shared" si="67"/>
        <v>0</v>
      </c>
      <c r="O2168" s="339"/>
      <c r="P2168" s="515">
        <f>IF($A2168=Liste!$A$2,Liste!$Q$2,IF($A2168=Liste!$A$3,Liste!$Q$3,0))</f>
        <v>0</v>
      </c>
      <c r="Q2168" s="477"/>
      <c r="R2168" s="458" t="str">
        <f>IF(F2168=0,"x",VLOOKUP($F2168,Liste!$L$2:$M$5000,2,FALSE))</f>
        <v>x</v>
      </c>
      <c r="S2168" s="462" t="str">
        <f t="shared" si="66"/>
        <v>x</v>
      </c>
      <c r="T2168" s="462">
        <f>IF(P2168=Liste!$Q$3,IF(L2168=0,0,1),0)</f>
        <v>0</v>
      </c>
      <c r="U2168" s="462">
        <f>IF($A2168=0,0,InformatiiGenerale!$B$3)</f>
        <v>0</v>
      </c>
      <c r="V2168" s="462">
        <f>IF($B2168=0,0,VLOOKUP($B2168,InformatiiGenerale!$A$9:$C$29,3,FALSE))</f>
        <v>0</v>
      </c>
    </row>
    <row r="2169" spans="1:22" ht="30" customHeight="1" x14ac:dyDescent="0.25">
      <c r="A2169" s="145"/>
      <c r="B2169" s="146"/>
      <c r="C2169" s="146"/>
      <c r="D2169" s="147"/>
      <c r="E2169" s="148"/>
      <c r="F2169" s="149"/>
      <c r="G2169" s="148"/>
      <c r="H2169" s="149"/>
      <c r="I2169" s="150"/>
      <c r="J2169" s="151"/>
      <c r="K2169" s="152"/>
      <c r="L2169" s="153"/>
      <c r="M2169" s="154"/>
      <c r="N2169" s="334">
        <f t="shared" si="67"/>
        <v>0</v>
      </c>
      <c r="O2169" s="339"/>
      <c r="P2169" s="515">
        <f>IF($A2169=Liste!$A$2,Liste!$Q$2,IF($A2169=Liste!$A$3,Liste!$Q$3,0))</f>
        <v>0</v>
      </c>
      <c r="Q2169" s="477"/>
      <c r="R2169" s="458" t="str">
        <f>IF(F2169=0,"x",VLOOKUP($F2169,Liste!$L$2:$M$5000,2,FALSE))</f>
        <v>x</v>
      </c>
      <c r="S2169" s="462" t="str">
        <f t="shared" si="66"/>
        <v>x</v>
      </c>
      <c r="T2169" s="462">
        <f>IF(P2169=Liste!$Q$3,IF(L2169=0,0,1),0)</f>
        <v>0</v>
      </c>
      <c r="U2169" s="462">
        <f>IF($A2169=0,0,InformatiiGenerale!$B$3)</f>
        <v>0</v>
      </c>
      <c r="V2169" s="462">
        <f>IF($B2169=0,0,VLOOKUP($B2169,InformatiiGenerale!$A$9:$C$29,3,FALSE))</f>
        <v>0</v>
      </c>
    </row>
    <row r="2170" spans="1:22" ht="30" customHeight="1" x14ac:dyDescent="0.25">
      <c r="A2170" s="145"/>
      <c r="B2170" s="146"/>
      <c r="C2170" s="146"/>
      <c r="D2170" s="147"/>
      <c r="E2170" s="148"/>
      <c r="F2170" s="149"/>
      <c r="G2170" s="148"/>
      <c r="H2170" s="149"/>
      <c r="I2170" s="150"/>
      <c r="J2170" s="151"/>
      <c r="K2170" s="152"/>
      <c r="L2170" s="153"/>
      <c r="M2170" s="154"/>
      <c r="N2170" s="334">
        <f t="shared" si="67"/>
        <v>0</v>
      </c>
      <c r="O2170" s="339"/>
      <c r="P2170" s="515">
        <f>IF($A2170=Liste!$A$2,Liste!$Q$2,IF($A2170=Liste!$A$3,Liste!$Q$3,0))</f>
        <v>0</v>
      </c>
      <c r="Q2170" s="477"/>
      <c r="R2170" s="458" t="str">
        <f>IF(F2170=0,"x",VLOOKUP($F2170,Liste!$L$2:$M$5000,2,FALSE))</f>
        <v>x</v>
      </c>
      <c r="S2170" s="462" t="str">
        <f t="shared" si="66"/>
        <v>x</v>
      </c>
      <c r="T2170" s="462">
        <f>IF(P2170=Liste!$Q$3,IF(L2170=0,0,1),0)</f>
        <v>0</v>
      </c>
      <c r="U2170" s="462">
        <f>IF($A2170=0,0,InformatiiGenerale!$B$3)</f>
        <v>0</v>
      </c>
      <c r="V2170" s="462">
        <f>IF($B2170=0,0,VLOOKUP($B2170,InformatiiGenerale!$A$9:$C$29,3,FALSE))</f>
        <v>0</v>
      </c>
    </row>
    <row r="2171" spans="1:22" ht="30" customHeight="1" x14ac:dyDescent="0.25">
      <c r="A2171" s="145"/>
      <c r="B2171" s="146"/>
      <c r="C2171" s="146"/>
      <c r="D2171" s="147"/>
      <c r="E2171" s="148"/>
      <c r="F2171" s="149"/>
      <c r="G2171" s="148"/>
      <c r="H2171" s="149"/>
      <c r="I2171" s="150"/>
      <c r="J2171" s="151"/>
      <c r="K2171" s="152"/>
      <c r="L2171" s="153"/>
      <c r="M2171" s="154"/>
      <c r="N2171" s="334">
        <f t="shared" si="67"/>
        <v>0</v>
      </c>
      <c r="O2171" s="339"/>
      <c r="P2171" s="515">
        <f>IF($A2171=Liste!$A$2,Liste!$Q$2,IF($A2171=Liste!$A$3,Liste!$Q$3,0))</f>
        <v>0</v>
      </c>
      <c r="Q2171" s="477"/>
      <c r="R2171" s="458" t="str">
        <f>IF(F2171=0,"x",VLOOKUP($F2171,Liste!$L$2:$M$5000,2,FALSE))</f>
        <v>x</v>
      </c>
      <c r="S2171" s="462" t="str">
        <f t="shared" si="66"/>
        <v>x</v>
      </c>
      <c r="T2171" s="462">
        <f>IF(P2171=Liste!$Q$3,IF(L2171=0,0,1),0)</f>
        <v>0</v>
      </c>
      <c r="U2171" s="462">
        <f>IF($A2171=0,0,InformatiiGenerale!$B$3)</f>
        <v>0</v>
      </c>
      <c r="V2171" s="462">
        <f>IF($B2171=0,0,VLOOKUP($B2171,InformatiiGenerale!$A$9:$C$29,3,FALSE))</f>
        <v>0</v>
      </c>
    </row>
    <row r="2172" spans="1:22" ht="30" customHeight="1" x14ac:dyDescent="0.25">
      <c r="A2172" s="145"/>
      <c r="B2172" s="146"/>
      <c r="C2172" s="146"/>
      <c r="D2172" s="147"/>
      <c r="E2172" s="148"/>
      <c r="F2172" s="149"/>
      <c r="G2172" s="148"/>
      <c r="H2172" s="149"/>
      <c r="I2172" s="150"/>
      <c r="J2172" s="151"/>
      <c r="K2172" s="152"/>
      <c r="L2172" s="153"/>
      <c r="M2172" s="154"/>
      <c r="N2172" s="334">
        <f t="shared" si="67"/>
        <v>0</v>
      </c>
      <c r="O2172" s="339"/>
      <c r="P2172" s="515">
        <f>IF($A2172=Liste!$A$2,Liste!$Q$2,IF($A2172=Liste!$A$3,Liste!$Q$3,0))</f>
        <v>0</v>
      </c>
      <c r="Q2172" s="477"/>
      <c r="R2172" s="458" t="str">
        <f>IF(F2172=0,"x",VLOOKUP($F2172,Liste!$L$2:$M$5000,2,FALSE))</f>
        <v>x</v>
      </c>
      <c r="S2172" s="462" t="str">
        <f t="shared" si="66"/>
        <v>x</v>
      </c>
      <c r="T2172" s="462">
        <f>IF(P2172=Liste!$Q$3,IF(L2172=0,0,1),0)</f>
        <v>0</v>
      </c>
      <c r="U2172" s="462">
        <f>IF($A2172=0,0,InformatiiGenerale!$B$3)</f>
        <v>0</v>
      </c>
      <c r="V2172" s="462">
        <f>IF($B2172=0,0,VLOOKUP($B2172,InformatiiGenerale!$A$9:$C$29,3,FALSE))</f>
        <v>0</v>
      </c>
    </row>
    <row r="2173" spans="1:22" ht="30" customHeight="1" x14ac:dyDescent="0.25">
      <c r="A2173" s="145"/>
      <c r="B2173" s="146"/>
      <c r="C2173" s="146"/>
      <c r="D2173" s="147"/>
      <c r="E2173" s="148"/>
      <c r="F2173" s="149"/>
      <c r="G2173" s="148"/>
      <c r="H2173" s="149"/>
      <c r="I2173" s="150"/>
      <c r="J2173" s="151"/>
      <c r="K2173" s="152"/>
      <c r="L2173" s="153"/>
      <c r="M2173" s="154"/>
      <c r="N2173" s="334">
        <f t="shared" si="67"/>
        <v>0</v>
      </c>
      <c r="O2173" s="339"/>
      <c r="P2173" s="515">
        <f>IF($A2173=Liste!$A$2,Liste!$Q$2,IF($A2173=Liste!$A$3,Liste!$Q$3,0))</f>
        <v>0</v>
      </c>
      <c r="Q2173" s="477"/>
      <c r="R2173" s="458" t="str">
        <f>IF(F2173=0,"x",VLOOKUP($F2173,Liste!$L$2:$M$5000,2,FALSE))</f>
        <v>x</v>
      </c>
      <c r="S2173" s="462" t="str">
        <f t="shared" si="66"/>
        <v>x</v>
      </c>
      <c r="T2173" s="462">
        <f>IF(P2173=Liste!$Q$3,IF(L2173=0,0,1),0)</f>
        <v>0</v>
      </c>
      <c r="U2173" s="462">
        <f>IF($A2173=0,0,InformatiiGenerale!$B$3)</f>
        <v>0</v>
      </c>
      <c r="V2173" s="462">
        <f>IF($B2173=0,0,VLOOKUP($B2173,InformatiiGenerale!$A$9:$C$29,3,FALSE))</f>
        <v>0</v>
      </c>
    </row>
    <row r="2174" spans="1:22" ht="30" customHeight="1" x14ac:dyDescent="0.25">
      <c r="A2174" s="145"/>
      <c r="B2174" s="146"/>
      <c r="C2174" s="146"/>
      <c r="D2174" s="147"/>
      <c r="E2174" s="148"/>
      <c r="F2174" s="149"/>
      <c r="G2174" s="148"/>
      <c r="H2174" s="149"/>
      <c r="I2174" s="150"/>
      <c r="J2174" s="151"/>
      <c r="K2174" s="152"/>
      <c r="L2174" s="153"/>
      <c r="M2174" s="154"/>
      <c r="N2174" s="334">
        <f t="shared" si="67"/>
        <v>0</v>
      </c>
      <c r="O2174" s="339"/>
      <c r="P2174" s="515">
        <f>IF($A2174=Liste!$A$2,Liste!$Q$2,IF($A2174=Liste!$A$3,Liste!$Q$3,0))</f>
        <v>0</v>
      </c>
      <c r="Q2174" s="477"/>
      <c r="R2174" s="458" t="str">
        <f>IF(F2174=0,"x",VLOOKUP($F2174,Liste!$L$2:$M$5000,2,FALSE))</f>
        <v>x</v>
      </c>
      <c r="S2174" s="462" t="str">
        <f t="shared" si="66"/>
        <v>x</v>
      </c>
      <c r="T2174" s="462">
        <f>IF(P2174=Liste!$Q$3,IF(L2174=0,0,1),0)</f>
        <v>0</v>
      </c>
      <c r="U2174" s="462">
        <f>IF($A2174=0,0,InformatiiGenerale!$B$3)</f>
        <v>0</v>
      </c>
      <c r="V2174" s="462">
        <f>IF($B2174=0,0,VLOOKUP($B2174,InformatiiGenerale!$A$9:$C$29,3,FALSE))</f>
        <v>0</v>
      </c>
    </row>
    <row r="2175" spans="1:22" ht="30" customHeight="1" x14ac:dyDescent="0.25">
      <c r="A2175" s="145"/>
      <c r="B2175" s="146"/>
      <c r="C2175" s="146"/>
      <c r="D2175" s="147"/>
      <c r="E2175" s="148"/>
      <c r="F2175" s="149"/>
      <c r="G2175" s="148"/>
      <c r="H2175" s="149"/>
      <c r="I2175" s="150"/>
      <c r="J2175" s="151"/>
      <c r="K2175" s="152"/>
      <c r="L2175" s="153"/>
      <c r="M2175" s="154"/>
      <c r="N2175" s="334">
        <f t="shared" si="67"/>
        <v>0</v>
      </c>
      <c r="O2175" s="339"/>
      <c r="P2175" s="515">
        <f>IF($A2175=Liste!$A$2,Liste!$Q$2,IF($A2175=Liste!$A$3,Liste!$Q$3,0))</f>
        <v>0</v>
      </c>
      <c r="Q2175" s="477"/>
      <c r="R2175" s="458" t="str">
        <f>IF(F2175=0,"x",VLOOKUP($F2175,Liste!$L$2:$M$5000,2,FALSE))</f>
        <v>x</v>
      </c>
      <c r="S2175" s="462" t="str">
        <f t="shared" si="66"/>
        <v>x</v>
      </c>
      <c r="T2175" s="462">
        <f>IF(P2175=Liste!$Q$3,IF(L2175=0,0,1),0)</f>
        <v>0</v>
      </c>
      <c r="U2175" s="462">
        <f>IF($A2175=0,0,InformatiiGenerale!$B$3)</f>
        <v>0</v>
      </c>
      <c r="V2175" s="462">
        <f>IF($B2175=0,0,VLOOKUP($B2175,InformatiiGenerale!$A$9:$C$29,3,FALSE))</f>
        <v>0</v>
      </c>
    </row>
    <row r="2176" spans="1:22" ht="30" customHeight="1" x14ac:dyDescent="0.25">
      <c r="A2176" s="145"/>
      <c r="B2176" s="146"/>
      <c r="C2176" s="146"/>
      <c r="D2176" s="147"/>
      <c r="E2176" s="148"/>
      <c r="F2176" s="149"/>
      <c r="G2176" s="148"/>
      <c r="H2176" s="149"/>
      <c r="I2176" s="150"/>
      <c r="J2176" s="151"/>
      <c r="K2176" s="152"/>
      <c r="L2176" s="153"/>
      <c r="M2176" s="154"/>
      <c r="N2176" s="334">
        <f t="shared" si="67"/>
        <v>0</v>
      </c>
      <c r="O2176" s="339"/>
      <c r="P2176" s="515">
        <f>IF($A2176=Liste!$A$2,Liste!$Q$2,IF($A2176=Liste!$A$3,Liste!$Q$3,0))</f>
        <v>0</v>
      </c>
      <c r="Q2176" s="477"/>
      <c r="R2176" s="458" t="str">
        <f>IF(F2176=0,"x",VLOOKUP($F2176,Liste!$L$2:$M$5000,2,FALSE))</f>
        <v>x</v>
      </c>
      <c r="S2176" s="462" t="str">
        <f t="shared" si="66"/>
        <v>x</v>
      </c>
      <c r="T2176" s="462">
        <f>IF(P2176=Liste!$Q$3,IF(L2176=0,0,1),0)</f>
        <v>0</v>
      </c>
      <c r="U2176" s="462">
        <f>IF($A2176=0,0,InformatiiGenerale!$B$3)</f>
        <v>0</v>
      </c>
      <c r="V2176" s="462">
        <f>IF($B2176=0,0,VLOOKUP($B2176,InformatiiGenerale!$A$9:$C$29,3,FALSE))</f>
        <v>0</v>
      </c>
    </row>
    <row r="2177" spans="1:22" ht="30" customHeight="1" x14ac:dyDescent="0.25">
      <c r="A2177" s="145"/>
      <c r="B2177" s="146"/>
      <c r="C2177" s="146"/>
      <c r="D2177" s="147"/>
      <c r="E2177" s="148"/>
      <c r="F2177" s="149"/>
      <c r="G2177" s="148"/>
      <c r="H2177" s="149"/>
      <c r="I2177" s="150"/>
      <c r="J2177" s="151"/>
      <c r="K2177" s="152"/>
      <c r="L2177" s="153"/>
      <c r="M2177" s="154"/>
      <c r="N2177" s="334">
        <f t="shared" si="67"/>
        <v>0</v>
      </c>
      <c r="O2177" s="339"/>
      <c r="P2177" s="515">
        <f>IF($A2177=Liste!$A$2,Liste!$Q$2,IF($A2177=Liste!$A$3,Liste!$Q$3,0))</f>
        <v>0</v>
      </c>
      <c r="Q2177" s="477"/>
      <c r="R2177" s="458" t="str">
        <f>IF(F2177=0,"x",VLOOKUP($F2177,Liste!$L$2:$M$5000,2,FALSE))</f>
        <v>x</v>
      </c>
      <c r="S2177" s="462" t="str">
        <f t="shared" si="66"/>
        <v>x</v>
      </c>
      <c r="T2177" s="462">
        <f>IF(P2177=Liste!$Q$3,IF(L2177=0,0,1),0)</f>
        <v>0</v>
      </c>
      <c r="U2177" s="462">
        <f>IF($A2177=0,0,InformatiiGenerale!$B$3)</f>
        <v>0</v>
      </c>
      <c r="V2177" s="462">
        <f>IF($B2177=0,0,VLOOKUP($B2177,InformatiiGenerale!$A$9:$C$29,3,FALSE))</f>
        <v>0</v>
      </c>
    </row>
    <row r="2178" spans="1:22" ht="30" customHeight="1" x14ac:dyDescent="0.25">
      <c r="A2178" s="145"/>
      <c r="B2178" s="146"/>
      <c r="C2178" s="146"/>
      <c r="D2178" s="147"/>
      <c r="E2178" s="148"/>
      <c r="F2178" s="149"/>
      <c r="G2178" s="148"/>
      <c r="H2178" s="149"/>
      <c r="I2178" s="150"/>
      <c r="J2178" s="151"/>
      <c r="K2178" s="152"/>
      <c r="L2178" s="153"/>
      <c r="M2178" s="154"/>
      <c r="N2178" s="334">
        <f t="shared" si="67"/>
        <v>0</v>
      </c>
      <c r="O2178" s="339"/>
      <c r="P2178" s="515">
        <f>IF($A2178=Liste!$A$2,Liste!$Q$2,IF($A2178=Liste!$A$3,Liste!$Q$3,0))</f>
        <v>0</v>
      </c>
      <c r="Q2178" s="477"/>
      <c r="R2178" s="458" t="str">
        <f>IF(F2178=0,"x",VLOOKUP($F2178,Liste!$L$2:$M$5000,2,FALSE))</f>
        <v>x</v>
      </c>
      <c r="S2178" s="462" t="str">
        <f t="shared" si="66"/>
        <v>x</v>
      </c>
      <c r="T2178" s="462">
        <f>IF(P2178=Liste!$Q$3,IF(L2178=0,0,1),0)</f>
        <v>0</v>
      </c>
      <c r="U2178" s="462">
        <f>IF($A2178=0,0,InformatiiGenerale!$B$3)</f>
        <v>0</v>
      </c>
      <c r="V2178" s="462">
        <f>IF($B2178=0,0,VLOOKUP($B2178,InformatiiGenerale!$A$9:$C$29,3,FALSE))</f>
        <v>0</v>
      </c>
    </row>
    <row r="2179" spans="1:22" ht="30" customHeight="1" x14ac:dyDescent="0.25">
      <c r="A2179" s="145"/>
      <c r="B2179" s="146"/>
      <c r="C2179" s="146"/>
      <c r="D2179" s="147"/>
      <c r="E2179" s="148"/>
      <c r="F2179" s="149"/>
      <c r="G2179" s="148"/>
      <c r="H2179" s="149"/>
      <c r="I2179" s="150"/>
      <c r="J2179" s="151"/>
      <c r="K2179" s="152"/>
      <c r="L2179" s="153"/>
      <c r="M2179" s="154"/>
      <c r="N2179" s="334">
        <f t="shared" si="67"/>
        <v>0</v>
      </c>
      <c r="O2179" s="339"/>
      <c r="P2179" s="515">
        <f>IF($A2179=Liste!$A$2,Liste!$Q$2,IF($A2179=Liste!$A$3,Liste!$Q$3,0))</f>
        <v>0</v>
      </c>
      <c r="Q2179" s="477"/>
      <c r="R2179" s="458" t="str">
        <f>IF(F2179=0,"x",VLOOKUP($F2179,Liste!$L$2:$M$5000,2,FALSE))</f>
        <v>x</v>
      </c>
      <c r="S2179" s="462" t="str">
        <f t="shared" si="66"/>
        <v>x</v>
      </c>
      <c r="T2179" s="462">
        <f>IF(P2179=Liste!$Q$3,IF(L2179=0,0,1),0)</f>
        <v>0</v>
      </c>
      <c r="U2179" s="462">
        <f>IF($A2179=0,0,InformatiiGenerale!$B$3)</f>
        <v>0</v>
      </c>
      <c r="V2179" s="462">
        <f>IF($B2179=0,0,VLOOKUP($B2179,InformatiiGenerale!$A$9:$C$29,3,FALSE))</f>
        <v>0</v>
      </c>
    </row>
    <row r="2180" spans="1:22" ht="30" customHeight="1" x14ac:dyDescent="0.25">
      <c r="A2180" s="145"/>
      <c r="B2180" s="146"/>
      <c r="C2180" s="146"/>
      <c r="D2180" s="147"/>
      <c r="E2180" s="148"/>
      <c r="F2180" s="149"/>
      <c r="G2180" s="148"/>
      <c r="H2180" s="149"/>
      <c r="I2180" s="150"/>
      <c r="J2180" s="151"/>
      <c r="K2180" s="152"/>
      <c r="L2180" s="153"/>
      <c r="M2180" s="154"/>
      <c r="N2180" s="334">
        <f t="shared" si="67"/>
        <v>0</v>
      </c>
      <c r="O2180" s="339"/>
      <c r="P2180" s="515">
        <f>IF($A2180=Liste!$A$2,Liste!$Q$2,IF($A2180=Liste!$A$3,Liste!$Q$3,0))</f>
        <v>0</v>
      </c>
      <c r="Q2180" s="477"/>
      <c r="R2180" s="458" t="str">
        <f>IF(F2180=0,"x",VLOOKUP($F2180,Liste!$L$2:$M$5000,2,FALSE))</f>
        <v>x</v>
      </c>
      <c r="S2180" s="462" t="str">
        <f t="shared" si="66"/>
        <v>x</v>
      </c>
      <c r="T2180" s="462">
        <f>IF(P2180=Liste!$Q$3,IF(L2180=0,0,1),0)</f>
        <v>0</v>
      </c>
      <c r="U2180" s="462">
        <f>IF($A2180=0,0,InformatiiGenerale!$B$3)</f>
        <v>0</v>
      </c>
      <c r="V2180" s="462">
        <f>IF($B2180=0,0,VLOOKUP($B2180,InformatiiGenerale!$A$9:$C$29,3,FALSE))</f>
        <v>0</v>
      </c>
    </row>
    <row r="2181" spans="1:22" ht="30" customHeight="1" x14ac:dyDescent="0.25">
      <c r="A2181" s="145"/>
      <c r="B2181" s="146"/>
      <c r="C2181" s="146"/>
      <c r="D2181" s="147"/>
      <c r="E2181" s="148"/>
      <c r="F2181" s="149"/>
      <c r="G2181" s="148"/>
      <c r="H2181" s="149"/>
      <c r="I2181" s="150"/>
      <c r="J2181" s="151"/>
      <c r="K2181" s="152"/>
      <c r="L2181" s="153"/>
      <c r="M2181" s="154"/>
      <c r="N2181" s="334">
        <f t="shared" si="67"/>
        <v>0</v>
      </c>
      <c r="O2181" s="339"/>
      <c r="P2181" s="515">
        <f>IF($A2181=Liste!$A$2,Liste!$Q$2,IF($A2181=Liste!$A$3,Liste!$Q$3,0))</f>
        <v>0</v>
      </c>
      <c r="Q2181" s="477"/>
      <c r="R2181" s="458" t="str">
        <f>IF(F2181=0,"x",VLOOKUP($F2181,Liste!$L$2:$M$5000,2,FALSE))</f>
        <v>x</v>
      </c>
      <c r="S2181" s="462" t="str">
        <f t="shared" si="66"/>
        <v>x</v>
      </c>
      <c r="T2181" s="462">
        <f>IF(P2181=Liste!$Q$3,IF(L2181=0,0,1),0)</f>
        <v>0</v>
      </c>
      <c r="U2181" s="462">
        <f>IF($A2181=0,0,InformatiiGenerale!$B$3)</f>
        <v>0</v>
      </c>
      <c r="V2181" s="462">
        <f>IF($B2181=0,0,VLOOKUP($B2181,InformatiiGenerale!$A$9:$C$29,3,FALSE))</f>
        <v>0</v>
      </c>
    </row>
    <row r="2182" spans="1:22" ht="30" customHeight="1" x14ac:dyDescent="0.25">
      <c r="A2182" s="145"/>
      <c r="B2182" s="146"/>
      <c r="C2182" s="146"/>
      <c r="D2182" s="147"/>
      <c r="E2182" s="148"/>
      <c r="F2182" s="149"/>
      <c r="G2182" s="148"/>
      <c r="H2182" s="149"/>
      <c r="I2182" s="150"/>
      <c r="J2182" s="151"/>
      <c r="K2182" s="152"/>
      <c r="L2182" s="153"/>
      <c r="M2182" s="154"/>
      <c r="N2182" s="334">
        <f t="shared" si="67"/>
        <v>0</v>
      </c>
      <c r="O2182" s="339"/>
      <c r="P2182" s="515">
        <f>IF($A2182=Liste!$A$2,Liste!$Q$2,IF($A2182=Liste!$A$3,Liste!$Q$3,0))</f>
        <v>0</v>
      </c>
      <c r="Q2182" s="477"/>
      <c r="R2182" s="458" t="str">
        <f>IF(F2182=0,"x",VLOOKUP($F2182,Liste!$L$2:$M$5000,2,FALSE))</f>
        <v>x</v>
      </c>
      <c r="S2182" s="462" t="str">
        <f t="shared" si="66"/>
        <v>x</v>
      </c>
      <c r="T2182" s="462">
        <f>IF(P2182=Liste!$Q$3,IF(L2182=0,0,1),0)</f>
        <v>0</v>
      </c>
      <c r="U2182" s="462">
        <f>IF($A2182=0,0,InformatiiGenerale!$B$3)</f>
        <v>0</v>
      </c>
      <c r="V2182" s="462">
        <f>IF($B2182=0,0,VLOOKUP($B2182,InformatiiGenerale!$A$9:$C$29,3,FALSE))</f>
        <v>0</v>
      </c>
    </row>
    <row r="2183" spans="1:22" ht="30" customHeight="1" x14ac:dyDescent="0.25">
      <c r="A2183" s="145"/>
      <c r="B2183" s="146"/>
      <c r="C2183" s="146"/>
      <c r="D2183" s="147"/>
      <c r="E2183" s="148"/>
      <c r="F2183" s="149"/>
      <c r="G2183" s="148"/>
      <c r="H2183" s="149"/>
      <c r="I2183" s="150"/>
      <c r="J2183" s="151"/>
      <c r="K2183" s="152"/>
      <c r="L2183" s="153"/>
      <c r="M2183" s="154"/>
      <c r="N2183" s="334">
        <f t="shared" si="67"/>
        <v>0</v>
      </c>
      <c r="O2183" s="339"/>
      <c r="P2183" s="515">
        <f>IF($A2183=Liste!$A$2,Liste!$Q$2,IF($A2183=Liste!$A$3,Liste!$Q$3,0))</f>
        <v>0</v>
      </c>
      <c r="Q2183" s="477"/>
      <c r="R2183" s="458" t="str">
        <f>IF(F2183=0,"x",VLOOKUP($F2183,Liste!$L$2:$M$5000,2,FALSE))</f>
        <v>x</v>
      </c>
      <c r="S2183" s="462" t="str">
        <f t="shared" si="66"/>
        <v>x</v>
      </c>
      <c r="T2183" s="462">
        <f>IF(P2183=Liste!$Q$3,IF(L2183=0,0,1),0)</f>
        <v>0</v>
      </c>
      <c r="U2183" s="462">
        <f>IF($A2183=0,0,InformatiiGenerale!$B$3)</f>
        <v>0</v>
      </c>
      <c r="V2183" s="462">
        <f>IF($B2183=0,0,VLOOKUP($B2183,InformatiiGenerale!$A$9:$C$29,3,FALSE))</f>
        <v>0</v>
      </c>
    </row>
    <row r="2184" spans="1:22" ht="30" customHeight="1" x14ac:dyDescent="0.25">
      <c r="A2184" s="145"/>
      <c r="B2184" s="146"/>
      <c r="C2184" s="146"/>
      <c r="D2184" s="147"/>
      <c r="E2184" s="148"/>
      <c r="F2184" s="149"/>
      <c r="G2184" s="148"/>
      <c r="H2184" s="149"/>
      <c r="I2184" s="150"/>
      <c r="J2184" s="151"/>
      <c r="K2184" s="152"/>
      <c r="L2184" s="153"/>
      <c r="M2184" s="154"/>
      <c r="N2184" s="334">
        <f t="shared" si="67"/>
        <v>0</v>
      </c>
      <c r="O2184" s="339"/>
      <c r="P2184" s="515">
        <f>IF($A2184=Liste!$A$2,Liste!$Q$2,IF($A2184=Liste!$A$3,Liste!$Q$3,0))</f>
        <v>0</v>
      </c>
      <c r="Q2184" s="477"/>
      <c r="R2184" s="458" t="str">
        <f>IF(F2184=0,"x",VLOOKUP($F2184,Liste!$L$2:$M$5000,2,FALSE))</f>
        <v>x</v>
      </c>
      <c r="S2184" s="462" t="str">
        <f t="shared" si="66"/>
        <v>x</v>
      </c>
      <c r="T2184" s="462">
        <f>IF(P2184=Liste!$Q$3,IF(L2184=0,0,1),0)</f>
        <v>0</v>
      </c>
      <c r="U2184" s="462">
        <f>IF($A2184=0,0,InformatiiGenerale!$B$3)</f>
        <v>0</v>
      </c>
      <c r="V2184" s="462">
        <f>IF($B2184=0,0,VLOOKUP($B2184,InformatiiGenerale!$A$9:$C$29,3,FALSE))</f>
        <v>0</v>
      </c>
    </row>
    <row r="2185" spans="1:22" ht="30" customHeight="1" x14ac:dyDescent="0.25">
      <c r="A2185" s="145"/>
      <c r="B2185" s="146"/>
      <c r="C2185" s="146"/>
      <c r="D2185" s="147"/>
      <c r="E2185" s="148"/>
      <c r="F2185" s="149"/>
      <c r="G2185" s="148"/>
      <c r="H2185" s="149"/>
      <c r="I2185" s="150"/>
      <c r="J2185" s="151"/>
      <c r="K2185" s="152"/>
      <c r="L2185" s="153"/>
      <c r="M2185" s="154"/>
      <c r="N2185" s="334">
        <f t="shared" si="67"/>
        <v>0</v>
      </c>
      <c r="O2185" s="339"/>
      <c r="P2185" s="515">
        <f>IF($A2185=Liste!$A$2,Liste!$Q$2,IF($A2185=Liste!$A$3,Liste!$Q$3,0))</f>
        <v>0</v>
      </c>
      <c r="Q2185" s="477"/>
      <c r="R2185" s="458" t="str">
        <f>IF(F2185=0,"x",VLOOKUP($F2185,Liste!$L$2:$M$5000,2,FALSE))</f>
        <v>x</v>
      </c>
      <c r="S2185" s="462" t="str">
        <f t="shared" si="66"/>
        <v>x</v>
      </c>
      <c r="T2185" s="462">
        <f>IF(P2185=Liste!$Q$3,IF(L2185=0,0,1),0)</f>
        <v>0</v>
      </c>
      <c r="U2185" s="462">
        <f>IF($A2185=0,0,InformatiiGenerale!$B$3)</f>
        <v>0</v>
      </c>
      <c r="V2185" s="462">
        <f>IF($B2185=0,0,VLOOKUP($B2185,InformatiiGenerale!$A$9:$C$29,3,FALSE))</f>
        <v>0</v>
      </c>
    </row>
    <row r="2186" spans="1:22" ht="30" customHeight="1" x14ac:dyDescent="0.25">
      <c r="A2186" s="145"/>
      <c r="B2186" s="146"/>
      <c r="C2186" s="146"/>
      <c r="D2186" s="147"/>
      <c r="E2186" s="148"/>
      <c r="F2186" s="149"/>
      <c r="G2186" s="148"/>
      <c r="H2186" s="149"/>
      <c r="I2186" s="150"/>
      <c r="J2186" s="151"/>
      <c r="K2186" s="152"/>
      <c r="L2186" s="153"/>
      <c r="M2186" s="154"/>
      <c r="N2186" s="334">
        <f t="shared" si="67"/>
        <v>0</v>
      </c>
      <c r="O2186" s="339"/>
      <c r="P2186" s="515">
        <f>IF($A2186=Liste!$A$2,Liste!$Q$2,IF($A2186=Liste!$A$3,Liste!$Q$3,0))</f>
        <v>0</v>
      </c>
      <c r="Q2186" s="477"/>
      <c r="R2186" s="458" t="str">
        <f>IF(F2186=0,"x",VLOOKUP($F2186,Liste!$L$2:$M$5000,2,FALSE))</f>
        <v>x</v>
      </c>
      <c r="S2186" s="462" t="str">
        <f t="shared" si="66"/>
        <v>x</v>
      </c>
      <c r="T2186" s="462">
        <f>IF(P2186=Liste!$Q$3,IF(L2186=0,0,1),0)</f>
        <v>0</v>
      </c>
      <c r="U2186" s="462">
        <f>IF($A2186=0,0,InformatiiGenerale!$B$3)</f>
        <v>0</v>
      </c>
      <c r="V2186" s="462">
        <f>IF($B2186=0,0,VLOOKUP($B2186,InformatiiGenerale!$A$9:$C$29,3,FALSE))</f>
        <v>0</v>
      </c>
    </row>
    <row r="2187" spans="1:22" ht="30" customHeight="1" x14ac:dyDescent="0.25">
      <c r="A2187" s="145"/>
      <c r="B2187" s="146"/>
      <c r="C2187" s="146"/>
      <c r="D2187" s="147"/>
      <c r="E2187" s="148"/>
      <c r="F2187" s="149"/>
      <c r="G2187" s="148"/>
      <c r="H2187" s="149"/>
      <c r="I2187" s="150"/>
      <c r="J2187" s="151"/>
      <c r="K2187" s="152"/>
      <c r="L2187" s="153"/>
      <c r="M2187" s="154"/>
      <c r="N2187" s="334">
        <f t="shared" si="67"/>
        <v>0</v>
      </c>
      <c r="O2187" s="339"/>
      <c r="P2187" s="515">
        <f>IF($A2187=Liste!$A$2,Liste!$Q$2,IF($A2187=Liste!$A$3,Liste!$Q$3,0))</f>
        <v>0</v>
      </c>
      <c r="Q2187" s="477"/>
      <c r="R2187" s="458" t="str">
        <f>IF(F2187=0,"x",VLOOKUP($F2187,Liste!$L$2:$M$5000,2,FALSE))</f>
        <v>x</v>
      </c>
      <c r="S2187" s="462" t="str">
        <f t="shared" ref="S2187:S2250" si="68">CONCATENATE($C2187,$Q2187,$R2187)</f>
        <v>x</v>
      </c>
      <c r="T2187" s="462">
        <f>IF(P2187=Liste!$Q$3,IF(L2187=0,0,1),0)</f>
        <v>0</v>
      </c>
      <c r="U2187" s="462">
        <f>IF($A2187=0,0,InformatiiGenerale!$B$3)</f>
        <v>0</v>
      </c>
      <c r="V2187" s="462">
        <f>IF($B2187=0,0,VLOOKUP($B2187,InformatiiGenerale!$A$9:$C$29,3,FALSE))</f>
        <v>0</v>
      </c>
    </row>
    <row r="2188" spans="1:22" ht="30" customHeight="1" x14ac:dyDescent="0.25">
      <c r="A2188" s="145"/>
      <c r="B2188" s="146"/>
      <c r="C2188" s="146"/>
      <c r="D2188" s="147"/>
      <c r="E2188" s="148"/>
      <c r="F2188" s="149"/>
      <c r="G2188" s="148"/>
      <c r="H2188" s="149"/>
      <c r="I2188" s="150"/>
      <c r="J2188" s="151"/>
      <c r="K2188" s="152"/>
      <c r="L2188" s="153"/>
      <c r="M2188" s="154"/>
      <c r="N2188" s="334">
        <f t="shared" ref="N2188:N2251" si="69">L2188+M2188</f>
        <v>0</v>
      </c>
      <c r="O2188" s="339"/>
      <c r="P2188" s="515">
        <f>IF($A2188=Liste!$A$2,Liste!$Q$2,IF($A2188=Liste!$A$3,Liste!$Q$3,0))</f>
        <v>0</v>
      </c>
      <c r="Q2188" s="477"/>
      <c r="R2188" s="458" t="str">
        <f>IF(F2188=0,"x",VLOOKUP($F2188,Liste!$L$2:$M$5000,2,FALSE))</f>
        <v>x</v>
      </c>
      <c r="S2188" s="462" t="str">
        <f t="shared" si="68"/>
        <v>x</v>
      </c>
      <c r="T2188" s="462">
        <f>IF(P2188=Liste!$Q$3,IF(L2188=0,0,1),0)</f>
        <v>0</v>
      </c>
      <c r="U2188" s="462">
        <f>IF($A2188=0,0,InformatiiGenerale!$B$3)</f>
        <v>0</v>
      </c>
      <c r="V2188" s="462">
        <f>IF($B2188=0,0,VLOOKUP($B2188,InformatiiGenerale!$A$9:$C$29,3,FALSE))</f>
        <v>0</v>
      </c>
    </row>
    <row r="2189" spans="1:22" ht="30" customHeight="1" x14ac:dyDescent="0.25">
      <c r="A2189" s="145"/>
      <c r="B2189" s="146"/>
      <c r="C2189" s="146"/>
      <c r="D2189" s="147"/>
      <c r="E2189" s="148"/>
      <c r="F2189" s="149"/>
      <c r="G2189" s="148"/>
      <c r="H2189" s="149"/>
      <c r="I2189" s="150"/>
      <c r="J2189" s="151"/>
      <c r="K2189" s="152"/>
      <c r="L2189" s="153"/>
      <c r="M2189" s="154"/>
      <c r="N2189" s="334">
        <f t="shared" si="69"/>
        <v>0</v>
      </c>
      <c r="O2189" s="339"/>
      <c r="P2189" s="515">
        <f>IF($A2189=Liste!$A$2,Liste!$Q$2,IF($A2189=Liste!$A$3,Liste!$Q$3,0))</f>
        <v>0</v>
      </c>
      <c r="Q2189" s="477"/>
      <c r="R2189" s="458" t="str">
        <f>IF(F2189=0,"x",VLOOKUP($F2189,Liste!$L$2:$M$5000,2,FALSE))</f>
        <v>x</v>
      </c>
      <c r="S2189" s="462" t="str">
        <f t="shared" si="68"/>
        <v>x</v>
      </c>
      <c r="T2189" s="462">
        <f>IF(P2189=Liste!$Q$3,IF(L2189=0,0,1),0)</f>
        <v>0</v>
      </c>
      <c r="U2189" s="462">
        <f>IF($A2189=0,0,InformatiiGenerale!$B$3)</f>
        <v>0</v>
      </c>
      <c r="V2189" s="462">
        <f>IF($B2189=0,0,VLOOKUP($B2189,InformatiiGenerale!$A$9:$C$29,3,FALSE))</f>
        <v>0</v>
      </c>
    </row>
    <row r="2190" spans="1:22" ht="30" customHeight="1" x14ac:dyDescent="0.25">
      <c r="A2190" s="145"/>
      <c r="B2190" s="146"/>
      <c r="C2190" s="146"/>
      <c r="D2190" s="147"/>
      <c r="E2190" s="148"/>
      <c r="F2190" s="149"/>
      <c r="G2190" s="148"/>
      <c r="H2190" s="149"/>
      <c r="I2190" s="150"/>
      <c r="J2190" s="151"/>
      <c r="K2190" s="152"/>
      <c r="L2190" s="153"/>
      <c r="M2190" s="154"/>
      <c r="N2190" s="334">
        <f t="shared" si="69"/>
        <v>0</v>
      </c>
      <c r="O2190" s="339"/>
      <c r="P2190" s="515">
        <f>IF($A2190=Liste!$A$2,Liste!$Q$2,IF($A2190=Liste!$A$3,Liste!$Q$3,0))</f>
        <v>0</v>
      </c>
      <c r="Q2190" s="477"/>
      <c r="R2190" s="458" t="str">
        <f>IF(F2190=0,"x",VLOOKUP($F2190,Liste!$L$2:$M$5000,2,FALSE))</f>
        <v>x</v>
      </c>
      <c r="S2190" s="462" t="str">
        <f t="shared" si="68"/>
        <v>x</v>
      </c>
      <c r="T2190" s="462">
        <f>IF(P2190=Liste!$Q$3,IF(L2190=0,0,1),0)</f>
        <v>0</v>
      </c>
      <c r="U2190" s="462">
        <f>IF($A2190=0,0,InformatiiGenerale!$B$3)</f>
        <v>0</v>
      </c>
      <c r="V2190" s="462">
        <f>IF($B2190=0,0,VLOOKUP($B2190,InformatiiGenerale!$A$9:$C$29,3,FALSE))</f>
        <v>0</v>
      </c>
    </row>
    <row r="2191" spans="1:22" ht="30" customHeight="1" x14ac:dyDescent="0.25">
      <c r="A2191" s="145"/>
      <c r="B2191" s="146"/>
      <c r="C2191" s="146"/>
      <c r="D2191" s="147"/>
      <c r="E2191" s="148"/>
      <c r="F2191" s="149"/>
      <c r="G2191" s="148"/>
      <c r="H2191" s="149"/>
      <c r="I2191" s="150"/>
      <c r="J2191" s="151"/>
      <c r="K2191" s="152"/>
      <c r="L2191" s="153"/>
      <c r="M2191" s="154"/>
      <c r="N2191" s="334">
        <f t="shared" si="69"/>
        <v>0</v>
      </c>
      <c r="O2191" s="339"/>
      <c r="P2191" s="515">
        <f>IF($A2191=Liste!$A$2,Liste!$Q$2,IF($A2191=Liste!$A$3,Liste!$Q$3,0))</f>
        <v>0</v>
      </c>
      <c r="Q2191" s="477"/>
      <c r="R2191" s="458" t="str">
        <f>IF(F2191=0,"x",VLOOKUP($F2191,Liste!$L$2:$M$5000,2,FALSE))</f>
        <v>x</v>
      </c>
      <c r="S2191" s="462" t="str">
        <f t="shared" si="68"/>
        <v>x</v>
      </c>
      <c r="T2191" s="462">
        <f>IF(P2191=Liste!$Q$3,IF(L2191=0,0,1),0)</f>
        <v>0</v>
      </c>
      <c r="U2191" s="462">
        <f>IF($A2191=0,0,InformatiiGenerale!$B$3)</f>
        <v>0</v>
      </c>
      <c r="V2191" s="462">
        <f>IF($B2191=0,0,VLOOKUP($B2191,InformatiiGenerale!$A$9:$C$29,3,FALSE))</f>
        <v>0</v>
      </c>
    </row>
    <row r="2192" spans="1:22" ht="30" customHeight="1" x14ac:dyDescent="0.25">
      <c r="A2192" s="145"/>
      <c r="B2192" s="146"/>
      <c r="C2192" s="146"/>
      <c r="D2192" s="147"/>
      <c r="E2192" s="148"/>
      <c r="F2192" s="149"/>
      <c r="G2192" s="148"/>
      <c r="H2192" s="149"/>
      <c r="I2192" s="150"/>
      <c r="J2192" s="151"/>
      <c r="K2192" s="152"/>
      <c r="L2192" s="153"/>
      <c r="M2192" s="154"/>
      <c r="N2192" s="334">
        <f t="shared" si="69"/>
        <v>0</v>
      </c>
      <c r="O2192" s="339"/>
      <c r="P2192" s="515">
        <f>IF($A2192=Liste!$A$2,Liste!$Q$2,IF($A2192=Liste!$A$3,Liste!$Q$3,0))</f>
        <v>0</v>
      </c>
      <c r="Q2192" s="477"/>
      <c r="R2192" s="458" t="str">
        <f>IF(F2192=0,"x",VLOOKUP($F2192,Liste!$L$2:$M$5000,2,FALSE))</f>
        <v>x</v>
      </c>
      <c r="S2192" s="462" t="str">
        <f t="shared" si="68"/>
        <v>x</v>
      </c>
      <c r="T2192" s="462">
        <f>IF(P2192=Liste!$Q$3,IF(L2192=0,0,1),0)</f>
        <v>0</v>
      </c>
      <c r="U2192" s="462">
        <f>IF($A2192=0,0,InformatiiGenerale!$B$3)</f>
        <v>0</v>
      </c>
      <c r="V2192" s="462">
        <f>IF($B2192=0,0,VLOOKUP($B2192,InformatiiGenerale!$A$9:$C$29,3,FALSE))</f>
        <v>0</v>
      </c>
    </row>
    <row r="2193" spans="1:22" ht="30" customHeight="1" x14ac:dyDescent="0.25">
      <c r="A2193" s="145"/>
      <c r="B2193" s="146"/>
      <c r="C2193" s="146"/>
      <c r="D2193" s="147"/>
      <c r="E2193" s="148"/>
      <c r="F2193" s="149"/>
      <c r="G2193" s="148"/>
      <c r="H2193" s="149"/>
      <c r="I2193" s="150"/>
      <c r="J2193" s="151"/>
      <c r="K2193" s="152"/>
      <c r="L2193" s="153"/>
      <c r="M2193" s="154"/>
      <c r="N2193" s="334">
        <f t="shared" si="69"/>
        <v>0</v>
      </c>
      <c r="O2193" s="339"/>
      <c r="P2193" s="515">
        <f>IF($A2193=Liste!$A$2,Liste!$Q$2,IF($A2193=Liste!$A$3,Liste!$Q$3,0))</f>
        <v>0</v>
      </c>
      <c r="Q2193" s="477"/>
      <c r="R2193" s="458" t="str">
        <f>IF(F2193=0,"x",VLOOKUP($F2193,Liste!$L$2:$M$5000,2,FALSE))</f>
        <v>x</v>
      </c>
      <c r="S2193" s="462" t="str">
        <f t="shared" si="68"/>
        <v>x</v>
      </c>
      <c r="T2193" s="462">
        <f>IF(P2193=Liste!$Q$3,IF(L2193=0,0,1),0)</f>
        <v>0</v>
      </c>
      <c r="U2193" s="462">
        <f>IF($A2193=0,0,InformatiiGenerale!$B$3)</f>
        <v>0</v>
      </c>
      <c r="V2193" s="462">
        <f>IF($B2193=0,0,VLOOKUP($B2193,InformatiiGenerale!$A$9:$C$29,3,FALSE))</f>
        <v>0</v>
      </c>
    </row>
    <row r="2194" spans="1:22" ht="30" customHeight="1" x14ac:dyDescent="0.25">
      <c r="A2194" s="145"/>
      <c r="B2194" s="146"/>
      <c r="C2194" s="146"/>
      <c r="D2194" s="147"/>
      <c r="E2194" s="148"/>
      <c r="F2194" s="149"/>
      <c r="G2194" s="148"/>
      <c r="H2194" s="149"/>
      <c r="I2194" s="150"/>
      <c r="J2194" s="151"/>
      <c r="K2194" s="152"/>
      <c r="L2194" s="153"/>
      <c r="M2194" s="154"/>
      <c r="N2194" s="334">
        <f t="shared" si="69"/>
        <v>0</v>
      </c>
      <c r="O2194" s="339"/>
      <c r="P2194" s="515">
        <f>IF($A2194=Liste!$A$2,Liste!$Q$2,IF($A2194=Liste!$A$3,Liste!$Q$3,0))</f>
        <v>0</v>
      </c>
      <c r="Q2194" s="477"/>
      <c r="R2194" s="458" t="str">
        <f>IF(F2194=0,"x",VLOOKUP($F2194,Liste!$L$2:$M$5000,2,FALSE))</f>
        <v>x</v>
      </c>
      <c r="S2194" s="462" t="str">
        <f t="shared" si="68"/>
        <v>x</v>
      </c>
      <c r="T2194" s="462">
        <f>IF(P2194=Liste!$Q$3,IF(L2194=0,0,1),0)</f>
        <v>0</v>
      </c>
      <c r="U2194" s="462">
        <f>IF($A2194=0,0,InformatiiGenerale!$B$3)</f>
        <v>0</v>
      </c>
      <c r="V2194" s="462">
        <f>IF($B2194=0,0,VLOOKUP($B2194,InformatiiGenerale!$A$9:$C$29,3,FALSE))</f>
        <v>0</v>
      </c>
    </row>
    <row r="2195" spans="1:22" ht="30" customHeight="1" x14ac:dyDescent="0.25">
      <c r="A2195" s="145"/>
      <c r="B2195" s="146"/>
      <c r="C2195" s="146"/>
      <c r="D2195" s="147"/>
      <c r="E2195" s="148"/>
      <c r="F2195" s="149"/>
      <c r="G2195" s="148"/>
      <c r="H2195" s="149"/>
      <c r="I2195" s="150"/>
      <c r="J2195" s="151"/>
      <c r="K2195" s="152"/>
      <c r="L2195" s="153"/>
      <c r="M2195" s="154"/>
      <c r="N2195" s="334">
        <f t="shared" si="69"/>
        <v>0</v>
      </c>
      <c r="O2195" s="339"/>
      <c r="P2195" s="515">
        <f>IF($A2195=Liste!$A$2,Liste!$Q$2,IF($A2195=Liste!$A$3,Liste!$Q$3,0))</f>
        <v>0</v>
      </c>
      <c r="Q2195" s="477"/>
      <c r="R2195" s="458" t="str">
        <f>IF(F2195=0,"x",VLOOKUP($F2195,Liste!$L$2:$M$5000,2,FALSE))</f>
        <v>x</v>
      </c>
      <c r="S2195" s="462" t="str">
        <f t="shared" si="68"/>
        <v>x</v>
      </c>
      <c r="T2195" s="462">
        <f>IF(P2195=Liste!$Q$3,IF(L2195=0,0,1),0)</f>
        <v>0</v>
      </c>
      <c r="U2195" s="462">
        <f>IF($A2195=0,0,InformatiiGenerale!$B$3)</f>
        <v>0</v>
      </c>
      <c r="V2195" s="462">
        <f>IF($B2195=0,0,VLOOKUP($B2195,InformatiiGenerale!$A$9:$C$29,3,FALSE))</f>
        <v>0</v>
      </c>
    </row>
    <row r="2196" spans="1:22" ht="30" customHeight="1" x14ac:dyDescent="0.25">
      <c r="A2196" s="145"/>
      <c r="B2196" s="146"/>
      <c r="C2196" s="146"/>
      <c r="D2196" s="147"/>
      <c r="E2196" s="148"/>
      <c r="F2196" s="149"/>
      <c r="G2196" s="148"/>
      <c r="H2196" s="149"/>
      <c r="I2196" s="150"/>
      <c r="J2196" s="151"/>
      <c r="K2196" s="152"/>
      <c r="L2196" s="153"/>
      <c r="M2196" s="154"/>
      <c r="N2196" s="334">
        <f t="shared" si="69"/>
        <v>0</v>
      </c>
      <c r="O2196" s="339"/>
      <c r="P2196" s="515">
        <f>IF($A2196=Liste!$A$2,Liste!$Q$2,IF($A2196=Liste!$A$3,Liste!$Q$3,0))</f>
        <v>0</v>
      </c>
      <c r="Q2196" s="477"/>
      <c r="R2196" s="458" t="str">
        <f>IF(F2196=0,"x",VLOOKUP($F2196,Liste!$L$2:$M$5000,2,FALSE))</f>
        <v>x</v>
      </c>
      <c r="S2196" s="462" t="str">
        <f t="shared" si="68"/>
        <v>x</v>
      </c>
      <c r="T2196" s="462">
        <f>IF(P2196=Liste!$Q$3,IF(L2196=0,0,1),0)</f>
        <v>0</v>
      </c>
      <c r="U2196" s="462">
        <f>IF($A2196=0,0,InformatiiGenerale!$B$3)</f>
        <v>0</v>
      </c>
      <c r="V2196" s="462">
        <f>IF($B2196=0,0,VLOOKUP($B2196,InformatiiGenerale!$A$9:$C$29,3,FALSE))</f>
        <v>0</v>
      </c>
    </row>
    <row r="2197" spans="1:22" ht="30" customHeight="1" x14ac:dyDescent="0.25">
      <c r="A2197" s="145"/>
      <c r="B2197" s="146"/>
      <c r="C2197" s="146"/>
      <c r="D2197" s="147"/>
      <c r="E2197" s="148"/>
      <c r="F2197" s="149"/>
      <c r="G2197" s="148"/>
      <c r="H2197" s="149"/>
      <c r="I2197" s="150"/>
      <c r="J2197" s="151"/>
      <c r="K2197" s="152"/>
      <c r="L2197" s="153"/>
      <c r="M2197" s="154"/>
      <c r="N2197" s="334">
        <f t="shared" si="69"/>
        <v>0</v>
      </c>
      <c r="O2197" s="339"/>
      <c r="P2197" s="515">
        <f>IF($A2197=Liste!$A$2,Liste!$Q$2,IF($A2197=Liste!$A$3,Liste!$Q$3,0))</f>
        <v>0</v>
      </c>
      <c r="Q2197" s="477"/>
      <c r="R2197" s="458" t="str">
        <f>IF(F2197=0,"x",VLOOKUP($F2197,Liste!$L$2:$M$5000,2,FALSE))</f>
        <v>x</v>
      </c>
      <c r="S2197" s="462" t="str">
        <f t="shared" si="68"/>
        <v>x</v>
      </c>
      <c r="T2197" s="462">
        <f>IF(P2197=Liste!$Q$3,IF(L2197=0,0,1),0)</f>
        <v>0</v>
      </c>
      <c r="U2197" s="462">
        <f>IF($A2197=0,0,InformatiiGenerale!$B$3)</f>
        <v>0</v>
      </c>
      <c r="V2197" s="462">
        <f>IF($B2197=0,0,VLOOKUP($B2197,InformatiiGenerale!$A$9:$C$29,3,FALSE))</f>
        <v>0</v>
      </c>
    </row>
    <row r="2198" spans="1:22" ht="30" customHeight="1" x14ac:dyDescent="0.25">
      <c r="A2198" s="145"/>
      <c r="B2198" s="146"/>
      <c r="C2198" s="146"/>
      <c r="D2198" s="147"/>
      <c r="E2198" s="148"/>
      <c r="F2198" s="149"/>
      <c r="G2198" s="148"/>
      <c r="H2198" s="149"/>
      <c r="I2198" s="150"/>
      <c r="J2198" s="151"/>
      <c r="K2198" s="152"/>
      <c r="L2198" s="153"/>
      <c r="M2198" s="154"/>
      <c r="N2198" s="334">
        <f t="shared" si="69"/>
        <v>0</v>
      </c>
      <c r="O2198" s="339"/>
      <c r="P2198" s="515">
        <f>IF($A2198=Liste!$A$2,Liste!$Q$2,IF($A2198=Liste!$A$3,Liste!$Q$3,0))</f>
        <v>0</v>
      </c>
      <c r="Q2198" s="477"/>
      <c r="R2198" s="458" t="str">
        <f>IF(F2198=0,"x",VLOOKUP($F2198,Liste!$L$2:$M$5000,2,FALSE))</f>
        <v>x</v>
      </c>
      <c r="S2198" s="462" t="str">
        <f t="shared" si="68"/>
        <v>x</v>
      </c>
      <c r="T2198" s="462">
        <f>IF(P2198=Liste!$Q$3,IF(L2198=0,0,1),0)</f>
        <v>0</v>
      </c>
      <c r="U2198" s="462">
        <f>IF($A2198=0,0,InformatiiGenerale!$B$3)</f>
        <v>0</v>
      </c>
      <c r="V2198" s="462">
        <f>IF($B2198=0,0,VLOOKUP($B2198,InformatiiGenerale!$A$9:$C$29,3,FALSE))</f>
        <v>0</v>
      </c>
    </row>
    <row r="2199" spans="1:22" ht="30" customHeight="1" x14ac:dyDescent="0.25">
      <c r="A2199" s="145"/>
      <c r="B2199" s="146"/>
      <c r="C2199" s="146"/>
      <c r="D2199" s="147"/>
      <c r="E2199" s="148"/>
      <c r="F2199" s="149"/>
      <c r="G2199" s="148"/>
      <c r="H2199" s="149"/>
      <c r="I2199" s="150"/>
      <c r="J2199" s="151"/>
      <c r="K2199" s="152"/>
      <c r="L2199" s="153"/>
      <c r="M2199" s="154"/>
      <c r="N2199" s="334">
        <f t="shared" si="69"/>
        <v>0</v>
      </c>
      <c r="O2199" s="339"/>
      <c r="P2199" s="515">
        <f>IF($A2199=Liste!$A$2,Liste!$Q$2,IF($A2199=Liste!$A$3,Liste!$Q$3,0))</f>
        <v>0</v>
      </c>
      <c r="Q2199" s="477"/>
      <c r="R2199" s="458" t="str">
        <f>IF(F2199=0,"x",VLOOKUP($F2199,Liste!$L$2:$M$5000,2,FALSE))</f>
        <v>x</v>
      </c>
      <c r="S2199" s="462" t="str">
        <f t="shared" si="68"/>
        <v>x</v>
      </c>
      <c r="T2199" s="462">
        <f>IF(P2199=Liste!$Q$3,IF(L2199=0,0,1),0)</f>
        <v>0</v>
      </c>
      <c r="U2199" s="462">
        <f>IF($A2199=0,0,InformatiiGenerale!$B$3)</f>
        <v>0</v>
      </c>
      <c r="V2199" s="462">
        <f>IF($B2199=0,0,VLOOKUP($B2199,InformatiiGenerale!$A$9:$C$29,3,FALSE))</f>
        <v>0</v>
      </c>
    </row>
    <row r="2200" spans="1:22" ht="30" customHeight="1" x14ac:dyDescent="0.25">
      <c r="A2200" s="145"/>
      <c r="B2200" s="146"/>
      <c r="C2200" s="146"/>
      <c r="D2200" s="147"/>
      <c r="E2200" s="148"/>
      <c r="F2200" s="149"/>
      <c r="G2200" s="148"/>
      <c r="H2200" s="149"/>
      <c r="I2200" s="150"/>
      <c r="J2200" s="151"/>
      <c r="K2200" s="152"/>
      <c r="L2200" s="153"/>
      <c r="M2200" s="154"/>
      <c r="N2200" s="334">
        <f t="shared" si="69"/>
        <v>0</v>
      </c>
      <c r="O2200" s="339"/>
      <c r="P2200" s="515">
        <f>IF($A2200=Liste!$A$2,Liste!$Q$2,IF($A2200=Liste!$A$3,Liste!$Q$3,0))</f>
        <v>0</v>
      </c>
      <c r="Q2200" s="477"/>
      <c r="R2200" s="458" t="str">
        <f>IF(F2200=0,"x",VLOOKUP($F2200,Liste!$L$2:$M$5000,2,FALSE))</f>
        <v>x</v>
      </c>
      <c r="S2200" s="462" t="str">
        <f t="shared" si="68"/>
        <v>x</v>
      </c>
      <c r="T2200" s="462">
        <f>IF(P2200=Liste!$Q$3,IF(L2200=0,0,1),0)</f>
        <v>0</v>
      </c>
      <c r="U2200" s="462">
        <f>IF($A2200=0,0,InformatiiGenerale!$B$3)</f>
        <v>0</v>
      </c>
      <c r="V2200" s="462">
        <f>IF($B2200=0,0,VLOOKUP($B2200,InformatiiGenerale!$A$9:$C$29,3,FALSE))</f>
        <v>0</v>
      </c>
    </row>
    <row r="2201" spans="1:22" ht="30" customHeight="1" x14ac:dyDescent="0.25">
      <c r="A2201" s="145"/>
      <c r="B2201" s="146"/>
      <c r="C2201" s="146"/>
      <c r="D2201" s="147"/>
      <c r="E2201" s="148"/>
      <c r="F2201" s="149"/>
      <c r="G2201" s="148"/>
      <c r="H2201" s="149"/>
      <c r="I2201" s="150"/>
      <c r="J2201" s="151"/>
      <c r="K2201" s="152"/>
      <c r="L2201" s="153"/>
      <c r="M2201" s="154"/>
      <c r="N2201" s="334">
        <f t="shared" si="69"/>
        <v>0</v>
      </c>
      <c r="O2201" s="339"/>
      <c r="P2201" s="515">
        <f>IF($A2201=Liste!$A$2,Liste!$Q$2,IF($A2201=Liste!$A$3,Liste!$Q$3,0))</f>
        <v>0</v>
      </c>
      <c r="Q2201" s="477"/>
      <c r="R2201" s="458" t="str">
        <f>IF(F2201=0,"x",VLOOKUP($F2201,Liste!$L$2:$M$5000,2,FALSE))</f>
        <v>x</v>
      </c>
      <c r="S2201" s="462" t="str">
        <f t="shared" si="68"/>
        <v>x</v>
      </c>
      <c r="T2201" s="462">
        <f>IF(P2201=Liste!$Q$3,IF(L2201=0,0,1),0)</f>
        <v>0</v>
      </c>
      <c r="U2201" s="462">
        <f>IF($A2201=0,0,InformatiiGenerale!$B$3)</f>
        <v>0</v>
      </c>
      <c r="V2201" s="462">
        <f>IF($B2201=0,0,VLOOKUP($B2201,InformatiiGenerale!$A$9:$C$29,3,FALSE))</f>
        <v>0</v>
      </c>
    </row>
    <row r="2202" spans="1:22" ht="30" customHeight="1" x14ac:dyDescent="0.25">
      <c r="A2202" s="145"/>
      <c r="B2202" s="146"/>
      <c r="C2202" s="146"/>
      <c r="D2202" s="147"/>
      <c r="E2202" s="148"/>
      <c r="F2202" s="149"/>
      <c r="G2202" s="148"/>
      <c r="H2202" s="149"/>
      <c r="I2202" s="150"/>
      <c r="J2202" s="151"/>
      <c r="K2202" s="152"/>
      <c r="L2202" s="153"/>
      <c r="M2202" s="154"/>
      <c r="N2202" s="334">
        <f t="shared" si="69"/>
        <v>0</v>
      </c>
      <c r="O2202" s="339"/>
      <c r="P2202" s="515">
        <f>IF($A2202=Liste!$A$2,Liste!$Q$2,IF($A2202=Liste!$A$3,Liste!$Q$3,0))</f>
        <v>0</v>
      </c>
      <c r="Q2202" s="477"/>
      <c r="R2202" s="458" t="str">
        <f>IF(F2202=0,"x",VLOOKUP($F2202,Liste!$L$2:$M$5000,2,FALSE))</f>
        <v>x</v>
      </c>
      <c r="S2202" s="462" t="str">
        <f t="shared" si="68"/>
        <v>x</v>
      </c>
      <c r="T2202" s="462">
        <f>IF(P2202=Liste!$Q$3,IF(L2202=0,0,1),0)</f>
        <v>0</v>
      </c>
      <c r="U2202" s="462">
        <f>IF($A2202=0,0,InformatiiGenerale!$B$3)</f>
        <v>0</v>
      </c>
      <c r="V2202" s="462">
        <f>IF($B2202=0,0,VLOOKUP($B2202,InformatiiGenerale!$A$9:$C$29,3,FALSE))</f>
        <v>0</v>
      </c>
    </row>
    <row r="2203" spans="1:22" ht="30" customHeight="1" x14ac:dyDescent="0.25">
      <c r="A2203" s="145"/>
      <c r="B2203" s="146"/>
      <c r="C2203" s="146"/>
      <c r="D2203" s="147"/>
      <c r="E2203" s="148"/>
      <c r="F2203" s="149"/>
      <c r="G2203" s="148"/>
      <c r="H2203" s="149"/>
      <c r="I2203" s="150"/>
      <c r="J2203" s="151"/>
      <c r="K2203" s="152"/>
      <c r="L2203" s="153"/>
      <c r="M2203" s="154"/>
      <c r="N2203" s="334">
        <f t="shared" si="69"/>
        <v>0</v>
      </c>
      <c r="O2203" s="339"/>
      <c r="P2203" s="515">
        <f>IF($A2203=Liste!$A$2,Liste!$Q$2,IF($A2203=Liste!$A$3,Liste!$Q$3,0))</f>
        <v>0</v>
      </c>
      <c r="Q2203" s="477"/>
      <c r="R2203" s="458" t="str">
        <f>IF(F2203=0,"x",VLOOKUP($F2203,Liste!$L$2:$M$5000,2,FALSE))</f>
        <v>x</v>
      </c>
      <c r="S2203" s="462" t="str">
        <f t="shared" si="68"/>
        <v>x</v>
      </c>
      <c r="T2203" s="462">
        <f>IF(P2203=Liste!$Q$3,IF(L2203=0,0,1),0)</f>
        <v>0</v>
      </c>
      <c r="U2203" s="462">
        <f>IF($A2203=0,0,InformatiiGenerale!$B$3)</f>
        <v>0</v>
      </c>
      <c r="V2203" s="462">
        <f>IF($B2203=0,0,VLOOKUP($B2203,InformatiiGenerale!$A$9:$C$29,3,FALSE))</f>
        <v>0</v>
      </c>
    </row>
    <row r="2204" spans="1:22" ht="30" customHeight="1" x14ac:dyDescent="0.25">
      <c r="A2204" s="145"/>
      <c r="B2204" s="146"/>
      <c r="C2204" s="146"/>
      <c r="D2204" s="147"/>
      <c r="E2204" s="148"/>
      <c r="F2204" s="149"/>
      <c r="G2204" s="148"/>
      <c r="H2204" s="149"/>
      <c r="I2204" s="150"/>
      <c r="J2204" s="151"/>
      <c r="K2204" s="152"/>
      <c r="L2204" s="153"/>
      <c r="M2204" s="154"/>
      <c r="N2204" s="334">
        <f t="shared" si="69"/>
        <v>0</v>
      </c>
      <c r="O2204" s="339"/>
      <c r="P2204" s="515">
        <f>IF($A2204=Liste!$A$2,Liste!$Q$2,IF($A2204=Liste!$A$3,Liste!$Q$3,0))</f>
        <v>0</v>
      </c>
      <c r="Q2204" s="477"/>
      <c r="R2204" s="458" t="str">
        <f>IF(F2204=0,"x",VLOOKUP($F2204,Liste!$L$2:$M$5000,2,FALSE))</f>
        <v>x</v>
      </c>
      <c r="S2204" s="462" t="str">
        <f t="shared" si="68"/>
        <v>x</v>
      </c>
      <c r="T2204" s="462">
        <f>IF(P2204=Liste!$Q$3,IF(L2204=0,0,1),0)</f>
        <v>0</v>
      </c>
      <c r="U2204" s="462">
        <f>IF($A2204=0,0,InformatiiGenerale!$B$3)</f>
        <v>0</v>
      </c>
      <c r="V2204" s="462">
        <f>IF($B2204=0,0,VLOOKUP($B2204,InformatiiGenerale!$A$9:$C$29,3,FALSE))</f>
        <v>0</v>
      </c>
    </row>
    <row r="2205" spans="1:22" ht="30" customHeight="1" x14ac:dyDescent="0.25">
      <c r="A2205" s="145"/>
      <c r="B2205" s="146"/>
      <c r="C2205" s="146"/>
      <c r="D2205" s="147"/>
      <c r="E2205" s="148"/>
      <c r="F2205" s="149"/>
      <c r="G2205" s="148"/>
      <c r="H2205" s="149"/>
      <c r="I2205" s="150"/>
      <c r="J2205" s="151"/>
      <c r="K2205" s="152"/>
      <c r="L2205" s="153"/>
      <c r="M2205" s="154"/>
      <c r="N2205" s="334">
        <f t="shared" si="69"/>
        <v>0</v>
      </c>
      <c r="O2205" s="339"/>
      <c r="P2205" s="515">
        <f>IF($A2205=Liste!$A$2,Liste!$Q$2,IF($A2205=Liste!$A$3,Liste!$Q$3,0))</f>
        <v>0</v>
      </c>
      <c r="Q2205" s="477"/>
      <c r="R2205" s="458" t="str">
        <f>IF(F2205=0,"x",VLOOKUP($F2205,Liste!$L$2:$M$5000,2,FALSE))</f>
        <v>x</v>
      </c>
      <c r="S2205" s="462" t="str">
        <f t="shared" si="68"/>
        <v>x</v>
      </c>
      <c r="T2205" s="462">
        <f>IF(P2205=Liste!$Q$3,IF(L2205=0,0,1),0)</f>
        <v>0</v>
      </c>
      <c r="U2205" s="462">
        <f>IF($A2205=0,0,InformatiiGenerale!$B$3)</f>
        <v>0</v>
      </c>
      <c r="V2205" s="462">
        <f>IF($B2205=0,0,VLOOKUP($B2205,InformatiiGenerale!$A$9:$C$29,3,FALSE))</f>
        <v>0</v>
      </c>
    </row>
    <row r="2206" spans="1:22" ht="30" customHeight="1" x14ac:dyDescent="0.25">
      <c r="A2206" s="145"/>
      <c r="B2206" s="146"/>
      <c r="C2206" s="146"/>
      <c r="D2206" s="147"/>
      <c r="E2206" s="148"/>
      <c r="F2206" s="149"/>
      <c r="G2206" s="148"/>
      <c r="H2206" s="149"/>
      <c r="I2206" s="150"/>
      <c r="J2206" s="151"/>
      <c r="K2206" s="152"/>
      <c r="L2206" s="153"/>
      <c r="M2206" s="154"/>
      <c r="N2206" s="334">
        <f t="shared" si="69"/>
        <v>0</v>
      </c>
      <c r="O2206" s="339"/>
      <c r="P2206" s="515">
        <f>IF($A2206=Liste!$A$2,Liste!$Q$2,IF($A2206=Liste!$A$3,Liste!$Q$3,0))</f>
        <v>0</v>
      </c>
      <c r="Q2206" s="477"/>
      <c r="R2206" s="458" t="str">
        <f>IF(F2206=0,"x",VLOOKUP($F2206,Liste!$L$2:$M$5000,2,FALSE))</f>
        <v>x</v>
      </c>
      <c r="S2206" s="462" t="str">
        <f t="shared" si="68"/>
        <v>x</v>
      </c>
      <c r="T2206" s="462">
        <f>IF(P2206=Liste!$Q$3,IF(L2206=0,0,1),0)</f>
        <v>0</v>
      </c>
      <c r="U2206" s="462">
        <f>IF($A2206=0,0,InformatiiGenerale!$B$3)</f>
        <v>0</v>
      </c>
      <c r="V2206" s="462">
        <f>IF($B2206=0,0,VLOOKUP($B2206,InformatiiGenerale!$A$9:$C$29,3,FALSE))</f>
        <v>0</v>
      </c>
    </row>
    <row r="2207" spans="1:22" ht="30" customHeight="1" x14ac:dyDescent="0.25">
      <c r="A2207" s="145"/>
      <c r="B2207" s="146"/>
      <c r="C2207" s="146"/>
      <c r="D2207" s="147"/>
      <c r="E2207" s="148"/>
      <c r="F2207" s="149"/>
      <c r="G2207" s="148"/>
      <c r="H2207" s="149"/>
      <c r="I2207" s="150"/>
      <c r="J2207" s="151"/>
      <c r="K2207" s="152"/>
      <c r="L2207" s="153"/>
      <c r="M2207" s="154"/>
      <c r="N2207" s="334">
        <f t="shared" si="69"/>
        <v>0</v>
      </c>
      <c r="O2207" s="339"/>
      <c r="P2207" s="515">
        <f>IF($A2207=Liste!$A$2,Liste!$Q$2,IF($A2207=Liste!$A$3,Liste!$Q$3,0))</f>
        <v>0</v>
      </c>
      <c r="Q2207" s="477"/>
      <c r="R2207" s="458" t="str">
        <f>IF(F2207=0,"x",VLOOKUP($F2207,Liste!$L$2:$M$5000,2,FALSE))</f>
        <v>x</v>
      </c>
      <c r="S2207" s="462" t="str">
        <f t="shared" si="68"/>
        <v>x</v>
      </c>
      <c r="T2207" s="462">
        <f>IF(P2207=Liste!$Q$3,IF(L2207=0,0,1),0)</f>
        <v>0</v>
      </c>
      <c r="U2207" s="462">
        <f>IF($A2207=0,0,InformatiiGenerale!$B$3)</f>
        <v>0</v>
      </c>
      <c r="V2207" s="462">
        <f>IF($B2207=0,0,VLOOKUP($B2207,InformatiiGenerale!$A$9:$C$29,3,FALSE))</f>
        <v>0</v>
      </c>
    </row>
    <row r="2208" spans="1:22" ht="30" customHeight="1" x14ac:dyDescent="0.25">
      <c r="A2208" s="145"/>
      <c r="B2208" s="146"/>
      <c r="C2208" s="146"/>
      <c r="D2208" s="147"/>
      <c r="E2208" s="148"/>
      <c r="F2208" s="149"/>
      <c r="G2208" s="148"/>
      <c r="H2208" s="149"/>
      <c r="I2208" s="150"/>
      <c r="J2208" s="151"/>
      <c r="K2208" s="152"/>
      <c r="L2208" s="153"/>
      <c r="M2208" s="154"/>
      <c r="N2208" s="334">
        <f t="shared" si="69"/>
        <v>0</v>
      </c>
      <c r="O2208" s="339"/>
      <c r="P2208" s="515">
        <f>IF($A2208=Liste!$A$2,Liste!$Q$2,IF($A2208=Liste!$A$3,Liste!$Q$3,0))</f>
        <v>0</v>
      </c>
      <c r="Q2208" s="477"/>
      <c r="R2208" s="458" t="str">
        <f>IF(F2208=0,"x",VLOOKUP($F2208,Liste!$L$2:$M$5000,2,FALSE))</f>
        <v>x</v>
      </c>
      <c r="S2208" s="462" t="str">
        <f t="shared" si="68"/>
        <v>x</v>
      </c>
      <c r="T2208" s="462">
        <f>IF(P2208=Liste!$Q$3,IF(L2208=0,0,1),0)</f>
        <v>0</v>
      </c>
      <c r="U2208" s="462">
        <f>IF($A2208=0,0,InformatiiGenerale!$B$3)</f>
        <v>0</v>
      </c>
      <c r="V2208" s="462">
        <f>IF($B2208=0,0,VLOOKUP($B2208,InformatiiGenerale!$A$9:$C$29,3,FALSE))</f>
        <v>0</v>
      </c>
    </row>
    <row r="2209" spans="1:22" ht="30" customHeight="1" x14ac:dyDescent="0.25">
      <c r="A2209" s="145"/>
      <c r="B2209" s="146"/>
      <c r="C2209" s="146"/>
      <c r="D2209" s="147"/>
      <c r="E2209" s="148"/>
      <c r="F2209" s="149"/>
      <c r="G2209" s="148"/>
      <c r="H2209" s="149"/>
      <c r="I2209" s="150"/>
      <c r="J2209" s="151"/>
      <c r="K2209" s="152"/>
      <c r="L2209" s="153"/>
      <c r="M2209" s="154"/>
      <c r="N2209" s="334">
        <f t="shared" si="69"/>
        <v>0</v>
      </c>
      <c r="O2209" s="339"/>
      <c r="P2209" s="515">
        <f>IF($A2209=Liste!$A$2,Liste!$Q$2,IF($A2209=Liste!$A$3,Liste!$Q$3,0))</f>
        <v>0</v>
      </c>
      <c r="Q2209" s="477"/>
      <c r="R2209" s="458" t="str">
        <f>IF(F2209=0,"x",VLOOKUP($F2209,Liste!$L$2:$M$5000,2,FALSE))</f>
        <v>x</v>
      </c>
      <c r="S2209" s="462" t="str">
        <f t="shared" si="68"/>
        <v>x</v>
      </c>
      <c r="T2209" s="462">
        <f>IF(P2209=Liste!$Q$3,IF(L2209=0,0,1),0)</f>
        <v>0</v>
      </c>
      <c r="U2209" s="462">
        <f>IF($A2209=0,0,InformatiiGenerale!$B$3)</f>
        <v>0</v>
      </c>
      <c r="V2209" s="462">
        <f>IF($B2209=0,0,VLOOKUP($B2209,InformatiiGenerale!$A$9:$C$29,3,FALSE))</f>
        <v>0</v>
      </c>
    </row>
    <row r="2210" spans="1:22" ht="30" customHeight="1" x14ac:dyDescent="0.25">
      <c r="A2210" s="145"/>
      <c r="B2210" s="146"/>
      <c r="C2210" s="146"/>
      <c r="D2210" s="147"/>
      <c r="E2210" s="148"/>
      <c r="F2210" s="149"/>
      <c r="G2210" s="148"/>
      <c r="H2210" s="149"/>
      <c r="I2210" s="150"/>
      <c r="J2210" s="151"/>
      <c r="K2210" s="152"/>
      <c r="L2210" s="153"/>
      <c r="M2210" s="154"/>
      <c r="N2210" s="334">
        <f t="shared" si="69"/>
        <v>0</v>
      </c>
      <c r="O2210" s="339"/>
      <c r="P2210" s="515">
        <f>IF($A2210=Liste!$A$2,Liste!$Q$2,IF($A2210=Liste!$A$3,Liste!$Q$3,0))</f>
        <v>0</v>
      </c>
      <c r="Q2210" s="477"/>
      <c r="R2210" s="458" t="str">
        <f>IF(F2210=0,"x",VLOOKUP($F2210,Liste!$L$2:$M$5000,2,FALSE))</f>
        <v>x</v>
      </c>
      <c r="S2210" s="462" t="str">
        <f t="shared" si="68"/>
        <v>x</v>
      </c>
      <c r="T2210" s="462">
        <f>IF(P2210=Liste!$Q$3,IF(L2210=0,0,1),0)</f>
        <v>0</v>
      </c>
      <c r="U2210" s="462">
        <f>IF($A2210=0,0,InformatiiGenerale!$B$3)</f>
        <v>0</v>
      </c>
      <c r="V2210" s="462">
        <f>IF($B2210=0,0,VLOOKUP($B2210,InformatiiGenerale!$A$9:$C$29,3,FALSE))</f>
        <v>0</v>
      </c>
    </row>
    <row r="2211" spans="1:22" ht="30" customHeight="1" x14ac:dyDescent="0.25">
      <c r="A2211" s="145"/>
      <c r="B2211" s="146"/>
      <c r="C2211" s="146"/>
      <c r="D2211" s="147"/>
      <c r="E2211" s="148"/>
      <c r="F2211" s="149"/>
      <c r="G2211" s="148"/>
      <c r="H2211" s="149"/>
      <c r="I2211" s="150"/>
      <c r="J2211" s="151"/>
      <c r="K2211" s="152"/>
      <c r="L2211" s="153"/>
      <c r="M2211" s="154"/>
      <c r="N2211" s="334">
        <f t="shared" si="69"/>
        <v>0</v>
      </c>
      <c r="O2211" s="339"/>
      <c r="P2211" s="515">
        <f>IF($A2211=Liste!$A$2,Liste!$Q$2,IF($A2211=Liste!$A$3,Liste!$Q$3,0))</f>
        <v>0</v>
      </c>
      <c r="Q2211" s="477"/>
      <c r="R2211" s="458" t="str">
        <f>IF(F2211=0,"x",VLOOKUP($F2211,Liste!$L$2:$M$5000,2,FALSE))</f>
        <v>x</v>
      </c>
      <c r="S2211" s="462" t="str">
        <f t="shared" si="68"/>
        <v>x</v>
      </c>
      <c r="T2211" s="462">
        <f>IF(P2211=Liste!$Q$3,IF(L2211=0,0,1),0)</f>
        <v>0</v>
      </c>
      <c r="U2211" s="462">
        <f>IF($A2211=0,0,InformatiiGenerale!$B$3)</f>
        <v>0</v>
      </c>
      <c r="V2211" s="462">
        <f>IF($B2211=0,0,VLOOKUP($B2211,InformatiiGenerale!$A$9:$C$29,3,FALSE))</f>
        <v>0</v>
      </c>
    </row>
    <row r="2212" spans="1:22" ht="30" customHeight="1" x14ac:dyDescent="0.25">
      <c r="A2212" s="145"/>
      <c r="B2212" s="146"/>
      <c r="C2212" s="146"/>
      <c r="D2212" s="147"/>
      <c r="E2212" s="148"/>
      <c r="F2212" s="149"/>
      <c r="G2212" s="148"/>
      <c r="H2212" s="149"/>
      <c r="I2212" s="150"/>
      <c r="J2212" s="151"/>
      <c r="K2212" s="152"/>
      <c r="L2212" s="153"/>
      <c r="M2212" s="154"/>
      <c r="N2212" s="334">
        <f t="shared" si="69"/>
        <v>0</v>
      </c>
      <c r="O2212" s="339"/>
      <c r="P2212" s="515">
        <f>IF($A2212=Liste!$A$2,Liste!$Q$2,IF($A2212=Liste!$A$3,Liste!$Q$3,0))</f>
        <v>0</v>
      </c>
      <c r="Q2212" s="477"/>
      <c r="R2212" s="458" t="str">
        <f>IF(F2212=0,"x",VLOOKUP($F2212,Liste!$L$2:$M$5000,2,FALSE))</f>
        <v>x</v>
      </c>
      <c r="S2212" s="462" t="str">
        <f t="shared" si="68"/>
        <v>x</v>
      </c>
      <c r="T2212" s="462">
        <f>IF(P2212=Liste!$Q$3,IF(L2212=0,0,1),0)</f>
        <v>0</v>
      </c>
      <c r="U2212" s="462">
        <f>IF($A2212=0,0,InformatiiGenerale!$B$3)</f>
        <v>0</v>
      </c>
      <c r="V2212" s="462">
        <f>IF($B2212=0,0,VLOOKUP($B2212,InformatiiGenerale!$A$9:$C$29,3,FALSE))</f>
        <v>0</v>
      </c>
    </row>
    <row r="2213" spans="1:22" ht="30" customHeight="1" x14ac:dyDescent="0.25">
      <c r="A2213" s="145"/>
      <c r="B2213" s="146"/>
      <c r="C2213" s="146"/>
      <c r="D2213" s="147"/>
      <c r="E2213" s="148"/>
      <c r="F2213" s="149"/>
      <c r="G2213" s="148"/>
      <c r="H2213" s="149"/>
      <c r="I2213" s="150"/>
      <c r="J2213" s="151"/>
      <c r="K2213" s="152"/>
      <c r="L2213" s="153"/>
      <c r="M2213" s="154"/>
      <c r="N2213" s="334">
        <f t="shared" si="69"/>
        <v>0</v>
      </c>
      <c r="O2213" s="339"/>
      <c r="P2213" s="515">
        <f>IF($A2213=Liste!$A$2,Liste!$Q$2,IF($A2213=Liste!$A$3,Liste!$Q$3,0))</f>
        <v>0</v>
      </c>
      <c r="Q2213" s="477"/>
      <c r="R2213" s="458" t="str">
        <f>IF(F2213=0,"x",VLOOKUP($F2213,Liste!$L$2:$M$5000,2,FALSE))</f>
        <v>x</v>
      </c>
      <c r="S2213" s="462" t="str">
        <f t="shared" si="68"/>
        <v>x</v>
      </c>
      <c r="T2213" s="462">
        <f>IF(P2213=Liste!$Q$3,IF(L2213=0,0,1),0)</f>
        <v>0</v>
      </c>
      <c r="U2213" s="462">
        <f>IF($A2213=0,0,InformatiiGenerale!$B$3)</f>
        <v>0</v>
      </c>
      <c r="V2213" s="462">
        <f>IF($B2213=0,0,VLOOKUP($B2213,InformatiiGenerale!$A$9:$C$29,3,FALSE))</f>
        <v>0</v>
      </c>
    </row>
    <row r="2214" spans="1:22" ht="30" customHeight="1" x14ac:dyDescent="0.25">
      <c r="A2214" s="145"/>
      <c r="B2214" s="146"/>
      <c r="C2214" s="146"/>
      <c r="D2214" s="147"/>
      <c r="E2214" s="148"/>
      <c r="F2214" s="149"/>
      <c r="G2214" s="148"/>
      <c r="H2214" s="149"/>
      <c r="I2214" s="150"/>
      <c r="J2214" s="151"/>
      <c r="K2214" s="152"/>
      <c r="L2214" s="153"/>
      <c r="M2214" s="154"/>
      <c r="N2214" s="334">
        <f t="shared" si="69"/>
        <v>0</v>
      </c>
      <c r="O2214" s="339"/>
      <c r="P2214" s="515">
        <f>IF($A2214=Liste!$A$2,Liste!$Q$2,IF($A2214=Liste!$A$3,Liste!$Q$3,0))</f>
        <v>0</v>
      </c>
      <c r="Q2214" s="477"/>
      <c r="R2214" s="458" t="str">
        <f>IF(F2214=0,"x",VLOOKUP($F2214,Liste!$L$2:$M$5000,2,FALSE))</f>
        <v>x</v>
      </c>
      <c r="S2214" s="462" t="str">
        <f t="shared" si="68"/>
        <v>x</v>
      </c>
      <c r="T2214" s="462">
        <f>IF(P2214=Liste!$Q$3,IF(L2214=0,0,1),0)</f>
        <v>0</v>
      </c>
      <c r="U2214" s="462">
        <f>IF($A2214=0,0,InformatiiGenerale!$B$3)</f>
        <v>0</v>
      </c>
      <c r="V2214" s="462">
        <f>IF($B2214=0,0,VLOOKUP($B2214,InformatiiGenerale!$A$9:$C$29,3,FALSE))</f>
        <v>0</v>
      </c>
    </row>
    <row r="2215" spans="1:22" ht="30" customHeight="1" x14ac:dyDescent="0.25">
      <c r="A2215" s="145"/>
      <c r="B2215" s="146"/>
      <c r="C2215" s="146"/>
      <c r="D2215" s="147"/>
      <c r="E2215" s="148"/>
      <c r="F2215" s="149"/>
      <c r="G2215" s="148"/>
      <c r="H2215" s="149"/>
      <c r="I2215" s="150"/>
      <c r="J2215" s="151"/>
      <c r="K2215" s="152"/>
      <c r="L2215" s="153"/>
      <c r="M2215" s="154"/>
      <c r="N2215" s="334">
        <f t="shared" si="69"/>
        <v>0</v>
      </c>
      <c r="O2215" s="339"/>
      <c r="P2215" s="515">
        <f>IF($A2215=Liste!$A$2,Liste!$Q$2,IF($A2215=Liste!$A$3,Liste!$Q$3,0))</f>
        <v>0</v>
      </c>
      <c r="Q2215" s="477"/>
      <c r="R2215" s="458" t="str">
        <f>IF(F2215=0,"x",VLOOKUP($F2215,Liste!$L$2:$M$5000,2,FALSE))</f>
        <v>x</v>
      </c>
      <c r="S2215" s="462" t="str">
        <f t="shared" si="68"/>
        <v>x</v>
      </c>
      <c r="T2215" s="462">
        <f>IF(P2215=Liste!$Q$3,IF(L2215=0,0,1),0)</f>
        <v>0</v>
      </c>
      <c r="U2215" s="462">
        <f>IF($A2215=0,0,InformatiiGenerale!$B$3)</f>
        <v>0</v>
      </c>
      <c r="V2215" s="462">
        <f>IF($B2215=0,0,VLOOKUP($B2215,InformatiiGenerale!$A$9:$C$29,3,FALSE))</f>
        <v>0</v>
      </c>
    </row>
    <row r="2216" spans="1:22" ht="30" customHeight="1" x14ac:dyDescent="0.25">
      <c r="A2216" s="145"/>
      <c r="B2216" s="146"/>
      <c r="C2216" s="146"/>
      <c r="D2216" s="147"/>
      <c r="E2216" s="148"/>
      <c r="F2216" s="149"/>
      <c r="G2216" s="148"/>
      <c r="H2216" s="149"/>
      <c r="I2216" s="150"/>
      <c r="J2216" s="151"/>
      <c r="K2216" s="152"/>
      <c r="L2216" s="153"/>
      <c r="M2216" s="154"/>
      <c r="N2216" s="334">
        <f t="shared" si="69"/>
        <v>0</v>
      </c>
      <c r="O2216" s="339"/>
      <c r="P2216" s="515">
        <f>IF($A2216=Liste!$A$2,Liste!$Q$2,IF($A2216=Liste!$A$3,Liste!$Q$3,0))</f>
        <v>0</v>
      </c>
      <c r="Q2216" s="477"/>
      <c r="R2216" s="458" t="str">
        <f>IF(F2216=0,"x",VLOOKUP($F2216,Liste!$L$2:$M$5000,2,FALSE))</f>
        <v>x</v>
      </c>
      <c r="S2216" s="462" t="str">
        <f t="shared" si="68"/>
        <v>x</v>
      </c>
      <c r="T2216" s="462">
        <f>IF(P2216=Liste!$Q$3,IF(L2216=0,0,1),0)</f>
        <v>0</v>
      </c>
      <c r="U2216" s="462">
        <f>IF($A2216=0,0,InformatiiGenerale!$B$3)</f>
        <v>0</v>
      </c>
      <c r="V2216" s="462">
        <f>IF($B2216=0,0,VLOOKUP($B2216,InformatiiGenerale!$A$9:$C$29,3,FALSE))</f>
        <v>0</v>
      </c>
    </row>
    <row r="2217" spans="1:22" ht="30" customHeight="1" x14ac:dyDescent="0.25">
      <c r="A2217" s="145"/>
      <c r="B2217" s="146"/>
      <c r="C2217" s="146"/>
      <c r="D2217" s="147"/>
      <c r="E2217" s="148"/>
      <c r="F2217" s="149"/>
      <c r="G2217" s="148"/>
      <c r="H2217" s="149"/>
      <c r="I2217" s="150"/>
      <c r="J2217" s="151"/>
      <c r="K2217" s="152"/>
      <c r="L2217" s="153"/>
      <c r="M2217" s="154"/>
      <c r="N2217" s="334">
        <f t="shared" si="69"/>
        <v>0</v>
      </c>
      <c r="O2217" s="339"/>
      <c r="P2217" s="515">
        <f>IF($A2217=Liste!$A$2,Liste!$Q$2,IF($A2217=Liste!$A$3,Liste!$Q$3,0))</f>
        <v>0</v>
      </c>
      <c r="Q2217" s="477"/>
      <c r="R2217" s="458" t="str">
        <f>IF(F2217=0,"x",VLOOKUP($F2217,Liste!$L$2:$M$5000,2,FALSE))</f>
        <v>x</v>
      </c>
      <c r="S2217" s="462" t="str">
        <f t="shared" si="68"/>
        <v>x</v>
      </c>
      <c r="T2217" s="462">
        <f>IF(P2217=Liste!$Q$3,IF(L2217=0,0,1),0)</f>
        <v>0</v>
      </c>
      <c r="U2217" s="462">
        <f>IF($A2217=0,0,InformatiiGenerale!$B$3)</f>
        <v>0</v>
      </c>
      <c r="V2217" s="462">
        <f>IF($B2217=0,0,VLOOKUP($B2217,InformatiiGenerale!$A$9:$C$29,3,FALSE))</f>
        <v>0</v>
      </c>
    </row>
    <row r="2218" spans="1:22" ht="30" customHeight="1" x14ac:dyDescent="0.25">
      <c r="A2218" s="145"/>
      <c r="B2218" s="146"/>
      <c r="C2218" s="146"/>
      <c r="D2218" s="147"/>
      <c r="E2218" s="148"/>
      <c r="F2218" s="149"/>
      <c r="G2218" s="148"/>
      <c r="H2218" s="149"/>
      <c r="I2218" s="150"/>
      <c r="J2218" s="151"/>
      <c r="K2218" s="152"/>
      <c r="L2218" s="153"/>
      <c r="M2218" s="154"/>
      <c r="N2218" s="334">
        <f t="shared" si="69"/>
        <v>0</v>
      </c>
      <c r="O2218" s="339"/>
      <c r="P2218" s="515">
        <f>IF($A2218=Liste!$A$2,Liste!$Q$2,IF($A2218=Liste!$A$3,Liste!$Q$3,0))</f>
        <v>0</v>
      </c>
      <c r="Q2218" s="477"/>
      <c r="R2218" s="458" t="str">
        <f>IF(F2218=0,"x",VLOOKUP($F2218,Liste!$L$2:$M$5000,2,FALSE))</f>
        <v>x</v>
      </c>
      <c r="S2218" s="462" t="str">
        <f t="shared" si="68"/>
        <v>x</v>
      </c>
      <c r="T2218" s="462">
        <f>IF(P2218=Liste!$Q$3,IF(L2218=0,0,1),0)</f>
        <v>0</v>
      </c>
      <c r="U2218" s="462">
        <f>IF($A2218=0,0,InformatiiGenerale!$B$3)</f>
        <v>0</v>
      </c>
      <c r="V2218" s="462">
        <f>IF($B2218=0,0,VLOOKUP($B2218,InformatiiGenerale!$A$9:$C$29,3,FALSE))</f>
        <v>0</v>
      </c>
    </row>
    <row r="2219" spans="1:22" ht="30" customHeight="1" x14ac:dyDescent="0.25">
      <c r="A2219" s="145"/>
      <c r="B2219" s="146"/>
      <c r="C2219" s="146"/>
      <c r="D2219" s="147"/>
      <c r="E2219" s="148"/>
      <c r="F2219" s="149"/>
      <c r="G2219" s="148"/>
      <c r="H2219" s="149"/>
      <c r="I2219" s="150"/>
      <c r="J2219" s="151"/>
      <c r="K2219" s="152"/>
      <c r="L2219" s="153"/>
      <c r="M2219" s="154"/>
      <c r="N2219" s="334">
        <f t="shared" si="69"/>
        <v>0</v>
      </c>
      <c r="O2219" s="339"/>
      <c r="P2219" s="515">
        <f>IF($A2219=Liste!$A$2,Liste!$Q$2,IF($A2219=Liste!$A$3,Liste!$Q$3,0))</f>
        <v>0</v>
      </c>
      <c r="Q2219" s="477"/>
      <c r="R2219" s="458" t="str">
        <f>IF(F2219=0,"x",VLOOKUP($F2219,Liste!$L$2:$M$5000,2,FALSE))</f>
        <v>x</v>
      </c>
      <c r="S2219" s="462" t="str">
        <f t="shared" si="68"/>
        <v>x</v>
      </c>
      <c r="T2219" s="462">
        <f>IF(P2219=Liste!$Q$3,IF(L2219=0,0,1),0)</f>
        <v>0</v>
      </c>
      <c r="U2219" s="462">
        <f>IF($A2219=0,0,InformatiiGenerale!$B$3)</f>
        <v>0</v>
      </c>
      <c r="V2219" s="462">
        <f>IF($B2219=0,0,VLOOKUP($B2219,InformatiiGenerale!$A$9:$C$29,3,FALSE))</f>
        <v>0</v>
      </c>
    </row>
    <row r="2220" spans="1:22" ht="30" customHeight="1" x14ac:dyDescent="0.25">
      <c r="A2220" s="145"/>
      <c r="B2220" s="146"/>
      <c r="C2220" s="146"/>
      <c r="D2220" s="147"/>
      <c r="E2220" s="148"/>
      <c r="F2220" s="149"/>
      <c r="G2220" s="148"/>
      <c r="H2220" s="149"/>
      <c r="I2220" s="150"/>
      <c r="J2220" s="151"/>
      <c r="K2220" s="152"/>
      <c r="L2220" s="153"/>
      <c r="M2220" s="154"/>
      <c r="N2220" s="334">
        <f t="shared" si="69"/>
        <v>0</v>
      </c>
      <c r="O2220" s="339"/>
      <c r="P2220" s="515">
        <f>IF($A2220=Liste!$A$2,Liste!$Q$2,IF($A2220=Liste!$A$3,Liste!$Q$3,0))</f>
        <v>0</v>
      </c>
      <c r="Q2220" s="477"/>
      <c r="R2220" s="458" t="str">
        <f>IF(F2220=0,"x",VLOOKUP($F2220,Liste!$L$2:$M$5000,2,FALSE))</f>
        <v>x</v>
      </c>
      <c r="S2220" s="462" t="str">
        <f t="shared" si="68"/>
        <v>x</v>
      </c>
      <c r="T2220" s="462">
        <f>IF(P2220=Liste!$Q$3,IF(L2220=0,0,1),0)</f>
        <v>0</v>
      </c>
      <c r="U2220" s="462">
        <f>IF($A2220=0,0,InformatiiGenerale!$B$3)</f>
        <v>0</v>
      </c>
      <c r="V2220" s="462">
        <f>IF($B2220=0,0,VLOOKUP($B2220,InformatiiGenerale!$A$9:$C$29,3,FALSE))</f>
        <v>0</v>
      </c>
    </row>
    <row r="2221" spans="1:22" ht="30" customHeight="1" x14ac:dyDescent="0.25">
      <c r="A2221" s="145"/>
      <c r="B2221" s="146"/>
      <c r="C2221" s="146"/>
      <c r="D2221" s="147"/>
      <c r="E2221" s="148"/>
      <c r="F2221" s="149"/>
      <c r="G2221" s="148"/>
      <c r="H2221" s="149"/>
      <c r="I2221" s="150"/>
      <c r="J2221" s="151"/>
      <c r="K2221" s="152"/>
      <c r="L2221" s="153"/>
      <c r="M2221" s="154"/>
      <c r="N2221" s="334">
        <f t="shared" si="69"/>
        <v>0</v>
      </c>
      <c r="O2221" s="339"/>
      <c r="P2221" s="515">
        <f>IF($A2221=Liste!$A$2,Liste!$Q$2,IF($A2221=Liste!$A$3,Liste!$Q$3,0))</f>
        <v>0</v>
      </c>
      <c r="Q2221" s="477"/>
      <c r="R2221" s="458" t="str">
        <f>IF(F2221=0,"x",VLOOKUP($F2221,Liste!$L$2:$M$5000,2,FALSE))</f>
        <v>x</v>
      </c>
      <c r="S2221" s="462" t="str">
        <f t="shared" si="68"/>
        <v>x</v>
      </c>
      <c r="T2221" s="462">
        <f>IF(P2221=Liste!$Q$3,IF(L2221=0,0,1),0)</f>
        <v>0</v>
      </c>
      <c r="U2221" s="462">
        <f>IF($A2221=0,0,InformatiiGenerale!$B$3)</f>
        <v>0</v>
      </c>
      <c r="V2221" s="462">
        <f>IF($B2221=0,0,VLOOKUP($B2221,InformatiiGenerale!$A$9:$C$29,3,FALSE))</f>
        <v>0</v>
      </c>
    </row>
    <row r="2222" spans="1:22" ht="30" customHeight="1" x14ac:dyDescent="0.25">
      <c r="A2222" s="145"/>
      <c r="B2222" s="146"/>
      <c r="C2222" s="146"/>
      <c r="D2222" s="147"/>
      <c r="E2222" s="148"/>
      <c r="F2222" s="149"/>
      <c r="G2222" s="148"/>
      <c r="H2222" s="149"/>
      <c r="I2222" s="150"/>
      <c r="J2222" s="151"/>
      <c r="K2222" s="152"/>
      <c r="L2222" s="153"/>
      <c r="M2222" s="154"/>
      <c r="N2222" s="334">
        <f t="shared" si="69"/>
        <v>0</v>
      </c>
      <c r="O2222" s="339"/>
      <c r="P2222" s="515">
        <f>IF($A2222=Liste!$A$2,Liste!$Q$2,IF($A2222=Liste!$A$3,Liste!$Q$3,0))</f>
        <v>0</v>
      </c>
      <c r="Q2222" s="477"/>
      <c r="R2222" s="458" t="str">
        <f>IF(F2222=0,"x",VLOOKUP($F2222,Liste!$L$2:$M$5000,2,FALSE))</f>
        <v>x</v>
      </c>
      <c r="S2222" s="462" t="str">
        <f t="shared" si="68"/>
        <v>x</v>
      </c>
      <c r="T2222" s="462">
        <f>IF(P2222=Liste!$Q$3,IF(L2222=0,0,1),0)</f>
        <v>0</v>
      </c>
      <c r="U2222" s="462">
        <f>IF($A2222=0,0,InformatiiGenerale!$B$3)</f>
        <v>0</v>
      </c>
      <c r="V2222" s="462">
        <f>IF($B2222=0,0,VLOOKUP($B2222,InformatiiGenerale!$A$9:$C$29,3,FALSE))</f>
        <v>0</v>
      </c>
    </row>
    <row r="2223" spans="1:22" ht="30" customHeight="1" x14ac:dyDescent="0.25">
      <c r="A2223" s="145"/>
      <c r="B2223" s="146"/>
      <c r="C2223" s="146"/>
      <c r="D2223" s="147"/>
      <c r="E2223" s="148"/>
      <c r="F2223" s="149"/>
      <c r="G2223" s="148"/>
      <c r="H2223" s="149"/>
      <c r="I2223" s="150"/>
      <c r="J2223" s="151"/>
      <c r="K2223" s="152"/>
      <c r="L2223" s="153"/>
      <c r="M2223" s="154"/>
      <c r="N2223" s="334">
        <f t="shared" si="69"/>
        <v>0</v>
      </c>
      <c r="O2223" s="339"/>
      <c r="P2223" s="515">
        <f>IF($A2223=Liste!$A$2,Liste!$Q$2,IF($A2223=Liste!$A$3,Liste!$Q$3,0))</f>
        <v>0</v>
      </c>
      <c r="Q2223" s="477"/>
      <c r="R2223" s="458" t="str">
        <f>IF(F2223=0,"x",VLOOKUP($F2223,Liste!$L$2:$M$5000,2,FALSE))</f>
        <v>x</v>
      </c>
      <c r="S2223" s="462" t="str">
        <f t="shared" si="68"/>
        <v>x</v>
      </c>
      <c r="T2223" s="462">
        <f>IF(P2223=Liste!$Q$3,IF(L2223=0,0,1),0)</f>
        <v>0</v>
      </c>
      <c r="U2223" s="462">
        <f>IF($A2223=0,0,InformatiiGenerale!$B$3)</f>
        <v>0</v>
      </c>
      <c r="V2223" s="462">
        <f>IF($B2223=0,0,VLOOKUP($B2223,InformatiiGenerale!$A$9:$C$29,3,FALSE))</f>
        <v>0</v>
      </c>
    </row>
    <row r="2224" spans="1:22" ht="30" customHeight="1" x14ac:dyDescent="0.25">
      <c r="A2224" s="145"/>
      <c r="B2224" s="146"/>
      <c r="C2224" s="146"/>
      <c r="D2224" s="147"/>
      <c r="E2224" s="148"/>
      <c r="F2224" s="149"/>
      <c r="G2224" s="148"/>
      <c r="H2224" s="149"/>
      <c r="I2224" s="150"/>
      <c r="J2224" s="151"/>
      <c r="K2224" s="152"/>
      <c r="L2224" s="153"/>
      <c r="M2224" s="154"/>
      <c r="N2224" s="334">
        <f t="shared" si="69"/>
        <v>0</v>
      </c>
      <c r="O2224" s="339"/>
      <c r="P2224" s="515">
        <f>IF($A2224=Liste!$A$2,Liste!$Q$2,IF($A2224=Liste!$A$3,Liste!$Q$3,0))</f>
        <v>0</v>
      </c>
      <c r="Q2224" s="477"/>
      <c r="R2224" s="458" t="str">
        <f>IF(F2224=0,"x",VLOOKUP($F2224,Liste!$L$2:$M$5000,2,FALSE))</f>
        <v>x</v>
      </c>
      <c r="S2224" s="462" t="str">
        <f t="shared" si="68"/>
        <v>x</v>
      </c>
      <c r="T2224" s="462">
        <f>IF(P2224=Liste!$Q$3,IF(L2224=0,0,1),0)</f>
        <v>0</v>
      </c>
      <c r="U2224" s="462">
        <f>IF($A2224=0,0,InformatiiGenerale!$B$3)</f>
        <v>0</v>
      </c>
      <c r="V2224" s="462">
        <f>IF($B2224=0,0,VLOOKUP($B2224,InformatiiGenerale!$A$9:$C$29,3,FALSE))</f>
        <v>0</v>
      </c>
    </row>
    <row r="2225" spans="1:22" ht="30" customHeight="1" x14ac:dyDescent="0.25">
      <c r="A2225" s="145"/>
      <c r="B2225" s="146"/>
      <c r="C2225" s="146"/>
      <c r="D2225" s="147"/>
      <c r="E2225" s="148"/>
      <c r="F2225" s="149"/>
      <c r="G2225" s="148"/>
      <c r="H2225" s="149"/>
      <c r="I2225" s="150"/>
      <c r="J2225" s="151"/>
      <c r="K2225" s="152"/>
      <c r="L2225" s="153"/>
      <c r="M2225" s="154"/>
      <c r="N2225" s="334">
        <f t="shared" si="69"/>
        <v>0</v>
      </c>
      <c r="O2225" s="339"/>
      <c r="P2225" s="515">
        <f>IF($A2225=Liste!$A$2,Liste!$Q$2,IF($A2225=Liste!$A$3,Liste!$Q$3,0))</f>
        <v>0</v>
      </c>
      <c r="Q2225" s="477"/>
      <c r="R2225" s="458" t="str">
        <f>IF(F2225=0,"x",VLOOKUP($F2225,Liste!$L$2:$M$5000,2,FALSE))</f>
        <v>x</v>
      </c>
      <c r="S2225" s="462" t="str">
        <f t="shared" si="68"/>
        <v>x</v>
      </c>
      <c r="T2225" s="462">
        <f>IF(P2225=Liste!$Q$3,IF(L2225=0,0,1),0)</f>
        <v>0</v>
      </c>
      <c r="U2225" s="462">
        <f>IF($A2225=0,0,InformatiiGenerale!$B$3)</f>
        <v>0</v>
      </c>
      <c r="V2225" s="462">
        <f>IF($B2225=0,0,VLOOKUP($B2225,InformatiiGenerale!$A$9:$C$29,3,FALSE))</f>
        <v>0</v>
      </c>
    </row>
    <row r="2226" spans="1:22" ht="30" customHeight="1" x14ac:dyDescent="0.25">
      <c r="A2226" s="145"/>
      <c r="B2226" s="146"/>
      <c r="C2226" s="146"/>
      <c r="D2226" s="147"/>
      <c r="E2226" s="148"/>
      <c r="F2226" s="149"/>
      <c r="G2226" s="148"/>
      <c r="H2226" s="149"/>
      <c r="I2226" s="150"/>
      <c r="J2226" s="151"/>
      <c r="K2226" s="152"/>
      <c r="L2226" s="153"/>
      <c r="M2226" s="154"/>
      <c r="N2226" s="334">
        <f t="shared" si="69"/>
        <v>0</v>
      </c>
      <c r="O2226" s="339"/>
      <c r="P2226" s="515">
        <f>IF($A2226=Liste!$A$2,Liste!$Q$2,IF($A2226=Liste!$A$3,Liste!$Q$3,0))</f>
        <v>0</v>
      </c>
      <c r="Q2226" s="477"/>
      <c r="R2226" s="458" t="str">
        <f>IF(F2226=0,"x",VLOOKUP($F2226,Liste!$L$2:$M$5000,2,FALSE))</f>
        <v>x</v>
      </c>
      <c r="S2226" s="462" t="str">
        <f t="shared" si="68"/>
        <v>x</v>
      </c>
      <c r="T2226" s="462">
        <f>IF(P2226=Liste!$Q$3,IF(L2226=0,0,1),0)</f>
        <v>0</v>
      </c>
      <c r="U2226" s="462">
        <f>IF($A2226=0,0,InformatiiGenerale!$B$3)</f>
        <v>0</v>
      </c>
      <c r="V2226" s="462">
        <f>IF($B2226=0,0,VLOOKUP($B2226,InformatiiGenerale!$A$9:$C$29,3,FALSE))</f>
        <v>0</v>
      </c>
    </row>
    <row r="2227" spans="1:22" ht="30" customHeight="1" x14ac:dyDescent="0.25">
      <c r="A2227" s="145"/>
      <c r="B2227" s="146"/>
      <c r="C2227" s="146"/>
      <c r="D2227" s="147"/>
      <c r="E2227" s="148"/>
      <c r="F2227" s="149"/>
      <c r="G2227" s="148"/>
      <c r="H2227" s="149"/>
      <c r="I2227" s="150"/>
      <c r="J2227" s="151"/>
      <c r="K2227" s="152"/>
      <c r="L2227" s="153"/>
      <c r="M2227" s="154"/>
      <c r="N2227" s="334">
        <f t="shared" si="69"/>
        <v>0</v>
      </c>
      <c r="O2227" s="339"/>
      <c r="P2227" s="515">
        <f>IF($A2227=Liste!$A$2,Liste!$Q$2,IF($A2227=Liste!$A$3,Liste!$Q$3,0))</f>
        <v>0</v>
      </c>
      <c r="Q2227" s="477"/>
      <c r="R2227" s="458" t="str">
        <f>IF(F2227=0,"x",VLOOKUP($F2227,Liste!$L$2:$M$5000,2,FALSE))</f>
        <v>x</v>
      </c>
      <c r="S2227" s="462" t="str">
        <f t="shared" si="68"/>
        <v>x</v>
      </c>
      <c r="T2227" s="462">
        <f>IF(P2227=Liste!$Q$3,IF(L2227=0,0,1),0)</f>
        <v>0</v>
      </c>
      <c r="U2227" s="462">
        <f>IF($A2227=0,0,InformatiiGenerale!$B$3)</f>
        <v>0</v>
      </c>
      <c r="V2227" s="462">
        <f>IF($B2227=0,0,VLOOKUP($B2227,InformatiiGenerale!$A$9:$C$29,3,FALSE))</f>
        <v>0</v>
      </c>
    </row>
    <row r="2228" spans="1:22" ht="30" customHeight="1" x14ac:dyDescent="0.25">
      <c r="A2228" s="145"/>
      <c r="B2228" s="146"/>
      <c r="C2228" s="146"/>
      <c r="D2228" s="147"/>
      <c r="E2228" s="148"/>
      <c r="F2228" s="149"/>
      <c r="G2228" s="148"/>
      <c r="H2228" s="149"/>
      <c r="I2228" s="150"/>
      <c r="J2228" s="151"/>
      <c r="K2228" s="152"/>
      <c r="L2228" s="153"/>
      <c r="M2228" s="154"/>
      <c r="N2228" s="334">
        <f t="shared" si="69"/>
        <v>0</v>
      </c>
      <c r="O2228" s="339"/>
      <c r="P2228" s="515">
        <f>IF($A2228=Liste!$A$2,Liste!$Q$2,IF($A2228=Liste!$A$3,Liste!$Q$3,0))</f>
        <v>0</v>
      </c>
      <c r="Q2228" s="477"/>
      <c r="R2228" s="458" t="str">
        <f>IF(F2228=0,"x",VLOOKUP($F2228,Liste!$L$2:$M$5000,2,FALSE))</f>
        <v>x</v>
      </c>
      <c r="S2228" s="462" t="str">
        <f t="shared" si="68"/>
        <v>x</v>
      </c>
      <c r="T2228" s="462">
        <f>IF(P2228=Liste!$Q$3,IF(L2228=0,0,1),0)</f>
        <v>0</v>
      </c>
      <c r="U2228" s="462">
        <f>IF($A2228=0,0,InformatiiGenerale!$B$3)</f>
        <v>0</v>
      </c>
      <c r="V2228" s="462">
        <f>IF($B2228=0,0,VLOOKUP($B2228,InformatiiGenerale!$A$9:$C$29,3,FALSE))</f>
        <v>0</v>
      </c>
    </row>
    <row r="2229" spans="1:22" ht="30" customHeight="1" x14ac:dyDescent="0.25">
      <c r="A2229" s="145"/>
      <c r="B2229" s="146"/>
      <c r="C2229" s="146"/>
      <c r="D2229" s="147"/>
      <c r="E2229" s="148"/>
      <c r="F2229" s="149"/>
      <c r="G2229" s="148"/>
      <c r="H2229" s="149"/>
      <c r="I2229" s="150"/>
      <c r="J2229" s="151"/>
      <c r="K2229" s="152"/>
      <c r="L2229" s="153"/>
      <c r="M2229" s="154"/>
      <c r="N2229" s="334">
        <f t="shared" si="69"/>
        <v>0</v>
      </c>
      <c r="O2229" s="339"/>
      <c r="P2229" s="515">
        <f>IF($A2229=Liste!$A$2,Liste!$Q$2,IF($A2229=Liste!$A$3,Liste!$Q$3,0))</f>
        <v>0</v>
      </c>
      <c r="Q2229" s="477"/>
      <c r="R2229" s="458" t="str">
        <f>IF(F2229=0,"x",VLOOKUP($F2229,Liste!$L$2:$M$5000,2,FALSE))</f>
        <v>x</v>
      </c>
      <c r="S2229" s="462" t="str">
        <f t="shared" si="68"/>
        <v>x</v>
      </c>
      <c r="T2229" s="462">
        <f>IF(P2229=Liste!$Q$3,IF(L2229=0,0,1),0)</f>
        <v>0</v>
      </c>
      <c r="U2229" s="462">
        <f>IF($A2229=0,0,InformatiiGenerale!$B$3)</f>
        <v>0</v>
      </c>
      <c r="V2229" s="462">
        <f>IF($B2229=0,0,VLOOKUP($B2229,InformatiiGenerale!$A$9:$C$29,3,FALSE))</f>
        <v>0</v>
      </c>
    </row>
    <row r="2230" spans="1:22" ht="30" customHeight="1" x14ac:dyDescent="0.25">
      <c r="A2230" s="145"/>
      <c r="B2230" s="146"/>
      <c r="C2230" s="146"/>
      <c r="D2230" s="147"/>
      <c r="E2230" s="148"/>
      <c r="F2230" s="149"/>
      <c r="G2230" s="148"/>
      <c r="H2230" s="149"/>
      <c r="I2230" s="150"/>
      <c r="J2230" s="151"/>
      <c r="K2230" s="152"/>
      <c r="L2230" s="153"/>
      <c r="M2230" s="154"/>
      <c r="N2230" s="334">
        <f t="shared" si="69"/>
        <v>0</v>
      </c>
      <c r="O2230" s="339"/>
      <c r="P2230" s="515">
        <f>IF($A2230=Liste!$A$2,Liste!$Q$2,IF($A2230=Liste!$A$3,Liste!$Q$3,0))</f>
        <v>0</v>
      </c>
      <c r="Q2230" s="477"/>
      <c r="R2230" s="458" t="str">
        <f>IF(F2230=0,"x",VLOOKUP($F2230,Liste!$L$2:$M$5000,2,FALSE))</f>
        <v>x</v>
      </c>
      <c r="S2230" s="462" t="str">
        <f t="shared" si="68"/>
        <v>x</v>
      </c>
      <c r="T2230" s="462">
        <f>IF(P2230=Liste!$Q$3,IF(L2230=0,0,1),0)</f>
        <v>0</v>
      </c>
      <c r="U2230" s="462">
        <f>IF($A2230=0,0,InformatiiGenerale!$B$3)</f>
        <v>0</v>
      </c>
      <c r="V2230" s="462">
        <f>IF($B2230=0,0,VLOOKUP($B2230,InformatiiGenerale!$A$9:$C$29,3,FALSE))</f>
        <v>0</v>
      </c>
    </row>
    <row r="2231" spans="1:22" ht="30" customHeight="1" x14ac:dyDescent="0.25">
      <c r="A2231" s="145"/>
      <c r="B2231" s="146"/>
      <c r="C2231" s="146"/>
      <c r="D2231" s="147"/>
      <c r="E2231" s="148"/>
      <c r="F2231" s="149"/>
      <c r="G2231" s="148"/>
      <c r="H2231" s="149"/>
      <c r="I2231" s="150"/>
      <c r="J2231" s="151"/>
      <c r="K2231" s="152"/>
      <c r="L2231" s="153"/>
      <c r="M2231" s="154"/>
      <c r="N2231" s="334">
        <f t="shared" si="69"/>
        <v>0</v>
      </c>
      <c r="O2231" s="339"/>
      <c r="P2231" s="515">
        <f>IF($A2231=Liste!$A$2,Liste!$Q$2,IF($A2231=Liste!$A$3,Liste!$Q$3,0))</f>
        <v>0</v>
      </c>
      <c r="Q2231" s="477"/>
      <c r="R2231" s="458" t="str">
        <f>IF(F2231=0,"x",VLOOKUP($F2231,Liste!$L$2:$M$5000,2,FALSE))</f>
        <v>x</v>
      </c>
      <c r="S2231" s="462" t="str">
        <f t="shared" si="68"/>
        <v>x</v>
      </c>
      <c r="T2231" s="462">
        <f>IF(P2231=Liste!$Q$3,IF(L2231=0,0,1),0)</f>
        <v>0</v>
      </c>
      <c r="U2231" s="462">
        <f>IF($A2231=0,0,InformatiiGenerale!$B$3)</f>
        <v>0</v>
      </c>
      <c r="V2231" s="462">
        <f>IF($B2231=0,0,VLOOKUP($B2231,InformatiiGenerale!$A$9:$C$29,3,FALSE))</f>
        <v>0</v>
      </c>
    </row>
    <row r="2232" spans="1:22" ht="30" customHeight="1" x14ac:dyDescent="0.25">
      <c r="A2232" s="145"/>
      <c r="B2232" s="146"/>
      <c r="C2232" s="146"/>
      <c r="D2232" s="147"/>
      <c r="E2232" s="148"/>
      <c r="F2232" s="149"/>
      <c r="G2232" s="148"/>
      <c r="H2232" s="149"/>
      <c r="I2232" s="150"/>
      <c r="J2232" s="151"/>
      <c r="K2232" s="152"/>
      <c r="L2232" s="153"/>
      <c r="M2232" s="154"/>
      <c r="N2232" s="334">
        <f t="shared" si="69"/>
        <v>0</v>
      </c>
      <c r="O2232" s="339"/>
      <c r="P2232" s="515">
        <f>IF($A2232=Liste!$A$2,Liste!$Q$2,IF($A2232=Liste!$A$3,Liste!$Q$3,0))</f>
        <v>0</v>
      </c>
      <c r="Q2232" s="477"/>
      <c r="R2232" s="458" t="str">
        <f>IF(F2232=0,"x",VLOOKUP($F2232,Liste!$L$2:$M$5000,2,FALSE))</f>
        <v>x</v>
      </c>
      <c r="S2232" s="462" t="str">
        <f t="shared" si="68"/>
        <v>x</v>
      </c>
      <c r="T2232" s="462">
        <f>IF(P2232=Liste!$Q$3,IF(L2232=0,0,1),0)</f>
        <v>0</v>
      </c>
      <c r="U2232" s="462">
        <f>IF($A2232=0,0,InformatiiGenerale!$B$3)</f>
        <v>0</v>
      </c>
      <c r="V2232" s="462">
        <f>IF($B2232=0,0,VLOOKUP($B2232,InformatiiGenerale!$A$9:$C$29,3,FALSE))</f>
        <v>0</v>
      </c>
    </row>
    <row r="2233" spans="1:22" ht="30" customHeight="1" x14ac:dyDescent="0.25">
      <c r="A2233" s="145"/>
      <c r="B2233" s="146"/>
      <c r="C2233" s="146"/>
      <c r="D2233" s="147"/>
      <c r="E2233" s="148"/>
      <c r="F2233" s="149"/>
      <c r="G2233" s="148"/>
      <c r="H2233" s="149"/>
      <c r="I2233" s="150"/>
      <c r="J2233" s="151"/>
      <c r="K2233" s="152"/>
      <c r="L2233" s="153"/>
      <c r="M2233" s="154"/>
      <c r="N2233" s="334">
        <f t="shared" si="69"/>
        <v>0</v>
      </c>
      <c r="O2233" s="339"/>
      <c r="P2233" s="515">
        <f>IF($A2233=Liste!$A$2,Liste!$Q$2,IF($A2233=Liste!$A$3,Liste!$Q$3,0))</f>
        <v>0</v>
      </c>
      <c r="Q2233" s="477"/>
      <c r="R2233" s="458" t="str">
        <f>IF(F2233=0,"x",VLOOKUP($F2233,Liste!$L$2:$M$5000,2,FALSE))</f>
        <v>x</v>
      </c>
      <c r="S2233" s="462" t="str">
        <f t="shared" si="68"/>
        <v>x</v>
      </c>
      <c r="T2233" s="462">
        <f>IF(P2233=Liste!$Q$3,IF(L2233=0,0,1),0)</f>
        <v>0</v>
      </c>
      <c r="U2233" s="462">
        <f>IF($A2233=0,0,InformatiiGenerale!$B$3)</f>
        <v>0</v>
      </c>
      <c r="V2233" s="462">
        <f>IF($B2233=0,0,VLOOKUP($B2233,InformatiiGenerale!$A$9:$C$29,3,FALSE))</f>
        <v>0</v>
      </c>
    </row>
    <row r="2234" spans="1:22" ht="30" customHeight="1" x14ac:dyDescent="0.25">
      <c r="A2234" s="145"/>
      <c r="B2234" s="146"/>
      <c r="C2234" s="146"/>
      <c r="D2234" s="147"/>
      <c r="E2234" s="148"/>
      <c r="F2234" s="149"/>
      <c r="G2234" s="148"/>
      <c r="H2234" s="149"/>
      <c r="I2234" s="150"/>
      <c r="J2234" s="151"/>
      <c r="K2234" s="152"/>
      <c r="L2234" s="153"/>
      <c r="M2234" s="154"/>
      <c r="N2234" s="334">
        <f t="shared" si="69"/>
        <v>0</v>
      </c>
      <c r="O2234" s="339"/>
      <c r="P2234" s="515">
        <f>IF($A2234=Liste!$A$2,Liste!$Q$2,IF($A2234=Liste!$A$3,Liste!$Q$3,0))</f>
        <v>0</v>
      </c>
      <c r="Q2234" s="477"/>
      <c r="R2234" s="458" t="str">
        <f>IF(F2234=0,"x",VLOOKUP($F2234,Liste!$L$2:$M$5000,2,FALSE))</f>
        <v>x</v>
      </c>
      <c r="S2234" s="462" t="str">
        <f t="shared" si="68"/>
        <v>x</v>
      </c>
      <c r="T2234" s="462">
        <f>IF(P2234=Liste!$Q$3,IF(L2234=0,0,1),0)</f>
        <v>0</v>
      </c>
      <c r="U2234" s="462">
        <f>IF($A2234=0,0,InformatiiGenerale!$B$3)</f>
        <v>0</v>
      </c>
      <c r="V2234" s="462">
        <f>IF($B2234=0,0,VLOOKUP($B2234,InformatiiGenerale!$A$9:$C$29,3,FALSE))</f>
        <v>0</v>
      </c>
    </row>
    <row r="2235" spans="1:22" ht="30" customHeight="1" x14ac:dyDescent="0.25">
      <c r="A2235" s="145"/>
      <c r="B2235" s="146"/>
      <c r="C2235" s="146"/>
      <c r="D2235" s="147"/>
      <c r="E2235" s="148"/>
      <c r="F2235" s="149"/>
      <c r="G2235" s="148"/>
      <c r="H2235" s="149"/>
      <c r="I2235" s="150"/>
      <c r="J2235" s="151"/>
      <c r="K2235" s="152"/>
      <c r="L2235" s="153"/>
      <c r="M2235" s="154"/>
      <c r="N2235" s="334">
        <f t="shared" si="69"/>
        <v>0</v>
      </c>
      <c r="O2235" s="339"/>
      <c r="P2235" s="515">
        <f>IF($A2235=Liste!$A$2,Liste!$Q$2,IF($A2235=Liste!$A$3,Liste!$Q$3,0))</f>
        <v>0</v>
      </c>
      <c r="Q2235" s="477"/>
      <c r="R2235" s="458" t="str">
        <f>IF(F2235=0,"x",VLOOKUP($F2235,Liste!$L$2:$M$5000,2,FALSE))</f>
        <v>x</v>
      </c>
      <c r="S2235" s="462" t="str">
        <f t="shared" si="68"/>
        <v>x</v>
      </c>
      <c r="T2235" s="462">
        <f>IF(P2235=Liste!$Q$3,IF(L2235=0,0,1),0)</f>
        <v>0</v>
      </c>
      <c r="U2235" s="462">
        <f>IF($A2235=0,0,InformatiiGenerale!$B$3)</f>
        <v>0</v>
      </c>
      <c r="V2235" s="462">
        <f>IF($B2235=0,0,VLOOKUP($B2235,InformatiiGenerale!$A$9:$C$29,3,FALSE))</f>
        <v>0</v>
      </c>
    </row>
    <row r="2236" spans="1:22" ht="30" customHeight="1" x14ac:dyDescent="0.25">
      <c r="A2236" s="145"/>
      <c r="B2236" s="146"/>
      <c r="C2236" s="146"/>
      <c r="D2236" s="147"/>
      <c r="E2236" s="148"/>
      <c r="F2236" s="149"/>
      <c r="G2236" s="148"/>
      <c r="H2236" s="149"/>
      <c r="I2236" s="150"/>
      <c r="J2236" s="151"/>
      <c r="K2236" s="152"/>
      <c r="L2236" s="153"/>
      <c r="M2236" s="154"/>
      <c r="N2236" s="334">
        <f t="shared" si="69"/>
        <v>0</v>
      </c>
      <c r="O2236" s="339"/>
      <c r="P2236" s="515">
        <f>IF($A2236=Liste!$A$2,Liste!$Q$2,IF($A2236=Liste!$A$3,Liste!$Q$3,0))</f>
        <v>0</v>
      </c>
      <c r="Q2236" s="477"/>
      <c r="R2236" s="458" t="str">
        <f>IF(F2236=0,"x",VLOOKUP($F2236,Liste!$L$2:$M$5000,2,FALSE))</f>
        <v>x</v>
      </c>
      <c r="S2236" s="462" t="str">
        <f t="shared" si="68"/>
        <v>x</v>
      </c>
      <c r="T2236" s="462">
        <f>IF(P2236=Liste!$Q$3,IF(L2236=0,0,1),0)</f>
        <v>0</v>
      </c>
      <c r="U2236" s="462">
        <f>IF($A2236=0,0,InformatiiGenerale!$B$3)</f>
        <v>0</v>
      </c>
      <c r="V2236" s="462">
        <f>IF($B2236=0,0,VLOOKUP($B2236,InformatiiGenerale!$A$9:$C$29,3,FALSE))</f>
        <v>0</v>
      </c>
    </row>
    <row r="2237" spans="1:22" ht="30" customHeight="1" x14ac:dyDescent="0.25">
      <c r="A2237" s="145"/>
      <c r="B2237" s="146"/>
      <c r="C2237" s="146"/>
      <c r="D2237" s="147"/>
      <c r="E2237" s="148"/>
      <c r="F2237" s="149"/>
      <c r="G2237" s="148"/>
      <c r="H2237" s="149"/>
      <c r="I2237" s="150"/>
      <c r="J2237" s="151"/>
      <c r="K2237" s="152"/>
      <c r="L2237" s="153"/>
      <c r="M2237" s="154"/>
      <c r="N2237" s="334">
        <f t="shared" si="69"/>
        <v>0</v>
      </c>
      <c r="O2237" s="339"/>
      <c r="P2237" s="515">
        <f>IF($A2237=Liste!$A$2,Liste!$Q$2,IF($A2237=Liste!$A$3,Liste!$Q$3,0))</f>
        <v>0</v>
      </c>
      <c r="Q2237" s="477"/>
      <c r="R2237" s="458" t="str">
        <f>IF(F2237=0,"x",VLOOKUP($F2237,Liste!$L$2:$M$5000,2,FALSE))</f>
        <v>x</v>
      </c>
      <c r="S2237" s="462" t="str">
        <f t="shared" si="68"/>
        <v>x</v>
      </c>
      <c r="T2237" s="462">
        <f>IF(P2237=Liste!$Q$3,IF(L2237=0,0,1),0)</f>
        <v>0</v>
      </c>
      <c r="U2237" s="462">
        <f>IF($A2237=0,0,InformatiiGenerale!$B$3)</f>
        <v>0</v>
      </c>
      <c r="V2237" s="462">
        <f>IF($B2237=0,0,VLOOKUP($B2237,InformatiiGenerale!$A$9:$C$29,3,FALSE))</f>
        <v>0</v>
      </c>
    </row>
    <row r="2238" spans="1:22" ht="30" customHeight="1" x14ac:dyDescent="0.25">
      <c r="A2238" s="145"/>
      <c r="B2238" s="146"/>
      <c r="C2238" s="146"/>
      <c r="D2238" s="147"/>
      <c r="E2238" s="148"/>
      <c r="F2238" s="149"/>
      <c r="G2238" s="148"/>
      <c r="H2238" s="149"/>
      <c r="I2238" s="150"/>
      <c r="J2238" s="151"/>
      <c r="K2238" s="152"/>
      <c r="L2238" s="153"/>
      <c r="M2238" s="154"/>
      <c r="N2238" s="334">
        <f t="shared" si="69"/>
        <v>0</v>
      </c>
      <c r="O2238" s="339"/>
      <c r="P2238" s="515">
        <f>IF($A2238=Liste!$A$2,Liste!$Q$2,IF($A2238=Liste!$A$3,Liste!$Q$3,0))</f>
        <v>0</v>
      </c>
      <c r="Q2238" s="477"/>
      <c r="R2238" s="458" t="str">
        <f>IF(F2238=0,"x",VLOOKUP($F2238,Liste!$L$2:$M$5000,2,FALSE))</f>
        <v>x</v>
      </c>
      <c r="S2238" s="462" t="str">
        <f t="shared" si="68"/>
        <v>x</v>
      </c>
      <c r="T2238" s="462">
        <f>IF(P2238=Liste!$Q$3,IF(L2238=0,0,1),0)</f>
        <v>0</v>
      </c>
      <c r="U2238" s="462">
        <f>IF($A2238=0,0,InformatiiGenerale!$B$3)</f>
        <v>0</v>
      </c>
      <c r="V2238" s="462">
        <f>IF($B2238=0,0,VLOOKUP($B2238,InformatiiGenerale!$A$9:$C$29,3,FALSE))</f>
        <v>0</v>
      </c>
    </row>
    <row r="2239" spans="1:22" ht="30" customHeight="1" x14ac:dyDescent="0.25">
      <c r="A2239" s="145"/>
      <c r="B2239" s="146"/>
      <c r="C2239" s="146"/>
      <c r="D2239" s="147"/>
      <c r="E2239" s="148"/>
      <c r="F2239" s="149"/>
      <c r="G2239" s="148"/>
      <c r="H2239" s="149"/>
      <c r="I2239" s="150"/>
      <c r="J2239" s="151"/>
      <c r="K2239" s="152"/>
      <c r="L2239" s="153"/>
      <c r="M2239" s="154"/>
      <c r="N2239" s="334">
        <f t="shared" si="69"/>
        <v>0</v>
      </c>
      <c r="O2239" s="339"/>
      <c r="P2239" s="515">
        <f>IF($A2239=Liste!$A$2,Liste!$Q$2,IF($A2239=Liste!$A$3,Liste!$Q$3,0))</f>
        <v>0</v>
      </c>
      <c r="Q2239" s="477"/>
      <c r="R2239" s="458" t="str">
        <f>IF(F2239=0,"x",VLOOKUP($F2239,Liste!$L$2:$M$5000,2,FALSE))</f>
        <v>x</v>
      </c>
      <c r="S2239" s="462" t="str">
        <f t="shared" si="68"/>
        <v>x</v>
      </c>
      <c r="T2239" s="462">
        <f>IF(P2239=Liste!$Q$3,IF(L2239=0,0,1),0)</f>
        <v>0</v>
      </c>
      <c r="U2239" s="462">
        <f>IF($A2239=0,0,InformatiiGenerale!$B$3)</f>
        <v>0</v>
      </c>
      <c r="V2239" s="462">
        <f>IF($B2239=0,0,VLOOKUP($B2239,InformatiiGenerale!$A$9:$C$29,3,FALSE))</f>
        <v>0</v>
      </c>
    </row>
    <row r="2240" spans="1:22" ht="30" customHeight="1" x14ac:dyDescent="0.25">
      <c r="A2240" s="145"/>
      <c r="B2240" s="146"/>
      <c r="C2240" s="146"/>
      <c r="D2240" s="147"/>
      <c r="E2240" s="148"/>
      <c r="F2240" s="149"/>
      <c r="G2240" s="148"/>
      <c r="H2240" s="149"/>
      <c r="I2240" s="150"/>
      <c r="J2240" s="151"/>
      <c r="K2240" s="152"/>
      <c r="L2240" s="153"/>
      <c r="M2240" s="154"/>
      <c r="N2240" s="334">
        <f t="shared" si="69"/>
        <v>0</v>
      </c>
      <c r="O2240" s="339"/>
      <c r="P2240" s="515">
        <f>IF($A2240=Liste!$A$2,Liste!$Q$2,IF($A2240=Liste!$A$3,Liste!$Q$3,0))</f>
        <v>0</v>
      </c>
      <c r="Q2240" s="477"/>
      <c r="R2240" s="458" t="str">
        <f>IF(F2240=0,"x",VLOOKUP($F2240,Liste!$L$2:$M$5000,2,FALSE))</f>
        <v>x</v>
      </c>
      <c r="S2240" s="462" t="str">
        <f t="shared" si="68"/>
        <v>x</v>
      </c>
      <c r="T2240" s="462">
        <f>IF(P2240=Liste!$Q$3,IF(L2240=0,0,1),0)</f>
        <v>0</v>
      </c>
      <c r="U2240" s="462">
        <f>IF($A2240=0,0,InformatiiGenerale!$B$3)</f>
        <v>0</v>
      </c>
      <c r="V2240" s="462">
        <f>IF($B2240=0,0,VLOOKUP($B2240,InformatiiGenerale!$A$9:$C$29,3,FALSE))</f>
        <v>0</v>
      </c>
    </row>
    <row r="2241" spans="1:22" ht="30" customHeight="1" x14ac:dyDescent="0.25">
      <c r="A2241" s="145"/>
      <c r="B2241" s="146"/>
      <c r="C2241" s="146"/>
      <c r="D2241" s="147"/>
      <c r="E2241" s="148"/>
      <c r="F2241" s="149"/>
      <c r="G2241" s="148"/>
      <c r="H2241" s="149"/>
      <c r="I2241" s="150"/>
      <c r="J2241" s="151"/>
      <c r="K2241" s="152"/>
      <c r="L2241" s="153"/>
      <c r="M2241" s="154"/>
      <c r="N2241" s="334">
        <f t="shared" si="69"/>
        <v>0</v>
      </c>
      <c r="O2241" s="339"/>
      <c r="P2241" s="515">
        <f>IF($A2241=Liste!$A$2,Liste!$Q$2,IF($A2241=Liste!$A$3,Liste!$Q$3,0))</f>
        <v>0</v>
      </c>
      <c r="Q2241" s="477"/>
      <c r="R2241" s="458" t="str">
        <f>IF(F2241=0,"x",VLOOKUP($F2241,Liste!$L$2:$M$5000,2,FALSE))</f>
        <v>x</v>
      </c>
      <c r="S2241" s="462" t="str">
        <f t="shared" si="68"/>
        <v>x</v>
      </c>
      <c r="T2241" s="462">
        <f>IF(P2241=Liste!$Q$3,IF(L2241=0,0,1),0)</f>
        <v>0</v>
      </c>
      <c r="U2241" s="462">
        <f>IF($A2241=0,0,InformatiiGenerale!$B$3)</f>
        <v>0</v>
      </c>
      <c r="V2241" s="462">
        <f>IF($B2241=0,0,VLOOKUP($B2241,InformatiiGenerale!$A$9:$C$29,3,FALSE))</f>
        <v>0</v>
      </c>
    </row>
    <row r="2242" spans="1:22" ht="30" customHeight="1" x14ac:dyDescent="0.25">
      <c r="A2242" s="145"/>
      <c r="B2242" s="146"/>
      <c r="C2242" s="146"/>
      <c r="D2242" s="147"/>
      <c r="E2242" s="148"/>
      <c r="F2242" s="149"/>
      <c r="G2242" s="148"/>
      <c r="H2242" s="149"/>
      <c r="I2242" s="150"/>
      <c r="J2242" s="151"/>
      <c r="K2242" s="152"/>
      <c r="L2242" s="153"/>
      <c r="M2242" s="154"/>
      <c r="N2242" s="334">
        <f t="shared" si="69"/>
        <v>0</v>
      </c>
      <c r="O2242" s="339"/>
      <c r="P2242" s="515">
        <f>IF($A2242=Liste!$A$2,Liste!$Q$2,IF($A2242=Liste!$A$3,Liste!$Q$3,0))</f>
        <v>0</v>
      </c>
      <c r="Q2242" s="477"/>
      <c r="R2242" s="458" t="str">
        <f>IF(F2242=0,"x",VLOOKUP($F2242,Liste!$L$2:$M$5000,2,FALSE))</f>
        <v>x</v>
      </c>
      <c r="S2242" s="462" t="str">
        <f t="shared" si="68"/>
        <v>x</v>
      </c>
      <c r="T2242" s="462">
        <f>IF(P2242=Liste!$Q$3,IF(L2242=0,0,1),0)</f>
        <v>0</v>
      </c>
      <c r="U2242" s="462">
        <f>IF($A2242=0,0,InformatiiGenerale!$B$3)</f>
        <v>0</v>
      </c>
      <c r="V2242" s="462">
        <f>IF($B2242=0,0,VLOOKUP($B2242,InformatiiGenerale!$A$9:$C$29,3,FALSE))</f>
        <v>0</v>
      </c>
    </row>
    <row r="2243" spans="1:22" ht="30" customHeight="1" x14ac:dyDescent="0.25">
      <c r="A2243" s="145"/>
      <c r="B2243" s="146"/>
      <c r="C2243" s="146"/>
      <c r="D2243" s="147"/>
      <c r="E2243" s="148"/>
      <c r="F2243" s="149"/>
      <c r="G2243" s="148"/>
      <c r="H2243" s="149"/>
      <c r="I2243" s="150"/>
      <c r="J2243" s="151"/>
      <c r="K2243" s="152"/>
      <c r="L2243" s="153"/>
      <c r="M2243" s="154"/>
      <c r="N2243" s="334">
        <f t="shared" si="69"/>
        <v>0</v>
      </c>
      <c r="O2243" s="339"/>
      <c r="P2243" s="515">
        <f>IF($A2243=Liste!$A$2,Liste!$Q$2,IF($A2243=Liste!$A$3,Liste!$Q$3,0))</f>
        <v>0</v>
      </c>
      <c r="Q2243" s="477"/>
      <c r="R2243" s="458" t="str">
        <f>IF(F2243=0,"x",VLOOKUP($F2243,Liste!$L$2:$M$5000,2,FALSE))</f>
        <v>x</v>
      </c>
      <c r="S2243" s="462" t="str">
        <f t="shared" si="68"/>
        <v>x</v>
      </c>
      <c r="T2243" s="462">
        <f>IF(P2243=Liste!$Q$3,IF(L2243=0,0,1),0)</f>
        <v>0</v>
      </c>
      <c r="U2243" s="462">
        <f>IF($A2243=0,0,InformatiiGenerale!$B$3)</f>
        <v>0</v>
      </c>
      <c r="V2243" s="462">
        <f>IF($B2243=0,0,VLOOKUP($B2243,InformatiiGenerale!$A$9:$C$29,3,FALSE))</f>
        <v>0</v>
      </c>
    </row>
    <row r="2244" spans="1:22" ht="30" customHeight="1" x14ac:dyDescent="0.25">
      <c r="A2244" s="145"/>
      <c r="B2244" s="146"/>
      <c r="C2244" s="146"/>
      <c r="D2244" s="147"/>
      <c r="E2244" s="148"/>
      <c r="F2244" s="149"/>
      <c r="G2244" s="148"/>
      <c r="H2244" s="149"/>
      <c r="I2244" s="150"/>
      <c r="J2244" s="151"/>
      <c r="K2244" s="152"/>
      <c r="L2244" s="153"/>
      <c r="M2244" s="154"/>
      <c r="N2244" s="334">
        <f t="shared" si="69"/>
        <v>0</v>
      </c>
      <c r="O2244" s="339"/>
      <c r="P2244" s="515">
        <f>IF($A2244=Liste!$A$2,Liste!$Q$2,IF($A2244=Liste!$A$3,Liste!$Q$3,0))</f>
        <v>0</v>
      </c>
      <c r="Q2244" s="477"/>
      <c r="R2244" s="458" t="str">
        <f>IF(F2244=0,"x",VLOOKUP($F2244,Liste!$L$2:$M$5000,2,FALSE))</f>
        <v>x</v>
      </c>
      <c r="S2244" s="462" t="str">
        <f t="shared" si="68"/>
        <v>x</v>
      </c>
      <c r="T2244" s="462">
        <f>IF(P2244=Liste!$Q$3,IF(L2244=0,0,1),0)</f>
        <v>0</v>
      </c>
      <c r="U2244" s="462">
        <f>IF($A2244=0,0,InformatiiGenerale!$B$3)</f>
        <v>0</v>
      </c>
      <c r="V2244" s="462">
        <f>IF($B2244=0,0,VLOOKUP($B2244,InformatiiGenerale!$A$9:$C$29,3,FALSE))</f>
        <v>0</v>
      </c>
    </row>
    <row r="2245" spans="1:22" ht="30" customHeight="1" x14ac:dyDescent="0.25">
      <c r="A2245" s="145"/>
      <c r="B2245" s="146"/>
      <c r="C2245" s="146"/>
      <c r="D2245" s="147"/>
      <c r="E2245" s="148"/>
      <c r="F2245" s="149"/>
      <c r="G2245" s="148"/>
      <c r="H2245" s="149"/>
      <c r="I2245" s="150"/>
      <c r="J2245" s="151"/>
      <c r="K2245" s="152"/>
      <c r="L2245" s="153"/>
      <c r="M2245" s="154"/>
      <c r="N2245" s="334">
        <f t="shared" si="69"/>
        <v>0</v>
      </c>
      <c r="O2245" s="339"/>
      <c r="P2245" s="515">
        <f>IF($A2245=Liste!$A$2,Liste!$Q$2,IF($A2245=Liste!$A$3,Liste!$Q$3,0))</f>
        <v>0</v>
      </c>
      <c r="Q2245" s="477"/>
      <c r="R2245" s="458" t="str">
        <f>IF(F2245=0,"x",VLOOKUP($F2245,Liste!$L$2:$M$5000,2,FALSE))</f>
        <v>x</v>
      </c>
      <c r="S2245" s="462" t="str">
        <f t="shared" si="68"/>
        <v>x</v>
      </c>
      <c r="T2245" s="462">
        <f>IF(P2245=Liste!$Q$3,IF(L2245=0,0,1),0)</f>
        <v>0</v>
      </c>
      <c r="U2245" s="462">
        <f>IF($A2245=0,0,InformatiiGenerale!$B$3)</f>
        <v>0</v>
      </c>
      <c r="V2245" s="462">
        <f>IF($B2245=0,0,VLOOKUP($B2245,InformatiiGenerale!$A$9:$C$29,3,FALSE))</f>
        <v>0</v>
      </c>
    </row>
    <row r="2246" spans="1:22" ht="30" customHeight="1" x14ac:dyDescent="0.25">
      <c r="A2246" s="145"/>
      <c r="B2246" s="146"/>
      <c r="C2246" s="146"/>
      <c r="D2246" s="147"/>
      <c r="E2246" s="148"/>
      <c r="F2246" s="149"/>
      <c r="G2246" s="148"/>
      <c r="H2246" s="149"/>
      <c r="I2246" s="150"/>
      <c r="J2246" s="151"/>
      <c r="K2246" s="152"/>
      <c r="L2246" s="153"/>
      <c r="M2246" s="154"/>
      <c r="N2246" s="334">
        <f t="shared" si="69"/>
        <v>0</v>
      </c>
      <c r="O2246" s="339"/>
      <c r="P2246" s="515">
        <f>IF($A2246=Liste!$A$2,Liste!$Q$2,IF($A2246=Liste!$A$3,Liste!$Q$3,0))</f>
        <v>0</v>
      </c>
      <c r="Q2246" s="477"/>
      <c r="R2246" s="458" t="str">
        <f>IF(F2246=0,"x",VLOOKUP($F2246,Liste!$L$2:$M$5000,2,FALSE))</f>
        <v>x</v>
      </c>
      <c r="S2246" s="462" t="str">
        <f t="shared" si="68"/>
        <v>x</v>
      </c>
      <c r="T2246" s="462">
        <f>IF(P2246=Liste!$Q$3,IF(L2246=0,0,1),0)</f>
        <v>0</v>
      </c>
      <c r="U2246" s="462">
        <f>IF($A2246=0,0,InformatiiGenerale!$B$3)</f>
        <v>0</v>
      </c>
      <c r="V2246" s="462">
        <f>IF($B2246=0,0,VLOOKUP($B2246,InformatiiGenerale!$A$9:$C$29,3,FALSE))</f>
        <v>0</v>
      </c>
    </row>
    <row r="2247" spans="1:22" ht="30" customHeight="1" x14ac:dyDescent="0.25">
      <c r="A2247" s="145"/>
      <c r="B2247" s="146"/>
      <c r="C2247" s="146"/>
      <c r="D2247" s="147"/>
      <c r="E2247" s="148"/>
      <c r="F2247" s="149"/>
      <c r="G2247" s="148"/>
      <c r="H2247" s="149"/>
      <c r="I2247" s="150"/>
      <c r="J2247" s="151"/>
      <c r="K2247" s="152"/>
      <c r="L2247" s="153"/>
      <c r="M2247" s="154"/>
      <c r="N2247" s="334">
        <f t="shared" si="69"/>
        <v>0</v>
      </c>
      <c r="O2247" s="339"/>
      <c r="P2247" s="515">
        <f>IF($A2247=Liste!$A$2,Liste!$Q$2,IF($A2247=Liste!$A$3,Liste!$Q$3,0))</f>
        <v>0</v>
      </c>
      <c r="Q2247" s="477"/>
      <c r="R2247" s="458" t="str">
        <f>IF(F2247=0,"x",VLOOKUP($F2247,Liste!$L$2:$M$5000,2,FALSE))</f>
        <v>x</v>
      </c>
      <c r="S2247" s="462" t="str">
        <f t="shared" si="68"/>
        <v>x</v>
      </c>
      <c r="T2247" s="462">
        <f>IF(P2247=Liste!$Q$3,IF(L2247=0,0,1),0)</f>
        <v>0</v>
      </c>
      <c r="U2247" s="462">
        <f>IF($A2247=0,0,InformatiiGenerale!$B$3)</f>
        <v>0</v>
      </c>
      <c r="V2247" s="462">
        <f>IF($B2247=0,0,VLOOKUP($B2247,InformatiiGenerale!$A$9:$C$29,3,FALSE))</f>
        <v>0</v>
      </c>
    </row>
    <row r="2248" spans="1:22" ht="30" customHeight="1" x14ac:dyDescent="0.25">
      <c r="A2248" s="145"/>
      <c r="B2248" s="146"/>
      <c r="C2248" s="146"/>
      <c r="D2248" s="147"/>
      <c r="E2248" s="148"/>
      <c r="F2248" s="149"/>
      <c r="G2248" s="148"/>
      <c r="H2248" s="149"/>
      <c r="I2248" s="150"/>
      <c r="J2248" s="151"/>
      <c r="K2248" s="152"/>
      <c r="L2248" s="153"/>
      <c r="M2248" s="154"/>
      <c r="N2248" s="334">
        <f t="shared" si="69"/>
        <v>0</v>
      </c>
      <c r="O2248" s="339"/>
      <c r="P2248" s="515">
        <f>IF($A2248=Liste!$A$2,Liste!$Q$2,IF($A2248=Liste!$A$3,Liste!$Q$3,0))</f>
        <v>0</v>
      </c>
      <c r="Q2248" s="477"/>
      <c r="R2248" s="458" t="str">
        <f>IF(F2248=0,"x",VLOOKUP($F2248,Liste!$L$2:$M$5000,2,FALSE))</f>
        <v>x</v>
      </c>
      <c r="S2248" s="462" t="str">
        <f t="shared" si="68"/>
        <v>x</v>
      </c>
      <c r="T2248" s="462">
        <f>IF(P2248=Liste!$Q$3,IF(L2248=0,0,1),0)</f>
        <v>0</v>
      </c>
      <c r="U2248" s="462">
        <f>IF($A2248=0,0,InformatiiGenerale!$B$3)</f>
        <v>0</v>
      </c>
      <c r="V2248" s="462">
        <f>IF($B2248=0,0,VLOOKUP($B2248,InformatiiGenerale!$A$9:$C$29,3,FALSE))</f>
        <v>0</v>
      </c>
    </row>
    <row r="2249" spans="1:22" ht="30" customHeight="1" x14ac:dyDescent="0.25">
      <c r="A2249" s="145"/>
      <c r="B2249" s="146"/>
      <c r="C2249" s="146"/>
      <c r="D2249" s="147"/>
      <c r="E2249" s="148"/>
      <c r="F2249" s="149"/>
      <c r="G2249" s="148"/>
      <c r="H2249" s="149"/>
      <c r="I2249" s="150"/>
      <c r="J2249" s="151"/>
      <c r="K2249" s="152"/>
      <c r="L2249" s="153"/>
      <c r="M2249" s="154"/>
      <c r="N2249" s="334">
        <f t="shared" si="69"/>
        <v>0</v>
      </c>
      <c r="O2249" s="339"/>
      <c r="P2249" s="515">
        <f>IF($A2249=Liste!$A$2,Liste!$Q$2,IF($A2249=Liste!$A$3,Liste!$Q$3,0))</f>
        <v>0</v>
      </c>
      <c r="Q2249" s="477"/>
      <c r="R2249" s="458" t="str">
        <f>IF(F2249=0,"x",VLOOKUP($F2249,Liste!$L$2:$M$5000,2,FALSE))</f>
        <v>x</v>
      </c>
      <c r="S2249" s="462" t="str">
        <f t="shared" si="68"/>
        <v>x</v>
      </c>
      <c r="T2249" s="462">
        <f>IF(P2249=Liste!$Q$3,IF(L2249=0,0,1),0)</f>
        <v>0</v>
      </c>
      <c r="U2249" s="462">
        <f>IF($A2249=0,0,InformatiiGenerale!$B$3)</f>
        <v>0</v>
      </c>
      <c r="V2249" s="462">
        <f>IF($B2249=0,0,VLOOKUP($B2249,InformatiiGenerale!$A$9:$C$29,3,FALSE))</f>
        <v>0</v>
      </c>
    </row>
    <row r="2250" spans="1:22" ht="30" customHeight="1" x14ac:dyDescent="0.25">
      <c r="A2250" s="145"/>
      <c r="B2250" s="146"/>
      <c r="C2250" s="146"/>
      <c r="D2250" s="147"/>
      <c r="E2250" s="148"/>
      <c r="F2250" s="149"/>
      <c r="G2250" s="148"/>
      <c r="H2250" s="149"/>
      <c r="I2250" s="150"/>
      <c r="J2250" s="151"/>
      <c r="K2250" s="152"/>
      <c r="L2250" s="153"/>
      <c r="M2250" s="154"/>
      <c r="N2250" s="334">
        <f t="shared" si="69"/>
        <v>0</v>
      </c>
      <c r="O2250" s="339"/>
      <c r="P2250" s="515">
        <f>IF($A2250=Liste!$A$2,Liste!$Q$2,IF($A2250=Liste!$A$3,Liste!$Q$3,0))</f>
        <v>0</v>
      </c>
      <c r="Q2250" s="477"/>
      <c r="R2250" s="458" t="str">
        <f>IF(F2250=0,"x",VLOOKUP($F2250,Liste!$L$2:$M$5000,2,FALSE))</f>
        <v>x</v>
      </c>
      <c r="S2250" s="462" t="str">
        <f t="shared" si="68"/>
        <v>x</v>
      </c>
      <c r="T2250" s="462">
        <f>IF(P2250=Liste!$Q$3,IF(L2250=0,0,1),0)</f>
        <v>0</v>
      </c>
      <c r="U2250" s="462">
        <f>IF($A2250=0,0,InformatiiGenerale!$B$3)</f>
        <v>0</v>
      </c>
      <c r="V2250" s="462">
        <f>IF($B2250=0,0,VLOOKUP($B2250,InformatiiGenerale!$A$9:$C$29,3,FALSE))</f>
        <v>0</v>
      </c>
    </row>
    <row r="2251" spans="1:22" ht="30" customHeight="1" x14ac:dyDescent="0.25">
      <c r="A2251" s="145"/>
      <c r="B2251" s="146"/>
      <c r="C2251" s="146"/>
      <c r="D2251" s="147"/>
      <c r="E2251" s="148"/>
      <c r="F2251" s="149"/>
      <c r="G2251" s="148"/>
      <c r="H2251" s="149"/>
      <c r="I2251" s="150"/>
      <c r="J2251" s="151"/>
      <c r="K2251" s="152"/>
      <c r="L2251" s="153"/>
      <c r="M2251" s="154"/>
      <c r="N2251" s="334">
        <f t="shared" si="69"/>
        <v>0</v>
      </c>
      <c r="O2251" s="339"/>
      <c r="P2251" s="515">
        <f>IF($A2251=Liste!$A$2,Liste!$Q$2,IF($A2251=Liste!$A$3,Liste!$Q$3,0))</f>
        <v>0</v>
      </c>
      <c r="Q2251" s="477"/>
      <c r="R2251" s="458" t="str">
        <f>IF(F2251=0,"x",VLOOKUP($F2251,Liste!$L$2:$M$5000,2,FALSE))</f>
        <v>x</v>
      </c>
      <c r="S2251" s="462" t="str">
        <f t="shared" ref="S2251:S2314" si="70">CONCATENATE($C2251,$Q2251,$R2251)</f>
        <v>x</v>
      </c>
      <c r="T2251" s="462">
        <f>IF(P2251=Liste!$Q$3,IF(L2251=0,0,1),0)</f>
        <v>0</v>
      </c>
      <c r="U2251" s="462">
        <f>IF($A2251=0,0,InformatiiGenerale!$B$3)</f>
        <v>0</v>
      </c>
      <c r="V2251" s="462">
        <f>IF($B2251=0,0,VLOOKUP($B2251,InformatiiGenerale!$A$9:$C$29,3,FALSE))</f>
        <v>0</v>
      </c>
    </row>
    <row r="2252" spans="1:22" ht="30" customHeight="1" x14ac:dyDescent="0.25">
      <c r="A2252" s="145"/>
      <c r="B2252" s="146"/>
      <c r="C2252" s="146"/>
      <c r="D2252" s="147"/>
      <c r="E2252" s="148"/>
      <c r="F2252" s="149"/>
      <c r="G2252" s="148"/>
      <c r="H2252" s="149"/>
      <c r="I2252" s="150"/>
      <c r="J2252" s="151"/>
      <c r="K2252" s="152"/>
      <c r="L2252" s="153"/>
      <c r="M2252" s="154"/>
      <c r="N2252" s="334">
        <f t="shared" ref="N2252:N2315" si="71">L2252+M2252</f>
        <v>0</v>
      </c>
      <c r="O2252" s="339"/>
      <c r="P2252" s="515">
        <f>IF($A2252=Liste!$A$2,Liste!$Q$2,IF($A2252=Liste!$A$3,Liste!$Q$3,0))</f>
        <v>0</v>
      </c>
      <c r="Q2252" s="477"/>
      <c r="R2252" s="458" t="str">
        <f>IF(F2252=0,"x",VLOOKUP($F2252,Liste!$L$2:$M$5000,2,FALSE))</f>
        <v>x</v>
      </c>
      <c r="S2252" s="462" t="str">
        <f t="shared" si="70"/>
        <v>x</v>
      </c>
      <c r="T2252" s="462">
        <f>IF(P2252=Liste!$Q$3,IF(L2252=0,0,1),0)</f>
        <v>0</v>
      </c>
      <c r="U2252" s="462">
        <f>IF($A2252=0,0,InformatiiGenerale!$B$3)</f>
        <v>0</v>
      </c>
      <c r="V2252" s="462">
        <f>IF($B2252=0,0,VLOOKUP($B2252,InformatiiGenerale!$A$9:$C$29,3,FALSE))</f>
        <v>0</v>
      </c>
    </row>
    <row r="2253" spans="1:22" ht="30" customHeight="1" x14ac:dyDescent="0.25">
      <c r="A2253" s="145"/>
      <c r="B2253" s="146"/>
      <c r="C2253" s="146"/>
      <c r="D2253" s="147"/>
      <c r="E2253" s="148"/>
      <c r="F2253" s="149"/>
      <c r="G2253" s="148"/>
      <c r="H2253" s="149"/>
      <c r="I2253" s="150"/>
      <c r="J2253" s="151"/>
      <c r="K2253" s="152"/>
      <c r="L2253" s="153"/>
      <c r="M2253" s="154"/>
      <c r="N2253" s="334">
        <f t="shared" si="71"/>
        <v>0</v>
      </c>
      <c r="O2253" s="339"/>
      <c r="P2253" s="515">
        <f>IF($A2253=Liste!$A$2,Liste!$Q$2,IF($A2253=Liste!$A$3,Liste!$Q$3,0))</f>
        <v>0</v>
      </c>
      <c r="Q2253" s="477"/>
      <c r="R2253" s="458" t="str">
        <f>IF(F2253=0,"x",VLOOKUP($F2253,Liste!$L$2:$M$5000,2,FALSE))</f>
        <v>x</v>
      </c>
      <c r="S2253" s="462" t="str">
        <f t="shared" si="70"/>
        <v>x</v>
      </c>
      <c r="T2253" s="462">
        <f>IF(P2253=Liste!$Q$3,IF(L2253=0,0,1),0)</f>
        <v>0</v>
      </c>
      <c r="U2253" s="462">
        <f>IF($A2253=0,0,InformatiiGenerale!$B$3)</f>
        <v>0</v>
      </c>
      <c r="V2253" s="462">
        <f>IF($B2253=0,0,VLOOKUP($B2253,InformatiiGenerale!$A$9:$C$29,3,FALSE))</f>
        <v>0</v>
      </c>
    </row>
    <row r="2254" spans="1:22" ht="30" customHeight="1" x14ac:dyDescent="0.25">
      <c r="A2254" s="145"/>
      <c r="B2254" s="146"/>
      <c r="C2254" s="146"/>
      <c r="D2254" s="147"/>
      <c r="E2254" s="148"/>
      <c r="F2254" s="149"/>
      <c r="G2254" s="148"/>
      <c r="H2254" s="149"/>
      <c r="I2254" s="150"/>
      <c r="J2254" s="151"/>
      <c r="K2254" s="152"/>
      <c r="L2254" s="153"/>
      <c r="M2254" s="154"/>
      <c r="N2254" s="334">
        <f t="shared" si="71"/>
        <v>0</v>
      </c>
      <c r="O2254" s="339"/>
      <c r="P2254" s="515">
        <f>IF($A2254=Liste!$A$2,Liste!$Q$2,IF($A2254=Liste!$A$3,Liste!$Q$3,0))</f>
        <v>0</v>
      </c>
      <c r="Q2254" s="477"/>
      <c r="R2254" s="458" t="str">
        <f>IF(F2254=0,"x",VLOOKUP($F2254,Liste!$L$2:$M$5000,2,FALSE))</f>
        <v>x</v>
      </c>
      <c r="S2254" s="462" t="str">
        <f t="shared" si="70"/>
        <v>x</v>
      </c>
      <c r="T2254" s="462">
        <f>IF(P2254=Liste!$Q$3,IF(L2254=0,0,1),0)</f>
        <v>0</v>
      </c>
      <c r="U2254" s="462">
        <f>IF($A2254=0,0,InformatiiGenerale!$B$3)</f>
        <v>0</v>
      </c>
      <c r="V2254" s="462">
        <f>IF($B2254=0,0,VLOOKUP($B2254,InformatiiGenerale!$A$9:$C$29,3,FALSE))</f>
        <v>0</v>
      </c>
    </row>
    <row r="2255" spans="1:22" ht="30" customHeight="1" x14ac:dyDescent="0.25">
      <c r="A2255" s="145"/>
      <c r="B2255" s="146"/>
      <c r="C2255" s="146"/>
      <c r="D2255" s="147"/>
      <c r="E2255" s="148"/>
      <c r="F2255" s="149"/>
      <c r="G2255" s="148"/>
      <c r="H2255" s="149"/>
      <c r="I2255" s="150"/>
      <c r="J2255" s="151"/>
      <c r="K2255" s="152"/>
      <c r="L2255" s="153"/>
      <c r="M2255" s="154"/>
      <c r="N2255" s="334">
        <f t="shared" si="71"/>
        <v>0</v>
      </c>
      <c r="O2255" s="339"/>
      <c r="P2255" s="515">
        <f>IF($A2255=Liste!$A$2,Liste!$Q$2,IF($A2255=Liste!$A$3,Liste!$Q$3,0))</f>
        <v>0</v>
      </c>
      <c r="Q2255" s="477"/>
      <c r="R2255" s="458" t="str">
        <f>IF(F2255=0,"x",VLOOKUP($F2255,Liste!$L$2:$M$5000,2,FALSE))</f>
        <v>x</v>
      </c>
      <c r="S2255" s="462" t="str">
        <f t="shared" si="70"/>
        <v>x</v>
      </c>
      <c r="T2255" s="462">
        <f>IF(P2255=Liste!$Q$3,IF(L2255=0,0,1),0)</f>
        <v>0</v>
      </c>
      <c r="U2255" s="462">
        <f>IF($A2255=0,0,InformatiiGenerale!$B$3)</f>
        <v>0</v>
      </c>
      <c r="V2255" s="462">
        <f>IF($B2255=0,0,VLOOKUP($B2255,InformatiiGenerale!$A$9:$C$29,3,FALSE))</f>
        <v>0</v>
      </c>
    </row>
    <row r="2256" spans="1:22" ht="30" customHeight="1" x14ac:dyDescent="0.25">
      <c r="A2256" s="145"/>
      <c r="B2256" s="146"/>
      <c r="C2256" s="146"/>
      <c r="D2256" s="147"/>
      <c r="E2256" s="148"/>
      <c r="F2256" s="149"/>
      <c r="G2256" s="148"/>
      <c r="H2256" s="149"/>
      <c r="I2256" s="150"/>
      <c r="J2256" s="151"/>
      <c r="K2256" s="152"/>
      <c r="L2256" s="153"/>
      <c r="M2256" s="154"/>
      <c r="N2256" s="334">
        <f t="shared" si="71"/>
        <v>0</v>
      </c>
      <c r="O2256" s="339"/>
      <c r="P2256" s="515">
        <f>IF($A2256=Liste!$A$2,Liste!$Q$2,IF($A2256=Liste!$A$3,Liste!$Q$3,0))</f>
        <v>0</v>
      </c>
      <c r="Q2256" s="477"/>
      <c r="R2256" s="458" t="str">
        <f>IF(F2256=0,"x",VLOOKUP($F2256,Liste!$L$2:$M$5000,2,FALSE))</f>
        <v>x</v>
      </c>
      <c r="S2256" s="462" t="str">
        <f t="shared" si="70"/>
        <v>x</v>
      </c>
      <c r="T2256" s="462">
        <f>IF(P2256=Liste!$Q$3,IF(L2256=0,0,1),0)</f>
        <v>0</v>
      </c>
      <c r="U2256" s="462">
        <f>IF($A2256=0,0,InformatiiGenerale!$B$3)</f>
        <v>0</v>
      </c>
      <c r="V2256" s="462">
        <f>IF($B2256=0,0,VLOOKUP($B2256,InformatiiGenerale!$A$9:$C$29,3,FALSE))</f>
        <v>0</v>
      </c>
    </row>
    <row r="2257" spans="1:22" ht="30" customHeight="1" x14ac:dyDescent="0.25">
      <c r="A2257" s="145"/>
      <c r="B2257" s="146"/>
      <c r="C2257" s="146"/>
      <c r="D2257" s="147"/>
      <c r="E2257" s="148"/>
      <c r="F2257" s="149"/>
      <c r="G2257" s="148"/>
      <c r="H2257" s="149"/>
      <c r="I2257" s="150"/>
      <c r="J2257" s="151"/>
      <c r="K2257" s="152"/>
      <c r="L2257" s="153"/>
      <c r="M2257" s="154"/>
      <c r="N2257" s="334">
        <f t="shared" si="71"/>
        <v>0</v>
      </c>
      <c r="O2257" s="339"/>
      <c r="P2257" s="515">
        <f>IF($A2257=Liste!$A$2,Liste!$Q$2,IF($A2257=Liste!$A$3,Liste!$Q$3,0))</f>
        <v>0</v>
      </c>
      <c r="Q2257" s="477"/>
      <c r="R2257" s="458" t="str">
        <f>IF(F2257=0,"x",VLOOKUP($F2257,Liste!$L$2:$M$5000,2,FALSE))</f>
        <v>x</v>
      </c>
      <c r="S2257" s="462" t="str">
        <f t="shared" si="70"/>
        <v>x</v>
      </c>
      <c r="T2257" s="462">
        <f>IF(P2257=Liste!$Q$3,IF(L2257=0,0,1),0)</f>
        <v>0</v>
      </c>
      <c r="U2257" s="462">
        <f>IF($A2257=0,0,InformatiiGenerale!$B$3)</f>
        <v>0</v>
      </c>
      <c r="V2257" s="462">
        <f>IF($B2257=0,0,VLOOKUP($B2257,InformatiiGenerale!$A$9:$C$29,3,FALSE))</f>
        <v>0</v>
      </c>
    </row>
    <row r="2258" spans="1:22" ht="30" customHeight="1" x14ac:dyDescent="0.25">
      <c r="A2258" s="145"/>
      <c r="B2258" s="146"/>
      <c r="C2258" s="146"/>
      <c r="D2258" s="147"/>
      <c r="E2258" s="148"/>
      <c r="F2258" s="149"/>
      <c r="G2258" s="148"/>
      <c r="H2258" s="149"/>
      <c r="I2258" s="150"/>
      <c r="J2258" s="151"/>
      <c r="K2258" s="152"/>
      <c r="L2258" s="153"/>
      <c r="M2258" s="154"/>
      <c r="N2258" s="334">
        <f t="shared" si="71"/>
        <v>0</v>
      </c>
      <c r="O2258" s="339"/>
      <c r="P2258" s="515">
        <f>IF($A2258=Liste!$A$2,Liste!$Q$2,IF($A2258=Liste!$A$3,Liste!$Q$3,0))</f>
        <v>0</v>
      </c>
      <c r="Q2258" s="477"/>
      <c r="R2258" s="458" t="str">
        <f>IF(F2258=0,"x",VLOOKUP($F2258,Liste!$L$2:$M$5000,2,FALSE))</f>
        <v>x</v>
      </c>
      <c r="S2258" s="462" t="str">
        <f t="shared" si="70"/>
        <v>x</v>
      </c>
      <c r="T2258" s="462">
        <f>IF(P2258=Liste!$Q$3,IF(L2258=0,0,1),0)</f>
        <v>0</v>
      </c>
      <c r="U2258" s="462">
        <f>IF($A2258=0,0,InformatiiGenerale!$B$3)</f>
        <v>0</v>
      </c>
      <c r="V2258" s="462">
        <f>IF($B2258=0,0,VLOOKUP($B2258,InformatiiGenerale!$A$9:$C$29,3,FALSE))</f>
        <v>0</v>
      </c>
    </row>
    <row r="2259" spans="1:22" ht="30" customHeight="1" x14ac:dyDescent="0.25">
      <c r="A2259" s="145"/>
      <c r="B2259" s="146"/>
      <c r="C2259" s="146"/>
      <c r="D2259" s="147"/>
      <c r="E2259" s="148"/>
      <c r="F2259" s="149"/>
      <c r="G2259" s="148"/>
      <c r="H2259" s="149"/>
      <c r="I2259" s="150"/>
      <c r="J2259" s="151"/>
      <c r="K2259" s="152"/>
      <c r="L2259" s="153"/>
      <c r="M2259" s="154"/>
      <c r="N2259" s="334">
        <f t="shared" si="71"/>
        <v>0</v>
      </c>
      <c r="O2259" s="339"/>
      <c r="P2259" s="515">
        <f>IF($A2259=Liste!$A$2,Liste!$Q$2,IF($A2259=Liste!$A$3,Liste!$Q$3,0))</f>
        <v>0</v>
      </c>
      <c r="Q2259" s="477"/>
      <c r="R2259" s="458" t="str">
        <f>IF(F2259=0,"x",VLOOKUP($F2259,Liste!$L$2:$M$5000,2,FALSE))</f>
        <v>x</v>
      </c>
      <c r="S2259" s="462" t="str">
        <f t="shared" si="70"/>
        <v>x</v>
      </c>
      <c r="T2259" s="462">
        <f>IF(P2259=Liste!$Q$3,IF(L2259=0,0,1),0)</f>
        <v>0</v>
      </c>
      <c r="U2259" s="462">
        <f>IF($A2259=0,0,InformatiiGenerale!$B$3)</f>
        <v>0</v>
      </c>
      <c r="V2259" s="462">
        <f>IF($B2259=0,0,VLOOKUP($B2259,InformatiiGenerale!$A$9:$C$29,3,FALSE))</f>
        <v>0</v>
      </c>
    </row>
    <row r="2260" spans="1:22" ht="30" customHeight="1" x14ac:dyDescent="0.25">
      <c r="A2260" s="145"/>
      <c r="B2260" s="146"/>
      <c r="C2260" s="146"/>
      <c r="D2260" s="147"/>
      <c r="E2260" s="148"/>
      <c r="F2260" s="149"/>
      <c r="G2260" s="148"/>
      <c r="H2260" s="149"/>
      <c r="I2260" s="150"/>
      <c r="J2260" s="151"/>
      <c r="K2260" s="152"/>
      <c r="L2260" s="153"/>
      <c r="M2260" s="154"/>
      <c r="N2260" s="334">
        <f t="shared" si="71"/>
        <v>0</v>
      </c>
      <c r="O2260" s="339"/>
      <c r="P2260" s="515">
        <f>IF($A2260=Liste!$A$2,Liste!$Q$2,IF($A2260=Liste!$A$3,Liste!$Q$3,0))</f>
        <v>0</v>
      </c>
      <c r="Q2260" s="477"/>
      <c r="R2260" s="458" t="str">
        <f>IF(F2260=0,"x",VLOOKUP($F2260,Liste!$L$2:$M$5000,2,FALSE))</f>
        <v>x</v>
      </c>
      <c r="S2260" s="462" t="str">
        <f t="shared" si="70"/>
        <v>x</v>
      </c>
      <c r="T2260" s="462">
        <f>IF(P2260=Liste!$Q$3,IF(L2260=0,0,1),0)</f>
        <v>0</v>
      </c>
      <c r="U2260" s="462">
        <f>IF($A2260=0,0,InformatiiGenerale!$B$3)</f>
        <v>0</v>
      </c>
      <c r="V2260" s="462">
        <f>IF($B2260=0,0,VLOOKUP($B2260,InformatiiGenerale!$A$9:$C$29,3,FALSE))</f>
        <v>0</v>
      </c>
    </row>
    <row r="2261" spans="1:22" ht="30" customHeight="1" x14ac:dyDescent="0.25">
      <c r="A2261" s="145"/>
      <c r="B2261" s="146"/>
      <c r="C2261" s="146"/>
      <c r="D2261" s="147"/>
      <c r="E2261" s="148"/>
      <c r="F2261" s="149"/>
      <c r="G2261" s="148"/>
      <c r="H2261" s="149"/>
      <c r="I2261" s="150"/>
      <c r="J2261" s="151"/>
      <c r="K2261" s="152"/>
      <c r="L2261" s="153"/>
      <c r="M2261" s="154"/>
      <c r="N2261" s="334">
        <f t="shared" si="71"/>
        <v>0</v>
      </c>
      <c r="O2261" s="339"/>
      <c r="P2261" s="515">
        <f>IF($A2261=Liste!$A$2,Liste!$Q$2,IF($A2261=Liste!$A$3,Liste!$Q$3,0))</f>
        <v>0</v>
      </c>
      <c r="Q2261" s="477"/>
      <c r="R2261" s="458" t="str">
        <f>IF(F2261=0,"x",VLOOKUP($F2261,Liste!$L$2:$M$5000,2,FALSE))</f>
        <v>x</v>
      </c>
      <c r="S2261" s="462" t="str">
        <f t="shared" si="70"/>
        <v>x</v>
      </c>
      <c r="T2261" s="462">
        <f>IF(P2261=Liste!$Q$3,IF(L2261=0,0,1),0)</f>
        <v>0</v>
      </c>
      <c r="U2261" s="462">
        <f>IF($A2261=0,0,InformatiiGenerale!$B$3)</f>
        <v>0</v>
      </c>
      <c r="V2261" s="462">
        <f>IF($B2261=0,0,VLOOKUP($B2261,InformatiiGenerale!$A$9:$C$29,3,FALSE))</f>
        <v>0</v>
      </c>
    </row>
    <row r="2262" spans="1:22" ht="30" customHeight="1" x14ac:dyDescent="0.25">
      <c r="A2262" s="145"/>
      <c r="B2262" s="146"/>
      <c r="C2262" s="146"/>
      <c r="D2262" s="147"/>
      <c r="E2262" s="148"/>
      <c r="F2262" s="149"/>
      <c r="G2262" s="148"/>
      <c r="H2262" s="149"/>
      <c r="I2262" s="150"/>
      <c r="J2262" s="151"/>
      <c r="K2262" s="152"/>
      <c r="L2262" s="153"/>
      <c r="M2262" s="154"/>
      <c r="N2262" s="334">
        <f t="shared" si="71"/>
        <v>0</v>
      </c>
      <c r="O2262" s="339"/>
      <c r="P2262" s="515">
        <f>IF($A2262=Liste!$A$2,Liste!$Q$2,IF($A2262=Liste!$A$3,Liste!$Q$3,0))</f>
        <v>0</v>
      </c>
      <c r="Q2262" s="477"/>
      <c r="R2262" s="458" t="str">
        <f>IF(F2262=0,"x",VLOOKUP($F2262,Liste!$L$2:$M$5000,2,FALSE))</f>
        <v>x</v>
      </c>
      <c r="S2262" s="462" t="str">
        <f t="shared" si="70"/>
        <v>x</v>
      </c>
      <c r="T2262" s="462">
        <f>IF(P2262=Liste!$Q$3,IF(L2262=0,0,1),0)</f>
        <v>0</v>
      </c>
      <c r="U2262" s="462">
        <f>IF($A2262=0,0,InformatiiGenerale!$B$3)</f>
        <v>0</v>
      </c>
      <c r="V2262" s="462">
        <f>IF($B2262=0,0,VLOOKUP($B2262,InformatiiGenerale!$A$9:$C$29,3,FALSE))</f>
        <v>0</v>
      </c>
    </row>
    <row r="2263" spans="1:22" ht="30" customHeight="1" x14ac:dyDescent="0.25">
      <c r="A2263" s="145"/>
      <c r="B2263" s="146"/>
      <c r="C2263" s="146"/>
      <c r="D2263" s="147"/>
      <c r="E2263" s="148"/>
      <c r="F2263" s="149"/>
      <c r="G2263" s="148"/>
      <c r="H2263" s="149"/>
      <c r="I2263" s="150"/>
      <c r="J2263" s="151"/>
      <c r="K2263" s="152"/>
      <c r="L2263" s="153"/>
      <c r="M2263" s="154"/>
      <c r="N2263" s="334">
        <f t="shared" si="71"/>
        <v>0</v>
      </c>
      <c r="O2263" s="339"/>
      <c r="P2263" s="515">
        <f>IF($A2263=Liste!$A$2,Liste!$Q$2,IF($A2263=Liste!$A$3,Liste!$Q$3,0))</f>
        <v>0</v>
      </c>
      <c r="Q2263" s="477"/>
      <c r="R2263" s="458" t="str">
        <f>IF(F2263=0,"x",VLOOKUP($F2263,Liste!$L$2:$M$5000,2,FALSE))</f>
        <v>x</v>
      </c>
      <c r="S2263" s="462" t="str">
        <f t="shared" si="70"/>
        <v>x</v>
      </c>
      <c r="T2263" s="462">
        <f>IF(P2263=Liste!$Q$3,IF(L2263=0,0,1),0)</f>
        <v>0</v>
      </c>
      <c r="U2263" s="462">
        <f>IF($A2263=0,0,InformatiiGenerale!$B$3)</f>
        <v>0</v>
      </c>
      <c r="V2263" s="462">
        <f>IF($B2263=0,0,VLOOKUP($B2263,InformatiiGenerale!$A$9:$C$29,3,FALSE))</f>
        <v>0</v>
      </c>
    </row>
    <row r="2264" spans="1:22" ht="30" customHeight="1" x14ac:dyDescent="0.25">
      <c r="A2264" s="145"/>
      <c r="B2264" s="146"/>
      <c r="C2264" s="146"/>
      <c r="D2264" s="147"/>
      <c r="E2264" s="148"/>
      <c r="F2264" s="149"/>
      <c r="G2264" s="148"/>
      <c r="H2264" s="149"/>
      <c r="I2264" s="150"/>
      <c r="J2264" s="151"/>
      <c r="K2264" s="152"/>
      <c r="L2264" s="153"/>
      <c r="M2264" s="154"/>
      <c r="N2264" s="334">
        <f t="shared" si="71"/>
        <v>0</v>
      </c>
      <c r="O2264" s="339"/>
      <c r="P2264" s="515">
        <f>IF($A2264=Liste!$A$2,Liste!$Q$2,IF($A2264=Liste!$A$3,Liste!$Q$3,0))</f>
        <v>0</v>
      </c>
      <c r="Q2264" s="477"/>
      <c r="R2264" s="458" t="str">
        <f>IF(F2264=0,"x",VLOOKUP($F2264,Liste!$L$2:$M$5000,2,FALSE))</f>
        <v>x</v>
      </c>
      <c r="S2264" s="462" t="str">
        <f t="shared" si="70"/>
        <v>x</v>
      </c>
      <c r="T2264" s="462">
        <f>IF(P2264=Liste!$Q$3,IF(L2264=0,0,1),0)</f>
        <v>0</v>
      </c>
      <c r="U2264" s="462">
        <f>IF($A2264=0,0,InformatiiGenerale!$B$3)</f>
        <v>0</v>
      </c>
      <c r="V2264" s="462">
        <f>IF($B2264=0,0,VLOOKUP($B2264,InformatiiGenerale!$A$9:$C$29,3,FALSE))</f>
        <v>0</v>
      </c>
    </row>
    <row r="2265" spans="1:22" ht="30" customHeight="1" x14ac:dyDescent="0.25">
      <c r="A2265" s="145"/>
      <c r="B2265" s="146"/>
      <c r="C2265" s="146"/>
      <c r="D2265" s="147"/>
      <c r="E2265" s="148"/>
      <c r="F2265" s="149"/>
      <c r="G2265" s="148"/>
      <c r="H2265" s="149"/>
      <c r="I2265" s="150"/>
      <c r="J2265" s="151"/>
      <c r="K2265" s="152"/>
      <c r="L2265" s="153"/>
      <c r="M2265" s="154"/>
      <c r="N2265" s="334">
        <f t="shared" si="71"/>
        <v>0</v>
      </c>
      <c r="O2265" s="339"/>
      <c r="P2265" s="515">
        <f>IF($A2265=Liste!$A$2,Liste!$Q$2,IF($A2265=Liste!$A$3,Liste!$Q$3,0))</f>
        <v>0</v>
      </c>
      <c r="Q2265" s="477"/>
      <c r="R2265" s="458" t="str">
        <f>IF(F2265=0,"x",VLOOKUP($F2265,Liste!$L$2:$M$5000,2,FALSE))</f>
        <v>x</v>
      </c>
      <c r="S2265" s="462" t="str">
        <f t="shared" si="70"/>
        <v>x</v>
      </c>
      <c r="T2265" s="462">
        <f>IF(P2265=Liste!$Q$3,IF(L2265=0,0,1),0)</f>
        <v>0</v>
      </c>
      <c r="U2265" s="462">
        <f>IF($A2265=0,0,InformatiiGenerale!$B$3)</f>
        <v>0</v>
      </c>
      <c r="V2265" s="462">
        <f>IF($B2265=0,0,VLOOKUP($B2265,InformatiiGenerale!$A$9:$C$29,3,FALSE))</f>
        <v>0</v>
      </c>
    </row>
    <row r="2266" spans="1:22" ht="30" customHeight="1" x14ac:dyDescent="0.25">
      <c r="A2266" s="145"/>
      <c r="B2266" s="146"/>
      <c r="C2266" s="146"/>
      <c r="D2266" s="147"/>
      <c r="E2266" s="148"/>
      <c r="F2266" s="149"/>
      <c r="G2266" s="148"/>
      <c r="H2266" s="149"/>
      <c r="I2266" s="150"/>
      <c r="J2266" s="151"/>
      <c r="K2266" s="152"/>
      <c r="L2266" s="153"/>
      <c r="M2266" s="154"/>
      <c r="N2266" s="334">
        <f t="shared" si="71"/>
        <v>0</v>
      </c>
      <c r="O2266" s="339"/>
      <c r="P2266" s="515">
        <f>IF($A2266=Liste!$A$2,Liste!$Q$2,IF($A2266=Liste!$A$3,Liste!$Q$3,0))</f>
        <v>0</v>
      </c>
      <c r="Q2266" s="477"/>
      <c r="R2266" s="458" t="str">
        <f>IF(F2266=0,"x",VLOOKUP($F2266,Liste!$L$2:$M$5000,2,FALSE))</f>
        <v>x</v>
      </c>
      <c r="S2266" s="462" t="str">
        <f t="shared" si="70"/>
        <v>x</v>
      </c>
      <c r="T2266" s="462">
        <f>IF(P2266=Liste!$Q$3,IF(L2266=0,0,1),0)</f>
        <v>0</v>
      </c>
      <c r="U2266" s="462">
        <f>IF($A2266=0,0,InformatiiGenerale!$B$3)</f>
        <v>0</v>
      </c>
      <c r="V2266" s="462">
        <f>IF($B2266=0,0,VLOOKUP($B2266,InformatiiGenerale!$A$9:$C$29,3,FALSE))</f>
        <v>0</v>
      </c>
    </row>
    <row r="2267" spans="1:22" ht="30" customHeight="1" x14ac:dyDescent="0.25">
      <c r="A2267" s="145"/>
      <c r="B2267" s="146"/>
      <c r="C2267" s="146"/>
      <c r="D2267" s="147"/>
      <c r="E2267" s="148"/>
      <c r="F2267" s="149"/>
      <c r="G2267" s="148"/>
      <c r="H2267" s="149"/>
      <c r="I2267" s="150"/>
      <c r="J2267" s="151"/>
      <c r="K2267" s="152"/>
      <c r="L2267" s="153"/>
      <c r="M2267" s="154"/>
      <c r="N2267" s="334">
        <f t="shared" si="71"/>
        <v>0</v>
      </c>
      <c r="O2267" s="339"/>
      <c r="P2267" s="515">
        <f>IF($A2267=Liste!$A$2,Liste!$Q$2,IF($A2267=Liste!$A$3,Liste!$Q$3,0))</f>
        <v>0</v>
      </c>
      <c r="Q2267" s="477"/>
      <c r="R2267" s="458" t="str">
        <f>IF(F2267=0,"x",VLOOKUP($F2267,Liste!$L$2:$M$5000,2,FALSE))</f>
        <v>x</v>
      </c>
      <c r="S2267" s="462" t="str">
        <f t="shared" si="70"/>
        <v>x</v>
      </c>
      <c r="T2267" s="462">
        <f>IF(P2267=Liste!$Q$3,IF(L2267=0,0,1),0)</f>
        <v>0</v>
      </c>
      <c r="U2267" s="462">
        <f>IF($A2267=0,0,InformatiiGenerale!$B$3)</f>
        <v>0</v>
      </c>
      <c r="V2267" s="462">
        <f>IF($B2267=0,0,VLOOKUP($B2267,InformatiiGenerale!$A$9:$C$29,3,FALSE))</f>
        <v>0</v>
      </c>
    </row>
    <row r="2268" spans="1:22" ht="30" customHeight="1" x14ac:dyDescent="0.25">
      <c r="A2268" s="145"/>
      <c r="B2268" s="146"/>
      <c r="C2268" s="146"/>
      <c r="D2268" s="147"/>
      <c r="E2268" s="148"/>
      <c r="F2268" s="149"/>
      <c r="G2268" s="148"/>
      <c r="H2268" s="149"/>
      <c r="I2268" s="150"/>
      <c r="J2268" s="151"/>
      <c r="K2268" s="152"/>
      <c r="L2268" s="153"/>
      <c r="M2268" s="154"/>
      <c r="N2268" s="334">
        <f t="shared" si="71"/>
        <v>0</v>
      </c>
      <c r="O2268" s="339"/>
      <c r="P2268" s="515">
        <f>IF($A2268=Liste!$A$2,Liste!$Q$2,IF($A2268=Liste!$A$3,Liste!$Q$3,0))</f>
        <v>0</v>
      </c>
      <c r="Q2268" s="477"/>
      <c r="R2268" s="458" t="str">
        <f>IF(F2268=0,"x",VLOOKUP($F2268,Liste!$L$2:$M$5000,2,FALSE))</f>
        <v>x</v>
      </c>
      <c r="S2268" s="462" t="str">
        <f t="shared" si="70"/>
        <v>x</v>
      </c>
      <c r="T2268" s="462">
        <f>IF(P2268=Liste!$Q$3,IF(L2268=0,0,1),0)</f>
        <v>0</v>
      </c>
      <c r="U2268" s="462">
        <f>IF($A2268=0,0,InformatiiGenerale!$B$3)</f>
        <v>0</v>
      </c>
      <c r="V2268" s="462">
        <f>IF($B2268=0,0,VLOOKUP($B2268,InformatiiGenerale!$A$9:$C$29,3,FALSE))</f>
        <v>0</v>
      </c>
    </row>
    <row r="2269" spans="1:22" ht="30" customHeight="1" x14ac:dyDescent="0.25">
      <c r="A2269" s="145"/>
      <c r="B2269" s="146"/>
      <c r="C2269" s="146"/>
      <c r="D2269" s="147"/>
      <c r="E2269" s="148"/>
      <c r="F2269" s="149"/>
      <c r="G2269" s="148"/>
      <c r="H2269" s="149"/>
      <c r="I2269" s="150"/>
      <c r="J2269" s="151"/>
      <c r="K2269" s="152"/>
      <c r="L2269" s="153"/>
      <c r="M2269" s="154"/>
      <c r="N2269" s="334">
        <f t="shared" si="71"/>
        <v>0</v>
      </c>
      <c r="O2269" s="339"/>
      <c r="P2269" s="515">
        <f>IF($A2269=Liste!$A$2,Liste!$Q$2,IF($A2269=Liste!$A$3,Liste!$Q$3,0))</f>
        <v>0</v>
      </c>
      <c r="Q2269" s="477"/>
      <c r="R2269" s="458" t="str">
        <f>IF(F2269=0,"x",VLOOKUP($F2269,Liste!$L$2:$M$5000,2,FALSE))</f>
        <v>x</v>
      </c>
      <c r="S2269" s="462" t="str">
        <f t="shared" si="70"/>
        <v>x</v>
      </c>
      <c r="T2269" s="462">
        <f>IF(P2269=Liste!$Q$3,IF(L2269=0,0,1),0)</f>
        <v>0</v>
      </c>
      <c r="U2269" s="462">
        <f>IF($A2269=0,0,InformatiiGenerale!$B$3)</f>
        <v>0</v>
      </c>
      <c r="V2269" s="462">
        <f>IF($B2269=0,0,VLOOKUP($B2269,InformatiiGenerale!$A$9:$C$29,3,FALSE))</f>
        <v>0</v>
      </c>
    </row>
    <row r="2270" spans="1:22" ht="30" customHeight="1" x14ac:dyDescent="0.25">
      <c r="A2270" s="145"/>
      <c r="B2270" s="146"/>
      <c r="C2270" s="146"/>
      <c r="D2270" s="147"/>
      <c r="E2270" s="148"/>
      <c r="F2270" s="149"/>
      <c r="G2270" s="148"/>
      <c r="H2270" s="149"/>
      <c r="I2270" s="150"/>
      <c r="J2270" s="151"/>
      <c r="K2270" s="152"/>
      <c r="L2270" s="153"/>
      <c r="M2270" s="154"/>
      <c r="N2270" s="334">
        <f t="shared" si="71"/>
        <v>0</v>
      </c>
      <c r="O2270" s="339"/>
      <c r="P2270" s="515">
        <f>IF($A2270=Liste!$A$2,Liste!$Q$2,IF($A2270=Liste!$A$3,Liste!$Q$3,0))</f>
        <v>0</v>
      </c>
      <c r="Q2270" s="477"/>
      <c r="R2270" s="458" t="str">
        <f>IF(F2270=0,"x",VLOOKUP($F2270,Liste!$L$2:$M$5000,2,FALSE))</f>
        <v>x</v>
      </c>
      <c r="S2270" s="462" t="str">
        <f t="shared" si="70"/>
        <v>x</v>
      </c>
      <c r="T2270" s="462">
        <f>IF(P2270=Liste!$Q$3,IF(L2270=0,0,1),0)</f>
        <v>0</v>
      </c>
      <c r="U2270" s="462">
        <f>IF($A2270=0,0,InformatiiGenerale!$B$3)</f>
        <v>0</v>
      </c>
      <c r="V2270" s="462">
        <f>IF($B2270=0,0,VLOOKUP($B2270,InformatiiGenerale!$A$9:$C$29,3,FALSE))</f>
        <v>0</v>
      </c>
    </row>
    <row r="2271" spans="1:22" ht="30" customHeight="1" x14ac:dyDescent="0.25">
      <c r="A2271" s="145"/>
      <c r="B2271" s="146"/>
      <c r="C2271" s="146"/>
      <c r="D2271" s="147"/>
      <c r="E2271" s="148"/>
      <c r="F2271" s="149"/>
      <c r="G2271" s="148"/>
      <c r="H2271" s="149"/>
      <c r="I2271" s="150"/>
      <c r="J2271" s="151"/>
      <c r="K2271" s="152"/>
      <c r="L2271" s="153"/>
      <c r="M2271" s="154"/>
      <c r="N2271" s="334">
        <f t="shared" si="71"/>
        <v>0</v>
      </c>
      <c r="O2271" s="339"/>
      <c r="P2271" s="515">
        <f>IF($A2271=Liste!$A$2,Liste!$Q$2,IF($A2271=Liste!$A$3,Liste!$Q$3,0))</f>
        <v>0</v>
      </c>
      <c r="Q2271" s="477"/>
      <c r="R2271" s="458" t="str">
        <f>IF(F2271=0,"x",VLOOKUP($F2271,Liste!$L$2:$M$5000,2,FALSE))</f>
        <v>x</v>
      </c>
      <c r="S2271" s="462" t="str">
        <f t="shared" si="70"/>
        <v>x</v>
      </c>
      <c r="T2271" s="462">
        <f>IF(P2271=Liste!$Q$3,IF(L2271=0,0,1),0)</f>
        <v>0</v>
      </c>
      <c r="U2271" s="462">
        <f>IF($A2271=0,0,InformatiiGenerale!$B$3)</f>
        <v>0</v>
      </c>
      <c r="V2271" s="462">
        <f>IF($B2271=0,0,VLOOKUP($B2271,InformatiiGenerale!$A$9:$C$29,3,FALSE))</f>
        <v>0</v>
      </c>
    </row>
    <row r="2272" spans="1:22" ht="30" customHeight="1" x14ac:dyDescent="0.25">
      <c r="A2272" s="145"/>
      <c r="B2272" s="146"/>
      <c r="C2272" s="146"/>
      <c r="D2272" s="147"/>
      <c r="E2272" s="148"/>
      <c r="F2272" s="149"/>
      <c r="G2272" s="148"/>
      <c r="H2272" s="149"/>
      <c r="I2272" s="150"/>
      <c r="J2272" s="151"/>
      <c r="K2272" s="152"/>
      <c r="L2272" s="153"/>
      <c r="M2272" s="154"/>
      <c r="N2272" s="334">
        <f t="shared" si="71"/>
        <v>0</v>
      </c>
      <c r="O2272" s="339"/>
      <c r="P2272" s="515">
        <f>IF($A2272=Liste!$A$2,Liste!$Q$2,IF($A2272=Liste!$A$3,Liste!$Q$3,0))</f>
        <v>0</v>
      </c>
      <c r="Q2272" s="477"/>
      <c r="R2272" s="458" t="str">
        <f>IF(F2272=0,"x",VLOOKUP($F2272,Liste!$L$2:$M$5000,2,FALSE))</f>
        <v>x</v>
      </c>
      <c r="S2272" s="462" t="str">
        <f t="shared" si="70"/>
        <v>x</v>
      </c>
      <c r="T2272" s="462">
        <f>IF(P2272=Liste!$Q$3,IF(L2272=0,0,1),0)</f>
        <v>0</v>
      </c>
      <c r="U2272" s="462">
        <f>IF($A2272=0,0,InformatiiGenerale!$B$3)</f>
        <v>0</v>
      </c>
      <c r="V2272" s="462">
        <f>IF($B2272=0,0,VLOOKUP($B2272,InformatiiGenerale!$A$9:$C$29,3,FALSE))</f>
        <v>0</v>
      </c>
    </row>
    <row r="2273" spans="1:22" ht="30" customHeight="1" x14ac:dyDescent="0.25">
      <c r="A2273" s="145"/>
      <c r="B2273" s="146"/>
      <c r="C2273" s="146"/>
      <c r="D2273" s="147"/>
      <c r="E2273" s="148"/>
      <c r="F2273" s="149"/>
      <c r="G2273" s="148"/>
      <c r="H2273" s="149"/>
      <c r="I2273" s="150"/>
      <c r="J2273" s="151"/>
      <c r="K2273" s="152"/>
      <c r="L2273" s="153"/>
      <c r="M2273" s="154"/>
      <c r="N2273" s="334">
        <f t="shared" si="71"/>
        <v>0</v>
      </c>
      <c r="O2273" s="339"/>
      <c r="P2273" s="515">
        <f>IF($A2273=Liste!$A$2,Liste!$Q$2,IF($A2273=Liste!$A$3,Liste!$Q$3,0))</f>
        <v>0</v>
      </c>
      <c r="Q2273" s="477"/>
      <c r="R2273" s="458" t="str">
        <f>IF(F2273=0,"x",VLOOKUP($F2273,Liste!$L$2:$M$5000,2,FALSE))</f>
        <v>x</v>
      </c>
      <c r="S2273" s="462" t="str">
        <f t="shared" si="70"/>
        <v>x</v>
      </c>
      <c r="T2273" s="462">
        <f>IF(P2273=Liste!$Q$3,IF(L2273=0,0,1),0)</f>
        <v>0</v>
      </c>
      <c r="U2273" s="462">
        <f>IF($A2273=0,0,InformatiiGenerale!$B$3)</f>
        <v>0</v>
      </c>
      <c r="V2273" s="462">
        <f>IF($B2273=0,0,VLOOKUP($B2273,InformatiiGenerale!$A$9:$C$29,3,FALSE))</f>
        <v>0</v>
      </c>
    </row>
    <row r="2274" spans="1:22" ht="30" customHeight="1" x14ac:dyDescent="0.25">
      <c r="A2274" s="145"/>
      <c r="B2274" s="146"/>
      <c r="C2274" s="146"/>
      <c r="D2274" s="147"/>
      <c r="E2274" s="148"/>
      <c r="F2274" s="149"/>
      <c r="G2274" s="148"/>
      <c r="H2274" s="149"/>
      <c r="I2274" s="150"/>
      <c r="J2274" s="151"/>
      <c r="K2274" s="152"/>
      <c r="L2274" s="153"/>
      <c r="M2274" s="154"/>
      <c r="N2274" s="334">
        <f t="shared" si="71"/>
        <v>0</v>
      </c>
      <c r="O2274" s="339"/>
      <c r="P2274" s="515">
        <f>IF($A2274=Liste!$A$2,Liste!$Q$2,IF($A2274=Liste!$A$3,Liste!$Q$3,0))</f>
        <v>0</v>
      </c>
      <c r="Q2274" s="477"/>
      <c r="R2274" s="458" t="str">
        <f>IF(F2274=0,"x",VLOOKUP($F2274,Liste!$L$2:$M$5000,2,FALSE))</f>
        <v>x</v>
      </c>
      <c r="S2274" s="462" t="str">
        <f t="shared" si="70"/>
        <v>x</v>
      </c>
      <c r="T2274" s="462">
        <f>IF(P2274=Liste!$Q$3,IF(L2274=0,0,1),0)</f>
        <v>0</v>
      </c>
      <c r="U2274" s="462">
        <f>IF($A2274=0,0,InformatiiGenerale!$B$3)</f>
        <v>0</v>
      </c>
      <c r="V2274" s="462">
        <f>IF($B2274=0,0,VLOOKUP($B2274,InformatiiGenerale!$A$9:$C$29,3,FALSE))</f>
        <v>0</v>
      </c>
    </row>
    <row r="2275" spans="1:22" ht="30" customHeight="1" x14ac:dyDescent="0.25">
      <c r="A2275" s="145"/>
      <c r="B2275" s="146"/>
      <c r="C2275" s="146"/>
      <c r="D2275" s="147"/>
      <c r="E2275" s="148"/>
      <c r="F2275" s="149"/>
      <c r="G2275" s="148"/>
      <c r="H2275" s="149"/>
      <c r="I2275" s="150"/>
      <c r="J2275" s="151"/>
      <c r="K2275" s="152"/>
      <c r="L2275" s="153"/>
      <c r="M2275" s="154"/>
      <c r="N2275" s="334">
        <f t="shared" si="71"/>
        <v>0</v>
      </c>
      <c r="O2275" s="339"/>
      <c r="P2275" s="515">
        <f>IF($A2275=Liste!$A$2,Liste!$Q$2,IF($A2275=Liste!$A$3,Liste!$Q$3,0))</f>
        <v>0</v>
      </c>
      <c r="Q2275" s="477"/>
      <c r="R2275" s="458" t="str">
        <f>IF(F2275=0,"x",VLOOKUP($F2275,Liste!$L$2:$M$5000,2,FALSE))</f>
        <v>x</v>
      </c>
      <c r="S2275" s="462" t="str">
        <f t="shared" si="70"/>
        <v>x</v>
      </c>
      <c r="T2275" s="462">
        <f>IF(P2275=Liste!$Q$3,IF(L2275=0,0,1),0)</f>
        <v>0</v>
      </c>
      <c r="U2275" s="462">
        <f>IF($A2275=0,0,InformatiiGenerale!$B$3)</f>
        <v>0</v>
      </c>
      <c r="V2275" s="462">
        <f>IF($B2275=0,0,VLOOKUP($B2275,InformatiiGenerale!$A$9:$C$29,3,FALSE))</f>
        <v>0</v>
      </c>
    </row>
    <row r="2276" spans="1:22" ht="30" customHeight="1" x14ac:dyDescent="0.25">
      <c r="A2276" s="145"/>
      <c r="B2276" s="146"/>
      <c r="C2276" s="146"/>
      <c r="D2276" s="147"/>
      <c r="E2276" s="148"/>
      <c r="F2276" s="149"/>
      <c r="G2276" s="148"/>
      <c r="H2276" s="149"/>
      <c r="I2276" s="150"/>
      <c r="J2276" s="151"/>
      <c r="K2276" s="152"/>
      <c r="L2276" s="153"/>
      <c r="M2276" s="154"/>
      <c r="N2276" s="334">
        <f t="shared" si="71"/>
        <v>0</v>
      </c>
      <c r="O2276" s="339"/>
      <c r="P2276" s="515">
        <f>IF($A2276=Liste!$A$2,Liste!$Q$2,IF($A2276=Liste!$A$3,Liste!$Q$3,0))</f>
        <v>0</v>
      </c>
      <c r="Q2276" s="477"/>
      <c r="R2276" s="458" t="str">
        <f>IF(F2276=0,"x",VLOOKUP($F2276,Liste!$L$2:$M$5000,2,FALSE))</f>
        <v>x</v>
      </c>
      <c r="S2276" s="462" t="str">
        <f t="shared" si="70"/>
        <v>x</v>
      </c>
      <c r="T2276" s="462">
        <f>IF(P2276=Liste!$Q$3,IF(L2276=0,0,1),0)</f>
        <v>0</v>
      </c>
      <c r="U2276" s="462">
        <f>IF($A2276=0,0,InformatiiGenerale!$B$3)</f>
        <v>0</v>
      </c>
      <c r="V2276" s="462">
        <f>IF($B2276=0,0,VLOOKUP($B2276,InformatiiGenerale!$A$9:$C$29,3,FALSE))</f>
        <v>0</v>
      </c>
    </row>
    <row r="2277" spans="1:22" ht="30" customHeight="1" x14ac:dyDescent="0.25">
      <c r="A2277" s="145"/>
      <c r="B2277" s="146"/>
      <c r="C2277" s="146"/>
      <c r="D2277" s="147"/>
      <c r="E2277" s="148"/>
      <c r="F2277" s="149"/>
      <c r="G2277" s="148"/>
      <c r="H2277" s="149"/>
      <c r="I2277" s="150"/>
      <c r="J2277" s="151"/>
      <c r="K2277" s="152"/>
      <c r="L2277" s="153"/>
      <c r="M2277" s="154"/>
      <c r="N2277" s="334">
        <f t="shared" si="71"/>
        <v>0</v>
      </c>
      <c r="O2277" s="339"/>
      <c r="P2277" s="515">
        <f>IF($A2277=Liste!$A$2,Liste!$Q$2,IF($A2277=Liste!$A$3,Liste!$Q$3,0))</f>
        <v>0</v>
      </c>
      <c r="Q2277" s="477"/>
      <c r="R2277" s="458" t="str">
        <f>IF(F2277=0,"x",VLOOKUP($F2277,Liste!$L$2:$M$5000,2,FALSE))</f>
        <v>x</v>
      </c>
      <c r="S2277" s="462" t="str">
        <f t="shared" si="70"/>
        <v>x</v>
      </c>
      <c r="T2277" s="462">
        <f>IF(P2277=Liste!$Q$3,IF(L2277=0,0,1),0)</f>
        <v>0</v>
      </c>
      <c r="U2277" s="462">
        <f>IF($A2277=0,0,InformatiiGenerale!$B$3)</f>
        <v>0</v>
      </c>
      <c r="V2277" s="462">
        <f>IF($B2277=0,0,VLOOKUP($B2277,InformatiiGenerale!$A$9:$C$29,3,FALSE))</f>
        <v>0</v>
      </c>
    </row>
    <row r="2278" spans="1:22" ht="30" customHeight="1" x14ac:dyDescent="0.25">
      <c r="A2278" s="145"/>
      <c r="B2278" s="146"/>
      <c r="C2278" s="146"/>
      <c r="D2278" s="147"/>
      <c r="E2278" s="148"/>
      <c r="F2278" s="149"/>
      <c r="G2278" s="148"/>
      <c r="H2278" s="149"/>
      <c r="I2278" s="150"/>
      <c r="J2278" s="151"/>
      <c r="K2278" s="152"/>
      <c r="L2278" s="153"/>
      <c r="M2278" s="154"/>
      <c r="N2278" s="334">
        <f t="shared" si="71"/>
        <v>0</v>
      </c>
      <c r="O2278" s="339"/>
      <c r="P2278" s="515">
        <f>IF($A2278=Liste!$A$2,Liste!$Q$2,IF($A2278=Liste!$A$3,Liste!$Q$3,0))</f>
        <v>0</v>
      </c>
      <c r="Q2278" s="477"/>
      <c r="R2278" s="458" t="str">
        <f>IF(F2278=0,"x",VLOOKUP($F2278,Liste!$L$2:$M$5000,2,FALSE))</f>
        <v>x</v>
      </c>
      <c r="S2278" s="462" t="str">
        <f t="shared" si="70"/>
        <v>x</v>
      </c>
      <c r="T2278" s="462">
        <f>IF(P2278=Liste!$Q$3,IF(L2278=0,0,1),0)</f>
        <v>0</v>
      </c>
      <c r="U2278" s="462">
        <f>IF($A2278=0,0,InformatiiGenerale!$B$3)</f>
        <v>0</v>
      </c>
      <c r="V2278" s="462">
        <f>IF($B2278=0,0,VLOOKUP($B2278,InformatiiGenerale!$A$9:$C$29,3,FALSE))</f>
        <v>0</v>
      </c>
    </row>
    <row r="2279" spans="1:22" ht="30" customHeight="1" x14ac:dyDescent="0.25">
      <c r="A2279" s="145"/>
      <c r="B2279" s="146"/>
      <c r="C2279" s="146"/>
      <c r="D2279" s="147"/>
      <c r="E2279" s="148"/>
      <c r="F2279" s="149"/>
      <c r="G2279" s="148"/>
      <c r="H2279" s="149"/>
      <c r="I2279" s="150"/>
      <c r="J2279" s="151"/>
      <c r="K2279" s="152"/>
      <c r="L2279" s="153"/>
      <c r="M2279" s="154"/>
      <c r="N2279" s="334">
        <f t="shared" si="71"/>
        <v>0</v>
      </c>
      <c r="O2279" s="339"/>
      <c r="P2279" s="515">
        <f>IF($A2279=Liste!$A$2,Liste!$Q$2,IF($A2279=Liste!$A$3,Liste!$Q$3,0))</f>
        <v>0</v>
      </c>
      <c r="Q2279" s="477"/>
      <c r="R2279" s="458" t="str">
        <f>IF(F2279=0,"x",VLOOKUP($F2279,Liste!$L$2:$M$5000,2,FALSE))</f>
        <v>x</v>
      </c>
      <c r="S2279" s="462" t="str">
        <f t="shared" si="70"/>
        <v>x</v>
      </c>
      <c r="T2279" s="462">
        <f>IF(P2279=Liste!$Q$3,IF(L2279=0,0,1),0)</f>
        <v>0</v>
      </c>
      <c r="U2279" s="462">
        <f>IF($A2279=0,0,InformatiiGenerale!$B$3)</f>
        <v>0</v>
      </c>
      <c r="V2279" s="462">
        <f>IF($B2279=0,0,VLOOKUP($B2279,InformatiiGenerale!$A$9:$C$29,3,FALSE))</f>
        <v>0</v>
      </c>
    </row>
    <row r="2280" spans="1:22" ht="30" customHeight="1" x14ac:dyDescent="0.25">
      <c r="A2280" s="145"/>
      <c r="B2280" s="146"/>
      <c r="C2280" s="146"/>
      <c r="D2280" s="147"/>
      <c r="E2280" s="148"/>
      <c r="F2280" s="149"/>
      <c r="G2280" s="148"/>
      <c r="H2280" s="149"/>
      <c r="I2280" s="150"/>
      <c r="J2280" s="151"/>
      <c r="K2280" s="152"/>
      <c r="L2280" s="153"/>
      <c r="M2280" s="154"/>
      <c r="N2280" s="334">
        <f t="shared" si="71"/>
        <v>0</v>
      </c>
      <c r="O2280" s="339"/>
      <c r="P2280" s="515">
        <f>IF($A2280=Liste!$A$2,Liste!$Q$2,IF($A2280=Liste!$A$3,Liste!$Q$3,0))</f>
        <v>0</v>
      </c>
      <c r="Q2280" s="477"/>
      <c r="R2280" s="458" t="str">
        <f>IF(F2280=0,"x",VLOOKUP($F2280,Liste!$L$2:$M$5000,2,FALSE))</f>
        <v>x</v>
      </c>
      <c r="S2280" s="462" t="str">
        <f t="shared" si="70"/>
        <v>x</v>
      </c>
      <c r="T2280" s="462">
        <f>IF(P2280=Liste!$Q$3,IF(L2280=0,0,1),0)</f>
        <v>0</v>
      </c>
      <c r="U2280" s="462">
        <f>IF($A2280=0,0,InformatiiGenerale!$B$3)</f>
        <v>0</v>
      </c>
      <c r="V2280" s="462">
        <f>IF($B2280=0,0,VLOOKUP($B2280,InformatiiGenerale!$A$9:$C$29,3,FALSE))</f>
        <v>0</v>
      </c>
    </row>
    <row r="2281" spans="1:22" ht="30" customHeight="1" x14ac:dyDescent="0.25">
      <c r="A2281" s="145"/>
      <c r="B2281" s="146"/>
      <c r="C2281" s="146"/>
      <c r="D2281" s="147"/>
      <c r="E2281" s="148"/>
      <c r="F2281" s="149"/>
      <c r="G2281" s="148"/>
      <c r="H2281" s="149"/>
      <c r="I2281" s="150"/>
      <c r="J2281" s="151"/>
      <c r="K2281" s="152"/>
      <c r="L2281" s="153"/>
      <c r="M2281" s="154"/>
      <c r="N2281" s="334">
        <f t="shared" si="71"/>
        <v>0</v>
      </c>
      <c r="O2281" s="339"/>
      <c r="P2281" s="515">
        <f>IF($A2281=Liste!$A$2,Liste!$Q$2,IF($A2281=Liste!$A$3,Liste!$Q$3,0))</f>
        <v>0</v>
      </c>
      <c r="Q2281" s="477"/>
      <c r="R2281" s="458" t="str">
        <f>IF(F2281=0,"x",VLOOKUP($F2281,Liste!$L$2:$M$5000,2,FALSE))</f>
        <v>x</v>
      </c>
      <c r="S2281" s="462" t="str">
        <f t="shared" si="70"/>
        <v>x</v>
      </c>
      <c r="T2281" s="462">
        <f>IF(P2281=Liste!$Q$3,IF(L2281=0,0,1),0)</f>
        <v>0</v>
      </c>
      <c r="U2281" s="462">
        <f>IF($A2281=0,0,InformatiiGenerale!$B$3)</f>
        <v>0</v>
      </c>
      <c r="V2281" s="462">
        <f>IF($B2281=0,0,VLOOKUP($B2281,InformatiiGenerale!$A$9:$C$29,3,FALSE))</f>
        <v>0</v>
      </c>
    </row>
    <row r="2282" spans="1:22" ht="30" customHeight="1" x14ac:dyDescent="0.25">
      <c r="A2282" s="145"/>
      <c r="B2282" s="146"/>
      <c r="C2282" s="146"/>
      <c r="D2282" s="147"/>
      <c r="E2282" s="148"/>
      <c r="F2282" s="149"/>
      <c r="G2282" s="148"/>
      <c r="H2282" s="149"/>
      <c r="I2282" s="150"/>
      <c r="J2282" s="151"/>
      <c r="K2282" s="152"/>
      <c r="L2282" s="153"/>
      <c r="M2282" s="154"/>
      <c r="N2282" s="334">
        <f t="shared" si="71"/>
        <v>0</v>
      </c>
      <c r="O2282" s="339"/>
      <c r="P2282" s="515">
        <f>IF($A2282=Liste!$A$2,Liste!$Q$2,IF($A2282=Liste!$A$3,Liste!$Q$3,0))</f>
        <v>0</v>
      </c>
      <c r="Q2282" s="477"/>
      <c r="R2282" s="458" t="str">
        <f>IF(F2282=0,"x",VLOOKUP($F2282,Liste!$L$2:$M$5000,2,FALSE))</f>
        <v>x</v>
      </c>
      <c r="S2282" s="462" t="str">
        <f t="shared" si="70"/>
        <v>x</v>
      </c>
      <c r="T2282" s="462">
        <f>IF(P2282=Liste!$Q$3,IF(L2282=0,0,1),0)</f>
        <v>0</v>
      </c>
      <c r="U2282" s="462">
        <f>IF($A2282=0,0,InformatiiGenerale!$B$3)</f>
        <v>0</v>
      </c>
      <c r="V2282" s="462">
        <f>IF($B2282=0,0,VLOOKUP($B2282,InformatiiGenerale!$A$9:$C$29,3,FALSE))</f>
        <v>0</v>
      </c>
    </row>
    <row r="2283" spans="1:22" ht="30" customHeight="1" x14ac:dyDescent="0.25">
      <c r="A2283" s="145"/>
      <c r="B2283" s="146"/>
      <c r="C2283" s="146"/>
      <c r="D2283" s="147"/>
      <c r="E2283" s="148"/>
      <c r="F2283" s="149"/>
      <c r="G2283" s="148"/>
      <c r="H2283" s="149"/>
      <c r="I2283" s="150"/>
      <c r="J2283" s="151"/>
      <c r="K2283" s="152"/>
      <c r="L2283" s="153"/>
      <c r="M2283" s="154"/>
      <c r="N2283" s="334">
        <f t="shared" si="71"/>
        <v>0</v>
      </c>
      <c r="O2283" s="339"/>
      <c r="P2283" s="515">
        <f>IF($A2283=Liste!$A$2,Liste!$Q$2,IF($A2283=Liste!$A$3,Liste!$Q$3,0))</f>
        <v>0</v>
      </c>
      <c r="Q2283" s="477"/>
      <c r="R2283" s="458" t="str">
        <f>IF(F2283=0,"x",VLOOKUP($F2283,Liste!$L$2:$M$5000,2,FALSE))</f>
        <v>x</v>
      </c>
      <c r="S2283" s="462" t="str">
        <f t="shared" si="70"/>
        <v>x</v>
      </c>
      <c r="T2283" s="462">
        <f>IF(P2283=Liste!$Q$3,IF(L2283=0,0,1),0)</f>
        <v>0</v>
      </c>
      <c r="U2283" s="462">
        <f>IF($A2283=0,0,InformatiiGenerale!$B$3)</f>
        <v>0</v>
      </c>
      <c r="V2283" s="462">
        <f>IF($B2283=0,0,VLOOKUP($B2283,InformatiiGenerale!$A$9:$C$29,3,FALSE))</f>
        <v>0</v>
      </c>
    </row>
    <row r="2284" spans="1:22" ht="30" customHeight="1" x14ac:dyDescent="0.25">
      <c r="A2284" s="145"/>
      <c r="B2284" s="146"/>
      <c r="C2284" s="146"/>
      <c r="D2284" s="147"/>
      <c r="E2284" s="148"/>
      <c r="F2284" s="149"/>
      <c r="G2284" s="148"/>
      <c r="H2284" s="149"/>
      <c r="I2284" s="150"/>
      <c r="J2284" s="151"/>
      <c r="K2284" s="152"/>
      <c r="L2284" s="153"/>
      <c r="M2284" s="154"/>
      <c r="N2284" s="334">
        <f t="shared" si="71"/>
        <v>0</v>
      </c>
      <c r="O2284" s="339"/>
      <c r="P2284" s="515">
        <f>IF($A2284=Liste!$A$2,Liste!$Q$2,IF($A2284=Liste!$A$3,Liste!$Q$3,0))</f>
        <v>0</v>
      </c>
      <c r="Q2284" s="477"/>
      <c r="R2284" s="458" t="str">
        <f>IF(F2284=0,"x",VLOOKUP($F2284,Liste!$L$2:$M$5000,2,FALSE))</f>
        <v>x</v>
      </c>
      <c r="S2284" s="462" t="str">
        <f t="shared" si="70"/>
        <v>x</v>
      </c>
      <c r="T2284" s="462">
        <f>IF(P2284=Liste!$Q$3,IF(L2284=0,0,1),0)</f>
        <v>0</v>
      </c>
      <c r="U2284" s="462">
        <f>IF($A2284=0,0,InformatiiGenerale!$B$3)</f>
        <v>0</v>
      </c>
      <c r="V2284" s="462">
        <f>IF($B2284=0,0,VLOOKUP($B2284,InformatiiGenerale!$A$9:$C$29,3,FALSE))</f>
        <v>0</v>
      </c>
    </row>
    <row r="2285" spans="1:22" ht="30" customHeight="1" x14ac:dyDescent="0.25">
      <c r="A2285" s="145"/>
      <c r="B2285" s="146"/>
      <c r="C2285" s="146"/>
      <c r="D2285" s="147"/>
      <c r="E2285" s="148"/>
      <c r="F2285" s="149"/>
      <c r="G2285" s="148"/>
      <c r="H2285" s="149"/>
      <c r="I2285" s="150"/>
      <c r="J2285" s="151"/>
      <c r="K2285" s="152"/>
      <c r="L2285" s="153"/>
      <c r="M2285" s="154"/>
      <c r="N2285" s="334">
        <f t="shared" si="71"/>
        <v>0</v>
      </c>
      <c r="O2285" s="339"/>
      <c r="P2285" s="515">
        <f>IF($A2285=Liste!$A$2,Liste!$Q$2,IF($A2285=Liste!$A$3,Liste!$Q$3,0))</f>
        <v>0</v>
      </c>
      <c r="Q2285" s="477"/>
      <c r="R2285" s="458" t="str">
        <f>IF(F2285=0,"x",VLOOKUP($F2285,Liste!$L$2:$M$5000,2,FALSE))</f>
        <v>x</v>
      </c>
      <c r="S2285" s="462" t="str">
        <f t="shared" si="70"/>
        <v>x</v>
      </c>
      <c r="T2285" s="462">
        <f>IF(P2285=Liste!$Q$3,IF(L2285=0,0,1),0)</f>
        <v>0</v>
      </c>
      <c r="U2285" s="462">
        <f>IF($A2285=0,0,InformatiiGenerale!$B$3)</f>
        <v>0</v>
      </c>
      <c r="V2285" s="462">
        <f>IF($B2285=0,0,VLOOKUP($B2285,InformatiiGenerale!$A$9:$C$29,3,FALSE))</f>
        <v>0</v>
      </c>
    </row>
    <row r="2286" spans="1:22" ht="30" customHeight="1" x14ac:dyDescent="0.25">
      <c r="A2286" s="145"/>
      <c r="B2286" s="146"/>
      <c r="C2286" s="146"/>
      <c r="D2286" s="147"/>
      <c r="E2286" s="148"/>
      <c r="F2286" s="149"/>
      <c r="G2286" s="148"/>
      <c r="H2286" s="149"/>
      <c r="I2286" s="150"/>
      <c r="J2286" s="151"/>
      <c r="K2286" s="152"/>
      <c r="L2286" s="153"/>
      <c r="M2286" s="154"/>
      <c r="N2286" s="334">
        <f t="shared" si="71"/>
        <v>0</v>
      </c>
      <c r="O2286" s="339"/>
      <c r="P2286" s="515">
        <f>IF($A2286=Liste!$A$2,Liste!$Q$2,IF($A2286=Liste!$A$3,Liste!$Q$3,0))</f>
        <v>0</v>
      </c>
      <c r="Q2286" s="477"/>
      <c r="R2286" s="458" t="str">
        <f>IF(F2286=0,"x",VLOOKUP($F2286,Liste!$L$2:$M$5000,2,FALSE))</f>
        <v>x</v>
      </c>
      <c r="S2286" s="462" t="str">
        <f t="shared" si="70"/>
        <v>x</v>
      </c>
      <c r="T2286" s="462">
        <f>IF(P2286=Liste!$Q$3,IF(L2286=0,0,1),0)</f>
        <v>0</v>
      </c>
      <c r="U2286" s="462">
        <f>IF($A2286=0,0,InformatiiGenerale!$B$3)</f>
        <v>0</v>
      </c>
      <c r="V2286" s="462">
        <f>IF($B2286=0,0,VLOOKUP($B2286,InformatiiGenerale!$A$9:$C$29,3,FALSE))</f>
        <v>0</v>
      </c>
    </row>
    <row r="2287" spans="1:22" ht="30" customHeight="1" x14ac:dyDescent="0.25">
      <c r="A2287" s="145"/>
      <c r="B2287" s="146"/>
      <c r="C2287" s="146"/>
      <c r="D2287" s="147"/>
      <c r="E2287" s="148"/>
      <c r="F2287" s="149"/>
      <c r="G2287" s="148"/>
      <c r="H2287" s="149"/>
      <c r="I2287" s="150"/>
      <c r="J2287" s="151"/>
      <c r="K2287" s="152"/>
      <c r="L2287" s="153"/>
      <c r="M2287" s="154"/>
      <c r="N2287" s="334">
        <f t="shared" si="71"/>
        <v>0</v>
      </c>
      <c r="O2287" s="339"/>
      <c r="P2287" s="515">
        <f>IF($A2287=Liste!$A$2,Liste!$Q$2,IF($A2287=Liste!$A$3,Liste!$Q$3,0))</f>
        <v>0</v>
      </c>
      <c r="Q2287" s="477"/>
      <c r="R2287" s="458" t="str">
        <f>IF(F2287=0,"x",VLOOKUP($F2287,Liste!$L$2:$M$5000,2,FALSE))</f>
        <v>x</v>
      </c>
      <c r="S2287" s="462" t="str">
        <f t="shared" si="70"/>
        <v>x</v>
      </c>
      <c r="T2287" s="462">
        <f>IF(P2287=Liste!$Q$3,IF(L2287=0,0,1),0)</f>
        <v>0</v>
      </c>
      <c r="U2287" s="462">
        <f>IF($A2287=0,0,InformatiiGenerale!$B$3)</f>
        <v>0</v>
      </c>
      <c r="V2287" s="462">
        <f>IF($B2287=0,0,VLOOKUP($B2287,InformatiiGenerale!$A$9:$C$29,3,FALSE))</f>
        <v>0</v>
      </c>
    </row>
    <row r="2288" spans="1:22" ht="30" customHeight="1" x14ac:dyDescent="0.25">
      <c r="A2288" s="145"/>
      <c r="B2288" s="146"/>
      <c r="C2288" s="146"/>
      <c r="D2288" s="147"/>
      <c r="E2288" s="148"/>
      <c r="F2288" s="149"/>
      <c r="G2288" s="148"/>
      <c r="H2288" s="149"/>
      <c r="I2288" s="150"/>
      <c r="J2288" s="151"/>
      <c r="K2288" s="152"/>
      <c r="L2288" s="153"/>
      <c r="M2288" s="154"/>
      <c r="N2288" s="334">
        <f t="shared" si="71"/>
        <v>0</v>
      </c>
      <c r="O2288" s="339"/>
      <c r="P2288" s="515">
        <f>IF($A2288=Liste!$A$2,Liste!$Q$2,IF($A2288=Liste!$A$3,Liste!$Q$3,0))</f>
        <v>0</v>
      </c>
      <c r="Q2288" s="477"/>
      <c r="R2288" s="458" t="str">
        <f>IF(F2288=0,"x",VLOOKUP($F2288,Liste!$L$2:$M$5000,2,FALSE))</f>
        <v>x</v>
      </c>
      <c r="S2288" s="462" t="str">
        <f t="shared" si="70"/>
        <v>x</v>
      </c>
      <c r="T2288" s="462">
        <f>IF(P2288=Liste!$Q$3,IF(L2288=0,0,1),0)</f>
        <v>0</v>
      </c>
      <c r="U2288" s="462">
        <f>IF($A2288=0,0,InformatiiGenerale!$B$3)</f>
        <v>0</v>
      </c>
      <c r="V2288" s="462">
        <f>IF($B2288=0,0,VLOOKUP($B2288,InformatiiGenerale!$A$9:$C$29,3,FALSE))</f>
        <v>0</v>
      </c>
    </row>
    <row r="2289" spans="1:22" ht="30" customHeight="1" x14ac:dyDescent="0.25">
      <c r="A2289" s="145"/>
      <c r="B2289" s="146"/>
      <c r="C2289" s="146"/>
      <c r="D2289" s="147"/>
      <c r="E2289" s="148"/>
      <c r="F2289" s="149"/>
      <c r="G2289" s="148"/>
      <c r="H2289" s="149"/>
      <c r="I2289" s="150"/>
      <c r="J2289" s="151"/>
      <c r="K2289" s="152"/>
      <c r="L2289" s="153"/>
      <c r="M2289" s="154"/>
      <c r="N2289" s="334">
        <f t="shared" si="71"/>
        <v>0</v>
      </c>
      <c r="O2289" s="339"/>
      <c r="P2289" s="515">
        <f>IF($A2289=Liste!$A$2,Liste!$Q$2,IF($A2289=Liste!$A$3,Liste!$Q$3,0))</f>
        <v>0</v>
      </c>
      <c r="Q2289" s="477"/>
      <c r="R2289" s="458" t="str">
        <f>IF(F2289=0,"x",VLOOKUP($F2289,Liste!$L$2:$M$5000,2,FALSE))</f>
        <v>x</v>
      </c>
      <c r="S2289" s="462" t="str">
        <f t="shared" si="70"/>
        <v>x</v>
      </c>
      <c r="T2289" s="462">
        <f>IF(P2289=Liste!$Q$3,IF(L2289=0,0,1),0)</f>
        <v>0</v>
      </c>
      <c r="U2289" s="462">
        <f>IF($A2289=0,0,InformatiiGenerale!$B$3)</f>
        <v>0</v>
      </c>
      <c r="V2289" s="462">
        <f>IF($B2289=0,0,VLOOKUP($B2289,InformatiiGenerale!$A$9:$C$29,3,FALSE))</f>
        <v>0</v>
      </c>
    </row>
    <row r="2290" spans="1:22" ht="30" customHeight="1" x14ac:dyDescent="0.25">
      <c r="A2290" s="145"/>
      <c r="B2290" s="146"/>
      <c r="C2290" s="146"/>
      <c r="D2290" s="147"/>
      <c r="E2290" s="148"/>
      <c r="F2290" s="149"/>
      <c r="G2290" s="148"/>
      <c r="H2290" s="149"/>
      <c r="I2290" s="150"/>
      <c r="J2290" s="151"/>
      <c r="K2290" s="152"/>
      <c r="L2290" s="153"/>
      <c r="M2290" s="154"/>
      <c r="N2290" s="334">
        <f t="shared" si="71"/>
        <v>0</v>
      </c>
      <c r="O2290" s="339"/>
      <c r="P2290" s="515">
        <f>IF($A2290=Liste!$A$2,Liste!$Q$2,IF($A2290=Liste!$A$3,Liste!$Q$3,0))</f>
        <v>0</v>
      </c>
      <c r="Q2290" s="477"/>
      <c r="R2290" s="458" t="str">
        <f>IF(F2290=0,"x",VLOOKUP($F2290,Liste!$L$2:$M$5000,2,FALSE))</f>
        <v>x</v>
      </c>
      <c r="S2290" s="462" t="str">
        <f t="shared" si="70"/>
        <v>x</v>
      </c>
      <c r="T2290" s="462">
        <f>IF(P2290=Liste!$Q$3,IF(L2290=0,0,1),0)</f>
        <v>0</v>
      </c>
      <c r="U2290" s="462">
        <f>IF($A2290=0,0,InformatiiGenerale!$B$3)</f>
        <v>0</v>
      </c>
      <c r="V2290" s="462">
        <f>IF($B2290=0,0,VLOOKUP($B2290,InformatiiGenerale!$A$9:$C$29,3,FALSE))</f>
        <v>0</v>
      </c>
    </row>
    <row r="2291" spans="1:22" ht="30" customHeight="1" x14ac:dyDescent="0.25">
      <c r="A2291" s="145"/>
      <c r="B2291" s="146"/>
      <c r="C2291" s="146"/>
      <c r="D2291" s="147"/>
      <c r="E2291" s="148"/>
      <c r="F2291" s="149"/>
      <c r="G2291" s="148"/>
      <c r="H2291" s="149"/>
      <c r="I2291" s="150"/>
      <c r="J2291" s="151"/>
      <c r="K2291" s="152"/>
      <c r="L2291" s="153"/>
      <c r="M2291" s="154"/>
      <c r="N2291" s="334">
        <f t="shared" si="71"/>
        <v>0</v>
      </c>
      <c r="O2291" s="339"/>
      <c r="P2291" s="515">
        <f>IF($A2291=Liste!$A$2,Liste!$Q$2,IF($A2291=Liste!$A$3,Liste!$Q$3,0))</f>
        <v>0</v>
      </c>
      <c r="Q2291" s="477"/>
      <c r="R2291" s="458" t="str">
        <f>IF(F2291=0,"x",VLOOKUP($F2291,Liste!$L$2:$M$5000,2,FALSE))</f>
        <v>x</v>
      </c>
      <c r="S2291" s="462" t="str">
        <f t="shared" si="70"/>
        <v>x</v>
      </c>
      <c r="T2291" s="462">
        <f>IF(P2291=Liste!$Q$3,IF(L2291=0,0,1),0)</f>
        <v>0</v>
      </c>
      <c r="U2291" s="462">
        <f>IF($A2291=0,0,InformatiiGenerale!$B$3)</f>
        <v>0</v>
      </c>
      <c r="V2291" s="462">
        <f>IF($B2291=0,0,VLOOKUP($B2291,InformatiiGenerale!$A$9:$C$29,3,FALSE))</f>
        <v>0</v>
      </c>
    </row>
    <row r="2292" spans="1:22" ht="30" customHeight="1" x14ac:dyDescent="0.25">
      <c r="A2292" s="145"/>
      <c r="B2292" s="146"/>
      <c r="C2292" s="146"/>
      <c r="D2292" s="147"/>
      <c r="E2292" s="148"/>
      <c r="F2292" s="149"/>
      <c r="G2292" s="148"/>
      <c r="H2292" s="149"/>
      <c r="I2292" s="150"/>
      <c r="J2292" s="151"/>
      <c r="K2292" s="152"/>
      <c r="L2292" s="153"/>
      <c r="M2292" s="154"/>
      <c r="N2292" s="334">
        <f t="shared" si="71"/>
        <v>0</v>
      </c>
      <c r="O2292" s="339"/>
      <c r="P2292" s="515">
        <f>IF($A2292=Liste!$A$2,Liste!$Q$2,IF($A2292=Liste!$A$3,Liste!$Q$3,0))</f>
        <v>0</v>
      </c>
      <c r="Q2292" s="477"/>
      <c r="R2292" s="458" t="str">
        <f>IF(F2292=0,"x",VLOOKUP($F2292,Liste!$L$2:$M$5000,2,FALSE))</f>
        <v>x</v>
      </c>
      <c r="S2292" s="462" t="str">
        <f t="shared" si="70"/>
        <v>x</v>
      </c>
      <c r="T2292" s="462">
        <f>IF(P2292=Liste!$Q$3,IF(L2292=0,0,1),0)</f>
        <v>0</v>
      </c>
      <c r="U2292" s="462">
        <f>IF($A2292=0,0,InformatiiGenerale!$B$3)</f>
        <v>0</v>
      </c>
      <c r="V2292" s="462">
        <f>IF($B2292=0,0,VLOOKUP($B2292,InformatiiGenerale!$A$9:$C$29,3,FALSE))</f>
        <v>0</v>
      </c>
    </row>
    <row r="2293" spans="1:22" ht="30" customHeight="1" x14ac:dyDescent="0.25">
      <c r="A2293" s="145"/>
      <c r="B2293" s="146"/>
      <c r="C2293" s="146"/>
      <c r="D2293" s="147"/>
      <c r="E2293" s="148"/>
      <c r="F2293" s="149"/>
      <c r="G2293" s="148"/>
      <c r="H2293" s="149"/>
      <c r="I2293" s="150"/>
      <c r="J2293" s="151"/>
      <c r="K2293" s="152"/>
      <c r="L2293" s="153"/>
      <c r="M2293" s="154"/>
      <c r="N2293" s="334">
        <f t="shared" si="71"/>
        <v>0</v>
      </c>
      <c r="O2293" s="339"/>
      <c r="P2293" s="515">
        <f>IF($A2293=Liste!$A$2,Liste!$Q$2,IF($A2293=Liste!$A$3,Liste!$Q$3,0))</f>
        <v>0</v>
      </c>
      <c r="Q2293" s="477"/>
      <c r="R2293" s="458" t="str">
        <f>IF(F2293=0,"x",VLOOKUP($F2293,Liste!$L$2:$M$5000,2,FALSE))</f>
        <v>x</v>
      </c>
      <c r="S2293" s="462" t="str">
        <f t="shared" si="70"/>
        <v>x</v>
      </c>
      <c r="T2293" s="462">
        <f>IF(P2293=Liste!$Q$3,IF(L2293=0,0,1),0)</f>
        <v>0</v>
      </c>
      <c r="U2293" s="462">
        <f>IF($A2293=0,0,InformatiiGenerale!$B$3)</f>
        <v>0</v>
      </c>
      <c r="V2293" s="462">
        <f>IF($B2293=0,0,VLOOKUP($B2293,InformatiiGenerale!$A$9:$C$29,3,FALSE))</f>
        <v>0</v>
      </c>
    </row>
    <row r="2294" spans="1:22" ht="30" customHeight="1" x14ac:dyDescent="0.25">
      <c r="A2294" s="145"/>
      <c r="B2294" s="146"/>
      <c r="C2294" s="146"/>
      <c r="D2294" s="147"/>
      <c r="E2294" s="148"/>
      <c r="F2294" s="149"/>
      <c r="G2294" s="148"/>
      <c r="H2294" s="149"/>
      <c r="I2294" s="150"/>
      <c r="J2294" s="151"/>
      <c r="K2294" s="152"/>
      <c r="L2294" s="153"/>
      <c r="M2294" s="154"/>
      <c r="N2294" s="334">
        <f t="shared" si="71"/>
        <v>0</v>
      </c>
      <c r="O2294" s="339"/>
      <c r="P2294" s="515">
        <f>IF($A2294=Liste!$A$2,Liste!$Q$2,IF($A2294=Liste!$A$3,Liste!$Q$3,0))</f>
        <v>0</v>
      </c>
      <c r="Q2294" s="477"/>
      <c r="R2294" s="458" t="str">
        <f>IF(F2294=0,"x",VLOOKUP($F2294,Liste!$L$2:$M$5000,2,FALSE))</f>
        <v>x</v>
      </c>
      <c r="S2294" s="462" t="str">
        <f t="shared" si="70"/>
        <v>x</v>
      </c>
      <c r="T2294" s="462">
        <f>IF(P2294=Liste!$Q$3,IF(L2294=0,0,1),0)</f>
        <v>0</v>
      </c>
      <c r="U2294" s="462">
        <f>IF($A2294=0,0,InformatiiGenerale!$B$3)</f>
        <v>0</v>
      </c>
      <c r="V2294" s="462">
        <f>IF($B2294=0,0,VLOOKUP($B2294,InformatiiGenerale!$A$9:$C$29,3,FALSE))</f>
        <v>0</v>
      </c>
    </row>
    <row r="2295" spans="1:22" ht="30" customHeight="1" x14ac:dyDescent="0.25">
      <c r="A2295" s="145"/>
      <c r="B2295" s="146"/>
      <c r="C2295" s="146"/>
      <c r="D2295" s="147"/>
      <c r="E2295" s="148"/>
      <c r="F2295" s="149"/>
      <c r="G2295" s="148"/>
      <c r="H2295" s="149"/>
      <c r="I2295" s="150"/>
      <c r="J2295" s="151"/>
      <c r="K2295" s="152"/>
      <c r="L2295" s="153"/>
      <c r="M2295" s="154"/>
      <c r="N2295" s="334">
        <f t="shared" si="71"/>
        <v>0</v>
      </c>
      <c r="O2295" s="339"/>
      <c r="P2295" s="515">
        <f>IF($A2295=Liste!$A$2,Liste!$Q$2,IF($A2295=Liste!$A$3,Liste!$Q$3,0))</f>
        <v>0</v>
      </c>
      <c r="Q2295" s="477"/>
      <c r="R2295" s="458" t="str">
        <f>IF(F2295=0,"x",VLOOKUP($F2295,Liste!$L$2:$M$5000,2,FALSE))</f>
        <v>x</v>
      </c>
      <c r="S2295" s="462" t="str">
        <f t="shared" si="70"/>
        <v>x</v>
      </c>
      <c r="T2295" s="462">
        <f>IF(P2295=Liste!$Q$3,IF(L2295=0,0,1),0)</f>
        <v>0</v>
      </c>
      <c r="U2295" s="462">
        <f>IF($A2295=0,0,InformatiiGenerale!$B$3)</f>
        <v>0</v>
      </c>
      <c r="V2295" s="462">
        <f>IF($B2295=0,0,VLOOKUP($B2295,InformatiiGenerale!$A$9:$C$29,3,FALSE))</f>
        <v>0</v>
      </c>
    </row>
    <row r="2296" spans="1:22" ht="30" customHeight="1" x14ac:dyDescent="0.25">
      <c r="A2296" s="145"/>
      <c r="B2296" s="146"/>
      <c r="C2296" s="146"/>
      <c r="D2296" s="147"/>
      <c r="E2296" s="148"/>
      <c r="F2296" s="149"/>
      <c r="G2296" s="148"/>
      <c r="H2296" s="149"/>
      <c r="I2296" s="150"/>
      <c r="J2296" s="151"/>
      <c r="K2296" s="152"/>
      <c r="L2296" s="153"/>
      <c r="M2296" s="154"/>
      <c r="N2296" s="334">
        <f t="shared" si="71"/>
        <v>0</v>
      </c>
      <c r="O2296" s="339"/>
      <c r="P2296" s="515">
        <f>IF($A2296=Liste!$A$2,Liste!$Q$2,IF($A2296=Liste!$A$3,Liste!$Q$3,0))</f>
        <v>0</v>
      </c>
      <c r="Q2296" s="477"/>
      <c r="R2296" s="458" t="str">
        <f>IF(F2296=0,"x",VLOOKUP($F2296,Liste!$L$2:$M$5000,2,FALSE))</f>
        <v>x</v>
      </c>
      <c r="S2296" s="462" t="str">
        <f t="shared" si="70"/>
        <v>x</v>
      </c>
      <c r="T2296" s="462">
        <f>IF(P2296=Liste!$Q$3,IF(L2296=0,0,1),0)</f>
        <v>0</v>
      </c>
      <c r="U2296" s="462">
        <f>IF($A2296=0,0,InformatiiGenerale!$B$3)</f>
        <v>0</v>
      </c>
      <c r="V2296" s="462">
        <f>IF($B2296=0,0,VLOOKUP($B2296,InformatiiGenerale!$A$9:$C$29,3,FALSE))</f>
        <v>0</v>
      </c>
    </row>
    <row r="2297" spans="1:22" ht="30" customHeight="1" x14ac:dyDescent="0.25">
      <c r="A2297" s="145"/>
      <c r="B2297" s="146"/>
      <c r="C2297" s="146"/>
      <c r="D2297" s="147"/>
      <c r="E2297" s="148"/>
      <c r="F2297" s="149"/>
      <c r="G2297" s="148"/>
      <c r="H2297" s="149"/>
      <c r="I2297" s="150"/>
      <c r="J2297" s="151"/>
      <c r="K2297" s="152"/>
      <c r="L2297" s="153"/>
      <c r="M2297" s="154"/>
      <c r="N2297" s="334">
        <f t="shared" si="71"/>
        <v>0</v>
      </c>
      <c r="O2297" s="339"/>
      <c r="P2297" s="515">
        <f>IF($A2297=Liste!$A$2,Liste!$Q$2,IF($A2297=Liste!$A$3,Liste!$Q$3,0))</f>
        <v>0</v>
      </c>
      <c r="Q2297" s="477"/>
      <c r="R2297" s="458" t="str">
        <f>IF(F2297=0,"x",VLOOKUP($F2297,Liste!$L$2:$M$5000,2,FALSE))</f>
        <v>x</v>
      </c>
      <c r="S2297" s="462" t="str">
        <f t="shared" si="70"/>
        <v>x</v>
      </c>
      <c r="T2297" s="462">
        <f>IF(P2297=Liste!$Q$3,IF(L2297=0,0,1),0)</f>
        <v>0</v>
      </c>
      <c r="U2297" s="462">
        <f>IF($A2297=0,0,InformatiiGenerale!$B$3)</f>
        <v>0</v>
      </c>
      <c r="V2297" s="462">
        <f>IF($B2297=0,0,VLOOKUP($B2297,InformatiiGenerale!$A$9:$C$29,3,FALSE))</f>
        <v>0</v>
      </c>
    </row>
    <row r="2298" spans="1:22" ht="30" customHeight="1" x14ac:dyDescent="0.25">
      <c r="A2298" s="145"/>
      <c r="B2298" s="146"/>
      <c r="C2298" s="146"/>
      <c r="D2298" s="147"/>
      <c r="E2298" s="148"/>
      <c r="F2298" s="149"/>
      <c r="G2298" s="148"/>
      <c r="H2298" s="149"/>
      <c r="I2298" s="150"/>
      <c r="J2298" s="151"/>
      <c r="K2298" s="152"/>
      <c r="L2298" s="153"/>
      <c r="M2298" s="154"/>
      <c r="N2298" s="334">
        <f t="shared" si="71"/>
        <v>0</v>
      </c>
      <c r="O2298" s="339"/>
      <c r="P2298" s="515">
        <f>IF($A2298=Liste!$A$2,Liste!$Q$2,IF($A2298=Liste!$A$3,Liste!$Q$3,0))</f>
        <v>0</v>
      </c>
      <c r="Q2298" s="477"/>
      <c r="R2298" s="458" t="str">
        <f>IF(F2298=0,"x",VLOOKUP($F2298,Liste!$L$2:$M$5000,2,FALSE))</f>
        <v>x</v>
      </c>
      <c r="S2298" s="462" t="str">
        <f t="shared" si="70"/>
        <v>x</v>
      </c>
      <c r="T2298" s="462">
        <f>IF(P2298=Liste!$Q$3,IF(L2298=0,0,1),0)</f>
        <v>0</v>
      </c>
      <c r="U2298" s="462">
        <f>IF($A2298=0,0,InformatiiGenerale!$B$3)</f>
        <v>0</v>
      </c>
      <c r="V2298" s="462">
        <f>IF($B2298=0,0,VLOOKUP($B2298,InformatiiGenerale!$A$9:$C$29,3,FALSE))</f>
        <v>0</v>
      </c>
    </row>
    <row r="2299" spans="1:22" ht="30" customHeight="1" x14ac:dyDescent="0.25">
      <c r="A2299" s="145"/>
      <c r="B2299" s="146"/>
      <c r="C2299" s="146"/>
      <c r="D2299" s="147"/>
      <c r="E2299" s="148"/>
      <c r="F2299" s="149"/>
      <c r="G2299" s="148"/>
      <c r="H2299" s="149"/>
      <c r="I2299" s="150"/>
      <c r="J2299" s="151"/>
      <c r="K2299" s="152"/>
      <c r="L2299" s="153"/>
      <c r="M2299" s="154"/>
      <c r="N2299" s="334">
        <f t="shared" si="71"/>
        <v>0</v>
      </c>
      <c r="O2299" s="339"/>
      <c r="P2299" s="515">
        <f>IF($A2299=Liste!$A$2,Liste!$Q$2,IF($A2299=Liste!$A$3,Liste!$Q$3,0))</f>
        <v>0</v>
      </c>
      <c r="Q2299" s="477"/>
      <c r="R2299" s="458" t="str">
        <f>IF(F2299=0,"x",VLOOKUP($F2299,Liste!$L$2:$M$5000,2,FALSE))</f>
        <v>x</v>
      </c>
      <c r="S2299" s="462" t="str">
        <f t="shared" si="70"/>
        <v>x</v>
      </c>
      <c r="T2299" s="462">
        <f>IF(P2299=Liste!$Q$3,IF(L2299=0,0,1),0)</f>
        <v>0</v>
      </c>
      <c r="U2299" s="462">
        <f>IF($A2299=0,0,InformatiiGenerale!$B$3)</f>
        <v>0</v>
      </c>
      <c r="V2299" s="462">
        <f>IF($B2299=0,0,VLOOKUP($B2299,InformatiiGenerale!$A$9:$C$29,3,FALSE))</f>
        <v>0</v>
      </c>
    </row>
    <row r="2300" spans="1:22" ht="30" customHeight="1" x14ac:dyDescent="0.25">
      <c r="A2300" s="145"/>
      <c r="B2300" s="146"/>
      <c r="C2300" s="146"/>
      <c r="D2300" s="147"/>
      <c r="E2300" s="148"/>
      <c r="F2300" s="149"/>
      <c r="G2300" s="148"/>
      <c r="H2300" s="149"/>
      <c r="I2300" s="150"/>
      <c r="J2300" s="151"/>
      <c r="K2300" s="152"/>
      <c r="L2300" s="153"/>
      <c r="M2300" s="154"/>
      <c r="N2300" s="334">
        <f t="shared" si="71"/>
        <v>0</v>
      </c>
      <c r="O2300" s="339"/>
      <c r="P2300" s="515">
        <f>IF($A2300=Liste!$A$2,Liste!$Q$2,IF($A2300=Liste!$A$3,Liste!$Q$3,0))</f>
        <v>0</v>
      </c>
      <c r="Q2300" s="477"/>
      <c r="R2300" s="458" t="str">
        <f>IF(F2300=0,"x",VLOOKUP($F2300,Liste!$L$2:$M$5000,2,FALSE))</f>
        <v>x</v>
      </c>
      <c r="S2300" s="462" t="str">
        <f t="shared" si="70"/>
        <v>x</v>
      </c>
      <c r="T2300" s="462">
        <f>IF(P2300=Liste!$Q$3,IF(L2300=0,0,1),0)</f>
        <v>0</v>
      </c>
      <c r="U2300" s="462">
        <f>IF($A2300=0,0,InformatiiGenerale!$B$3)</f>
        <v>0</v>
      </c>
      <c r="V2300" s="462">
        <f>IF($B2300=0,0,VLOOKUP($B2300,InformatiiGenerale!$A$9:$C$29,3,FALSE))</f>
        <v>0</v>
      </c>
    </row>
    <row r="2301" spans="1:22" ht="30" customHeight="1" x14ac:dyDescent="0.25">
      <c r="A2301" s="145"/>
      <c r="B2301" s="146"/>
      <c r="C2301" s="146"/>
      <c r="D2301" s="147"/>
      <c r="E2301" s="148"/>
      <c r="F2301" s="149"/>
      <c r="G2301" s="148"/>
      <c r="H2301" s="149"/>
      <c r="I2301" s="150"/>
      <c r="J2301" s="151"/>
      <c r="K2301" s="152"/>
      <c r="L2301" s="153"/>
      <c r="M2301" s="154"/>
      <c r="N2301" s="334">
        <f t="shared" si="71"/>
        <v>0</v>
      </c>
      <c r="O2301" s="339"/>
      <c r="P2301" s="515">
        <f>IF($A2301=Liste!$A$2,Liste!$Q$2,IF($A2301=Liste!$A$3,Liste!$Q$3,0))</f>
        <v>0</v>
      </c>
      <c r="Q2301" s="477"/>
      <c r="R2301" s="458" t="str">
        <f>IF(F2301=0,"x",VLOOKUP($F2301,Liste!$L$2:$M$5000,2,FALSE))</f>
        <v>x</v>
      </c>
      <c r="S2301" s="462" t="str">
        <f t="shared" si="70"/>
        <v>x</v>
      </c>
      <c r="T2301" s="462">
        <f>IF(P2301=Liste!$Q$3,IF(L2301=0,0,1),0)</f>
        <v>0</v>
      </c>
      <c r="U2301" s="462">
        <f>IF($A2301=0,0,InformatiiGenerale!$B$3)</f>
        <v>0</v>
      </c>
      <c r="V2301" s="462">
        <f>IF($B2301=0,0,VLOOKUP($B2301,InformatiiGenerale!$A$9:$C$29,3,FALSE))</f>
        <v>0</v>
      </c>
    </row>
    <row r="2302" spans="1:22" ht="30" customHeight="1" x14ac:dyDescent="0.25">
      <c r="A2302" s="145"/>
      <c r="B2302" s="146"/>
      <c r="C2302" s="146"/>
      <c r="D2302" s="147"/>
      <c r="E2302" s="148"/>
      <c r="F2302" s="149"/>
      <c r="G2302" s="148"/>
      <c r="H2302" s="149"/>
      <c r="I2302" s="150"/>
      <c r="J2302" s="151"/>
      <c r="K2302" s="152"/>
      <c r="L2302" s="153"/>
      <c r="M2302" s="154"/>
      <c r="N2302" s="334">
        <f t="shared" si="71"/>
        <v>0</v>
      </c>
      <c r="O2302" s="339"/>
      <c r="P2302" s="515">
        <f>IF($A2302=Liste!$A$2,Liste!$Q$2,IF($A2302=Liste!$A$3,Liste!$Q$3,0))</f>
        <v>0</v>
      </c>
      <c r="Q2302" s="477"/>
      <c r="R2302" s="458" t="str">
        <f>IF(F2302=0,"x",VLOOKUP($F2302,Liste!$L$2:$M$5000,2,FALSE))</f>
        <v>x</v>
      </c>
      <c r="S2302" s="462" t="str">
        <f t="shared" si="70"/>
        <v>x</v>
      </c>
      <c r="T2302" s="462">
        <f>IF(P2302=Liste!$Q$3,IF(L2302=0,0,1),0)</f>
        <v>0</v>
      </c>
      <c r="U2302" s="462">
        <f>IF($A2302=0,0,InformatiiGenerale!$B$3)</f>
        <v>0</v>
      </c>
      <c r="V2302" s="462">
        <f>IF($B2302=0,0,VLOOKUP($B2302,InformatiiGenerale!$A$9:$C$29,3,FALSE))</f>
        <v>0</v>
      </c>
    </row>
    <row r="2303" spans="1:22" ht="30" customHeight="1" x14ac:dyDescent="0.25">
      <c r="A2303" s="145"/>
      <c r="B2303" s="146"/>
      <c r="C2303" s="146"/>
      <c r="D2303" s="147"/>
      <c r="E2303" s="148"/>
      <c r="F2303" s="149"/>
      <c r="G2303" s="148"/>
      <c r="H2303" s="149"/>
      <c r="I2303" s="150"/>
      <c r="J2303" s="151"/>
      <c r="K2303" s="152"/>
      <c r="L2303" s="153"/>
      <c r="M2303" s="154"/>
      <c r="N2303" s="334">
        <f t="shared" si="71"/>
        <v>0</v>
      </c>
      <c r="O2303" s="339"/>
      <c r="P2303" s="515">
        <f>IF($A2303=Liste!$A$2,Liste!$Q$2,IF($A2303=Liste!$A$3,Liste!$Q$3,0))</f>
        <v>0</v>
      </c>
      <c r="Q2303" s="477"/>
      <c r="R2303" s="458" t="str">
        <f>IF(F2303=0,"x",VLOOKUP($F2303,Liste!$L$2:$M$5000,2,FALSE))</f>
        <v>x</v>
      </c>
      <c r="S2303" s="462" t="str">
        <f t="shared" si="70"/>
        <v>x</v>
      </c>
      <c r="T2303" s="462">
        <f>IF(P2303=Liste!$Q$3,IF(L2303=0,0,1),0)</f>
        <v>0</v>
      </c>
      <c r="U2303" s="462">
        <f>IF($A2303=0,0,InformatiiGenerale!$B$3)</f>
        <v>0</v>
      </c>
      <c r="V2303" s="462">
        <f>IF($B2303=0,0,VLOOKUP($B2303,InformatiiGenerale!$A$9:$C$29,3,FALSE))</f>
        <v>0</v>
      </c>
    </row>
    <row r="2304" spans="1:22" ht="30" customHeight="1" x14ac:dyDescent="0.25">
      <c r="A2304" s="145"/>
      <c r="B2304" s="146"/>
      <c r="C2304" s="146"/>
      <c r="D2304" s="147"/>
      <c r="E2304" s="148"/>
      <c r="F2304" s="149"/>
      <c r="G2304" s="148"/>
      <c r="H2304" s="149"/>
      <c r="I2304" s="150"/>
      <c r="J2304" s="151"/>
      <c r="K2304" s="152"/>
      <c r="L2304" s="153"/>
      <c r="M2304" s="154"/>
      <c r="N2304" s="334">
        <f t="shared" si="71"/>
        <v>0</v>
      </c>
      <c r="O2304" s="339"/>
      <c r="P2304" s="515">
        <f>IF($A2304=Liste!$A$2,Liste!$Q$2,IF($A2304=Liste!$A$3,Liste!$Q$3,0))</f>
        <v>0</v>
      </c>
      <c r="Q2304" s="477"/>
      <c r="R2304" s="458" t="str">
        <f>IF(F2304=0,"x",VLOOKUP($F2304,Liste!$L$2:$M$5000,2,FALSE))</f>
        <v>x</v>
      </c>
      <c r="S2304" s="462" t="str">
        <f t="shared" si="70"/>
        <v>x</v>
      </c>
      <c r="T2304" s="462">
        <f>IF(P2304=Liste!$Q$3,IF(L2304=0,0,1),0)</f>
        <v>0</v>
      </c>
      <c r="U2304" s="462">
        <f>IF($A2304=0,0,InformatiiGenerale!$B$3)</f>
        <v>0</v>
      </c>
      <c r="V2304" s="462">
        <f>IF($B2304=0,0,VLOOKUP($B2304,InformatiiGenerale!$A$9:$C$29,3,FALSE))</f>
        <v>0</v>
      </c>
    </row>
    <row r="2305" spans="1:22" ht="30" customHeight="1" x14ac:dyDescent="0.25">
      <c r="A2305" s="145"/>
      <c r="B2305" s="146"/>
      <c r="C2305" s="146"/>
      <c r="D2305" s="147"/>
      <c r="E2305" s="148"/>
      <c r="F2305" s="149"/>
      <c r="G2305" s="148"/>
      <c r="H2305" s="149"/>
      <c r="I2305" s="150"/>
      <c r="J2305" s="151"/>
      <c r="K2305" s="152"/>
      <c r="L2305" s="153"/>
      <c r="M2305" s="154"/>
      <c r="N2305" s="334">
        <f t="shared" si="71"/>
        <v>0</v>
      </c>
      <c r="O2305" s="339"/>
      <c r="P2305" s="515">
        <f>IF($A2305=Liste!$A$2,Liste!$Q$2,IF($A2305=Liste!$A$3,Liste!$Q$3,0))</f>
        <v>0</v>
      </c>
      <c r="Q2305" s="477"/>
      <c r="R2305" s="458" t="str">
        <f>IF(F2305=0,"x",VLOOKUP($F2305,Liste!$L$2:$M$5000,2,FALSE))</f>
        <v>x</v>
      </c>
      <c r="S2305" s="462" t="str">
        <f t="shared" si="70"/>
        <v>x</v>
      </c>
      <c r="T2305" s="462">
        <f>IF(P2305=Liste!$Q$3,IF(L2305=0,0,1),0)</f>
        <v>0</v>
      </c>
      <c r="U2305" s="462">
        <f>IF($A2305=0,0,InformatiiGenerale!$B$3)</f>
        <v>0</v>
      </c>
      <c r="V2305" s="462">
        <f>IF($B2305=0,0,VLOOKUP($B2305,InformatiiGenerale!$A$9:$C$29,3,FALSE))</f>
        <v>0</v>
      </c>
    </row>
    <row r="2306" spans="1:22" ht="30" customHeight="1" x14ac:dyDescent="0.25">
      <c r="A2306" s="145"/>
      <c r="B2306" s="146"/>
      <c r="C2306" s="146"/>
      <c r="D2306" s="147"/>
      <c r="E2306" s="148"/>
      <c r="F2306" s="149"/>
      <c r="G2306" s="148"/>
      <c r="H2306" s="149"/>
      <c r="I2306" s="150"/>
      <c r="J2306" s="151"/>
      <c r="K2306" s="152"/>
      <c r="L2306" s="153"/>
      <c r="M2306" s="154"/>
      <c r="N2306" s="334">
        <f t="shared" si="71"/>
        <v>0</v>
      </c>
      <c r="O2306" s="339"/>
      <c r="P2306" s="515">
        <f>IF($A2306=Liste!$A$2,Liste!$Q$2,IF($A2306=Liste!$A$3,Liste!$Q$3,0))</f>
        <v>0</v>
      </c>
      <c r="Q2306" s="477"/>
      <c r="R2306" s="458" t="str">
        <f>IF(F2306=0,"x",VLOOKUP($F2306,Liste!$L$2:$M$5000,2,FALSE))</f>
        <v>x</v>
      </c>
      <c r="S2306" s="462" t="str">
        <f t="shared" si="70"/>
        <v>x</v>
      </c>
      <c r="T2306" s="462">
        <f>IF(P2306=Liste!$Q$3,IF(L2306=0,0,1),0)</f>
        <v>0</v>
      </c>
      <c r="U2306" s="462">
        <f>IF($A2306=0,0,InformatiiGenerale!$B$3)</f>
        <v>0</v>
      </c>
      <c r="V2306" s="462">
        <f>IF($B2306=0,0,VLOOKUP($B2306,InformatiiGenerale!$A$9:$C$29,3,FALSE))</f>
        <v>0</v>
      </c>
    </row>
    <row r="2307" spans="1:22" ht="30" customHeight="1" x14ac:dyDescent="0.25">
      <c r="A2307" s="145"/>
      <c r="B2307" s="146"/>
      <c r="C2307" s="146"/>
      <c r="D2307" s="147"/>
      <c r="E2307" s="148"/>
      <c r="F2307" s="149"/>
      <c r="G2307" s="148"/>
      <c r="H2307" s="149"/>
      <c r="I2307" s="150"/>
      <c r="J2307" s="151"/>
      <c r="K2307" s="152"/>
      <c r="L2307" s="153"/>
      <c r="M2307" s="154"/>
      <c r="N2307" s="334">
        <f t="shared" si="71"/>
        <v>0</v>
      </c>
      <c r="O2307" s="339"/>
      <c r="P2307" s="515">
        <f>IF($A2307=Liste!$A$2,Liste!$Q$2,IF($A2307=Liste!$A$3,Liste!$Q$3,0))</f>
        <v>0</v>
      </c>
      <c r="Q2307" s="477"/>
      <c r="R2307" s="458" t="str">
        <f>IF(F2307=0,"x",VLOOKUP($F2307,Liste!$L$2:$M$5000,2,FALSE))</f>
        <v>x</v>
      </c>
      <c r="S2307" s="462" t="str">
        <f t="shared" si="70"/>
        <v>x</v>
      </c>
      <c r="T2307" s="462">
        <f>IF(P2307=Liste!$Q$3,IF(L2307=0,0,1),0)</f>
        <v>0</v>
      </c>
      <c r="U2307" s="462">
        <f>IF($A2307=0,0,InformatiiGenerale!$B$3)</f>
        <v>0</v>
      </c>
      <c r="V2307" s="462">
        <f>IF($B2307=0,0,VLOOKUP($B2307,InformatiiGenerale!$A$9:$C$29,3,FALSE))</f>
        <v>0</v>
      </c>
    </row>
    <row r="2308" spans="1:22" ht="30" customHeight="1" x14ac:dyDescent="0.25">
      <c r="A2308" s="145"/>
      <c r="B2308" s="146"/>
      <c r="C2308" s="146"/>
      <c r="D2308" s="147"/>
      <c r="E2308" s="148"/>
      <c r="F2308" s="149"/>
      <c r="G2308" s="148"/>
      <c r="H2308" s="149"/>
      <c r="I2308" s="150"/>
      <c r="J2308" s="151"/>
      <c r="K2308" s="152"/>
      <c r="L2308" s="153"/>
      <c r="M2308" s="154"/>
      <c r="N2308" s="334">
        <f t="shared" si="71"/>
        <v>0</v>
      </c>
      <c r="O2308" s="339"/>
      <c r="P2308" s="515">
        <f>IF($A2308=Liste!$A$2,Liste!$Q$2,IF($A2308=Liste!$A$3,Liste!$Q$3,0))</f>
        <v>0</v>
      </c>
      <c r="Q2308" s="477"/>
      <c r="R2308" s="458" t="str">
        <f>IF(F2308=0,"x",VLOOKUP($F2308,Liste!$L$2:$M$5000,2,FALSE))</f>
        <v>x</v>
      </c>
      <c r="S2308" s="462" t="str">
        <f t="shared" si="70"/>
        <v>x</v>
      </c>
      <c r="T2308" s="462">
        <f>IF(P2308=Liste!$Q$3,IF(L2308=0,0,1),0)</f>
        <v>0</v>
      </c>
      <c r="U2308" s="462">
        <f>IF($A2308=0,0,InformatiiGenerale!$B$3)</f>
        <v>0</v>
      </c>
      <c r="V2308" s="462">
        <f>IF($B2308=0,0,VLOOKUP($B2308,InformatiiGenerale!$A$9:$C$29,3,FALSE))</f>
        <v>0</v>
      </c>
    </row>
    <row r="2309" spans="1:22" ht="30" customHeight="1" x14ac:dyDescent="0.25">
      <c r="A2309" s="145"/>
      <c r="B2309" s="146"/>
      <c r="C2309" s="146"/>
      <c r="D2309" s="147"/>
      <c r="E2309" s="148"/>
      <c r="F2309" s="149"/>
      <c r="G2309" s="148"/>
      <c r="H2309" s="149"/>
      <c r="I2309" s="150"/>
      <c r="J2309" s="151"/>
      <c r="K2309" s="152"/>
      <c r="L2309" s="153"/>
      <c r="M2309" s="154"/>
      <c r="N2309" s="334">
        <f t="shared" si="71"/>
        <v>0</v>
      </c>
      <c r="O2309" s="339"/>
      <c r="P2309" s="515">
        <f>IF($A2309=Liste!$A$2,Liste!$Q$2,IF($A2309=Liste!$A$3,Liste!$Q$3,0))</f>
        <v>0</v>
      </c>
      <c r="Q2309" s="477"/>
      <c r="R2309" s="458" t="str">
        <f>IF(F2309=0,"x",VLOOKUP($F2309,Liste!$L$2:$M$5000,2,FALSE))</f>
        <v>x</v>
      </c>
      <c r="S2309" s="462" t="str">
        <f t="shared" si="70"/>
        <v>x</v>
      </c>
      <c r="T2309" s="462">
        <f>IF(P2309=Liste!$Q$3,IF(L2309=0,0,1),0)</f>
        <v>0</v>
      </c>
      <c r="U2309" s="462">
        <f>IF($A2309=0,0,InformatiiGenerale!$B$3)</f>
        <v>0</v>
      </c>
      <c r="V2309" s="462">
        <f>IF($B2309=0,0,VLOOKUP($B2309,InformatiiGenerale!$A$9:$C$29,3,FALSE))</f>
        <v>0</v>
      </c>
    </row>
    <row r="2310" spans="1:22" ht="30" customHeight="1" x14ac:dyDescent="0.25">
      <c r="A2310" s="145"/>
      <c r="B2310" s="146"/>
      <c r="C2310" s="146"/>
      <c r="D2310" s="147"/>
      <c r="E2310" s="148"/>
      <c r="F2310" s="149"/>
      <c r="G2310" s="148"/>
      <c r="H2310" s="149"/>
      <c r="I2310" s="150"/>
      <c r="J2310" s="151"/>
      <c r="K2310" s="152"/>
      <c r="L2310" s="153"/>
      <c r="M2310" s="154"/>
      <c r="N2310" s="334">
        <f t="shared" si="71"/>
        <v>0</v>
      </c>
      <c r="O2310" s="339"/>
      <c r="P2310" s="515">
        <f>IF($A2310=Liste!$A$2,Liste!$Q$2,IF($A2310=Liste!$A$3,Liste!$Q$3,0))</f>
        <v>0</v>
      </c>
      <c r="Q2310" s="477"/>
      <c r="R2310" s="458" t="str">
        <f>IF(F2310=0,"x",VLOOKUP($F2310,Liste!$L$2:$M$5000,2,FALSE))</f>
        <v>x</v>
      </c>
      <c r="S2310" s="462" t="str">
        <f t="shared" si="70"/>
        <v>x</v>
      </c>
      <c r="T2310" s="462">
        <f>IF(P2310=Liste!$Q$3,IF(L2310=0,0,1),0)</f>
        <v>0</v>
      </c>
      <c r="U2310" s="462">
        <f>IF($A2310=0,0,InformatiiGenerale!$B$3)</f>
        <v>0</v>
      </c>
      <c r="V2310" s="462">
        <f>IF($B2310=0,0,VLOOKUP($B2310,InformatiiGenerale!$A$9:$C$29,3,FALSE))</f>
        <v>0</v>
      </c>
    </row>
    <row r="2311" spans="1:22" ht="30" customHeight="1" x14ac:dyDescent="0.25">
      <c r="A2311" s="145"/>
      <c r="B2311" s="146"/>
      <c r="C2311" s="146"/>
      <c r="D2311" s="147"/>
      <c r="E2311" s="148"/>
      <c r="F2311" s="149"/>
      <c r="G2311" s="148"/>
      <c r="H2311" s="149"/>
      <c r="I2311" s="150"/>
      <c r="J2311" s="151"/>
      <c r="K2311" s="152"/>
      <c r="L2311" s="153"/>
      <c r="M2311" s="154"/>
      <c r="N2311" s="334">
        <f t="shared" si="71"/>
        <v>0</v>
      </c>
      <c r="O2311" s="339"/>
      <c r="P2311" s="515">
        <f>IF($A2311=Liste!$A$2,Liste!$Q$2,IF($A2311=Liste!$A$3,Liste!$Q$3,0))</f>
        <v>0</v>
      </c>
      <c r="Q2311" s="477"/>
      <c r="R2311" s="458" t="str">
        <f>IF(F2311=0,"x",VLOOKUP($F2311,Liste!$L$2:$M$5000,2,FALSE))</f>
        <v>x</v>
      </c>
      <c r="S2311" s="462" t="str">
        <f t="shared" si="70"/>
        <v>x</v>
      </c>
      <c r="T2311" s="462">
        <f>IF(P2311=Liste!$Q$3,IF(L2311=0,0,1),0)</f>
        <v>0</v>
      </c>
      <c r="U2311" s="462">
        <f>IF($A2311=0,0,InformatiiGenerale!$B$3)</f>
        <v>0</v>
      </c>
      <c r="V2311" s="462">
        <f>IF($B2311=0,0,VLOOKUP($B2311,InformatiiGenerale!$A$9:$C$29,3,FALSE))</f>
        <v>0</v>
      </c>
    </row>
    <row r="2312" spans="1:22" ht="30" customHeight="1" x14ac:dyDescent="0.25">
      <c r="A2312" s="145"/>
      <c r="B2312" s="146"/>
      <c r="C2312" s="146"/>
      <c r="D2312" s="147"/>
      <c r="E2312" s="148"/>
      <c r="F2312" s="149"/>
      <c r="G2312" s="148"/>
      <c r="H2312" s="149"/>
      <c r="I2312" s="150"/>
      <c r="J2312" s="151"/>
      <c r="K2312" s="152"/>
      <c r="L2312" s="153"/>
      <c r="M2312" s="154"/>
      <c r="N2312" s="334">
        <f t="shared" si="71"/>
        <v>0</v>
      </c>
      <c r="O2312" s="339"/>
      <c r="P2312" s="515">
        <f>IF($A2312=Liste!$A$2,Liste!$Q$2,IF($A2312=Liste!$A$3,Liste!$Q$3,0))</f>
        <v>0</v>
      </c>
      <c r="Q2312" s="477"/>
      <c r="R2312" s="458" t="str">
        <f>IF(F2312=0,"x",VLOOKUP($F2312,Liste!$L$2:$M$5000,2,FALSE))</f>
        <v>x</v>
      </c>
      <c r="S2312" s="462" t="str">
        <f t="shared" si="70"/>
        <v>x</v>
      </c>
      <c r="T2312" s="462">
        <f>IF(P2312=Liste!$Q$3,IF(L2312=0,0,1),0)</f>
        <v>0</v>
      </c>
      <c r="U2312" s="462">
        <f>IF($A2312=0,0,InformatiiGenerale!$B$3)</f>
        <v>0</v>
      </c>
      <c r="V2312" s="462">
        <f>IF($B2312=0,0,VLOOKUP($B2312,InformatiiGenerale!$A$9:$C$29,3,FALSE))</f>
        <v>0</v>
      </c>
    </row>
    <row r="2313" spans="1:22" ht="30" customHeight="1" x14ac:dyDescent="0.25">
      <c r="A2313" s="145"/>
      <c r="B2313" s="146"/>
      <c r="C2313" s="146"/>
      <c r="D2313" s="147"/>
      <c r="E2313" s="148"/>
      <c r="F2313" s="149"/>
      <c r="G2313" s="148"/>
      <c r="H2313" s="149"/>
      <c r="I2313" s="150"/>
      <c r="J2313" s="151"/>
      <c r="K2313" s="152"/>
      <c r="L2313" s="153"/>
      <c r="M2313" s="154"/>
      <c r="N2313" s="334">
        <f t="shared" si="71"/>
        <v>0</v>
      </c>
      <c r="O2313" s="339"/>
      <c r="P2313" s="515">
        <f>IF($A2313=Liste!$A$2,Liste!$Q$2,IF($A2313=Liste!$A$3,Liste!$Q$3,0))</f>
        <v>0</v>
      </c>
      <c r="Q2313" s="477"/>
      <c r="R2313" s="458" t="str">
        <f>IF(F2313=0,"x",VLOOKUP($F2313,Liste!$L$2:$M$5000,2,FALSE))</f>
        <v>x</v>
      </c>
      <c r="S2313" s="462" t="str">
        <f t="shared" si="70"/>
        <v>x</v>
      </c>
      <c r="T2313" s="462">
        <f>IF(P2313=Liste!$Q$3,IF(L2313=0,0,1),0)</f>
        <v>0</v>
      </c>
      <c r="U2313" s="462">
        <f>IF($A2313=0,0,InformatiiGenerale!$B$3)</f>
        <v>0</v>
      </c>
      <c r="V2313" s="462">
        <f>IF($B2313=0,0,VLOOKUP($B2313,InformatiiGenerale!$A$9:$C$29,3,FALSE))</f>
        <v>0</v>
      </c>
    </row>
    <row r="2314" spans="1:22" ht="30" customHeight="1" x14ac:dyDescent="0.25">
      <c r="A2314" s="145"/>
      <c r="B2314" s="146"/>
      <c r="C2314" s="146"/>
      <c r="D2314" s="147"/>
      <c r="E2314" s="148"/>
      <c r="F2314" s="149"/>
      <c r="G2314" s="148"/>
      <c r="H2314" s="149"/>
      <c r="I2314" s="150"/>
      <c r="J2314" s="151"/>
      <c r="K2314" s="152"/>
      <c r="L2314" s="153"/>
      <c r="M2314" s="154"/>
      <c r="N2314" s="334">
        <f t="shared" si="71"/>
        <v>0</v>
      </c>
      <c r="O2314" s="339"/>
      <c r="P2314" s="515">
        <f>IF($A2314=Liste!$A$2,Liste!$Q$2,IF($A2314=Liste!$A$3,Liste!$Q$3,0))</f>
        <v>0</v>
      </c>
      <c r="Q2314" s="477"/>
      <c r="R2314" s="458" t="str">
        <f>IF(F2314=0,"x",VLOOKUP($F2314,Liste!$L$2:$M$5000,2,FALSE))</f>
        <v>x</v>
      </c>
      <c r="S2314" s="462" t="str">
        <f t="shared" si="70"/>
        <v>x</v>
      </c>
      <c r="T2314" s="462">
        <f>IF(P2314=Liste!$Q$3,IF(L2314=0,0,1),0)</f>
        <v>0</v>
      </c>
      <c r="U2314" s="462">
        <f>IF($A2314=0,0,InformatiiGenerale!$B$3)</f>
        <v>0</v>
      </c>
      <c r="V2314" s="462">
        <f>IF($B2314=0,0,VLOOKUP($B2314,InformatiiGenerale!$A$9:$C$29,3,FALSE))</f>
        <v>0</v>
      </c>
    </row>
    <row r="2315" spans="1:22" ht="30" customHeight="1" x14ac:dyDescent="0.25">
      <c r="A2315" s="145"/>
      <c r="B2315" s="146"/>
      <c r="C2315" s="146"/>
      <c r="D2315" s="147"/>
      <c r="E2315" s="148"/>
      <c r="F2315" s="149"/>
      <c r="G2315" s="148"/>
      <c r="H2315" s="149"/>
      <c r="I2315" s="150"/>
      <c r="J2315" s="151"/>
      <c r="K2315" s="152"/>
      <c r="L2315" s="153"/>
      <c r="M2315" s="154"/>
      <c r="N2315" s="334">
        <f t="shared" si="71"/>
        <v>0</v>
      </c>
      <c r="O2315" s="339"/>
      <c r="P2315" s="515">
        <f>IF($A2315=Liste!$A$2,Liste!$Q$2,IF($A2315=Liste!$A$3,Liste!$Q$3,0))</f>
        <v>0</v>
      </c>
      <c r="Q2315" s="477"/>
      <c r="R2315" s="458" t="str">
        <f>IF(F2315=0,"x",VLOOKUP($F2315,Liste!$L$2:$M$5000,2,FALSE))</f>
        <v>x</v>
      </c>
      <c r="S2315" s="462" t="str">
        <f t="shared" ref="S2315:S2378" si="72">CONCATENATE($C2315,$Q2315,$R2315)</f>
        <v>x</v>
      </c>
      <c r="T2315" s="462">
        <f>IF(P2315=Liste!$Q$3,IF(L2315=0,0,1),0)</f>
        <v>0</v>
      </c>
      <c r="U2315" s="462">
        <f>IF($A2315=0,0,InformatiiGenerale!$B$3)</f>
        <v>0</v>
      </c>
      <c r="V2315" s="462">
        <f>IF($B2315=0,0,VLOOKUP($B2315,InformatiiGenerale!$A$9:$C$29,3,FALSE))</f>
        <v>0</v>
      </c>
    </row>
    <row r="2316" spans="1:22" ht="30" customHeight="1" x14ac:dyDescent="0.25">
      <c r="A2316" s="145"/>
      <c r="B2316" s="146"/>
      <c r="C2316" s="146"/>
      <c r="D2316" s="147"/>
      <c r="E2316" s="148"/>
      <c r="F2316" s="149"/>
      <c r="G2316" s="148"/>
      <c r="H2316" s="149"/>
      <c r="I2316" s="150"/>
      <c r="J2316" s="151"/>
      <c r="K2316" s="152"/>
      <c r="L2316" s="153"/>
      <c r="M2316" s="154"/>
      <c r="N2316" s="334">
        <f t="shared" ref="N2316:N2379" si="73">L2316+M2316</f>
        <v>0</v>
      </c>
      <c r="O2316" s="339"/>
      <c r="P2316" s="515">
        <f>IF($A2316=Liste!$A$2,Liste!$Q$2,IF($A2316=Liste!$A$3,Liste!$Q$3,0))</f>
        <v>0</v>
      </c>
      <c r="Q2316" s="477"/>
      <c r="R2316" s="458" t="str">
        <f>IF(F2316=0,"x",VLOOKUP($F2316,Liste!$L$2:$M$5000,2,FALSE))</f>
        <v>x</v>
      </c>
      <c r="S2316" s="462" t="str">
        <f t="shared" si="72"/>
        <v>x</v>
      </c>
      <c r="T2316" s="462">
        <f>IF(P2316=Liste!$Q$3,IF(L2316=0,0,1),0)</f>
        <v>0</v>
      </c>
      <c r="U2316" s="462">
        <f>IF($A2316=0,0,InformatiiGenerale!$B$3)</f>
        <v>0</v>
      </c>
      <c r="V2316" s="462">
        <f>IF($B2316=0,0,VLOOKUP($B2316,InformatiiGenerale!$A$9:$C$29,3,FALSE))</f>
        <v>0</v>
      </c>
    </row>
    <row r="2317" spans="1:22" ht="30" customHeight="1" x14ac:dyDescent="0.25">
      <c r="A2317" s="145"/>
      <c r="B2317" s="146"/>
      <c r="C2317" s="146"/>
      <c r="D2317" s="147"/>
      <c r="E2317" s="148"/>
      <c r="F2317" s="149"/>
      <c r="G2317" s="148"/>
      <c r="H2317" s="149"/>
      <c r="I2317" s="150"/>
      <c r="J2317" s="151"/>
      <c r="K2317" s="152"/>
      <c r="L2317" s="153"/>
      <c r="M2317" s="154"/>
      <c r="N2317" s="334">
        <f t="shared" si="73"/>
        <v>0</v>
      </c>
      <c r="O2317" s="339"/>
      <c r="P2317" s="515">
        <f>IF($A2317=Liste!$A$2,Liste!$Q$2,IF($A2317=Liste!$A$3,Liste!$Q$3,0))</f>
        <v>0</v>
      </c>
      <c r="Q2317" s="477"/>
      <c r="R2317" s="458" t="str">
        <f>IF(F2317=0,"x",VLOOKUP($F2317,Liste!$L$2:$M$5000,2,FALSE))</f>
        <v>x</v>
      </c>
      <c r="S2317" s="462" t="str">
        <f t="shared" si="72"/>
        <v>x</v>
      </c>
      <c r="T2317" s="462">
        <f>IF(P2317=Liste!$Q$3,IF(L2317=0,0,1),0)</f>
        <v>0</v>
      </c>
      <c r="U2317" s="462">
        <f>IF($A2317=0,0,InformatiiGenerale!$B$3)</f>
        <v>0</v>
      </c>
      <c r="V2317" s="462">
        <f>IF($B2317=0,0,VLOOKUP($B2317,InformatiiGenerale!$A$9:$C$29,3,FALSE))</f>
        <v>0</v>
      </c>
    </row>
    <row r="2318" spans="1:22" ht="30" customHeight="1" x14ac:dyDescent="0.25">
      <c r="A2318" s="145"/>
      <c r="B2318" s="146"/>
      <c r="C2318" s="146"/>
      <c r="D2318" s="147"/>
      <c r="E2318" s="148"/>
      <c r="F2318" s="149"/>
      <c r="G2318" s="148"/>
      <c r="H2318" s="149"/>
      <c r="I2318" s="150"/>
      <c r="J2318" s="151"/>
      <c r="K2318" s="152"/>
      <c r="L2318" s="153"/>
      <c r="M2318" s="154"/>
      <c r="N2318" s="334">
        <f t="shared" si="73"/>
        <v>0</v>
      </c>
      <c r="O2318" s="339"/>
      <c r="P2318" s="515">
        <f>IF($A2318=Liste!$A$2,Liste!$Q$2,IF($A2318=Liste!$A$3,Liste!$Q$3,0))</f>
        <v>0</v>
      </c>
      <c r="Q2318" s="477"/>
      <c r="R2318" s="458" t="str">
        <f>IF(F2318=0,"x",VLOOKUP($F2318,Liste!$L$2:$M$5000,2,FALSE))</f>
        <v>x</v>
      </c>
      <c r="S2318" s="462" t="str">
        <f t="shared" si="72"/>
        <v>x</v>
      </c>
      <c r="T2318" s="462">
        <f>IF(P2318=Liste!$Q$3,IF(L2318=0,0,1),0)</f>
        <v>0</v>
      </c>
      <c r="U2318" s="462">
        <f>IF($A2318=0,0,InformatiiGenerale!$B$3)</f>
        <v>0</v>
      </c>
      <c r="V2318" s="462">
        <f>IF($B2318=0,0,VLOOKUP($B2318,InformatiiGenerale!$A$9:$C$29,3,FALSE))</f>
        <v>0</v>
      </c>
    </row>
    <row r="2319" spans="1:22" ht="30" customHeight="1" x14ac:dyDescent="0.25">
      <c r="A2319" s="145"/>
      <c r="B2319" s="146"/>
      <c r="C2319" s="146"/>
      <c r="D2319" s="147"/>
      <c r="E2319" s="148"/>
      <c r="F2319" s="149"/>
      <c r="G2319" s="148"/>
      <c r="H2319" s="149"/>
      <c r="I2319" s="150"/>
      <c r="J2319" s="151"/>
      <c r="K2319" s="152"/>
      <c r="L2319" s="153"/>
      <c r="M2319" s="154"/>
      <c r="N2319" s="334">
        <f t="shared" si="73"/>
        <v>0</v>
      </c>
      <c r="O2319" s="339"/>
      <c r="P2319" s="515">
        <f>IF($A2319=Liste!$A$2,Liste!$Q$2,IF($A2319=Liste!$A$3,Liste!$Q$3,0))</f>
        <v>0</v>
      </c>
      <c r="Q2319" s="477"/>
      <c r="R2319" s="458" t="str">
        <f>IF(F2319=0,"x",VLOOKUP($F2319,Liste!$L$2:$M$5000,2,FALSE))</f>
        <v>x</v>
      </c>
      <c r="S2319" s="462" t="str">
        <f t="shared" si="72"/>
        <v>x</v>
      </c>
      <c r="T2319" s="462">
        <f>IF(P2319=Liste!$Q$3,IF(L2319=0,0,1),0)</f>
        <v>0</v>
      </c>
      <c r="U2319" s="462">
        <f>IF($A2319=0,0,InformatiiGenerale!$B$3)</f>
        <v>0</v>
      </c>
      <c r="V2319" s="462">
        <f>IF($B2319=0,0,VLOOKUP($B2319,InformatiiGenerale!$A$9:$C$29,3,FALSE))</f>
        <v>0</v>
      </c>
    </row>
    <row r="2320" spans="1:22" ht="30" customHeight="1" x14ac:dyDescent="0.25">
      <c r="A2320" s="145"/>
      <c r="B2320" s="146"/>
      <c r="C2320" s="146"/>
      <c r="D2320" s="147"/>
      <c r="E2320" s="148"/>
      <c r="F2320" s="149"/>
      <c r="G2320" s="148"/>
      <c r="H2320" s="149"/>
      <c r="I2320" s="150"/>
      <c r="J2320" s="151"/>
      <c r="K2320" s="152"/>
      <c r="L2320" s="153"/>
      <c r="M2320" s="154"/>
      <c r="N2320" s="334">
        <f t="shared" si="73"/>
        <v>0</v>
      </c>
      <c r="O2320" s="339"/>
      <c r="P2320" s="515">
        <f>IF($A2320=Liste!$A$2,Liste!$Q$2,IF($A2320=Liste!$A$3,Liste!$Q$3,0))</f>
        <v>0</v>
      </c>
      <c r="Q2320" s="477"/>
      <c r="R2320" s="458" t="str">
        <f>IF(F2320=0,"x",VLOOKUP($F2320,Liste!$L$2:$M$5000,2,FALSE))</f>
        <v>x</v>
      </c>
      <c r="S2320" s="462" t="str">
        <f t="shared" si="72"/>
        <v>x</v>
      </c>
      <c r="T2320" s="462">
        <f>IF(P2320=Liste!$Q$3,IF(L2320=0,0,1),0)</f>
        <v>0</v>
      </c>
      <c r="U2320" s="462">
        <f>IF($A2320=0,0,InformatiiGenerale!$B$3)</f>
        <v>0</v>
      </c>
      <c r="V2320" s="462">
        <f>IF($B2320=0,0,VLOOKUP($B2320,InformatiiGenerale!$A$9:$C$29,3,FALSE))</f>
        <v>0</v>
      </c>
    </row>
    <row r="2321" spans="1:22" ht="30" customHeight="1" x14ac:dyDescent="0.25">
      <c r="A2321" s="145"/>
      <c r="B2321" s="146"/>
      <c r="C2321" s="146"/>
      <c r="D2321" s="147"/>
      <c r="E2321" s="148"/>
      <c r="F2321" s="149"/>
      <c r="G2321" s="148"/>
      <c r="H2321" s="149"/>
      <c r="I2321" s="150"/>
      <c r="J2321" s="151"/>
      <c r="K2321" s="152"/>
      <c r="L2321" s="153"/>
      <c r="M2321" s="154"/>
      <c r="N2321" s="334">
        <f t="shared" si="73"/>
        <v>0</v>
      </c>
      <c r="O2321" s="339"/>
      <c r="P2321" s="515">
        <f>IF($A2321=Liste!$A$2,Liste!$Q$2,IF($A2321=Liste!$A$3,Liste!$Q$3,0))</f>
        <v>0</v>
      </c>
      <c r="Q2321" s="477"/>
      <c r="R2321" s="458" t="str">
        <f>IF(F2321=0,"x",VLOOKUP($F2321,Liste!$L$2:$M$5000,2,FALSE))</f>
        <v>x</v>
      </c>
      <c r="S2321" s="462" t="str">
        <f t="shared" si="72"/>
        <v>x</v>
      </c>
      <c r="T2321" s="462">
        <f>IF(P2321=Liste!$Q$3,IF(L2321=0,0,1),0)</f>
        <v>0</v>
      </c>
      <c r="U2321" s="462">
        <f>IF($A2321=0,0,InformatiiGenerale!$B$3)</f>
        <v>0</v>
      </c>
      <c r="V2321" s="462">
        <f>IF($B2321=0,0,VLOOKUP($B2321,InformatiiGenerale!$A$9:$C$29,3,FALSE))</f>
        <v>0</v>
      </c>
    </row>
    <row r="2322" spans="1:22" ht="30" customHeight="1" x14ac:dyDescent="0.25">
      <c r="A2322" s="145"/>
      <c r="B2322" s="146"/>
      <c r="C2322" s="146"/>
      <c r="D2322" s="147"/>
      <c r="E2322" s="148"/>
      <c r="F2322" s="149"/>
      <c r="G2322" s="148"/>
      <c r="H2322" s="149"/>
      <c r="I2322" s="150"/>
      <c r="J2322" s="151"/>
      <c r="K2322" s="152"/>
      <c r="L2322" s="153"/>
      <c r="M2322" s="154"/>
      <c r="N2322" s="334">
        <f t="shared" si="73"/>
        <v>0</v>
      </c>
      <c r="O2322" s="339"/>
      <c r="P2322" s="515">
        <f>IF($A2322=Liste!$A$2,Liste!$Q$2,IF($A2322=Liste!$A$3,Liste!$Q$3,0))</f>
        <v>0</v>
      </c>
      <c r="Q2322" s="477"/>
      <c r="R2322" s="458" t="str">
        <f>IF(F2322=0,"x",VLOOKUP($F2322,Liste!$L$2:$M$5000,2,FALSE))</f>
        <v>x</v>
      </c>
      <c r="S2322" s="462" t="str">
        <f t="shared" si="72"/>
        <v>x</v>
      </c>
      <c r="T2322" s="462">
        <f>IF(P2322=Liste!$Q$3,IF(L2322=0,0,1),0)</f>
        <v>0</v>
      </c>
      <c r="U2322" s="462">
        <f>IF($A2322=0,0,InformatiiGenerale!$B$3)</f>
        <v>0</v>
      </c>
      <c r="V2322" s="462">
        <f>IF($B2322=0,0,VLOOKUP($B2322,InformatiiGenerale!$A$9:$C$29,3,FALSE))</f>
        <v>0</v>
      </c>
    </row>
    <row r="2323" spans="1:22" ht="30" customHeight="1" x14ac:dyDescent="0.25">
      <c r="A2323" s="145"/>
      <c r="B2323" s="146"/>
      <c r="C2323" s="146"/>
      <c r="D2323" s="147"/>
      <c r="E2323" s="148"/>
      <c r="F2323" s="149"/>
      <c r="G2323" s="148"/>
      <c r="H2323" s="149"/>
      <c r="I2323" s="150"/>
      <c r="J2323" s="151"/>
      <c r="K2323" s="152"/>
      <c r="L2323" s="153"/>
      <c r="M2323" s="154"/>
      <c r="N2323" s="334">
        <f t="shared" si="73"/>
        <v>0</v>
      </c>
      <c r="O2323" s="339"/>
      <c r="P2323" s="515">
        <f>IF($A2323=Liste!$A$2,Liste!$Q$2,IF($A2323=Liste!$A$3,Liste!$Q$3,0))</f>
        <v>0</v>
      </c>
      <c r="Q2323" s="477"/>
      <c r="R2323" s="458" t="str">
        <f>IF(F2323=0,"x",VLOOKUP($F2323,Liste!$L$2:$M$5000,2,FALSE))</f>
        <v>x</v>
      </c>
      <c r="S2323" s="462" t="str">
        <f t="shared" si="72"/>
        <v>x</v>
      </c>
      <c r="T2323" s="462">
        <f>IF(P2323=Liste!$Q$3,IF(L2323=0,0,1),0)</f>
        <v>0</v>
      </c>
      <c r="U2323" s="462">
        <f>IF($A2323=0,0,InformatiiGenerale!$B$3)</f>
        <v>0</v>
      </c>
      <c r="V2323" s="462">
        <f>IF($B2323=0,0,VLOOKUP($B2323,InformatiiGenerale!$A$9:$C$29,3,FALSE))</f>
        <v>0</v>
      </c>
    </row>
    <row r="2324" spans="1:22" ht="30" customHeight="1" x14ac:dyDescent="0.25">
      <c r="A2324" s="145"/>
      <c r="B2324" s="146"/>
      <c r="C2324" s="146"/>
      <c r="D2324" s="147"/>
      <c r="E2324" s="148"/>
      <c r="F2324" s="149"/>
      <c r="G2324" s="148"/>
      <c r="H2324" s="149"/>
      <c r="I2324" s="150"/>
      <c r="J2324" s="151"/>
      <c r="K2324" s="152"/>
      <c r="L2324" s="153"/>
      <c r="M2324" s="154"/>
      <c r="N2324" s="334">
        <f t="shared" si="73"/>
        <v>0</v>
      </c>
      <c r="O2324" s="339"/>
      <c r="P2324" s="515">
        <f>IF($A2324=Liste!$A$2,Liste!$Q$2,IF($A2324=Liste!$A$3,Liste!$Q$3,0))</f>
        <v>0</v>
      </c>
      <c r="Q2324" s="477"/>
      <c r="R2324" s="458" t="str">
        <f>IF(F2324=0,"x",VLOOKUP($F2324,Liste!$L$2:$M$5000,2,FALSE))</f>
        <v>x</v>
      </c>
      <c r="S2324" s="462" t="str">
        <f t="shared" si="72"/>
        <v>x</v>
      </c>
      <c r="T2324" s="462">
        <f>IF(P2324=Liste!$Q$3,IF(L2324=0,0,1),0)</f>
        <v>0</v>
      </c>
      <c r="U2324" s="462">
        <f>IF($A2324=0,0,InformatiiGenerale!$B$3)</f>
        <v>0</v>
      </c>
      <c r="V2324" s="462">
        <f>IF($B2324=0,0,VLOOKUP($B2324,InformatiiGenerale!$A$9:$C$29,3,FALSE))</f>
        <v>0</v>
      </c>
    </row>
    <row r="2325" spans="1:22" ht="30" customHeight="1" x14ac:dyDescent="0.25">
      <c r="A2325" s="145"/>
      <c r="B2325" s="146"/>
      <c r="C2325" s="146"/>
      <c r="D2325" s="147"/>
      <c r="E2325" s="148"/>
      <c r="F2325" s="149"/>
      <c r="G2325" s="148"/>
      <c r="H2325" s="149"/>
      <c r="I2325" s="150"/>
      <c r="J2325" s="151"/>
      <c r="K2325" s="152"/>
      <c r="L2325" s="153"/>
      <c r="M2325" s="154"/>
      <c r="N2325" s="334">
        <f t="shared" si="73"/>
        <v>0</v>
      </c>
      <c r="O2325" s="339"/>
      <c r="P2325" s="515">
        <f>IF($A2325=Liste!$A$2,Liste!$Q$2,IF($A2325=Liste!$A$3,Liste!$Q$3,0))</f>
        <v>0</v>
      </c>
      <c r="Q2325" s="477"/>
      <c r="R2325" s="458" t="str">
        <f>IF(F2325=0,"x",VLOOKUP($F2325,Liste!$L$2:$M$5000,2,FALSE))</f>
        <v>x</v>
      </c>
      <c r="S2325" s="462" t="str">
        <f t="shared" si="72"/>
        <v>x</v>
      </c>
      <c r="T2325" s="462">
        <f>IF(P2325=Liste!$Q$3,IF(L2325=0,0,1),0)</f>
        <v>0</v>
      </c>
      <c r="U2325" s="462">
        <f>IF($A2325=0,0,InformatiiGenerale!$B$3)</f>
        <v>0</v>
      </c>
      <c r="V2325" s="462">
        <f>IF($B2325=0,0,VLOOKUP($B2325,InformatiiGenerale!$A$9:$C$29,3,FALSE))</f>
        <v>0</v>
      </c>
    </row>
    <row r="2326" spans="1:22" ht="30" customHeight="1" x14ac:dyDescent="0.25">
      <c r="A2326" s="145"/>
      <c r="B2326" s="146"/>
      <c r="C2326" s="146"/>
      <c r="D2326" s="147"/>
      <c r="E2326" s="148"/>
      <c r="F2326" s="149"/>
      <c r="G2326" s="148"/>
      <c r="H2326" s="149"/>
      <c r="I2326" s="150"/>
      <c r="J2326" s="151"/>
      <c r="K2326" s="152"/>
      <c r="L2326" s="153"/>
      <c r="M2326" s="154"/>
      <c r="N2326" s="334">
        <f t="shared" si="73"/>
        <v>0</v>
      </c>
      <c r="O2326" s="339"/>
      <c r="P2326" s="515">
        <f>IF($A2326=Liste!$A$2,Liste!$Q$2,IF($A2326=Liste!$A$3,Liste!$Q$3,0))</f>
        <v>0</v>
      </c>
      <c r="Q2326" s="477"/>
      <c r="R2326" s="458" t="str">
        <f>IF(F2326=0,"x",VLOOKUP($F2326,Liste!$L$2:$M$5000,2,FALSE))</f>
        <v>x</v>
      </c>
      <c r="S2326" s="462" t="str">
        <f t="shared" si="72"/>
        <v>x</v>
      </c>
      <c r="T2326" s="462">
        <f>IF(P2326=Liste!$Q$3,IF(L2326=0,0,1),0)</f>
        <v>0</v>
      </c>
      <c r="U2326" s="462">
        <f>IF($A2326=0,0,InformatiiGenerale!$B$3)</f>
        <v>0</v>
      </c>
      <c r="V2326" s="462">
        <f>IF($B2326=0,0,VLOOKUP($B2326,InformatiiGenerale!$A$9:$C$29,3,FALSE))</f>
        <v>0</v>
      </c>
    </row>
    <row r="2327" spans="1:22" ht="30" customHeight="1" x14ac:dyDescent="0.25">
      <c r="A2327" s="145"/>
      <c r="B2327" s="146"/>
      <c r="C2327" s="146"/>
      <c r="D2327" s="147"/>
      <c r="E2327" s="148"/>
      <c r="F2327" s="149"/>
      <c r="G2327" s="148"/>
      <c r="H2327" s="149"/>
      <c r="I2327" s="150"/>
      <c r="J2327" s="151"/>
      <c r="K2327" s="152"/>
      <c r="L2327" s="153"/>
      <c r="M2327" s="154"/>
      <c r="N2327" s="334">
        <f t="shared" si="73"/>
        <v>0</v>
      </c>
      <c r="O2327" s="339"/>
      <c r="P2327" s="515">
        <f>IF($A2327=Liste!$A$2,Liste!$Q$2,IF($A2327=Liste!$A$3,Liste!$Q$3,0))</f>
        <v>0</v>
      </c>
      <c r="Q2327" s="477"/>
      <c r="R2327" s="458" t="str">
        <f>IF(F2327=0,"x",VLOOKUP($F2327,Liste!$L$2:$M$5000,2,FALSE))</f>
        <v>x</v>
      </c>
      <c r="S2327" s="462" t="str">
        <f t="shared" si="72"/>
        <v>x</v>
      </c>
      <c r="T2327" s="462">
        <f>IF(P2327=Liste!$Q$3,IF(L2327=0,0,1),0)</f>
        <v>0</v>
      </c>
      <c r="U2327" s="462">
        <f>IF($A2327=0,0,InformatiiGenerale!$B$3)</f>
        <v>0</v>
      </c>
      <c r="V2327" s="462">
        <f>IF($B2327=0,0,VLOOKUP($B2327,InformatiiGenerale!$A$9:$C$29,3,FALSE))</f>
        <v>0</v>
      </c>
    </row>
    <row r="2328" spans="1:22" ht="30" customHeight="1" x14ac:dyDescent="0.25">
      <c r="A2328" s="145"/>
      <c r="B2328" s="146"/>
      <c r="C2328" s="146"/>
      <c r="D2328" s="147"/>
      <c r="E2328" s="148"/>
      <c r="F2328" s="149"/>
      <c r="G2328" s="148"/>
      <c r="H2328" s="149"/>
      <c r="I2328" s="150"/>
      <c r="J2328" s="151"/>
      <c r="K2328" s="152"/>
      <c r="L2328" s="153"/>
      <c r="M2328" s="154"/>
      <c r="N2328" s="334">
        <f t="shared" si="73"/>
        <v>0</v>
      </c>
      <c r="O2328" s="339"/>
      <c r="P2328" s="515">
        <f>IF($A2328=Liste!$A$2,Liste!$Q$2,IF($A2328=Liste!$A$3,Liste!$Q$3,0))</f>
        <v>0</v>
      </c>
      <c r="Q2328" s="477"/>
      <c r="R2328" s="458" t="str">
        <f>IF(F2328=0,"x",VLOOKUP($F2328,Liste!$L$2:$M$5000,2,FALSE))</f>
        <v>x</v>
      </c>
      <c r="S2328" s="462" t="str">
        <f t="shared" si="72"/>
        <v>x</v>
      </c>
      <c r="T2328" s="462">
        <f>IF(P2328=Liste!$Q$3,IF(L2328=0,0,1),0)</f>
        <v>0</v>
      </c>
      <c r="U2328" s="462">
        <f>IF($A2328=0,0,InformatiiGenerale!$B$3)</f>
        <v>0</v>
      </c>
      <c r="V2328" s="462">
        <f>IF($B2328=0,0,VLOOKUP($B2328,InformatiiGenerale!$A$9:$C$29,3,FALSE))</f>
        <v>0</v>
      </c>
    </row>
    <row r="2329" spans="1:22" ht="30" customHeight="1" x14ac:dyDescent="0.25">
      <c r="A2329" s="145"/>
      <c r="B2329" s="146"/>
      <c r="C2329" s="146"/>
      <c r="D2329" s="147"/>
      <c r="E2329" s="148"/>
      <c r="F2329" s="149"/>
      <c r="G2329" s="148"/>
      <c r="H2329" s="149"/>
      <c r="I2329" s="150"/>
      <c r="J2329" s="151"/>
      <c r="K2329" s="152"/>
      <c r="L2329" s="153"/>
      <c r="M2329" s="154"/>
      <c r="N2329" s="334">
        <f t="shared" si="73"/>
        <v>0</v>
      </c>
      <c r="O2329" s="339"/>
      <c r="P2329" s="515">
        <f>IF($A2329=Liste!$A$2,Liste!$Q$2,IF($A2329=Liste!$A$3,Liste!$Q$3,0))</f>
        <v>0</v>
      </c>
      <c r="Q2329" s="477"/>
      <c r="R2329" s="458" t="str">
        <f>IF(F2329=0,"x",VLOOKUP($F2329,Liste!$L$2:$M$5000,2,FALSE))</f>
        <v>x</v>
      </c>
      <c r="S2329" s="462" t="str">
        <f t="shared" si="72"/>
        <v>x</v>
      </c>
      <c r="T2329" s="462">
        <f>IF(P2329=Liste!$Q$3,IF(L2329=0,0,1),0)</f>
        <v>0</v>
      </c>
      <c r="U2329" s="462">
        <f>IF($A2329=0,0,InformatiiGenerale!$B$3)</f>
        <v>0</v>
      </c>
      <c r="V2329" s="462">
        <f>IF($B2329=0,0,VLOOKUP($B2329,InformatiiGenerale!$A$9:$C$29,3,FALSE))</f>
        <v>0</v>
      </c>
    </row>
    <row r="2330" spans="1:22" ht="30" customHeight="1" x14ac:dyDescent="0.25">
      <c r="A2330" s="145"/>
      <c r="B2330" s="146"/>
      <c r="C2330" s="146"/>
      <c r="D2330" s="147"/>
      <c r="E2330" s="148"/>
      <c r="F2330" s="149"/>
      <c r="G2330" s="148"/>
      <c r="H2330" s="149"/>
      <c r="I2330" s="150"/>
      <c r="J2330" s="151"/>
      <c r="K2330" s="152"/>
      <c r="L2330" s="153"/>
      <c r="M2330" s="154"/>
      <c r="N2330" s="334">
        <f t="shared" si="73"/>
        <v>0</v>
      </c>
      <c r="O2330" s="339"/>
      <c r="P2330" s="515">
        <f>IF($A2330=Liste!$A$2,Liste!$Q$2,IF($A2330=Liste!$A$3,Liste!$Q$3,0))</f>
        <v>0</v>
      </c>
      <c r="Q2330" s="477"/>
      <c r="R2330" s="458" t="str">
        <f>IF(F2330=0,"x",VLOOKUP($F2330,Liste!$L$2:$M$5000,2,FALSE))</f>
        <v>x</v>
      </c>
      <c r="S2330" s="462" t="str">
        <f t="shared" si="72"/>
        <v>x</v>
      </c>
      <c r="T2330" s="462">
        <f>IF(P2330=Liste!$Q$3,IF(L2330=0,0,1),0)</f>
        <v>0</v>
      </c>
      <c r="U2330" s="462">
        <f>IF($A2330=0,0,InformatiiGenerale!$B$3)</f>
        <v>0</v>
      </c>
      <c r="V2330" s="462">
        <f>IF($B2330=0,0,VLOOKUP($B2330,InformatiiGenerale!$A$9:$C$29,3,FALSE))</f>
        <v>0</v>
      </c>
    </row>
    <row r="2331" spans="1:22" ht="30" customHeight="1" x14ac:dyDescent="0.25">
      <c r="A2331" s="145"/>
      <c r="B2331" s="146"/>
      <c r="C2331" s="146"/>
      <c r="D2331" s="147"/>
      <c r="E2331" s="148"/>
      <c r="F2331" s="149"/>
      <c r="G2331" s="148"/>
      <c r="H2331" s="149"/>
      <c r="I2331" s="150"/>
      <c r="J2331" s="151"/>
      <c r="K2331" s="152"/>
      <c r="L2331" s="153"/>
      <c r="M2331" s="154"/>
      <c r="N2331" s="334">
        <f t="shared" si="73"/>
        <v>0</v>
      </c>
      <c r="O2331" s="339"/>
      <c r="P2331" s="515">
        <f>IF($A2331=Liste!$A$2,Liste!$Q$2,IF($A2331=Liste!$A$3,Liste!$Q$3,0))</f>
        <v>0</v>
      </c>
      <c r="Q2331" s="477"/>
      <c r="R2331" s="458" t="str">
        <f>IF(F2331=0,"x",VLOOKUP($F2331,Liste!$L$2:$M$5000,2,FALSE))</f>
        <v>x</v>
      </c>
      <c r="S2331" s="462" t="str">
        <f t="shared" si="72"/>
        <v>x</v>
      </c>
      <c r="T2331" s="462">
        <f>IF(P2331=Liste!$Q$3,IF(L2331=0,0,1),0)</f>
        <v>0</v>
      </c>
      <c r="U2331" s="462">
        <f>IF($A2331=0,0,InformatiiGenerale!$B$3)</f>
        <v>0</v>
      </c>
      <c r="V2331" s="462">
        <f>IF($B2331=0,0,VLOOKUP($B2331,InformatiiGenerale!$A$9:$C$29,3,FALSE))</f>
        <v>0</v>
      </c>
    </row>
    <row r="2332" spans="1:22" ht="30" customHeight="1" x14ac:dyDescent="0.25">
      <c r="A2332" s="145"/>
      <c r="B2332" s="146"/>
      <c r="C2332" s="146"/>
      <c r="D2332" s="147"/>
      <c r="E2332" s="148"/>
      <c r="F2332" s="149"/>
      <c r="G2332" s="148"/>
      <c r="H2332" s="149"/>
      <c r="I2332" s="150"/>
      <c r="J2332" s="151"/>
      <c r="K2332" s="152"/>
      <c r="L2332" s="153"/>
      <c r="M2332" s="154"/>
      <c r="N2332" s="334">
        <f t="shared" si="73"/>
        <v>0</v>
      </c>
      <c r="O2332" s="339"/>
      <c r="P2332" s="515">
        <f>IF($A2332=Liste!$A$2,Liste!$Q$2,IF($A2332=Liste!$A$3,Liste!$Q$3,0))</f>
        <v>0</v>
      </c>
      <c r="Q2332" s="477"/>
      <c r="R2332" s="458" t="str">
        <f>IF(F2332=0,"x",VLOOKUP($F2332,Liste!$L$2:$M$5000,2,FALSE))</f>
        <v>x</v>
      </c>
      <c r="S2332" s="462" t="str">
        <f t="shared" si="72"/>
        <v>x</v>
      </c>
      <c r="T2332" s="462">
        <f>IF(P2332=Liste!$Q$3,IF(L2332=0,0,1),0)</f>
        <v>0</v>
      </c>
      <c r="U2332" s="462">
        <f>IF($A2332=0,0,InformatiiGenerale!$B$3)</f>
        <v>0</v>
      </c>
      <c r="V2332" s="462">
        <f>IF($B2332=0,0,VLOOKUP($B2332,InformatiiGenerale!$A$9:$C$29,3,FALSE))</f>
        <v>0</v>
      </c>
    </row>
    <row r="2333" spans="1:22" ht="30" customHeight="1" x14ac:dyDescent="0.25">
      <c r="A2333" s="145"/>
      <c r="B2333" s="146"/>
      <c r="C2333" s="146"/>
      <c r="D2333" s="147"/>
      <c r="E2333" s="148"/>
      <c r="F2333" s="149"/>
      <c r="G2333" s="148"/>
      <c r="H2333" s="149"/>
      <c r="I2333" s="150"/>
      <c r="J2333" s="151"/>
      <c r="K2333" s="152"/>
      <c r="L2333" s="153"/>
      <c r="M2333" s="154"/>
      <c r="N2333" s="334">
        <f t="shared" si="73"/>
        <v>0</v>
      </c>
      <c r="O2333" s="339"/>
      <c r="P2333" s="515">
        <f>IF($A2333=Liste!$A$2,Liste!$Q$2,IF($A2333=Liste!$A$3,Liste!$Q$3,0))</f>
        <v>0</v>
      </c>
      <c r="Q2333" s="477"/>
      <c r="R2333" s="458" t="str">
        <f>IF(F2333=0,"x",VLOOKUP($F2333,Liste!$L$2:$M$5000,2,FALSE))</f>
        <v>x</v>
      </c>
      <c r="S2333" s="462" t="str">
        <f t="shared" si="72"/>
        <v>x</v>
      </c>
      <c r="T2333" s="462">
        <f>IF(P2333=Liste!$Q$3,IF(L2333=0,0,1),0)</f>
        <v>0</v>
      </c>
      <c r="U2333" s="462">
        <f>IF($A2333=0,0,InformatiiGenerale!$B$3)</f>
        <v>0</v>
      </c>
      <c r="V2333" s="462">
        <f>IF($B2333=0,0,VLOOKUP($B2333,InformatiiGenerale!$A$9:$C$29,3,FALSE))</f>
        <v>0</v>
      </c>
    </row>
    <row r="2334" spans="1:22" ht="30" customHeight="1" x14ac:dyDescent="0.25">
      <c r="A2334" s="145"/>
      <c r="B2334" s="146"/>
      <c r="C2334" s="146"/>
      <c r="D2334" s="147"/>
      <c r="E2334" s="148"/>
      <c r="F2334" s="149"/>
      <c r="G2334" s="148"/>
      <c r="H2334" s="149"/>
      <c r="I2334" s="150"/>
      <c r="J2334" s="151"/>
      <c r="K2334" s="152"/>
      <c r="L2334" s="153"/>
      <c r="M2334" s="154"/>
      <c r="N2334" s="334">
        <f t="shared" si="73"/>
        <v>0</v>
      </c>
      <c r="O2334" s="339"/>
      <c r="P2334" s="515">
        <f>IF($A2334=Liste!$A$2,Liste!$Q$2,IF($A2334=Liste!$A$3,Liste!$Q$3,0))</f>
        <v>0</v>
      </c>
      <c r="Q2334" s="477"/>
      <c r="R2334" s="458" t="str">
        <f>IF(F2334=0,"x",VLOOKUP($F2334,Liste!$L$2:$M$5000,2,FALSE))</f>
        <v>x</v>
      </c>
      <c r="S2334" s="462" t="str">
        <f t="shared" si="72"/>
        <v>x</v>
      </c>
      <c r="T2334" s="462">
        <f>IF(P2334=Liste!$Q$3,IF(L2334=0,0,1),0)</f>
        <v>0</v>
      </c>
      <c r="U2334" s="462">
        <f>IF($A2334=0,0,InformatiiGenerale!$B$3)</f>
        <v>0</v>
      </c>
      <c r="V2334" s="462">
        <f>IF($B2334=0,0,VLOOKUP($B2334,InformatiiGenerale!$A$9:$C$29,3,FALSE))</f>
        <v>0</v>
      </c>
    </row>
    <row r="2335" spans="1:22" ht="30" customHeight="1" x14ac:dyDescent="0.25">
      <c r="A2335" s="145"/>
      <c r="B2335" s="146"/>
      <c r="C2335" s="146"/>
      <c r="D2335" s="147"/>
      <c r="E2335" s="148"/>
      <c r="F2335" s="149"/>
      <c r="G2335" s="148"/>
      <c r="H2335" s="149"/>
      <c r="I2335" s="150"/>
      <c r="J2335" s="151"/>
      <c r="K2335" s="152"/>
      <c r="L2335" s="153"/>
      <c r="M2335" s="154"/>
      <c r="N2335" s="334">
        <f t="shared" si="73"/>
        <v>0</v>
      </c>
      <c r="O2335" s="339"/>
      <c r="P2335" s="515">
        <f>IF($A2335=Liste!$A$2,Liste!$Q$2,IF($A2335=Liste!$A$3,Liste!$Q$3,0))</f>
        <v>0</v>
      </c>
      <c r="Q2335" s="477"/>
      <c r="R2335" s="458" t="str">
        <f>IF(F2335=0,"x",VLOOKUP($F2335,Liste!$L$2:$M$5000,2,FALSE))</f>
        <v>x</v>
      </c>
      <c r="S2335" s="462" t="str">
        <f t="shared" si="72"/>
        <v>x</v>
      </c>
      <c r="T2335" s="462">
        <f>IF(P2335=Liste!$Q$3,IF(L2335=0,0,1),0)</f>
        <v>0</v>
      </c>
      <c r="U2335" s="462">
        <f>IF($A2335=0,0,InformatiiGenerale!$B$3)</f>
        <v>0</v>
      </c>
      <c r="V2335" s="462">
        <f>IF($B2335=0,0,VLOOKUP($B2335,InformatiiGenerale!$A$9:$C$29,3,FALSE))</f>
        <v>0</v>
      </c>
    </row>
    <row r="2336" spans="1:22" ht="30" customHeight="1" x14ac:dyDescent="0.25">
      <c r="A2336" s="145"/>
      <c r="B2336" s="146"/>
      <c r="C2336" s="146"/>
      <c r="D2336" s="147"/>
      <c r="E2336" s="148"/>
      <c r="F2336" s="149"/>
      <c r="G2336" s="148"/>
      <c r="H2336" s="149"/>
      <c r="I2336" s="150"/>
      <c r="J2336" s="151"/>
      <c r="K2336" s="152"/>
      <c r="L2336" s="153"/>
      <c r="M2336" s="154"/>
      <c r="N2336" s="334">
        <f t="shared" si="73"/>
        <v>0</v>
      </c>
      <c r="O2336" s="339"/>
      <c r="P2336" s="515">
        <f>IF($A2336=Liste!$A$2,Liste!$Q$2,IF($A2336=Liste!$A$3,Liste!$Q$3,0))</f>
        <v>0</v>
      </c>
      <c r="Q2336" s="477"/>
      <c r="R2336" s="458" t="str">
        <f>IF(F2336=0,"x",VLOOKUP($F2336,Liste!$L$2:$M$5000,2,FALSE))</f>
        <v>x</v>
      </c>
      <c r="S2336" s="462" t="str">
        <f t="shared" si="72"/>
        <v>x</v>
      </c>
      <c r="T2336" s="462">
        <f>IF(P2336=Liste!$Q$3,IF(L2336=0,0,1),0)</f>
        <v>0</v>
      </c>
      <c r="U2336" s="462">
        <f>IF($A2336=0,0,InformatiiGenerale!$B$3)</f>
        <v>0</v>
      </c>
      <c r="V2336" s="462">
        <f>IF($B2336=0,0,VLOOKUP($B2336,InformatiiGenerale!$A$9:$C$29,3,FALSE))</f>
        <v>0</v>
      </c>
    </row>
    <row r="2337" spans="1:22" ht="30" customHeight="1" x14ac:dyDescent="0.25">
      <c r="A2337" s="145"/>
      <c r="B2337" s="146"/>
      <c r="C2337" s="146"/>
      <c r="D2337" s="147"/>
      <c r="E2337" s="148"/>
      <c r="F2337" s="149"/>
      <c r="G2337" s="148"/>
      <c r="H2337" s="149"/>
      <c r="I2337" s="150"/>
      <c r="J2337" s="151"/>
      <c r="K2337" s="152"/>
      <c r="L2337" s="153"/>
      <c r="M2337" s="154"/>
      <c r="N2337" s="334">
        <f t="shared" si="73"/>
        <v>0</v>
      </c>
      <c r="O2337" s="339"/>
      <c r="P2337" s="515">
        <f>IF($A2337=Liste!$A$2,Liste!$Q$2,IF($A2337=Liste!$A$3,Liste!$Q$3,0))</f>
        <v>0</v>
      </c>
      <c r="Q2337" s="477"/>
      <c r="R2337" s="458" t="str">
        <f>IF(F2337=0,"x",VLOOKUP($F2337,Liste!$L$2:$M$5000,2,FALSE))</f>
        <v>x</v>
      </c>
      <c r="S2337" s="462" t="str">
        <f t="shared" si="72"/>
        <v>x</v>
      </c>
      <c r="T2337" s="462">
        <f>IF(P2337=Liste!$Q$3,IF(L2337=0,0,1),0)</f>
        <v>0</v>
      </c>
      <c r="U2337" s="462">
        <f>IF($A2337=0,0,InformatiiGenerale!$B$3)</f>
        <v>0</v>
      </c>
      <c r="V2337" s="462">
        <f>IF($B2337=0,0,VLOOKUP($B2337,InformatiiGenerale!$A$9:$C$29,3,FALSE))</f>
        <v>0</v>
      </c>
    </row>
    <row r="2338" spans="1:22" ht="30" customHeight="1" x14ac:dyDescent="0.25">
      <c r="A2338" s="145"/>
      <c r="B2338" s="146"/>
      <c r="C2338" s="146"/>
      <c r="D2338" s="147"/>
      <c r="E2338" s="148"/>
      <c r="F2338" s="149"/>
      <c r="G2338" s="148"/>
      <c r="H2338" s="149"/>
      <c r="I2338" s="150"/>
      <c r="J2338" s="151"/>
      <c r="K2338" s="152"/>
      <c r="L2338" s="153"/>
      <c r="M2338" s="154"/>
      <c r="N2338" s="334">
        <f t="shared" si="73"/>
        <v>0</v>
      </c>
      <c r="O2338" s="339"/>
      <c r="P2338" s="515">
        <f>IF($A2338=Liste!$A$2,Liste!$Q$2,IF($A2338=Liste!$A$3,Liste!$Q$3,0))</f>
        <v>0</v>
      </c>
      <c r="Q2338" s="477"/>
      <c r="R2338" s="458" t="str">
        <f>IF(F2338=0,"x",VLOOKUP($F2338,Liste!$L$2:$M$5000,2,FALSE))</f>
        <v>x</v>
      </c>
      <c r="S2338" s="462" t="str">
        <f t="shared" si="72"/>
        <v>x</v>
      </c>
      <c r="T2338" s="462">
        <f>IF(P2338=Liste!$Q$3,IF(L2338=0,0,1),0)</f>
        <v>0</v>
      </c>
      <c r="U2338" s="462">
        <f>IF($A2338=0,0,InformatiiGenerale!$B$3)</f>
        <v>0</v>
      </c>
      <c r="V2338" s="462">
        <f>IF($B2338=0,0,VLOOKUP($B2338,InformatiiGenerale!$A$9:$C$29,3,FALSE))</f>
        <v>0</v>
      </c>
    </row>
    <row r="2339" spans="1:22" ht="30" customHeight="1" x14ac:dyDescent="0.25">
      <c r="A2339" s="145"/>
      <c r="B2339" s="146"/>
      <c r="C2339" s="146"/>
      <c r="D2339" s="147"/>
      <c r="E2339" s="148"/>
      <c r="F2339" s="149"/>
      <c r="G2339" s="148"/>
      <c r="H2339" s="149"/>
      <c r="I2339" s="150"/>
      <c r="J2339" s="151"/>
      <c r="K2339" s="152"/>
      <c r="L2339" s="153"/>
      <c r="M2339" s="154"/>
      <c r="N2339" s="334">
        <f t="shared" si="73"/>
        <v>0</v>
      </c>
      <c r="O2339" s="339"/>
      <c r="P2339" s="515">
        <f>IF($A2339=Liste!$A$2,Liste!$Q$2,IF($A2339=Liste!$A$3,Liste!$Q$3,0))</f>
        <v>0</v>
      </c>
      <c r="Q2339" s="477"/>
      <c r="R2339" s="458" t="str">
        <f>IF(F2339=0,"x",VLOOKUP($F2339,Liste!$L$2:$M$5000,2,FALSE))</f>
        <v>x</v>
      </c>
      <c r="S2339" s="462" t="str">
        <f t="shared" si="72"/>
        <v>x</v>
      </c>
      <c r="T2339" s="462">
        <f>IF(P2339=Liste!$Q$3,IF(L2339=0,0,1),0)</f>
        <v>0</v>
      </c>
      <c r="U2339" s="462">
        <f>IF($A2339=0,0,InformatiiGenerale!$B$3)</f>
        <v>0</v>
      </c>
      <c r="V2339" s="462">
        <f>IF($B2339=0,0,VLOOKUP($B2339,InformatiiGenerale!$A$9:$C$29,3,FALSE))</f>
        <v>0</v>
      </c>
    </row>
    <row r="2340" spans="1:22" ht="30" customHeight="1" x14ac:dyDescent="0.25">
      <c r="A2340" s="145"/>
      <c r="B2340" s="146"/>
      <c r="C2340" s="146"/>
      <c r="D2340" s="147"/>
      <c r="E2340" s="148"/>
      <c r="F2340" s="149"/>
      <c r="G2340" s="148"/>
      <c r="H2340" s="149"/>
      <c r="I2340" s="150"/>
      <c r="J2340" s="151"/>
      <c r="K2340" s="152"/>
      <c r="L2340" s="153"/>
      <c r="M2340" s="154"/>
      <c r="N2340" s="334">
        <f t="shared" si="73"/>
        <v>0</v>
      </c>
      <c r="O2340" s="339"/>
      <c r="P2340" s="515">
        <f>IF($A2340=Liste!$A$2,Liste!$Q$2,IF($A2340=Liste!$A$3,Liste!$Q$3,0))</f>
        <v>0</v>
      </c>
      <c r="Q2340" s="477"/>
      <c r="R2340" s="458" t="str">
        <f>IF(F2340=0,"x",VLOOKUP($F2340,Liste!$L$2:$M$5000,2,FALSE))</f>
        <v>x</v>
      </c>
      <c r="S2340" s="462" t="str">
        <f t="shared" si="72"/>
        <v>x</v>
      </c>
      <c r="T2340" s="462">
        <f>IF(P2340=Liste!$Q$3,IF(L2340=0,0,1),0)</f>
        <v>0</v>
      </c>
      <c r="U2340" s="462">
        <f>IF($A2340=0,0,InformatiiGenerale!$B$3)</f>
        <v>0</v>
      </c>
      <c r="V2340" s="462">
        <f>IF($B2340=0,0,VLOOKUP($B2340,InformatiiGenerale!$A$9:$C$29,3,FALSE))</f>
        <v>0</v>
      </c>
    </row>
    <row r="2341" spans="1:22" ht="30" customHeight="1" x14ac:dyDescent="0.25">
      <c r="A2341" s="145"/>
      <c r="B2341" s="146"/>
      <c r="C2341" s="146"/>
      <c r="D2341" s="147"/>
      <c r="E2341" s="148"/>
      <c r="F2341" s="149"/>
      <c r="G2341" s="148"/>
      <c r="H2341" s="149"/>
      <c r="I2341" s="150"/>
      <c r="J2341" s="151"/>
      <c r="K2341" s="152"/>
      <c r="L2341" s="153"/>
      <c r="M2341" s="154"/>
      <c r="N2341" s="334">
        <f t="shared" si="73"/>
        <v>0</v>
      </c>
      <c r="O2341" s="339"/>
      <c r="P2341" s="515">
        <f>IF($A2341=Liste!$A$2,Liste!$Q$2,IF($A2341=Liste!$A$3,Liste!$Q$3,0))</f>
        <v>0</v>
      </c>
      <c r="Q2341" s="477"/>
      <c r="R2341" s="458" t="str">
        <f>IF(F2341=0,"x",VLOOKUP($F2341,Liste!$L$2:$M$5000,2,FALSE))</f>
        <v>x</v>
      </c>
      <c r="S2341" s="462" t="str">
        <f t="shared" si="72"/>
        <v>x</v>
      </c>
      <c r="T2341" s="462">
        <f>IF(P2341=Liste!$Q$3,IF(L2341=0,0,1),0)</f>
        <v>0</v>
      </c>
      <c r="U2341" s="462">
        <f>IF($A2341=0,0,InformatiiGenerale!$B$3)</f>
        <v>0</v>
      </c>
      <c r="V2341" s="462">
        <f>IF($B2341=0,0,VLOOKUP($B2341,InformatiiGenerale!$A$9:$C$29,3,FALSE))</f>
        <v>0</v>
      </c>
    </row>
    <row r="2342" spans="1:22" ht="30" customHeight="1" x14ac:dyDescent="0.25">
      <c r="A2342" s="145"/>
      <c r="B2342" s="146"/>
      <c r="C2342" s="146"/>
      <c r="D2342" s="147"/>
      <c r="E2342" s="148"/>
      <c r="F2342" s="149"/>
      <c r="G2342" s="148"/>
      <c r="H2342" s="149"/>
      <c r="I2342" s="150"/>
      <c r="J2342" s="151"/>
      <c r="K2342" s="152"/>
      <c r="L2342" s="153"/>
      <c r="M2342" s="154"/>
      <c r="N2342" s="334">
        <f t="shared" si="73"/>
        <v>0</v>
      </c>
      <c r="O2342" s="339"/>
      <c r="P2342" s="515">
        <f>IF($A2342=Liste!$A$2,Liste!$Q$2,IF($A2342=Liste!$A$3,Liste!$Q$3,0))</f>
        <v>0</v>
      </c>
      <c r="Q2342" s="477"/>
      <c r="R2342" s="458" t="str">
        <f>IF(F2342=0,"x",VLOOKUP($F2342,Liste!$L$2:$M$5000,2,FALSE))</f>
        <v>x</v>
      </c>
      <c r="S2342" s="462" t="str">
        <f t="shared" si="72"/>
        <v>x</v>
      </c>
      <c r="T2342" s="462">
        <f>IF(P2342=Liste!$Q$3,IF(L2342=0,0,1),0)</f>
        <v>0</v>
      </c>
      <c r="U2342" s="462">
        <f>IF($A2342=0,0,InformatiiGenerale!$B$3)</f>
        <v>0</v>
      </c>
      <c r="V2342" s="462">
        <f>IF($B2342=0,0,VLOOKUP($B2342,InformatiiGenerale!$A$9:$C$29,3,FALSE))</f>
        <v>0</v>
      </c>
    </row>
    <row r="2343" spans="1:22" ht="30" customHeight="1" x14ac:dyDescent="0.25">
      <c r="A2343" s="145"/>
      <c r="B2343" s="146"/>
      <c r="C2343" s="146"/>
      <c r="D2343" s="147"/>
      <c r="E2343" s="148"/>
      <c r="F2343" s="149"/>
      <c r="G2343" s="148"/>
      <c r="H2343" s="149"/>
      <c r="I2343" s="150"/>
      <c r="J2343" s="151"/>
      <c r="K2343" s="152"/>
      <c r="L2343" s="153"/>
      <c r="M2343" s="154"/>
      <c r="N2343" s="334">
        <f t="shared" si="73"/>
        <v>0</v>
      </c>
      <c r="O2343" s="339"/>
      <c r="P2343" s="515">
        <f>IF($A2343=Liste!$A$2,Liste!$Q$2,IF($A2343=Liste!$A$3,Liste!$Q$3,0))</f>
        <v>0</v>
      </c>
      <c r="Q2343" s="477"/>
      <c r="R2343" s="458" t="str">
        <f>IF(F2343=0,"x",VLOOKUP($F2343,Liste!$L$2:$M$5000,2,FALSE))</f>
        <v>x</v>
      </c>
      <c r="S2343" s="462" t="str">
        <f t="shared" si="72"/>
        <v>x</v>
      </c>
      <c r="T2343" s="462">
        <f>IF(P2343=Liste!$Q$3,IF(L2343=0,0,1),0)</f>
        <v>0</v>
      </c>
      <c r="U2343" s="462">
        <f>IF($A2343=0,0,InformatiiGenerale!$B$3)</f>
        <v>0</v>
      </c>
      <c r="V2343" s="462">
        <f>IF($B2343=0,0,VLOOKUP($B2343,InformatiiGenerale!$A$9:$C$29,3,FALSE))</f>
        <v>0</v>
      </c>
    </row>
    <row r="2344" spans="1:22" ht="30" customHeight="1" x14ac:dyDescent="0.25">
      <c r="A2344" s="145"/>
      <c r="B2344" s="146"/>
      <c r="C2344" s="146"/>
      <c r="D2344" s="147"/>
      <c r="E2344" s="148"/>
      <c r="F2344" s="149"/>
      <c r="G2344" s="148"/>
      <c r="H2344" s="149"/>
      <c r="I2344" s="150"/>
      <c r="J2344" s="151"/>
      <c r="K2344" s="152"/>
      <c r="L2344" s="153"/>
      <c r="M2344" s="154"/>
      <c r="N2344" s="334">
        <f t="shared" si="73"/>
        <v>0</v>
      </c>
      <c r="O2344" s="339"/>
      <c r="P2344" s="515">
        <f>IF($A2344=Liste!$A$2,Liste!$Q$2,IF($A2344=Liste!$A$3,Liste!$Q$3,0))</f>
        <v>0</v>
      </c>
      <c r="Q2344" s="477"/>
      <c r="R2344" s="458" t="str">
        <f>IF(F2344=0,"x",VLOOKUP($F2344,Liste!$L$2:$M$5000,2,FALSE))</f>
        <v>x</v>
      </c>
      <c r="S2344" s="462" t="str">
        <f t="shared" si="72"/>
        <v>x</v>
      </c>
      <c r="T2344" s="462">
        <f>IF(P2344=Liste!$Q$3,IF(L2344=0,0,1),0)</f>
        <v>0</v>
      </c>
      <c r="U2344" s="462">
        <f>IF($A2344=0,0,InformatiiGenerale!$B$3)</f>
        <v>0</v>
      </c>
      <c r="V2344" s="462">
        <f>IF($B2344=0,0,VLOOKUP($B2344,InformatiiGenerale!$A$9:$C$29,3,FALSE))</f>
        <v>0</v>
      </c>
    </row>
    <row r="2345" spans="1:22" ht="30" customHeight="1" x14ac:dyDescent="0.25">
      <c r="A2345" s="145"/>
      <c r="B2345" s="146"/>
      <c r="C2345" s="146"/>
      <c r="D2345" s="147"/>
      <c r="E2345" s="148"/>
      <c r="F2345" s="149"/>
      <c r="G2345" s="148"/>
      <c r="H2345" s="149"/>
      <c r="I2345" s="150"/>
      <c r="J2345" s="151"/>
      <c r="K2345" s="152"/>
      <c r="L2345" s="153"/>
      <c r="M2345" s="154"/>
      <c r="N2345" s="334">
        <f t="shared" si="73"/>
        <v>0</v>
      </c>
      <c r="O2345" s="339"/>
      <c r="P2345" s="515">
        <f>IF($A2345=Liste!$A$2,Liste!$Q$2,IF($A2345=Liste!$A$3,Liste!$Q$3,0))</f>
        <v>0</v>
      </c>
      <c r="Q2345" s="477"/>
      <c r="R2345" s="458" t="str">
        <f>IF(F2345=0,"x",VLOOKUP($F2345,Liste!$L$2:$M$5000,2,FALSE))</f>
        <v>x</v>
      </c>
      <c r="S2345" s="462" t="str">
        <f t="shared" si="72"/>
        <v>x</v>
      </c>
      <c r="T2345" s="462">
        <f>IF(P2345=Liste!$Q$3,IF(L2345=0,0,1),0)</f>
        <v>0</v>
      </c>
      <c r="U2345" s="462">
        <f>IF($A2345=0,0,InformatiiGenerale!$B$3)</f>
        <v>0</v>
      </c>
      <c r="V2345" s="462">
        <f>IF($B2345=0,0,VLOOKUP($B2345,InformatiiGenerale!$A$9:$C$29,3,FALSE))</f>
        <v>0</v>
      </c>
    </row>
    <row r="2346" spans="1:22" ht="30" customHeight="1" x14ac:dyDescent="0.25">
      <c r="A2346" s="145"/>
      <c r="B2346" s="146"/>
      <c r="C2346" s="146"/>
      <c r="D2346" s="147"/>
      <c r="E2346" s="148"/>
      <c r="F2346" s="149"/>
      <c r="G2346" s="148"/>
      <c r="H2346" s="149"/>
      <c r="I2346" s="150"/>
      <c r="J2346" s="151"/>
      <c r="K2346" s="152"/>
      <c r="L2346" s="153"/>
      <c r="M2346" s="154"/>
      <c r="N2346" s="334">
        <f t="shared" si="73"/>
        <v>0</v>
      </c>
      <c r="O2346" s="339"/>
      <c r="P2346" s="515">
        <f>IF($A2346=Liste!$A$2,Liste!$Q$2,IF($A2346=Liste!$A$3,Liste!$Q$3,0))</f>
        <v>0</v>
      </c>
      <c r="Q2346" s="477"/>
      <c r="R2346" s="458" t="str">
        <f>IF(F2346=0,"x",VLOOKUP($F2346,Liste!$L$2:$M$5000,2,FALSE))</f>
        <v>x</v>
      </c>
      <c r="S2346" s="462" t="str">
        <f t="shared" si="72"/>
        <v>x</v>
      </c>
      <c r="T2346" s="462">
        <f>IF(P2346=Liste!$Q$3,IF(L2346=0,0,1),0)</f>
        <v>0</v>
      </c>
      <c r="U2346" s="462">
        <f>IF($A2346=0,0,InformatiiGenerale!$B$3)</f>
        <v>0</v>
      </c>
      <c r="V2346" s="462">
        <f>IF($B2346=0,0,VLOOKUP($B2346,InformatiiGenerale!$A$9:$C$29,3,FALSE))</f>
        <v>0</v>
      </c>
    </row>
    <row r="2347" spans="1:22" ht="30" customHeight="1" x14ac:dyDescent="0.25">
      <c r="A2347" s="145"/>
      <c r="B2347" s="146"/>
      <c r="C2347" s="146"/>
      <c r="D2347" s="147"/>
      <c r="E2347" s="148"/>
      <c r="F2347" s="149"/>
      <c r="G2347" s="148"/>
      <c r="H2347" s="149"/>
      <c r="I2347" s="150"/>
      <c r="J2347" s="151"/>
      <c r="K2347" s="152"/>
      <c r="L2347" s="153"/>
      <c r="M2347" s="154"/>
      <c r="N2347" s="334">
        <f t="shared" si="73"/>
        <v>0</v>
      </c>
      <c r="O2347" s="339"/>
      <c r="P2347" s="515">
        <f>IF($A2347=Liste!$A$2,Liste!$Q$2,IF($A2347=Liste!$A$3,Liste!$Q$3,0))</f>
        <v>0</v>
      </c>
      <c r="Q2347" s="477"/>
      <c r="R2347" s="458" t="str">
        <f>IF(F2347=0,"x",VLOOKUP($F2347,Liste!$L$2:$M$5000,2,FALSE))</f>
        <v>x</v>
      </c>
      <c r="S2347" s="462" t="str">
        <f t="shared" si="72"/>
        <v>x</v>
      </c>
      <c r="T2347" s="462">
        <f>IF(P2347=Liste!$Q$3,IF(L2347=0,0,1),0)</f>
        <v>0</v>
      </c>
      <c r="U2347" s="462">
        <f>IF($A2347=0,0,InformatiiGenerale!$B$3)</f>
        <v>0</v>
      </c>
      <c r="V2347" s="462">
        <f>IF($B2347=0,0,VLOOKUP($B2347,InformatiiGenerale!$A$9:$C$29,3,FALSE))</f>
        <v>0</v>
      </c>
    </row>
    <row r="2348" spans="1:22" ht="30" customHeight="1" x14ac:dyDescent="0.25">
      <c r="A2348" s="145"/>
      <c r="B2348" s="146"/>
      <c r="C2348" s="146"/>
      <c r="D2348" s="147"/>
      <c r="E2348" s="148"/>
      <c r="F2348" s="149"/>
      <c r="G2348" s="148"/>
      <c r="H2348" s="149"/>
      <c r="I2348" s="150"/>
      <c r="J2348" s="151"/>
      <c r="K2348" s="152"/>
      <c r="L2348" s="153"/>
      <c r="M2348" s="154"/>
      <c r="N2348" s="334">
        <f t="shared" si="73"/>
        <v>0</v>
      </c>
      <c r="O2348" s="339"/>
      <c r="P2348" s="515">
        <f>IF($A2348=Liste!$A$2,Liste!$Q$2,IF($A2348=Liste!$A$3,Liste!$Q$3,0))</f>
        <v>0</v>
      </c>
      <c r="Q2348" s="477"/>
      <c r="R2348" s="458" t="str">
        <f>IF(F2348=0,"x",VLOOKUP($F2348,Liste!$L$2:$M$5000,2,FALSE))</f>
        <v>x</v>
      </c>
      <c r="S2348" s="462" t="str">
        <f t="shared" si="72"/>
        <v>x</v>
      </c>
      <c r="T2348" s="462">
        <f>IF(P2348=Liste!$Q$3,IF(L2348=0,0,1),0)</f>
        <v>0</v>
      </c>
      <c r="U2348" s="462">
        <f>IF($A2348=0,0,InformatiiGenerale!$B$3)</f>
        <v>0</v>
      </c>
      <c r="V2348" s="462">
        <f>IF($B2348=0,0,VLOOKUP($B2348,InformatiiGenerale!$A$9:$C$29,3,FALSE))</f>
        <v>0</v>
      </c>
    </row>
    <row r="2349" spans="1:22" ht="30" customHeight="1" x14ac:dyDescent="0.25">
      <c r="A2349" s="145"/>
      <c r="B2349" s="146"/>
      <c r="C2349" s="146"/>
      <c r="D2349" s="147"/>
      <c r="E2349" s="148"/>
      <c r="F2349" s="149"/>
      <c r="G2349" s="148"/>
      <c r="H2349" s="149"/>
      <c r="I2349" s="150"/>
      <c r="J2349" s="151"/>
      <c r="K2349" s="152"/>
      <c r="L2349" s="153"/>
      <c r="M2349" s="154"/>
      <c r="N2349" s="334">
        <f t="shared" si="73"/>
        <v>0</v>
      </c>
      <c r="O2349" s="339"/>
      <c r="P2349" s="515">
        <f>IF($A2349=Liste!$A$2,Liste!$Q$2,IF($A2349=Liste!$A$3,Liste!$Q$3,0))</f>
        <v>0</v>
      </c>
      <c r="Q2349" s="477"/>
      <c r="R2349" s="458" t="str">
        <f>IF(F2349=0,"x",VLOOKUP($F2349,Liste!$L$2:$M$5000,2,FALSE))</f>
        <v>x</v>
      </c>
      <c r="S2349" s="462" t="str">
        <f t="shared" si="72"/>
        <v>x</v>
      </c>
      <c r="T2349" s="462">
        <f>IF(P2349=Liste!$Q$3,IF(L2349=0,0,1),0)</f>
        <v>0</v>
      </c>
      <c r="U2349" s="462">
        <f>IF($A2349=0,0,InformatiiGenerale!$B$3)</f>
        <v>0</v>
      </c>
      <c r="V2349" s="462">
        <f>IF($B2349=0,0,VLOOKUP($B2349,InformatiiGenerale!$A$9:$C$29,3,FALSE))</f>
        <v>0</v>
      </c>
    </row>
    <row r="2350" spans="1:22" ht="30" customHeight="1" x14ac:dyDescent="0.25">
      <c r="A2350" s="145"/>
      <c r="B2350" s="146"/>
      <c r="C2350" s="146"/>
      <c r="D2350" s="147"/>
      <c r="E2350" s="148"/>
      <c r="F2350" s="149"/>
      <c r="G2350" s="148"/>
      <c r="H2350" s="149"/>
      <c r="I2350" s="150"/>
      <c r="J2350" s="151"/>
      <c r="K2350" s="152"/>
      <c r="L2350" s="153"/>
      <c r="M2350" s="154"/>
      <c r="N2350" s="334">
        <f t="shared" si="73"/>
        <v>0</v>
      </c>
      <c r="O2350" s="339"/>
      <c r="P2350" s="515">
        <f>IF($A2350=Liste!$A$2,Liste!$Q$2,IF($A2350=Liste!$A$3,Liste!$Q$3,0))</f>
        <v>0</v>
      </c>
      <c r="Q2350" s="477"/>
      <c r="R2350" s="458" t="str">
        <f>IF(F2350=0,"x",VLOOKUP($F2350,Liste!$L$2:$M$5000,2,FALSE))</f>
        <v>x</v>
      </c>
      <c r="S2350" s="462" t="str">
        <f t="shared" si="72"/>
        <v>x</v>
      </c>
      <c r="T2350" s="462">
        <f>IF(P2350=Liste!$Q$3,IF(L2350=0,0,1),0)</f>
        <v>0</v>
      </c>
      <c r="U2350" s="462">
        <f>IF($A2350=0,0,InformatiiGenerale!$B$3)</f>
        <v>0</v>
      </c>
      <c r="V2350" s="462">
        <f>IF($B2350=0,0,VLOOKUP($B2350,InformatiiGenerale!$A$9:$C$29,3,FALSE))</f>
        <v>0</v>
      </c>
    </row>
    <row r="2351" spans="1:22" ht="30" customHeight="1" x14ac:dyDescent="0.25">
      <c r="A2351" s="145"/>
      <c r="B2351" s="146"/>
      <c r="C2351" s="146"/>
      <c r="D2351" s="147"/>
      <c r="E2351" s="148"/>
      <c r="F2351" s="149"/>
      <c r="G2351" s="148"/>
      <c r="H2351" s="149"/>
      <c r="I2351" s="150"/>
      <c r="J2351" s="151"/>
      <c r="K2351" s="152"/>
      <c r="L2351" s="153"/>
      <c r="M2351" s="154"/>
      <c r="N2351" s="334">
        <f t="shared" si="73"/>
        <v>0</v>
      </c>
      <c r="O2351" s="339"/>
      <c r="P2351" s="515">
        <f>IF($A2351=Liste!$A$2,Liste!$Q$2,IF($A2351=Liste!$A$3,Liste!$Q$3,0))</f>
        <v>0</v>
      </c>
      <c r="Q2351" s="477"/>
      <c r="R2351" s="458" t="str">
        <f>IF(F2351=0,"x",VLOOKUP($F2351,Liste!$L$2:$M$5000,2,FALSE))</f>
        <v>x</v>
      </c>
      <c r="S2351" s="462" t="str">
        <f t="shared" si="72"/>
        <v>x</v>
      </c>
      <c r="T2351" s="462">
        <f>IF(P2351=Liste!$Q$3,IF(L2351=0,0,1),0)</f>
        <v>0</v>
      </c>
      <c r="U2351" s="462">
        <f>IF($A2351=0,0,InformatiiGenerale!$B$3)</f>
        <v>0</v>
      </c>
      <c r="V2351" s="462">
        <f>IF($B2351=0,0,VLOOKUP($B2351,InformatiiGenerale!$A$9:$C$29,3,FALSE))</f>
        <v>0</v>
      </c>
    </row>
    <row r="2352" spans="1:22" ht="30" customHeight="1" x14ac:dyDescent="0.25">
      <c r="A2352" s="145"/>
      <c r="B2352" s="146"/>
      <c r="C2352" s="146"/>
      <c r="D2352" s="147"/>
      <c r="E2352" s="148"/>
      <c r="F2352" s="149"/>
      <c r="G2352" s="148"/>
      <c r="H2352" s="149"/>
      <c r="I2352" s="150"/>
      <c r="J2352" s="151"/>
      <c r="K2352" s="152"/>
      <c r="L2352" s="153"/>
      <c r="M2352" s="154"/>
      <c r="N2352" s="334">
        <f t="shared" si="73"/>
        <v>0</v>
      </c>
      <c r="O2352" s="339"/>
      <c r="P2352" s="515">
        <f>IF($A2352=Liste!$A$2,Liste!$Q$2,IF($A2352=Liste!$A$3,Liste!$Q$3,0))</f>
        <v>0</v>
      </c>
      <c r="Q2352" s="477"/>
      <c r="R2352" s="458" t="str">
        <f>IF(F2352=0,"x",VLOOKUP($F2352,Liste!$L$2:$M$5000,2,FALSE))</f>
        <v>x</v>
      </c>
      <c r="S2352" s="462" t="str">
        <f t="shared" si="72"/>
        <v>x</v>
      </c>
      <c r="T2352" s="462">
        <f>IF(P2352=Liste!$Q$3,IF(L2352=0,0,1),0)</f>
        <v>0</v>
      </c>
      <c r="U2352" s="462">
        <f>IF($A2352=0,0,InformatiiGenerale!$B$3)</f>
        <v>0</v>
      </c>
      <c r="V2352" s="462">
        <f>IF($B2352=0,0,VLOOKUP($B2352,InformatiiGenerale!$A$9:$C$29,3,FALSE))</f>
        <v>0</v>
      </c>
    </row>
    <row r="2353" spans="1:22" ht="30" customHeight="1" x14ac:dyDescent="0.25">
      <c r="A2353" s="145"/>
      <c r="B2353" s="146"/>
      <c r="C2353" s="146"/>
      <c r="D2353" s="147"/>
      <c r="E2353" s="148"/>
      <c r="F2353" s="149"/>
      <c r="G2353" s="148"/>
      <c r="H2353" s="149"/>
      <c r="I2353" s="150"/>
      <c r="J2353" s="151"/>
      <c r="K2353" s="152"/>
      <c r="L2353" s="153"/>
      <c r="M2353" s="154"/>
      <c r="N2353" s="334">
        <f t="shared" si="73"/>
        <v>0</v>
      </c>
      <c r="O2353" s="339"/>
      <c r="P2353" s="515">
        <f>IF($A2353=Liste!$A$2,Liste!$Q$2,IF($A2353=Liste!$A$3,Liste!$Q$3,0))</f>
        <v>0</v>
      </c>
      <c r="Q2353" s="477"/>
      <c r="R2353" s="458" t="str">
        <f>IF(F2353=0,"x",VLOOKUP($F2353,Liste!$L$2:$M$5000,2,FALSE))</f>
        <v>x</v>
      </c>
      <c r="S2353" s="462" t="str">
        <f t="shared" si="72"/>
        <v>x</v>
      </c>
      <c r="T2353" s="462">
        <f>IF(P2353=Liste!$Q$3,IF(L2353=0,0,1),0)</f>
        <v>0</v>
      </c>
      <c r="U2353" s="462">
        <f>IF($A2353=0,0,InformatiiGenerale!$B$3)</f>
        <v>0</v>
      </c>
      <c r="V2353" s="462">
        <f>IF($B2353=0,0,VLOOKUP($B2353,InformatiiGenerale!$A$9:$C$29,3,FALSE))</f>
        <v>0</v>
      </c>
    </row>
    <row r="2354" spans="1:22" ht="30" customHeight="1" x14ac:dyDescent="0.25">
      <c r="A2354" s="145"/>
      <c r="B2354" s="146"/>
      <c r="C2354" s="146"/>
      <c r="D2354" s="147"/>
      <c r="E2354" s="148"/>
      <c r="F2354" s="149"/>
      <c r="G2354" s="148"/>
      <c r="H2354" s="149"/>
      <c r="I2354" s="150"/>
      <c r="J2354" s="151"/>
      <c r="K2354" s="152"/>
      <c r="L2354" s="153"/>
      <c r="M2354" s="154"/>
      <c r="N2354" s="334">
        <f t="shared" si="73"/>
        <v>0</v>
      </c>
      <c r="O2354" s="339"/>
      <c r="P2354" s="515">
        <f>IF($A2354=Liste!$A$2,Liste!$Q$2,IF($A2354=Liste!$A$3,Liste!$Q$3,0))</f>
        <v>0</v>
      </c>
      <c r="Q2354" s="477"/>
      <c r="R2354" s="458" t="str">
        <f>IF(F2354=0,"x",VLOOKUP($F2354,Liste!$L$2:$M$5000,2,FALSE))</f>
        <v>x</v>
      </c>
      <c r="S2354" s="462" t="str">
        <f t="shared" si="72"/>
        <v>x</v>
      </c>
      <c r="T2354" s="462">
        <f>IF(P2354=Liste!$Q$3,IF(L2354=0,0,1),0)</f>
        <v>0</v>
      </c>
      <c r="U2354" s="462">
        <f>IF($A2354=0,0,InformatiiGenerale!$B$3)</f>
        <v>0</v>
      </c>
      <c r="V2354" s="462">
        <f>IF($B2354=0,0,VLOOKUP($B2354,InformatiiGenerale!$A$9:$C$29,3,FALSE))</f>
        <v>0</v>
      </c>
    </row>
    <row r="2355" spans="1:22" ht="30" customHeight="1" x14ac:dyDescent="0.25">
      <c r="A2355" s="145"/>
      <c r="B2355" s="146"/>
      <c r="C2355" s="146"/>
      <c r="D2355" s="147"/>
      <c r="E2355" s="148"/>
      <c r="F2355" s="149"/>
      <c r="G2355" s="148"/>
      <c r="H2355" s="149"/>
      <c r="I2355" s="150"/>
      <c r="J2355" s="151"/>
      <c r="K2355" s="152"/>
      <c r="L2355" s="153"/>
      <c r="M2355" s="154"/>
      <c r="N2355" s="334">
        <f t="shared" si="73"/>
        <v>0</v>
      </c>
      <c r="O2355" s="339"/>
      <c r="P2355" s="515">
        <f>IF($A2355=Liste!$A$2,Liste!$Q$2,IF($A2355=Liste!$A$3,Liste!$Q$3,0))</f>
        <v>0</v>
      </c>
      <c r="Q2355" s="477"/>
      <c r="R2355" s="458" t="str">
        <f>IF(F2355=0,"x",VLOOKUP($F2355,Liste!$L$2:$M$5000,2,FALSE))</f>
        <v>x</v>
      </c>
      <c r="S2355" s="462" t="str">
        <f t="shared" si="72"/>
        <v>x</v>
      </c>
      <c r="T2355" s="462">
        <f>IF(P2355=Liste!$Q$3,IF(L2355=0,0,1),0)</f>
        <v>0</v>
      </c>
      <c r="U2355" s="462">
        <f>IF($A2355=0,0,InformatiiGenerale!$B$3)</f>
        <v>0</v>
      </c>
      <c r="V2355" s="462">
        <f>IF($B2355=0,0,VLOOKUP($B2355,InformatiiGenerale!$A$9:$C$29,3,FALSE))</f>
        <v>0</v>
      </c>
    </row>
    <row r="2356" spans="1:22" ht="30" customHeight="1" x14ac:dyDescent="0.25">
      <c r="A2356" s="145"/>
      <c r="B2356" s="146"/>
      <c r="C2356" s="146"/>
      <c r="D2356" s="147"/>
      <c r="E2356" s="148"/>
      <c r="F2356" s="149"/>
      <c r="G2356" s="148"/>
      <c r="H2356" s="149"/>
      <c r="I2356" s="150"/>
      <c r="J2356" s="151"/>
      <c r="K2356" s="152"/>
      <c r="L2356" s="153"/>
      <c r="M2356" s="154"/>
      <c r="N2356" s="334">
        <f t="shared" si="73"/>
        <v>0</v>
      </c>
      <c r="O2356" s="339"/>
      <c r="P2356" s="515">
        <f>IF($A2356=Liste!$A$2,Liste!$Q$2,IF($A2356=Liste!$A$3,Liste!$Q$3,0))</f>
        <v>0</v>
      </c>
      <c r="Q2356" s="477"/>
      <c r="R2356" s="458" t="str">
        <f>IF(F2356=0,"x",VLOOKUP($F2356,Liste!$L$2:$M$5000,2,FALSE))</f>
        <v>x</v>
      </c>
      <c r="S2356" s="462" t="str">
        <f t="shared" si="72"/>
        <v>x</v>
      </c>
      <c r="T2356" s="462">
        <f>IF(P2356=Liste!$Q$3,IF(L2356=0,0,1),0)</f>
        <v>0</v>
      </c>
      <c r="U2356" s="462">
        <f>IF($A2356=0,0,InformatiiGenerale!$B$3)</f>
        <v>0</v>
      </c>
      <c r="V2356" s="462">
        <f>IF($B2356=0,0,VLOOKUP($B2356,InformatiiGenerale!$A$9:$C$29,3,FALSE))</f>
        <v>0</v>
      </c>
    </row>
    <row r="2357" spans="1:22" ht="30" customHeight="1" x14ac:dyDescent="0.25">
      <c r="A2357" s="145"/>
      <c r="B2357" s="146"/>
      <c r="C2357" s="146"/>
      <c r="D2357" s="147"/>
      <c r="E2357" s="148"/>
      <c r="F2357" s="149"/>
      <c r="G2357" s="148"/>
      <c r="H2357" s="149"/>
      <c r="I2357" s="150"/>
      <c r="J2357" s="151"/>
      <c r="K2357" s="152"/>
      <c r="L2357" s="153"/>
      <c r="M2357" s="154"/>
      <c r="N2357" s="334">
        <f t="shared" si="73"/>
        <v>0</v>
      </c>
      <c r="O2357" s="339"/>
      <c r="P2357" s="515">
        <f>IF($A2357=Liste!$A$2,Liste!$Q$2,IF($A2357=Liste!$A$3,Liste!$Q$3,0))</f>
        <v>0</v>
      </c>
      <c r="Q2357" s="477"/>
      <c r="R2357" s="458" t="str">
        <f>IF(F2357=0,"x",VLOOKUP($F2357,Liste!$L$2:$M$5000,2,FALSE))</f>
        <v>x</v>
      </c>
      <c r="S2357" s="462" t="str">
        <f t="shared" si="72"/>
        <v>x</v>
      </c>
      <c r="T2357" s="462">
        <f>IF(P2357=Liste!$Q$3,IF(L2357=0,0,1),0)</f>
        <v>0</v>
      </c>
      <c r="U2357" s="462">
        <f>IF($A2357=0,0,InformatiiGenerale!$B$3)</f>
        <v>0</v>
      </c>
      <c r="V2357" s="462">
        <f>IF($B2357=0,0,VLOOKUP($B2357,InformatiiGenerale!$A$9:$C$29,3,FALSE))</f>
        <v>0</v>
      </c>
    </row>
    <row r="2358" spans="1:22" ht="30" customHeight="1" x14ac:dyDescent="0.25">
      <c r="A2358" s="145"/>
      <c r="B2358" s="146"/>
      <c r="C2358" s="146"/>
      <c r="D2358" s="147"/>
      <c r="E2358" s="148"/>
      <c r="F2358" s="149"/>
      <c r="G2358" s="148"/>
      <c r="H2358" s="149"/>
      <c r="I2358" s="150"/>
      <c r="J2358" s="151"/>
      <c r="K2358" s="152"/>
      <c r="L2358" s="153"/>
      <c r="M2358" s="154"/>
      <c r="N2358" s="334">
        <f t="shared" si="73"/>
        <v>0</v>
      </c>
      <c r="O2358" s="339"/>
      <c r="P2358" s="515">
        <f>IF($A2358=Liste!$A$2,Liste!$Q$2,IF($A2358=Liste!$A$3,Liste!$Q$3,0))</f>
        <v>0</v>
      </c>
      <c r="Q2358" s="477"/>
      <c r="R2358" s="458" t="str">
        <f>IF(F2358=0,"x",VLOOKUP($F2358,Liste!$L$2:$M$5000,2,FALSE))</f>
        <v>x</v>
      </c>
      <c r="S2358" s="462" t="str">
        <f t="shared" si="72"/>
        <v>x</v>
      </c>
      <c r="T2358" s="462">
        <f>IF(P2358=Liste!$Q$3,IF(L2358=0,0,1),0)</f>
        <v>0</v>
      </c>
      <c r="U2358" s="462">
        <f>IF($A2358=0,0,InformatiiGenerale!$B$3)</f>
        <v>0</v>
      </c>
      <c r="V2358" s="462">
        <f>IF($B2358=0,0,VLOOKUP($B2358,InformatiiGenerale!$A$9:$C$29,3,FALSE))</f>
        <v>0</v>
      </c>
    </row>
    <row r="2359" spans="1:22" ht="30" customHeight="1" x14ac:dyDescent="0.25">
      <c r="A2359" s="145"/>
      <c r="B2359" s="146"/>
      <c r="C2359" s="146"/>
      <c r="D2359" s="147"/>
      <c r="E2359" s="148"/>
      <c r="F2359" s="149"/>
      <c r="G2359" s="148"/>
      <c r="H2359" s="149"/>
      <c r="I2359" s="150"/>
      <c r="J2359" s="151"/>
      <c r="K2359" s="152"/>
      <c r="L2359" s="153"/>
      <c r="M2359" s="154"/>
      <c r="N2359" s="334">
        <f t="shared" si="73"/>
        <v>0</v>
      </c>
      <c r="O2359" s="339"/>
      <c r="P2359" s="515">
        <f>IF($A2359=Liste!$A$2,Liste!$Q$2,IF($A2359=Liste!$A$3,Liste!$Q$3,0))</f>
        <v>0</v>
      </c>
      <c r="Q2359" s="477"/>
      <c r="R2359" s="458" t="str">
        <f>IF(F2359=0,"x",VLOOKUP($F2359,Liste!$L$2:$M$5000,2,FALSE))</f>
        <v>x</v>
      </c>
      <c r="S2359" s="462" t="str">
        <f t="shared" si="72"/>
        <v>x</v>
      </c>
      <c r="T2359" s="462">
        <f>IF(P2359=Liste!$Q$3,IF(L2359=0,0,1),0)</f>
        <v>0</v>
      </c>
      <c r="U2359" s="462">
        <f>IF($A2359=0,0,InformatiiGenerale!$B$3)</f>
        <v>0</v>
      </c>
      <c r="V2359" s="462">
        <f>IF($B2359=0,0,VLOOKUP($B2359,InformatiiGenerale!$A$9:$C$29,3,FALSE))</f>
        <v>0</v>
      </c>
    </row>
    <row r="2360" spans="1:22" ht="30" customHeight="1" x14ac:dyDescent="0.25">
      <c r="A2360" s="145"/>
      <c r="B2360" s="146"/>
      <c r="C2360" s="146"/>
      <c r="D2360" s="147"/>
      <c r="E2360" s="148"/>
      <c r="F2360" s="149"/>
      <c r="G2360" s="148"/>
      <c r="H2360" s="149"/>
      <c r="I2360" s="150"/>
      <c r="J2360" s="151"/>
      <c r="K2360" s="152"/>
      <c r="L2360" s="153"/>
      <c r="M2360" s="154"/>
      <c r="N2360" s="334">
        <f t="shared" si="73"/>
        <v>0</v>
      </c>
      <c r="O2360" s="339"/>
      <c r="P2360" s="515">
        <f>IF($A2360=Liste!$A$2,Liste!$Q$2,IF($A2360=Liste!$A$3,Liste!$Q$3,0))</f>
        <v>0</v>
      </c>
      <c r="Q2360" s="477"/>
      <c r="R2360" s="458" t="str">
        <f>IF(F2360=0,"x",VLOOKUP($F2360,Liste!$L$2:$M$5000,2,FALSE))</f>
        <v>x</v>
      </c>
      <c r="S2360" s="462" t="str">
        <f t="shared" si="72"/>
        <v>x</v>
      </c>
      <c r="T2360" s="462">
        <f>IF(P2360=Liste!$Q$3,IF(L2360=0,0,1),0)</f>
        <v>0</v>
      </c>
      <c r="U2360" s="462">
        <f>IF($A2360=0,0,InformatiiGenerale!$B$3)</f>
        <v>0</v>
      </c>
      <c r="V2360" s="462">
        <f>IF($B2360=0,0,VLOOKUP($B2360,InformatiiGenerale!$A$9:$C$29,3,FALSE))</f>
        <v>0</v>
      </c>
    </row>
    <row r="2361" spans="1:22" ht="30" customHeight="1" x14ac:dyDescent="0.25">
      <c r="A2361" s="145"/>
      <c r="B2361" s="146"/>
      <c r="C2361" s="146"/>
      <c r="D2361" s="147"/>
      <c r="E2361" s="148"/>
      <c r="F2361" s="149"/>
      <c r="G2361" s="148"/>
      <c r="H2361" s="149"/>
      <c r="I2361" s="150"/>
      <c r="J2361" s="151"/>
      <c r="K2361" s="152"/>
      <c r="L2361" s="153"/>
      <c r="M2361" s="154"/>
      <c r="N2361" s="334">
        <f t="shared" si="73"/>
        <v>0</v>
      </c>
      <c r="O2361" s="339"/>
      <c r="P2361" s="515">
        <f>IF($A2361=Liste!$A$2,Liste!$Q$2,IF($A2361=Liste!$A$3,Liste!$Q$3,0))</f>
        <v>0</v>
      </c>
      <c r="Q2361" s="477"/>
      <c r="R2361" s="458" t="str">
        <f>IF(F2361=0,"x",VLOOKUP($F2361,Liste!$L$2:$M$5000,2,FALSE))</f>
        <v>x</v>
      </c>
      <c r="S2361" s="462" t="str">
        <f t="shared" si="72"/>
        <v>x</v>
      </c>
      <c r="T2361" s="462">
        <f>IF(P2361=Liste!$Q$3,IF(L2361=0,0,1),0)</f>
        <v>0</v>
      </c>
      <c r="U2361" s="462">
        <f>IF($A2361=0,0,InformatiiGenerale!$B$3)</f>
        <v>0</v>
      </c>
      <c r="V2361" s="462">
        <f>IF($B2361=0,0,VLOOKUP($B2361,InformatiiGenerale!$A$9:$C$29,3,FALSE))</f>
        <v>0</v>
      </c>
    </row>
    <row r="2362" spans="1:22" ht="30" customHeight="1" x14ac:dyDescent="0.25">
      <c r="A2362" s="145"/>
      <c r="B2362" s="146"/>
      <c r="C2362" s="146"/>
      <c r="D2362" s="147"/>
      <c r="E2362" s="148"/>
      <c r="F2362" s="149"/>
      <c r="G2362" s="148"/>
      <c r="H2362" s="149"/>
      <c r="I2362" s="150"/>
      <c r="J2362" s="151"/>
      <c r="K2362" s="152"/>
      <c r="L2362" s="153"/>
      <c r="M2362" s="154"/>
      <c r="N2362" s="334">
        <f t="shared" si="73"/>
        <v>0</v>
      </c>
      <c r="O2362" s="339"/>
      <c r="P2362" s="515">
        <f>IF($A2362=Liste!$A$2,Liste!$Q$2,IF($A2362=Liste!$A$3,Liste!$Q$3,0))</f>
        <v>0</v>
      </c>
      <c r="Q2362" s="477"/>
      <c r="R2362" s="458" t="str">
        <f>IF(F2362=0,"x",VLOOKUP($F2362,Liste!$L$2:$M$5000,2,FALSE))</f>
        <v>x</v>
      </c>
      <c r="S2362" s="462" t="str">
        <f t="shared" si="72"/>
        <v>x</v>
      </c>
      <c r="T2362" s="462">
        <f>IF(P2362=Liste!$Q$3,IF(L2362=0,0,1),0)</f>
        <v>0</v>
      </c>
      <c r="U2362" s="462">
        <f>IF($A2362=0,0,InformatiiGenerale!$B$3)</f>
        <v>0</v>
      </c>
      <c r="V2362" s="462">
        <f>IF($B2362=0,0,VLOOKUP($B2362,InformatiiGenerale!$A$9:$C$29,3,FALSE))</f>
        <v>0</v>
      </c>
    </row>
    <row r="2363" spans="1:22" ht="30" customHeight="1" x14ac:dyDescent="0.25">
      <c r="A2363" s="145"/>
      <c r="B2363" s="146"/>
      <c r="C2363" s="146"/>
      <c r="D2363" s="147"/>
      <c r="E2363" s="148"/>
      <c r="F2363" s="149"/>
      <c r="G2363" s="148"/>
      <c r="H2363" s="149"/>
      <c r="I2363" s="150"/>
      <c r="J2363" s="151"/>
      <c r="K2363" s="152"/>
      <c r="L2363" s="153"/>
      <c r="M2363" s="154"/>
      <c r="N2363" s="334">
        <f t="shared" si="73"/>
        <v>0</v>
      </c>
      <c r="O2363" s="339"/>
      <c r="P2363" s="515">
        <f>IF($A2363=Liste!$A$2,Liste!$Q$2,IF($A2363=Liste!$A$3,Liste!$Q$3,0))</f>
        <v>0</v>
      </c>
      <c r="Q2363" s="477"/>
      <c r="R2363" s="458" t="str">
        <f>IF(F2363=0,"x",VLOOKUP($F2363,Liste!$L$2:$M$5000,2,FALSE))</f>
        <v>x</v>
      </c>
      <c r="S2363" s="462" t="str">
        <f t="shared" si="72"/>
        <v>x</v>
      </c>
      <c r="T2363" s="462">
        <f>IF(P2363=Liste!$Q$3,IF(L2363=0,0,1),0)</f>
        <v>0</v>
      </c>
      <c r="U2363" s="462">
        <f>IF($A2363=0,0,InformatiiGenerale!$B$3)</f>
        <v>0</v>
      </c>
      <c r="V2363" s="462">
        <f>IF($B2363=0,0,VLOOKUP($B2363,InformatiiGenerale!$A$9:$C$29,3,FALSE))</f>
        <v>0</v>
      </c>
    </row>
    <row r="2364" spans="1:22" ht="30" customHeight="1" x14ac:dyDescent="0.25">
      <c r="A2364" s="145"/>
      <c r="B2364" s="146"/>
      <c r="C2364" s="146"/>
      <c r="D2364" s="147"/>
      <c r="E2364" s="148"/>
      <c r="F2364" s="149"/>
      <c r="G2364" s="148"/>
      <c r="H2364" s="149"/>
      <c r="I2364" s="150"/>
      <c r="J2364" s="151"/>
      <c r="K2364" s="152"/>
      <c r="L2364" s="153"/>
      <c r="M2364" s="154"/>
      <c r="N2364" s="334">
        <f t="shared" si="73"/>
        <v>0</v>
      </c>
      <c r="O2364" s="339"/>
      <c r="P2364" s="515">
        <f>IF($A2364=Liste!$A$2,Liste!$Q$2,IF($A2364=Liste!$A$3,Liste!$Q$3,0))</f>
        <v>0</v>
      </c>
      <c r="Q2364" s="477"/>
      <c r="R2364" s="458" t="str">
        <f>IF(F2364=0,"x",VLOOKUP($F2364,Liste!$L$2:$M$5000,2,FALSE))</f>
        <v>x</v>
      </c>
      <c r="S2364" s="462" t="str">
        <f t="shared" si="72"/>
        <v>x</v>
      </c>
      <c r="T2364" s="462">
        <f>IF(P2364=Liste!$Q$3,IF(L2364=0,0,1),0)</f>
        <v>0</v>
      </c>
      <c r="U2364" s="462">
        <f>IF($A2364=0,0,InformatiiGenerale!$B$3)</f>
        <v>0</v>
      </c>
      <c r="V2364" s="462">
        <f>IF($B2364=0,0,VLOOKUP($B2364,InformatiiGenerale!$A$9:$C$29,3,FALSE))</f>
        <v>0</v>
      </c>
    </row>
    <row r="2365" spans="1:22" ht="30" customHeight="1" x14ac:dyDescent="0.25">
      <c r="A2365" s="145"/>
      <c r="B2365" s="146"/>
      <c r="C2365" s="146"/>
      <c r="D2365" s="147"/>
      <c r="E2365" s="148"/>
      <c r="F2365" s="149"/>
      <c r="G2365" s="148"/>
      <c r="H2365" s="149"/>
      <c r="I2365" s="150"/>
      <c r="J2365" s="151"/>
      <c r="K2365" s="152"/>
      <c r="L2365" s="153"/>
      <c r="M2365" s="154"/>
      <c r="N2365" s="334">
        <f t="shared" si="73"/>
        <v>0</v>
      </c>
      <c r="O2365" s="339"/>
      <c r="P2365" s="515">
        <f>IF($A2365=Liste!$A$2,Liste!$Q$2,IF($A2365=Liste!$A$3,Liste!$Q$3,0))</f>
        <v>0</v>
      </c>
      <c r="Q2365" s="477"/>
      <c r="R2365" s="458" t="str">
        <f>IF(F2365=0,"x",VLOOKUP($F2365,Liste!$L$2:$M$5000,2,FALSE))</f>
        <v>x</v>
      </c>
      <c r="S2365" s="462" t="str">
        <f t="shared" si="72"/>
        <v>x</v>
      </c>
      <c r="T2365" s="462">
        <f>IF(P2365=Liste!$Q$3,IF(L2365=0,0,1),0)</f>
        <v>0</v>
      </c>
      <c r="U2365" s="462">
        <f>IF($A2365=0,0,InformatiiGenerale!$B$3)</f>
        <v>0</v>
      </c>
      <c r="V2365" s="462">
        <f>IF($B2365=0,0,VLOOKUP($B2365,InformatiiGenerale!$A$9:$C$29,3,FALSE))</f>
        <v>0</v>
      </c>
    </row>
    <row r="2366" spans="1:22" ht="30" customHeight="1" x14ac:dyDescent="0.25">
      <c r="A2366" s="145"/>
      <c r="B2366" s="146"/>
      <c r="C2366" s="146"/>
      <c r="D2366" s="147"/>
      <c r="E2366" s="148"/>
      <c r="F2366" s="149"/>
      <c r="G2366" s="148"/>
      <c r="H2366" s="149"/>
      <c r="I2366" s="150"/>
      <c r="J2366" s="151"/>
      <c r="K2366" s="152"/>
      <c r="L2366" s="153"/>
      <c r="M2366" s="154"/>
      <c r="N2366" s="334">
        <f t="shared" si="73"/>
        <v>0</v>
      </c>
      <c r="O2366" s="339"/>
      <c r="P2366" s="515">
        <f>IF($A2366=Liste!$A$2,Liste!$Q$2,IF($A2366=Liste!$A$3,Liste!$Q$3,0))</f>
        <v>0</v>
      </c>
      <c r="Q2366" s="477"/>
      <c r="R2366" s="458" t="str">
        <f>IF(F2366=0,"x",VLOOKUP($F2366,Liste!$L$2:$M$5000,2,FALSE))</f>
        <v>x</v>
      </c>
      <c r="S2366" s="462" t="str">
        <f t="shared" si="72"/>
        <v>x</v>
      </c>
      <c r="T2366" s="462">
        <f>IF(P2366=Liste!$Q$3,IF(L2366=0,0,1),0)</f>
        <v>0</v>
      </c>
      <c r="U2366" s="462">
        <f>IF($A2366=0,0,InformatiiGenerale!$B$3)</f>
        <v>0</v>
      </c>
      <c r="V2366" s="462">
        <f>IF($B2366=0,0,VLOOKUP($B2366,InformatiiGenerale!$A$9:$C$29,3,FALSE))</f>
        <v>0</v>
      </c>
    </row>
    <row r="2367" spans="1:22" ht="30" customHeight="1" x14ac:dyDescent="0.25">
      <c r="A2367" s="145"/>
      <c r="B2367" s="146"/>
      <c r="C2367" s="146"/>
      <c r="D2367" s="147"/>
      <c r="E2367" s="148"/>
      <c r="F2367" s="149"/>
      <c r="G2367" s="148"/>
      <c r="H2367" s="149"/>
      <c r="I2367" s="150"/>
      <c r="J2367" s="151"/>
      <c r="K2367" s="152"/>
      <c r="L2367" s="153"/>
      <c r="M2367" s="154"/>
      <c r="N2367" s="334">
        <f t="shared" si="73"/>
        <v>0</v>
      </c>
      <c r="O2367" s="339"/>
      <c r="P2367" s="515">
        <f>IF($A2367=Liste!$A$2,Liste!$Q$2,IF($A2367=Liste!$A$3,Liste!$Q$3,0))</f>
        <v>0</v>
      </c>
      <c r="Q2367" s="477"/>
      <c r="R2367" s="458" t="str">
        <f>IF(F2367=0,"x",VLOOKUP($F2367,Liste!$L$2:$M$5000,2,FALSE))</f>
        <v>x</v>
      </c>
      <c r="S2367" s="462" t="str">
        <f t="shared" si="72"/>
        <v>x</v>
      </c>
      <c r="T2367" s="462">
        <f>IF(P2367=Liste!$Q$3,IF(L2367=0,0,1),0)</f>
        <v>0</v>
      </c>
      <c r="U2367" s="462">
        <f>IF($A2367=0,0,InformatiiGenerale!$B$3)</f>
        <v>0</v>
      </c>
      <c r="V2367" s="462">
        <f>IF($B2367=0,0,VLOOKUP($B2367,InformatiiGenerale!$A$9:$C$29,3,FALSE))</f>
        <v>0</v>
      </c>
    </row>
    <row r="2368" spans="1:22" ht="30" customHeight="1" x14ac:dyDescent="0.25">
      <c r="A2368" s="145"/>
      <c r="B2368" s="146"/>
      <c r="C2368" s="146"/>
      <c r="D2368" s="147"/>
      <c r="E2368" s="148"/>
      <c r="F2368" s="149"/>
      <c r="G2368" s="148"/>
      <c r="H2368" s="149"/>
      <c r="I2368" s="150"/>
      <c r="J2368" s="151"/>
      <c r="K2368" s="152"/>
      <c r="L2368" s="153"/>
      <c r="M2368" s="154"/>
      <c r="N2368" s="334">
        <f t="shared" si="73"/>
        <v>0</v>
      </c>
      <c r="O2368" s="339"/>
      <c r="P2368" s="515">
        <f>IF($A2368=Liste!$A$2,Liste!$Q$2,IF($A2368=Liste!$A$3,Liste!$Q$3,0))</f>
        <v>0</v>
      </c>
      <c r="Q2368" s="477"/>
      <c r="R2368" s="458" t="str">
        <f>IF(F2368=0,"x",VLOOKUP($F2368,Liste!$L$2:$M$5000,2,FALSE))</f>
        <v>x</v>
      </c>
      <c r="S2368" s="462" t="str">
        <f t="shared" si="72"/>
        <v>x</v>
      </c>
      <c r="T2368" s="462">
        <f>IF(P2368=Liste!$Q$3,IF(L2368=0,0,1),0)</f>
        <v>0</v>
      </c>
      <c r="U2368" s="462">
        <f>IF($A2368=0,0,InformatiiGenerale!$B$3)</f>
        <v>0</v>
      </c>
      <c r="V2368" s="462">
        <f>IF($B2368=0,0,VLOOKUP($B2368,InformatiiGenerale!$A$9:$C$29,3,FALSE))</f>
        <v>0</v>
      </c>
    </row>
    <row r="2369" spans="1:22" ht="30" customHeight="1" x14ac:dyDescent="0.25">
      <c r="A2369" s="145"/>
      <c r="B2369" s="146"/>
      <c r="C2369" s="146"/>
      <c r="D2369" s="147"/>
      <c r="E2369" s="148"/>
      <c r="F2369" s="149"/>
      <c r="G2369" s="148"/>
      <c r="H2369" s="149"/>
      <c r="I2369" s="150"/>
      <c r="J2369" s="151"/>
      <c r="K2369" s="152"/>
      <c r="L2369" s="153"/>
      <c r="M2369" s="154"/>
      <c r="N2369" s="334">
        <f t="shared" si="73"/>
        <v>0</v>
      </c>
      <c r="O2369" s="339"/>
      <c r="P2369" s="515">
        <f>IF($A2369=Liste!$A$2,Liste!$Q$2,IF($A2369=Liste!$A$3,Liste!$Q$3,0))</f>
        <v>0</v>
      </c>
      <c r="Q2369" s="477"/>
      <c r="R2369" s="458" t="str">
        <f>IF(F2369=0,"x",VLOOKUP($F2369,Liste!$L$2:$M$5000,2,FALSE))</f>
        <v>x</v>
      </c>
      <c r="S2369" s="462" t="str">
        <f t="shared" si="72"/>
        <v>x</v>
      </c>
      <c r="T2369" s="462">
        <f>IF(P2369=Liste!$Q$3,IF(L2369=0,0,1),0)</f>
        <v>0</v>
      </c>
      <c r="U2369" s="462">
        <f>IF($A2369=0,0,InformatiiGenerale!$B$3)</f>
        <v>0</v>
      </c>
      <c r="V2369" s="462">
        <f>IF($B2369=0,0,VLOOKUP($B2369,InformatiiGenerale!$A$9:$C$29,3,FALSE))</f>
        <v>0</v>
      </c>
    </row>
    <row r="2370" spans="1:22" ht="30" customHeight="1" x14ac:dyDescent="0.25">
      <c r="A2370" s="145"/>
      <c r="B2370" s="146"/>
      <c r="C2370" s="146"/>
      <c r="D2370" s="147"/>
      <c r="E2370" s="148"/>
      <c r="F2370" s="149"/>
      <c r="G2370" s="148"/>
      <c r="H2370" s="149"/>
      <c r="I2370" s="150"/>
      <c r="J2370" s="151"/>
      <c r="K2370" s="152"/>
      <c r="L2370" s="153"/>
      <c r="M2370" s="154"/>
      <c r="N2370" s="334">
        <f t="shared" si="73"/>
        <v>0</v>
      </c>
      <c r="O2370" s="339"/>
      <c r="P2370" s="515">
        <f>IF($A2370=Liste!$A$2,Liste!$Q$2,IF($A2370=Liste!$A$3,Liste!$Q$3,0))</f>
        <v>0</v>
      </c>
      <c r="Q2370" s="477"/>
      <c r="R2370" s="458" t="str">
        <f>IF(F2370=0,"x",VLOOKUP($F2370,Liste!$L$2:$M$5000,2,FALSE))</f>
        <v>x</v>
      </c>
      <c r="S2370" s="462" t="str">
        <f t="shared" si="72"/>
        <v>x</v>
      </c>
      <c r="T2370" s="462">
        <f>IF(P2370=Liste!$Q$3,IF(L2370=0,0,1),0)</f>
        <v>0</v>
      </c>
      <c r="U2370" s="462">
        <f>IF($A2370=0,0,InformatiiGenerale!$B$3)</f>
        <v>0</v>
      </c>
      <c r="V2370" s="462">
        <f>IF($B2370=0,0,VLOOKUP($B2370,InformatiiGenerale!$A$9:$C$29,3,FALSE))</f>
        <v>0</v>
      </c>
    </row>
    <row r="2371" spans="1:22" ht="30" customHeight="1" x14ac:dyDescent="0.25">
      <c r="A2371" s="145"/>
      <c r="B2371" s="146"/>
      <c r="C2371" s="146"/>
      <c r="D2371" s="147"/>
      <c r="E2371" s="148"/>
      <c r="F2371" s="149"/>
      <c r="G2371" s="148"/>
      <c r="H2371" s="149"/>
      <c r="I2371" s="150"/>
      <c r="J2371" s="151"/>
      <c r="K2371" s="152"/>
      <c r="L2371" s="153"/>
      <c r="M2371" s="154"/>
      <c r="N2371" s="334">
        <f t="shared" si="73"/>
        <v>0</v>
      </c>
      <c r="O2371" s="339"/>
      <c r="P2371" s="515">
        <f>IF($A2371=Liste!$A$2,Liste!$Q$2,IF($A2371=Liste!$A$3,Liste!$Q$3,0))</f>
        <v>0</v>
      </c>
      <c r="Q2371" s="477"/>
      <c r="R2371" s="458" t="str">
        <f>IF(F2371=0,"x",VLOOKUP($F2371,Liste!$L$2:$M$5000,2,FALSE))</f>
        <v>x</v>
      </c>
      <c r="S2371" s="462" t="str">
        <f t="shared" si="72"/>
        <v>x</v>
      </c>
      <c r="T2371" s="462">
        <f>IF(P2371=Liste!$Q$3,IF(L2371=0,0,1),0)</f>
        <v>0</v>
      </c>
      <c r="U2371" s="462">
        <f>IF($A2371=0,0,InformatiiGenerale!$B$3)</f>
        <v>0</v>
      </c>
      <c r="V2371" s="462">
        <f>IF($B2371=0,0,VLOOKUP($B2371,InformatiiGenerale!$A$9:$C$29,3,FALSE))</f>
        <v>0</v>
      </c>
    </row>
    <row r="2372" spans="1:22" ht="30" customHeight="1" x14ac:dyDescent="0.25">
      <c r="A2372" s="145"/>
      <c r="B2372" s="146"/>
      <c r="C2372" s="146"/>
      <c r="D2372" s="147"/>
      <c r="E2372" s="148"/>
      <c r="F2372" s="149"/>
      <c r="G2372" s="148"/>
      <c r="H2372" s="149"/>
      <c r="I2372" s="150"/>
      <c r="J2372" s="151"/>
      <c r="K2372" s="152"/>
      <c r="L2372" s="153"/>
      <c r="M2372" s="154"/>
      <c r="N2372" s="334">
        <f t="shared" si="73"/>
        <v>0</v>
      </c>
      <c r="O2372" s="339"/>
      <c r="P2372" s="515">
        <f>IF($A2372=Liste!$A$2,Liste!$Q$2,IF($A2372=Liste!$A$3,Liste!$Q$3,0))</f>
        <v>0</v>
      </c>
      <c r="Q2372" s="477"/>
      <c r="R2372" s="458" t="str">
        <f>IF(F2372=0,"x",VLOOKUP($F2372,Liste!$L$2:$M$5000,2,FALSE))</f>
        <v>x</v>
      </c>
      <c r="S2372" s="462" t="str">
        <f t="shared" si="72"/>
        <v>x</v>
      </c>
      <c r="T2372" s="462">
        <f>IF(P2372=Liste!$Q$3,IF(L2372=0,0,1),0)</f>
        <v>0</v>
      </c>
      <c r="U2372" s="462">
        <f>IF($A2372=0,0,InformatiiGenerale!$B$3)</f>
        <v>0</v>
      </c>
      <c r="V2372" s="462">
        <f>IF($B2372=0,0,VLOOKUP($B2372,InformatiiGenerale!$A$9:$C$29,3,FALSE))</f>
        <v>0</v>
      </c>
    </row>
    <row r="2373" spans="1:22" ht="30" customHeight="1" x14ac:dyDescent="0.25">
      <c r="A2373" s="145"/>
      <c r="B2373" s="146"/>
      <c r="C2373" s="146"/>
      <c r="D2373" s="147"/>
      <c r="E2373" s="148"/>
      <c r="F2373" s="149"/>
      <c r="G2373" s="148"/>
      <c r="H2373" s="149"/>
      <c r="I2373" s="150"/>
      <c r="J2373" s="151"/>
      <c r="K2373" s="152"/>
      <c r="L2373" s="153"/>
      <c r="M2373" s="154"/>
      <c r="N2373" s="334">
        <f t="shared" si="73"/>
        <v>0</v>
      </c>
      <c r="O2373" s="339"/>
      <c r="P2373" s="515">
        <f>IF($A2373=Liste!$A$2,Liste!$Q$2,IF($A2373=Liste!$A$3,Liste!$Q$3,0))</f>
        <v>0</v>
      </c>
      <c r="Q2373" s="477"/>
      <c r="R2373" s="458" t="str">
        <f>IF(F2373=0,"x",VLOOKUP($F2373,Liste!$L$2:$M$5000,2,FALSE))</f>
        <v>x</v>
      </c>
      <c r="S2373" s="462" t="str">
        <f t="shared" si="72"/>
        <v>x</v>
      </c>
      <c r="T2373" s="462">
        <f>IF(P2373=Liste!$Q$3,IF(L2373=0,0,1),0)</f>
        <v>0</v>
      </c>
      <c r="U2373" s="462">
        <f>IF($A2373=0,0,InformatiiGenerale!$B$3)</f>
        <v>0</v>
      </c>
      <c r="V2373" s="462">
        <f>IF($B2373=0,0,VLOOKUP($B2373,InformatiiGenerale!$A$9:$C$29,3,FALSE))</f>
        <v>0</v>
      </c>
    </row>
    <row r="2374" spans="1:22" ht="30" customHeight="1" x14ac:dyDescent="0.25">
      <c r="A2374" s="145"/>
      <c r="B2374" s="146"/>
      <c r="C2374" s="146"/>
      <c r="D2374" s="147"/>
      <c r="E2374" s="148"/>
      <c r="F2374" s="149"/>
      <c r="G2374" s="148"/>
      <c r="H2374" s="149"/>
      <c r="I2374" s="150"/>
      <c r="J2374" s="151"/>
      <c r="K2374" s="152"/>
      <c r="L2374" s="153"/>
      <c r="M2374" s="154"/>
      <c r="N2374" s="334">
        <f t="shared" si="73"/>
        <v>0</v>
      </c>
      <c r="O2374" s="339"/>
      <c r="P2374" s="515">
        <f>IF($A2374=Liste!$A$2,Liste!$Q$2,IF($A2374=Liste!$A$3,Liste!$Q$3,0))</f>
        <v>0</v>
      </c>
      <c r="Q2374" s="477"/>
      <c r="R2374" s="458" t="str">
        <f>IF(F2374=0,"x",VLOOKUP($F2374,Liste!$L$2:$M$5000,2,FALSE))</f>
        <v>x</v>
      </c>
      <c r="S2374" s="462" t="str">
        <f t="shared" si="72"/>
        <v>x</v>
      </c>
      <c r="T2374" s="462">
        <f>IF(P2374=Liste!$Q$3,IF(L2374=0,0,1),0)</f>
        <v>0</v>
      </c>
      <c r="U2374" s="462">
        <f>IF($A2374=0,0,InformatiiGenerale!$B$3)</f>
        <v>0</v>
      </c>
      <c r="V2374" s="462">
        <f>IF($B2374=0,0,VLOOKUP($B2374,InformatiiGenerale!$A$9:$C$29,3,FALSE))</f>
        <v>0</v>
      </c>
    </row>
    <row r="2375" spans="1:22" ht="30" customHeight="1" x14ac:dyDescent="0.25">
      <c r="A2375" s="145"/>
      <c r="B2375" s="146"/>
      <c r="C2375" s="146"/>
      <c r="D2375" s="147"/>
      <c r="E2375" s="148"/>
      <c r="F2375" s="149"/>
      <c r="G2375" s="148"/>
      <c r="H2375" s="149"/>
      <c r="I2375" s="150"/>
      <c r="J2375" s="151"/>
      <c r="K2375" s="152"/>
      <c r="L2375" s="153"/>
      <c r="M2375" s="154"/>
      <c r="N2375" s="334">
        <f t="shared" si="73"/>
        <v>0</v>
      </c>
      <c r="O2375" s="339"/>
      <c r="P2375" s="515">
        <f>IF($A2375=Liste!$A$2,Liste!$Q$2,IF($A2375=Liste!$A$3,Liste!$Q$3,0))</f>
        <v>0</v>
      </c>
      <c r="Q2375" s="477"/>
      <c r="R2375" s="458" t="str">
        <f>IF(F2375=0,"x",VLOOKUP($F2375,Liste!$L$2:$M$5000,2,FALSE))</f>
        <v>x</v>
      </c>
      <c r="S2375" s="462" t="str">
        <f t="shared" si="72"/>
        <v>x</v>
      </c>
      <c r="T2375" s="462">
        <f>IF(P2375=Liste!$Q$3,IF(L2375=0,0,1),0)</f>
        <v>0</v>
      </c>
      <c r="U2375" s="462">
        <f>IF($A2375=0,0,InformatiiGenerale!$B$3)</f>
        <v>0</v>
      </c>
      <c r="V2375" s="462">
        <f>IF($B2375=0,0,VLOOKUP($B2375,InformatiiGenerale!$A$9:$C$29,3,FALSE))</f>
        <v>0</v>
      </c>
    </row>
    <row r="2376" spans="1:22" ht="30" customHeight="1" x14ac:dyDescent="0.25">
      <c r="A2376" s="145"/>
      <c r="B2376" s="146"/>
      <c r="C2376" s="146"/>
      <c r="D2376" s="147"/>
      <c r="E2376" s="148"/>
      <c r="F2376" s="149"/>
      <c r="G2376" s="148"/>
      <c r="H2376" s="149"/>
      <c r="I2376" s="150"/>
      <c r="J2376" s="151"/>
      <c r="K2376" s="152"/>
      <c r="L2376" s="153"/>
      <c r="M2376" s="154"/>
      <c r="N2376" s="334">
        <f t="shared" si="73"/>
        <v>0</v>
      </c>
      <c r="O2376" s="339"/>
      <c r="P2376" s="515">
        <f>IF($A2376=Liste!$A$2,Liste!$Q$2,IF($A2376=Liste!$A$3,Liste!$Q$3,0))</f>
        <v>0</v>
      </c>
      <c r="Q2376" s="477"/>
      <c r="R2376" s="458" t="str">
        <f>IF(F2376=0,"x",VLOOKUP($F2376,Liste!$L$2:$M$5000,2,FALSE))</f>
        <v>x</v>
      </c>
      <c r="S2376" s="462" t="str">
        <f t="shared" si="72"/>
        <v>x</v>
      </c>
      <c r="T2376" s="462">
        <f>IF(P2376=Liste!$Q$3,IF(L2376=0,0,1),0)</f>
        <v>0</v>
      </c>
      <c r="U2376" s="462">
        <f>IF($A2376=0,0,InformatiiGenerale!$B$3)</f>
        <v>0</v>
      </c>
      <c r="V2376" s="462">
        <f>IF($B2376=0,0,VLOOKUP($B2376,InformatiiGenerale!$A$9:$C$29,3,FALSE))</f>
        <v>0</v>
      </c>
    </row>
    <row r="2377" spans="1:22" ht="30" customHeight="1" x14ac:dyDescent="0.25">
      <c r="A2377" s="145"/>
      <c r="B2377" s="146"/>
      <c r="C2377" s="146"/>
      <c r="D2377" s="147"/>
      <c r="E2377" s="148"/>
      <c r="F2377" s="149"/>
      <c r="G2377" s="148"/>
      <c r="H2377" s="149"/>
      <c r="I2377" s="150"/>
      <c r="J2377" s="151"/>
      <c r="K2377" s="152"/>
      <c r="L2377" s="153"/>
      <c r="M2377" s="154"/>
      <c r="N2377" s="334">
        <f t="shared" si="73"/>
        <v>0</v>
      </c>
      <c r="O2377" s="339"/>
      <c r="P2377" s="515">
        <f>IF($A2377=Liste!$A$2,Liste!$Q$2,IF($A2377=Liste!$A$3,Liste!$Q$3,0))</f>
        <v>0</v>
      </c>
      <c r="Q2377" s="477"/>
      <c r="R2377" s="458" t="str">
        <f>IF(F2377=0,"x",VLOOKUP($F2377,Liste!$L$2:$M$5000,2,FALSE))</f>
        <v>x</v>
      </c>
      <c r="S2377" s="462" t="str">
        <f t="shared" si="72"/>
        <v>x</v>
      </c>
      <c r="T2377" s="462">
        <f>IF(P2377=Liste!$Q$3,IF(L2377=0,0,1),0)</f>
        <v>0</v>
      </c>
      <c r="U2377" s="462">
        <f>IF($A2377=0,0,InformatiiGenerale!$B$3)</f>
        <v>0</v>
      </c>
      <c r="V2377" s="462">
        <f>IF($B2377=0,0,VLOOKUP($B2377,InformatiiGenerale!$A$9:$C$29,3,FALSE))</f>
        <v>0</v>
      </c>
    </row>
    <row r="2378" spans="1:22" ht="30" customHeight="1" x14ac:dyDescent="0.25">
      <c r="A2378" s="145"/>
      <c r="B2378" s="146"/>
      <c r="C2378" s="146"/>
      <c r="D2378" s="147"/>
      <c r="E2378" s="148"/>
      <c r="F2378" s="149"/>
      <c r="G2378" s="148"/>
      <c r="H2378" s="149"/>
      <c r="I2378" s="150"/>
      <c r="J2378" s="151"/>
      <c r="K2378" s="152"/>
      <c r="L2378" s="153"/>
      <c r="M2378" s="154"/>
      <c r="N2378" s="334">
        <f t="shared" si="73"/>
        <v>0</v>
      </c>
      <c r="O2378" s="339"/>
      <c r="P2378" s="515">
        <f>IF($A2378=Liste!$A$2,Liste!$Q$2,IF($A2378=Liste!$A$3,Liste!$Q$3,0))</f>
        <v>0</v>
      </c>
      <c r="Q2378" s="477"/>
      <c r="R2378" s="458" t="str">
        <f>IF(F2378=0,"x",VLOOKUP($F2378,Liste!$L$2:$M$5000,2,FALSE))</f>
        <v>x</v>
      </c>
      <c r="S2378" s="462" t="str">
        <f t="shared" si="72"/>
        <v>x</v>
      </c>
      <c r="T2378" s="462">
        <f>IF(P2378=Liste!$Q$3,IF(L2378=0,0,1),0)</f>
        <v>0</v>
      </c>
      <c r="U2378" s="462">
        <f>IF($A2378=0,0,InformatiiGenerale!$B$3)</f>
        <v>0</v>
      </c>
      <c r="V2378" s="462">
        <f>IF($B2378=0,0,VLOOKUP($B2378,InformatiiGenerale!$A$9:$C$29,3,FALSE))</f>
        <v>0</v>
      </c>
    </row>
    <row r="2379" spans="1:22" ht="30" customHeight="1" x14ac:dyDescent="0.25">
      <c r="A2379" s="145"/>
      <c r="B2379" s="146"/>
      <c r="C2379" s="146"/>
      <c r="D2379" s="147"/>
      <c r="E2379" s="148"/>
      <c r="F2379" s="149"/>
      <c r="G2379" s="148"/>
      <c r="H2379" s="149"/>
      <c r="I2379" s="150"/>
      <c r="J2379" s="151"/>
      <c r="K2379" s="152"/>
      <c r="L2379" s="153"/>
      <c r="M2379" s="154"/>
      <c r="N2379" s="334">
        <f t="shared" si="73"/>
        <v>0</v>
      </c>
      <c r="O2379" s="339"/>
      <c r="P2379" s="515">
        <f>IF($A2379=Liste!$A$2,Liste!$Q$2,IF($A2379=Liste!$A$3,Liste!$Q$3,0))</f>
        <v>0</v>
      </c>
      <c r="Q2379" s="477"/>
      <c r="R2379" s="458" t="str">
        <f>IF(F2379=0,"x",VLOOKUP($F2379,Liste!$L$2:$M$5000,2,FALSE))</f>
        <v>x</v>
      </c>
      <c r="S2379" s="462" t="str">
        <f t="shared" ref="S2379:S2442" si="74">CONCATENATE($C2379,$Q2379,$R2379)</f>
        <v>x</v>
      </c>
      <c r="T2379" s="462">
        <f>IF(P2379=Liste!$Q$3,IF(L2379=0,0,1),0)</f>
        <v>0</v>
      </c>
      <c r="U2379" s="462">
        <f>IF($A2379=0,0,InformatiiGenerale!$B$3)</f>
        <v>0</v>
      </c>
      <c r="V2379" s="462">
        <f>IF($B2379=0,0,VLOOKUP($B2379,InformatiiGenerale!$A$9:$C$29,3,FALSE))</f>
        <v>0</v>
      </c>
    </row>
    <row r="2380" spans="1:22" ht="30" customHeight="1" x14ac:dyDescent="0.25">
      <c r="A2380" s="145"/>
      <c r="B2380" s="146"/>
      <c r="C2380" s="146"/>
      <c r="D2380" s="147"/>
      <c r="E2380" s="148"/>
      <c r="F2380" s="149"/>
      <c r="G2380" s="148"/>
      <c r="H2380" s="149"/>
      <c r="I2380" s="150"/>
      <c r="J2380" s="151"/>
      <c r="K2380" s="152"/>
      <c r="L2380" s="153"/>
      <c r="M2380" s="154"/>
      <c r="N2380" s="334">
        <f t="shared" ref="N2380:N2443" si="75">L2380+M2380</f>
        <v>0</v>
      </c>
      <c r="O2380" s="339"/>
      <c r="P2380" s="515">
        <f>IF($A2380=Liste!$A$2,Liste!$Q$2,IF($A2380=Liste!$A$3,Liste!$Q$3,0))</f>
        <v>0</v>
      </c>
      <c r="Q2380" s="477"/>
      <c r="R2380" s="458" t="str">
        <f>IF(F2380=0,"x",VLOOKUP($F2380,Liste!$L$2:$M$5000,2,FALSE))</f>
        <v>x</v>
      </c>
      <c r="S2380" s="462" t="str">
        <f t="shared" si="74"/>
        <v>x</v>
      </c>
      <c r="T2380" s="462">
        <f>IF(P2380=Liste!$Q$3,IF(L2380=0,0,1),0)</f>
        <v>0</v>
      </c>
      <c r="U2380" s="462">
        <f>IF($A2380=0,0,InformatiiGenerale!$B$3)</f>
        <v>0</v>
      </c>
      <c r="V2380" s="462">
        <f>IF($B2380=0,0,VLOOKUP($B2380,InformatiiGenerale!$A$9:$C$29,3,FALSE))</f>
        <v>0</v>
      </c>
    </row>
    <row r="2381" spans="1:22" ht="30" customHeight="1" x14ac:dyDescent="0.25">
      <c r="A2381" s="145"/>
      <c r="B2381" s="146"/>
      <c r="C2381" s="146"/>
      <c r="D2381" s="147"/>
      <c r="E2381" s="148"/>
      <c r="F2381" s="149"/>
      <c r="G2381" s="148"/>
      <c r="H2381" s="149"/>
      <c r="I2381" s="150"/>
      <c r="J2381" s="151"/>
      <c r="K2381" s="152"/>
      <c r="L2381" s="153"/>
      <c r="M2381" s="154"/>
      <c r="N2381" s="334">
        <f t="shared" si="75"/>
        <v>0</v>
      </c>
      <c r="O2381" s="339"/>
      <c r="P2381" s="515">
        <f>IF($A2381=Liste!$A$2,Liste!$Q$2,IF($A2381=Liste!$A$3,Liste!$Q$3,0))</f>
        <v>0</v>
      </c>
      <c r="Q2381" s="477"/>
      <c r="R2381" s="458" t="str">
        <f>IF(F2381=0,"x",VLOOKUP($F2381,Liste!$L$2:$M$5000,2,FALSE))</f>
        <v>x</v>
      </c>
      <c r="S2381" s="462" t="str">
        <f t="shared" si="74"/>
        <v>x</v>
      </c>
      <c r="T2381" s="462">
        <f>IF(P2381=Liste!$Q$3,IF(L2381=0,0,1),0)</f>
        <v>0</v>
      </c>
      <c r="U2381" s="462">
        <f>IF($A2381=0,0,InformatiiGenerale!$B$3)</f>
        <v>0</v>
      </c>
      <c r="V2381" s="462">
        <f>IF($B2381=0,0,VLOOKUP($B2381,InformatiiGenerale!$A$9:$C$29,3,FALSE))</f>
        <v>0</v>
      </c>
    </row>
    <row r="2382" spans="1:22" ht="30" customHeight="1" x14ac:dyDescent="0.25">
      <c r="A2382" s="145"/>
      <c r="B2382" s="146"/>
      <c r="C2382" s="146"/>
      <c r="D2382" s="147"/>
      <c r="E2382" s="148"/>
      <c r="F2382" s="149"/>
      <c r="G2382" s="148"/>
      <c r="H2382" s="149"/>
      <c r="I2382" s="150"/>
      <c r="J2382" s="151"/>
      <c r="K2382" s="152"/>
      <c r="L2382" s="153"/>
      <c r="M2382" s="154"/>
      <c r="N2382" s="334">
        <f t="shared" si="75"/>
        <v>0</v>
      </c>
      <c r="O2382" s="339"/>
      <c r="P2382" s="515">
        <f>IF($A2382=Liste!$A$2,Liste!$Q$2,IF($A2382=Liste!$A$3,Liste!$Q$3,0))</f>
        <v>0</v>
      </c>
      <c r="Q2382" s="477"/>
      <c r="R2382" s="458" t="str">
        <f>IF(F2382=0,"x",VLOOKUP($F2382,Liste!$L$2:$M$5000,2,FALSE))</f>
        <v>x</v>
      </c>
      <c r="S2382" s="462" t="str">
        <f t="shared" si="74"/>
        <v>x</v>
      </c>
      <c r="T2382" s="462">
        <f>IF(P2382=Liste!$Q$3,IF(L2382=0,0,1),0)</f>
        <v>0</v>
      </c>
      <c r="U2382" s="462">
        <f>IF($A2382=0,0,InformatiiGenerale!$B$3)</f>
        <v>0</v>
      </c>
      <c r="V2382" s="462">
        <f>IF($B2382=0,0,VLOOKUP($B2382,InformatiiGenerale!$A$9:$C$29,3,FALSE))</f>
        <v>0</v>
      </c>
    </row>
    <row r="2383" spans="1:22" ht="30" customHeight="1" x14ac:dyDescent="0.25">
      <c r="A2383" s="145"/>
      <c r="B2383" s="146"/>
      <c r="C2383" s="146"/>
      <c r="D2383" s="147"/>
      <c r="E2383" s="148"/>
      <c r="F2383" s="149"/>
      <c r="G2383" s="148"/>
      <c r="H2383" s="149"/>
      <c r="I2383" s="150"/>
      <c r="J2383" s="151"/>
      <c r="K2383" s="152"/>
      <c r="L2383" s="153"/>
      <c r="M2383" s="154"/>
      <c r="N2383" s="334">
        <f t="shared" si="75"/>
        <v>0</v>
      </c>
      <c r="O2383" s="339"/>
      <c r="P2383" s="515">
        <f>IF($A2383=Liste!$A$2,Liste!$Q$2,IF($A2383=Liste!$A$3,Liste!$Q$3,0))</f>
        <v>0</v>
      </c>
      <c r="Q2383" s="477"/>
      <c r="R2383" s="458" t="str">
        <f>IF(F2383=0,"x",VLOOKUP($F2383,Liste!$L$2:$M$5000,2,FALSE))</f>
        <v>x</v>
      </c>
      <c r="S2383" s="462" t="str">
        <f t="shared" si="74"/>
        <v>x</v>
      </c>
      <c r="T2383" s="462">
        <f>IF(P2383=Liste!$Q$3,IF(L2383=0,0,1),0)</f>
        <v>0</v>
      </c>
      <c r="U2383" s="462">
        <f>IF($A2383=0,0,InformatiiGenerale!$B$3)</f>
        <v>0</v>
      </c>
      <c r="V2383" s="462">
        <f>IF($B2383=0,0,VLOOKUP($B2383,InformatiiGenerale!$A$9:$C$29,3,FALSE))</f>
        <v>0</v>
      </c>
    </row>
    <row r="2384" spans="1:22" ht="30" customHeight="1" x14ac:dyDescent="0.25">
      <c r="A2384" s="145"/>
      <c r="B2384" s="146"/>
      <c r="C2384" s="146"/>
      <c r="D2384" s="147"/>
      <c r="E2384" s="148"/>
      <c r="F2384" s="149"/>
      <c r="G2384" s="148"/>
      <c r="H2384" s="149"/>
      <c r="I2384" s="150"/>
      <c r="J2384" s="151"/>
      <c r="K2384" s="152"/>
      <c r="L2384" s="153"/>
      <c r="M2384" s="154"/>
      <c r="N2384" s="334">
        <f t="shared" si="75"/>
        <v>0</v>
      </c>
      <c r="O2384" s="339"/>
      <c r="P2384" s="515">
        <f>IF($A2384=Liste!$A$2,Liste!$Q$2,IF($A2384=Liste!$A$3,Liste!$Q$3,0))</f>
        <v>0</v>
      </c>
      <c r="Q2384" s="477"/>
      <c r="R2384" s="458" t="str">
        <f>IF(F2384=0,"x",VLOOKUP($F2384,Liste!$L$2:$M$5000,2,FALSE))</f>
        <v>x</v>
      </c>
      <c r="S2384" s="462" t="str">
        <f t="shared" si="74"/>
        <v>x</v>
      </c>
      <c r="T2384" s="462">
        <f>IF(P2384=Liste!$Q$3,IF(L2384=0,0,1),0)</f>
        <v>0</v>
      </c>
      <c r="U2384" s="462">
        <f>IF($A2384=0,0,InformatiiGenerale!$B$3)</f>
        <v>0</v>
      </c>
      <c r="V2384" s="462">
        <f>IF($B2384=0,0,VLOOKUP($B2384,InformatiiGenerale!$A$9:$C$29,3,FALSE))</f>
        <v>0</v>
      </c>
    </row>
    <row r="2385" spans="1:22" ht="30" customHeight="1" x14ac:dyDescent="0.25">
      <c r="A2385" s="145"/>
      <c r="B2385" s="146"/>
      <c r="C2385" s="146"/>
      <c r="D2385" s="147"/>
      <c r="E2385" s="148"/>
      <c r="F2385" s="149"/>
      <c r="G2385" s="148"/>
      <c r="H2385" s="149"/>
      <c r="I2385" s="150"/>
      <c r="J2385" s="151"/>
      <c r="K2385" s="152"/>
      <c r="L2385" s="153"/>
      <c r="M2385" s="154"/>
      <c r="N2385" s="334">
        <f t="shared" si="75"/>
        <v>0</v>
      </c>
      <c r="O2385" s="339"/>
      <c r="P2385" s="515">
        <f>IF($A2385=Liste!$A$2,Liste!$Q$2,IF($A2385=Liste!$A$3,Liste!$Q$3,0))</f>
        <v>0</v>
      </c>
      <c r="Q2385" s="477"/>
      <c r="R2385" s="458" t="str">
        <f>IF(F2385=0,"x",VLOOKUP($F2385,Liste!$L$2:$M$5000,2,FALSE))</f>
        <v>x</v>
      </c>
      <c r="S2385" s="462" t="str">
        <f t="shared" si="74"/>
        <v>x</v>
      </c>
      <c r="T2385" s="462">
        <f>IF(P2385=Liste!$Q$3,IF(L2385=0,0,1),0)</f>
        <v>0</v>
      </c>
      <c r="U2385" s="462">
        <f>IF($A2385=0,0,InformatiiGenerale!$B$3)</f>
        <v>0</v>
      </c>
      <c r="V2385" s="462">
        <f>IF($B2385=0,0,VLOOKUP($B2385,InformatiiGenerale!$A$9:$C$29,3,FALSE))</f>
        <v>0</v>
      </c>
    </row>
    <row r="2386" spans="1:22" ht="30" customHeight="1" x14ac:dyDescent="0.25">
      <c r="A2386" s="145"/>
      <c r="B2386" s="146"/>
      <c r="C2386" s="146"/>
      <c r="D2386" s="147"/>
      <c r="E2386" s="148"/>
      <c r="F2386" s="149"/>
      <c r="G2386" s="148"/>
      <c r="H2386" s="149"/>
      <c r="I2386" s="150"/>
      <c r="J2386" s="151"/>
      <c r="K2386" s="152"/>
      <c r="L2386" s="153"/>
      <c r="M2386" s="154"/>
      <c r="N2386" s="334">
        <f t="shared" si="75"/>
        <v>0</v>
      </c>
      <c r="O2386" s="339"/>
      <c r="P2386" s="515">
        <f>IF($A2386=Liste!$A$2,Liste!$Q$2,IF($A2386=Liste!$A$3,Liste!$Q$3,0))</f>
        <v>0</v>
      </c>
      <c r="Q2386" s="477"/>
      <c r="R2386" s="458" t="str">
        <f>IF(F2386=0,"x",VLOOKUP($F2386,Liste!$L$2:$M$5000,2,FALSE))</f>
        <v>x</v>
      </c>
      <c r="S2386" s="462" t="str">
        <f t="shared" si="74"/>
        <v>x</v>
      </c>
      <c r="T2386" s="462">
        <f>IF(P2386=Liste!$Q$3,IF(L2386=0,0,1),0)</f>
        <v>0</v>
      </c>
      <c r="U2386" s="462">
        <f>IF($A2386=0,0,InformatiiGenerale!$B$3)</f>
        <v>0</v>
      </c>
      <c r="V2386" s="462">
        <f>IF($B2386=0,0,VLOOKUP($B2386,InformatiiGenerale!$A$9:$C$29,3,FALSE))</f>
        <v>0</v>
      </c>
    </row>
    <row r="2387" spans="1:22" ht="30" customHeight="1" x14ac:dyDescent="0.25">
      <c r="A2387" s="145"/>
      <c r="B2387" s="146"/>
      <c r="C2387" s="146"/>
      <c r="D2387" s="147"/>
      <c r="E2387" s="148"/>
      <c r="F2387" s="149"/>
      <c r="G2387" s="148"/>
      <c r="H2387" s="149"/>
      <c r="I2387" s="150"/>
      <c r="J2387" s="151"/>
      <c r="K2387" s="152"/>
      <c r="L2387" s="153"/>
      <c r="M2387" s="154"/>
      <c r="N2387" s="334">
        <f t="shared" si="75"/>
        <v>0</v>
      </c>
      <c r="O2387" s="339"/>
      <c r="P2387" s="515">
        <f>IF($A2387=Liste!$A$2,Liste!$Q$2,IF($A2387=Liste!$A$3,Liste!$Q$3,0))</f>
        <v>0</v>
      </c>
      <c r="Q2387" s="477"/>
      <c r="R2387" s="458" t="str">
        <f>IF(F2387=0,"x",VLOOKUP($F2387,Liste!$L$2:$M$5000,2,FALSE))</f>
        <v>x</v>
      </c>
      <c r="S2387" s="462" t="str">
        <f t="shared" si="74"/>
        <v>x</v>
      </c>
      <c r="T2387" s="462">
        <f>IF(P2387=Liste!$Q$3,IF(L2387=0,0,1),0)</f>
        <v>0</v>
      </c>
      <c r="U2387" s="462">
        <f>IF($A2387=0,0,InformatiiGenerale!$B$3)</f>
        <v>0</v>
      </c>
      <c r="V2387" s="462">
        <f>IF($B2387=0,0,VLOOKUP($B2387,InformatiiGenerale!$A$9:$C$29,3,FALSE))</f>
        <v>0</v>
      </c>
    </row>
    <row r="2388" spans="1:22" ht="30" customHeight="1" x14ac:dyDescent="0.25">
      <c r="A2388" s="145"/>
      <c r="B2388" s="146"/>
      <c r="C2388" s="146"/>
      <c r="D2388" s="147"/>
      <c r="E2388" s="148"/>
      <c r="F2388" s="149"/>
      <c r="G2388" s="148"/>
      <c r="H2388" s="149"/>
      <c r="I2388" s="150"/>
      <c r="J2388" s="151"/>
      <c r="K2388" s="152"/>
      <c r="L2388" s="153"/>
      <c r="M2388" s="154"/>
      <c r="N2388" s="334">
        <f t="shared" si="75"/>
        <v>0</v>
      </c>
      <c r="O2388" s="339"/>
      <c r="P2388" s="515">
        <f>IF($A2388=Liste!$A$2,Liste!$Q$2,IF($A2388=Liste!$A$3,Liste!$Q$3,0))</f>
        <v>0</v>
      </c>
      <c r="Q2388" s="477"/>
      <c r="R2388" s="458" t="str">
        <f>IF(F2388=0,"x",VLOOKUP($F2388,Liste!$L$2:$M$5000,2,FALSE))</f>
        <v>x</v>
      </c>
      <c r="S2388" s="462" t="str">
        <f t="shared" si="74"/>
        <v>x</v>
      </c>
      <c r="T2388" s="462">
        <f>IF(P2388=Liste!$Q$3,IF(L2388=0,0,1),0)</f>
        <v>0</v>
      </c>
      <c r="U2388" s="462">
        <f>IF($A2388=0,0,InformatiiGenerale!$B$3)</f>
        <v>0</v>
      </c>
      <c r="V2388" s="462">
        <f>IF($B2388=0,0,VLOOKUP($B2388,InformatiiGenerale!$A$9:$C$29,3,FALSE))</f>
        <v>0</v>
      </c>
    </row>
    <row r="2389" spans="1:22" ht="30" customHeight="1" x14ac:dyDescent="0.25">
      <c r="A2389" s="145"/>
      <c r="B2389" s="146"/>
      <c r="C2389" s="146"/>
      <c r="D2389" s="147"/>
      <c r="E2389" s="148"/>
      <c r="F2389" s="149"/>
      <c r="G2389" s="148"/>
      <c r="H2389" s="149"/>
      <c r="I2389" s="150"/>
      <c r="J2389" s="151"/>
      <c r="K2389" s="152"/>
      <c r="L2389" s="153"/>
      <c r="M2389" s="154"/>
      <c r="N2389" s="334">
        <f t="shared" si="75"/>
        <v>0</v>
      </c>
      <c r="O2389" s="339"/>
      <c r="P2389" s="515">
        <f>IF($A2389=Liste!$A$2,Liste!$Q$2,IF($A2389=Liste!$A$3,Liste!$Q$3,0))</f>
        <v>0</v>
      </c>
      <c r="Q2389" s="477"/>
      <c r="R2389" s="458" t="str">
        <f>IF(F2389=0,"x",VLOOKUP($F2389,Liste!$L$2:$M$5000,2,FALSE))</f>
        <v>x</v>
      </c>
      <c r="S2389" s="462" t="str">
        <f t="shared" si="74"/>
        <v>x</v>
      </c>
      <c r="T2389" s="462">
        <f>IF(P2389=Liste!$Q$3,IF(L2389=0,0,1),0)</f>
        <v>0</v>
      </c>
      <c r="U2389" s="462">
        <f>IF($A2389=0,0,InformatiiGenerale!$B$3)</f>
        <v>0</v>
      </c>
      <c r="V2389" s="462">
        <f>IF($B2389=0,0,VLOOKUP($B2389,InformatiiGenerale!$A$9:$C$29,3,FALSE))</f>
        <v>0</v>
      </c>
    </row>
    <row r="2390" spans="1:22" ht="30" customHeight="1" x14ac:dyDescent="0.25">
      <c r="A2390" s="145"/>
      <c r="B2390" s="146"/>
      <c r="C2390" s="146"/>
      <c r="D2390" s="147"/>
      <c r="E2390" s="148"/>
      <c r="F2390" s="149"/>
      <c r="G2390" s="148"/>
      <c r="H2390" s="149"/>
      <c r="I2390" s="150"/>
      <c r="J2390" s="151"/>
      <c r="K2390" s="152"/>
      <c r="L2390" s="153"/>
      <c r="M2390" s="154"/>
      <c r="N2390" s="334">
        <f t="shared" si="75"/>
        <v>0</v>
      </c>
      <c r="O2390" s="339"/>
      <c r="P2390" s="515">
        <f>IF($A2390=Liste!$A$2,Liste!$Q$2,IF($A2390=Liste!$A$3,Liste!$Q$3,0))</f>
        <v>0</v>
      </c>
      <c r="Q2390" s="477"/>
      <c r="R2390" s="458" t="str">
        <f>IF(F2390=0,"x",VLOOKUP($F2390,Liste!$L$2:$M$5000,2,FALSE))</f>
        <v>x</v>
      </c>
      <c r="S2390" s="462" t="str">
        <f t="shared" si="74"/>
        <v>x</v>
      </c>
      <c r="T2390" s="462">
        <f>IF(P2390=Liste!$Q$3,IF(L2390=0,0,1),0)</f>
        <v>0</v>
      </c>
      <c r="U2390" s="462">
        <f>IF($A2390=0,0,InformatiiGenerale!$B$3)</f>
        <v>0</v>
      </c>
      <c r="V2390" s="462">
        <f>IF($B2390=0,0,VLOOKUP($B2390,InformatiiGenerale!$A$9:$C$29,3,FALSE))</f>
        <v>0</v>
      </c>
    </row>
    <row r="2391" spans="1:22" ht="30" customHeight="1" x14ac:dyDescent="0.25">
      <c r="A2391" s="145"/>
      <c r="B2391" s="146"/>
      <c r="C2391" s="146"/>
      <c r="D2391" s="147"/>
      <c r="E2391" s="148"/>
      <c r="F2391" s="149"/>
      <c r="G2391" s="148"/>
      <c r="H2391" s="149"/>
      <c r="I2391" s="150"/>
      <c r="J2391" s="151"/>
      <c r="K2391" s="152"/>
      <c r="L2391" s="153"/>
      <c r="M2391" s="154"/>
      <c r="N2391" s="334">
        <f t="shared" si="75"/>
        <v>0</v>
      </c>
      <c r="O2391" s="339"/>
      <c r="P2391" s="515">
        <f>IF($A2391=Liste!$A$2,Liste!$Q$2,IF($A2391=Liste!$A$3,Liste!$Q$3,0))</f>
        <v>0</v>
      </c>
      <c r="Q2391" s="477"/>
      <c r="R2391" s="458" t="str">
        <f>IF(F2391=0,"x",VLOOKUP($F2391,Liste!$L$2:$M$5000,2,FALSE))</f>
        <v>x</v>
      </c>
      <c r="S2391" s="462" t="str">
        <f t="shared" si="74"/>
        <v>x</v>
      </c>
      <c r="T2391" s="462">
        <f>IF(P2391=Liste!$Q$3,IF(L2391=0,0,1),0)</f>
        <v>0</v>
      </c>
      <c r="U2391" s="462">
        <f>IF($A2391=0,0,InformatiiGenerale!$B$3)</f>
        <v>0</v>
      </c>
      <c r="V2391" s="462">
        <f>IF($B2391=0,0,VLOOKUP($B2391,InformatiiGenerale!$A$9:$C$29,3,FALSE))</f>
        <v>0</v>
      </c>
    </row>
    <row r="2392" spans="1:22" ht="30" customHeight="1" x14ac:dyDescent="0.25">
      <c r="A2392" s="145"/>
      <c r="B2392" s="146"/>
      <c r="C2392" s="146"/>
      <c r="D2392" s="147"/>
      <c r="E2392" s="148"/>
      <c r="F2392" s="149"/>
      <c r="G2392" s="148"/>
      <c r="H2392" s="149"/>
      <c r="I2392" s="150"/>
      <c r="J2392" s="151"/>
      <c r="K2392" s="152"/>
      <c r="L2392" s="153"/>
      <c r="M2392" s="154"/>
      <c r="N2392" s="334">
        <f t="shared" si="75"/>
        <v>0</v>
      </c>
      <c r="O2392" s="339"/>
      <c r="P2392" s="515">
        <f>IF($A2392=Liste!$A$2,Liste!$Q$2,IF($A2392=Liste!$A$3,Liste!$Q$3,0))</f>
        <v>0</v>
      </c>
      <c r="Q2392" s="477"/>
      <c r="R2392" s="458" t="str">
        <f>IF(F2392=0,"x",VLOOKUP($F2392,Liste!$L$2:$M$5000,2,FALSE))</f>
        <v>x</v>
      </c>
      <c r="S2392" s="462" t="str">
        <f t="shared" si="74"/>
        <v>x</v>
      </c>
      <c r="T2392" s="462">
        <f>IF(P2392=Liste!$Q$3,IF(L2392=0,0,1),0)</f>
        <v>0</v>
      </c>
      <c r="U2392" s="462">
        <f>IF($A2392=0,0,InformatiiGenerale!$B$3)</f>
        <v>0</v>
      </c>
      <c r="V2392" s="462">
        <f>IF($B2392=0,0,VLOOKUP($B2392,InformatiiGenerale!$A$9:$C$29,3,FALSE))</f>
        <v>0</v>
      </c>
    </row>
    <row r="2393" spans="1:22" ht="30" customHeight="1" x14ac:dyDescent="0.25">
      <c r="A2393" s="145"/>
      <c r="B2393" s="146"/>
      <c r="C2393" s="146"/>
      <c r="D2393" s="147"/>
      <c r="E2393" s="148"/>
      <c r="F2393" s="149"/>
      <c r="G2393" s="148"/>
      <c r="H2393" s="149"/>
      <c r="I2393" s="150"/>
      <c r="J2393" s="151"/>
      <c r="K2393" s="152"/>
      <c r="L2393" s="153"/>
      <c r="M2393" s="154"/>
      <c r="N2393" s="334">
        <f t="shared" si="75"/>
        <v>0</v>
      </c>
      <c r="O2393" s="339"/>
      <c r="P2393" s="515">
        <f>IF($A2393=Liste!$A$2,Liste!$Q$2,IF($A2393=Liste!$A$3,Liste!$Q$3,0))</f>
        <v>0</v>
      </c>
      <c r="Q2393" s="477"/>
      <c r="R2393" s="458" t="str">
        <f>IF(F2393=0,"x",VLOOKUP($F2393,Liste!$L$2:$M$5000,2,FALSE))</f>
        <v>x</v>
      </c>
      <c r="S2393" s="462" t="str">
        <f t="shared" si="74"/>
        <v>x</v>
      </c>
      <c r="T2393" s="462">
        <f>IF(P2393=Liste!$Q$3,IF(L2393=0,0,1),0)</f>
        <v>0</v>
      </c>
      <c r="U2393" s="462">
        <f>IF($A2393=0,0,InformatiiGenerale!$B$3)</f>
        <v>0</v>
      </c>
      <c r="V2393" s="462">
        <f>IF($B2393=0,0,VLOOKUP($B2393,InformatiiGenerale!$A$9:$C$29,3,FALSE))</f>
        <v>0</v>
      </c>
    </row>
    <row r="2394" spans="1:22" ht="30" customHeight="1" x14ac:dyDescent="0.25">
      <c r="A2394" s="145"/>
      <c r="B2394" s="146"/>
      <c r="C2394" s="146"/>
      <c r="D2394" s="147"/>
      <c r="E2394" s="148"/>
      <c r="F2394" s="149"/>
      <c r="G2394" s="148"/>
      <c r="H2394" s="149"/>
      <c r="I2394" s="150"/>
      <c r="J2394" s="151"/>
      <c r="K2394" s="152"/>
      <c r="L2394" s="153"/>
      <c r="M2394" s="154"/>
      <c r="N2394" s="334">
        <f t="shared" si="75"/>
        <v>0</v>
      </c>
      <c r="O2394" s="339"/>
      <c r="P2394" s="515">
        <f>IF($A2394=Liste!$A$2,Liste!$Q$2,IF($A2394=Liste!$A$3,Liste!$Q$3,0))</f>
        <v>0</v>
      </c>
      <c r="Q2394" s="477"/>
      <c r="R2394" s="458" t="str">
        <f>IF(F2394=0,"x",VLOOKUP($F2394,Liste!$L$2:$M$5000,2,FALSE))</f>
        <v>x</v>
      </c>
      <c r="S2394" s="462" t="str">
        <f t="shared" si="74"/>
        <v>x</v>
      </c>
      <c r="T2394" s="462">
        <f>IF(P2394=Liste!$Q$3,IF(L2394=0,0,1),0)</f>
        <v>0</v>
      </c>
      <c r="U2394" s="462">
        <f>IF($A2394=0,0,InformatiiGenerale!$B$3)</f>
        <v>0</v>
      </c>
      <c r="V2394" s="462">
        <f>IF($B2394=0,0,VLOOKUP($B2394,InformatiiGenerale!$A$9:$C$29,3,FALSE))</f>
        <v>0</v>
      </c>
    </row>
    <row r="2395" spans="1:22" ht="30" customHeight="1" x14ac:dyDescent="0.25">
      <c r="A2395" s="145"/>
      <c r="B2395" s="146"/>
      <c r="C2395" s="146"/>
      <c r="D2395" s="147"/>
      <c r="E2395" s="148"/>
      <c r="F2395" s="149"/>
      <c r="G2395" s="148"/>
      <c r="H2395" s="149"/>
      <c r="I2395" s="150"/>
      <c r="J2395" s="151"/>
      <c r="K2395" s="152"/>
      <c r="L2395" s="153"/>
      <c r="M2395" s="154"/>
      <c r="N2395" s="334">
        <f t="shared" si="75"/>
        <v>0</v>
      </c>
      <c r="O2395" s="339"/>
      <c r="P2395" s="515">
        <f>IF($A2395=Liste!$A$2,Liste!$Q$2,IF($A2395=Liste!$A$3,Liste!$Q$3,0))</f>
        <v>0</v>
      </c>
      <c r="Q2395" s="477"/>
      <c r="R2395" s="458" t="str">
        <f>IF(F2395=0,"x",VLOOKUP($F2395,Liste!$L$2:$M$5000,2,FALSE))</f>
        <v>x</v>
      </c>
      <c r="S2395" s="462" t="str">
        <f t="shared" si="74"/>
        <v>x</v>
      </c>
      <c r="T2395" s="462">
        <f>IF(P2395=Liste!$Q$3,IF(L2395=0,0,1),0)</f>
        <v>0</v>
      </c>
      <c r="U2395" s="462">
        <f>IF($A2395=0,0,InformatiiGenerale!$B$3)</f>
        <v>0</v>
      </c>
      <c r="V2395" s="462">
        <f>IF($B2395=0,0,VLOOKUP($B2395,InformatiiGenerale!$A$9:$C$29,3,FALSE))</f>
        <v>0</v>
      </c>
    </row>
    <row r="2396" spans="1:22" ht="30" customHeight="1" x14ac:dyDescent="0.25">
      <c r="A2396" s="145"/>
      <c r="B2396" s="146"/>
      <c r="C2396" s="146"/>
      <c r="D2396" s="147"/>
      <c r="E2396" s="148"/>
      <c r="F2396" s="149"/>
      <c r="G2396" s="148"/>
      <c r="H2396" s="149"/>
      <c r="I2396" s="150"/>
      <c r="J2396" s="151"/>
      <c r="K2396" s="152"/>
      <c r="L2396" s="153"/>
      <c r="M2396" s="154"/>
      <c r="N2396" s="334">
        <f t="shared" si="75"/>
        <v>0</v>
      </c>
      <c r="O2396" s="339"/>
      <c r="P2396" s="515">
        <f>IF($A2396=Liste!$A$2,Liste!$Q$2,IF($A2396=Liste!$A$3,Liste!$Q$3,0))</f>
        <v>0</v>
      </c>
      <c r="Q2396" s="477"/>
      <c r="R2396" s="458" t="str">
        <f>IF(F2396=0,"x",VLOOKUP($F2396,Liste!$L$2:$M$5000,2,FALSE))</f>
        <v>x</v>
      </c>
      <c r="S2396" s="462" t="str">
        <f t="shared" si="74"/>
        <v>x</v>
      </c>
      <c r="T2396" s="462">
        <f>IF(P2396=Liste!$Q$3,IF(L2396=0,0,1),0)</f>
        <v>0</v>
      </c>
      <c r="U2396" s="462">
        <f>IF($A2396=0,0,InformatiiGenerale!$B$3)</f>
        <v>0</v>
      </c>
      <c r="V2396" s="462">
        <f>IF($B2396=0,0,VLOOKUP($B2396,InformatiiGenerale!$A$9:$C$29,3,FALSE))</f>
        <v>0</v>
      </c>
    </row>
    <row r="2397" spans="1:22" ht="30" customHeight="1" x14ac:dyDescent="0.25">
      <c r="A2397" s="145"/>
      <c r="B2397" s="146"/>
      <c r="C2397" s="146"/>
      <c r="D2397" s="147"/>
      <c r="E2397" s="148"/>
      <c r="F2397" s="149"/>
      <c r="G2397" s="148"/>
      <c r="H2397" s="149"/>
      <c r="I2397" s="150"/>
      <c r="J2397" s="151"/>
      <c r="K2397" s="152"/>
      <c r="L2397" s="153"/>
      <c r="M2397" s="154"/>
      <c r="N2397" s="334">
        <f t="shared" si="75"/>
        <v>0</v>
      </c>
      <c r="O2397" s="339"/>
      <c r="P2397" s="515">
        <f>IF($A2397=Liste!$A$2,Liste!$Q$2,IF($A2397=Liste!$A$3,Liste!$Q$3,0))</f>
        <v>0</v>
      </c>
      <c r="Q2397" s="477"/>
      <c r="R2397" s="458" t="str">
        <f>IF(F2397=0,"x",VLOOKUP($F2397,Liste!$L$2:$M$5000,2,FALSE))</f>
        <v>x</v>
      </c>
      <c r="S2397" s="462" t="str">
        <f t="shared" si="74"/>
        <v>x</v>
      </c>
      <c r="T2397" s="462">
        <f>IF(P2397=Liste!$Q$3,IF(L2397=0,0,1),0)</f>
        <v>0</v>
      </c>
      <c r="U2397" s="462">
        <f>IF($A2397=0,0,InformatiiGenerale!$B$3)</f>
        <v>0</v>
      </c>
      <c r="V2397" s="462">
        <f>IF($B2397=0,0,VLOOKUP($B2397,InformatiiGenerale!$A$9:$C$29,3,FALSE))</f>
        <v>0</v>
      </c>
    </row>
    <row r="2398" spans="1:22" ht="30" customHeight="1" x14ac:dyDescent="0.25">
      <c r="A2398" s="145"/>
      <c r="B2398" s="146"/>
      <c r="C2398" s="146"/>
      <c r="D2398" s="147"/>
      <c r="E2398" s="148"/>
      <c r="F2398" s="149"/>
      <c r="G2398" s="148"/>
      <c r="H2398" s="149"/>
      <c r="I2398" s="150"/>
      <c r="J2398" s="151"/>
      <c r="K2398" s="152"/>
      <c r="L2398" s="153"/>
      <c r="M2398" s="154"/>
      <c r="N2398" s="334">
        <f t="shared" si="75"/>
        <v>0</v>
      </c>
      <c r="O2398" s="339"/>
      <c r="P2398" s="515">
        <f>IF($A2398=Liste!$A$2,Liste!$Q$2,IF($A2398=Liste!$A$3,Liste!$Q$3,0))</f>
        <v>0</v>
      </c>
      <c r="Q2398" s="477"/>
      <c r="R2398" s="458" t="str">
        <f>IF(F2398=0,"x",VLOOKUP($F2398,Liste!$L$2:$M$5000,2,FALSE))</f>
        <v>x</v>
      </c>
      <c r="S2398" s="462" t="str">
        <f t="shared" si="74"/>
        <v>x</v>
      </c>
      <c r="T2398" s="462">
        <f>IF(P2398=Liste!$Q$3,IF(L2398=0,0,1),0)</f>
        <v>0</v>
      </c>
      <c r="U2398" s="462">
        <f>IF($A2398=0,0,InformatiiGenerale!$B$3)</f>
        <v>0</v>
      </c>
      <c r="V2398" s="462">
        <f>IF($B2398=0,0,VLOOKUP($B2398,InformatiiGenerale!$A$9:$C$29,3,FALSE))</f>
        <v>0</v>
      </c>
    </row>
    <row r="2399" spans="1:22" ht="30" customHeight="1" x14ac:dyDescent="0.25">
      <c r="A2399" s="145"/>
      <c r="B2399" s="146"/>
      <c r="C2399" s="146"/>
      <c r="D2399" s="147"/>
      <c r="E2399" s="148"/>
      <c r="F2399" s="149"/>
      <c r="G2399" s="148"/>
      <c r="H2399" s="149"/>
      <c r="I2399" s="150"/>
      <c r="J2399" s="151"/>
      <c r="K2399" s="152"/>
      <c r="L2399" s="153"/>
      <c r="M2399" s="154"/>
      <c r="N2399" s="334">
        <f t="shared" si="75"/>
        <v>0</v>
      </c>
      <c r="O2399" s="339"/>
      <c r="P2399" s="515">
        <f>IF($A2399=Liste!$A$2,Liste!$Q$2,IF($A2399=Liste!$A$3,Liste!$Q$3,0))</f>
        <v>0</v>
      </c>
      <c r="Q2399" s="477"/>
      <c r="R2399" s="458" t="str">
        <f>IF(F2399=0,"x",VLOOKUP($F2399,Liste!$L$2:$M$5000,2,FALSE))</f>
        <v>x</v>
      </c>
      <c r="S2399" s="462" t="str">
        <f t="shared" si="74"/>
        <v>x</v>
      </c>
      <c r="T2399" s="462">
        <f>IF(P2399=Liste!$Q$3,IF(L2399=0,0,1),0)</f>
        <v>0</v>
      </c>
      <c r="U2399" s="462">
        <f>IF($A2399=0,0,InformatiiGenerale!$B$3)</f>
        <v>0</v>
      </c>
      <c r="V2399" s="462">
        <f>IF($B2399=0,0,VLOOKUP($B2399,InformatiiGenerale!$A$9:$C$29,3,FALSE))</f>
        <v>0</v>
      </c>
    </row>
    <row r="2400" spans="1:22" ht="30" customHeight="1" x14ac:dyDescent="0.25">
      <c r="A2400" s="145"/>
      <c r="B2400" s="146"/>
      <c r="C2400" s="146"/>
      <c r="D2400" s="147"/>
      <c r="E2400" s="148"/>
      <c r="F2400" s="149"/>
      <c r="G2400" s="148"/>
      <c r="H2400" s="149"/>
      <c r="I2400" s="150"/>
      <c r="J2400" s="151"/>
      <c r="K2400" s="152"/>
      <c r="L2400" s="153"/>
      <c r="M2400" s="154"/>
      <c r="N2400" s="334">
        <f t="shared" si="75"/>
        <v>0</v>
      </c>
      <c r="O2400" s="339"/>
      <c r="P2400" s="515">
        <f>IF($A2400=Liste!$A$2,Liste!$Q$2,IF($A2400=Liste!$A$3,Liste!$Q$3,0))</f>
        <v>0</v>
      </c>
      <c r="Q2400" s="477"/>
      <c r="R2400" s="458" t="str">
        <f>IF(F2400=0,"x",VLOOKUP($F2400,Liste!$L$2:$M$5000,2,FALSE))</f>
        <v>x</v>
      </c>
      <c r="S2400" s="462" t="str">
        <f t="shared" si="74"/>
        <v>x</v>
      </c>
      <c r="T2400" s="462">
        <f>IF(P2400=Liste!$Q$3,IF(L2400=0,0,1),0)</f>
        <v>0</v>
      </c>
      <c r="U2400" s="462">
        <f>IF($A2400=0,0,InformatiiGenerale!$B$3)</f>
        <v>0</v>
      </c>
      <c r="V2400" s="462">
        <f>IF($B2400=0,0,VLOOKUP($B2400,InformatiiGenerale!$A$9:$C$29,3,FALSE))</f>
        <v>0</v>
      </c>
    </row>
    <row r="2401" spans="1:22" ht="30" customHeight="1" x14ac:dyDescent="0.25">
      <c r="A2401" s="145"/>
      <c r="B2401" s="146"/>
      <c r="C2401" s="146"/>
      <c r="D2401" s="147"/>
      <c r="E2401" s="148"/>
      <c r="F2401" s="149"/>
      <c r="G2401" s="148"/>
      <c r="H2401" s="149"/>
      <c r="I2401" s="150"/>
      <c r="J2401" s="151"/>
      <c r="K2401" s="152"/>
      <c r="L2401" s="153"/>
      <c r="M2401" s="154"/>
      <c r="N2401" s="334">
        <f t="shared" si="75"/>
        <v>0</v>
      </c>
      <c r="O2401" s="339"/>
      <c r="P2401" s="515">
        <f>IF($A2401=Liste!$A$2,Liste!$Q$2,IF($A2401=Liste!$A$3,Liste!$Q$3,0))</f>
        <v>0</v>
      </c>
      <c r="Q2401" s="477"/>
      <c r="R2401" s="458" t="str">
        <f>IF(F2401=0,"x",VLOOKUP($F2401,Liste!$L$2:$M$5000,2,FALSE))</f>
        <v>x</v>
      </c>
      <c r="S2401" s="462" t="str">
        <f t="shared" si="74"/>
        <v>x</v>
      </c>
      <c r="T2401" s="462">
        <f>IF(P2401=Liste!$Q$3,IF(L2401=0,0,1),0)</f>
        <v>0</v>
      </c>
      <c r="U2401" s="462">
        <f>IF($A2401=0,0,InformatiiGenerale!$B$3)</f>
        <v>0</v>
      </c>
      <c r="V2401" s="462">
        <f>IF($B2401=0,0,VLOOKUP($B2401,InformatiiGenerale!$A$9:$C$29,3,FALSE))</f>
        <v>0</v>
      </c>
    </row>
    <row r="2402" spans="1:22" ht="30" customHeight="1" x14ac:dyDescent="0.25">
      <c r="A2402" s="145"/>
      <c r="B2402" s="146"/>
      <c r="C2402" s="146"/>
      <c r="D2402" s="147"/>
      <c r="E2402" s="148"/>
      <c r="F2402" s="149"/>
      <c r="G2402" s="148"/>
      <c r="H2402" s="149"/>
      <c r="I2402" s="150"/>
      <c r="J2402" s="151"/>
      <c r="K2402" s="152"/>
      <c r="L2402" s="153"/>
      <c r="M2402" s="154"/>
      <c r="N2402" s="334">
        <f t="shared" si="75"/>
        <v>0</v>
      </c>
      <c r="O2402" s="339"/>
      <c r="P2402" s="515">
        <f>IF($A2402=Liste!$A$2,Liste!$Q$2,IF($A2402=Liste!$A$3,Liste!$Q$3,0))</f>
        <v>0</v>
      </c>
      <c r="Q2402" s="477"/>
      <c r="R2402" s="458" t="str">
        <f>IF(F2402=0,"x",VLOOKUP($F2402,Liste!$L$2:$M$5000,2,FALSE))</f>
        <v>x</v>
      </c>
      <c r="S2402" s="462" t="str">
        <f t="shared" si="74"/>
        <v>x</v>
      </c>
      <c r="T2402" s="462">
        <f>IF(P2402=Liste!$Q$3,IF(L2402=0,0,1),0)</f>
        <v>0</v>
      </c>
      <c r="U2402" s="462">
        <f>IF($A2402=0,0,InformatiiGenerale!$B$3)</f>
        <v>0</v>
      </c>
      <c r="V2402" s="462">
        <f>IF($B2402=0,0,VLOOKUP($B2402,InformatiiGenerale!$A$9:$C$29,3,FALSE))</f>
        <v>0</v>
      </c>
    </row>
    <row r="2403" spans="1:22" ht="30" customHeight="1" x14ac:dyDescent="0.25">
      <c r="A2403" s="145"/>
      <c r="B2403" s="146"/>
      <c r="C2403" s="146"/>
      <c r="D2403" s="147"/>
      <c r="E2403" s="148"/>
      <c r="F2403" s="149"/>
      <c r="G2403" s="148"/>
      <c r="H2403" s="149"/>
      <c r="I2403" s="150"/>
      <c r="J2403" s="151"/>
      <c r="K2403" s="152"/>
      <c r="L2403" s="153"/>
      <c r="M2403" s="154"/>
      <c r="N2403" s="334">
        <f t="shared" si="75"/>
        <v>0</v>
      </c>
      <c r="O2403" s="339"/>
      <c r="P2403" s="515">
        <f>IF($A2403=Liste!$A$2,Liste!$Q$2,IF($A2403=Liste!$A$3,Liste!$Q$3,0))</f>
        <v>0</v>
      </c>
      <c r="Q2403" s="477"/>
      <c r="R2403" s="458" t="str">
        <f>IF(F2403=0,"x",VLOOKUP($F2403,Liste!$L$2:$M$5000,2,FALSE))</f>
        <v>x</v>
      </c>
      <c r="S2403" s="462" t="str">
        <f t="shared" si="74"/>
        <v>x</v>
      </c>
      <c r="T2403" s="462">
        <f>IF(P2403=Liste!$Q$3,IF(L2403=0,0,1),0)</f>
        <v>0</v>
      </c>
      <c r="U2403" s="462">
        <f>IF($A2403=0,0,InformatiiGenerale!$B$3)</f>
        <v>0</v>
      </c>
      <c r="V2403" s="462">
        <f>IF($B2403=0,0,VLOOKUP($B2403,InformatiiGenerale!$A$9:$C$29,3,FALSE))</f>
        <v>0</v>
      </c>
    </row>
    <row r="2404" spans="1:22" ht="30" customHeight="1" x14ac:dyDescent="0.25">
      <c r="A2404" s="145"/>
      <c r="B2404" s="146"/>
      <c r="C2404" s="146"/>
      <c r="D2404" s="147"/>
      <c r="E2404" s="148"/>
      <c r="F2404" s="149"/>
      <c r="G2404" s="148"/>
      <c r="H2404" s="149"/>
      <c r="I2404" s="150"/>
      <c r="J2404" s="151"/>
      <c r="K2404" s="152"/>
      <c r="L2404" s="153"/>
      <c r="M2404" s="154"/>
      <c r="N2404" s="334">
        <f t="shared" si="75"/>
        <v>0</v>
      </c>
      <c r="O2404" s="339"/>
      <c r="P2404" s="515">
        <f>IF($A2404=Liste!$A$2,Liste!$Q$2,IF($A2404=Liste!$A$3,Liste!$Q$3,0))</f>
        <v>0</v>
      </c>
      <c r="Q2404" s="477"/>
      <c r="R2404" s="458" t="str">
        <f>IF(F2404=0,"x",VLOOKUP($F2404,Liste!$L$2:$M$5000,2,FALSE))</f>
        <v>x</v>
      </c>
      <c r="S2404" s="462" t="str">
        <f t="shared" si="74"/>
        <v>x</v>
      </c>
      <c r="T2404" s="462">
        <f>IF(P2404=Liste!$Q$3,IF(L2404=0,0,1),0)</f>
        <v>0</v>
      </c>
      <c r="U2404" s="462">
        <f>IF($A2404=0,0,InformatiiGenerale!$B$3)</f>
        <v>0</v>
      </c>
      <c r="V2404" s="462">
        <f>IF($B2404=0,0,VLOOKUP($B2404,InformatiiGenerale!$A$9:$C$29,3,FALSE))</f>
        <v>0</v>
      </c>
    </row>
    <row r="2405" spans="1:22" ht="30" customHeight="1" x14ac:dyDescent="0.25">
      <c r="A2405" s="145"/>
      <c r="B2405" s="146"/>
      <c r="C2405" s="146"/>
      <c r="D2405" s="147"/>
      <c r="E2405" s="148"/>
      <c r="F2405" s="149"/>
      <c r="G2405" s="148"/>
      <c r="H2405" s="149"/>
      <c r="I2405" s="150"/>
      <c r="J2405" s="151"/>
      <c r="K2405" s="152"/>
      <c r="L2405" s="153"/>
      <c r="M2405" s="154"/>
      <c r="N2405" s="334">
        <f t="shared" si="75"/>
        <v>0</v>
      </c>
      <c r="O2405" s="339"/>
      <c r="P2405" s="515">
        <f>IF($A2405=Liste!$A$2,Liste!$Q$2,IF($A2405=Liste!$A$3,Liste!$Q$3,0))</f>
        <v>0</v>
      </c>
      <c r="Q2405" s="477"/>
      <c r="R2405" s="458" t="str">
        <f>IF(F2405=0,"x",VLOOKUP($F2405,Liste!$L$2:$M$5000,2,FALSE))</f>
        <v>x</v>
      </c>
      <c r="S2405" s="462" t="str">
        <f t="shared" si="74"/>
        <v>x</v>
      </c>
      <c r="T2405" s="462">
        <f>IF(P2405=Liste!$Q$3,IF(L2405=0,0,1),0)</f>
        <v>0</v>
      </c>
      <c r="U2405" s="462">
        <f>IF($A2405=0,0,InformatiiGenerale!$B$3)</f>
        <v>0</v>
      </c>
      <c r="V2405" s="462">
        <f>IF($B2405=0,0,VLOOKUP($B2405,InformatiiGenerale!$A$9:$C$29,3,FALSE))</f>
        <v>0</v>
      </c>
    </row>
    <row r="2406" spans="1:22" ht="30" customHeight="1" x14ac:dyDescent="0.25">
      <c r="A2406" s="145"/>
      <c r="B2406" s="146"/>
      <c r="C2406" s="146"/>
      <c r="D2406" s="147"/>
      <c r="E2406" s="148"/>
      <c r="F2406" s="149"/>
      <c r="G2406" s="148"/>
      <c r="H2406" s="149"/>
      <c r="I2406" s="150"/>
      <c r="J2406" s="151"/>
      <c r="K2406" s="152"/>
      <c r="L2406" s="153"/>
      <c r="M2406" s="154"/>
      <c r="N2406" s="334">
        <f t="shared" si="75"/>
        <v>0</v>
      </c>
      <c r="O2406" s="339"/>
      <c r="P2406" s="515">
        <f>IF($A2406=Liste!$A$2,Liste!$Q$2,IF($A2406=Liste!$A$3,Liste!$Q$3,0))</f>
        <v>0</v>
      </c>
      <c r="Q2406" s="477"/>
      <c r="R2406" s="458" t="str">
        <f>IF(F2406=0,"x",VLOOKUP($F2406,Liste!$L$2:$M$5000,2,FALSE))</f>
        <v>x</v>
      </c>
      <c r="S2406" s="462" t="str">
        <f t="shared" si="74"/>
        <v>x</v>
      </c>
      <c r="T2406" s="462">
        <f>IF(P2406=Liste!$Q$3,IF(L2406=0,0,1),0)</f>
        <v>0</v>
      </c>
      <c r="U2406" s="462">
        <f>IF($A2406=0,0,InformatiiGenerale!$B$3)</f>
        <v>0</v>
      </c>
      <c r="V2406" s="462">
        <f>IF($B2406=0,0,VLOOKUP($B2406,InformatiiGenerale!$A$9:$C$29,3,FALSE))</f>
        <v>0</v>
      </c>
    </row>
    <row r="2407" spans="1:22" ht="30" customHeight="1" x14ac:dyDescent="0.25">
      <c r="A2407" s="145"/>
      <c r="B2407" s="146"/>
      <c r="C2407" s="146"/>
      <c r="D2407" s="147"/>
      <c r="E2407" s="148"/>
      <c r="F2407" s="149"/>
      <c r="G2407" s="148"/>
      <c r="H2407" s="149"/>
      <c r="I2407" s="150"/>
      <c r="J2407" s="151"/>
      <c r="K2407" s="152"/>
      <c r="L2407" s="153"/>
      <c r="M2407" s="154"/>
      <c r="N2407" s="334">
        <f t="shared" si="75"/>
        <v>0</v>
      </c>
      <c r="O2407" s="339"/>
      <c r="P2407" s="515">
        <f>IF($A2407=Liste!$A$2,Liste!$Q$2,IF($A2407=Liste!$A$3,Liste!$Q$3,0))</f>
        <v>0</v>
      </c>
      <c r="Q2407" s="477"/>
      <c r="R2407" s="458" t="str">
        <f>IF(F2407=0,"x",VLOOKUP($F2407,Liste!$L$2:$M$5000,2,FALSE))</f>
        <v>x</v>
      </c>
      <c r="S2407" s="462" t="str">
        <f t="shared" si="74"/>
        <v>x</v>
      </c>
      <c r="T2407" s="462">
        <f>IF(P2407=Liste!$Q$3,IF(L2407=0,0,1),0)</f>
        <v>0</v>
      </c>
      <c r="U2407" s="462">
        <f>IF($A2407=0,0,InformatiiGenerale!$B$3)</f>
        <v>0</v>
      </c>
      <c r="V2407" s="462">
        <f>IF($B2407=0,0,VLOOKUP($B2407,InformatiiGenerale!$A$9:$C$29,3,FALSE))</f>
        <v>0</v>
      </c>
    </row>
    <row r="2408" spans="1:22" ht="30" customHeight="1" x14ac:dyDescent="0.25">
      <c r="A2408" s="145"/>
      <c r="B2408" s="146"/>
      <c r="C2408" s="146"/>
      <c r="D2408" s="147"/>
      <c r="E2408" s="148"/>
      <c r="F2408" s="149"/>
      <c r="G2408" s="148"/>
      <c r="H2408" s="149"/>
      <c r="I2408" s="150"/>
      <c r="J2408" s="151"/>
      <c r="K2408" s="152"/>
      <c r="L2408" s="153"/>
      <c r="M2408" s="154"/>
      <c r="N2408" s="334">
        <f t="shared" si="75"/>
        <v>0</v>
      </c>
      <c r="O2408" s="339"/>
      <c r="P2408" s="515">
        <f>IF($A2408=Liste!$A$2,Liste!$Q$2,IF($A2408=Liste!$A$3,Liste!$Q$3,0))</f>
        <v>0</v>
      </c>
      <c r="Q2408" s="477"/>
      <c r="R2408" s="458" t="str">
        <f>IF(F2408=0,"x",VLOOKUP($F2408,Liste!$L$2:$M$5000,2,FALSE))</f>
        <v>x</v>
      </c>
      <c r="S2408" s="462" t="str">
        <f t="shared" si="74"/>
        <v>x</v>
      </c>
      <c r="T2408" s="462">
        <f>IF(P2408=Liste!$Q$3,IF(L2408=0,0,1),0)</f>
        <v>0</v>
      </c>
      <c r="U2408" s="462">
        <f>IF($A2408=0,0,InformatiiGenerale!$B$3)</f>
        <v>0</v>
      </c>
      <c r="V2408" s="462">
        <f>IF($B2408=0,0,VLOOKUP($B2408,InformatiiGenerale!$A$9:$C$29,3,FALSE))</f>
        <v>0</v>
      </c>
    </row>
    <row r="2409" spans="1:22" ht="30" customHeight="1" x14ac:dyDescent="0.25">
      <c r="A2409" s="145"/>
      <c r="B2409" s="146"/>
      <c r="C2409" s="146"/>
      <c r="D2409" s="147"/>
      <c r="E2409" s="148"/>
      <c r="F2409" s="149"/>
      <c r="G2409" s="148"/>
      <c r="H2409" s="149"/>
      <c r="I2409" s="150"/>
      <c r="J2409" s="151"/>
      <c r="K2409" s="152"/>
      <c r="L2409" s="153"/>
      <c r="M2409" s="154"/>
      <c r="N2409" s="334">
        <f t="shared" si="75"/>
        <v>0</v>
      </c>
      <c r="O2409" s="339"/>
      <c r="P2409" s="515">
        <f>IF($A2409=Liste!$A$2,Liste!$Q$2,IF($A2409=Liste!$A$3,Liste!$Q$3,0))</f>
        <v>0</v>
      </c>
      <c r="Q2409" s="477"/>
      <c r="R2409" s="458" t="str">
        <f>IF(F2409=0,"x",VLOOKUP($F2409,Liste!$L$2:$M$5000,2,FALSE))</f>
        <v>x</v>
      </c>
      <c r="S2409" s="462" t="str">
        <f t="shared" si="74"/>
        <v>x</v>
      </c>
      <c r="T2409" s="462">
        <f>IF(P2409=Liste!$Q$3,IF(L2409=0,0,1),0)</f>
        <v>0</v>
      </c>
      <c r="U2409" s="462">
        <f>IF($A2409=0,0,InformatiiGenerale!$B$3)</f>
        <v>0</v>
      </c>
      <c r="V2409" s="462">
        <f>IF($B2409=0,0,VLOOKUP($B2409,InformatiiGenerale!$A$9:$C$29,3,FALSE))</f>
        <v>0</v>
      </c>
    </row>
    <row r="2410" spans="1:22" ht="30" customHeight="1" x14ac:dyDescent="0.25">
      <c r="A2410" s="145"/>
      <c r="B2410" s="146"/>
      <c r="C2410" s="146"/>
      <c r="D2410" s="147"/>
      <c r="E2410" s="148"/>
      <c r="F2410" s="149"/>
      <c r="G2410" s="148"/>
      <c r="H2410" s="149"/>
      <c r="I2410" s="150"/>
      <c r="J2410" s="151"/>
      <c r="K2410" s="152"/>
      <c r="L2410" s="153"/>
      <c r="M2410" s="154"/>
      <c r="N2410" s="334">
        <f t="shared" si="75"/>
        <v>0</v>
      </c>
      <c r="O2410" s="339"/>
      <c r="P2410" s="515">
        <f>IF($A2410=Liste!$A$2,Liste!$Q$2,IF($A2410=Liste!$A$3,Liste!$Q$3,0))</f>
        <v>0</v>
      </c>
      <c r="Q2410" s="477"/>
      <c r="R2410" s="458" t="str">
        <f>IF(F2410=0,"x",VLOOKUP($F2410,Liste!$L$2:$M$5000,2,FALSE))</f>
        <v>x</v>
      </c>
      <c r="S2410" s="462" t="str">
        <f t="shared" si="74"/>
        <v>x</v>
      </c>
      <c r="T2410" s="462">
        <f>IF(P2410=Liste!$Q$3,IF(L2410=0,0,1),0)</f>
        <v>0</v>
      </c>
      <c r="U2410" s="462">
        <f>IF($A2410=0,0,InformatiiGenerale!$B$3)</f>
        <v>0</v>
      </c>
      <c r="V2410" s="462">
        <f>IF($B2410=0,0,VLOOKUP($B2410,InformatiiGenerale!$A$9:$C$29,3,FALSE))</f>
        <v>0</v>
      </c>
    </row>
    <row r="2411" spans="1:22" ht="30" customHeight="1" x14ac:dyDescent="0.25">
      <c r="A2411" s="145"/>
      <c r="B2411" s="146"/>
      <c r="C2411" s="146"/>
      <c r="D2411" s="147"/>
      <c r="E2411" s="148"/>
      <c r="F2411" s="149"/>
      <c r="G2411" s="148"/>
      <c r="H2411" s="149"/>
      <c r="I2411" s="150"/>
      <c r="J2411" s="151"/>
      <c r="K2411" s="152"/>
      <c r="L2411" s="153"/>
      <c r="M2411" s="154"/>
      <c r="N2411" s="334">
        <f t="shared" si="75"/>
        <v>0</v>
      </c>
      <c r="O2411" s="339"/>
      <c r="P2411" s="515">
        <f>IF($A2411=Liste!$A$2,Liste!$Q$2,IF($A2411=Liste!$A$3,Liste!$Q$3,0))</f>
        <v>0</v>
      </c>
      <c r="Q2411" s="477"/>
      <c r="R2411" s="458" t="str">
        <f>IF(F2411=0,"x",VLOOKUP($F2411,Liste!$L$2:$M$5000,2,FALSE))</f>
        <v>x</v>
      </c>
      <c r="S2411" s="462" t="str">
        <f t="shared" si="74"/>
        <v>x</v>
      </c>
      <c r="T2411" s="462">
        <f>IF(P2411=Liste!$Q$3,IF(L2411=0,0,1),0)</f>
        <v>0</v>
      </c>
      <c r="U2411" s="462">
        <f>IF($A2411=0,0,InformatiiGenerale!$B$3)</f>
        <v>0</v>
      </c>
      <c r="V2411" s="462">
        <f>IF($B2411=0,0,VLOOKUP($B2411,InformatiiGenerale!$A$9:$C$29,3,FALSE))</f>
        <v>0</v>
      </c>
    </row>
    <row r="2412" spans="1:22" ht="30" customHeight="1" x14ac:dyDescent="0.25">
      <c r="A2412" s="145"/>
      <c r="B2412" s="146"/>
      <c r="C2412" s="146"/>
      <c r="D2412" s="147"/>
      <c r="E2412" s="148"/>
      <c r="F2412" s="149"/>
      <c r="G2412" s="148"/>
      <c r="H2412" s="149"/>
      <c r="I2412" s="150"/>
      <c r="J2412" s="151"/>
      <c r="K2412" s="152"/>
      <c r="L2412" s="153"/>
      <c r="M2412" s="154"/>
      <c r="N2412" s="334">
        <f t="shared" si="75"/>
        <v>0</v>
      </c>
      <c r="O2412" s="339"/>
      <c r="P2412" s="515">
        <f>IF($A2412=Liste!$A$2,Liste!$Q$2,IF($A2412=Liste!$A$3,Liste!$Q$3,0))</f>
        <v>0</v>
      </c>
      <c r="Q2412" s="477"/>
      <c r="R2412" s="458" t="str">
        <f>IF(F2412=0,"x",VLOOKUP($F2412,Liste!$L$2:$M$5000,2,FALSE))</f>
        <v>x</v>
      </c>
      <c r="S2412" s="462" t="str">
        <f t="shared" si="74"/>
        <v>x</v>
      </c>
      <c r="T2412" s="462">
        <f>IF(P2412=Liste!$Q$3,IF(L2412=0,0,1),0)</f>
        <v>0</v>
      </c>
      <c r="U2412" s="462">
        <f>IF($A2412=0,0,InformatiiGenerale!$B$3)</f>
        <v>0</v>
      </c>
      <c r="V2412" s="462">
        <f>IF($B2412=0,0,VLOOKUP($B2412,InformatiiGenerale!$A$9:$C$29,3,FALSE))</f>
        <v>0</v>
      </c>
    </row>
    <row r="2413" spans="1:22" ht="30" customHeight="1" x14ac:dyDescent="0.25">
      <c r="A2413" s="145"/>
      <c r="B2413" s="146"/>
      <c r="C2413" s="146"/>
      <c r="D2413" s="147"/>
      <c r="E2413" s="148"/>
      <c r="F2413" s="149"/>
      <c r="G2413" s="148"/>
      <c r="H2413" s="149"/>
      <c r="I2413" s="150"/>
      <c r="J2413" s="151"/>
      <c r="K2413" s="152"/>
      <c r="L2413" s="153"/>
      <c r="M2413" s="154"/>
      <c r="N2413" s="334">
        <f t="shared" si="75"/>
        <v>0</v>
      </c>
      <c r="O2413" s="339"/>
      <c r="P2413" s="515">
        <f>IF($A2413=Liste!$A$2,Liste!$Q$2,IF($A2413=Liste!$A$3,Liste!$Q$3,0))</f>
        <v>0</v>
      </c>
      <c r="Q2413" s="477"/>
      <c r="R2413" s="458" t="str">
        <f>IF(F2413=0,"x",VLOOKUP($F2413,Liste!$L$2:$M$5000,2,FALSE))</f>
        <v>x</v>
      </c>
      <c r="S2413" s="462" t="str">
        <f t="shared" si="74"/>
        <v>x</v>
      </c>
      <c r="T2413" s="462">
        <f>IF(P2413=Liste!$Q$3,IF(L2413=0,0,1),0)</f>
        <v>0</v>
      </c>
      <c r="U2413" s="462">
        <f>IF($A2413=0,0,InformatiiGenerale!$B$3)</f>
        <v>0</v>
      </c>
      <c r="V2413" s="462">
        <f>IF($B2413=0,0,VLOOKUP($B2413,InformatiiGenerale!$A$9:$C$29,3,FALSE))</f>
        <v>0</v>
      </c>
    </row>
    <row r="2414" spans="1:22" ht="30" customHeight="1" x14ac:dyDescent="0.25">
      <c r="A2414" s="145"/>
      <c r="B2414" s="146"/>
      <c r="C2414" s="146"/>
      <c r="D2414" s="147"/>
      <c r="E2414" s="148"/>
      <c r="F2414" s="149"/>
      <c r="G2414" s="148"/>
      <c r="H2414" s="149"/>
      <c r="I2414" s="150"/>
      <c r="J2414" s="151"/>
      <c r="K2414" s="152"/>
      <c r="L2414" s="153"/>
      <c r="M2414" s="154"/>
      <c r="N2414" s="334">
        <f t="shared" si="75"/>
        <v>0</v>
      </c>
      <c r="O2414" s="339"/>
      <c r="P2414" s="515">
        <f>IF($A2414=Liste!$A$2,Liste!$Q$2,IF($A2414=Liste!$A$3,Liste!$Q$3,0))</f>
        <v>0</v>
      </c>
      <c r="Q2414" s="477"/>
      <c r="R2414" s="458" t="str">
        <f>IF(F2414=0,"x",VLOOKUP($F2414,Liste!$L$2:$M$5000,2,FALSE))</f>
        <v>x</v>
      </c>
      <c r="S2414" s="462" t="str">
        <f t="shared" si="74"/>
        <v>x</v>
      </c>
      <c r="T2414" s="462">
        <f>IF(P2414=Liste!$Q$3,IF(L2414=0,0,1),0)</f>
        <v>0</v>
      </c>
      <c r="U2414" s="462">
        <f>IF($A2414=0,0,InformatiiGenerale!$B$3)</f>
        <v>0</v>
      </c>
      <c r="V2414" s="462">
        <f>IF($B2414=0,0,VLOOKUP($B2414,InformatiiGenerale!$A$9:$C$29,3,FALSE))</f>
        <v>0</v>
      </c>
    </row>
    <row r="2415" spans="1:22" ht="30" customHeight="1" x14ac:dyDescent="0.25">
      <c r="A2415" s="145"/>
      <c r="B2415" s="146"/>
      <c r="C2415" s="146"/>
      <c r="D2415" s="147"/>
      <c r="E2415" s="148"/>
      <c r="F2415" s="149"/>
      <c r="G2415" s="148"/>
      <c r="H2415" s="149"/>
      <c r="I2415" s="150"/>
      <c r="J2415" s="151"/>
      <c r="K2415" s="152"/>
      <c r="L2415" s="153"/>
      <c r="M2415" s="154"/>
      <c r="N2415" s="334">
        <f t="shared" si="75"/>
        <v>0</v>
      </c>
      <c r="O2415" s="339"/>
      <c r="P2415" s="515">
        <f>IF($A2415=Liste!$A$2,Liste!$Q$2,IF($A2415=Liste!$A$3,Liste!$Q$3,0))</f>
        <v>0</v>
      </c>
      <c r="Q2415" s="477"/>
      <c r="R2415" s="458" t="str">
        <f>IF(F2415=0,"x",VLOOKUP($F2415,Liste!$L$2:$M$5000,2,FALSE))</f>
        <v>x</v>
      </c>
      <c r="S2415" s="462" t="str">
        <f t="shared" si="74"/>
        <v>x</v>
      </c>
      <c r="T2415" s="462">
        <f>IF(P2415=Liste!$Q$3,IF(L2415=0,0,1),0)</f>
        <v>0</v>
      </c>
      <c r="U2415" s="462">
        <f>IF($A2415=0,0,InformatiiGenerale!$B$3)</f>
        <v>0</v>
      </c>
      <c r="V2415" s="462">
        <f>IF($B2415=0,0,VLOOKUP($B2415,InformatiiGenerale!$A$9:$C$29,3,FALSE))</f>
        <v>0</v>
      </c>
    </row>
    <row r="2416" spans="1:22" ht="30" customHeight="1" x14ac:dyDescent="0.25">
      <c r="A2416" s="145"/>
      <c r="B2416" s="146"/>
      <c r="C2416" s="146"/>
      <c r="D2416" s="147"/>
      <c r="E2416" s="148"/>
      <c r="F2416" s="149"/>
      <c r="G2416" s="148"/>
      <c r="H2416" s="149"/>
      <c r="I2416" s="150"/>
      <c r="J2416" s="151"/>
      <c r="K2416" s="152"/>
      <c r="L2416" s="153"/>
      <c r="M2416" s="154"/>
      <c r="N2416" s="334">
        <f t="shared" si="75"/>
        <v>0</v>
      </c>
      <c r="O2416" s="339"/>
      <c r="P2416" s="515">
        <f>IF($A2416=Liste!$A$2,Liste!$Q$2,IF($A2416=Liste!$A$3,Liste!$Q$3,0))</f>
        <v>0</v>
      </c>
      <c r="Q2416" s="477"/>
      <c r="R2416" s="458" t="str">
        <f>IF(F2416=0,"x",VLOOKUP($F2416,Liste!$L$2:$M$5000,2,FALSE))</f>
        <v>x</v>
      </c>
      <c r="S2416" s="462" t="str">
        <f t="shared" si="74"/>
        <v>x</v>
      </c>
      <c r="T2416" s="462">
        <f>IF(P2416=Liste!$Q$3,IF(L2416=0,0,1),0)</f>
        <v>0</v>
      </c>
      <c r="U2416" s="462">
        <f>IF($A2416=0,0,InformatiiGenerale!$B$3)</f>
        <v>0</v>
      </c>
      <c r="V2416" s="462">
        <f>IF($B2416=0,0,VLOOKUP($B2416,InformatiiGenerale!$A$9:$C$29,3,FALSE))</f>
        <v>0</v>
      </c>
    </row>
    <row r="2417" spans="1:22" ht="30" customHeight="1" x14ac:dyDescent="0.25">
      <c r="A2417" s="145"/>
      <c r="B2417" s="146"/>
      <c r="C2417" s="146"/>
      <c r="D2417" s="147"/>
      <c r="E2417" s="148"/>
      <c r="F2417" s="149"/>
      <c r="G2417" s="148"/>
      <c r="H2417" s="149"/>
      <c r="I2417" s="150"/>
      <c r="J2417" s="151"/>
      <c r="K2417" s="152"/>
      <c r="L2417" s="153"/>
      <c r="M2417" s="154"/>
      <c r="N2417" s="334">
        <f t="shared" si="75"/>
        <v>0</v>
      </c>
      <c r="O2417" s="339"/>
      <c r="P2417" s="515">
        <f>IF($A2417=Liste!$A$2,Liste!$Q$2,IF($A2417=Liste!$A$3,Liste!$Q$3,0))</f>
        <v>0</v>
      </c>
      <c r="Q2417" s="477"/>
      <c r="R2417" s="458" t="str">
        <f>IF(F2417=0,"x",VLOOKUP($F2417,Liste!$L$2:$M$5000,2,FALSE))</f>
        <v>x</v>
      </c>
      <c r="S2417" s="462" t="str">
        <f t="shared" si="74"/>
        <v>x</v>
      </c>
      <c r="T2417" s="462">
        <f>IF(P2417=Liste!$Q$3,IF(L2417=0,0,1),0)</f>
        <v>0</v>
      </c>
      <c r="U2417" s="462">
        <f>IF($A2417=0,0,InformatiiGenerale!$B$3)</f>
        <v>0</v>
      </c>
      <c r="V2417" s="462">
        <f>IF($B2417=0,0,VLOOKUP($B2417,InformatiiGenerale!$A$9:$C$29,3,FALSE))</f>
        <v>0</v>
      </c>
    </row>
    <row r="2418" spans="1:22" ht="30" customHeight="1" x14ac:dyDescent="0.25">
      <c r="A2418" s="145"/>
      <c r="B2418" s="146"/>
      <c r="C2418" s="146"/>
      <c r="D2418" s="147"/>
      <c r="E2418" s="148"/>
      <c r="F2418" s="149"/>
      <c r="G2418" s="148"/>
      <c r="H2418" s="149"/>
      <c r="I2418" s="150"/>
      <c r="J2418" s="151"/>
      <c r="K2418" s="152"/>
      <c r="L2418" s="153"/>
      <c r="M2418" s="154"/>
      <c r="N2418" s="334">
        <f t="shared" si="75"/>
        <v>0</v>
      </c>
      <c r="O2418" s="339"/>
      <c r="P2418" s="515">
        <f>IF($A2418=Liste!$A$2,Liste!$Q$2,IF($A2418=Liste!$A$3,Liste!$Q$3,0))</f>
        <v>0</v>
      </c>
      <c r="Q2418" s="477"/>
      <c r="R2418" s="458" t="str">
        <f>IF(F2418=0,"x",VLOOKUP($F2418,Liste!$L$2:$M$5000,2,FALSE))</f>
        <v>x</v>
      </c>
      <c r="S2418" s="462" t="str">
        <f t="shared" si="74"/>
        <v>x</v>
      </c>
      <c r="T2418" s="462">
        <f>IF(P2418=Liste!$Q$3,IF(L2418=0,0,1),0)</f>
        <v>0</v>
      </c>
      <c r="U2418" s="462">
        <f>IF($A2418=0,0,InformatiiGenerale!$B$3)</f>
        <v>0</v>
      </c>
      <c r="V2418" s="462">
        <f>IF($B2418=0,0,VLOOKUP($B2418,InformatiiGenerale!$A$9:$C$29,3,FALSE))</f>
        <v>0</v>
      </c>
    </row>
    <row r="2419" spans="1:22" ht="30" customHeight="1" x14ac:dyDescent="0.25">
      <c r="A2419" s="145"/>
      <c r="B2419" s="146"/>
      <c r="C2419" s="146"/>
      <c r="D2419" s="147"/>
      <c r="E2419" s="148"/>
      <c r="F2419" s="149"/>
      <c r="G2419" s="148"/>
      <c r="H2419" s="149"/>
      <c r="I2419" s="150"/>
      <c r="J2419" s="151"/>
      <c r="K2419" s="152"/>
      <c r="L2419" s="153"/>
      <c r="M2419" s="154"/>
      <c r="N2419" s="334">
        <f t="shared" si="75"/>
        <v>0</v>
      </c>
      <c r="O2419" s="339"/>
      <c r="P2419" s="515">
        <f>IF($A2419=Liste!$A$2,Liste!$Q$2,IF($A2419=Liste!$A$3,Liste!$Q$3,0))</f>
        <v>0</v>
      </c>
      <c r="Q2419" s="477"/>
      <c r="R2419" s="458" t="str">
        <f>IF(F2419=0,"x",VLOOKUP($F2419,Liste!$L$2:$M$5000,2,FALSE))</f>
        <v>x</v>
      </c>
      <c r="S2419" s="462" t="str">
        <f t="shared" si="74"/>
        <v>x</v>
      </c>
      <c r="T2419" s="462">
        <f>IF(P2419=Liste!$Q$3,IF(L2419=0,0,1),0)</f>
        <v>0</v>
      </c>
      <c r="U2419" s="462">
        <f>IF($A2419=0,0,InformatiiGenerale!$B$3)</f>
        <v>0</v>
      </c>
      <c r="V2419" s="462">
        <f>IF($B2419=0,0,VLOOKUP($B2419,InformatiiGenerale!$A$9:$C$29,3,FALSE))</f>
        <v>0</v>
      </c>
    </row>
    <row r="2420" spans="1:22" ht="30" customHeight="1" x14ac:dyDescent="0.25">
      <c r="A2420" s="145"/>
      <c r="B2420" s="146"/>
      <c r="C2420" s="146"/>
      <c r="D2420" s="147"/>
      <c r="E2420" s="148"/>
      <c r="F2420" s="149"/>
      <c r="G2420" s="148"/>
      <c r="H2420" s="149"/>
      <c r="I2420" s="150"/>
      <c r="J2420" s="151"/>
      <c r="K2420" s="152"/>
      <c r="L2420" s="153"/>
      <c r="M2420" s="154"/>
      <c r="N2420" s="334">
        <f t="shared" si="75"/>
        <v>0</v>
      </c>
      <c r="O2420" s="339"/>
      <c r="P2420" s="515">
        <f>IF($A2420=Liste!$A$2,Liste!$Q$2,IF($A2420=Liste!$A$3,Liste!$Q$3,0))</f>
        <v>0</v>
      </c>
      <c r="Q2420" s="477"/>
      <c r="R2420" s="458" t="str">
        <f>IF(F2420=0,"x",VLOOKUP($F2420,Liste!$L$2:$M$5000,2,FALSE))</f>
        <v>x</v>
      </c>
      <c r="S2420" s="462" t="str">
        <f t="shared" si="74"/>
        <v>x</v>
      </c>
      <c r="T2420" s="462">
        <f>IF(P2420=Liste!$Q$3,IF(L2420=0,0,1),0)</f>
        <v>0</v>
      </c>
      <c r="U2420" s="462">
        <f>IF($A2420=0,0,InformatiiGenerale!$B$3)</f>
        <v>0</v>
      </c>
      <c r="V2420" s="462">
        <f>IF($B2420=0,0,VLOOKUP($B2420,InformatiiGenerale!$A$9:$C$29,3,FALSE))</f>
        <v>0</v>
      </c>
    </row>
    <row r="2421" spans="1:22" ht="30" customHeight="1" x14ac:dyDescent="0.25">
      <c r="A2421" s="145"/>
      <c r="B2421" s="146"/>
      <c r="C2421" s="146"/>
      <c r="D2421" s="147"/>
      <c r="E2421" s="148"/>
      <c r="F2421" s="149"/>
      <c r="G2421" s="148"/>
      <c r="H2421" s="149"/>
      <c r="I2421" s="150"/>
      <c r="J2421" s="151"/>
      <c r="K2421" s="152"/>
      <c r="L2421" s="153"/>
      <c r="M2421" s="154"/>
      <c r="N2421" s="334">
        <f t="shared" si="75"/>
        <v>0</v>
      </c>
      <c r="O2421" s="339"/>
      <c r="P2421" s="515">
        <f>IF($A2421=Liste!$A$2,Liste!$Q$2,IF($A2421=Liste!$A$3,Liste!$Q$3,0))</f>
        <v>0</v>
      </c>
      <c r="Q2421" s="477"/>
      <c r="R2421" s="458" t="str">
        <f>IF(F2421=0,"x",VLOOKUP($F2421,Liste!$L$2:$M$5000,2,FALSE))</f>
        <v>x</v>
      </c>
      <c r="S2421" s="462" t="str">
        <f t="shared" si="74"/>
        <v>x</v>
      </c>
      <c r="T2421" s="462">
        <f>IF(P2421=Liste!$Q$3,IF(L2421=0,0,1),0)</f>
        <v>0</v>
      </c>
      <c r="U2421" s="462">
        <f>IF($A2421=0,0,InformatiiGenerale!$B$3)</f>
        <v>0</v>
      </c>
      <c r="V2421" s="462">
        <f>IF($B2421=0,0,VLOOKUP($B2421,InformatiiGenerale!$A$9:$C$29,3,FALSE))</f>
        <v>0</v>
      </c>
    </row>
    <row r="2422" spans="1:22" ht="30" customHeight="1" x14ac:dyDescent="0.25">
      <c r="A2422" s="145"/>
      <c r="B2422" s="146"/>
      <c r="C2422" s="146"/>
      <c r="D2422" s="147"/>
      <c r="E2422" s="148"/>
      <c r="F2422" s="149"/>
      <c r="G2422" s="148"/>
      <c r="H2422" s="149"/>
      <c r="I2422" s="150"/>
      <c r="J2422" s="151"/>
      <c r="K2422" s="152"/>
      <c r="L2422" s="153"/>
      <c r="M2422" s="154"/>
      <c r="N2422" s="334">
        <f t="shared" si="75"/>
        <v>0</v>
      </c>
      <c r="O2422" s="339"/>
      <c r="P2422" s="515">
        <f>IF($A2422=Liste!$A$2,Liste!$Q$2,IF($A2422=Liste!$A$3,Liste!$Q$3,0))</f>
        <v>0</v>
      </c>
      <c r="Q2422" s="477"/>
      <c r="R2422" s="458" t="str">
        <f>IF(F2422=0,"x",VLOOKUP($F2422,Liste!$L$2:$M$5000,2,FALSE))</f>
        <v>x</v>
      </c>
      <c r="S2422" s="462" t="str">
        <f t="shared" si="74"/>
        <v>x</v>
      </c>
      <c r="T2422" s="462">
        <f>IF(P2422=Liste!$Q$3,IF(L2422=0,0,1),0)</f>
        <v>0</v>
      </c>
      <c r="U2422" s="462">
        <f>IF($A2422=0,0,InformatiiGenerale!$B$3)</f>
        <v>0</v>
      </c>
      <c r="V2422" s="462">
        <f>IF($B2422=0,0,VLOOKUP($B2422,InformatiiGenerale!$A$9:$C$29,3,FALSE))</f>
        <v>0</v>
      </c>
    </row>
    <row r="2423" spans="1:22" ht="30" customHeight="1" x14ac:dyDescent="0.25">
      <c r="A2423" s="145"/>
      <c r="B2423" s="146"/>
      <c r="C2423" s="146"/>
      <c r="D2423" s="147"/>
      <c r="E2423" s="148"/>
      <c r="F2423" s="149"/>
      <c r="G2423" s="148"/>
      <c r="H2423" s="149"/>
      <c r="I2423" s="150"/>
      <c r="J2423" s="151"/>
      <c r="K2423" s="152"/>
      <c r="L2423" s="153"/>
      <c r="M2423" s="154"/>
      <c r="N2423" s="334">
        <f t="shared" si="75"/>
        <v>0</v>
      </c>
      <c r="O2423" s="339"/>
      <c r="P2423" s="515">
        <f>IF($A2423=Liste!$A$2,Liste!$Q$2,IF($A2423=Liste!$A$3,Liste!$Q$3,0))</f>
        <v>0</v>
      </c>
      <c r="Q2423" s="477"/>
      <c r="R2423" s="458" t="str">
        <f>IF(F2423=0,"x",VLOOKUP($F2423,Liste!$L$2:$M$5000,2,FALSE))</f>
        <v>x</v>
      </c>
      <c r="S2423" s="462" t="str">
        <f t="shared" si="74"/>
        <v>x</v>
      </c>
      <c r="T2423" s="462">
        <f>IF(P2423=Liste!$Q$3,IF(L2423=0,0,1),0)</f>
        <v>0</v>
      </c>
      <c r="U2423" s="462">
        <f>IF($A2423=0,0,InformatiiGenerale!$B$3)</f>
        <v>0</v>
      </c>
      <c r="V2423" s="462">
        <f>IF($B2423=0,0,VLOOKUP($B2423,InformatiiGenerale!$A$9:$C$29,3,FALSE))</f>
        <v>0</v>
      </c>
    </row>
    <row r="2424" spans="1:22" ht="30" customHeight="1" x14ac:dyDescent="0.25">
      <c r="A2424" s="145"/>
      <c r="B2424" s="146"/>
      <c r="C2424" s="146"/>
      <c r="D2424" s="147"/>
      <c r="E2424" s="148"/>
      <c r="F2424" s="149"/>
      <c r="G2424" s="148"/>
      <c r="H2424" s="149"/>
      <c r="I2424" s="150"/>
      <c r="J2424" s="151"/>
      <c r="K2424" s="152"/>
      <c r="L2424" s="153"/>
      <c r="M2424" s="154"/>
      <c r="N2424" s="334">
        <f t="shared" si="75"/>
        <v>0</v>
      </c>
      <c r="O2424" s="339"/>
      <c r="P2424" s="515">
        <f>IF($A2424=Liste!$A$2,Liste!$Q$2,IF($A2424=Liste!$A$3,Liste!$Q$3,0))</f>
        <v>0</v>
      </c>
      <c r="Q2424" s="477"/>
      <c r="R2424" s="458" t="str">
        <f>IF(F2424=0,"x",VLOOKUP($F2424,Liste!$L$2:$M$5000,2,FALSE))</f>
        <v>x</v>
      </c>
      <c r="S2424" s="462" t="str">
        <f t="shared" si="74"/>
        <v>x</v>
      </c>
      <c r="T2424" s="462">
        <f>IF(P2424=Liste!$Q$3,IF(L2424=0,0,1),0)</f>
        <v>0</v>
      </c>
      <c r="U2424" s="462">
        <f>IF($A2424=0,0,InformatiiGenerale!$B$3)</f>
        <v>0</v>
      </c>
      <c r="V2424" s="462">
        <f>IF($B2424=0,0,VLOOKUP($B2424,InformatiiGenerale!$A$9:$C$29,3,FALSE))</f>
        <v>0</v>
      </c>
    </row>
    <row r="2425" spans="1:22" ht="30" customHeight="1" x14ac:dyDescent="0.25">
      <c r="A2425" s="145"/>
      <c r="B2425" s="146"/>
      <c r="C2425" s="146"/>
      <c r="D2425" s="147"/>
      <c r="E2425" s="148"/>
      <c r="F2425" s="149"/>
      <c r="G2425" s="148"/>
      <c r="H2425" s="149"/>
      <c r="I2425" s="150"/>
      <c r="J2425" s="151"/>
      <c r="K2425" s="152"/>
      <c r="L2425" s="153"/>
      <c r="M2425" s="154"/>
      <c r="N2425" s="334">
        <f t="shared" si="75"/>
        <v>0</v>
      </c>
      <c r="O2425" s="339"/>
      <c r="P2425" s="515">
        <f>IF($A2425=Liste!$A$2,Liste!$Q$2,IF($A2425=Liste!$A$3,Liste!$Q$3,0))</f>
        <v>0</v>
      </c>
      <c r="Q2425" s="477"/>
      <c r="R2425" s="458" t="str">
        <f>IF(F2425=0,"x",VLOOKUP($F2425,Liste!$L$2:$M$5000,2,FALSE))</f>
        <v>x</v>
      </c>
      <c r="S2425" s="462" t="str">
        <f t="shared" si="74"/>
        <v>x</v>
      </c>
      <c r="T2425" s="462">
        <f>IF(P2425=Liste!$Q$3,IF(L2425=0,0,1),0)</f>
        <v>0</v>
      </c>
      <c r="U2425" s="462">
        <f>IF($A2425=0,0,InformatiiGenerale!$B$3)</f>
        <v>0</v>
      </c>
      <c r="V2425" s="462">
        <f>IF($B2425=0,0,VLOOKUP($B2425,InformatiiGenerale!$A$9:$C$29,3,FALSE))</f>
        <v>0</v>
      </c>
    </row>
    <row r="2426" spans="1:22" ht="30" customHeight="1" x14ac:dyDescent="0.25">
      <c r="A2426" s="145"/>
      <c r="B2426" s="146"/>
      <c r="C2426" s="146"/>
      <c r="D2426" s="147"/>
      <c r="E2426" s="148"/>
      <c r="F2426" s="149"/>
      <c r="G2426" s="148"/>
      <c r="H2426" s="149"/>
      <c r="I2426" s="150"/>
      <c r="J2426" s="151"/>
      <c r="K2426" s="152"/>
      <c r="L2426" s="153"/>
      <c r="M2426" s="154"/>
      <c r="N2426" s="334">
        <f t="shared" si="75"/>
        <v>0</v>
      </c>
      <c r="O2426" s="339"/>
      <c r="P2426" s="515">
        <f>IF($A2426=Liste!$A$2,Liste!$Q$2,IF($A2426=Liste!$A$3,Liste!$Q$3,0))</f>
        <v>0</v>
      </c>
      <c r="Q2426" s="477"/>
      <c r="R2426" s="458" t="str">
        <f>IF(F2426=0,"x",VLOOKUP($F2426,Liste!$L$2:$M$5000,2,FALSE))</f>
        <v>x</v>
      </c>
      <c r="S2426" s="462" t="str">
        <f t="shared" si="74"/>
        <v>x</v>
      </c>
      <c r="T2426" s="462">
        <f>IF(P2426=Liste!$Q$3,IF(L2426=0,0,1),0)</f>
        <v>0</v>
      </c>
      <c r="U2426" s="462">
        <f>IF($A2426=0,0,InformatiiGenerale!$B$3)</f>
        <v>0</v>
      </c>
      <c r="V2426" s="462">
        <f>IF($B2426=0,0,VLOOKUP($B2426,InformatiiGenerale!$A$9:$C$29,3,FALSE))</f>
        <v>0</v>
      </c>
    </row>
    <row r="2427" spans="1:22" ht="30" customHeight="1" x14ac:dyDescent="0.25">
      <c r="A2427" s="145"/>
      <c r="B2427" s="146"/>
      <c r="C2427" s="146"/>
      <c r="D2427" s="147"/>
      <c r="E2427" s="148"/>
      <c r="F2427" s="149"/>
      <c r="G2427" s="148"/>
      <c r="H2427" s="149"/>
      <c r="I2427" s="150"/>
      <c r="J2427" s="151"/>
      <c r="K2427" s="152"/>
      <c r="L2427" s="153"/>
      <c r="M2427" s="154"/>
      <c r="N2427" s="334">
        <f t="shared" si="75"/>
        <v>0</v>
      </c>
      <c r="O2427" s="339"/>
      <c r="P2427" s="515">
        <f>IF($A2427=Liste!$A$2,Liste!$Q$2,IF($A2427=Liste!$A$3,Liste!$Q$3,0))</f>
        <v>0</v>
      </c>
      <c r="Q2427" s="477"/>
      <c r="R2427" s="458" t="str">
        <f>IF(F2427=0,"x",VLOOKUP($F2427,Liste!$L$2:$M$5000,2,FALSE))</f>
        <v>x</v>
      </c>
      <c r="S2427" s="462" t="str">
        <f t="shared" si="74"/>
        <v>x</v>
      </c>
      <c r="T2427" s="462">
        <f>IF(P2427=Liste!$Q$3,IF(L2427=0,0,1),0)</f>
        <v>0</v>
      </c>
      <c r="U2427" s="462">
        <f>IF($A2427=0,0,InformatiiGenerale!$B$3)</f>
        <v>0</v>
      </c>
      <c r="V2427" s="462">
        <f>IF($B2427=0,0,VLOOKUP($B2427,InformatiiGenerale!$A$9:$C$29,3,FALSE))</f>
        <v>0</v>
      </c>
    </row>
    <row r="2428" spans="1:22" ht="30" customHeight="1" x14ac:dyDescent="0.25">
      <c r="A2428" s="145"/>
      <c r="B2428" s="146"/>
      <c r="C2428" s="146"/>
      <c r="D2428" s="147"/>
      <c r="E2428" s="148"/>
      <c r="F2428" s="149"/>
      <c r="G2428" s="148"/>
      <c r="H2428" s="149"/>
      <c r="I2428" s="150"/>
      <c r="J2428" s="151"/>
      <c r="K2428" s="152"/>
      <c r="L2428" s="153"/>
      <c r="M2428" s="154"/>
      <c r="N2428" s="334">
        <f t="shared" si="75"/>
        <v>0</v>
      </c>
      <c r="O2428" s="339"/>
      <c r="P2428" s="515">
        <f>IF($A2428=Liste!$A$2,Liste!$Q$2,IF($A2428=Liste!$A$3,Liste!$Q$3,0))</f>
        <v>0</v>
      </c>
      <c r="Q2428" s="477"/>
      <c r="R2428" s="458" t="str">
        <f>IF(F2428=0,"x",VLOOKUP($F2428,Liste!$L$2:$M$5000,2,FALSE))</f>
        <v>x</v>
      </c>
      <c r="S2428" s="462" t="str">
        <f t="shared" si="74"/>
        <v>x</v>
      </c>
      <c r="T2428" s="462">
        <f>IF(P2428=Liste!$Q$3,IF(L2428=0,0,1),0)</f>
        <v>0</v>
      </c>
      <c r="U2428" s="462">
        <f>IF($A2428=0,0,InformatiiGenerale!$B$3)</f>
        <v>0</v>
      </c>
      <c r="V2428" s="462">
        <f>IF($B2428=0,0,VLOOKUP($B2428,InformatiiGenerale!$A$9:$C$29,3,FALSE))</f>
        <v>0</v>
      </c>
    </row>
    <row r="2429" spans="1:22" ht="30" customHeight="1" x14ac:dyDescent="0.25">
      <c r="A2429" s="145"/>
      <c r="B2429" s="146"/>
      <c r="C2429" s="146"/>
      <c r="D2429" s="147"/>
      <c r="E2429" s="148"/>
      <c r="F2429" s="149"/>
      <c r="G2429" s="148"/>
      <c r="H2429" s="149"/>
      <c r="I2429" s="150"/>
      <c r="J2429" s="151"/>
      <c r="K2429" s="152"/>
      <c r="L2429" s="153"/>
      <c r="M2429" s="154"/>
      <c r="N2429" s="334">
        <f t="shared" si="75"/>
        <v>0</v>
      </c>
      <c r="O2429" s="339"/>
      <c r="P2429" s="515">
        <f>IF($A2429=Liste!$A$2,Liste!$Q$2,IF($A2429=Liste!$A$3,Liste!$Q$3,0))</f>
        <v>0</v>
      </c>
      <c r="Q2429" s="477"/>
      <c r="R2429" s="458" t="str">
        <f>IF(F2429=0,"x",VLOOKUP($F2429,Liste!$L$2:$M$5000,2,FALSE))</f>
        <v>x</v>
      </c>
      <c r="S2429" s="462" t="str">
        <f t="shared" si="74"/>
        <v>x</v>
      </c>
      <c r="T2429" s="462">
        <f>IF(P2429=Liste!$Q$3,IF(L2429=0,0,1),0)</f>
        <v>0</v>
      </c>
      <c r="U2429" s="462">
        <f>IF($A2429=0,0,InformatiiGenerale!$B$3)</f>
        <v>0</v>
      </c>
      <c r="V2429" s="462">
        <f>IF($B2429=0,0,VLOOKUP($B2429,InformatiiGenerale!$A$9:$C$29,3,FALSE))</f>
        <v>0</v>
      </c>
    </row>
    <row r="2430" spans="1:22" ht="30" customHeight="1" x14ac:dyDescent="0.25">
      <c r="A2430" s="145"/>
      <c r="B2430" s="146"/>
      <c r="C2430" s="146"/>
      <c r="D2430" s="147"/>
      <c r="E2430" s="148"/>
      <c r="F2430" s="149"/>
      <c r="G2430" s="148"/>
      <c r="H2430" s="149"/>
      <c r="I2430" s="150"/>
      <c r="J2430" s="151"/>
      <c r="K2430" s="152"/>
      <c r="L2430" s="153"/>
      <c r="M2430" s="154"/>
      <c r="N2430" s="334">
        <f t="shared" si="75"/>
        <v>0</v>
      </c>
      <c r="O2430" s="339"/>
      <c r="P2430" s="515">
        <f>IF($A2430=Liste!$A$2,Liste!$Q$2,IF($A2430=Liste!$A$3,Liste!$Q$3,0))</f>
        <v>0</v>
      </c>
      <c r="Q2430" s="477"/>
      <c r="R2430" s="458" t="str">
        <f>IF(F2430=0,"x",VLOOKUP($F2430,Liste!$L$2:$M$5000,2,FALSE))</f>
        <v>x</v>
      </c>
      <c r="S2430" s="462" t="str">
        <f t="shared" si="74"/>
        <v>x</v>
      </c>
      <c r="T2430" s="462">
        <f>IF(P2430=Liste!$Q$3,IF(L2430=0,0,1),0)</f>
        <v>0</v>
      </c>
      <c r="U2430" s="462">
        <f>IF($A2430=0,0,InformatiiGenerale!$B$3)</f>
        <v>0</v>
      </c>
      <c r="V2430" s="462">
        <f>IF($B2430=0,0,VLOOKUP($B2430,InformatiiGenerale!$A$9:$C$29,3,FALSE))</f>
        <v>0</v>
      </c>
    </row>
    <row r="2431" spans="1:22" ht="30" customHeight="1" x14ac:dyDescent="0.25">
      <c r="A2431" s="145"/>
      <c r="B2431" s="146"/>
      <c r="C2431" s="146"/>
      <c r="D2431" s="147"/>
      <c r="E2431" s="148"/>
      <c r="F2431" s="149"/>
      <c r="G2431" s="148"/>
      <c r="H2431" s="149"/>
      <c r="I2431" s="150"/>
      <c r="J2431" s="151"/>
      <c r="K2431" s="152"/>
      <c r="L2431" s="153"/>
      <c r="M2431" s="154"/>
      <c r="N2431" s="334">
        <f t="shared" si="75"/>
        <v>0</v>
      </c>
      <c r="O2431" s="339"/>
      <c r="P2431" s="515">
        <f>IF($A2431=Liste!$A$2,Liste!$Q$2,IF($A2431=Liste!$A$3,Liste!$Q$3,0))</f>
        <v>0</v>
      </c>
      <c r="Q2431" s="477"/>
      <c r="R2431" s="458" t="str">
        <f>IF(F2431=0,"x",VLOOKUP($F2431,Liste!$L$2:$M$5000,2,FALSE))</f>
        <v>x</v>
      </c>
      <c r="S2431" s="462" t="str">
        <f t="shared" si="74"/>
        <v>x</v>
      </c>
      <c r="T2431" s="462">
        <f>IF(P2431=Liste!$Q$3,IF(L2431=0,0,1),0)</f>
        <v>0</v>
      </c>
      <c r="U2431" s="462">
        <f>IF($A2431=0,0,InformatiiGenerale!$B$3)</f>
        <v>0</v>
      </c>
      <c r="V2431" s="462">
        <f>IF($B2431=0,0,VLOOKUP($B2431,InformatiiGenerale!$A$9:$C$29,3,FALSE))</f>
        <v>0</v>
      </c>
    </row>
    <row r="2432" spans="1:22" ht="30" customHeight="1" x14ac:dyDescent="0.25">
      <c r="A2432" s="145"/>
      <c r="B2432" s="146"/>
      <c r="C2432" s="146"/>
      <c r="D2432" s="147"/>
      <c r="E2432" s="148"/>
      <c r="F2432" s="149"/>
      <c r="G2432" s="148"/>
      <c r="H2432" s="149"/>
      <c r="I2432" s="150"/>
      <c r="J2432" s="151"/>
      <c r="K2432" s="152"/>
      <c r="L2432" s="153"/>
      <c r="M2432" s="154"/>
      <c r="N2432" s="334">
        <f t="shared" si="75"/>
        <v>0</v>
      </c>
      <c r="O2432" s="339"/>
      <c r="P2432" s="515">
        <f>IF($A2432=Liste!$A$2,Liste!$Q$2,IF($A2432=Liste!$A$3,Liste!$Q$3,0))</f>
        <v>0</v>
      </c>
      <c r="Q2432" s="477"/>
      <c r="R2432" s="458" t="str">
        <f>IF(F2432=0,"x",VLOOKUP($F2432,Liste!$L$2:$M$5000,2,FALSE))</f>
        <v>x</v>
      </c>
      <c r="S2432" s="462" t="str">
        <f t="shared" si="74"/>
        <v>x</v>
      </c>
      <c r="T2432" s="462">
        <f>IF(P2432=Liste!$Q$3,IF(L2432=0,0,1),0)</f>
        <v>0</v>
      </c>
      <c r="U2432" s="462">
        <f>IF($A2432=0,0,InformatiiGenerale!$B$3)</f>
        <v>0</v>
      </c>
      <c r="V2432" s="462">
        <f>IF($B2432=0,0,VLOOKUP($B2432,InformatiiGenerale!$A$9:$C$29,3,FALSE))</f>
        <v>0</v>
      </c>
    </row>
    <row r="2433" spans="1:22" ht="30" customHeight="1" x14ac:dyDescent="0.25">
      <c r="A2433" s="145"/>
      <c r="B2433" s="146"/>
      <c r="C2433" s="146"/>
      <c r="D2433" s="147"/>
      <c r="E2433" s="148"/>
      <c r="F2433" s="149"/>
      <c r="G2433" s="148"/>
      <c r="H2433" s="149"/>
      <c r="I2433" s="150"/>
      <c r="J2433" s="151"/>
      <c r="K2433" s="152"/>
      <c r="L2433" s="153"/>
      <c r="M2433" s="154"/>
      <c r="N2433" s="334">
        <f t="shared" si="75"/>
        <v>0</v>
      </c>
      <c r="O2433" s="339"/>
      <c r="P2433" s="515">
        <f>IF($A2433=Liste!$A$2,Liste!$Q$2,IF($A2433=Liste!$A$3,Liste!$Q$3,0))</f>
        <v>0</v>
      </c>
      <c r="Q2433" s="477"/>
      <c r="R2433" s="458" t="str">
        <f>IF(F2433=0,"x",VLOOKUP($F2433,Liste!$L$2:$M$5000,2,FALSE))</f>
        <v>x</v>
      </c>
      <c r="S2433" s="462" t="str">
        <f t="shared" si="74"/>
        <v>x</v>
      </c>
      <c r="T2433" s="462">
        <f>IF(P2433=Liste!$Q$3,IF(L2433=0,0,1),0)</f>
        <v>0</v>
      </c>
      <c r="U2433" s="462">
        <f>IF($A2433=0,0,InformatiiGenerale!$B$3)</f>
        <v>0</v>
      </c>
      <c r="V2433" s="462">
        <f>IF($B2433=0,0,VLOOKUP($B2433,InformatiiGenerale!$A$9:$C$29,3,FALSE))</f>
        <v>0</v>
      </c>
    </row>
    <row r="2434" spans="1:22" ht="30" customHeight="1" x14ac:dyDescent="0.25">
      <c r="A2434" s="145"/>
      <c r="B2434" s="146"/>
      <c r="C2434" s="146"/>
      <c r="D2434" s="147"/>
      <c r="E2434" s="148"/>
      <c r="F2434" s="149"/>
      <c r="G2434" s="148"/>
      <c r="H2434" s="149"/>
      <c r="I2434" s="150"/>
      <c r="J2434" s="151"/>
      <c r="K2434" s="152"/>
      <c r="L2434" s="153"/>
      <c r="M2434" s="154"/>
      <c r="N2434" s="334">
        <f t="shared" si="75"/>
        <v>0</v>
      </c>
      <c r="O2434" s="339"/>
      <c r="P2434" s="515">
        <f>IF($A2434=Liste!$A$2,Liste!$Q$2,IF($A2434=Liste!$A$3,Liste!$Q$3,0))</f>
        <v>0</v>
      </c>
      <c r="Q2434" s="477"/>
      <c r="R2434" s="458" t="str">
        <f>IF(F2434=0,"x",VLOOKUP($F2434,Liste!$L$2:$M$5000,2,FALSE))</f>
        <v>x</v>
      </c>
      <c r="S2434" s="462" t="str">
        <f t="shared" si="74"/>
        <v>x</v>
      </c>
      <c r="T2434" s="462">
        <f>IF(P2434=Liste!$Q$3,IF(L2434=0,0,1),0)</f>
        <v>0</v>
      </c>
      <c r="U2434" s="462">
        <f>IF($A2434=0,0,InformatiiGenerale!$B$3)</f>
        <v>0</v>
      </c>
      <c r="V2434" s="462">
        <f>IF($B2434=0,0,VLOOKUP($B2434,InformatiiGenerale!$A$9:$C$29,3,FALSE))</f>
        <v>0</v>
      </c>
    </row>
    <row r="2435" spans="1:22" ht="30" customHeight="1" x14ac:dyDescent="0.25">
      <c r="A2435" s="145"/>
      <c r="B2435" s="146"/>
      <c r="C2435" s="146"/>
      <c r="D2435" s="147"/>
      <c r="E2435" s="148"/>
      <c r="F2435" s="149"/>
      <c r="G2435" s="148"/>
      <c r="H2435" s="149"/>
      <c r="I2435" s="150"/>
      <c r="J2435" s="151"/>
      <c r="K2435" s="152"/>
      <c r="L2435" s="153"/>
      <c r="M2435" s="154"/>
      <c r="N2435" s="334">
        <f t="shared" si="75"/>
        <v>0</v>
      </c>
      <c r="O2435" s="339"/>
      <c r="P2435" s="515">
        <f>IF($A2435=Liste!$A$2,Liste!$Q$2,IF($A2435=Liste!$A$3,Liste!$Q$3,0))</f>
        <v>0</v>
      </c>
      <c r="Q2435" s="477"/>
      <c r="R2435" s="458" t="str">
        <f>IF(F2435=0,"x",VLOOKUP($F2435,Liste!$L$2:$M$5000,2,FALSE))</f>
        <v>x</v>
      </c>
      <c r="S2435" s="462" t="str">
        <f t="shared" si="74"/>
        <v>x</v>
      </c>
      <c r="T2435" s="462">
        <f>IF(P2435=Liste!$Q$3,IF(L2435=0,0,1),0)</f>
        <v>0</v>
      </c>
      <c r="U2435" s="462">
        <f>IF($A2435=0,0,InformatiiGenerale!$B$3)</f>
        <v>0</v>
      </c>
      <c r="V2435" s="462">
        <f>IF($B2435=0,0,VLOOKUP($B2435,InformatiiGenerale!$A$9:$C$29,3,FALSE))</f>
        <v>0</v>
      </c>
    </row>
    <row r="2436" spans="1:22" ht="30" customHeight="1" x14ac:dyDescent="0.25">
      <c r="A2436" s="145"/>
      <c r="B2436" s="146"/>
      <c r="C2436" s="146"/>
      <c r="D2436" s="147"/>
      <c r="E2436" s="148"/>
      <c r="F2436" s="149"/>
      <c r="G2436" s="148"/>
      <c r="H2436" s="149"/>
      <c r="I2436" s="150"/>
      <c r="J2436" s="151"/>
      <c r="K2436" s="152"/>
      <c r="L2436" s="153"/>
      <c r="M2436" s="154"/>
      <c r="N2436" s="334">
        <f t="shared" si="75"/>
        <v>0</v>
      </c>
      <c r="O2436" s="339"/>
      <c r="P2436" s="515">
        <f>IF($A2436=Liste!$A$2,Liste!$Q$2,IF($A2436=Liste!$A$3,Liste!$Q$3,0))</f>
        <v>0</v>
      </c>
      <c r="Q2436" s="477"/>
      <c r="R2436" s="458" t="str">
        <f>IF(F2436=0,"x",VLOOKUP($F2436,Liste!$L$2:$M$5000,2,FALSE))</f>
        <v>x</v>
      </c>
      <c r="S2436" s="462" t="str">
        <f t="shared" si="74"/>
        <v>x</v>
      </c>
      <c r="T2436" s="462">
        <f>IF(P2436=Liste!$Q$3,IF(L2436=0,0,1),0)</f>
        <v>0</v>
      </c>
      <c r="U2436" s="462">
        <f>IF($A2436=0,0,InformatiiGenerale!$B$3)</f>
        <v>0</v>
      </c>
      <c r="V2436" s="462">
        <f>IF($B2436=0,0,VLOOKUP($B2436,InformatiiGenerale!$A$9:$C$29,3,FALSE))</f>
        <v>0</v>
      </c>
    </row>
    <row r="2437" spans="1:22" ht="30" customHeight="1" x14ac:dyDescent="0.25">
      <c r="A2437" s="145"/>
      <c r="B2437" s="146"/>
      <c r="C2437" s="146"/>
      <c r="D2437" s="147"/>
      <c r="E2437" s="148"/>
      <c r="F2437" s="149"/>
      <c r="G2437" s="148"/>
      <c r="H2437" s="149"/>
      <c r="I2437" s="150"/>
      <c r="J2437" s="151"/>
      <c r="K2437" s="152"/>
      <c r="L2437" s="153"/>
      <c r="M2437" s="154"/>
      <c r="N2437" s="334">
        <f t="shared" si="75"/>
        <v>0</v>
      </c>
      <c r="O2437" s="339"/>
      <c r="P2437" s="515">
        <f>IF($A2437=Liste!$A$2,Liste!$Q$2,IF($A2437=Liste!$A$3,Liste!$Q$3,0))</f>
        <v>0</v>
      </c>
      <c r="Q2437" s="477"/>
      <c r="R2437" s="458" t="str">
        <f>IF(F2437=0,"x",VLOOKUP($F2437,Liste!$L$2:$M$5000,2,FALSE))</f>
        <v>x</v>
      </c>
      <c r="S2437" s="462" t="str">
        <f t="shared" si="74"/>
        <v>x</v>
      </c>
      <c r="T2437" s="462">
        <f>IF(P2437=Liste!$Q$3,IF(L2437=0,0,1),0)</f>
        <v>0</v>
      </c>
      <c r="U2437" s="462">
        <f>IF($A2437=0,0,InformatiiGenerale!$B$3)</f>
        <v>0</v>
      </c>
      <c r="V2437" s="462">
        <f>IF($B2437=0,0,VLOOKUP($B2437,InformatiiGenerale!$A$9:$C$29,3,FALSE))</f>
        <v>0</v>
      </c>
    </row>
    <row r="2438" spans="1:22" ht="30" customHeight="1" x14ac:dyDescent="0.25">
      <c r="A2438" s="145"/>
      <c r="B2438" s="146"/>
      <c r="C2438" s="146"/>
      <c r="D2438" s="147"/>
      <c r="E2438" s="148"/>
      <c r="F2438" s="149"/>
      <c r="G2438" s="148"/>
      <c r="H2438" s="149"/>
      <c r="I2438" s="150"/>
      <c r="J2438" s="151"/>
      <c r="K2438" s="152"/>
      <c r="L2438" s="153"/>
      <c r="M2438" s="154"/>
      <c r="N2438" s="334">
        <f t="shared" si="75"/>
        <v>0</v>
      </c>
      <c r="O2438" s="339"/>
      <c r="P2438" s="515">
        <f>IF($A2438=Liste!$A$2,Liste!$Q$2,IF($A2438=Liste!$A$3,Liste!$Q$3,0))</f>
        <v>0</v>
      </c>
      <c r="Q2438" s="477"/>
      <c r="R2438" s="458" t="str">
        <f>IF(F2438=0,"x",VLOOKUP($F2438,Liste!$L$2:$M$5000,2,FALSE))</f>
        <v>x</v>
      </c>
      <c r="S2438" s="462" t="str">
        <f t="shared" si="74"/>
        <v>x</v>
      </c>
      <c r="T2438" s="462">
        <f>IF(P2438=Liste!$Q$3,IF(L2438=0,0,1),0)</f>
        <v>0</v>
      </c>
      <c r="U2438" s="462">
        <f>IF($A2438=0,0,InformatiiGenerale!$B$3)</f>
        <v>0</v>
      </c>
      <c r="V2438" s="462">
        <f>IF($B2438=0,0,VLOOKUP($B2438,InformatiiGenerale!$A$9:$C$29,3,FALSE))</f>
        <v>0</v>
      </c>
    </row>
    <row r="2439" spans="1:22" ht="30" customHeight="1" x14ac:dyDescent="0.25">
      <c r="A2439" s="145"/>
      <c r="B2439" s="146"/>
      <c r="C2439" s="146"/>
      <c r="D2439" s="147"/>
      <c r="E2439" s="148"/>
      <c r="F2439" s="149"/>
      <c r="G2439" s="148"/>
      <c r="H2439" s="149"/>
      <c r="I2439" s="150"/>
      <c r="J2439" s="151"/>
      <c r="K2439" s="152"/>
      <c r="L2439" s="153"/>
      <c r="M2439" s="154"/>
      <c r="N2439" s="334">
        <f t="shared" si="75"/>
        <v>0</v>
      </c>
      <c r="O2439" s="339"/>
      <c r="P2439" s="515">
        <f>IF($A2439=Liste!$A$2,Liste!$Q$2,IF($A2439=Liste!$A$3,Liste!$Q$3,0))</f>
        <v>0</v>
      </c>
      <c r="Q2439" s="477"/>
      <c r="R2439" s="458" t="str">
        <f>IF(F2439=0,"x",VLOOKUP($F2439,Liste!$L$2:$M$5000,2,FALSE))</f>
        <v>x</v>
      </c>
      <c r="S2439" s="462" t="str">
        <f t="shared" si="74"/>
        <v>x</v>
      </c>
      <c r="T2439" s="462">
        <f>IF(P2439=Liste!$Q$3,IF(L2439=0,0,1),0)</f>
        <v>0</v>
      </c>
      <c r="U2439" s="462">
        <f>IF($A2439=0,0,InformatiiGenerale!$B$3)</f>
        <v>0</v>
      </c>
      <c r="V2439" s="462">
        <f>IF($B2439=0,0,VLOOKUP($B2439,InformatiiGenerale!$A$9:$C$29,3,FALSE))</f>
        <v>0</v>
      </c>
    </row>
    <row r="2440" spans="1:22" ht="30" customHeight="1" x14ac:dyDescent="0.25">
      <c r="A2440" s="145"/>
      <c r="B2440" s="146"/>
      <c r="C2440" s="146"/>
      <c r="D2440" s="147"/>
      <c r="E2440" s="148"/>
      <c r="F2440" s="149"/>
      <c r="G2440" s="148"/>
      <c r="H2440" s="149"/>
      <c r="I2440" s="150"/>
      <c r="J2440" s="151"/>
      <c r="K2440" s="152"/>
      <c r="L2440" s="153"/>
      <c r="M2440" s="154"/>
      <c r="N2440" s="334">
        <f t="shared" si="75"/>
        <v>0</v>
      </c>
      <c r="O2440" s="339"/>
      <c r="P2440" s="515">
        <f>IF($A2440=Liste!$A$2,Liste!$Q$2,IF($A2440=Liste!$A$3,Liste!$Q$3,0))</f>
        <v>0</v>
      </c>
      <c r="Q2440" s="477"/>
      <c r="R2440" s="458" t="str">
        <f>IF(F2440=0,"x",VLOOKUP($F2440,Liste!$L$2:$M$5000,2,FALSE))</f>
        <v>x</v>
      </c>
      <c r="S2440" s="462" t="str">
        <f t="shared" si="74"/>
        <v>x</v>
      </c>
      <c r="T2440" s="462">
        <f>IF(P2440=Liste!$Q$3,IF(L2440=0,0,1),0)</f>
        <v>0</v>
      </c>
      <c r="U2440" s="462">
        <f>IF($A2440=0,0,InformatiiGenerale!$B$3)</f>
        <v>0</v>
      </c>
      <c r="V2440" s="462">
        <f>IF($B2440=0,0,VLOOKUP($B2440,InformatiiGenerale!$A$9:$C$29,3,FALSE))</f>
        <v>0</v>
      </c>
    </row>
    <row r="2441" spans="1:22" ht="30" customHeight="1" x14ac:dyDescent="0.25">
      <c r="A2441" s="145"/>
      <c r="B2441" s="146"/>
      <c r="C2441" s="146"/>
      <c r="D2441" s="147"/>
      <c r="E2441" s="148"/>
      <c r="F2441" s="149"/>
      <c r="G2441" s="148"/>
      <c r="H2441" s="149"/>
      <c r="I2441" s="150"/>
      <c r="J2441" s="151"/>
      <c r="K2441" s="152"/>
      <c r="L2441" s="153"/>
      <c r="M2441" s="154"/>
      <c r="N2441" s="334">
        <f t="shared" si="75"/>
        <v>0</v>
      </c>
      <c r="O2441" s="339"/>
      <c r="P2441" s="515">
        <f>IF($A2441=Liste!$A$2,Liste!$Q$2,IF($A2441=Liste!$A$3,Liste!$Q$3,0))</f>
        <v>0</v>
      </c>
      <c r="Q2441" s="477"/>
      <c r="R2441" s="458" t="str">
        <f>IF(F2441=0,"x",VLOOKUP($F2441,Liste!$L$2:$M$5000,2,FALSE))</f>
        <v>x</v>
      </c>
      <c r="S2441" s="462" t="str">
        <f t="shared" si="74"/>
        <v>x</v>
      </c>
      <c r="T2441" s="462">
        <f>IF(P2441=Liste!$Q$3,IF(L2441=0,0,1),0)</f>
        <v>0</v>
      </c>
      <c r="U2441" s="462">
        <f>IF($A2441=0,0,InformatiiGenerale!$B$3)</f>
        <v>0</v>
      </c>
      <c r="V2441" s="462">
        <f>IF($B2441=0,0,VLOOKUP($B2441,InformatiiGenerale!$A$9:$C$29,3,FALSE))</f>
        <v>0</v>
      </c>
    </row>
    <row r="2442" spans="1:22" ht="30" customHeight="1" x14ac:dyDescent="0.25">
      <c r="A2442" s="145"/>
      <c r="B2442" s="146"/>
      <c r="C2442" s="146"/>
      <c r="D2442" s="147"/>
      <c r="E2442" s="148"/>
      <c r="F2442" s="149"/>
      <c r="G2442" s="148"/>
      <c r="H2442" s="149"/>
      <c r="I2442" s="150"/>
      <c r="J2442" s="151"/>
      <c r="K2442" s="152"/>
      <c r="L2442" s="153"/>
      <c r="M2442" s="154"/>
      <c r="N2442" s="334">
        <f t="shared" si="75"/>
        <v>0</v>
      </c>
      <c r="O2442" s="339"/>
      <c r="P2442" s="515">
        <f>IF($A2442=Liste!$A$2,Liste!$Q$2,IF($A2442=Liste!$A$3,Liste!$Q$3,0))</f>
        <v>0</v>
      </c>
      <c r="Q2442" s="477"/>
      <c r="R2442" s="458" t="str">
        <f>IF(F2442=0,"x",VLOOKUP($F2442,Liste!$L$2:$M$5000,2,FALSE))</f>
        <v>x</v>
      </c>
      <c r="S2442" s="462" t="str">
        <f t="shared" si="74"/>
        <v>x</v>
      </c>
      <c r="T2442" s="462">
        <f>IF(P2442=Liste!$Q$3,IF(L2442=0,0,1),0)</f>
        <v>0</v>
      </c>
      <c r="U2442" s="462">
        <f>IF($A2442=0,0,InformatiiGenerale!$B$3)</f>
        <v>0</v>
      </c>
      <c r="V2442" s="462">
        <f>IF($B2442=0,0,VLOOKUP($B2442,InformatiiGenerale!$A$9:$C$29,3,FALSE))</f>
        <v>0</v>
      </c>
    </row>
    <row r="2443" spans="1:22" ht="30" customHeight="1" x14ac:dyDescent="0.25">
      <c r="A2443" s="145"/>
      <c r="B2443" s="146"/>
      <c r="C2443" s="146"/>
      <c r="D2443" s="147"/>
      <c r="E2443" s="148"/>
      <c r="F2443" s="149"/>
      <c r="G2443" s="148"/>
      <c r="H2443" s="149"/>
      <c r="I2443" s="150"/>
      <c r="J2443" s="151"/>
      <c r="K2443" s="152"/>
      <c r="L2443" s="153"/>
      <c r="M2443" s="154"/>
      <c r="N2443" s="334">
        <f t="shared" si="75"/>
        <v>0</v>
      </c>
      <c r="O2443" s="339"/>
      <c r="P2443" s="515">
        <f>IF($A2443=Liste!$A$2,Liste!$Q$2,IF($A2443=Liste!$A$3,Liste!$Q$3,0))</f>
        <v>0</v>
      </c>
      <c r="Q2443" s="477"/>
      <c r="R2443" s="458" t="str">
        <f>IF(F2443=0,"x",VLOOKUP($F2443,Liste!$L$2:$M$5000,2,FALSE))</f>
        <v>x</v>
      </c>
      <c r="S2443" s="462" t="str">
        <f t="shared" ref="S2443:S2506" si="76">CONCATENATE($C2443,$Q2443,$R2443)</f>
        <v>x</v>
      </c>
      <c r="T2443" s="462">
        <f>IF(P2443=Liste!$Q$3,IF(L2443=0,0,1),0)</f>
        <v>0</v>
      </c>
      <c r="U2443" s="462">
        <f>IF($A2443=0,0,InformatiiGenerale!$B$3)</f>
        <v>0</v>
      </c>
      <c r="V2443" s="462">
        <f>IF($B2443=0,0,VLOOKUP($B2443,InformatiiGenerale!$A$9:$C$29,3,FALSE))</f>
        <v>0</v>
      </c>
    </row>
    <row r="2444" spans="1:22" ht="30" customHeight="1" x14ac:dyDescent="0.25">
      <c r="A2444" s="145"/>
      <c r="B2444" s="146"/>
      <c r="C2444" s="146"/>
      <c r="D2444" s="147"/>
      <c r="E2444" s="148"/>
      <c r="F2444" s="149"/>
      <c r="G2444" s="148"/>
      <c r="H2444" s="149"/>
      <c r="I2444" s="150"/>
      <c r="J2444" s="151"/>
      <c r="K2444" s="152"/>
      <c r="L2444" s="153"/>
      <c r="M2444" s="154"/>
      <c r="N2444" s="334">
        <f t="shared" ref="N2444:N2507" si="77">L2444+M2444</f>
        <v>0</v>
      </c>
      <c r="O2444" s="339"/>
      <c r="P2444" s="515">
        <f>IF($A2444=Liste!$A$2,Liste!$Q$2,IF($A2444=Liste!$A$3,Liste!$Q$3,0))</f>
        <v>0</v>
      </c>
      <c r="Q2444" s="477"/>
      <c r="R2444" s="458" t="str">
        <f>IF(F2444=0,"x",VLOOKUP($F2444,Liste!$L$2:$M$5000,2,FALSE))</f>
        <v>x</v>
      </c>
      <c r="S2444" s="462" t="str">
        <f t="shared" si="76"/>
        <v>x</v>
      </c>
      <c r="T2444" s="462">
        <f>IF(P2444=Liste!$Q$3,IF(L2444=0,0,1),0)</f>
        <v>0</v>
      </c>
      <c r="U2444" s="462">
        <f>IF($A2444=0,0,InformatiiGenerale!$B$3)</f>
        <v>0</v>
      </c>
      <c r="V2444" s="462">
        <f>IF($B2444=0,0,VLOOKUP($B2444,InformatiiGenerale!$A$9:$C$29,3,FALSE))</f>
        <v>0</v>
      </c>
    </row>
    <row r="2445" spans="1:22" ht="30" customHeight="1" x14ac:dyDescent="0.25">
      <c r="A2445" s="145"/>
      <c r="B2445" s="146"/>
      <c r="C2445" s="146"/>
      <c r="D2445" s="147"/>
      <c r="E2445" s="148"/>
      <c r="F2445" s="149"/>
      <c r="G2445" s="148"/>
      <c r="H2445" s="149"/>
      <c r="I2445" s="150"/>
      <c r="J2445" s="151"/>
      <c r="K2445" s="152"/>
      <c r="L2445" s="153"/>
      <c r="M2445" s="154"/>
      <c r="N2445" s="334">
        <f t="shared" si="77"/>
        <v>0</v>
      </c>
      <c r="O2445" s="339"/>
      <c r="P2445" s="515">
        <f>IF($A2445=Liste!$A$2,Liste!$Q$2,IF($A2445=Liste!$A$3,Liste!$Q$3,0))</f>
        <v>0</v>
      </c>
      <c r="Q2445" s="477"/>
      <c r="R2445" s="458" t="str">
        <f>IF(F2445=0,"x",VLOOKUP($F2445,Liste!$L$2:$M$5000,2,FALSE))</f>
        <v>x</v>
      </c>
      <c r="S2445" s="462" t="str">
        <f t="shared" si="76"/>
        <v>x</v>
      </c>
      <c r="T2445" s="462">
        <f>IF(P2445=Liste!$Q$3,IF(L2445=0,0,1),0)</f>
        <v>0</v>
      </c>
      <c r="U2445" s="462">
        <f>IF($A2445=0,0,InformatiiGenerale!$B$3)</f>
        <v>0</v>
      </c>
      <c r="V2445" s="462">
        <f>IF($B2445=0,0,VLOOKUP($B2445,InformatiiGenerale!$A$9:$C$29,3,FALSE))</f>
        <v>0</v>
      </c>
    </row>
    <row r="2446" spans="1:22" ht="30" customHeight="1" x14ac:dyDescent="0.25">
      <c r="A2446" s="145"/>
      <c r="B2446" s="146"/>
      <c r="C2446" s="146"/>
      <c r="D2446" s="147"/>
      <c r="E2446" s="148"/>
      <c r="F2446" s="149"/>
      <c r="G2446" s="148"/>
      <c r="H2446" s="149"/>
      <c r="I2446" s="150"/>
      <c r="J2446" s="151"/>
      <c r="K2446" s="152"/>
      <c r="L2446" s="153"/>
      <c r="M2446" s="154"/>
      <c r="N2446" s="334">
        <f t="shared" si="77"/>
        <v>0</v>
      </c>
      <c r="O2446" s="339"/>
      <c r="P2446" s="515">
        <f>IF($A2446=Liste!$A$2,Liste!$Q$2,IF($A2446=Liste!$A$3,Liste!$Q$3,0))</f>
        <v>0</v>
      </c>
      <c r="Q2446" s="477"/>
      <c r="R2446" s="458" t="str">
        <f>IF(F2446=0,"x",VLOOKUP($F2446,Liste!$L$2:$M$5000,2,FALSE))</f>
        <v>x</v>
      </c>
      <c r="S2446" s="462" t="str">
        <f t="shared" si="76"/>
        <v>x</v>
      </c>
      <c r="T2446" s="462">
        <f>IF(P2446=Liste!$Q$3,IF(L2446=0,0,1),0)</f>
        <v>0</v>
      </c>
      <c r="U2446" s="462">
        <f>IF($A2446=0,0,InformatiiGenerale!$B$3)</f>
        <v>0</v>
      </c>
      <c r="V2446" s="462">
        <f>IF($B2446=0,0,VLOOKUP($B2446,InformatiiGenerale!$A$9:$C$29,3,FALSE))</f>
        <v>0</v>
      </c>
    </row>
    <row r="2447" spans="1:22" ht="30" customHeight="1" x14ac:dyDescent="0.25">
      <c r="A2447" s="145"/>
      <c r="B2447" s="146"/>
      <c r="C2447" s="146"/>
      <c r="D2447" s="147"/>
      <c r="E2447" s="148"/>
      <c r="F2447" s="149"/>
      <c r="G2447" s="148"/>
      <c r="H2447" s="149"/>
      <c r="I2447" s="150"/>
      <c r="J2447" s="151"/>
      <c r="K2447" s="152"/>
      <c r="L2447" s="153"/>
      <c r="M2447" s="154"/>
      <c r="N2447" s="334">
        <f t="shared" si="77"/>
        <v>0</v>
      </c>
      <c r="O2447" s="339"/>
      <c r="P2447" s="515">
        <f>IF($A2447=Liste!$A$2,Liste!$Q$2,IF($A2447=Liste!$A$3,Liste!$Q$3,0))</f>
        <v>0</v>
      </c>
      <c r="Q2447" s="477"/>
      <c r="R2447" s="458" t="str">
        <f>IF(F2447=0,"x",VLOOKUP($F2447,Liste!$L$2:$M$5000,2,FALSE))</f>
        <v>x</v>
      </c>
      <c r="S2447" s="462" t="str">
        <f t="shared" si="76"/>
        <v>x</v>
      </c>
      <c r="T2447" s="462">
        <f>IF(P2447=Liste!$Q$3,IF(L2447=0,0,1),0)</f>
        <v>0</v>
      </c>
      <c r="U2447" s="462">
        <f>IF($A2447=0,0,InformatiiGenerale!$B$3)</f>
        <v>0</v>
      </c>
      <c r="V2447" s="462">
        <f>IF($B2447=0,0,VLOOKUP($B2447,InformatiiGenerale!$A$9:$C$29,3,FALSE))</f>
        <v>0</v>
      </c>
    </row>
    <row r="2448" spans="1:22" ht="30" customHeight="1" x14ac:dyDescent="0.25">
      <c r="A2448" s="145"/>
      <c r="B2448" s="146"/>
      <c r="C2448" s="146"/>
      <c r="D2448" s="147"/>
      <c r="E2448" s="148"/>
      <c r="F2448" s="149"/>
      <c r="G2448" s="148"/>
      <c r="H2448" s="149"/>
      <c r="I2448" s="150"/>
      <c r="J2448" s="151"/>
      <c r="K2448" s="152"/>
      <c r="L2448" s="153"/>
      <c r="M2448" s="154"/>
      <c r="N2448" s="334">
        <f t="shared" si="77"/>
        <v>0</v>
      </c>
      <c r="O2448" s="339"/>
      <c r="P2448" s="515">
        <f>IF($A2448=Liste!$A$2,Liste!$Q$2,IF($A2448=Liste!$A$3,Liste!$Q$3,0))</f>
        <v>0</v>
      </c>
      <c r="Q2448" s="477"/>
      <c r="R2448" s="458" t="str">
        <f>IF(F2448=0,"x",VLOOKUP($F2448,Liste!$L$2:$M$5000,2,FALSE))</f>
        <v>x</v>
      </c>
      <c r="S2448" s="462" t="str">
        <f t="shared" si="76"/>
        <v>x</v>
      </c>
      <c r="T2448" s="462">
        <f>IF(P2448=Liste!$Q$3,IF(L2448=0,0,1),0)</f>
        <v>0</v>
      </c>
      <c r="U2448" s="462">
        <f>IF($A2448=0,0,InformatiiGenerale!$B$3)</f>
        <v>0</v>
      </c>
      <c r="V2448" s="462">
        <f>IF($B2448=0,0,VLOOKUP($B2448,InformatiiGenerale!$A$9:$C$29,3,FALSE))</f>
        <v>0</v>
      </c>
    </row>
    <row r="2449" spans="1:22" ht="30" customHeight="1" x14ac:dyDescent="0.25">
      <c r="A2449" s="145"/>
      <c r="B2449" s="146"/>
      <c r="C2449" s="146"/>
      <c r="D2449" s="147"/>
      <c r="E2449" s="148"/>
      <c r="F2449" s="149"/>
      <c r="G2449" s="148"/>
      <c r="H2449" s="149"/>
      <c r="I2449" s="150"/>
      <c r="J2449" s="151"/>
      <c r="K2449" s="152"/>
      <c r="L2449" s="153"/>
      <c r="M2449" s="154"/>
      <c r="N2449" s="334">
        <f t="shared" si="77"/>
        <v>0</v>
      </c>
      <c r="O2449" s="339"/>
      <c r="P2449" s="515">
        <f>IF($A2449=Liste!$A$2,Liste!$Q$2,IF($A2449=Liste!$A$3,Liste!$Q$3,0))</f>
        <v>0</v>
      </c>
      <c r="Q2449" s="477"/>
      <c r="R2449" s="458" t="str">
        <f>IF(F2449=0,"x",VLOOKUP($F2449,Liste!$L$2:$M$5000,2,FALSE))</f>
        <v>x</v>
      </c>
      <c r="S2449" s="462" t="str">
        <f t="shared" si="76"/>
        <v>x</v>
      </c>
      <c r="T2449" s="462">
        <f>IF(P2449=Liste!$Q$3,IF(L2449=0,0,1),0)</f>
        <v>0</v>
      </c>
      <c r="U2449" s="462">
        <f>IF($A2449=0,0,InformatiiGenerale!$B$3)</f>
        <v>0</v>
      </c>
      <c r="V2449" s="462">
        <f>IF($B2449=0,0,VLOOKUP($B2449,InformatiiGenerale!$A$9:$C$29,3,FALSE))</f>
        <v>0</v>
      </c>
    </row>
    <row r="2450" spans="1:22" ht="30" customHeight="1" x14ac:dyDescent="0.25">
      <c r="A2450" s="145"/>
      <c r="B2450" s="146"/>
      <c r="C2450" s="146"/>
      <c r="D2450" s="147"/>
      <c r="E2450" s="148"/>
      <c r="F2450" s="149"/>
      <c r="G2450" s="148"/>
      <c r="H2450" s="149"/>
      <c r="I2450" s="150"/>
      <c r="J2450" s="151"/>
      <c r="K2450" s="152"/>
      <c r="L2450" s="153"/>
      <c r="M2450" s="154"/>
      <c r="N2450" s="334">
        <f t="shared" si="77"/>
        <v>0</v>
      </c>
      <c r="O2450" s="339"/>
      <c r="P2450" s="515">
        <f>IF($A2450=Liste!$A$2,Liste!$Q$2,IF($A2450=Liste!$A$3,Liste!$Q$3,0))</f>
        <v>0</v>
      </c>
      <c r="Q2450" s="477"/>
      <c r="R2450" s="458" t="str">
        <f>IF(F2450=0,"x",VLOOKUP($F2450,Liste!$L$2:$M$5000,2,FALSE))</f>
        <v>x</v>
      </c>
      <c r="S2450" s="462" t="str">
        <f t="shared" si="76"/>
        <v>x</v>
      </c>
      <c r="T2450" s="462">
        <f>IF(P2450=Liste!$Q$3,IF(L2450=0,0,1),0)</f>
        <v>0</v>
      </c>
      <c r="U2450" s="462">
        <f>IF($A2450=0,0,InformatiiGenerale!$B$3)</f>
        <v>0</v>
      </c>
      <c r="V2450" s="462">
        <f>IF($B2450=0,0,VLOOKUP($B2450,InformatiiGenerale!$A$9:$C$29,3,FALSE))</f>
        <v>0</v>
      </c>
    </row>
    <row r="2451" spans="1:22" ht="30" customHeight="1" x14ac:dyDescent="0.25">
      <c r="A2451" s="145"/>
      <c r="B2451" s="146"/>
      <c r="C2451" s="146"/>
      <c r="D2451" s="147"/>
      <c r="E2451" s="148"/>
      <c r="F2451" s="149"/>
      <c r="G2451" s="148"/>
      <c r="H2451" s="149"/>
      <c r="I2451" s="150"/>
      <c r="J2451" s="151"/>
      <c r="K2451" s="152"/>
      <c r="L2451" s="153"/>
      <c r="M2451" s="154"/>
      <c r="N2451" s="334">
        <f t="shared" si="77"/>
        <v>0</v>
      </c>
      <c r="O2451" s="339"/>
      <c r="P2451" s="515">
        <f>IF($A2451=Liste!$A$2,Liste!$Q$2,IF($A2451=Liste!$A$3,Liste!$Q$3,0))</f>
        <v>0</v>
      </c>
      <c r="Q2451" s="477"/>
      <c r="R2451" s="458" t="str">
        <f>IF(F2451=0,"x",VLOOKUP($F2451,Liste!$L$2:$M$5000,2,FALSE))</f>
        <v>x</v>
      </c>
      <c r="S2451" s="462" t="str">
        <f t="shared" si="76"/>
        <v>x</v>
      </c>
      <c r="T2451" s="462">
        <f>IF(P2451=Liste!$Q$3,IF(L2451=0,0,1),0)</f>
        <v>0</v>
      </c>
      <c r="U2451" s="462">
        <f>IF($A2451=0,0,InformatiiGenerale!$B$3)</f>
        <v>0</v>
      </c>
      <c r="V2451" s="462">
        <f>IF($B2451=0,0,VLOOKUP($B2451,InformatiiGenerale!$A$9:$C$29,3,FALSE))</f>
        <v>0</v>
      </c>
    </row>
    <row r="2452" spans="1:22" ht="30" customHeight="1" x14ac:dyDescent="0.25">
      <c r="A2452" s="145"/>
      <c r="B2452" s="146"/>
      <c r="C2452" s="146"/>
      <c r="D2452" s="147"/>
      <c r="E2452" s="148"/>
      <c r="F2452" s="149"/>
      <c r="G2452" s="148"/>
      <c r="H2452" s="149"/>
      <c r="I2452" s="150"/>
      <c r="J2452" s="151"/>
      <c r="K2452" s="152"/>
      <c r="L2452" s="153"/>
      <c r="M2452" s="154"/>
      <c r="N2452" s="334">
        <f t="shared" si="77"/>
        <v>0</v>
      </c>
      <c r="O2452" s="339"/>
      <c r="P2452" s="515">
        <f>IF($A2452=Liste!$A$2,Liste!$Q$2,IF($A2452=Liste!$A$3,Liste!$Q$3,0))</f>
        <v>0</v>
      </c>
      <c r="Q2452" s="477"/>
      <c r="R2452" s="458" t="str">
        <f>IF(F2452=0,"x",VLOOKUP($F2452,Liste!$L$2:$M$5000,2,FALSE))</f>
        <v>x</v>
      </c>
      <c r="S2452" s="462" t="str">
        <f t="shared" si="76"/>
        <v>x</v>
      </c>
      <c r="T2452" s="462">
        <f>IF(P2452=Liste!$Q$3,IF(L2452=0,0,1),0)</f>
        <v>0</v>
      </c>
      <c r="U2452" s="462">
        <f>IF($A2452=0,0,InformatiiGenerale!$B$3)</f>
        <v>0</v>
      </c>
      <c r="V2452" s="462">
        <f>IF($B2452=0,0,VLOOKUP($B2452,InformatiiGenerale!$A$9:$C$29,3,FALSE))</f>
        <v>0</v>
      </c>
    </row>
    <row r="2453" spans="1:22" ht="30" customHeight="1" x14ac:dyDescent="0.25">
      <c r="A2453" s="145"/>
      <c r="B2453" s="146"/>
      <c r="C2453" s="146"/>
      <c r="D2453" s="147"/>
      <c r="E2453" s="148"/>
      <c r="F2453" s="149"/>
      <c r="G2453" s="148"/>
      <c r="H2453" s="149"/>
      <c r="I2453" s="150"/>
      <c r="J2453" s="151"/>
      <c r="K2453" s="152"/>
      <c r="L2453" s="153"/>
      <c r="M2453" s="154"/>
      <c r="N2453" s="334">
        <f t="shared" si="77"/>
        <v>0</v>
      </c>
      <c r="O2453" s="339"/>
      <c r="P2453" s="515">
        <f>IF($A2453=Liste!$A$2,Liste!$Q$2,IF($A2453=Liste!$A$3,Liste!$Q$3,0))</f>
        <v>0</v>
      </c>
      <c r="Q2453" s="477"/>
      <c r="R2453" s="458" t="str">
        <f>IF(F2453=0,"x",VLOOKUP($F2453,Liste!$L$2:$M$5000,2,FALSE))</f>
        <v>x</v>
      </c>
      <c r="S2453" s="462" t="str">
        <f t="shared" si="76"/>
        <v>x</v>
      </c>
      <c r="T2453" s="462">
        <f>IF(P2453=Liste!$Q$3,IF(L2453=0,0,1),0)</f>
        <v>0</v>
      </c>
      <c r="U2453" s="462">
        <f>IF($A2453=0,0,InformatiiGenerale!$B$3)</f>
        <v>0</v>
      </c>
      <c r="V2453" s="462">
        <f>IF($B2453=0,0,VLOOKUP($B2453,InformatiiGenerale!$A$9:$C$29,3,FALSE))</f>
        <v>0</v>
      </c>
    </row>
    <row r="2454" spans="1:22" ht="30" customHeight="1" x14ac:dyDescent="0.25">
      <c r="A2454" s="145"/>
      <c r="B2454" s="146"/>
      <c r="C2454" s="146"/>
      <c r="D2454" s="147"/>
      <c r="E2454" s="148"/>
      <c r="F2454" s="149"/>
      <c r="G2454" s="148"/>
      <c r="H2454" s="149"/>
      <c r="I2454" s="150"/>
      <c r="J2454" s="151"/>
      <c r="K2454" s="152"/>
      <c r="L2454" s="153"/>
      <c r="M2454" s="154"/>
      <c r="N2454" s="334">
        <f t="shared" si="77"/>
        <v>0</v>
      </c>
      <c r="O2454" s="339"/>
      <c r="P2454" s="515">
        <f>IF($A2454=Liste!$A$2,Liste!$Q$2,IF($A2454=Liste!$A$3,Liste!$Q$3,0))</f>
        <v>0</v>
      </c>
      <c r="Q2454" s="477"/>
      <c r="R2454" s="458" t="str">
        <f>IF(F2454=0,"x",VLOOKUP($F2454,Liste!$L$2:$M$5000,2,FALSE))</f>
        <v>x</v>
      </c>
      <c r="S2454" s="462" t="str">
        <f t="shared" si="76"/>
        <v>x</v>
      </c>
      <c r="T2454" s="462">
        <f>IF(P2454=Liste!$Q$3,IF(L2454=0,0,1),0)</f>
        <v>0</v>
      </c>
      <c r="U2454" s="462">
        <f>IF($A2454=0,0,InformatiiGenerale!$B$3)</f>
        <v>0</v>
      </c>
      <c r="V2454" s="462">
        <f>IF($B2454=0,0,VLOOKUP($B2454,InformatiiGenerale!$A$9:$C$29,3,FALSE))</f>
        <v>0</v>
      </c>
    </row>
    <row r="2455" spans="1:22" ht="30" customHeight="1" x14ac:dyDescent="0.25">
      <c r="A2455" s="145"/>
      <c r="B2455" s="146"/>
      <c r="C2455" s="146"/>
      <c r="D2455" s="147"/>
      <c r="E2455" s="148"/>
      <c r="F2455" s="149"/>
      <c r="G2455" s="148"/>
      <c r="H2455" s="149"/>
      <c r="I2455" s="150"/>
      <c r="J2455" s="151"/>
      <c r="K2455" s="152"/>
      <c r="L2455" s="153"/>
      <c r="M2455" s="154"/>
      <c r="N2455" s="334">
        <f t="shared" si="77"/>
        <v>0</v>
      </c>
      <c r="O2455" s="339"/>
      <c r="P2455" s="515">
        <f>IF($A2455=Liste!$A$2,Liste!$Q$2,IF($A2455=Liste!$A$3,Liste!$Q$3,0))</f>
        <v>0</v>
      </c>
      <c r="Q2455" s="477"/>
      <c r="R2455" s="458" t="str">
        <f>IF(F2455=0,"x",VLOOKUP($F2455,Liste!$L$2:$M$5000,2,FALSE))</f>
        <v>x</v>
      </c>
      <c r="S2455" s="462" t="str">
        <f t="shared" si="76"/>
        <v>x</v>
      </c>
      <c r="T2455" s="462">
        <f>IF(P2455=Liste!$Q$3,IF(L2455=0,0,1),0)</f>
        <v>0</v>
      </c>
      <c r="U2455" s="462">
        <f>IF($A2455=0,0,InformatiiGenerale!$B$3)</f>
        <v>0</v>
      </c>
      <c r="V2455" s="462">
        <f>IF($B2455=0,0,VLOOKUP($B2455,InformatiiGenerale!$A$9:$C$29,3,FALSE))</f>
        <v>0</v>
      </c>
    </row>
    <row r="2456" spans="1:22" ht="30" customHeight="1" x14ac:dyDescent="0.25">
      <c r="A2456" s="145"/>
      <c r="B2456" s="146"/>
      <c r="C2456" s="146"/>
      <c r="D2456" s="147"/>
      <c r="E2456" s="148"/>
      <c r="F2456" s="149"/>
      <c r="G2456" s="148"/>
      <c r="H2456" s="149"/>
      <c r="I2456" s="150"/>
      <c r="J2456" s="151"/>
      <c r="K2456" s="152"/>
      <c r="L2456" s="153"/>
      <c r="M2456" s="154"/>
      <c r="N2456" s="334">
        <f t="shared" si="77"/>
        <v>0</v>
      </c>
      <c r="O2456" s="339"/>
      <c r="P2456" s="515">
        <f>IF($A2456=Liste!$A$2,Liste!$Q$2,IF($A2456=Liste!$A$3,Liste!$Q$3,0))</f>
        <v>0</v>
      </c>
      <c r="Q2456" s="477"/>
      <c r="R2456" s="458" t="str">
        <f>IF(F2456=0,"x",VLOOKUP($F2456,Liste!$L$2:$M$5000,2,FALSE))</f>
        <v>x</v>
      </c>
      <c r="S2456" s="462" t="str">
        <f t="shared" si="76"/>
        <v>x</v>
      </c>
      <c r="T2456" s="462">
        <f>IF(P2456=Liste!$Q$3,IF(L2456=0,0,1),0)</f>
        <v>0</v>
      </c>
      <c r="U2456" s="462">
        <f>IF($A2456=0,0,InformatiiGenerale!$B$3)</f>
        <v>0</v>
      </c>
      <c r="V2456" s="462">
        <f>IF($B2456=0,0,VLOOKUP($B2456,InformatiiGenerale!$A$9:$C$29,3,FALSE))</f>
        <v>0</v>
      </c>
    </row>
    <row r="2457" spans="1:22" ht="30" customHeight="1" x14ac:dyDescent="0.25">
      <c r="A2457" s="145"/>
      <c r="B2457" s="146"/>
      <c r="C2457" s="146"/>
      <c r="D2457" s="147"/>
      <c r="E2457" s="148"/>
      <c r="F2457" s="149"/>
      <c r="G2457" s="148"/>
      <c r="H2457" s="149"/>
      <c r="I2457" s="150"/>
      <c r="J2457" s="151"/>
      <c r="K2457" s="152"/>
      <c r="L2457" s="153"/>
      <c r="M2457" s="154"/>
      <c r="N2457" s="334">
        <f t="shared" si="77"/>
        <v>0</v>
      </c>
      <c r="O2457" s="339"/>
      <c r="P2457" s="515">
        <f>IF($A2457=Liste!$A$2,Liste!$Q$2,IF($A2457=Liste!$A$3,Liste!$Q$3,0))</f>
        <v>0</v>
      </c>
      <c r="Q2457" s="477"/>
      <c r="R2457" s="458" t="str">
        <f>IF(F2457=0,"x",VLOOKUP($F2457,Liste!$L$2:$M$5000,2,FALSE))</f>
        <v>x</v>
      </c>
      <c r="S2457" s="462" t="str">
        <f t="shared" si="76"/>
        <v>x</v>
      </c>
      <c r="T2457" s="462">
        <f>IF(P2457=Liste!$Q$3,IF(L2457=0,0,1),0)</f>
        <v>0</v>
      </c>
      <c r="U2457" s="462">
        <f>IF($A2457=0,0,InformatiiGenerale!$B$3)</f>
        <v>0</v>
      </c>
      <c r="V2457" s="462">
        <f>IF($B2457=0,0,VLOOKUP($B2457,InformatiiGenerale!$A$9:$C$29,3,FALSE))</f>
        <v>0</v>
      </c>
    </row>
    <row r="2458" spans="1:22" ht="30" customHeight="1" x14ac:dyDescent="0.25">
      <c r="A2458" s="145"/>
      <c r="B2458" s="146"/>
      <c r="C2458" s="146"/>
      <c r="D2458" s="147"/>
      <c r="E2458" s="148"/>
      <c r="F2458" s="149"/>
      <c r="G2458" s="148"/>
      <c r="H2458" s="149"/>
      <c r="I2458" s="150"/>
      <c r="J2458" s="151"/>
      <c r="K2458" s="152"/>
      <c r="L2458" s="153"/>
      <c r="M2458" s="154"/>
      <c r="N2458" s="334">
        <f t="shared" si="77"/>
        <v>0</v>
      </c>
      <c r="O2458" s="339"/>
      <c r="P2458" s="515">
        <f>IF($A2458=Liste!$A$2,Liste!$Q$2,IF($A2458=Liste!$A$3,Liste!$Q$3,0))</f>
        <v>0</v>
      </c>
      <c r="Q2458" s="477"/>
      <c r="R2458" s="458" t="str">
        <f>IF(F2458=0,"x",VLOOKUP($F2458,Liste!$L$2:$M$5000,2,FALSE))</f>
        <v>x</v>
      </c>
      <c r="S2458" s="462" t="str">
        <f t="shared" si="76"/>
        <v>x</v>
      </c>
      <c r="T2458" s="462">
        <f>IF(P2458=Liste!$Q$3,IF(L2458=0,0,1),0)</f>
        <v>0</v>
      </c>
      <c r="U2458" s="462">
        <f>IF($A2458=0,0,InformatiiGenerale!$B$3)</f>
        <v>0</v>
      </c>
      <c r="V2458" s="462">
        <f>IF($B2458=0,0,VLOOKUP($B2458,InformatiiGenerale!$A$9:$C$29,3,FALSE))</f>
        <v>0</v>
      </c>
    </row>
    <row r="2459" spans="1:22" ht="30" customHeight="1" x14ac:dyDescent="0.25">
      <c r="A2459" s="145"/>
      <c r="B2459" s="146"/>
      <c r="C2459" s="146"/>
      <c r="D2459" s="147"/>
      <c r="E2459" s="148"/>
      <c r="F2459" s="149"/>
      <c r="G2459" s="148"/>
      <c r="H2459" s="149"/>
      <c r="I2459" s="150"/>
      <c r="J2459" s="151"/>
      <c r="K2459" s="152"/>
      <c r="L2459" s="153"/>
      <c r="M2459" s="154"/>
      <c r="N2459" s="334">
        <f t="shared" si="77"/>
        <v>0</v>
      </c>
      <c r="O2459" s="339"/>
      <c r="P2459" s="515">
        <f>IF($A2459=Liste!$A$2,Liste!$Q$2,IF($A2459=Liste!$A$3,Liste!$Q$3,0))</f>
        <v>0</v>
      </c>
      <c r="Q2459" s="477"/>
      <c r="R2459" s="458" t="str">
        <f>IF(F2459=0,"x",VLOOKUP($F2459,Liste!$L$2:$M$5000,2,FALSE))</f>
        <v>x</v>
      </c>
      <c r="S2459" s="462" t="str">
        <f t="shared" si="76"/>
        <v>x</v>
      </c>
      <c r="T2459" s="462">
        <f>IF(P2459=Liste!$Q$3,IF(L2459=0,0,1),0)</f>
        <v>0</v>
      </c>
      <c r="U2459" s="462">
        <f>IF($A2459=0,0,InformatiiGenerale!$B$3)</f>
        <v>0</v>
      </c>
      <c r="V2459" s="462">
        <f>IF($B2459=0,0,VLOOKUP($B2459,InformatiiGenerale!$A$9:$C$29,3,FALSE))</f>
        <v>0</v>
      </c>
    </row>
    <row r="2460" spans="1:22" ht="30" customHeight="1" x14ac:dyDescent="0.25">
      <c r="A2460" s="145"/>
      <c r="B2460" s="146"/>
      <c r="C2460" s="146"/>
      <c r="D2460" s="147"/>
      <c r="E2460" s="148"/>
      <c r="F2460" s="149"/>
      <c r="G2460" s="148"/>
      <c r="H2460" s="149"/>
      <c r="I2460" s="150"/>
      <c r="J2460" s="151"/>
      <c r="K2460" s="152"/>
      <c r="L2460" s="153"/>
      <c r="M2460" s="154"/>
      <c r="N2460" s="334">
        <f t="shared" si="77"/>
        <v>0</v>
      </c>
      <c r="O2460" s="339"/>
      <c r="P2460" s="515">
        <f>IF($A2460=Liste!$A$2,Liste!$Q$2,IF($A2460=Liste!$A$3,Liste!$Q$3,0))</f>
        <v>0</v>
      </c>
      <c r="Q2460" s="477"/>
      <c r="R2460" s="458" t="str">
        <f>IF(F2460=0,"x",VLOOKUP($F2460,Liste!$L$2:$M$5000,2,FALSE))</f>
        <v>x</v>
      </c>
      <c r="S2460" s="462" t="str">
        <f t="shared" si="76"/>
        <v>x</v>
      </c>
      <c r="T2460" s="462">
        <f>IF(P2460=Liste!$Q$3,IF(L2460=0,0,1),0)</f>
        <v>0</v>
      </c>
      <c r="U2460" s="462">
        <f>IF($A2460=0,0,InformatiiGenerale!$B$3)</f>
        <v>0</v>
      </c>
      <c r="V2460" s="462">
        <f>IF($B2460=0,0,VLOOKUP($B2460,InformatiiGenerale!$A$9:$C$29,3,FALSE))</f>
        <v>0</v>
      </c>
    </row>
    <row r="2461" spans="1:22" ht="30" customHeight="1" x14ac:dyDescent="0.25">
      <c r="A2461" s="145"/>
      <c r="B2461" s="146"/>
      <c r="C2461" s="146"/>
      <c r="D2461" s="147"/>
      <c r="E2461" s="148"/>
      <c r="F2461" s="149"/>
      <c r="G2461" s="148"/>
      <c r="H2461" s="149"/>
      <c r="I2461" s="150"/>
      <c r="J2461" s="151"/>
      <c r="K2461" s="152"/>
      <c r="L2461" s="153"/>
      <c r="M2461" s="154"/>
      <c r="N2461" s="334">
        <f t="shared" si="77"/>
        <v>0</v>
      </c>
      <c r="O2461" s="339"/>
      <c r="P2461" s="515">
        <f>IF($A2461=Liste!$A$2,Liste!$Q$2,IF($A2461=Liste!$A$3,Liste!$Q$3,0))</f>
        <v>0</v>
      </c>
      <c r="Q2461" s="477"/>
      <c r="R2461" s="458" t="str">
        <f>IF(F2461=0,"x",VLOOKUP($F2461,Liste!$L$2:$M$5000,2,FALSE))</f>
        <v>x</v>
      </c>
      <c r="S2461" s="462" t="str">
        <f t="shared" si="76"/>
        <v>x</v>
      </c>
      <c r="T2461" s="462">
        <f>IF(P2461=Liste!$Q$3,IF(L2461=0,0,1),0)</f>
        <v>0</v>
      </c>
      <c r="U2461" s="462">
        <f>IF($A2461=0,0,InformatiiGenerale!$B$3)</f>
        <v>0</v>
      </c>
      <c r="V2461" s="462">
        <f>IF($B2461=0,0,VLOOKUP($B2461,InformatiiGenerale!$A$9:$C$29,3,FALSE))</f>
        <v>0</v>
      </c>
    </row>
    <row r="2462" spans="1:22" ht="30" customHeight="1" x14ac:dyDescent="0.25">
      <c r="A2462" s="145"/>
      <c r="B2462" s="146"/>
      <c r="C2462" s="146"/>
      <c r="D2462" s="147"/>
      <c r="E2462" s="148"/>
      <c r="F2462" s="149"/>
      <c r="G2462" s="148"/>
      <c r="H2462" s="149"/>
      <c r="I2462" s="150"/>
      <c r="J2462" s="151"/>
      <c r="K2462" s="152"/>
      <c r="L2462" s="153"/>
      <c r="M2462" s="154"/>
      <c r="N2462" s="334">
        <f t="shared" si="77"/>
        <v>0</v>
      </c>
      <c r="O2462" s="339"/>
      <c r="P2462" s="515">
        <f>IF($A2462=Liste!$A$2,Liste!$Q$2,IF($A2462=Liste!$A$3,Liste!$Q$3,0))</f>
        <v>0</v>
      </c>
      <c r="Q2462" s="477"/>
      <c r="R2462" s="458" t="str">
        <f>IF(F2462=0,"x",VLOOKUP($F2462,Liste!$L$2:$M$5000,2,FALSE))</f>
        <v>x</v>
      </c>
      <c r="S2462" s="462" t="str">
        <f t="shared" si="76"/>
        <v>x</v>
      </c>
      <c r="T2462" s="462">
        <f>IF(P2462=Liste!$Q$3,IF(L2462=0,0,1),0)</f>
        <v>0</v>
      </c>
      <c r="U2462" s="462">
        <f>IF($A2462=0,0,InformatiiGenerale!$B$3)</f>
        <v>0</v>
      </c>
      <c r="V2462" s="462">
        <f>IF($B2462=0,0,VLOOKUP($B2462,InformatiiGenerale!$A$9:$C$29,3,FALSE))</f>
        <v>0</v>
      </c>
    </row>
    <row r="2463" spans="1:22" ht="30" customHeight="1" x14ac:dyDescent="0.25">
      <c r="A2463" s="145"/>
      <c r="B2463" s="146"/>
      <c r="C2463" s="146"/>
      <c r="D2463" s="147"/>
      <c r="E2463" s="148"/>
      <c r="F2463" s="149"/>
      <c r="G2463" s="148"/>
      <c r="H2463" s="149"/>
      <c r="I2463" s="150"/>
      <c r="J2463" s="151"/>
      <c r="K2463" s="152"/>
      <c r="L2463" s="153"/>
      <c r="M2463" s="154"/>
      <c r="N2463" s="334">
        <f t="shared" si="77"/>
        <v>0</v>
      </c>
      <c r="O2463" s="339"/>
      <c r="P2463" s="515">
        <f>IF($A2463=Liste!$A$2,Liste!$Q$2,IF($A2463=Liste!$A$3,Liste!$Q$3,0))</f>
        <v>0</v>
      </c>
      <c r="Q2463" s="477"/>
      <c r="R2463" s="458" t="str">
        <f>IF(F2463=0,"x",VLOOKUP($F2463,Liste!$L$2:$M$5000,2,FALSE))</f>
        <v>x</v>
      </c>
      <c r="S2463" s="462" t="str">
        <f t="shared" si="76"/>
        <v>x</v>
      </c>
      <c r="T2463" s="462">
        <f>IF(P2463=Liste!$Q$3,IF(L2463=0,0,1),0)</f>
        <v>0</v>
      </c>
      <c r="U2463" s="462">
        <f>IF($A2463=0,0,InformatiiGenerale!$B$3)</f>
        <v>0</v>
      </c>
      <c r="V2463" s="462">
        <f>IF($B2463=0,0,VLOOKUP($B2463,InformatiiGenerale!$A$9:$C$29,3,FALSE))</f>
        <v>0</v>
      </c>
    </row>
    <row r="2464" spans="1:22" ht="30" customHeight="1" x14ac:dyDescent="0.25">
      <c r="A2464" s="145"/>
      <c r="B2464" s="146"/>
      <c r="C2464" s="146"/>
      <c r="D2464" s="147"/>
      <c r="E2464" s="148"/>
      <c r="F2464" s="149"/>
      <c r="G2464" s="148"/>
      <c r="H2464" s="149"/>
      <c r="I2464" s="150"/>
      <c r="J2464" s="151"/>
      <c r="K2464" s="152"/>
      <c r="L2464" s="153"/>
      <c r="M2464" s="154"/>
      <c r="N2464" s="334">
        <f t="shared" si="77"/>
        <v>0</v>
      </c>
      <c r="O2464" s="339"/>
      <c r="P2464" s="515">
        <f>IF($A2464=Liste!$A$2,Liste!$Q$2,IF($A2464=Liste!$A$3,Liste!$Q$3,0))</f>
        <v>0</v>
      </c>
      <c r="Q2464" s="477"/>
      <c r="R2464" s="458" t="str">
        <f>IF(F2464=0,"x",VLOOKUP($F2464,Liste!$L$2:$M$5000,2,FALSE))</f>
        <v>x</v>
      </c>
      <c r="S2464" s="462" t="str">
        <f t="shared" si="76"/>
        <v>x</v>
      </c>
      <c r="T2464" s="462">
        <f>IF(P2464=Liste!$Q$3,IF(L2464=0,0,1),0)</f>
        <v>0</v>
      </c>
      <c r="U2464" s="462">
        <f>IF($A2464=0,0,InformatiiGenerale!$B$3)</f>
        <v>0</v>
      </c>
      <c r="V2464" s="462">
        <f>IF($B2464=0,0,VLOOKUP($B2464,InformatiiGenerale!$A$9:$C$29,3,FALSE))</f>
        <v>0</v>
      </c>
    </row>
    <row r="2465" spans="1:22" ht="30" customHeight="1" x14ac:dyDescent="0.25">
      <c r="A2465" s="145"/>
      <c r="B2465" s="146"/>
      <c r="C2465" s="146"/>
      <c r="D2465" s="147"/>
      <c r="E2465" s="148"/>
      <c r="F2465" s="149"/>
      <c r="G2465" s="148"/>
      <c r="H2465" s="149"/>
      <c r="I2465" s="150"/>
      <c r="J2465" s="151"/>
      <c r="K2465" s="152"/>
      <c r="L2465" s="153"/>
      <c r="M2465" s="154"/>
      <c r="N2465" s="334">
        <f t="shared" si="77"/>
        <v>0</v>
      </c>
      <c r="O2465" s="339"/>
      <c r="P2465" s="515">
        <f>IF($A2465=Liste!$A$2,Liste!$Q$2,IF($A2465=Liste!$A$3,Liste!$Q$3,0))</f>
        <v>0</v>
      </c>
      <c r="Q2465" s="477"/>
      <c r="R2465" s="458" t="str">
        <f>IF(F2465=0,"x",VLOOKUP($F2465,Liste!$L$2:$M$5000,2,FALSE))</f>
        <v>x</v>
      </c>
      <c r="S2465" s="462" t="str">
        <f t="shared" si="76"/>
        <v>x</v>
      </c>
      <c r="T2465" s="462">
        <f>IF(P2465=Liste!$Q$3,IF(L2465=0,0,1),0)</f>
        <v>0</v>
      </c>
      <c r="U2465" s="462">
        <f>IF($A2465=0,0,InformatiiGenerale!$B$3)</f>
        <v>0</v>
      </c>
      <c r="V2465" s="462">
        <f>IF($B2465=0,0,VLOOKUP($B2465,InformatiiGenerale!$A$9:$C$29,3,FALSE))</f>
        <v>0</v>
      </c>
    </row>
    <row r="2466" spans="1:22" ht="30" customHeight="1" x14ac:dyDescent="0.25">
      <c r="A2466" s="145"/>
      <c r="B2466" s="146"/>
      <c r="C2466" s="146"/>
      <c r="D2466" s="147"/>
      <c r="E2466" s="148"/>
      <c r="F2466" s="149"/>
      <c r="G2466" s="148"/>
      <c r="H2466" s="149"/>
      <c r="I2466" s="150"/>
      <c r="J2466" s="151"/>
      <c r="K2466" s="152"/>
      <c r="L2466" s="153"/>
      <c r="M2466" s="154"/>
      <c r="N2466" s="334">
        <f t="shared" si="77"/>
        <v>0</v>
      </c>
      <c r="O2466" s="339"/>
      <c r="P2466" s="515">
        <f>IF($A2466=Liste!$A$2,Liste!$Q$2,IF($A2466=Liste!$A$3,Liste!$Q$3,0))</f>
        <v>0</v>
      </c>
      <c r="Q2466" s="477"/>
      <c r="R2466" s="458" t="str">
        <f>IF(F2466=0,"x",VLOOKUP($F2466,Liste!$L$2:$M$5000,2,FALSE))</f>
        <v>x</v>
      </c>
      <c r="S2466" s="462" t="str">
        <f t="shared" si="76"/>
        <v>x</v>
      </c>
      <c r="T2466" s="462">
        <f>IF(P2466=Liste!$Q$3,IF(L2466=0,0,1),0)</f>
        <v>0</v>
      </c>
      <c r="U2466" s="462">
        <f>IF($A2466=0,0,InformatiiGenerale!$B$3)</f>
        <v>0</v>
      </c>
      <c r="V2466" s="462">
        <f>IF($B2466=0,0,VLOOKUP($B2466,InformatiiGenerale!$A$9:$C$29,3,FALSE))</f>
        <v>0</v>
      </c>
    </row>
    <row r="2467" spans="1:22" ht="30" customHeight="1" x14ac:dyDescent="0.25">
      <c r="A2467" s="145"/>
      <c r="B2467" s="146"/>
      <c r="C2467" s="146"/>
      <c r="D2467" s="147"/>
      <c r="E2467" s="148"/>
      <c r="F2467" s="149"/>
      <c r="G2467" s="148"/>
      <c r="H2467" s="149"/>
      <c r="I2467" s="150"/>
      <c r="J2467" s="151"/>
      <c r="K2467" s="152"/>
      <c r="L2467" s="153"/>
      <c r="M2467" s="154"/>
      <c r="N2467" s="334">
        <f t="shared" si="77"/>
        <v>0</v>
      </c>
      <c r="O2467" s="339"/>
      <c r="P2467" s="515">
        <f>IF($A2467=Liste!$A$2,Liste!$Q$2,IF($A2467=Liste!$A$3,Liste!$Q$3,0))</f>
        <v>0</v>
      </c>
      <c r="Q2467" s="477"/>
      <c r="R2467" s="458" t="str">
        <f>IF(F2467=0,"x",VLOOKUP($F2467,Liste!$L$2:$M$5000,2,FALSE))</f>
        <v>x</v>
      </c>
      <c r="S2467" s="462" t="str">
        <f t="shared" si="76"/>
        <v>x</v>
      </c>
      <c r="T2467" s="462">
        <f>IF(P2467=Liste!$Q$3,IF(L2467=0,0,1),0)</f>
        <v>0</v>
      </c>
      <c r="U2467" s="462">
        <f>IF($A2467=0,0,InformatiiGenerale!$B$3)</f>
        <v>0</v>
      </c>
      <c r="V2467" s="462">
        <f>IF($B2467=0,0,VLOOKUP($B2467,InformatiiGenerale!$A$9:$C$29,3,FALSE))</f>
        <v>0</v>
      </c>
    </row>
    <row r="2468" spans="1:22" ht="30" customHeight="1" x14ac:dyDescent="0.25">
      <c r="A2468" s="145"/>
      <c r="B2468" s="146"/>
      <c r="C2468" s="146"/>
      <c r="D2468" s="147"/>
      <c r="E2468" s="148"/>
      <c r="F2468" s="149"/>
      <c r="G2468" s="148"/>
      <c r="H2468" s="149"/>
      <c r="I2468" s="150"/>
      <c r="J2468" s="151"/>
      <c r="K2468" s="152"/>
      <c r="L2468" s="153"/>
      <c r="M2468" s="154"/>
      <c r="N2468" s="334">
        <f t="shared" si="77"/>
        <v>0</v>
      </c>
      <c r="O2468" s="339"/>
      <c r="P2468" s="515">
        <f>IF($A2468=Liste!$A$2,Liste!$Q$2,IF($A2468=Liste!$A$3,Liste!$Q$3,0))</f>
        <v>0</v>
      </c>
      <c r="Q2468" s="477"/>
      <c r="R2468" s="458" t="str">
        <f>IF(F2468=0,"x",VLOOKUP($F2468,Liste!$L$2:$M$5000,2,FALSE))</f>
        <v>x</v>
      </c>
      <c r="S2468" s="462" t="str">
        <f t="shared" si="76"/>
        <v>x</v>
      </c>
      <c r="T2468" s="462">
        <f>IF(P2468=Liste!$Q$3,IF(L2468=0,0,1),0)</f>
        <v>0</v>
      </c>
      <c r="U2468" s="462">
        <f>IF($A2468=0,0,InformatiiGenerale!$B$3)</f>
        <v>0</v>
      </c>
      <c r="V2468" s="462">
        <f>IF($B2468=0,0,VLOOKUP($B2468,InformatiiGenerale!$A$9:$C$29,3,FALSE))</f>
        <v>0</v>
      </c>
    </row>
    <row r="2469" spans="1:22" ht="30" customHeight="1" x14ac:dyDescent="0.25">
      <c r="A2469" s="145"/>
      <c r="B2469" s="146"/>
      <c r="C2469" s="146"/>
      <c r="D2469" s="147"/>
      <c r="E2469" s="148"/>
      <c r="F2469" s="149"/>
      <c r="G2469" s="148"/>
      <c r="H2469" s="149"/>
      <c r="I2469" s="150"/>
      <c r="J2469" s="151"/>
      <c r="K2469" s="152"/>
      <c r="L2469" s="153"/>
      <c r="M2469" s="154"/>
      <c r="N2469" s="334">
        <f t="shared" si="77"/>
        <v>0</v>
      </c>
      <c r="O2469" s="339"/>
      <c r="P2469" s="515">
        <f>IF($A2469=Liste!$A$2,Liste!$Q$2,IF($A2469=Liste!$A$3,Liste!$Q$3,0))</f>
        <v>0</v>
      </c>
      <c r="Q2469" s="477"/>
      <c r="R2469" s="458" t="str">
        <f>IF(F2469=0,"x",VLOOKUP($F2469,Liste!$L$2:$M$5000,2,FALSE))</f>
        <v>x</v>
      </c>
      <c r="S2469" s="462" t="str">
        <f t="shared" si="76"/>
        <v>x</v>
      </c>
      <c r="T2469" s="462">
        <f>IF(P2469=Liste!$Q$3,IF(L2469=0,0,1),0)</f>
        <v>0</v>
      </c>
      <c r="U2469" s="462">
        <f>IF($A2469=0,0,InformatiiGenerale!$B$3)</f>
        <v>0</v>
      </c>
      <c r="V2469" s="462">
        <f>IF($B2469=0,0,VLOOKUP($B2469,InformatiiGenerale!$A$9:$C$29,3,FALSE))</f>
        <v>0</v>
      </c>
    </row>
    <row r="2470" spans="1:22" ht="30" customHeight="1" x14ac:dyDescent="0.25">
      <c r="A2470" s="145"/>
      <c r="B2470" s="146"/>
      <c r="C2470" s="146"/>
      <c r="D2470" s="147"/>
      <c r="E2470" s="148"/>
      <c r="F2470" s="149"/>
      <c r="G2470" s="148"/>
      <c r="H2470" s="149"/>
      <c r="I2470" s="150"/>
      <c r="J2470" s="151"/>
      <c r="K2470" s="152"/>
      <c r="L2470" s="153"/>
      <c r="M2470" s="154"/>
      <c r="N2470" s="334">
        <f t="shared" si="77"/>
        <v>0</v>
      </c>
      <c r="O2470" s="339"/>
      <c r="P2470" s="515">
        <f>IF($A2470=Liste!$A$2,Liste!$Q$2,IF($A2470=Liste!$A$3,Liste!$Q$3,0))</f>
        <v>0</v>
      </c>
      <c r="Q2470" s="477"/>
      <c r="R2470" s="458" t="str">
        <f>IF(F2470=0,"x",VLOOKUP($F2470,Liste!$L$2:$M$5000,2,FALSE))</f>
        <v>x</v>
      </c>
      <c r="S2470" s="462" t="str">
        <f t="shared" si="76"/>
        <v>x</v>
      </c>
      <c r="T2470" s="462">
        <f>IF(P2470=Liste!$Q$3,IF(L2470=0,0,1),0)</f>
        <v>0</v>
      </c>
      <c r="U2470" s="462">
        <f>IF($A2470=0,0,InformatiiGenerale!$B$3)</f>
        <v>0</v>
      </c>
      <c r="V2470" s="462">
        <f>IF($B2470=0,0,VLOOKUP($B2470,InformatiiGenerale!$A$9:$C$29,3,FALSE))</f>
        <v>0</v>
      </c>
    </row>
    <row r="2471" spans="1:22" ht="30" customHeight="1" x14ac:dyDescent="0.25">
      <c r="A2471" s="145"/>
      <c r="B2471" s="146"/>
      <c r="C2471" s="146"/>
      <c r="D2471" s="147"/>
      <c r="E2471" s="148"/>
      <c r="F2471" s="149"/>
      <c r="G2471" s="148"/>
      <c r="H2471" s="149"/>
      <c r="I2471" s="150"/>
      <c r="J2471" s="151"/>
      <c r="K2471" s="152"/>
      <c r="L2471" s="153"/>
      <c r="M2471" s="154"/>
      <c r="N2471" s="334">
        <f t="shared" si="77"/>
        <v>0</v>
      </c>
      <c r="O2471" s="339"/>
      <c r="P2471" s="515">
        <f>IF($A2471=Liste!$A$2,Liste!$Q$2,IF($A2471=Liste!$A$3,Liste!$Q$3,0))</f>
        <v>0</v>
      </c>
      <c r="Q2471" s="477"/>
      <c r="R2471" s="458" t="str">
        <f>IF(F2471=0,"x",VLOOKUP($F2471,Liste!$L$2:$M$5000,2,FALSE))</f>
        <v>x</v>
      </c>
      <c r="S2471" s="462" t="str">
        <f t="shared" si="76"/>
        <v>x</v>
      </c>
      <c r="T2471" s="462">
        <f>IF(P2471=Liste!$Q$3,IF(L2471=0,0,1),0)</f>
        <v>0</v>
      </c>
      <c r="U2471" s="462">
        <f>IF($A2471=0,0,InformatiiGenerale!$B$3)</f>
        <v>0</v>
      </c>
      <c r="V2471" s="462">
        <f>IF($B2471=0,0,VLOOKUP($B2471,InformatiiGenerale!$A$9:$C$29,3,FALSE))</f>
        <v>0</v>
      </c>
    </row>
    <row r="2472" spans="1:22" ht="30" customHeight="1" x14ac:dyDescent="0.25">
      <c r="A2472" s="145"/>
      <c r="B2472" s="146"/>
      <c r="C2472" s="146"/>
      <c r="D2472" s="147"/>
      <c r="E2472" s="148"/>
      <c r="F2472" s="149"/>
      <c r="G2472" s="148"/>
      <c r="H2472" s="149"/>
      <c r="I2472" s="150"/>
      <c r="J2472" s="151"/>
      <c r="K2472" s="152"/>
      <c r="L2472" s="153"/>
      <c r="M2472" s="154"/>
      <c r="N2472" s="334">
        <f t="shared" si="77"/>
        <v>0</v>
      </c>
      <c r="O2472" s="339"/>
      <c r="P2472" s="515">
        <f>IF($A2472=Liste!$A$2,Liste!$Q$2,IF($A2472=Liste!$A$3,Liste!$Q$3,0))</f>
        <v>0</v>
      </c>
      <c r="Q2472" s="477"/>
      <c r="R2472" s="458" t="str">
        <f>IF(F2472=0,"x",VLOOKUP($F2472,Liste!$L$2:$M$5000,2,FALSE))</f>
        <v>x</v>
      </c>
      <c r="S2472" s="462" t="str">
        <f t="shared" si="76"/>
        <v>x</v>
      </c>
      <c r="T2472" s="462">
        <f>IF(P2472=Liste!$Q$3,IF(L2472=0,0,1),0)</f>
        <v>0</v>
      </c>
      <c r="U2472" s="462">
        <f>IF($A2472=0,0,InformatiiGenerale!$B$3)</f>
        <v>0</v>
      </c>
      <c r="V2472" s="462">
        <f>IF($B2472=0,0,VLOOKUP($B2472,InformatiiGenerale!$A$9:$C$29,3,FALSE))</f>
        <v>0</v>
      </c>
    </row>
    <row r="2473" spans="1:22" ht="30" customHeight="1" x14ac:dyDescent="0.25">
      <c r="A2473" s="145"/>
      <c r="B2473" s="146"/>
      <c r="C2473" s="146"/>
      <c r="D2473" s="147"/>
      <c r="E2473" s="148"/>
      <c r="F2473" s="149"/>
      <c r="G2473" s="148"/>
      <c r="H2473" s="149"/>
      <c r="I2473" s="150"/>
      <c r="J2473" s="151"/>
      <c r="K2473" s="152"/>
      <c r="L2473" s="153"/>
      <c r="M2473" s="154"/>
      <c r="N2473" s="334">
        <f t="shared" si="77"/>
        <v>0</v>
      </c>
      <c r="O2473" s="339"/>
      <c r="P2473" s="515">
        <f>IF($A2473=Liste!$A$2,Liste!$Q$2,IF($A2473=Liste!$A$3,Liste!$Q$3,0))</f>
        <v>0</v>
      </c>
      <c r="Q2473" s="477"/>
      <c r="R2473" s="458" t="str">
        <f>IF(F2473=0,"x",VLOOKUP($F2473,Liste!$L$2:$M$5000,2,FALSE))</f>
        <v>x</v>
      </c>
      <c r="S2473" s="462" t="str">
        <f t="shared" si="76"/>
        <v>x</v>
      </c>
      <c r="T2473" s="462">
        <f>IF(P2473=Liste!$Q$3,IF(L2473=0,0,1),0)</f>
        <v>0</v>
      </c>
      <c r="U2473" s="462">
        <f>IF($A2473=0,0,InformatiiGenerale!$B$3)</f>
        <v>0</v>
      </c>
      <c r="V2473" s="462">
        <f>IF($B2473=0,0,VLOOKUP($B2473,InformatiiGenerale!$A$9:$C$29,3,FALSE))</f>
        <v>0</v>
      </c>
    </row>
    <row r="2474" spans="1:22" ht="30" customHeight="1" x14ac:dyDescent="0.25">
      <c r="A2474" s="145"/>
      <c r="B2474" s="146"/>
      <c r="C2474" s="146"/>
      <c r="D2474" s="147"/>
      <c r="E2474" s="148"/>
      <c r="F2474" s="149"/>
      <c r="G2474" s="148"/>
      <c r="H2474" s="149"/>
      <c r="I2474" s="150"/>
      <c r="J2474" s="151"/>
      <c r="K2474" s="152"/>
      <c r="L2474" s="153"/>
      <c r="M2474" s="154"/>
      <c r="N2474" s="334">
        <f t="shared" si="77"/>
        <v>0</v>
      </c>
      <c r="O2474" s="339"/>
      <c r="P2474" s="515">
        <f>IF($A2474=Liste!$A$2,Liste!$Q$2,IF($A2474=Liste!$A$3,Liste!$Q$3,0))</f>
        <v>0</v>
      </c>
      <c r="Q2474" s="477"/>
      <c r="R2474" s="458" t="str">
        <f>IF(F2474=0,"x",VLOOKUP($F2474,Liste!$L$2:$M$5000,2,FALSE))</f>
        <v>x</v>
      </c>
      <c r="S2474" s="462" t="str">
        <f t="shared" si="76"/>
        <v>x</v>
      </c>
      <c r="T2474" s="462">
        <f>IF(P2474=Liste!$Q$3,IF(L2474=0,0,1),0)</f>
        <v>0</v>
      </c>
      <c r="U2474" s="462">
        <f>IF($A2474=0,0,InformatiiGenerale!$B$3)</f>
        <v>0</v>
      </c>
      <c r="V2474" s="462">
        <f>IF($B2474=0,0,VLOOKUP($B2474,InformatiiGenerale!$A$9:$C$29,3,FALSE))</f>
        <v>0</v>
      </c>
    </row>
    <row r="2475" spans="1:22" ht="30" customHeight="1" x14ac:dyDescent="0.25">
      <c r="A2475" s="145"/>
      <c r="B2475" s="146"/>
      <c r="C2475" s="146"/>
      <c r="D2475" s="147"/>
      <c r="E2475" s="148"/>
      <c r="F2475" s="149"/>
      <c r="G2475" s="148"/>
      <c r="H2475" s="149"/>
      <c r="I2475" s="150"/>
      <c r="J2475" s="151"/>
      <c r="K2475" s="152"/>
      <c r="L2475" s="153"/>
      <c r="M2475" s="154"/>
      <c r="N2475" s="334">
        <f t="shared" si="77"/>
        <v>0</v>
      </c>
      <c r="O2475" s="339"/>
      <c r="P2475" s="515">
        <f>IF($A2475=Liste!$A$2,Liste!$Q$2,IF($A2475=Liste!$A$3,Liste!$Q$3,0))</f>
        <v>0</v>
      </c>
      <c r="Q2475" s="477"/>
      <c r="R2475" s="458" t="str">
        <f>IF(F2475=0,"x",VLOOKUP($F2475,Liste!$L$2:$M$5000,2,FALSE))</f>
        <v>x</v>
      </c>
      <c r="S2475" s="462" t="str">
        <f t="shared" si="76"/>
        <v>x</v>
      </c>
      <c r="T2475" s="462">
        <f>IF(P2475=Liste!$Q$3,IF(L2475=0,0,1),0)</f>
        <v>0</v>
      </c>
      <c r="U2475" s="462">
        <f>IF($A2475=0,0,InformatiiGenerale!$B$3)</f>
        <v>0</v>
      </c>
      <c r="V2475" s="462">
        <f>IF($B2475=0,0,VLOOKUP($B2475,InformatiiGenerale!$A$9:$C$29,3,FALSE))</f>
        <v>0</v>
      </c>
    </row>
    <row r="2476" spans="1:22" ht="30" customHeight="1" x14ac:dyDescent="0.25">
      <c r="A2476" s="145"/>
      <c r="B2476" s="146"/>
      <c r="C2476" s="146"/>
      <c r="D2476" s="147"/>
      <c r="E2476" s="148"/>
      <c r="F2476" s="149"/>
      <c r="G2476" s="148"/>
      <c r="H2476" s="149"/>
      <c r="I2476" s="150"/>
      <c r="J2476" s="151"/>
      <c r="K2476" s="152"/>
      <c r="L2476" s="153"/>
      <c r="M2476" s="154"/>
      <c r="N2476" s="334">
        <f t="shared" si="77"/>
        <v>0</v>
      </c>
      <c r="O2476" s="339"/>
      <c r="P2476" s="515">
        <f>IF($A2476=Liste!$A$2,Liste!$Q$2,IF($A2476=Liste!$A$3,Liste!$Q$3,0))</f>
        <v>0</v>
      </c>
      <c r="Q2476" s="477"/>
      <c r="R2476" s="458" t="str">
        <f>IF(F2476=0,"x",VLOOKUP($F2476,Liste!$L$2:$M$5000,2,FALSE))</f>
        <v>x</v>
      </c>
      <c r="S2476" s="462" t="str">
        <f t="shared" si="76"/>
        <v>x</v>
      </c>
      <c r="T2476" s="462">
        <f>IF(P2476=Liste!$Q$3,IF(L2476=0,0,1),0)</f>
        <v>0</v>
      </c>
      <c r="U2476" s="462">
        <f>IF($A2476=0,0,InformatiiGenerale!$B$3)</f>
        <v>0</v>
      </c>
      <c r="V2476" s="462">
        <f>IF($B2476=0,0,VLOOKUP($B2476,InformatiiGenerale!$A$9:$C$29,3,FALSE))</f>
        <v>0</v>
      </c>
    </row>
    <row r="2477" spans="1:22" ht="30" customHeight="1" x14ac:dyDescent="0.25">
      <c r="A2477" s="145"/>
      <c r="B2477" s="146"/>
      <c r="C2477" s="146"/>
      <c r="D2477" s="147"/>
      <c r="E2477" s="148"/>
      <c r="F2477" s="149"/>
      <c r="G2477" s="148"/>
      <c r="H2477" s="149"/>
      <c r="I2477" s="150"/>
      <c r="J2477" s="151"/>
      <c r="K2477" s="152"/>
      <c r="L2477" s="153"/>
      <c r="M2477" s="154"/>
      <c r="N2477" s="334">
        <f t="shared" si="77"/>
        <v>0</v>
      </c>
      <c r="O2477" s="339"/>
      <c r="P2477" s="515">
        <f>IF($A2477=Liste!$A$2,Liste!$Q$2,IF($A2477=Liste!$A$3,Liste!$Q$3,0))</f>
        <v>0</v>
      </c>
      <c r="Q2477" s="477"/>
      <c r="R2477" s="458" t="str">
        <f>IF(F2477=0,"x",VLOOKUP($F2477,Liste!$L$2:$M$5000,2,FALSE))</f>
        <v>x</v>
      </c>
      <c r="S2477" s="462" t="str">
        <f t="shared" si="76"/>
        <v>x</v>
      </c>
      <c r="T2477" s="462">
        <f>IF(P2477=Liste!$Q$3,IF(L2477=0,0,1),0)</f>
        <v>0</v>
      </c>
      <c r="U2477" s="462">
        <f>IF($A2477=0,0,InformatiiGenerale!$B$3)</f>
        <v>0</v>
      </c>
      <c r="V2477" s="462">
        <f>IF($B2477=0,0,VLOOKUP($B2477,InformatiiGenerale!$A$9:$C$29,3,FALSE))</f>
        <v>0</v>
      </c>
    </row>
    <row r="2478" spans="1:22" ht="30" customHeight="1" x14ac:dyDescent="0.25">
      <c r="A2478" s="145"/>
      <c r="B2478" s="146"/>
      <c r="C2478" s="146"/>
      <c r="D2478" s="147"/>
      <c r="E2478" s="148"/>
      <c r="F2478" s="149"/>
      <c r="G2478" s="148"/>
      <c r="H2478" s="149"/>
      <c r="I2478" s="150"/>
      <c r="J2478" s="151"/>
      <c r="K2478" s="152"/>
      <c r="L2478" s="153"/>
      <c r="M2478" s="154"/>
      <c r="N2478" s="334">
        <f t="shared" si="77"/>
        <v>0</v>
      </c>
      <c r="O2478" s="339"/>
      <c r="P2478" s="515">
        <f>IF($A2478=Liste!$A$2,Liste!$Q$2,IF($A2478=Liste!$A$3,Liste!$Q$3,0))</f>
        <v>0</v>
      </c>
      <c r="Q2478" s="477"/>
      <c r="R2478" s="458" t="str">
        <f>IF(F2478=0,"x",VLOOKUP($F2478,Liste!$L$2:$M$5000,2,FALSE))</f>
        <v>x</v>
      </c>
      <c r="S2478" s="462" t="str">
        <f t="shared" si="76"/>
        <v>x</v>
      </c>
      <c r="T2478" s="462">
        <f>IF(P2478=Liste!$Q$3,IF(L2478=0,0,1),0)</f>
        <v>0</v>
      </c>
      <c r="U2478" s="462">
        <f>IF($A2478=0,0,InformatiiGenerale!$B$3)</f>
        <v>0</v>
      </c>
      <c r="V2478" s="462">
        <f>IF($B2478=0,0,VLOOKUP($B2478,InformatiiGenerale!$A$9:$C$29,3,FALSE))</f>
        <v>0</v>
      </c>
    </row>
    <row r="2479" spans="1:22" ht="30" customHeight="1" x14ac:dyDescent="0.25">
      <c r="A2479" s="145"/>
      <c r="B2479" s="146"/>
      <c r="C2479" s="146"/>
      <c r="D2479" s="147"/>
      <c r="E2479" s="148"/>
      <c r="F2479" s="149"/>
      <c r="G2479" s="148"/>
      <c r="H2479" s="149"/>
      <c r="I2479" s="150"/>
      <c r="J2479" s="151"/>
      <c r="K2479" s="152"/>
      <c r="L2479" s="153"/>
      <c r="M2479" s="154"/>
      <c r="N2479" s="334">
        <f t="shared" si="77"/>
        <v>0</v>
      </c>
      <c r="O2479" s="339"/>
      <c r="P2479" s="515">
        <f>IF($A2479=Liste!$A$2,Liste!$Q$2,IF($A2479=Liste!$A$3,Liste!$Q$3,0))</f>
        <v>0</v>
      </c>
      <c r="Q2479" s="477"/>
      <c r="R2479" s="458" t="str">
        <f>IF(F2479=0,"x",VLOOKUP($F2479,Liste!$L$2:$M$5000,2,FALSE))</f>
        <v>x</v>
      </c>
      <c r="S2479" s="462" t="str">
        <f t="shared" si="76"/>
        <v>x</v>
      </c>
      <c r="T2479" s="462">
        <f>IF(P2479=Liste!$Q$3,IF(L2479=0,0,1),0)</f>
        <v>0</v>
      </c>
      <c r="U2479" s="462">
        <f>IF($A2479=0,0,InformatiiGenerale!$B$3)</f>
        <v>0</v>
      </c>
      <c r="V2479" s="462">
        <f>IF($B2479=0,0,VLOOKUP($B2479,InformatiiGenerale!$A$9:$C$29,3,FALSE))</f>
        <v>0</v>
      </c>
    </row>
    <row r="2480" spans="1:22" ht="30" customHeight="1" x14ac:dyDescent="0.25">
      <c r="A2480" s="145"/>
      <c r="B2480" s="146"/>
      <c r="C2480" s="146"/>
      <c r="D2480" s="147"/>
      <c r="E2480" s="148"/>
      <c r="F2480" s="149"/>
      <c r="G2480" s="148"/>
      <c r="H2480" s="149"/>
      <c r="I2480" s="150"/>
      <c r="J2480" s="151"/>
      <c r="K2480" s="152"/>
      <c r="L2480" s="153"/>
      <c r="M2480" s="154"/>
      <c r="N2480" s="334">
        <f t="shared" si="77"/>
        <v>0</v>
      </c>
      <c r="O2480" s="339"/>
      <c r="P2480" s="515">
        <f>IF($A2480=Liste!$A$2,Liste!$Q$2,IF($A2480=Liste!$A$3,Liste!$Q$3,0))</f>
        <v>0</v>
      </c>
      <c r="Q2480" s="477"/>
      <c r="R2480" s="458" t="str">
        <f>IF(F2480=0,"x",VLOOKUP($F2480,Liste!$L$2:$M$5000,2,FALSE))</f>
        <v>x</v>
      </c>
      <c r="S2480" s="462" t="str">
        <f t="shared" si="76"/>
        <v>x</v>
      </c>
      <c r="T2480" s="462">
        <f>IF(P2480=Liste!$Q$3,IF(L2480=0,0,1),0)</f>
        <v>0</v>
      </c>
      <c r="U2480" s="462">
        <f>IF($A2480=0,0,InformatiiGenerale!$B$3)</f>
        <v>0</v>
      </c>
      <c r="V2480" s="462">
        <f>IF($B2480=0,0,VLOOKUP($B2480,InformatiiGenerale!$A$9:$C$29,3,FALSE))</f>
        <v>0</v>
      </c>
    </row>
    <row r="2481" spans="1:22" ht="30" customHeight="1" x14ac:dyDescent="0.25">
      <c r="A2481" s="145"/>
      <c r="B2481" s="146"/>
      <c r="C2481" s="146"/>
      <c r="D2481" s="147"/>
      <c r="E2481" s="148"/>
      <c r="F2481" s="149"/>
      <c r="G2481" s="148"/>
      <c r="H2481" s="149"/>
      <c r="I2481" s="150"/>
      <c r="J2481" s="151"/>
      <c r="K2481" s="152"/>
      <c r="L2481" s="153"/>
      <c r="M2481" s="154"/>
      <c r="N2481" s="334">
        <f t="shared" si="77"/>
        <v>0</v>
      </c>
      <c r="O2481" s="339"/>
      <c r="P2481" s="515">
        <f>IF($A2481=Liste!$A$2,Liste!$Q$2,IF($A2481=Liste!$A$3,Liste!$Q$3,0))</f>
        <v>0</v>
      </c>
      <c r="Q2481" s="477"/>
      <c r="R2481" s="458" t="str">
        <f>IF(F2481=0,"x",VLOOKUP($F2481,Liste!$L$2:$M$5000,2,FALSE))</f>
        <v>x</v>
      </c>
      <c r="S2481" s="462" t="str">
        <f t="shared" si="76"/>
        <v>x</v>
      </c>
      <c r="T2481" s="462">
        <f>IF(P2481=Liste!$Q$3,IF(L2481=0,0,1),0)</f>
        <v>0</v>
      </c>
      <c r="U2481" s="462">
        <f>IF($A2481=0,0,InformatiiGenerale!$B$3)</f>
        <v>0</v>
      </c>
      <c r="V2481" s="462">
        <f>IF($B2481=0,0,VLOOKUP($B2481,InformatiiGenerale!$A$9:$C$29,3,FALSE))</f>
        <v>0</v>
      </c>
    </row>
    <row r="2482" spans="1:22" ht="30" customHeight="1" x14ac:dyDescent="0.25">
      <c r="A2482" s="145"/>
      <c r="B2482" s="146"/>
      <c r="C2482" s="146"/>
      <c r="D2482" s="147"/>
      <c r="E2482" s="148"/>
      <c r="F2482" s="149"/>
      <c r="G2482" s="148"/>
      <c r="H2482" s="149"/>
      <c r="I2482" s="150"/>
      <c r="J2482" s="151"/>
      <c r="K2482" s="152"/>
      <c r="L2482" s="153"/>
      <c r="M2482" s="154"/>
      <c r="N2482" s="334">
        <f t="shared" si="77"/>
        <v>0</v>
      </c>
      <c r="O2482" s="339"/>
      <c r="P2482" s="515">
        <f>IF($A2482=Liste!$A$2,Liste!$Q$2,IF($A2482=Liste!$A$3,Liste!$Q$3,0))</f>
        <v>0</v>
      </c>
      <c r="Q2482" s="477"/>
      <c r="R2482" s="458" t="str">
        <f>IF(F2482=0,"x",VLOOKUP($F2482,Liste!$L$2:$M$5000,2,FALSE))</f>
        <v>x</v>
      </c>
      <c r="S2482" s="462" t="str">
        <f t="shared" si="76"/>
        <v>x</v>
      </c>
      <c r="T2482" s="462">
        <f>IF(P2482=Liste!$Q$3,IF(L2482=0,0,1),0)</f>
        <v>0</v>
      </c>
      <c r="U2482" s="462">
        <f>IF($A2482=0,0,InformatiiGenerale!$B$3)</f>
        <v>0</v>
      </c>
      <c r="V2482" s="462">
        <f>IF($B2482=0,0,VLOOKUP($B2482,InformatiiGenerale!$A$9:$C$29,3,FALSE))</f>
        <v>0</v>
      </c>
    </row>
    <row r="2483" spans="1:22" ht="30" customHeight="1" x14ac:dyDescent="0.25">
      <c r="A2483" s="145"/>
      <c r="B2483" s="146"/>
      <c r="C2483" s="146"/>
      <c r="D2483" s="147"/>
      <c r="E2483" s="148"/>
      <c r="F2483" s="149"/>
      <c r="G2483" s="148"/>
      <c r="H2483" s="149"/>
      <c r="I2483" s="150"/>
      <c r="J2483" s="151"/>
      <c r="K2483" s="152"/>
      <c r="L2483" s="153"/>
      <c r="M2483" s="154"/>
      <c r="N2483" s="334">
        <f t="shared" si="77"/>
        <v>0</v>
      </c>
      <c r="O2483" s="339"/>
      <c r="P2483" s="515">
        <f>IF($A2483=Liste!$A$2,Liste!$Q$2,IF($A2483=Liste!$A$3,Liste!$Q$3,0))</f>
        <v>0</v>
      </c>
      <c r="Q2483" s="477"/>
      <c r="R2483" s="458" t="str">
        <f>IF(F2483=0,"x",VLOOKUP($F2483,Liste!$L$2:$M$5000,2,FALSE))</f>
        <v>x</v>
      </c>
      <c r="S2483" s="462" t="str">
        <f t="shared" si="76"/>
        <v>x</v>
      </c>
      <c r="T2483" s="462">
        <f>IF(P2483=Liste!$Q$3,IF(L2483=0,0,1),0)</f>
        <v>0</v>
      </c>
      <c r="U2483" s="462">
        <f>IF($A2483=0,0,InformatiiGenerale!$B$3)</f>
        <v>0</v>
      </c>
      <c r="V2483" s="462">
        <f>IF($B2483=0,0,VLOOKUP($B2483,InformatiiGenerale!$A$9:$C$29,3,FALSE))</f>
        <v>0</v>
      </c>
    </row>
    <row r="2484" spans="1:22" ht="30" customHeight="1" x14ac:dyDescent="0.25">
      <c r="A2484" s="145"/>
      <c r="B2484" s="146"/>
      <c r="C2484" s="146"/>
      <c r="D2484" s="147"/>
      <c r="E2484" s="148"/>
      <c r="F2484" s="149"/>
      <c r="G2484" s="148"/>
      <c r="H2484" s="149"/>
      <c r="I2484" s="150"/>
      <c r="J2484" s="151"/>
      <c r="K2484" s="152"/>
      <c r="L2484" s="153"/>
      <c r="M2484" s="154"/>
      <c r="N2484" s="334">
        <f t="shared" si="77"/>
        <v>0</v>
      </c>
      <c r="O2484" s="339"/>
      <c r="P2484" s="515">
        <f>IF($A2484=Liste!$A$2,Liste!$Q$2,IF($A2484=Liste!$A$3,Liste!$Q$3,0))</f>
        <v>0</v>
      </c>
      <c r="Q2484" s="477"/>
      <c r="R2484" s="458" t="str">
        <f>IF(F2484=0,"x",VLOOKUP($F2484,Liste!$L$2:$M$5000,2,FALSE))</f>
        <v>x</v>
      </c>
      <c r="S2484" s="462" t="str">
        <f t="shared" si="76"/>
        <v>x</v>
      </c>
      <c r="T2484" s="462">
        <f>IF(P2484=Liste!$Q$3,IF(L2484=0,0,1),0)</f>
        <v>0</v>
      </c>
      <c r="U2484" s="462">
        <f>IF($A2484=0,0,InformatiiGenerale!$B$3)</f>
        <v>0</v>
      </c>
      <c r="V2484" s="462">
        <f>IF($B2484=0,0,VLOOKUP($B2484,InformatiiGenerale!$A$9:$C$29,3,FALSE))</f>
        <v>0</v>
      </c>
    </row>
    <row r="2485" spans="1:22" ht="30" customHeight="1" x14ac:dyDescent="0.25">
      <c r="A2485" s="145"/>
      <c r="B2485" s="146"/>
      <c r="C2485" s="146"/>
      <c r="D2485" s="147"/>
      <c r="E2485" s="148"/>
      <c r="F2485" s="149"/>
      <c r="G2485" s="148"/>
      <c r="H2485" s="149"/>
      <c r="I2485" s="150"/>
      <c r="J2485" s="151"/>
      <c r="K2485" s="152"/>
      <c r="L2485" s="153"/>
      <c r="M2485" s="154"/>
      <c r="N2485" s="334">
        <f t="shared" si="77"/>
        <v>0</v>
      </c>
      <c r="O2485" s="339"/>
      <c r="P2485" s="515">
        <f>IF($A2485=Liste!$A$2,Liste!$Q$2,IF($A2485=Liste!$A$3,Liste!$Q$3,0))</f>
        <v>0</v>
      </c>
      <c r="Q2485" s="477"/>
      <c r="R2485" s="458" t="str">
        <f>IF(F2485=0,"x",VLOOKUP($F2485,Liste!$L$2:$M$5000,2,FALSE))</f>
        <v>x</v>
      </c>
      <c r="S2485" s="462" t="str">
        <f t="shared" si="76"/>
        <v>x</v>
      </c>
      <c r="T2485" s="462">
        <f>IF(P2485=Liste!$Q$3,IF(L2485=0,0,1),0)</f>
        <v>0</v>
      </c>
      <c r="U2485" s="462">
        <f>IF($A2485=0,0,InformatiiGenerale!$B$3)</f>
        <v>0</v>
      </c>
      <c r="V2485" s="462">
        <f>IF($B2485=0,0,VLOOKUP($B2485,InformatiiGenerale!$A$9:$C$29,3,FALSE))</f>
        <v>0</v>
      </c>
    </row>
    <row r="2486" spans="1:22" ht="30" customHeight="1" x14ac:dyDescent="0.25">
      <c r="A2486" s="145"/>
      <c r="B2486" s="146"/>
      <c r="C2486" s="146"/>
      <c r="D2486" s="147"/>
      <c r="E2486" s="148"/>
      <c r="F2486" s="149"/>
      <c r="G2486" s="148"/>
      <c r="H2486" s="149"/>
      <c r="I2486" s="150"/>
      <c r="J2486" s="151"/>
      <c r="K2486" s="152"/>
      <c r="L2486" s="153"/>
      <c r="M2486" s="154"/>
      <c r="N2486" s="334">
        <f t="shared" si="77"/>
        <v>0</v>
      </c>
      <c r="O2486" s="339"/>
      <c r="P2486" s="515">
        <f>IF($A2486=Liste!$A$2,Liste!$Q$2,IF($A2486=Liste!$A$3,Liste!$Q$3,0))</f>
        <v>0</v>
      </c>
      <c r="Q2486" s="477"/>
      <c r="R2486" s="458" t="str">
        <f>IF(F2486=0,"x",VLOOKUP($F2486,Liste!$L$2:$M$5000,2,FALSE))</f>
        <v>x</v>
      </c>
      <c r="S2486" s="462" t="str">
        <f t="shared" si="76"/>
        <v>x</v>
      </c>
      <c r="T2486" s="462">
        <f>IF(P2486=Liste!$Q$3,IF(L2486=0,0,1),0)</f>
        <v>0</v>
      </c>
      <c r="U2486" s="462">
        <f>IF($A2486=0,0,InformatiiGenerale!$B$3)</f>
        <v>0</v>
      </c>
      <c r="V2486" s="462">
        <f>IF($B2486=0,0,VLOOKUP($B2486,InformatiiGenerale!$A$9:$C$29,3,FALSE))</f>
        <v>0</v>
      </c>
    </row>
    <row r="2487" spans="1:22" ht="30" customHeight="1" x14ac:dyDescent="0.25">
      <c r="A2487" s="145"/>
      <c r="B2487" s="146"/>
      <c r="C2487" s="146"/>
      <c r="D2487" s="147"/>
      <c r="E2487" s="148"/>
      <c r="F2487" s="149"/>
      <c r="G2487" s="148"/>
      <c r="H2487" s="149"/>
      <c r="I2487" s="150"/>
      <c r="J2487" s="151"/>
      <c r="K2487" s="152"/>
      <c r="L2487" s="153"/>
      <c r="M2487" s="154"/>
      <c r="N2487" s="334">
        <f t="shared" si="77"/>
        <v>0</v>
      </c>
      <c r="O2487" s="339"/>
      <c r="P2487" s="515">
        <f>IF($A2487=Liste!$A$2,Liste!$Q$2,IF($A2487=Liste!$A$3,Liste!$Q$3,0))</f>
        <v>0</v>
      </c>
      <c r="Q2487" s="477"/>
      <c r="R2487" s="458" t="str">
        <f>IF(F2487=0,"x",VLOOKUP($F2487,Liste!$L$2:$M$5000,2,FALSE))</f>
        <v>x</v>
      </c>
      <c r="S2487" s="462" t="str">
        <f t="shared" si="76"/>
        <v>x</v>
      </c>
      <c r="T2487" s="462">
        <f>IF(P2487=Liste!$Q$3,IF(L2487=0,0,1),0)</f>
        <v>0</v>
      </c>
      <c r="U2487" s="462">
        <f>IF($A2487=0,0,InformatiiGenerale!$B$3)</f>
        <v>0</v>
      </c>
      <c r="V2487" s="462">
        <f>IF($B2487=0,0,VLOOKUP($B2487,InformatiiGenerale!$A$9:$C$29,3,FALSE))</f>
        <v>0</v>
      </c>
    </row>
    <row r="2488" spans="1:22" ht="30" customHeight="1" x14ac:dyDescent="0.25">
      <c r="A2488" s="145"/>
      <c r="B2488" s="146"/>
      <c r="C2488" s="146"/>
      <c r="D2488" s="147"/>
      <c r="E2488" s="148"/>
      <c r="F2488" s="149"/>
      <c r="G2488" s="148"/>
      <c r="H2488" s="149"/>
      <c r="I2488" s="150"/>
      <c r="J2488" s="151"/>
      <c r="K2488" s="152"/>
      <c r="L2488" s="153"/>
      <c r="M2488" s="154"/>
      <c r="N2488" s="334">
        <f t="shared" si="77"/>
        <v>0</v>
      </c>
      <c r="O2488" s="339"/>
      <c r="P2488" s="515">
        <f>IF($A2488=Liste!$A$2,Liste!$Q$2,IF($A2488=Liste!$A$3,Liste!$Q$3,0))</f>
        <v>0</v>
      </c>
      <c r="Q2488" s="477"/>
      <c r="R2488" s="458" t="str">
        <f>IF(F2488=0,"x",VLOOKUP($F2488,Liste!$L$2:$M$5000,2,FALSE))</f>
        <v>x</v>
      </c>
      <c r="S2488" s="462" t="str">
        <f t="shared" si="76"/>
        <v>x</v>
      </c>
      <c r="T2488" s="462">
        <f>IF(P2488=Liste!$Q$3,IF(L2488=0,0,1),0)</f>
        <v>0</v>
      </c>
      <c r="U2488" s="462">
        <f>IF($A2488=0,0,InformatiiGenerale!$B$3)</f>
        <v>0</v>
      </c>
      <c r="V2488" s="462">
        <f>IF($B2488=0,0,VLOOKUP($B2488,InformatiiGenerale!$A$9:$C$29,3,FALSE))</f>
        <v>0</v>
      </c>
    </row>
    <row r="2489" spans="1:22" ht="30" customHeight="1" x14ac:dyDescent="0.25">
      <c r="A2489" s="145"/>
      <c r="B2489" s="146"/>
      <c r="C2489" s="146"/>
      <c r="D2489" s="147"/>
      <c r="E2489" s="148"/>
      <c r="F2489" s="149"/>
      <c r="G2489" s="148"/>
      <c r="H2489" s="149"/>
      <c r="I2489" s="150"/>
      <c r="J2489" s="151"/>
      <c r="K2489" s="152"/>
      <c r="L2489" s="153"/>
      <c r="M2489" s="154"/>
      <c r="N2489" s="334">
        <f t="shared" si="77"/>
        <v>0</v>
      </c>
      <c r="O2489" s="339"/>
      <c r="P2489" s="515">
        <f>IF($A2489=Liste!$A$2,Liste!$Q$2,IF($A2489=Liste!$A$3,Liste!$Q$3,0))</f>
        <v>0</v>
      </c>
      <c r="Q2489" s="477"/>
      <c r="R2489" s="458" t="str">
        <f>IF(F2489=0,"x",VLOOKUP($F2489,Liste!$L$2:$M$5000,2,FALSE))</f>
        <v>x</v>
      </c>
      <c r="S2489" s="462" t="str">
        <f t="shared" si="76"/>
        <v>x</v>
      </c>
      <c r="T2489" s="462">
        <f>IF(P2489=Liste!$Q$3,IF(L2489=0,0,1),0)</f>
        <v>0</v>
      </c>
      <c r="U2489" s="462">
        <f>IF($A2489=0,0,InformatiiGenerale!$B$3)</f>
        <v>0</v>
      </c>
      <c r="V2489" s="462">
        <f>IF($B2489=0,0,VLOOKUP($B2489,InformatiiGenerale!$A$9:$C$29,3,FALSE))</f>
        <v>0</v>
      </c>
    </row>
    <row r="2490" spans="1:22" ht="30" customHeight="1" x14ac:dyDescent="0.25">
      <c r="A2490" s="145"/>
      <c r="B2490" s="146"/>
      <c r="C2490" s="146"/>
      <c r="D2490" s="147"/>
      <c r="E2490" s="148"/>
      <c r="F2490" s="149"/>
      <c r="G2490" s="148"/>
      <c r="H2490" s="149"/>
      <c r="I2490" s="150"/>
      <c r="J2490" s="151"/>
      <c r="K2490" s="152"/>
      <c r="L2490" s="153"/>
      <c r="M2490" s="154"/>
      <c r="N2490" s="334">
        <f t="shared" si="77"/>
        <v>0</v>
      </c>
      <c r="O2490" s="339"/>
      <c r="P2490" s="515">
        <f>IF($A2490=Liste!$A$2,Liste!$Q$2,IF($A2490=Liste!$A$3,Liste!$Q$3,0))</f>
        <v>0</v>
      </c>
      <c r="Q2490" s="477"/>
      <c r="R2490" s="458" t="str">
        <f>IF(F2490=0,"x",VLOOKUP($F2490,Liste!$L$2:$M$5000,2,FALSE))</f>
        <v>x</v>
      </c>
      <c r="S2490" s="462" t="str">
        <f t="shared" si="76"/>
        <v>x</v>
      </c>
      <c r="T2490" s="462">
        <f>IF(P2490=Liste!$Q$3,IF(L2490=0,0,1),0)</f>
        <v>0</v>
      </c>
      <c r="U2490" s="462">
        <f>IF($A2490=0,0,InformatiiGenerale!$B$3)</f>
        <v>0</v>
      </c>
      <c r="V2490" s="462">
        <f>IF($B2490=0,0,VLOOKUP($B2490,InformatiiGenerale!$A$9:$C$29,3,FALSE))</f>
        <v>0</v>
      </c>
    </row>
    <row r="2491" spans="1:22" ht="30" customHeight="1" x14ac:dyDescent="0.25">
      <c r="A2491" s="145"/>
      <c r="B2491" s="146"/>
      <c r="C2491" s="146"/>
      <c r="D2491" s="147"/>
      <c r="E2491" s="148"/>
      <c r="F2491" s="149"/>
      <c r="G2491" s="148"/>
      <c r="H2491" s="149"/>
      <c r="I2491" s="150"/>
      <c r="J2491" s="151"/>
      <c r="K2491" s="152"/>
      <c r="L2491" s="153"/>
      <c r="M2491" s="154"/>
      <c r="N2491" s="334">
        <f t="shared" si="77"/>
        <v>0</v>
      </c>
      <c r="O2491" s="339"/>
      <c r="P2491" s="515">
        <f>IF($A2491=Liste!$A$2,Liste!$Q$2,IF($A2491=Liste!$A$3,Liste!$Q$3,0))</f>
        <v>0</v>
      </c>
      <c r="Q2491" s="477"/>
      <c r="R2491" s="458" t="str">
        <f>IF(F2491=0,"x",VLOOKUP($F2491,Liste!$L$2:$M$5000,2,FALSE))</f>
        <v>x</v>
      </c>
      <c r="S2491" s="462" t="str">
        <f t="shared" si="76"/>
        <v>x</v>
      </c>
      <c r="T2491" s="462">
        <f>IF(P2491=Liste!$Q$3,IF(L2491=0,0,1),0)</f>
        <v>0</v>
      </c>
      <c r="U2491" s="462">
        <f>IF($A2491=0,0,InformatiiGenerale!$B$3)</f>
        <v>0</v>
      </c>
      <c r="V2491" s="462">
        <f>IF($B2491=0,0,VLOOKUP($B2491,InformatiiGenerale!$A$9:$C$29,3,FALSE))</f>
        <v>0</v>
      </c>
    </row>
    <row r="2492" spans="1:22" ht="30" customHeight="1" x14ac:dyDescent="0.25">
      <c r="A2492" s="145"/>
      <c r="B2492" s="146"/>
      <c r="C2492" s="146"/>
      <c r="D2492" s="147"/>
      <c r="E2492" s="148"/>
      <c r="F2492" s="149"/>
      <c r="G2492" s="148"/>
      <c r="H2492" s="149"/>
      <c r="I2492" s="150"/>
      <c r="J2492" s="151"/>
      <c r="K2492" s="152"/>
      <c r="L2492" s="153"/>
      <c r="M2492" s="154"/>
      <c r="N2492" s="334">
        <f t="shared" si="77"/>
        <v>0</v>
      </c>
      <c r="O2492" s="339"/>
      <c r="P2492" s="515">
        <f>IF($A2492=Liste!$A$2,Liste!$Q$2,IF($A2492=Liste!$A$3,Liste!$Q$3,0))</f>
        <v>0</v>
      </c>
      <c r="Q2492" s="477"/>
      <c r="R2492" s="458" t="str">
        <f>IF(F2492=0,"x",VLOOKUP($F2492,Liste!$L$2:$M$5000,2,FALSE))</f>
        <v>x</v>
      </c>
      <c r="S2492" s="462" t="str">
        <f t="shared" si="76"/>
        <v>x</v>
      </c>
      <c r="T2492" s="462">
        <f>IF(P2492=Liste!$Q$3,IF(L2492=0,0,1),0)</f>
        <v>0</v>
      </c>
      <c r="U2492" s="462">
        <f>IF($A2492=0,0,InformatiiGenerale!$B$3)</f>
        <v>0</v>
      </c>
      <c r="V2492" s="462">
        <f>IF($B2492=0,0,VLOOKUP($B2492,InformatiiGenerale!$A$9:$C$29,3,FALSE))</f>
        <v>0</v>
      </c>
    </row>
    <row r="2493" spans="1:22" ht="30" customHeight="1" x14ac:dyDescent="0.25">
      <c r="A2493" s="145"/>
      <c r="B2493" s="146"/>
      <c r="C2493" s="146"/>
      <c r="D2493" s="147"/>
      <c r="E2493" s="148"/>
      <c r="F2493" s="149"/>
      <c r="G2493" s="148"/>
      <c r="H2493" s="149"/>
      <c r="I2493" s="150"/>
      <c r="J2493" s="151"/>
      <c r="K2493" s="152"/>
      <c r="L2493" s="153"/>
      <c r="M2493" s="154"/>
      <c r="N2493" s="334">
        <f t="shared" si="77"/>
        <v>0</v>
      </c>
      <c r="O2493" s="339"/>
      <c r="P2493" s="515">
        <f>IF($A2493=Liste!$A$2,Liste!$Q$2,IF($A2493=Liste!$A$3,Liste!$Q$3,0))</f>
        <v>0</v>
      </c>
      <c r="Q2493" s="477"/>
      <c r="R2493" s="458" t="str">
        <f>IF(F2493=0,"x",VLOOKUP($F2493,Liste!$L$2:$M$5000,2,FALSE))</f>
        <v>x</v>
      </c>
      <c r="S2493" s="462" t="str">
        <f t="shared" si="76"/>
        <v>x</v>
      </c>
      <c r="T2493" s="462">
        <f>IF(P2493=Liste!$Q$3,IF(L2493=0,0,1),0)</f>
        <v>0</v>
      </c>
      <c r="U2493" s="462">
        <f>IF($A2493=0,0,InformatiiGenerale!$B$3)</f>
        <v>0</v>
      </c>
      <c r="V2493" s="462">
        <f>IF($B2493=0,0,VLOOKUP($B2493,InformatiiGenerale!$A$9:$C$29,3,FALSE))</f>
        <v>0</v>
      </c>
    </row>
    <row r="2494" spans="1:22" ht="30" customHeight="1" x14ac:dyDescent="0.25">
      <c r="A2494" s="145"/>
      <c r="B2494" s="146"/>
      <c r="C2494" s="146"/>
      <c r="D2494" s="147"/>
      <c r="E2494" s="148"/>
      <c r="F2494" s="149"/>
      <c r="G2494" s="148"/>
      <c r="H2494" s="149"/>
      <c r="I2494" s="150"/>
      <c r="J2494" s="151"/>
      <c r="K2494" s="152"/>
      <c r="L2494" s="153"/>
      <c r="M2494" s="154"/>
      <c r="N2494" s="334">
        <f t="shared" si="77"/>
        <v>0</v>
      </c>
      <c r="O2494" s="339"/>
      <c r="P2494" s="515">
        <f>IF($A2494=Liste!$A$2,Liste!$Q$2,IF($A2494=Liste!$A$3,Liste!$Q$3,0))</f>
        <v>0</v>
      </c>
      <c r="Q2494" s="477"/>
      <c r="R2494" s="458" t="str">
        <f>IF(F2494=0,"x",VLOOKUP($F2494,Liste!$L$2:$M$5000,2,FALSE))</f>
        <v>x</v>
      </c>
      <c r="S2494" s="462" t="str">
        <f t="shared" si="76"/>
        <v>x</v>
      </c>
      <c r="T2494" s="462">
        <f>IF(P2494=Liste!$Q$3,IF(L2494=0,0,1),0)</f>
        <v>0</v>
      </c>
      <c r="U2494" s="462">
        <f>IF($A2494=0,0,InformatiiGenerale!$B$3)</f>
        <v>0</v>
      </c>
      <c r="V2494" s="462">
        <f>IF($B2494=0,0,VLOOKUP($B2494,InformatiiGenerale!$A$9:$C$29,3,FALSE))</f>
        <v>0</v>
      </c>
    </row>
    <row r="2495" spans="1:22" ht="30" customHeight="1" x14ac:dyDescent="0.25">
      <c r="A2495" s="145"/>
      <c r="B2495" s="146"/>
      <c r="C2495" s="146"/>
      <c r="D2495" s="147"/>
      <c r="E2495" s="148"/>
      <c r="F2495" s="149"/>
      <c r="G2495" s="148"/>
      <c r="H2495" s="149"/>
      <c r="I2495" s="150"/>
      <c r="J2495" s="151"/>
      <c r="K2495" s="152"/>
      <c r="L2495" s="153"/>
      <c r="M2495" s="154"/>
      <c r="N2495" s="334">
        <f t="shared" si="77"/>
        <v>0</v>
      </c>
      <c r="O2495" s="339"/>
      <c r="P2495" s="515">
        <f>IF($A2495=Liste!$A$2,Liste!$Q$2,IF($A2495=Liste!$A$3,Liste!$Q$3,0))</f>
        <v>0</v>
      </c>
      <c r="Q2495" s="477"/>
      <c r="R2495" s="458" t="str">
        <f>IF(F2495=0,"x",VLOOKUP($F2495,Liste!$L$2:$M$5000,2,FALSE))</f>
        <v>x</v>
      </c>
      <c r="S2495" s="462" t="str">
        <f t="shared" si="76"/>
        <v>x</v>
      </c>
      <c r="T2495" s="462">
        <f>IF(P2495=Liste!$Q$3,IF(L2495=0,0,1),0)</f>
        <v>0</v>
      </c>
      <c r="U2495" s="462">
        <f>IF($A2495=0,0,InformatiiGenerale!$B$3)</f>
        <v>0</v>
      </c>
      <c r="V2495" s="462">
        <f>IF($B2495=0,0,VLOOKUP($B2495,InformatiiGenerale!$A$9:$C$29,3,FALSE))</f>
        <v>0</v>
      </c>
    </row>
    <row r="2496" spans="1:22" ht="30" customHeight="1" x14ac:dyDescent="0.25">
      <c r="A2496" s="145"/>
      <c r="B2496" s="146"/>
      <c r="C2496" s="146"/>
      <c r="D2496" s="147"/>
      <c r="E2496" s="148"/>
      <c r="F2496" s="149"/>
      <c r="G2496" s="148"/>
      <c r="H2496" s="149"/>
      <c r="I2496" s="150"/>
      <c r="J2496" s="151"/>
      <c r="K2496" s="152"/>
      <c r="L2496" s="153"/>
      <c r="M2496" s="154"/>
      <c r="N2496" s="334">
        <f t="shared" si="77"/>
        <v>0</v>
      </c>
      <c r="O2496" s="339"/>
      <c r="P2496" s="515">
        <f>IF($A2496=Liste!$A$2,Liste!$Q$2,IF($A2496=Liste!$A$3,Liste!$Q$3,0))</f>
        <v>0</v>
      </c>
      <c r="Q2496" s="477"/>
      <c r="R2496" s="458" t="str">
        <f>IF(F2496=0,"x",VLOOKUP($F2496,Liste!$L$2:$M$5000,2,FALSE))</f>
        <v>x</v>
      </c>
      <c r="S2496" s="462" t="str">
        <f t="shared" si="76"/>
        <v>x</v>
      </c>
      <c r="T2496" s="462">
        <f>IF(P2496=Liste!$Q$3,IF(L2496=0,0,1),0)</f>
        <v>0</v>
      </c>
      <c r="U2496" s="462">
        <f>IF($A2496=0,0,InformatiiGenerale!$B$3)</f>
        <v>0</v>
      </c>
      <c r="V2496" s="462">
        <f>IF($B2496=0,0,VLOOKUP($B2496,InformatiiGenerale!$A$9:$C$29,3,FALSE))</f>
        <v>0</v>
      </c>
    </row>
    <row r="2497" spans="1:22" ht="30" customHeight="1" x14ac:dyDescent="0.25">
      <c r="A2497" s="145"/>
      <c r="B2497" s="146"/>
      <c r="C2497" s="146"/>
      <c r="D2497" s="147"/>
      <c r="E2497" s="148"/>
      <c r="F2497" s="149"/>
      <c r="G2497" s="148"/>
      <c r="H2497" s="149"/>
      <c r="I2497" s="150"/>
      <c r="J2497" s="151"/>
      <c r="K2497" s="152"/>
      <c r="L2497" s="153"/>
      <c r="M2497" s="154"/>
      <c r="N2497" s="334">
        <f t="shared" si="77"/>
        <v>0</v>
      </c>
      <c r="O2497" s="339"/>
      <c r="P2497" s="515">
        <f>IF($A2497=Liste!$A$2,Liste!$Q$2,IF($A2497=Liste!$A$3,Liste!$Q$3,0))</f>
        <v>0</v>
      </c>
      <c r="Q2497" s="477"/>
      <c r="R2497" s="458" t="str">
        <f>IF(F2497=0,"x",VLOOKUP($F2497,Liste!$L$2:$M$5000,2,FALSE))</f>
        <v>x</v>
      </c>
      <c r="S2497" s="462" t="str">
        <f t="shared" si="76"/>
        <v>x</v>
      </c>
      <c r="T2497" s="462">
        <f>IF(P2497=Liste!$Q$3,IF(L2497=0,0,1),0)</f>
        <v>0</v>
      </c>
      <c r="U2497" s="462">
        <f>IF($A2497=0,0,InformatiiGenerale!$B$3)</f>
        <v>0</v>
      </c>
      <c r="V2497" s="462">
        <f>IF($B2497=0,0,VLOOKUP($B2497,InformatiiGenerale!$A$9:$C$29,3,FALSE))</f>
        <v>0</v>
      </c>
    </row>
    <row r="2498" spans="1:22" ht="30" customHeight="1" x14ac:dyDescent="0.25">
      <c r="A2498" s="145"/>
      <c r="B2498" s="146"/>
      <c r="C2498" s="146"/>
      <c r="D2498" s="147"/>
      <c r="E2498" s="148"/>
      <c r="F2498" s="149"/>
      <c r="G2498" s="148"/>
      <c r="H2498" s="149"/>
      <c r="I2498" s="150"/>
      <c r="J2498" s="151"/>
      <c r="K2498" s="152"/>
      <c r="L2498" s="153"/>
      <c r="M2498" s="154"/>
      <c r="N2498" s="334">
        <f t="shared" si="77"/>
        <v>0</v>
      </c>
      <c r="O2498" s="339"/>
      <c r="P2498" s="515">
        <f>IF($A2498=Liste!$A$2,Liste!$Q$2,IF($A2498=Liste!$A$3,Liste!$Q$3,0))</f>
        <v>0</v>
      </c>
      <c r="Q2498" s="477"/>
      <c r="R2498" s="458" t="str">
        <f>IF(F2498=0,"x",VLOOKUP($F2498,Liste!$L$2:$M$5000,2,FALSE))</f>
        <v>x</v>
      </c>
      <c r="S2498" s="462" t="str">
        <f t="shared" si="76"/>
        <v>x</v>
      </c>
      <c r="T2498" s="462">
        <f>IF(P2498=Liste!$Q$3,IF(L2498=0,0,1),0)</f>
        <v>0</v>
      </c>
      <c r="U2498" s="462">
        <f>IF($A2498=0,0,InformatiiGenerale!$B$3)</f>
        <v>0</v>
      </c>
      <c r="V2498" s="462">
        <f>IF($B2498=0,0,VLOOKUP($B2498,InformatiiGenerale!$A$9:$C$29,3,FALSE))</f>
        <v>0</v>
      </c>
    </row>
    <row r="2499" spans="1:22" ht="30" customHeight="1" x14ac:dyDescent="0.25">
      <c r="A2499" s="145"/>
      <c r="B2499" s="146"/>
      <c r="C2499" s="146"/>
      <c r="D2499" s="147"/>
      <c r="E2499" s="148"/>
      <c r="F2499" s="149"/>
      <c r="G2499" s="148"/>
      <c r="H2499" s="149"/>
      <c r="I2499" s="150"/>
      <c r="J2499" s="151"/>
      <c r="K2499" s="152"/>
      <c r="L2499" s="153"/>
      <c r="M2499" s="154"/>
      <c r="N2499" s="334">
        <f t="shared" si="77"/>
        <v>0</v>
      </c>
      <c r="O2499" s="339"/>
      <c r="P2499" s="515">
        <f>IF($A2499=Liste!$A$2,Liste!$Q$2,IF($A2499=Liste!$A$3,Liste!$Q$3,0))</f>
        <v>0</v>
      </c>
      <c r="Q2499" s="477"/>
      <c r="R2499" s="458" t="str">
        <f>IF(F2499=0,"x",VLOOKUP($F2499,Liste!$L$2:$M$5000,2,FALSE))</f>
        <v>x</v>
      </c>
      <c r="S2499" s="462" t="str">
        <f t="shared" si="76"/>
        <v>x</v>
      </c>
      <c r="T2499" s="462">
        <f>IF(P2499=Liste!$Q$3,IF(L2499=0,0,1),0)</f>
        <v>0</v>
      </c>
      <c r="U2499" s="462">
        <f>IF($A2499=0,0,InformatiiGenerale!$B$3)</f>
        <v>0</v>
      </c>
      <c r="V2499" s="462">
        <f>IF($B2499=0,0,VLOOKUP($B2499,InformatiiGenerale!$A$9:$C$29,3,FALSE))</f>
        <v>0</v>
      </c>
    </row>
    <row r="2500" spans="1:22" ht="30" customHeight="1" x14ac:dyDescent="0.25">
      <c r="A2500" s="145"/>
      <c r="B2500" s="146"/>
      <c r="C2500" s="146"/>
      <c r="D2500" s="147"/>
      <c r="E2500" s="148"/>
      <c r="F2500" s="149"/>
      <c r="G2500" s="148"/>
      <c r="H2500" s="149"/>
      <c r="I2500" s="150"/>
      <c r="J2500" s="151"/>
      <c r="K2500" s="152"/>
      <c r="L2500" s="153"/>
      <c r="M2500" s="154"/>
      <c r="N2500" s="334">
        <f t="shared" si="77"/>
        <v>0</v>
      </c>
      <c r="O2500" s="339"/>
      <c r="P2500" s="515">
        <f>IF($A2500=Liste!$A$2,Liste!$Q$2,IF($A2500=Liste!$A$3,Liste!$Q$3,0))</f>
        <v>0</v>
      </c>
      <c r="Q2500" s="477"/>
      <c r="R2500" s="458" t="str">
        <f>IF(F2500=0,"x",VLOOKUP($F2500,Liste!$L$2:$M$5000,2,FALSE))</f>
        <v>x</v>
      </c>
      <c r="S2500" s="462" t="str">
        <f t="shared" si="76"/>
        <v>x</v>
      </c>
      <c r="T2500" s="462">
        <f>IF(P2500=Liste!$Q$3,IF(L2500=0,0,1),0)</f>
        <v>0</v>
      </c>
      <c r="U2500" s="462">
        <f>IF($A2500=0,0,InformatiiGenerale!$B$3)</f>
        <v>0</v>
      </c>
      <c r="V2500" s="462">
        <f>IF($B2500=0,0,VLOOKUP($B2500,InformatiiGenerale!$A$9:$C$29,3,FALSE))</f>
        <v>0</v>
      </c>
    </row>
    <row r="2501" spans="1:22" ht="30" customHeight="1" x14ac:dyDescent="0.25">
      <c r="A2501" s="145"/>
      <c r="B2501" s="146"/>
      <c r="C2501" s="146"/>
      <c r="D2501" s="147"/>
      <c r="E2501" s="148"/>
      <c r="F2501" s="149"/>
      <c r="G2501" s="148"/>
      <c r="H2501" s="149"/>
      <c r="I2501" s="150"/>
      <c r="J2501" s="151"/>
      <c r="K2501" s="152"/>
      <c r="L2501" s="153"/>
      <c r="M2501" s="154"/>
      <c r="N2501" s="334">
        <f t="shared" si="77"/>
        <v>0</v>
      </c>
      <c r="O2501" s="339"/>
      <c r="P2501" s="515">
        <f>IF($A2501=Liste!$A$2,Liste!$Q$2,IF($A2501=Liste!$A$3,Liste!$Q$3,0))</f>
        <v>0</v>
      </c>
      <c r="Q2501" s="477"/>
      <c r="R2501" s="458" t="str">
        <f>IF(F2501=0,"x",VLOOKUP($F2501,Liste!$L$2:$M$5000,2,FALSE))</f>
        <v>x</v>
      </c>
      <c r="S2501" s="462" t="str">
        <f t="shared" si="76"/>
        <v>x</v>
      </c>
      <c r="T2501" s="462">
        <f>IF(P2501=Liste!$Q$3,IF(L2501=0,0,1),0)</f>
        <v>0</v>
      </c>
      <c r="U2501" s="462">
        <f>IF($A2501=0,0,InformatiiGenerale!$B$3)</f>
        <v>0</v>
      </c>
      <c r="V2501" s="462">
        <f>IF($B2501=0,0,VLOOKUP($B2501,InformatiiGenerale!$A$9:$C$29,3,FALSE))</f>
        <v>0</v>
      </c>
    </row>
    <row r="2502" spans="1:22" ht="30" customHeight="1" x14ac:dyDescent="0.25">
      <c r="A2502" s="145"/>
      <c r="B2502" s="146"/>
      <c r="C2502" s="146"/>
      <c r="D2502" s="147"/>
      <c r="E2502" s="148"/>
      <c r="F2502" s="149"/>
      <c r="G2502" s="148"/>
      <c r="H2502" s="149"/>
      <c r="I2502" s="150"/>
      <c r="J2502" s="151"/>
      <c r="K2502" s="152"/>
      <c r="L2502" s="153"/>
      <c r="M2502" s="154"/>
      <c r="N2502" s="334">
        <f t="shared" si="77"/>
        <v>0</v>
      </c>
      <c r="O2502" s="339"/>
      <c r="P2502" s="515">
        <f>IF($A2502=Liste!$A$2,Liste!$Q$2,IF($A2502=Liste!$A$3,Liste!$Q$3,0))</f>
        <v>0</v>
      </c>
      <c r="Q2502" s="477"/>
      <c r="R2502" s="458" t="str">
        <f>IF(F2502=0,"x",VLOOKUP($F2502,Liste!$L$2:$M$5000,2,FALSE))</f>
        <v>x</v>
      </c>
      <c r="S2502" s="462" t="str">
        <f t="shared" si="76"/>
        <v>x</v>
      </c>
      <c r="T2502" s="462">
        <f>IF(P2502=Liste!$Q$3,IF(L2502=0,0,1),0)</f>
        <v>0</v>
      </c>
      <c r="U2502" s="462">
        <f>IF($A2502=0,0,InformatiiGenerale!$B$3)</f>
        <v>0</v>
      </c>
      <c r="V2502" s="462">
        <f>IF($B2502=0,0,VLOOKUP($B2502,InformatiiGenerale!$A$9:$C$29,3,FALSE))</f>
        <v>0</v>
      </c>
    </row>
    <row r="2503" spans="1:22" ht="30" customHeight="1" x14ac:dyDescent="0.25">
      <c r="A2503" s="145"/>
      <c r="B2503" s="146"/>
      <c r="C2503" s="146"/>
      <c r="D2503" s="147"/>
      <c r="E2503" s="148"/>
      <c r="F2503" s="149"/>
      <c r="G2503" s="148"/>
      <c r="H2503" s="149"/>
      <c r="I2503" s="150"/>
      <c r="J2503" s="151"/>
      <c r="K2503" s="152"/>
      <c r="L2503" s="153"/>
      <c r="M2503" s="154"/>
      <c r="N2503" s="334">
        <f t="shared" si="77"/>
        <v>0</v>
      </c>
      <c r="O2503" s="339"/>
      <c r="P2503" s="515">
        <f>IF($A2503=Liste!$A$2,Liste!$Q$2,IF($A2503=Liste!$A$3,Liste!$Q$3,0))</f>
        <v>0</v>
      </c>
      <c r="Q2503" s="477"/>
      <c r="R2503" s="458" t="str">
        <f>IF(F2503=0,"x",VLOOKUP($F2503,Liste!$L$2:$M$5000,2,FALSE))</f>
        <v>x</v>
      </c>
      <c r="S2503" s="462" t="str">
        <f t="shared" si="76"/>
        <v>x</v>
      </c>
      <c r="T2503" s="462">
        <f>IF(P2503=Liste!$Q$3,IF(L2503=0,0,1),0)</f>
        <v>0</v>
      </c>
      <c r="U2503" s="462">
        <f>IF($A2503=0,0,InformatiiGenerale!$B$3)</f>
        <v>0</v>
      </c>
      <c r="V2503" s="462">
        <f>IF($B2503=0,0,VLOOKUP($B2503,InformatiiGenerale!$A$9:$C$29,3,FALSE))</f>
        <v>0</v>
      </c>
    </row>
    <row r="2504" spans="1:22" ht="30" customHeight="1" x14ac:dyDescent="0.25">
      <c r="A2504" s="145"/>
      <c r="B2504" s="146"/>
      <c r="C2504" s="146"/>
      <c r="D2504" s="147"/>
      <c r="E2504" s="148"/>
      <c r="F2504" s="149"/>
      <c r="G2504" s="148"/>
      <c r="H2504" s="149"/>
      <c r="I2504" s="150"/>
      <c r="J2504" s="151"/>
      <c r="K2504" s="152"/>
      <c r="L2504" s="153"/>
      <c r="M2504" s="154"/>
      <c r="N2504" s="334">
        <f t="shared" si="77"/>
        <v>0</v>
      </c>
      <c r="O2504" s="339"/>
      <c r="P2504" s="515">
        <f>IF($A2504=Liste!$A$2,Liste!$Q$2,IF($A2504=Liste!$A$3,Liste!$Q$3,0))</f>
        <v>0</v>
      </c>
      <c r="Q2504" s="477"/>
      <c r="R2504" s="458" t="str">
        <f>IF(F2504=0,"x",VLOOKUP($F2504,Liste!$L$2:$M$5000,2,FALSE))</f>
        <v>x</v>
      </c>
      <c r="S2504" s="462" t="str">
        <f t="shared" si="76"/>
        <v>x</v>
      </c>
      <c r="T2504" s="462">
        <f>IF(P2504=Liste!$Q$3,IF(L2504=0,0,1),0)</f>
        <v>0</v>
      </c>
      <c r="U2504" s="462">
        <f>IF($A2504=0,0,InformatiiGenerale!$B$3)</f>
        <v>0</v>
      </c>
      <c r="V2504" s="462">
        <f>IF($B2504=0,0,VLOOKUP($B2504,InformatiiGenerale!$A$9:$C$29,3,FALSE))</f>
        <v>0</v>
      </c>
    </row>
    <row r="2505" spans="1:22" ht="30" customHeight="1" x14ac:dyDescent="0.25">
      <c r="A2505" s="145"/>
      <c r="B2505" s="146"/>
      <c r="C2505" s="146"/>
      <c r="D2505" s="147"/>
      <c r="E2505" s="148"/>
      <c r="F2505" s="149"/>
      <c r="G2505" s="148"/>
      <c r="H2505" s="149"/>
      <c r="I2505" s="150"/>
      <c r="J2505" s="151"/>
      <c r="K2505" s="152"/>
      <c r="L2505" s="153"/>
      <c r="M2505" s="154"/>
      <c r="N2505" s="334">
        <f t="shared" si="77"/>
        <v>0</v>
      </c>
      <c r="O2505" s="339"/>
      <c r="P2505" s="515">
        <f>IF($A2505=Liste!$A$2,Liste!$Q$2,IF($A2505=Liste!$A$3,Liste!$Q$3,0))</f>
        <v>0</v>
      </c>
      <c r="Q2505" s="477"/>
      <c r="R2505" s="458" t="str">
        <f>IF(F2505=0,"x",VLOOKUP($F2505,Liste!$L$2:$M$5000,2,FALSE))</f>
        <v>x</v>
      </c>
      <c r="S2505" s="462" t="str">
        <f t="shared" si="76"/>
        <v>x</v>
      </c>
      <c r="T2505" s="462">
        <f>IF(P2505=Liste!$Q$3,IF(L2505=0,0,1),0)</f>
        <v>0</v>
      </c>
      <c r="U2505" s="462">
        <f>IF($A2505=0,0,InformatiiGenerale!$B$3)</f>
        <v>0</v>
      </c>
      <c r="V2505" s="462">
        <f>IF($B2505=0,0,VLOOKUP($B2505,InformatiiGenerale!$A$9:$C$29,3,FALSE))</f>
        <v>0</v>
      </c>
    </row>
    <row r="2506" spans="1:22" ht="30" customHeight="1" x14ac:dyDescent="0.25">
      <c r="A2506" s="145"/>
      <c r="B2506" s="146"/>
      <c r="C2506" s="146"/>
      <c r="D2506" s="147"/>
      <c r="E2506" s="148"/>
      <c r="F2506" s="149"/>
      <c r="G2506" s="148"/>
      <c r="H2506" s="149"/>
      <c r="I2506" s="150"/>
      <c r="J2506" s="151"/>
      <c r="K2506" s="152"/>
      <c r="L2506" s="153"/>
      <c r="M2506" s="154"/>
      <c r="N2506" s="334">
        <f t="shared" si="77"/>
        <v>0</v>
      </c>
      <c r="O2506" s="339"/>
      <c r="P2506" s="515">
        <f>IF($A2506=Liste!$A$2,Liste!$Q$2,IF($A2506=Liste!$A$3,Liste!$Q$3,0))</f>
        <v>0</v>
      </c>
      <c r="Q2506" s="477"/>
      <c r="R2506" s="458" t="str">
        <f>IF(F2506=0,"x",VLOOKUP($F2506,Liste!$L$2:$M$5000,2,FALSE))</f>
        <v>x</v>
      </c>
      <c r="S2506" s="462" t="str">
        <f t="shared" si="76"/>
        <v>x</v>
      </c>
      <c r="T2506" s="462">
        <f>IF(P2506=Liste!$Q$3,IF(L2506=0,0,1),0)</f>
        <v>0</v>
      </c>
      <c r="U2506" s="462">
        <f>IF($A2506=0,0,InformatiiGenerale!$B$3)</f>
        <v>0</v>
      </c>
      <c r="V2506" s="462">
        <f>IF($B2506=0,0,VLOOKUP($B2506,InformatiiGenerale!$A$9:$C$29,3,FALSE))</f>
        <v>0</v>
      </c>
    </row>
    <row r="2507" spans="1:22" ht="30" customHeight="1" x14ac:dyDescent="0.25">
      <c r="A2507" s="145"/>
      <c r="B2507" s="146"/>
      <c r="C2507" s="146"/>
      <c r="D2507" s="147"/>
      <c r="E2507" s="148"/>
      <c r="F2507" s="149"/>
      <c r="G2507" s="148"/>
      <c r="H2507" s="149"/>
      <c r="I2507" s="150"/>
      <c r="J2507" s="151"/>
      <c r="K2507" s="152"/>
      <c r="L2507" s="153"/>
      <c r="M2507" s="154"/>
      <c r="N2507" s="334">
        <f t="shared" si="77"/>
        <v>0</v>
      </c>
      <c r="O2507" s="339"/>
      <c r="P2507" s="515">
        <f>IF($A2507=Liste!$A$2,Liste!$Q$2,IF($A2507=Liste!$A$3,Liste!$Q$3,0))</f>
        <v>0</v>
      </c>
      <c r="Q2507" s="477"/>
      <c r="R2507" s="458" t="str">
        <f>IF(F2507=0,"x",VLOOKUP($F2507,Liste!$L$2:$M$5000,2,FALSE))</f>
        <v>x</v>
      </c>
      <c r="S2507" s="462" t="str">
        <f t="shared" ref="S2507:S2570" si="78">CONCATENATE($C2507,$Q2507,$R2507)</f>
        <v>x</v>
      </c>
      <c r="T2507" s="462">
        <f>IF(P2507=Liste!$Q$3,IF(L2507=0,0,1),0)</f>
        <v>0</v>
      </c>
      <c r="U2507" s="462">
        <f>IF($A2507=0,0,InformatiiGenerale!$B$3)</f>
        <v>0</v>
      </c>
      <c r="V2507" s="462">
        <f>IF($B2507=0,0,VLOOKUP($B2507,InformatiiGenerale!$A$9:$C$29,3,FALSE))</f>
        <v>0</v>
      </c>
    </row>
    <row r="2508" spans="1:22" ht="30" customHeight="1" x14ac:dyDescent="0.25">
      <c r="A2508" s="145"/>
      <c r="B2508" s="146"/>
      <c r="C2508" s="146"/>
      <c r="D2508" s="147"/>
      <c r="E2508" s="148"/>
      <c r="F2508" s="149"/>
      <c r="G2508" s="148"/>
      <c r="H2508" s="149"/>
      <c r="I2508" s="150"/>
      <c r="J2508" s="151"/>
      <c r="K2508" s="152"/>
      <c r="L2508" s="153"/>
      <c r="M2508" s="154"/>
      <c r="N2508" s="334">
        <f t="shared" ref="N2508:N2571" si="79">L2508+M2508</f>
        <v>0</v>
      </c>
      <c r="O2508" s="339"/>
      <c r="P2508" s="515">
        <f>IF($A2508=Liste!$A$2,Liste!$Q$2,IF($A2508=Liste!$A$3,Liste!$Q$3,0))</f>
        <v>0</v>
      </c>
      <c r="Q2508" s="477"/>
      <c r="R2508" s="458" t="str">
        <f>IF(F2508=0,"x",VLOOKUP($F2508,Liste!$L$2:$M$5000,2,FALSE))</f>
        <v>x</v>
      </c>
      <c r="S2508" s="462" t="str">
        <f t="shared" si="78"/>
        <v>x</v>
      </c>
      <c r="T2508" s="462">
        <f>IF(P2508=Liste!$Q$3,IF(L2508=0,0,1),0)</f>
        <v>0</v>
      </c>
      <c r="U2508" s="462">
        <f>IF($A2508=0,0,InformatiiGenerale!$B$3)</f>
        <v>0</v>
      </c>
      <c r="V2508" s="462">
        <f>IF($B2508=0,0,VLOOKUP($B2508,InformatiiGenerale!$A$9:$C$29,3,FALSE))</f>
        <v>0</v>
      </c>
    </row>
    <row r="2509" spans="1:22" ht="30" customHeight="1" x14ac:dyDescent="0.25">
      <c r="A2509" s="145"/>
      <c r="B2509" s="146"/>
      <c r="C2509" s="146"/>
      <c r="D2509" s="147"/>
      <c r="E2509" s="148"/>
      <c r="F2509" s="149"/>
      <c r="G2509" s="148"/>
      <c r="H2509" s="149"/>
      <c r="I2509" s="150"/>
      <c r="J2509" s="151"/>
      <c r="K2509" s="152"/>
      <c r="L2509" s="153"/>
      <c r="M2509" s="154"/>
      <c r="N2509" s="334">
        <f t="shared" si="79"/>
        <v>0</v>
      </c>
      <c r="O2509" s="339"/>
      <c r="P2509" s="515">
        <f>IF($A2509=Liste!$A$2,Liste!$Q$2,IF($A2509=Liste!$A$3,Liste!$Q$3,0))</f>
        <v>0</v>
      </c>
      <c r="Q2509" s="477"/>
      <c r="R2509" s="458" t="str">
        <f>IF(F2509=0,"x",VLOOKUP($F2509,Liste!$L$2:$M$5000,2,FALSE))</f>
        <v>x</v>
      </c>
      <c r="S2509" s="462" t="str">
        <f t="shared" si="78"/>
        <v>x</v>
      </c>
      <c r="T2509" s="462">
        <f>IF(P2509=Liste!$Q$3,IF(L2509=0,0,1),0)</f>
        <v>0</v>
      </c>
      <c r="U2509" s="462">
        <f>IF($A2509=0,0,InformatiiGenerale!$B$3)</f>
        <v>0</v>
      </c>
      <c r="V2509" s="462">
        <f>IF($B2509=0,0,VLOOKUP($B2509,InformatiiGenerale!$A$9:$C$29,3,FALSE))</f>
        <v>0</v>
      </c>
    </row>
    <row r="2510" spans="1:22" ht="30" customHeight="1" x14ac:dyDescent="0.25">
      <c r="A2510" s="145"/>
      <c r="B2510" s="146"/>
      <c r="C2510" s="146"/>
      <c r="D2510" s="147"/>
      <c r="E2510" s="148"/>
      <c r="F2510" s="149"/>
      <c r="G2510" s="148"/>
      <c r="H2510" s="149"/>
      <c r="I2510" s="150"/>
      <c r="J2510" s="151"/>
      <c r="K2510" s="152"/>
      <c r="L2510" s="153"/>
      <c r="M2510" s="154"/>
      <c r="N2510" s="334">
        <f t="shared" si="79"/>
        <v>0</v>
      </c>
      <c r="O2510" s="339"/>
      <c r="P2510" s="515">
        <f>IF($A2510=Liste!$A$2,Liste!$Q$2,IF($A2510=Liste!$A$3,Liste!$Q$3,0))</f>
        <v>0</v>
      </c>
      <c r="Q2510" s="477"/>
      <c r="R2510" s="458" t="str">
        <f>IF(F2510=0,"x",VLOOKUP($F2510,Liste!$L$2:$M$5000,2,FALSE))</f>
        <v>x</v>
      </c>
      <c r="S2510" s="462" t="str">
        <f t="shared" si="78"/>
        <v>x</v>
      </c>
      <c r="T2510" s="462">
        <f>IF(P2510=Liste!$Q$3,IF(L2510=0,0,1),0)</f>
        <v>0</v>
      </c>
      <c r="U2510" s="462">
        <f>IF($A2510=0,0,InformatiiGenerale!$B$3)</f>
        <v>0</v>
      </c>
      <c r="V2510" s="462">
        <f>IF($B2510=0,0,VLOOKUP($B2510,InformatiiGenerale!$A$9:$C$29,3,FALSE))</f>
        <v>0</v>
      </c>
    </row>
    <row r="2511" spans="1:22" ht="30" customHeight="1" x14ac:dyDescent="0.25">
      <c r="A2511" s="145"/>
      <c r="B2511" s="146"/>
      <c r="C2511" s="146"/>
      <c r="D2511" s="147"/>
      <c r="E2511" s="148"/>
      <c r="F2511" s="149"/>
      <c r="G2511" s="148"/>
      <c r="H2511" s="149"/>
      <c r="I2511" s="150"/>
      <c r="J2511" s="151"/>
      <c r="K2511" s="152"/>
      <c r="L2511" s="153"/>
      <c r="M2511" s="154"/>
      <c r="N2511" s="334">
        <f t="shared" si="79"/>
        <v>0</v>
      </c>
      <c r="O2511" s="339"/>
      <c r="P2511" s="515">
        <f>IF($A2511=Liste!$A$2,Liste!$Q$2,IF($A2511=Liste!$A$3,Liste!$Q$3,0))</f>
        <v>0</v>
      </c>
      <c r="Q2511" s="477"/>
      <c r="R2511" s="458" t="str">
        <f>IF(F2511=0,"x",VLOOKUP($F2511,Liste!$L$2:$M$5000,2,FALSE))</f>
        <v>x</v>
      </c>
      <c r="S2511" s="462" t="str">
        <f t="shared" si="78"/>
        <v>x</v>
      </c>
      <c r="T2511" s="462">
        <f>IF(P2511=Liste!$Q$3,IF(L2511=0,0,1),0)</f>
        <v>0</v>
      </c>
      <c r="U2511" s="462">
        <f>IF($A2511=0,0,InformatiiGenerale!$B$3)</f>
        <v>0</v>
      </c>
      <c r="V2511" s="462">
        <f>IF($B2511=0,0,VLOOKUP($B2511,InformatiiGenerale!$A$9:$C$29,3,FALSE))</f>
        <v>0</v>
      </c>
    </row>
    <row r="2512" spans="1:22" ht="30" customHeight="1" x14ac:dyDescent="0.25">
      <c r="A2512" s="145"/>
      <c r="B2512" s="146"/>
      <c r="C2512" s="146"/>
      <c r="D2512" s="147"/>
      <c r="E2512" s="148"/>
      <c r="F2512" s="149"/>
      <c r="G2512" s="148"/>
      <c r="H2512" s="149"/>
      <c r="I2512" s="150"/>
      <c r="J2512" s="151"/>
      <c r="K2512" s="152"/>
      <c r="L2512" s="153"/>
      <c r="M2512" s="154"/>
      <c r="N2512" s="334">
        <f t="shared" si="79"/>
        <v>0</v>
      </c>
      <c r="O2512" s="339"/>
      <c r="P2512" s="515">
        <f>IF($A2512=Liste!$A$2,Liste!$Q$2,IF($A2512=Liste!$A$3,Liste!$Q$3,0))</f>
        <v>0</v>
      </c>
      <c r="Q2512" s="477"/>
      <c r="R2512" s="458" t="str">
        <f>IF(F2512=0,"x",VLOOKUP($F2512,Liste!$L$2:$M$5000,2,FALSE))</f>
        <v>x</v>
      </c>
      <c r="S2512" s="462" t="str">
        <f t="shared" si="78"/>
        <v>x</v>
      </c>
      <c r="T2512" s="462">
        <f>IF(P2512=Liste!$Q$3,IF(L2512=0,0,1),0)</f>
        <v>0</v>
      </c>
      <c r="U2512" s="462">
        <f>IF($A2512=0,0,InformatiiGenerale!$B$3)</f>
        <v>0</v>
      </c>
      <c r="V2512" s="462">
        <f>IF($B2512=0,0,VLOOKUP($B2512,InformatiiGenerale!$A$9:$C$29,3,FALSE))</f>
        <v>0</v>
      </c>
    </row>
    <row r="2513" spans="1:22" ht="30" customHeight="1" x14ac:dyDescent="0.25">
      <c r="A2513" s="145"/>
      <c r="B2513" s="146"/>
      <c r="C2513" s="146"/>
      <c r="D2513" s="147"/>
      <c r="E2513" s="148"/>
      <c r="F2513" s="149"/>
      <c r="G2513" s="148"/>
      <c r="H2513" s="149"/>
      <c r="I2513" s="150"/>
      <c r="J2513" s="151"/>
      <c r="K2513" s="152"/>
      <c r="L2513" s="153"/>
      <c r="M2513" s="154"/>
      <c r="N2513" s="334">
        <f t="shared" si="79"/>
        <v>0</v>
      </c>
      <c r="O2513" s="339"/>
      <c r="P2513" s="515">
        <f>IF($A2513=Liste!$A$2,Liste!$Q$2,IF($A2513=Liste!$A$3,Liste!$Q$3,0))</f>
        <v>0</v>
      </c>
      <c r="Q2513" s="477"/>
      <c r="R2513" s="458" t="str">
        <f>IF(F2513=0,"x",VLOOKUP($F2513,Liste!$L$2:$M$5000,2,FALSE))</f>
        <v>x</v>
      </c>
      <c r="S2513" s="462" t="str">
        <f t="shared" si="78"/>
        <v>x</v>
      </c>
      <c r="T2513" s="462">
        <f>IF(P2513=Liste!$Q$3,IF(L2513=0,0,1),0)</f>
        <v>0</v>
      </c>
      <c r="U2513" s="462">
        <f>IF($A2513=0,0,InformatiiGenerale!$B$3)</f>
        <v>0</v>
      </c>
      <c r="V2513" s="462">
        <f>IF($B2513=0,0,VLOOKUP($B2513,InformatiiGenerale!$A$9:$C$29,3,FALSE))</f>
        <v>0</v>
      </c>
    </row>
    <row r="2514" spans="1:22" ht="30" customHeight="1" x14ac:dyDescent="0.25">
      <c r="A2514" s="145"/>
      <c r="B2514" s="146"/>
      <c r="C2514" s="146"/>
      <c r="D2514" s="147"/>
      <c r="E2514" s="148"/>
      <c r="F2514" s="149"/>
      <c r="G2514" s="148"/>
      <c r="H2514" s="149"/>
      <c r="I2514" s="150"/>
      <c r="J2514" s="151"/>
      <c r="K2514" s="152"/>
      <c r="L2514" s="153"/>
      <c r="M2514" s="154"/>
      <c r="N2514" s="334">
        <f t="shared" si="79"/>
        <v>0</v>
      </c>
      <c r="O2514" s="339"/>
      <c r="P2514" s="515">
        <f>IF($A2514=Liste!$A$2,Liste!$Q$2,IF($A2514=Liste!$A$3,Liste!$Q$3,0))</f>
        <v>0</v>
      </c>
      <c r="Q2514" s="477"/>
      <c r="R2514" s="458" t="str">
        <f>IF(F2514=0,"x",VLOOKUP($F2514,Liste!$L$2:$M$5000,2,FALSE))</f>
        <v>x</v>
      </c>
      <c r="S2514" s="462" t="str">
        <f t="shared" si="78"/>
        <v>x</v>
      </c>
      <c r="T2514" s="462">
        <f>IF(P2514=Liste!$Q$3,IF(L2514=0,0,1),0)</f>
        <v>0</v>
      </c>
      <c r="U2514" s="462">
        <f>IF($A2514=0,0,InformatiiGenerale!$B$3)</f>
        <v>0</v>
      </c>
      <c r="V2514" s="462">
        <f>IF($B2514=0,0,VLOOKUP($B2514,InformatiiGenerale!$A$9:$C$29,3,FALSE))</f>
        <v>0</v>
      </c>
    </row>
    <row r="2515" spans="1:22" ht="30" customHeight="1" x14ac:dyDescent="0.25">
      <c r="A2515" s="145"/>
      <c r="B2515" s="146"/>
      <c r="C2515" s="146"/>
      <c r="D2515" s="147"/>
      <c r="E2515" s="148"/>
      <c r="F2515" s="149"/>
      <c r="G2515" s="148"/>
      <c r="H2515" s="149"/>
      <c r="I2515" s="150"/>
      <c r="J2515" s="151"/>
      <c r="K2515" s="152"/>
      <c r="L2515" s="153"/>
      <c r="M2515" s="154"/>
      <c r="N2515" s="334">
        <f t="shared" si="79"/>
        <v>0</v>
      </c>
      <c r="O2515" s="339"/>
      <c r="P2515" s="515">
        <f>IF($A2515=Liste!$A$2,Liste!$Q$2,IF($A2515=Liste!$A$3,Liste!$Q$3,0))</f>
        <v>0</v>
      </c>
      <c r="Q2515" s="477"/>
      <c r="R2515" s="458" t="str">
        <f>IF(F2515=0,"x",VLOOKUP($F2515,Liste!$L$2:$M$5000,2,FALSE))</f>
        <v>x</v>
      </c>
      <c r="S2515" s="462" t="str">
        <f t="shared" si="78"/>
        <v>x</v>
      </c>
      <c r="T2515" s="462">
        <f>IF(P2515=Liste!$Q$3,IF(L2515=0,0,1),0)</f>
        <v>0</v>
      </c>
      <c r="U2515" s="462">
        <f>IF($A2515=0,0,InformatiiGenerale!$B$3)</f>
        <v>0</v>
      </c>
      <c r="V2515" s="462">
        <f>IF($B2515=0,0,VLOOKUP($B2515,InformatiiGenerale!$A$9:$C$29,3,FALSE))</f>
        <v>0</v>
      </c>
    </row>
    <row r="2516" spans="1:22" ht="30" customHeight="1" x14ac:dyDescent="0.25">
      <c r="A2516" s="145"/>
      <c r="B2516" s="146"/>
      <c r="C2516" s="146"/>
      <c r="D2516" s="147"/>
      <c r="E2516" s="148"/>
      <c r="F2516" s="149"/>
      <c r="G2516" s="148"/>
      <c r="H2516" s="149"/>
      <c r="I2516" s="150"/>
      <c r="J2516" s="151"/>
      <c r="K2516" s="152"/>
      <c r="L2516" s="153"/>
      <c r="M2516" s="154"/>
      <c r="N2516" s="334">
        <f t="shared" si="79"/>
        <v>0</v>
      </c>
      <c r="O2516" s="339"/>
      <c r="P2516" s="515">
        <f>IF($A2516=Liste!$A$2,Liste!$Q$2,IF($A2516=Liste!$A$3,Liste!$Q$3,0))</f>
        <v>0</v>
      </c>
      <c r="Q2516" s="477"/>
      <c r="R2516" s="458" t="str">
        <f>IF(F2516=0,"x",VLOOKUP($F2516,Liste!$L$2:$M$5000,2,FALSE))</f>
        <v>x</v>
      </c>
      <c r="S2516" s="462" t="str">
        <f t="shared" si="78"/>
        <v>x</v>
      </c>
      <c r="T2516" s="462">
        <f>IF(P2516=Liste!$Q$3,IF(L2516=0,0,1),0)</f>
        <v>0</v>
      </c>
      <c r="U2516" s="462">
        <f>IF($A2516=0,0,InformatiiGenerale!$B$3)</f>
        <v>0</v>
      </c>
      <c r="V2516" s="462">
        <f>IF($B2516=0,0,VLOOKUP($B2516,InformatiiGenerale!$A$9:$C$29,3,FALSE))</f>
        <v>0</v>
      </c>
    </row>
    <row r="2517" spans="1:22" ht="30" customHeight="1" x14ac:dyDescent="0.25">
      <c r="A2517" s="145"/>
      <c r="B2517" s="146"/>
      <c r="C2517" s="146"/>
      <c r="D2517" s="147"/>
      <c r="E2517" s="148"/>
      <c r="F2517" s="149"/>
      <c r="G2517" s="148"/>
      <c r="H2517" s="149"/>
      <c r="I2517" s="150"/>
      <c r="J2517" s="151"/>
      <c r="K2517" s="152"/>
      <c r="L2517" s="153"/>
      <c r="M2517" s="154"/>
      <c r="N2517" s="334">
        <f t="shared" si="79"/>
        <v>0</v>
      </c>
      <c r="O2517" s="339"/>
      <c r="P2517" s="515">
        <f>IF($A2517=Liste!$A$2,Liste!$Q$2,IF($A2517=Liste!$A$3,Liste!$Q$3,0))</f>
        <v>0</v>
      </c>
      <c r="Q2517" s="477"/>
      <c r="R2517" s="458" t="str">
        <f>IF(F2517=0,"x",VLOOKUP($F2517,Liste!$L$2:$M$5000,2,FALSE))</f>
        <v>x</v>
      </c>
      <c r="S2517" s="462" t="str">
        <f t="shared" si="78"/>
        <v>x</v>
      </c>
      <c r="T2517" s="462">
        <f>IF(P2517=Liste!$Q$3,IF(L2517=0,0,1),0)</f>
        <v>0</v>
      </c>
      <c r="U2517" s="462">
        <f>IF($A2517=0,0,InformatiiGenerale!$B$3)</f>
        <v>0</v>
      </c>
      <c r="V2517" s="462">
        <f>IF($B2517=0,0,VLOOKUP($B2517,InformatiiGenerale!$A$9:$C$29,3,FALSE))</f>
        <v>0</v>
      </c>
    </row>
    <row r="2518" spans="1:22" ht="30" customHeight="1" x14ac:dyDescent="0.25">
      <c r="A2518" s="145"/>
      <c r="B2518" s="146"/>
      <c r="C2518" s="146"/>
      <c r="D2518" s="147"/>
      <c r="E2518" s="148"/>
      <c r="F2518" s="149"/>
      <c r="G2518" s="148"/>
      <c r="H2518" s="149"/>
      <c r="I2518" s="150"/>
      <c r="J2518" s="151"/>
      <c r="K2518" s="152"/>
      <c r="L2518" s="153"/>
      <c r="M2518" s="154"/>
      <c r="N2518" s="334">
        <f t="shared" si="79"/>
        <v>0</v>
      </c>
      <c r="O2518" s="339"/>
      <c r="P2518" s="515">
        <f>IF($A2518=Liste!$A$2,Liste!$Q$2,IF($A2518=Liste!$A$3,Liste!$Q$3,0))</f>
        <v>0</v>
      </c>
      <c r="Q2518" s="477"/>
      <c r="R2518" s="458" t="str">
        <f>IF(F2518=0,"x",VLOOKUP($F2518,Liste!$L$2:$M$5000,2,FALSE))</f>
        <v>x</v>
      </c>
      <c r="S2518" s="462" t="str">
        <f t="shared" si="78"/>
        <v>x</v>
      </c>
      <c r="T2518" s="462">
        <f>IF(P2518=Liste!$Q$3,IF(L2518=0,0,1),0)</f>
        <v>0</v>
      </c>
      <c r="U2518" s="462">
        <f>IF($A2518=0,0,InformatiiGenerale!$B$3)</f>
        <v>0</v>
      </c>
      <c r="V2518" s="462">
        <f>IF($B2518=0,0,VLOOKUP($B2518,InformatiiGenerale!$A$9:$C$29,3,FALSE))</f>
        <v>0</v>
      </c>
    </row>
    <row r="2519" spans="1:22" ht="30" customHeight="1" x14ac:dyDescent="0.25">
      <c r="A2519" s="145"/>
      <c r="B2519" s="146"/>
      <c r="C2519" s="146"/>
      <c r="D2519" s="147"/>
      <c r="E2519" s="148"/>
      <c r="F2519" s="149"/>
      <c r="G2519" s="148"/>
      <c r="H2519" s="149"/>
      <c r="I2519" s="150"/>
      <c r="J2519" s="151"/>
      <c r="K2519" s="152"/>
      <c r="L2519" s="153"/>
      <c r="M2519" s="154"/>
      <c r="N2519" s="334">
        <f t="shared" si="79"/>
        <v>0</v>
      </c>
      <c r="O2519" s="339"/>
      <c r="P2519" s="515">
        <f>IF($A2519=Liste!$A$2,Liste!$Q$2,IF($A2519=Liste!$A$3,Liste!$Q$3,0))</f>
        <v>0</v>
      </c>
      <c r="Q2519" s="477"/>
      <c r="R2519" s="458" t="str">
        <f>IF(F2519=0,"x",VLOOKUP($F2519,Liste!$L$2:$M$5000,2,FALSE))</f>
        <v>x</v>
      </c>
      <c r="S2519" s="462" t="str">
        <f t="shared" si="78"/>
        <v>x</v>
      </c>
      <c r="T2519" s="462">
        <f>IF(P2519=Liste!$Q$3,IF(L2519=0,0,1),0)</f>
        <v>0</v>
      </c>
      <c r="U2519" s="462">
        <f>IF($A2519=0,0,InformatiiGenerale!$B$3)</f>
        <v>0</v>
      </c>
      <c r="V2519" s="462">
        <f>IF($B2519=0,0,VLOOKUP($B2519,InformatiiGenerale!$A$9:$C$29,3,FALSE))</f>
        <v>0</v>
      </c>
    </row>
    <row r="2520" spans="1:22" ht="30" customHeight="1" x14ac:dyDescent="0.25">
      <c r="A2520" s="145"/>
      <c r="B2520" s="146"/>
      <c r="C2520" s="146"/>
      <c r="D2520" s="147"/>
      <c r="E2520" s="148"/>
      <c r="F2520" s="149"/>
      <c r="G2520" s="148"/>
      <c r="H2520" s="149"/>
      <c r="I2520" s="150"/>
      <c r="J2520" s="151"/>
      <c r="K2520" s="152"/>
      <c r="L2520" s="153"/>
      <c r="M2520" s="154"/>
      <c r="N2520" s="334">
        <f t="shared" si="79"/>
        <v>0</v>
      </c>
      <c r="O2520" s="339"/>
      <c r="P2520" s="515">
        <f>IF($A2520=Liste!$A$2,Liste!$Q$2,IF($A2520=Liste!$A$3,Liste!$Q$3,0))</f>
        <v>0</v>
      </c>
      <c r="Q2520" s="477"/>
      <c r="R2520" s="458" t="str">
        <f>IF(F2520=0,"x",VLOOKUP($F2520,Liste!$L$2:$M$5000,2,FALSE))</f>
        <v>x</v>
      </c>
      <c r="S2520" s="462" t="str">
        <f t="shared" si="78"/>
        <v>x</v>
      </c>
      <c r="T2520" s="462">
        <f>IF(P2520=Liste!$Q$3,IF(L2520=0,0,1),0)</f>
        <v>0</v>
      </c>
      <c r="U2520" s="462">
        <f>IF($A2520=0,0,InformatiiGenerale!$B$3)</f>
        <v>0</v>
      </c>
      <c r="V2520" s="462">
        <f>IF($B2520=0,0,VLOOKUP($B2520,InformatiiGenerale!$A$9:$C$29,3,FALSE))</f>
        <v>0</v>
      </c>
    </row>
    <row r="2521" spans="1:22" ht="30" customHeight="1" x14ac:dyDescent="0.25">
      <c r="A2521" s="145"/>
      <c r="B2521" s="146"/>
      <c r="C2521" s="146"/>
      <c r="D2521" s="147"/>
      <c r="E2521" s="148"/>
      <c r="F2521" s="149"/>
      <c r="G2521" s="148"/>
      <c r="H2521" s="149"/>
      <c r="I2521" s="150"/>
      <c r="J2521" s="151"/>
      <c r="K2521" s="152"/>
      <c r="L2521" s="153"/>
      <c r="M2521" s="154"/>
      <c r="N2521" s="334">
        <f t="shared" si="79"/>
        <v>0</v>
      </c>
      <c r="O2521" s="339"/>
      <c r="P2521" s="515">
        <f>IF($A2521=Liste!$A$2,Liste!$Q$2,IF($A2521=Liste!$A$3,Liste!$Q$3,0))</f>
        <v>0</v>
      </c>
      <c r="Q2521" s="477"/>
      <c r="R2521" s="458" t="str">
        <f>IF(F2521=0,"x",VLOOKUP($F2521,Liste!$L$2:$M$5000,2,FALSE))</f>
        <v>x</v>
      </c>
      <c r="S2521" s="462" t="str">
        <f t="shared" si="78"/>
        <v>x</v>
      </c>
      <c r="T2521" s="462">
        <f>IF(P2521=Liste!$Q$3,IF(L2521=0,0,1),0)</f>
        <v>0</v>
      </c>
      <c r="U2521" s="462">
        <f>IF($A2521=0,0,InformatiiGenerale!$B$3)</f>
        <v>0</v>
      </c>
      <c r="V2521" s="462">
        <f>IF($B2521=0,0,VLOOKUP($B2521,InformatiiGenerale!$A$9:$C$29,3,FALSE))</f>
        <v>0</v>
      </c>
    </row>
    <row r="2522" spans="1:22" ht="30" customHeight="1" x14ac:dyDescent="0.25">
      <c r="A2522" s="145"/>
      <c r="B2522" s="146"/>
      <c r="C2522" s="146"/>
      <c r="D2522" s="147"/>
      <c r="E2522" s="148"/>
      <c r="F2522" s="149"/>
      <c r="G2522" s="148"/>
      <c r="H2522" s="149"/>
      <c r="I2522" s="150"/>
      <c r="J2522" s="151"/>
      <c r="K2522" s="152"/>
      <c r="L2522" s="153"/>
      <c r="M2522" s="154"/>
      <c r="N2522" s="334">
        <f t="shared" si="79"/>
        <v>0</v>
      </c>
      <c r="O2522" s="339"/>
      <c r="P2522" s="515">
        <f>IF($A2522=Liste!$A$2,Liste!$Q$2,IF($A2522=Liste!$A$3,Liste!$Q$3,0))</f>
        <v>0</v>
      </c>
      <c r="Q2522" s="477"/>
      <c r="R2522" s="458" t="str">
        <f>IF(F2522=0,"x",VLOOKUP($F2522,Liste!$L$2:$M$5000,2,FALSE))</f>
        <v>x</v>
      </c>
      <c r="S2522" s="462" t="str">
        <f t="shared" si="78"/>
        <v>x</v>
      </c>
      <c r="T2522" s="462">
        <f>IF(P2522=Liste!$Q$3,IF(L2522=0,0,1),0)</f>
        <v>0</v>
      </c>
      <c r="U2522" s="462">
        <f>IF($A2522=0,0,InformatiiGenerale!$B$3)</f>
        <v>0</v>
      </c>
      <c r="V2522" s="462">
        <f>IF($B2522=0,0,VLOOKUP($B2522,InformatiiGenerale!$A$9:$C$29,3,FALSE))</f>
        <v>0</v>
      </c>
    </row>
    <row r="2523" spans="1:22" ht="30" customHeight="1" x14ac:dyDescent="0.25">
      <c r="A2523" s="145"/>
      <c r="B2523" s="146"/>
      <c r="C2523" s="146"/>
      <c r="D2523" s="147"/>
      <c r="E2523" s="148"/>
      <c r="F2523" s="149"/>
      <c r="G2523" s="148"/>
      <c r="H2523" s="149"/>
      <c r="I2523" s="150"/>
      <c r="J2523" s="151"/>
      <c r="K2523" s="152"/>
      <c r="L2523" s="153"/>
      <c r="M2523" s="154"/>
      <c r="N2523" s="334">
        <f t="shared" si="79"/>
        <v>0</v>
      </c>
      <c r="O2523" s="339"/>
      <c r="P2523" s="515">
        <f>IF($A2523=Liste!$A$2,Liste!$Q$2,IF($A2523=Liste!$A$3,Liste!$Q$3,0))</f>
        <v>0</v>
      </c>
      <c r="Q2523" s="477"/>
      <c r="R2523" s="458" t="str">
        <f>IF(F2523=0,"x",VLOOKUP($F2523,Liste!$L$2:$M$5000,2,FALSE))</f>
        <v>x</v>
      </c>
      <c r="S2523" s="462" t="str">
        <f t="shared" si="78"/>
        <v>x</v>
      </c>
      <c r="T2523" s="462">
        <f>IF(P2523=Liste!$Q$3,IF(L2523=0,0,1),0)</f>
        <v>0</v>
      </c>
      <c r="U2523" s="462">
        <f>IF($A2523=0,0,InformatiiGenerale!$B$3)</f>
        <v>0</v>
      </c>
      <c r="V2523" s="462">
        <f>IF($B2523=0,0,VLOOKUP($B2523,InformatiiGenerale!$A$9:$C$29,3,FALSE))</f>
        <v>0</v>
      </c>
    </row>
    <row r="2524" spans="1:22" ht="30" customHeight="1" x14ac:dyDescent="0.25">
      <c r="A2524" s="145"/>
      <c r="B2524" s="146"/>
      <c r="C2524" s="146"/>
      <c r="D2524" s="147"/>
      <c r="E2524" s="148"/>
      <c r="F2524" s="149"/>
      <c r="G2524" s="148"/>
      <c r="H2524" s="149"/>
      <c r="I2524" s="150"/>
      <c r="J2524" s="151"/>
      <c r="K2524" s="152"/>
      <c r="L2524" s="153"/>
      <c r="M2524" s="154"/>
      <c r="N2524" s="334">
        <f t="shared" si="79"/>
        <v>0</v>
      </c>
      <c r="O2524" s="339"/>
      <c r="P2524" s="515">
        <f>IF($A2524=Liste!$A$2,Liste!$Q$2,IF($A2524=Liste!$A$3,Liste!$Q$3,0))</f>
        <v>0</v>
      </c>
      <c r="Q2524" s="477"/>
      <c r="R2524" s="458" t="str">
        <f>IF(F2524=0,"x",VLOOKUP($F2524,Liste!$L$2:$M$5000,2,FALSE))</f>
        <v>x</v>
      </c>
      <c r="S2524" s="462" t="str">
        <f t="shared" si="78"/>
        <v>x</v>
      </c>
      <c r="T2524" s="462">
        <f>IF(P2524=Liste!$Q$3,IF(L2524=0,0,1),0)</f>
        <v>0</v>
      </c>
      <c r="U2524" s="462">
        <f>IF($A2524=0,0,InformatiiGenerale!$B$3)</f>
        <v>0</v>
      </c>
      <c r="V2524" s="462">
        <f>IF($B2524=0,0,VLOOKUP($B2524,InformatiiGenerale!$A$9:$C$29,3,FALSE))</f>
        <v>0</v>
      </c>
    </row>
    <row r="2525" spans="1:22" ht="30" customHeight="1" x14ac:dyDescent="0.25">
      <c r="A2525" s="145"/>
      <c r="B2525" s="146"/>
      <c r="C2525" s="146"/>
      <c r="D2525" s="147"/>
      <c r="E2525" s="148"/>
      <c r="F2525" s="149"/>
      <c r="G2525" s="148"/>
      <c r="H2525" s="149"/>
      <c r="I2525" s="150"/>
      <c r="J2525" s="151"/>
      <c r="K2525" s="152"/>
      <c r="L2525" s="153"/>
      <c r="M2525" s="154"/>
      <c r="N2525" s="334">
        <f t="shared" si="79"/>
        <v>0</v>
      </c>
      <c r="O2525" s="339"/>
      <c r="P2525" s="515">
        <f>IF($A2525=Liste!$A$2,Liste!$Q$2,IF($A2525=Liste!$A$3,Liste!$Q$3,0))</f>
        <v>0</v>
      </c>
      <c r="Q2525" s="477"/>
      <c r="R2525" s="458" t="str">
        <f>IF(F2525=0,"x",VLOOKUP($F2525,Liste!$L$2:$M$5000,2,FALSE))</f>
        <v>x</v>
      </c>
      <c r="S2525" s="462" t="str">
        <f t="shared" si="78"/>
        <v>x</v>
      </c>
      <c r="T2525" s="462">
        <f>IF(P2525=Liste!$Q$3,IF(L2525=0,0,1),0)</f>
        <v>0</v>
      </c>
      <c r="U2525" s="462">
        <f>IF($A2525=0,0,InformatiiGenerale!$B$3)</f>
        <v>0</v>
      </c>
      <c r="V2525" s="462">
        <f>IF($B2525=0,0,VLOOKUP($B2525,InformatiiGenerale!$A$9:$C$29,3,FALSE))</f>
        <v>0</v>
      </c>
    </row>
    <row r="2526" spans="1:22" ht="30" customHeight="1" x14ac:dyDescent="0.25">
      <c r="A2526" s="145"/>
      <c r="B2526" s="146"/>
      <c r="C2526" s="146"/>
      <c r="D2526" s="147"/>
      <c r="E2526" s="148"/>
      <c r="F2526" s="149"/>
      <c r="G2526" s="148"/>
      <c r="H2526" s="149"/>
      <c r="I2526" s="150"/>
      <c r="J2526" s="151"/>
      <c r="K2526" s="152"/>
      <c r="L2526" s="153"/>
      <c r="M2526" s="154"/>
      <c r="N2526" s="334">
        <f t="shared" si="79"/>
        <v>0</v>
      </c>
      <c r="O2526" s="339"/>
      <c r="P2526" s="515">
        <f>IF($A2526=Liste!$A$2,Liste!$Q$2,IF($A2526=Liste!$A$3,Liste!$Q$3,0))</f>
        <v>0</v>
      </c>
      <c r="Q2526" s="477"/>
      <c r="R2526" s="458" t="str">
        <f>IF(F2526=0,"x",VLOOKUP($F2526,Liste!$L$2:$M$5000,2,FALSE))</f>
        <v>x</v>
      </c>
      <c r="S2526" s="462" t="str">
        <f t="shared" si="78"/>
        <v>x</v>
      </c>
      <c r="T2526" s="462">
        <f>IF(P2526=Liste!$Q$3,IF(L2526=0,0,1),0)</f>
        <v>0</v>
      </c>
      <c r="U2526" s="462">
        <f>IF($A2526=0,0,InformatiiGenerale!$B$3)</f>
        <v>0</v>
      </c>
      <c r="V2526" s="462">
        <f>IF($B2526=0,0,VLOOKUP($B2526,InformatiiGenerale!$A$9:$C$29,3,FALSE))</f>
        <v>0</v>
      </c>
    </row>
    <row r="2527" spans="1:22" ht="30" customHeight="1" x14ac:dyDescent="0.25">
      <c r="A2527" s="145"/>
      <c r="B2527" s="146"/>
      <c r="C2527" s="146"/>
      <c r="D2527" s="147"/>
      <c r="E2527" s="148"/>
      <c r="F2527" s="149"/>
      <c r="G2527" s="148"/>
      <c r="H2527" s="149"/>
      <c r="I2527" s="150"/>
      <c r="J2527" s="151"/>
      <c r="K2527" s="152"/>
      <c r="L2527" s="153"/>
      <c r="M2527" s="154"/>
      <c r="N2527" s="334">
        <f t="shared" si="79"/>
        <v>0</v>
      </c>
      <c r="O2527" s="339"/>
      <c r="P2527" s="515">
        <f>IF($A2527=Liste!$A$2,Liste!$Q$2,IF($A2527=Liste!$A$3,Liste!$Q$3,0))</f>
        <v>0</v>
      </c>
      <c r="Q2527" s="477"/>
      <c r="R2527" s="458" t="str">
        <f>IF(F2527=0,"x",VLOOKUP($F2527,Liste!$L$2:$M$5000,2,FALSE))</f>
        <v>x</v>
      </c>
      <c r="S2527" s="462" t="str">
        <f t="shared" si="78"/>
        <v>x</v>
      </c>
      <c r="T2527" s="462">
        <f>IF(P2527=Liste!$Q$3,IF(L2527=0,0,1),0)</f>
        <v>0</v>
      </c>
      <c r="U2527" s="462">
        <f>IF($A2527=0,0,InformatiiGenerale!$B$3)</f>
        <v>0</v>
      </c>
      <c r="V2527" s="462">
        <f>IF($B2527=0,0,VLOOKUP($B2527,InformatiiGenerale!$A$9:$C$29,3,FALSE))</f>
        <v>0</v>
      </c>
    </row>
    <row r="2528" spans="1:22" ht="30" customHeight="1" x14ac:dyDescent="0.25">
      <c r="A2528" s="145"/>
      <c r="B2528" s="146"/>
      <c r="C2528" s="146"/>
      <c r="D2528" s="147"/>
      <c r="E2528" s="148"/>
      <c r="F2528" s="149"/>
      <c r="G2528" s="148"/>
      <c r="H2528" s="149"/>
      <c r="I2528" s="150"/>
      <c r="J2528" s="151"/>
      <c r="K2528" s="152"/>
      <c r="L2528" s="153"/>
      <c r="M2528" s="154"/>
      <c r="N2528" s="334">
        <f t="shared" si="79"/>
        <v>0</v>
      </c>
      <c r="O2528" s="339"/>
      <c r="P2528" s="515">
        <f>IF($A2528=Liste!$A$2,Liste!$Q$2,IF($A2528=Liste!$A$3,Liste!$Q$3,0))</f>
        <v>0</v>
      </c>
      <c r="Q2528" s="477"/>
      <c r="R2528" s="458" t="str">
        <f>IF(F2528=0,"x",VLOOKUP($F2528,Liste!$L$2:$M$5000,2,FALSE))</f>
        <v>x</v>
      </c>
      <c r="S2528" s="462" t="str">
        <f t="shared" si="78"/>
        <v>x</v>
      </c>
      <c r="T2528" s="462">
        <f>IF(P2528=Liste!$Q$3,IF(L2528=0,0,1),0)</f>
        <v>0</v>
      </c>
      <c r="U2528" s="462">
        <f>IF($A2528=0,0,InformatiiGenerale!$B$3)</f>
        <v>0</v>
      </c>
      <c r="V2528" s="462">
        <f>IF($B2528=0,0,VLOOKUP($B2528,InformatiiGenerale!$A$9:$C$29,3,FALSE))</f>
        <v>0</v>
      </c>
    </row>
    <row r="2529" spans="1:22" ht="30" customHeight="1" x14ac:dyDescent="0.25">
      <c r="A2529" s="145"/>
      <c r="B2529" s="146"/>
      <c r="C2529" s="146"/>
      <c r="D2529" s="147"/>
      <c r="E2529" s="148"/>
      <c r="F2529" s="149"/>
      <c r="G2529" s="148"/>
      <c r="H2529" s="149"/>
      <c r="I2529" s="150"/>
      <c r="J2529" s="151"/>
      <c r="K2529" s="152"/>
      <c r="L2529" s="153"/>
      <c r="M2529" s="154"/>
      <c r="N2529" s="334">
        <f t="shared" si="79"/>
        <v>0</v>
      </c>
      <c r="O2529" s="339"/>
      <c r="P2529" s="515">
        <f>IF($A2529=Liste!$A$2,Liste!$Q$2,IF($A2529=Liste!$A$3,Liste!$Q$3,0))</f>
        <v>0</v>
      </c>
      <c r="Q2529" s="477"/>
      <c r="R2529" s="458" t="str">
        <f>IF(F2529=0,"x",VLOOKUP($F2529,Liste!$L$2:$M$5000,2,FALSE))</f>
        <v>x</v>
      </c>
      <c r="S2529" s="462" t="str">
        <f t="shared" si="78"/>
        <v>x</v>
      </c>
      <c r="T2529" s="462">
        <f>IF(P2529=Liste!$Q$3,IF(L2529=0,0,1),0)</f>
        <v>0</v>
      </c>
      <c r="U2529" s="462">
        <f>IF($A2529=0,0,InformatiiGenerale!$B$3)</f>
        <v>0</v>
      </c>
      <c r="V2529" s="462">
        <f>IF($B2529=0,0,VLOOKUP($B2529,InformatiiGenerale!$A$9:$C$29,3,FALSE))</f>
        <v>0</v>
      </c>
    </row>
    <row r="2530" spans="1:22" ht="30" customHeight="1" x14ac:dyDescent="0.25">
      <c r="A2530" s="145"/>
      <c r="B2530" s="146"/>
      <c r="C2530" s="146"/>
      <c r="D2530" s="147"/>
      <c r="E2530" s="148"/>
      <c r="F2530" s="149"/>
      <c r="G2530" s="148"/>
      <c r="H2530" s="149"/>
      <c r="I2530" s="150"/>
      <c r="J2530" s="151"/>
      <c r="K2530" s="152"/>
      <c r="L2530" s="153"/>
      <c r="M2530" s="154"/>
      <c r="N2530" s="334">
        <f t="shared" si="79"/>
        <v>0</v>
      </c>
      <c r="O2530" s="339"/>
      <c r="P2530" s="515">
        <f>IF($A2530=Liste!$A$2,Liste!$Q$2,IF($A2530=Liste!$A$3,Liste!$Q$3,0))</f>
        <v>0</v>
      </c>
      <c r="Q2530" s="477"/>
      <c r="R2530" s="458" t="str">
        <f>IF(F2530=0,"x",VLOOKUP($F2530,Liste!$L$2:$M$5000,2,FALSE))</f>
        <v>x</v>
      </c>
      <c r="S2530" s="462" t="str">
        <f t="shared" si="78"/>
        <v>x</v>
      </c>
      <c r="T2530" s="462">
        <f>IF(P2530=Liste!$Q$3,IF(L2530=0,0,1),0)</f>
        <v>0</v>
      </c>
      <c r="U2530" s="462">
        <f>IF($A2530=0,0,InformatiiGenerale!$B$3)</f>
        <v>0</v>
      </c>
      <c r="V2530" s="462">
        <f>IF($B2530=0,0,VLOOKUP($B2530,InformatiiGenerale!$A$9:$C$29,3,FALSE))</f>
        <v>0</v>
      </c>
    </row>
    <row r="2531" spans="1:22" ht="30" customHeight="1" x14ac:dyDescent="0.25">
      <c r="A2531" s="145"/>
      <c r="B2531" s="146"/>
      <c r="C2531" s="146"/>
      <c r="D2531" s="147"/>
      <c r="E2531" s="148"/>
      <c r="F2531" s="149"/>
      <c r="G2531" s="148"/>
      <c r="H2531" s="149"/>
      <c r="I2531" s="150"/>
      <c r="J2531" s="151"/>
      <c r="K2531" s="152"/>
      <c r="L2531" s="153"/>
      <c r="M2531" s="154"/>
      <c r="N2531" s="334">
        <f t="shared" si="79"/>
        <v>0</v>
      </c>
      <c r="O2531" s="339"/>
      <c r="P2531" s="515">
        <f>IF($A2531=Liste!$A$2,Liste!$Q$2,IF($A2531=Liste!$A$3,Liste!$Q$3,0))</f>
        <v>0</v>
      </c>
      <c r="Q2531" s="477"/>
      <c r="R2531" s="458" t="str">
        <f>IF(F2531=0,"x",VLOOKUP($F2531,Liste!$L$2:$M$5000,2,FALSE))</f>
        <v>x</v>
      </c>
      <c r="S2531" s="462" t="str">
        <f t="shared" si="78"/>
        <v>x</v>
      </c>
      <c r="T2531" s="462">
        <f>IF(P2531=Liste!$Q$3,IF(L2531=0,0,1),0)</f>
        <v>0</v>
      </c>
      <c r="U2531" s="462">
        <f>IF($A2531=0,0,InformatiiGenerale!$B$3)</f>
        <v>0</v>
      </c>
      <c r="V2531" s="462">
        <f>IF($B2531=0,0,VLOOKUP($B2531,InformatiiGenerale!$A$9:$C$29,3,FALSE))</f>
        <v>0</v>
      </c>
    </row>
    <row r="2532" spans="1:22" ht="30" customHeight="1" x14ac:dyDescent="0.25">
      <c r="A2532" s="145"/>
      <c r="B2532" s="146"/>
      <c r="C2532" s="146"/>
      <c r="D2532" s="147"/>
      <c r="E2532" s="148"/>
      <c r="F2532" s="149"/>
      <c r="G2532" s="148"/>
      <c r="H2532" s="149"/>
      <c r="I2532" s="150"/>
      <c r="J2532" s="151"/>
      <c r="K2532" s="152"/>
      <c r="L2532" s="153"/>
      <c r="M2532" s="154"/>
      <c r="N2532" s="334">
        <f t="shared" si="79"/>
        <v>0</v>
      </c>
      <c r="O2532" s="339"/>
      <c r="P2532" s="515">
        <f>IF($A2532=Liste!$A$2,Liste!$Q$2,IF($A2532=Liste!$A$3,Liste!$Q$3,0))</f>
        <v>0</v>
      </c>
      <c r="Q2532" s="477"/>
      <c r="R2532" s="458" t="str">
        <f>IF(F2532=0,"x",VLOOKUP($F2532,Liste!$L$2:$M$5000,2,FALSE))</f>
        <v>x</v>
      </c>
      <c r="S2532" s="462" t="str">
        <f t="shared" si="78"/>
        <v>x</v>
      </c>
      <c r="T2532" s="462">
        <f>IF(P2532=Liste!$Q$3,IF(L2532=0,0,1),0)</f>
        <v>0</v>
      </c>
      <c r="U2532" s="462">
        <f>IF($A2532=0,0,InformatiiGenerale!$B$3)</f>
        <v>0</v>
      </c>
      <c r="V2532" s="462">
        <f>IF($B2532=0,0,VLOOKUP($B2532,InformatiiGenerale!$A$9:$C$29,3,FALSE))</f>
        <v>0</v>
      </c>
    </row>
    <row r="2533" spans="1:22" ht="30" customHeight="1" x14ac:dyDescent="0.25">
      <c r="A2533" s="145"/>
      <c r="B2533" s="146"/>
      <c r="C2533" s="146"/>
      <c r="D2533" s="147"/>
      <c r="E2533" s="148"/>
      <c r="F2533" s="149"/>
      <c r="G2533" s="148"/>
      <c r="H2533" s="149"/>
      <c r="I2533" s="150"/>
      <c r="J2533" s="151"/>
      <c r="K2533" s="152"/>
      <c r="L2533" s="153"/>
      <c r="M2533" s="154"/>
      <c r="N2533" s="334">
        <f t="shared" si="79"/>
        <v>0</v>
      </c>
      <c r="O2533" s="339"/>
      <c r="P2533" s="515">
        <f>IF($A2533=Liste!$A$2,Liste!$Q$2,IF($A2533=Liste!$A$3,Liste!$Q$3,0))</f>
        <v>0</v>
      </c>
      <c r="Q2533" s="477"/>
      <c r="R2533" s="458" t="str">
        <f>IF(F2533=0,"x",VLOOKUP($F2533,Liste!$L$2:$M$5000,2,FALSE))</f>
        <v>x</v>
      </c>
      <c r="S2533" s="462" t="str">
        <f t="shared" si="78"/>
        <v>x</v>
      </c>
      <c r="T2533" s="462">
        <f>IF(P2533=Liste!$Q$3,IF(L2533=0,0,1),0)</f>
        <v>0</v>
      </c>
      <c r="U2533" s="462">
        <f>IF($A2533=0,0,InformatiiGenerale!$B$3)</f>
        <v>0</v>
      </c>
      <c r="V2533" s="462">
        <f>IF($B2533=0,0,VLOOKUP($B2533,InformatiiGenerale!$A$9:$C$29,3,FALSE))</f>
        <v>0</v>
      </c>
    </row>
    <row r="2534" spans="1:22" ht="30" customHeight="1" x14ac:dyDescent="0.25">
      <c r="A2534" s="145"/>
      <c r="B2534" s="146"/>
      <c r="C2534" s="146"/>
      <c r="D2534" s="147"/>
      <c r="E2534" s="148"/>
      <c r="F2534" s="149"/>
      <c r="G2534" s="148"/>
      <c r="H2534" s="149"/>
      <c r="I2534" s="150"/>
      <c r="J2534" s="151"/>
      <c r="K2534" s="152"/>
      <c r="L2534" s="153"/>
      <c r="M2534" s="154"/>
      <c r="N2534" s="334">
        <f t="shared" si="79"/>
        <v>0</v>
      </c>
      <c r="O2534" s="339"/>
      <c r="P2534" s="515">
        <f>IF($A2534=Liste!$A$2,Liste!$Q$2,IF($A2534=Liste!$A$3,Liste!$Q$3,0))</f>
        <v>0</v>
      </c>
      <c r="Q2534" s="477"/>
      <c r="R2534" s="458" t="str">
        <f>IF(F2534=0,"x",VLOOKUP($F2534,Liste!$L$2:$M$5000,2,FALSE))</f>
        <v>x</v>
      </c>
      <c r="S2534" s="462" t="str">
        <f t="shared" si="78"/>
        <v>x</v>
      </c>
      <c r="T2534" s="462">
        <f>IF(P2534=Liste!$Q$3,IF(L2534=0,0,1),0)</f>
        <v>0</v>
      </c>
      <c r="U2534" s="462">
        <f>IF($A2534=0,0,InformatiiGenerale!$B$3)</f>
        <v>0</v>
      </c>
      <c r="V2534" s="462">
        <f>IF($B2534=0,0,VLOOKUP($B2534,InformatiiGenerale!$A$9:$C$29,3,FALSE))</f>
        <v>0</v>
      </c>
    </row>
    <row r="2535" spans="1:22" ht="30" customHeight="1" x14ac:dyDescent="0.25">
      <c r="A2535" s="145"/>
      <c r="B2535" s="146"/>
      <c r="C2535" s="146"/>
      <c r="D2535" s="147"/>
      <c r="E2535" s="148"/>
      <c r="F2535" s="149"/>
      <c r="G2535" s="148"/>
      <c r="H2535" s="149"/>
      <c r="I2535" s="150"/>
      <c r="J2535" s="151"/>
      <c r="K2535" s="152"/>
      <c r="L2535" s="153"/>
      <c r="M2535" s="154"/>
      <c r="N2535" s="334">
        <f t="shared" si="79"/>
        <v>0</v>
      </c>
      <c r="O2535" s="339"/>
      <c r="P2535" s="515">
        <f>IF($A2535=Liste!$A$2,Liste!$Q$2,IF($A2535=Liste!$A$3,Liste!$Q$3,0))</f>
        <v>0</v>
      </c>
      <c r="Q2535" s="477"/>
      <c r="R2535" s="458" t="str">
        <f>IF(F2535=0,"x",VLOOKUP($F2535,Liste!$L$2:$M$5000,2,FALSE))</f>
        <v>x</v>
      </c>
      <c r="S2535" s="462" t="str">
        <f t="shared" si="78"/>
        <v>x</v>
      </c>
      <c r="T2535" s="462">
        <f>IF(P2535=Liste!$Q$3,IF(L2535=0,0,1),0)</f>
        <v>0</v>
      </c>
      <c r="U2535" s="462">
        <f>IF($A2535=0,0,InformatiiGenerale!$B$3)</f>
        <v>0</v>
      </c>
      <c r="V2535" s="462">
        <f>IF($B2535=0,0,VLOOKUP($B2535,InformatiiGenerale!$A$9:$C$29,3,FALSE))</f>
        <v>0</v>
      </c>
    </row>
    <row r="2536" spans="1:22" ht="30" customHeight="1" x14ac:dyDescent="0.25">
      <c r="A2536" s="145"/>
      <c r="B2536" s="146"/>
      <c r="C2536" s="146"/>
      <c r="D2536" s="147"/>
      <c r="E2536" s="148"/>
      <c r="F2536" s="149"/>
      <c r="G2536" s="148"/>
      <c r="H2536" s="149"/>
      <c r="I2536" s="150"/>
      <c r="J2536" s="151"/>
      <c r="K2536" s="152"/>
      <c r="L2536" s="153"/>
      <c r="M2536" s="154"/>
      <c r="N2536" s="334">
        <f t="shared" si="79"/>
        <v>0</v>
      </c>
      <c r="O2536" s="339"/>
      <c r="P2536" s="515">
        <f>IF($A2536=Liste!$A$2,Liste!$Q$2,IF($A2536=Liste!$A$3,Liste!$Q$3,0))</f>
        <v>0</v>
      </c>
      <c r="Q2536" s="477"/>
      <c r="R2536" s="458" t="str">
        <f>IF(F2536=0,"x",VLOOKUP($F2536,Liste!$L$2:$M$5000,2,FALSE))</f>
        <v>x</v>
      </c>
      <c r="S2536" s="462" t="str">
        <f t="shared" si="78"/>
        <v>x</v>
      </c>
      <c r="T2536" s="462">
        <f>IF(P2536=Liste!$Q$3,IF(L2536=0,0,1),0)</f>
        <v>0</v>
      </c>
      <c r="U2536" s="462">
        <f>IF($A2536=0,0,InformatiiGenerale!$B$3)</f>
        <v>0</v>
      </c>
      <c r="V2536" s="462">
        <f>IF($B2536=0,0,VLOOKUP($B2536,InformatiiGenerale!$A$9:$C$29,3,FALSE))</f>
        <v>0</v>
      </c>
    </row>
    <row r="2537" spans="1:22" ht="30" customHeight="1" x14ac:dyDescent="0.25">
      <c r="A2537" s="145"/>
      <c r="B2537" s="146"/>
      <c r="C2537" s="146"/>
      <c r="D2537" s="147"/>
      <c r="E2537" s="148"/>
      <c r="F2537" s="149"/>
      <c r="G2537" s="148"/>
      <c r="H2537" s="149"/>
      <c r="I2537" s="150"/>
      <c r="J2537" s="151"/>
      <c r="K2537" s="152"/>
      <c r="L2537" s="153"/>
      <c r="M2537" s="154"/>
      <c r="N2537" s="334">
        <f t="shared" si="79"/>
        <v>0</v>
      </c>
      <c r="O2537" s="339"/>
      <c r="P2537" s="515">
        <f>IF($A2537=Liste!$A$2,Liste!$Q$2,IF($A2537=Liste!$A$3,Liste!$Q$3,0))</f>
        <v>0</v>
      </c>
      <c r="Q2537" s="477"/>
      <c r="R2537" s="458" t="str">
        <f>IF(F2537=0,"x",VLOOKUP($F2537,Liste!$L$2:$M$5000,2,FALSE))</f>
        <v>x</v>
      </c>
      <c r="S2537" s="462" t="str">
        <f t="shared" si="78"/>
        <v>x</v>
      </c>
      <c r="T2537" s="462">
        <f>IF(P2537=Liste!$Q$3,IF(L2537=0,0,1),0)</f>
        <v>0</v>
      </c>
      <c r="U2537" s="462">
        <f>IF($A2537=0,0,InformatiiGenerale!$B$3)</f>
        <v>0</v>
      </c>
      <c r="V2537" s="462">
        <f>IF($B2537=0,0,VLOOKUP($B2537,InformatiiGenerale!$A$9:$C$29,3,FALSE))</f>
        <v>0</v>
      </c>
    </row>
    <row r="2538" spans="1:22" ht="30" customHeight="1" x14ac:dyDescent="0.25">
      <c r="A2538" s="145"/>
      <c r="B2538" s="146"/>
      <c r="C2538" s="146"/>
      <c r="D2538" s="147"/>
      <c r="E2538" s="148"/>
      <c r="F2538" s="149"/>
      <c r="G2538" s="148"/>
      <c r="H2538" s="149"/>
      <c r="I2538" s="150"/>
      <c r="J2538" s="151"/>
      <c r="K2538" s="152"/>
      <c r="L2538" s="153"/>
      <c r="M2538" s="154"/>
      <c r="N2538" s="334">
        <f t="shared" si="79"/>
        <v>0</v>
      </c>
      <c r="O2538" s="339"/>
      <c r="P2538" s="515">
        <f>IF($A2538=Liste!$A$2,Liste!$Q$2,IF($A2538=Liste!$A$3,Liste!$Q$3,0))</f>
        <v>0</v>
      </c>
      <c r="Q2538" s="477"/>
      <c r="R2538" s="458" t="str">
        <f>IF(F2538=0,"x",VLOOKUP($F2538,Liste!$L$2:$M$5000,2,FALSE))</f>
        <v>x</v>
      </c>
      <c r="S2538" s="462" t="str">
        <f t="shared" si="78"/>
        <v>x</v>
      </c>
      <c r="T2538" s="462">
        <f>IF(P2538=Liste!$Q$3,IF(L2538=0,0,1),0)</f>
        <v>0</v>
      </c>
      <c r="U2538" s="462">
        <f>IF($A2538=0,0,InformatiiGenerale!$B$3)</f>
        <v>0</v>
      </c>
      <c r="V2538" s="462">
        <f>IF($B2538=0,0,VLOOKUP($B2538,InformatiiGenerale!$A$9:$C$29,3,FALSE))</f>
        <v>0</v>
      </c>
    </row>
    <row r="2539" spans="1:22" ht="30" customHeight="1" x14ac:dyDescent="0.25">
      <c r="A2539" s="145"/>
      <c r="B2539" s="146"/>
      <c r="C2539" s="146"/>
      <c r="D2539" s="147"/>
      <c r="E2539" s="148"/>
      <c r="F2539" s="149"/>
      <c r="G2539" s="148"/>
      <c r="H2539" s="149"/>
      <c r="I2539" s="150"/>
      <c r="J2539" s="151"/>
      <c r="K2539" s="152"/>
      <c r="L2539" s="153"/>
      <c r="M2539" s="154"/>
      <c r="N2539" s="334">
        <f t="shared" si="79"/>
        <v>0</v>
      </c>
      <c r="O2539" s="339"/>
      <c r="P2539" s="515">
        <f>IF($A2539=Liste!$A$2,Liste!$Q$2,IF($A2539=Liste!$A$3,Liste!$Q$3,0))</f>
        <v>0</v>
      </c>
      <c r="Q2539" s="477"/>
      <c r="R2539" s="458" t="str">
        <f>IF(F2539=0,"x",VLOOKUP($F2539,Liste!$L$2:$M$5000,2,FALSE))</f>
        <v>x</v>
      </c>
      <c r="S2539" s="462" t="str">
        <f t="shared" si="78"/>
        <v>x</v>
      </c>
      <c r="T2539" s="462">
        <f>IF(P2539=Liste!$Q$3,IF(L2539=0,0,1),0)</f>
        <v>0</v>
      </c>
      <c r="U2539" s="462">
        <f>IF($A2539=0,0,InformatiiGenerale!$B$3)</f>
        <v>0</v>
      </c>
      <c r="V2539" s="462">
        <f>IF($B2539=0,0,VLOOKUP($B2539,InformatiiGenerale!$A$9:$C$29,3,FALSE))</f>
        <v>0</v>
      </c>
    </row>
    <row r="2540" spans="1:22" ht="30" customHeight="1" x14ac:dyDescent="0.25">
      <c r="A2540" s="145"/>
      <c r="B2540" s="146"/>
      <c r="C2540" s="146"/>
      <c r="D2540" s="147"/>
      <c r="E2540" s="148"/>
      <c r="F2540" s="149"/>
      <c r="G2540" s="148"/>
      <c r="H2540" s="149"/>
      <c r="I2540" s="150"/>
      <c r="J2540" s="151"/>
      <c r="K2540" s="152"/>
      <c r="L2540" s="153"/>
      <c r="M2540" s="154"/>
      <c r="N2540" s="334">
        <f t="shared" si="79"/>
        <v>0</v>
      </c>
      <c r="O2540" s="339"/>
      <c r="P2540" s="515">
        <f>IF($A2540=Liste!$A$2,Liste!$Q$2,IF($A2540=Liste!$A$3,Liste!$Q$3,0))</f>
        <v>0</v>
      </c>
      <c r="Q2540" s="477"/>
      <c r="R2540" s="458" t="str">
        <f>IF(F2540=0,"x",VLOOKUP($F2540,Liste!$L$2:$M$5000,2,FALSE))</f>
        <v>x</v>
      </c>
      <c r="S2540" s="462" t="str">
        <f t="shared" si="78"/>
        <v>x</v>
      </c>
      <c r="T2540" s="462">
        <f>IF(P2540=Liste!$Q$3,IF(L2540=0,0,1),0)</f>
        <v>0</v>
      </c>
      <c r="U2540" s="462">
        <f>IF($A2540=0,0,InformatiiGenerale!$B$3)</f>
        <v>0</v>
      </c>
      <c r="V2540" s="462">
        <f>IF($B2540=0,0,VLOOKUP($B2540,InformatiiGenerale!$A$9:$C$29,3,FALSE))</f>
        <v>0</v>
      </c>
    </row>
    <row r="2541" spans="1:22" ht="30" customHeight="1" x14ac:dyDescent="0.25">
      <c r="A2541" s="145"/>
      <c r="B2541" s="146"/>
      <c r="C2541" s="146"/>
      <c r="D2541" s="147"/>
      <c r="E2541" s="148"/>
      <c r="F2541" s="149"/>
      <c r="G2541" s="148"/>
      <c r="H2541" s="149"/>
      <c r="I2541" s="150"/>
      <c r="J2541" s="151"/>
      <c r="K2541" s="152"/>
      <c r="L2541" s="153"/>
      <c r="M2541" s="154"/>
      <c r="N2541" s="334">
        <f t="shared" si="79"/>
        <v>0</v>
      </c>
      <c r="O2541" s="339"/>
      <c r="P2541" s="515">
        <f>IF($A2541=Liste!$A$2,Liste!$Q$2,IF($A2541=Liste!$A$3,Liste!$Q$3,0))</f>
        <v>0</v>
      </c>
      <c r="Q2541" s="477"/>
      <c r="R2541" s="458" t="str">
        <f>IF(F2541=0,"x",VLOOKUP($F2541,Liste!$L$2:$M$5000,2,FALSE))</f>
        <v>x</v>
      </c>
      <c r="S2541" s="462" t="str">
        <f t="shared" si="78"/>
        <v>x</v>
      </c>
      <c r="T2541" s="462">
        <f>IF(P2541=Liste!$Q$3,IF(L2541=0,0,1),0)</f>
        <v>0</v>
      </c>
      <c r="U2541" s="462">
        <f>IF($A2541=0,0,InformatiiGenerale!$B$3)</f>
        <v>0</v>
      </c>
      <c r="V2541" s="462">
        <f>IF($B2541=0,0,VLOOKUP($B2541,InformatiiGenerale!$A$9:$C$29,3,FALSE))</f>
        <v>0</v>
      </c>
    </row>
    <row r="2542" spans="1:22" ht="30" customHeight="1" x14ac:dyDescent="0.25">
      <c r="A2542" s="145"/>
      <c r="B2542" s="146"/>
      <c r="C2542" s="146"/>
      <c r="D2542" s="147"/>
      <c r="E2542" s="148"/>
      <c r="F2542" s="149"/>
      <c r="G2542" s="148"/>
      <c r="H2542" s="149"/>
      <c r="I2542" s="150"/>
      <c r="J2542" s="151"/>
      <c r="K2542" s="152"/>
      <c r="L2542" s="153"/>
      <c r="M2542" s="154"/>
      <c r="N2542" s="334">
        <f t="shared" si="79"/>
        <v>0</v>
      </c>
      <c r="O2542" s="339"/>
      <c r="P2542" s="515">
        <f>IF($A2542=Liste!$A$2,Liste!$Q$2,IF($A2542=Liste!$A$3,Liste!$Q$3,0))</f>
        <v>0</v>
      </c>
      <c r="Q2542" s="477"/>
      <c r="R2542" s="458" t="str">
        <f>IF(F2542=0,"x",VLOOKUP($F2542,Liste!$L$2:$M$5000,2,FALSE))</f>
        <v>x</v>
      </c>
      <c r="S2542" s="462" t="str">
        <f t="shared" si="78"/>
        <v>x</v>
      </c>
      <c r="T2542" s="462">
        <f>IF(P2542=Liste!$Q$3,IF(L2542=0,0,1),0)</f>
        <v>0</v>
      </c>
      <c r="U2542" s="462">
        <f>IF($A2542=0,0,InformatiiGenerale!$B$3)</f>
        <v>0</v>
      </c>
      <c r="V2542" s="462">
        <f>IF($B2542=0,0,VLOOKUP($B2542,InformatiiGenerale!$A$9:$C$29,3,FALSE))</f>
        <v>0</v>
      </c>
    </row>
    <row r="2543" spans="1:22" ht="30" customHeight="1" x14ac:dyDescent="0.25">
      <c r="A2543" s="145"/>
      <c r="B2543" s="146"/>
      <c r="C2543" s="146"/>
      <c r="D2543" s="147"/>
      <c r="E2543" s="148"/>
      <c r="F2543" s="149"/>
      <c r="G2543" s="148"/>
      <c r="H2543" s="149"/>
      <c r="I2543" s="150"/>
      <c r="J2543" s="151"/>
      <c r="K2543" s="152"/>
      <c r="L2543" s="153"/>
      <c r="M2543" s="154"/>
      <c r="N2543" s="334">
        <f t="shared" si="79"/>
        <v>0</v>
      </c>
      <c r="O2543" s="339"/>
      <c r="P2543" s="515">
        <f>IF($A2543=Liste!$A$2,Liste!$Q$2,IF($A2543=Liste!$A$3,Liste!$Q$3,0))</f>
        <v>0</v>
      </c>
      <c r="Q2543" s="477"/>
      <c r="R2543" s="458" t="str">
        <f>IF(F2543=0,"x",VLOOKUP($F2543,Liste!$L$2:$M$5000,2,FALSE))</f>
        <v>x</v>
      </c>
      <c r="S2543" s="462" t="str">
        <f t="shared" si="78"/>
        <v>x</v>
      </c>
      <c r="T2543" s="462">
        <f>IF(P2543=Liste!$Q$3,IF(L2543=0,0,1),0)</f>
        <v>0</v>
      </c>
      <c r="U2543" s="462">
        <f>IF($A2543=0,0,InformatiiGenerale!$B$3)</f>
        <v>0</v>
      </c>
      <c r="V2543" s="462">
        <f>IF($B2543=0,0,VLOOKUP($B2543,InformatiiGenerale!$A$9:$C$29,3,FALSE))</f>
        <v>0</v>
      </c>
    </row>
    <row r="2544" spans="1:22" ht="30" customHeight="1" x14ac:dyDescent="0.25">
      <c r="A2544" s="145"/>
      <c r="B2544" s="146"/>
      <c r="C2544" s="146"/>
      <c r="D2544" s="147"/>
      <c r="E2544" s="148"/>
      <c r="F2544" s="149"/>
      <c r="G2544" s="148"/>
      <c r="H2544" s="149"/>
      <c r="I2544" s="150"/>
      <c r="J2544" s="151"/>
      <c r="K2544" s="152"/>
      <c r="L2544" s="153"/>
      <c r="M2544" s="154"/>
      <c r="N2544" s="334">
        <f t="shared" si="79"/>
        <v>0</v>
      </c>
      <c r="O2544" s="339"/>
      <c r="P2544" s="515">
        <f>IF($A2544=Liste!$A$2,Liste!$Q$2,IF($A2544=Liste!$A$3,Liste!$Q$3,0))</f>
        <v>0</v>
      </c>
      <c r="Q2544" s="477"/>
      <c r="R2544" s="458" t="str">
        <f>IF(F2544=0,"x",VLOOKUP($F2544,Liste!$L$2:$M$5000,2,FALSE))</f>
        <v>x</v>
      </c>
      <c r="S2544" s="462" t="str">
        <f t="shared" si="78"/>
        <v>x</v>
      </c>
      <c r="T2544" s="462">
        <f>IF(P2544=Liste!$Q$3,IF(L2544=0,0,1),0)</f>
        <v>0</v>
      </c>
      <c r="U2544" s="462">
        <f>IF($A2544=0,0,InformatiiGenerale!$B$3)</f>
        <v>0</v>
      </c>
      <c r="V2544" s="462">
        <f>IF($B2544=0,0,VLOOKUP($B2544,InformatiiGenerale!$A$9:$C$29,3,FALSE))</f>
        <v>0</v>
      </c>
    </row>
    <row r="2545" spans="1:22" ht="30" customHeight="1" x14ac:dyDescent="0.25">
      <c r="A2545" s="145"/>
      <c r="B2545" s="146"/>
      <c r="C2545" s="146"/>
      <c r="D2545" s="147"/>
      <c r="E2545" s="148"/>
      <c r="F2545" s="149"/>
      <c r="G2545" s="148"/>
      <c r="H2545" s="149"/>
      <c r="I2545" s="150"/>
      <c r="J2545" s="151"/>
      <c r="K2545" s="152"/>
      <c r="L2545" s="153"/>
      <c r="M2545" s="154"/>
      <c r="N2545" s="334">
        <f t="shared" si="79"/>
        <v>0</v>
      </c>
      <c r="O2545" s="339"/>
      <c r="P2545" s="515">
        <f>IF($A2545=Liste!$A$2,Liste!$Q$2,IF($A2545=Liste!$A$3,Liste!$Q$3,0))</f>
        <v>0</v>
      </c>
      <c r="Q2545" s="477"/>
      <c r="R2545" s="458" t="str">
        <f>IF(F2545=0,"x",VLOOKUP($F2545,Liste!$L$2:$M$5000,2,FALSE))</f>
        <v>x</v>
      </c>
      <c r="S2545" s="462" t="str">
        <f t="shared" si="78"/>
        <v>x</v>
      </c>
      <c r="T2545" s="462">
        <f>IF(P2545=Liste!$Q$3,IF(L2545=0,0,1),0)</f>
        <v>0</v>
      </c>
      <c r="U2545" s="462">
        <f>IF($A2545=0,0,InformatiiGenerale!$B$3)</f>
        <v>0</v>
      </c>
      <c r="V2545" s="462">
        <f>IF($B2545=0,0,VLOOKUP($B2545,InformatiiGenerale!$A$9:$C$29,3,FALSE))</f>
        <v>0</v>
      </c>
    </row>
    <row r="2546" spans="1:22" ht="30" customHeight="1" x14ac:dyDescent="0.25">
      <c r="A2546" s="145"/>
      <c r="B2546" s="146"/>
      <c r="C2546" s="146"/>
      <c r="D2546" s="147"/>
      <c r="E2546" s="148"/>
      <c r="F2546" s="149"/>
      <c r="G2546" s="148"/>
      <c r="H2546" s="149"/>
      <c r="I2546" s="150"/>
      <c r="J2546" s="151"/>
      <c r="K2546" s="152"/>
      <c r="L2546" s="153"/>
      <c r="M2546" s="154"/>
      <c r="N2546" s="334">
        <f t="shared" si="79"/>
        <v>0</v>
      </c>
      <c r="O2546" s="339"/>
      <c r="P2546" s="515">
        <f>IF($A2546=Liste!$A$2,Liste!$Q$2,IF($A2546=Liste!$A$3,Liste!$Q$3,0))</f>
        <v>0</v>
      </c>
      <c r="Q2546" s="477"/>
      <c r="R2546" s="458" t="str">
        <f>IF(F2546=0,"x",VLOOKUP($F2546,Liste!$L$2:$M$5000,2,FALSE))</f>
        <v>x</v>
      </c>
      <c r="S2546" s="462" t="str">
        <f t="shared" si="78"/>
        <v>x</v>
      </c>
      <c r="T2546" s="462">
        <f>IF(P2546=Liste!$Q$3,IF(L2546=0,0,1),0)</f>
        <v>0</v>
      </c>
      <c r="U2546" s="462">
        <f>IF($A2546=0,0,InformatiiGenerale!$B$3)</f>
        <v>0</v>
      </c>
      <c r="V2546" s="462">
        <f>IF($B2546=0,0,VLOOKUP($B2546,InformatiiGenerale!$A$9:$C$29,3,FALSE))</f>
        <v>0</v>
      </c>
    </row>
    <row r="2547" spans="1:22" ht="30" customHeight="1" x14ac:dyDescent="0.25">
      <c r="A2547" s="145"/>
      <c r="B2547" s="146"/>
      <c r="C2547" s="146"/>
      <c r="D2547" s="147"/>
      <c r="E2547" s="148"/>
      <c r="F2547" s="149"/>
      <c r="G2547" s="148"/>
      <c r="H2547" s="149"/>
      <c r="I2547" s="150"/>
      <c r="J2547" s="151"/>
      <c r="K2547" s="152"/>
      <c r="L2547" s="153"/>
      <c r="M2547" s="154"/>
      <c r="N2547" s="334">
        <f t="shared" si="79"/>
        <v>0</v>
      </c>
      <c r="O2547" s="339"/>
      <c r="P2547" s="515">
        <f>IF($A2547=Liste!$A$2,Liste!$Q$2,IF($A2547=Liste!$A$3,Liste!$Q$3,0))</f>
        <v>0</v>
      </c>
      <c r="Q2547" s="477"/>
      <c r="R2547" s="458" t="str">
        <f>IF(F2547=0,"x",VLOOKUP($F2547,Liste!$L$2:$M$5000,2,FALSE))</f>
        <v>x</v>
      </c>
      <c r="S2547" s="462" t="str">
        <f t="shared" si="78"/>
        <v>x</v>
      </c>
      <c r="T2547" s="462">
        <f>IF(P2547=Liste!$Q$3,IF(L2547=0,0,1),0)</f>
        <v>0</v>
      </c>
      <c r="U2547" s="462">
        <f>IF($A2547=0,0,InformatiiGenerale!$B$3)</f>
        <v>0</v>
      </c>
      <c r="V2547" s="462">
        <f>IF($B2547=0,0,VLOOKUP($B2547,InformatiiGenerale!$A$9:$C$29,3,FALSE))</f>
        <v>0</v>
      </c>
    </row>
    <row r="2548" spans="1:22" ht="30" customHeight="1" x14ac:dyDescent="0.25">
      <c r="A2548" s="145"/>
      <c r="B2548" s="146"/>
      <c r="C2548" s="146"/>
      <c r="D2548" s="147"/>
      <c r="E2548" s="148"/>
      <c r="F2548" s="149"/>
      <c r="G2548" s="148"/>
      <c r="H2548" s="149"/>
      <c r="I2548" s="150"/>
      <c r="J2548" s="151"/>
      <c r="K2548" s="152"/>
      <c r="L2548" s="153"/>
      <c r="M2548" s="154"/>
      <c r="N2548" s="334">
        <f t="shared" si="79"/>
        <v>0</v>
      </c>
      <c r="O2548" s="339"/>
      <c r="P2548" s="515">
        <f>IF($A2548=Liste!$A$2,Liste!$Q$2,IF($A2548=Liste!$A$3,Liste!$Q$3,0))</f>
        <v>0</v>
      </c>
      <c r="Q2548" s="477"/>
      <c r="R2548" s="458" t="str">
        <f>IF(F2548=0,"x",VLOOKUP($F2548,Liste!$L$2:$M$5000,2,FALSE))</f>
        <v>x</v>
      </c>
      <c r="S2548" s="462" t="str">
        <f t="shared" si="78"/>
        <v>x</v>
      </c>
      <c r="T2548" s="462">
        <f>IF(P2548=Liste!$Q$3,IF(L2548=0,0,1),0)</f>
        <v>0</v>
      </c>
      <c r="U2548" s="462">
        <f>IF($A2548=0,0,InformatiiGenerale!$B$3)</f>
        <v>0</v>
      </c>
      <c r="V2548" s="462">
        <f>IF($B2548=0,0,VLOOKUP($B2548,InformatiiGenerale!$A$9:$C$29,3,FALSE))</f>
        <v>0</v>
      </c>
    </row>
    <row r="2549" spans="1:22" ht="30" customHeight="1" x14ac:dyDescent="0.25">
      <c r="A2549" s="145"/>
      <c r="B2549" s="146"/>
      <c r="C2549" s="146"/>
      <c r="D2549" s="147"/>
      <c r="E2549" s="148"/>
      <c r="F2549" s="149"/>
      <c r="G2549" s="148"/>
      <c r="H2549" s="149"/>
      <c r="I2549" s="150"/>
      <c r="J2549" s="151"/>
      <c r="K2549" s="152"/>
      <c r="L2549" s="153"/>
      <c r="M2549" s="154"/>
      <c r="N2549" s="334">
        <f t="shared" si="79"/>
        <v>0</v>
      </c>
      <c r="O2549" s="339"/>
      <c r="P2549" s="515">
        <f>IF($A2549=Liste!$A$2,Liste!$Q$2,IF($A2549=Liste!$A$3,Liste!$Q$3,0))</f>
        <v>0</v>
      </c>
      <c r="Q2549" s="477"/>
      <c r="R2549" s="458" t="str">
        <f>IF(F2549=0,"x",VLOOKUP($F2549,Liste!$L$2:$M$5000,2,FALSE))</f>
        <v>x</v>
      </c>
      <c r="S2549" s="462" t="str">
        <f t="shared" si="78"/>
        <v>x</v>
      </c>
      <c r="T2549" s="462">
        <f>IF(P2549=Liste!$Q$3,IF(L2549=0,0,1),0)</f>
        <v>0</v>
      </c>
      <c r="U2549" s="462">
        <f>IF($A2549=0,0,InformatiiGenerale!$B$3)</f>
        <v>0</v>
      </c>
      <c r="V2549" s="462">
        <f>IF($B2549=0,0,VLOOKUP($B2549,InformatiiGenerale!$A$9:$C$29,3,FALSE))</f>
        <v>0</v>
      </c>
    </row>
    <row r="2550" spans="1:22" ht="30" customHeight="1" x14ac:dyDescent="0.25">
      <c r="A2550" s="145"/>
      <c r="B2550" s="146"/>
      <c r="C2550" s="146"/>
      <c r="D2550" s="147"/>
      <c r="E2550" s="148"/>
      <c r="F2550" s="149"/>
      <c r="G2550" s="148"/>
      <c r="H2550" s="149"/>
      <c r="I2550" s="150"/>
      <c r="J2550" s="151"/>
      <c r="K2550" s="152"/>
      <c r="L2550" s="153"/>
      <c r="M2550" s="154"/>
      <c r="N2550" s="334">
        <f t="shared" si="79"/>
        <v>0</v>
      </c>
      <c r="O2550" s="339"/>
      <c r="P2550" s="515">
        <f>IF($A2550=Liste!$A$2,Liste!$Q$2,IF($A2550=Liste!$A$3,Liste!$Q$3,0))</f>
        <v>0</v>
      </c>
      <c r="Q2550" s="477"/>
      <c r="R2550" s="458" t="str">
        <f>IF(F2550=0,"x",VLOOKUP($F2550,Liste!$L$2:$M$5000,2,FALSE))</f>
        <v>x</v>
      </c>
      <c r="S2550" s="462" t="str">
        <f t="shared" si="78"/>
        <v>x</v>
      </c>
      <c r="T2550" s="462">
        <f>IF(P2550=Liste!$Q$3,IF(L2550=0,0,1),0)</f>
        <v>0</v>
      </c>
      <c r="U2550" s="462">
        <f>IF($A2550=0,0,InformatiiGenerale!$B$3)</f>
        <v>0</v>
      </c>
      <c r="V2550" s="462">
        <f>IF($B2550=0,0,VLOOKUP($B2550,InformatiiGenerale!$A$9:$C$29,3,FALSE))</f>
        <v>0</v>
      </c>
    </row>
    <row r="2551" spans="1:22" ht="30" customHeight="1" x14ac:dyDescent="0.25">
      <c r="A2551" s="145"/>
      <c r="B2551" s="146"/>
      <c r="C2551" s="146"/>
      <c r="D2551" s="147"/>
      <c r="E2551" s="148"/>
      <c r="F2551" s="149"/>
      <c r="G2551" s="148"/>
      <c r="H2551" s="149"/>
      <c r="I2551" s="150"/>
      <c r="J2551" s="151"/>
      <c r="K2551" s="152"/>
      <c r="L2551" s="153"/>
      <c r="M2551" s="154"/>
      <c r="N2551" s="334">
        <f t="shared" si="79"/>
        <v>0</v>
      </c>
      <c r="O2551" s="339"/>
      <c r="P2551" s="515">
        <f>IF($A2551=Liste!$A$2,Liste!$Q$2,IF($A2551=Liste!$A$3,Liste!$Q$3,0))</f>
        <v>0</v>
      </c>
      <c r="Q2551" s="477"/>
      <c r="R2551" s="458" t="str">
        <f>IF(F2551=0,"x",VLOOKUP($F2551,Liste!$L$2:$M$5000,2,FALSE))</f>
        <v>x</v>
      </c>
      <c r="S2551" s="462" t="str">
        <f t="shared" si="78"/>
        <v>x</v>
      </c>
      <c r="T2551" s="462">
        <f>IF(P2551=Liste!$Q$3,IF(L2551=0,0,1),0)</f>
        <v>0</v>
      </c>
      <c r="U2551" s="462">
        <f>IF($A2551=0,0,InformatiiGenerale!$B$3)</f>
        <v>0</v>
      </c>
      <c r="V2551" s="462">
        <f>IF($B2551=0,0,VLOOKUP($B2551,InformatiiGenerale!$A$9:$C$29,3,FALSE))</f>
        <v>0</v>
      </c>
    </row>
    <row r="2552" spans="1:22" ht="30" customHeight="1" x14ac:dyDescent="0.25">
      <c r="A2552" s="145"/>
      <c r="B2552" s="146"/>
      <c r="C2552" s="146"/>
      <c r="D2552" s="147"/>
      <c r="E2552" s="148"/>
      <c r="F2552" s="149"/>
      <c r="G2552" s="148"/>
      <c r="H2552" s="149"/>
      <c r="I2552" s="150"/>
      <c r="J2552" s="151"/>
      <c r="K2552" s="152"/>
      <c r="L2552" s="153"/>
      <c r="M2552" s="154"/>
      <c r="N2552" s="334">
        <f t="shared" si="79"/>
        <v>0</v>
      </c>
      <c r="O2552" s="339"/>
      <c r="P2552" s="515">
        <f>IF($A2552=Liste!$A$2,Liste!$Q$2,IF($A2552=Liste!$A$3,Liste!$Q$3,0))</f>
        <v>0</v>
      </c>
      <c r="Q2552" s="477"/>
      <c r="R2552" s="458" t="str">
        <f>IF(F2552=0,"x",VLOOKUP($F2552,Liste!$L$2:$M$5000,2,FALSE))</f>
        <v>x</v>
      </c>
      <c r="S2552" s="462" t="str">
        <f t="shared" si="78"/>
        <v>x</v>
      </c>
      <c r="T2552" s="462">
        <f>IF(P2552=Liste!$Q$3,IF(L2552=0,0,1),0)</f>
        <v>0</v>
      </c>
      <c r="U2552" s="462">
        <f>IF($A2552=0,0,InformatiiGenerale!$B$3)</f>
        <v>0</v>
      </c>
      <c r="V2552" s="462">
        <f>IF($B2552=0,0,VLOOKUP($B2552,InformatiiGenerale!$A$9:$C$29,3,FALSE))</f>
        <v>0</v>
      </c>
    </row>
    <row r="2553" spans="1:22" ht="30" customHeight="1" x14ac:dyDescent="0.25">
      <c r="A2553" s="145"/>
      <c r="B2553" s="146"/>
      <c r="C2553" s="146"/>
      <c r="D2553" s="147"/>
      <c r="E2553" s="148"/>
      <c r="F2553" s="149"/>
      <c r="G2553" s="148"/>
      <c r="H2553" s="149"/>
      <c r="I2553" s="150"/>
      <c r="J2553" s="151"/>
      <c r="K2553" s="152"/>
      <c r="L2553" s="153"/>
      <c r="M2553" s="154"/>
      <c r="N2553" s="334">
        <f t="shared" si="79"/>
        <v>0</v>
      </c>
      <c r="O2553" s="339"/>
      <c r="P2553" s="515">
        <f>IF($A2553=Liste!$A$2,Liste!$Q$2,IF($A2553=Liste!$A$3,Liste!$Q$3,0))</f>
        <v>0</v>
      </c>
      <c r="Q2553" s="477"/>
      <c r="R2553" s="458" t="str">
        <f>IF(F2553=0,"x",VLOOKUP($F2553,Liste!$L$2:$M$5000,2,FALSE))</f>
        <v>x</v>
      </c>
      <c r="S2553" s="462" t="str">
        <f t="shared" si="78"/>
        <v>x</v>
      </c>
      <c r="T2553" s="462">
        <f>IF(P2553=Liste!$Q$3,IF(L2553=0,0,1),0)</f>
        <v>0</v>
      </c>
      <c r="U2553" s="462">
        <f>IF($A2553=0,0,InformatiiGenerale!$B$3)</f>
        <v>0</v>
      </c>
      <c r="V2553" s="462">
        <f>IF($B2553=0,0,VLOOKUP($B2553,InformatiiGenerale!$A$9:$C$29,3,FALSE))</f>
        <v>0</v>
      </c>
    </row>
    <row r="2554" spans="1:22" ht="30" customHeight="1" x14ac:dyDescent="0.25">
      <c r="A2554" s="145"/>
      <c r="B2554" s="146"/>
      <c r="C2554" s="146"/>
      <c r="D2554" s="147"/>
      <c r="E2554" s="148"/>
      <c r="F2554" s="149"/>
      <c r="G2554" s="148"/>
      <c r="H2554" s="149"/>
      <c r="I2554" s="150"/>
      <c r="J2554" s="151"/>
      <c r="K2554" s="152"/>
      <c r="L2554" s="153"/>
      <c r="M2554" s="154"/>
      <c r="N2554" s="334">
        <f t="shared" si="79"/>
        <v>0</v>
      </c>
      <c r="O2554" s="339"/>
      <c r="P2554" s="515">
        <f>IF($A2554=Liste!$A$2,Liste!$Q$2,IF($A2554=Liste!$A$3,Liste!$Q$3,0))</f>
        <v>0</v>
      </c>
      <c r="Q2554" s="477"/>
      <c r="R2554" s="458" t="str">
        <f>IF(F2554=0,"x",VLOOKUP($F2554,Liste!$L$2:$M$5000,2,FALSE))</f>
        <v>x</v>
      </c>
      <c r="S2554" s="462" t="str">
        <f t="shared" si="78"/>
        <v>x</v>
      </c>
      <c r="T2554" s="462">
        <f>IF(P2554=Liste!$Q$3,IF(L2554=0,0,1),0)</f>
        <v>0</v>
      </c>
      <c r="U2554" s="462">
        <f>IF($A2554=0,0,InformatiiGenerale!$B$3)</f>
        <v>0</v>
      </c>
      <c r="V2554" s="462">
        <f>IF($B2554=0,0,VLOOKUP($B2554,InformatiiGenerale!$A$9:$C$29,3,FALSE))</f>
        <v>0</v>
      </c>
    </row>
    <row r="2555" spans="1:22" ht="30" customHeight="1" x14ac:dyDescent="0.25">
      <c r="A2555" s="145"/>
      <c r="B2555" s="146"/>
      <c r="C2555" s="146"/>
      <c r="D2555" s="147"/>
      <c r="E2555" s="148"/>
      <c r="F2555" s="149"/>
      <c r="G2555" s="148"/>
      <c r="H2555" s="149"/>
      <c r="I2555" s="150"/>
      <c r="J2555" s="151"/>
      <c r="K2555" s="152"/>
      <c r="L2555" s="153"/>
      <c r="M2555" s="154"/>
      <c r="N2555" s="334">
        <f t="shared" si="79"/>
        <v>0</v>
      </c>
      <c r="O2555" s="339"/>
      <c r="P2555" s="515">
        <f>IF($A2555=Liste!$A$2,Liste!$Q$2,IF($A2555=Liste!$A$3,Liste!$Q$3,0))</f>
        <v>0</v>
      </c>
      <c r="Q2555" s="477"/>
      <c r="R2555" s="458" t="str">
        <f>IF(F2555=0,"x",VLOOKUP($F2555,Liste!$L$2:$M$5000,2,FALSE))</f>
        <v>x</v>
      </c>
      <c r="S2555" s="462" t="str">
        <f t="shared" si="78"/>
        <v>x</v>
      </c>
      <c r="T2555" s="462">
        <f>IF(P2555=Liste!$Q$3,IF(L2555=0,0,1),0)</f>
        <v>0</v>
      </c>
      <c r="U2555" s="462">
        <f>IF($A2555=0,0,InformatiiGenerale!$B$3)</f>
        <v>0</v>
      </c>
      <c r="V2555" s="462">
        <f>IF($B2555=0,0,VLOOKUP($B2555,InformatiiGenerale!$A$9:$C$29,3,FALSE))</f>
        <v>0</v>
      </c>
    </row>
    <row r="2556" spans="1:22" ht="30" customHeight="1" x14ac:dyDescent="0.25">
      <c r="A2556" s="145"/>
      <c r="B2556" s="146"/>
      <c r="C2556" s="146"/>
      <c r="D2556" s="147"/>
      <c r="E2556" s="148"/>
      <c r="F2556" s="149"/>
      <c r="G2556" s="148"/>
      <c r="H2556" s="149"/>
      <c r="I2556" s="150"/>
      <c r="J2556" s="151"/>
      <c r="K2556" s="152"/>
      <c r="L2556" s="153"/>
      <c r="M2556" s="154"/>
      <c r="N2556" s="334">
        <f t="shared" si="79"/>
        <v>0</v>
      </c>
      <c r="O2556" s="339"/>
      <c r="P2556" s="515">
        <f>IF($A2556=Liste!$A$2,Liste!$Q$2,IF($A2556=Liste!$A$3,Liste!$Q$3,0))</f>
        <v>0</v>
      </c>
      <c r="Q2556" s="477"/>
      <c r="R2556" s="458" t="str">
        <f>IF(F2556=0,"x",VLOOKUP($F2556,Liste!$L$2:$M$5000,2,FALSE))</f>
        <v>x</v>
      </c>
      <c r="S2556" s="462" t="str">
        <f t="shared" si="78"/>
        <v>x</v>
      </c>
      <c r="T2556" s="462">
        <f>IF(P2556=Liste!$Q$3,IF(L2556=0,0,1),0)</f>
        <v>0</v>
      </c>
      <c r="U2556" s="462">
        <f>IF($A2556=0,0,InformatiiGenerale!$B$3)</f>
        <v>0</v>
      </c>
      <c r="V2556" s="462">
        <f>IF($B2556=0,0,VLOOKUP($B2556,InformatiiGenerale!$A$9:$C$29,3,FALSE))</f>
        <v>0</v>
      </c>
    </row>
    <row r="2557" spans="1:22" ht="30" customHeight="1" x14ac:dyDescent="0.25">
      <c r="A2557" s="145"/>
      <c r="B2557" s="146"/>
      <c r="C2557" s="146"/>
      <c r="D2557" s="147"/>
      <c r="E2557" s="148"/>
      <c r="F2557" s="149"/>
      <c r="G2557" s="148"/>
      <c r="H2557" s="149"/>
      <c r="I2557" s="150"/>
      <c r="J2557" s="151"/>
      <c r="K2557" s="152"/>
      <c r="L2557" s="153"/>
      <c r="M2557" s="154"/>
      <c r="N2557" s="334">
        <f t="shared" si="79"/>
        <v>0</v>
      </c>
      <c r="O2557" s="339"/>
      <c r="P2557" s="515">
        <f>IF($A2557=Liste!$A$2,Liste!$Q$2,IF($A2557=Liste!$A$3,Liste!$Q$3,0))</f>
        <v>0</v>
      </c>
      <c r="Q2557" s="477"/>
      <c r="R2557" s="458" t="str">
        <f>IF(F2557=0,"x",VLOOKUP($F2557,Liste!$L$2:$M$5000,2,FALSE))</f>
        <v>x</v>
      </c>
      <c r="S2557" s="462" t="str">
        <f t="shared" si="78"/>
        <v>x</v>
      </c>
      <c r="T2557" s="462">
        <f>IF(P2557=Liste!$Q$3,IF(L2557=0,0,1),0)</f>
        <v>0</v>
      </c>
      <c r="U2557" s="462">
        <f>IF($A2557=0,0,InformatiiGenerale!$B$3)</f>
        <v>0</v>
      </c>
      <c r="V2557" s="462">
        <f>IF($B2557=0,0,VLOOKUP($B2557,InformatiiGenerale!$A$9:$C$29,3,FALSE))</f>
        <v>0</v>
      </c>
    </row>
    <row r="2558" spans="1:22" ht="30" customHeight="1" x14ac:dyDescent="0.25">
      <c r="A2558" s="145"/>
      <c r="B2558" s="146"/>
      <c r="C2558" s="146"/>
      <c r="D2558" s="147"/>
      <c r="E2558" s="148"/>
      <c r="F2558" s="149"/>
      <c r="G2558" s="148"/>
      <c r="H2558" s="149"/>
      <c r="I2558" s="150"/>
      <c r="J2558" s="151"/>
      <c r="K2558" s="152"/>
      <c r="L2558" s="153"/>
      <c r="M2558" s="154"/>
      <c r="N2558" s="334">
        <f t="shared" si="79"/>
        <v>0</v>
      </c>
      <c r="O2558" s="339"/>
      <c r="P2558" s="515">
        <f>IF($A2558=Liste!$A$2,Liste!$Q$2,IF($A2558=Liste!$A$3,Liste!$Q$3,0))</f>
        <v>0</v>
      </c>
      <c r="Q2558" s="477"/>
      <c r="R2558" s="458" t="str">
        <f>IF(F2558=0,"x",VLOOKUP($F2558,Liste!$L$2:$M$5000,2,FALSE))</f>
        <v>x</v>
      </c>
      <c r="S2558" s="462" t="str">
        <f t="shared" si="78"/>
        <v>x</v>
      </c>
      <c r="T2558" s="462">
        <f>IF(P2558=Liste!$Q$3,IF(L2558=0,0,1),0)</f>
        <v>0</v>
      </c>
      <c r="U2558" s="462">
        <f>IF($A2558=0,0,InformatiiGenerale!$B$3)</f>
        <v>0</v>
      </c>
      <c r="V2558" s="462">
        <f>IF($B2558=0,0,VLOOKUP($B2558,InformatiiGenerale!$A$9:$C$29,3,FALSE))</f>
        <v>0</v>
      </c>
    </row>
    <row r="2559" spans="1:22" ht="30" customHeight="1" x14ac:dyDescent="0.25">
      <c r="A2559" s="145"/>
      <c r="B2559" s="146"/>
      <c r="C2559" s="146"/>
      <c r="D2559" s="147"/>
      <c r="E2559" s="148"/>
      <c r="F2559" s="149"/>
      <c r="G2559" s="148"/>
      <c r="H2559" s="149"/>
      <c r="I2559" s="150"/>
      <c r="J2559" s="151"/>
      <c r="K2559" s="152"/>
      <c r="L2559" s="153"/>
      <c r="M2559" s="154"/>
      <c r="N2559" s="334">
        <f t="shared" si="79"/>
        <v>0</v>
      </c>
      <c r="O2559" s="339"/>
      <c r="P2559" s="515">
        <f>IF($A2559=Liste!$A$2,Liste!$Q$2,IF($A2559=Liste!$A$3,Liste!$Q$3,0))</f>
        <v>0</v>
      </c>
      <c r="Q2559" s="477"/>
      <c r="R2559" s="458" t="str">
        <f>IF(F2559=0,"x",VLOOKUP($F2559,Liste!$L$2:$M$5000,2,FALSE))</f>
        <v>x</v>
      </c>
      <c r="S2559" s="462" t="str">
        <f t="shared" si="78"/>
        <v>x</v>
      </c>
      <c r="T2559" s="462">
        <f>IF(P2559=Liste!$Q$3,IF(L2559=0,0,1),0)</f>
        <v>0</v>
      </c>
      <c r="U2559" s="462">
        <f>IF($A2559=0,0,InformatiiGenerale!$B$3)</f>
        <v>0</v>
      </c>
      <c r="V2559" s="462">
        <f>IF($B2559=0,0,VLOOKUP($B2559,InformatiiGenerale!$A$9:$C$29,3,FALSE))</f>
        <v>0</v>
      </c>
    </row>
    <row r="2560" spans="1:22" ht="30" customHeight="1" x14ac:dyDescent="0.25">
      <c r="A2560" s="145"/>
      <c r="B2560" s="146"/>
      <c r="C2560" s="146"/>
      <c r="D2560" s="147"/>
      <c r="E2560" s="148"/>
      <c r="F2560" s="149"/>
      <c r="G2560" s="148"/>
      <c r="H2560" s="149"/>
      <c r="I2560" s="150"/>
      <c r="J2560" s="151"/>
      <c r="K2560" s="152"/>
      <c r="L2560" s="153"/>
      <c r="M2560" s="154"/>
      <c r="N2560" s="334">
        <f t="shared" si="79"/>
        <v>0</v>
      </c>
      <c r="O2560" s="339"/>
      <c r="P2560" s="515">
        <f>IF($A2560=Liste!$A$2,Liste!$Q$2,IF($A2560=Liste!$A$3,Liste!$Q$3,0))</f>
        <v>0</v>
      </c>
      <c r="Q2560" s="477"/>
      <c r="R2560" s="458" t="str">
        <f>IF(F2560=0,"x",VLOOKUP($F2560,Liste!$L$2:$M$5000,2,FALSE))</f>
        <v>x</v>
      </c>
      <c r="S2560" s="462" t="str">
        <f t="shared" si="78"/>
        <v>x</v>
      </c>
      <c r="T2560" s="462">
        <f>IF(P2560=Liste!$Q$3,IF(L2560=0,0,1),0)</f>
        <v>0</v>
      </c>
      <c r="U2560" s="462">
        <f>IF($A2560=0,0,InformatiiGenerale!$B$3)</f>
        <v>0</v>
      </c>
      <c r="V2560" s="462">
        <f>IF($B2560=0,0,VLOOKUP($B2560,InformatiiGenerale!$A$9:$C$29,3,FALSE))</f>
        <v>0</v>
      </c>
    </row>
    <row r="2561" spans="1:22" ht="30" customHeight="1" x14ac:dyDescent="0.25">
      <c r="A2561" s="145"/>
      <c r="B2561" s="146"/>
      <c r="C2561" s="146"/>
      <c r="D2561" s="147"/>
      <c r="E2561" s="148"/>
      <c r="F2561" s="149"/>
      <c r="G2561" s="148"/>
      <c r="H2561" s="149"/>
      <c r="I2561" s="150"/>
      <c r="J2561" s="151"/>
      <c r="K2561" s="152"/>
      <c r="L2561" s="153"/>
      <c r="M2561" s="154"/>
      <c r="N2561" s="334">
        <f t="shared" si="79"/>
        <v>0</v>
      </c>
      <c r="O2561" s="339"/>
      <c r="P2561" s="515">
        <f>IF($A2561=Liste!$A$2,Liste!$Q$2,IF($A2561=Liste!$A$3,Liste!$Q$3,0))</f>
        <v>0</v>
      </c>
      <c r="Q2561" s="477"/>
      <c r="R2561" s="458" t="str">
        <f>IF(F2561=0,"x",VLOOKUP($F2561,Liste!$L$2:$M$5000,2,FALSE))</f>
        <v>x</v>
      </c>
      <c r="S2561" s="462" t="str">
        <f t="shared" si="78"/>
        <v>x</v>
      </c>
      <c r="T2561" s="462">
        <f>IF(P2561=Liste!$Q$3,IF(L2561=0,0,1),0)</f>
        <v>0</v>
      </c>
      <c r="U2561" s="462">
        <f>IF($A2561=0,0,InformatiiGenerale!$B$3)</f>
        <v>0</v>
      </c>
      <c r="V2561" s="462">
        <f>IF($B2561=0,0,VLOOKUP($B2561,InformatiiGenerale!$A$9:$C$29,3,FALSE))</f>
        <v>0</v>
      </c>
    </row>
    <row r="2562" spans="1:22" ht="30" customHeight="1" x14ac:dyDescent="0.25">
      <c r="A2562" s="145"/>
      <c r="B2562" s="146"/>
      <c r="C2562" s="146"/>
      <c r="D2562" s="147"/>
      <c r="E2562" s="148"/>
      <c r="F2562" s="149"/>
      <c r="G2562" s="148"/>
      <c r="H2562" s="149"/>
      <c r="I2562" s="150"/>
      <c r="J2562" s="151"/>
      <c r="K2562" s="152"/>
      <c r="L2562" s="153"/>
      <c r="M2562" s="154"/>
      <c r="N2562" s="334">
        <f t="shared" si="79"/>
        <v>0</v>
      </c>
      <c r="O2562" s="339"/>
      <c r="P2562" s="515">
        <f>IF($A2562=Liste!$A$2,Liste!$Q$2,IF($A2562=Liste!$A$3,Liste!$Q$3,0))</f>
        <v>0</v>
      </c>
      <c r="Q2562" s="477"/>
      <c r="R2562" s="458" t="str">
        <f>IF(F2562=0,"x",VLOOKUP($F2562,Liste!$L$2:$M$5000,2,FALSE))</f>
        <v>x</v>
      </c>
      <c r="S2562" s="462" t="str">
        <f t="shared" si="78"/>
        <v>x</v>
      </c>
      <c r="T2562" s="462">
        <f>IF(P2562=Liste!$Q$3,IF(L2562=0,0,1),0)</f>
        <v>0</v>
      </c>
      <c r="U2562" s="462">
        <f>IF($A2562=0,0,InformatiiGenerale!$B$3)</f>
        <v>0</v>
      </c>
      <c r="V2562" s="462">
        <f>IF($B2562=0,0,VLOOKUP($B2562,InformatiiGenerale!$A$9:$C$29,3,FALSE))</f>
        <v>0</v>
      </c>
    </row>
    <row r="2563" spans="1:22" ht="30" customHeight="1" x14ac:dyDescent="0.25">
      <c r="A2563" s="145"/>
      <c r="B2563" s="146"/>
      <c r="C2563" s="146"/>
      <c r="D2563" s="147"/>
      <c r="E2563" s="148"/>
      <c r="F2563" s="149"/>
      <c r="G2563" s="148"/>
      <c r="H2563" s="149"/>
      <c r="I2563" s="150"/>
      <c r="J2563" s="151"/>
      <c r="K2563" s="152"/>
      <c r="L2563" s="153"/>
      <c r="M2563" s="154"/>
      <c r="N2563" s="334">
        <f t="shared" si="79"/>
        <v>0</v>
      </c>
      <c r="O2563" s="339"/>
      <c r="P2563" s="515">
        <f>IF($A2563=Liste!$A$2,Liste!$Q$2,IF($A2563=Liste!$A$3,Liste!$Q$3,0))</f>
        <v>0</v>
      </c>
      <c r="Q2563" s="477"/>
      <c r="R2563" s="458" t="str">
        <f>IF(F2563=0,"x",VLOOKUP($F2563,Liste!$L$2:$M$5000,2,FALSE))</f>
        <v>x</v>
      </c>
      <c r="S2563" s="462" t="str">
        <f t="shared" si="78"/>
        <v>x</v>
      </c>
      <c r="T2563" s="462">
        <f>IF(P2563=Liste!$Q$3,IF(L2563=0,0,1),0)</f>
        <v>0</v>
      </c>
      <c r="U2563" s="462">
        <f>IF($A2563=0,0,InformatiiGenerale!$B$3)</f>
        <v>0</v>
      </c>
      <c r="V2563" s="462">
        <f>IF($B2563=0,0,VLOOKUP($B2563,InformatiiGenerale!$A$9:$C$29,3,FALSE))</f>
        <v>0</v>
      </c>
    </row>
    <row r="2564" spans="1:22" ht="30" customHeight="1" x14ac:dyDescent="0.25">
      <c r="A2564" s="145"/>
      <c r="B2564" s="146"/>
      <c r="C2564" s="146"/>
      <c r="D2564" s="147"/>
      <c r="E2564" s="148"/>
      <c r="F2564" s="149"/>
      <c r="G2564" s="148"/>
      <c r="H2564" s="149"/>
      <c r="I2564" s="150"/>
      <c r="J2564" s="151"/>
      <c r="K2564" s="152"/>
      <c r="L2564" s="153"/>
      <c r="M2564" s="154"/>
      <c r="N2564" s="334">
        <f t="shared" si="79"/>
        <v>0</v>
      </c>
      <c r="O2564" s="339"/>
      <c r="P2564" s="515">
        <f>IF($A2564=Liste!$A$2,Liste!$Q$2,IF($A2564=Liste!$A$3,Liste!$Q$3,0))</f>
        <v>0</v>
      </c>
      <c r="Q2564" s="477"/>
      <c r="R2564" s="458" t="str">
        <f>IF(F2564=0,"x",VLOOKUP($F2564,Liste!$L$2:$M$5000,2,FALSE))</f>
        <v>x</v>
      </c>
      <c r="S2564" s="462" t="str">
        <f t="shared" si="78"/>
        <v>x</v>
      </c>
      <c r="T2564" s="462">
        <f>IF(P2564=Liste!$Q$3,IF(L2564=0,0,1),0)</f>
        <v>0</v>
      </c>
      <c r="U2564" s="462">
        <f>IF($A2564=0,0,InformatiiGenerale!$B$3)</f>
        <v>0</v>
      </c>
      <c r="V2564" s="462">
        <f>IF($B2564=0,0,VLOOKUP($B2564,InformatiiGenerale!$A$9:$C$29,3,FALSE))</f>
        <v>0</v>
      </c>
    </row>
    <row r="2565" spans="1:22" ht="30" customHeight="1" x14ac:dyDescent="0.25">
      <c r="A2565" s="145"/>
      <c r="B2565" s="146"/>
      <c r="C2565" s="146"/>
      <c r="D2565" s="147"/>
      <c r="E2565" s="148"/>
      <c r="F2565" s="149"/>
      <c r="G2565" s="148"/>
      <c r="H2565" s="149"/>
      <c r="I2565" s="150"/>
      <c r="J2565" s="151"/>
      <c r="K2565" s="152"/>
      <c r="L2565" s="153"/>
      <c r="M2565" s="154"/>
      <c r="N2565" s="334">
        <f t="shared" si="79"/>
        <v>0</v>
      </c>
      <c r="O2565" s="339"/>
      <c r="P2565" s="515">
        <f>IF($A2565=Liste!$A$2,Liste!$Q$2,IF($A2565=Liste!$A$3,Liste!$Q$3,0))</f>
        <v>0</v>
      </c>
      <c r="Q2565" s="477"/>
      <c r="R2565" s="458" t="str">
        <f>IF(F2565=0,"x",VLOOKUP($F2565,Liste!$L$2:$M$5000,2,FALSE))</f>
        <v>x</v>
      </c>
      <c r="S2565" s="462" t="str">
        <f t="shared" si="78"/>
        <v>x</v>
      </c>
      <c r="T2565" s="462">
        <f>IF(P2565=Liste!$Q$3,IF(L2565=0,0,1),0)</f>
        <v>0</v>
      </c>
      <c r="U2565" s="462">
        <f>IF($A2565=0,0,InformatiiGenerale!$B$3)</f>
        <v>0</v>
      </c>
      <c r="V2565" s="462">
        <f>IF($B2565=0,0,VLOOKUP($B2565,InformatiiGenerale!$A$9:$C$29,3,FALSE))</f>
        <v>0</v>
      </c>
    </row>
    <row r="2566" spans="1:22" ht="30" customHeight="1" x14ac:dyDescent="0.25">
      <c r="A2566" s="145"/>
      <c r="B2566" s="146"/>
      <c r="C2566" s="146"/>
      <c r="D2566" s="147"/>
      <c r="E2566" s="148"/>
      <c r="F2566" s="149"/>
      <c r="G2566" s="148"/>
      <c r="H2566" s="149"/>
      <c r="I2566" s="150"/>
      <c r="J2566" s="151"/>
      <c r="K2566" s="152"/>
      <c r="L2566" s="153"/>
      <c r="M2566" s="154"/>
      <c r="N2566" s="334">
        <f t="shared" si="79"/>
        <v>0</v>
      </c>
      <c r="O2566" s="339"/>
      <c r="P2566" s="515">
        <f>IF($A2566=Liste!$A$2,Liste!$Q$2,IF($A2566=Liste!$A$3,Liste!$Q$3,0))</f>
        <v>0</v>
      </c>
      <c r="Q2566" s="477"/>
      <c r="R2566" s="458" t="str">
        <f>IF(F2566=0,"x",VLOOKUP($F2566,Liste!$L$2:$M$5000,2,FALSE))</f>
        <v>x</v>
      </c>
      <c r="S2566" s="462" t="str">
        <f t="shared" si="78"/>
        <v>x</v>
      </c>
      <c r="T2566" s="462">
        <f>IF(P2566=Liste!$Q$3,IF(L2566=0,0,1),0)</f>
        <v>0</v>
      </c>
      <c r="U2566" s="462">
        <f>IF($A2566=0,0,InformatiiGenerale!$B$3)</f>
        <v>0</v>
      </c>
      <c r="V2566" s="462">
        <f>IF($B2566=0,0,VLOOKUP($B2566,InformatiiGenerale!$A$9:$C$29,3,FALSE))</f>
        <v>0</v>
      </c>
    </row>
    <row r="2567" spans="1:22" ht="30" customHeight="1" x14ac:dyDescent="0.25">
      <c r="A2567" s="145"/>
      <c r="B2567" s="146"/>
      <c r="C2567" s="146"/>
      <c r="D2567" s="147"/>
      <c r="E2567" s="148"/>
      <c r="F2567" s="149"/>
      <c r="G2567" s="148"/>
      <c r="H2567" s="149"/>
      <c r="I2567" s="150"/>
      <c r="J2567" s="151"/>
      <c r="K2567" s="152"/>
      <c r="L2567" s="153"/>
      <c r="M2567" s="154"/>
      <c r="N2567" s="334">
        <f t="shared" si="79"/>
        <v>0</v>
      </c>
      <c r="O2567" s="339"/>
      <c r="P2567" s="515">
        <f>IF($A2567=Liste!$A$2,Liste!$Q$2,IF($A2567=Liste!$A$3,Liste!$Q$3,0))</f>
        <v>0</v>
      </c>
      <c r="Q2567" s="477"/>
      <c r="R2567" s="458" t="str">
        <f>IF(F2567=0,"x",VLOOKUP($F2567,Liste!$L$2:$M$5000,2,FALSE))</f>
        <v>x</v>
      </c>
      <c r="S2567" s="462" t="str">
        <f t="shared" si="78"/>
        <v>x</v>
      </c>
      <c r="T2567" s="462">
        <f>IF(P2567=Liste!$Q$3,IF(L2567=0,0,1),0)</f>
        <v>0</v>
      </c>
      <c r="U2567" s="462">
        <f>IF($A2567=0,0,InformatiiGenerale!$B$3)</f>
        <v>0</v>
      </c>
      <c r="V2567" s="462">
        <f>IF($B2567=0,0,VLOOKUP($B2567,InformatiiGenerale!$A$9:$C$29,3,FALSE))</f>
        <v>0</v>
      </c>
    </row>
    <row r="2568" spans="1:22" ht="30" customHeight="1" x14ac:dyDescent="0.25">
      <c r="A2568" s="145"/>
      <c r="B2568" s="146"/>
      <c r="C2568" s="146"/>
      <c r="D2568" s="147"/>
      <c r="E2568" s="148"/>
      <c r="F2568" s="149"/>
      <c r="G2568" s="148"/>
      <c r="H2568" s="149"/>
      <c r="I2568" s="150"/>
      <c r="J2568" s="151"/>
      <c r="K2568" s="152"/>
      <c r="L2568" s="153"/>
      <c r="M2568" s="154"/>
      <c r="N2568" s="334">
        <f t="shared" si="79"/>
        <v>0</v>
      </c>
      <c r="O2568" s="339"/>
      <c r="P2568" s="515">
        <f>IF($A2568=Liste!$A$2,Liste!$Q$2,IF($A2568=Liste!$A$3,Liste!$Q$3,0))</f>
        <v>0</v>
      </c>
      <c r="Q2568" s="477"/>
      <c r="R2568" s="458" t="str">
        <f>IF(F2568=0,"x",VLOOKUP($F2568,Liste!$L$2:$M$5000,2,FALSE))</f>
        <v>x</v>
      </c>
      <c r="S2568" s="462" t="str">
        <f t="shared" si="78"/>
        <v>x</v>
      </c>
      <c r="T2568" s="462">
        <f>IF(P2568=Liste!$Q$3,IF(L2568=0,0,1),0)</f>
        <v>0</v>
      </c>
      <c r="U2568" s="462">
        <f>IF($A2568=0,0,InformatiiGenerale!$B$3)</f>
        <v>0</v>
      </c>
      <c r="V2568" s="462">
        <f>IF($B2568=0,0,VLOOKUP($B2568,InformatiiGenerale!$A$9:$C$29,3,FALSE))</f>
        <v>0</v>
      </c>
    </row>
    <row r="2569" spans="1:22" ht="30" customHeight="1" x14ac:dyDescent="0.25">
      <c r="A2569" s="145"/>
      <c r="B2569" s="146"/>
      <c r="C2569" s="146"/>
      <c r="D2569" s="147"/>
      <c r="E2569" s="148"/>
      <c r="F2569" s="149"/>
      <c r="G2569" s="148"/>
      <c r="H2569" s="149"/>
      <c r="I2569" s="150"/>
      <c r="J2569" s="151"/>
      <c r="K2569" s="152"/>
      <c r="L2569" s="153"/>
      <c r="M2569" s="154"/>
      <c r="N2569" s="334">
        <f t="shared" si="79"/>
        <v>0</v>
      </c>
      <c r="O2569" s="339"/>
      <c r="P2569" s="515">
        <f>IF($A2569=Liste!$A$2,Liste!$Q$2,IF($A2569=Liste!$A$3,Liste!$Q$3,0))</f>
        <v>0</v>
      </c>
      <c r="Q2569" s="477"/>
      <c r="R2569" s="458" t="str">
        <f>IF(F2569=0,"x",VLOOKUP($F2569,Liste!$L$2:$M$5000,2,FALSE))</f>
        <v>x</v>
      </c>
      <c r="S2569" s="462" t="str">
        <f t="shared" si="78"/>
        <v>x</v>
      </c>
      <c r="T2569" s="462">
        <f>IF(P2569=Liste!$Q$3,IF(L2569=0,0,1),0)</f>
        <v>0</v>
      </c>
      <c r="U2569" s="462">
        <f>IF($A2569=0,0,InformatiiGenerale!$B$3)</f>
        <v>0</v>
      </c>
      <c r="V2569" s="462">
        <f>IF($B2569=0,0,VLOOKUP($B2569,InformatiiGenerale!$A$9:$C$29,3,FALSE))</f>
        <v>0</v>
      </c>
    </row>
    <row r="2570" spans="1:22" ht="30" customHeight="1" x14ac:dyDescent="0.25">
      <c r="A2570" s="145"/>
      <c r="B2570" s="146"/>
      <c r="C2570" s="146"/>
      <c r="D2570" s="147"/>
      <c r="E2570" s="148"/>
      <c r="F2570" s="149"/>
      <c r="G2570" s="148"/>
      <c r="H2570" s="149"/>
      <c r="I2570" s="150"/>
      <c r="J2570" s="151"/>
      <c r="K2570" s="152"/>
      <c r="L2570" s="153"/>
      <c r="M2570" s="154"/>
      <c r="N2570" s="334">
        <f t="shared" si="79"/>
        <v>0</v>
      </c>
      <c r="O2570" s="339"/>
      <c r="P2570" s="515">
        <f>IF($A2570=Liste!$A$2,Liste!$Q$2,IF($A2570=Liste!$A$3,Liste!$Q$3,0))</f>
        <v>0</v>
      </c>
      <c r="Q2570" s="477"/>
      <c r="R2570" s="458" t="str">
        <f>IF(F2570=0,"x",VLOOKUP($F2570,Liste!$L$2:$M$5000,2,FALSE))</f>
        <v>x</v>
      </c>
      <c r="S2570" s="462" t="str">
        <f t="shared" si="78"/>
        <v>x</v>
      </c>
      <c r="T2570" s="462">
        <f>IF(P2570=Liste!$Q$3,IF(L2570=0,0,1),0)</f>
        <v>0</v>
      </c>
      <c r="U2570" s="462">
        <f>IF($A2570=0,0,InformatiiGenerale!$B$3)</f>
        <v>0</v>
      </c>
      <c r="V2570" s="462">
        <f>IF($B2570=0,0,VLOOKUP($B2570,InformatiiGenerale!$A$9:$C$29,3,FALSE))</f>
        <v>0</v>
      </c>
    </row>
    <row r="2571" spans="1:22" ht="30" customHeight="1" x14ac:dyDescent="0.25">
      <c r="A2571" s="145"/>
      <c r="B2571" s="146"/>
      <c r="C2571" s="146"/>
      <c r="D2571" s="147"/>
      <c r="E2571" s="148"/>
      <c r="F2571" s="149"/>
      <c r="G2571" s="148"/>
      <c r="H2571" s="149"/>
      <c r="I2571" s="150"/>
      <c r="J2571" s="151"/>
      <c r="K2571" s="152"/>
      <c r="L2571" s="153"/>
      <c r="M2571" s="154"/>
      <c r="N2571" s="334">
        <f t="shared" si="79"/>
        <v>0</v>
      </c>
      <c r="O2571" s="339"/>
      <c r="P2571" s="515">
        <f>IF($A2571=Liste!$A$2,Liste!$Q$2,IF($A2571=Liste!$A$3,Liste!$Q$3,0))</f>
        <v>0</v>
      </c>
      <c r="Q2571" s="477"/>
      <c r="R2571" s="458" t="str">
        <f>IF(F2571=0,"x",VLOOKUP($F2571,Liste!$L$2:$M$5000,2,FALSE))</f>
        <v>x</v>
      </c>
      <c r="S2571" s="462" t="str">
        <f t="shared" ref="S2571:S2634" si="80">CONCATENATE($C2571,$Q2571,$R2571)</f>
        <v>x</v>
      </c>
      <c r="T2571" s="462">
        <f>IF(P2571=Liste!$Q$3,IF(L2571=0,0,1),0)</f>
        <v>0</v>
      </c>
      <c r="U2571" s="462">
        <f>IF($A2571=0,0,InformatiiGenerale!$B$3)</f>
        <v>0</v>
      </c>
      <c r="V2571" s="462">
        <f>IF($B2571=0,0,VLOOKUP($B2571,InformatiiGenerale!$A$9:$C$29,3,FALSE))</f>
        <v>0</v>
      </c>
    </row>
    <row r="2572" spans="1:22" ht="30" customHeight="1" x14ac:dyDescent="0.25">
      <c r="A2572" s="145"/>
      <c r="B2572" s="146"/>
      <c r="C2572" s="146"/>
      <c r="D2572" s="147"/>
      <c r="E2572" s="148"/>
      <c r="F2572" s="149"/>
      <c r="G2572" s="148"/>
      <c r="H2572" s="149"/>
      <c r="I2572" s="150"/>
      <c r="J2572" s="151"/>
      <c r="K2572" s="152"/>
      <c r="L2572" s="153"/>
      <c r="M2572" s="154"/>
      <c r="N2572" s="334">
        <f t="shared" ref="N2572:N2635" si="81">L2572+M2572</f>
        <v>0</v>
      </c>
      <c r="O2572" s="339"/>
      <c r="P2572" s="515">
        <f>IF($A2572=Liste!$A$2,Liste!$Q$2,IF($A2572=Liste!$A$3,Liste!$Q$3,0))</f>
        <v>0</v>
      </c>
      <c r="Q2572" s="477"/>
      <c r="R2572" s="458" t="str">
        <f>IF(F2572=0,"x",VLOOKUP($F2572,Liste!$L$2:$M$5000,2,FALSE))</f>
        <v>x</v>
      </c>
      <c r="S2572" s="462" t="str">
        <f t="shared" si="80"/>
        <v>x</v>
      </c>
      <c r="T2572" s="462">
        <f>IF(P2572=Liste!$Q$3,IF(L2572=0,0,1),0)</f>
        <v>0</v>
      </c>
      <c r="U2572" s="462">
        <f>IF($A2572=0,0,InformatiiGenerale!$B$3)</f>
        <v>0</v>
      </c>
      <c r="V2572" s="462">
        <f>IF($B2572=0,0,VLOOKUP($B2572,InformatiiGenerale!$A$9:$C$29,3,FALSE))</f>
        <v>0</v>
      </c>
    </row>
    <row r="2573" spans="1:22" ht="30" customHeight="1" x14ac:dyDescent="0.25">
      <c r="A2573" s="145"/>
      <c r="B2573" s="146"/>
      <c r="C2573" s="146"/>
      <c r="D2573" s="147"/>
      <c r="E2573" s="148"/>
      <c r="F2573" s="149"/>
      <c r="G2573" s="148"/>
      <c r="H2573" s="149"/>
      <c r="I2573" s="150"/>
      <c r="J2573" s="151"/>
      <c r="K2573" s="152"/>
      <c r="L2573" s="153"/>
      <c r="M2573" s="154"/>
      <c r="N2573" s="334">
        <f t="shared" si="81"/>
        <v>0</v>
      </c>
      <c r="O2573" s="339"/>
      <c r="P2573" s="515">
        <f>IF($A2573=Liste!$A$2,Liste!$Q$2,IF($A2573=Liste!$A$3,Liste!$Q$3,0))</f>
        <v>0</v>
      </c>
      <c r="Q2573" s="477"/>
      <c r="R2573" s="458" t="str">
        <f>IF(F2573=0,"x",VLOOKUP($F2573,Liste!$L$2:$M$5000,2,FALSE))</f>
        <v>x</v>
      </c>
      <c r="S2573" s="462" t="str">
        <f t="shared" si="80"/>
        <v>x</v>
      </c>
      <c r="T2573" s="462">
        <f>IF(P2573=Liste!$Q$3,IF(L2573=0,0,1),0)</f>
        <v>0</v>
      </c>
      <c r="U2573" s="462">
        <f>IF($A2573=0,0,InformatiiGenerale!$B$3)</f>
        <v>0</v>
      </c>
      <c r="V2573" s="462">
        <f>IF($B2573=0,0,VLOOKUP($B2573,InformatiiGenerale!$A$9:$C$29,3,FALSE))</f>
        <v>0</v>
      </c>
    </row>
    <row r="2574" spans="1:22" ht="30" customHeight="1" x14ac:dyDescent="0.25">
      <c r="A2574" s="145"/>
      <c r="B2574" s="146"/>
      <c r="C2574" s="146"/>
      <c r="D2574" s="147"/>
      <c r="E2574" s="148"/>
      <c r="F2574" s="149"/>
      <c r="G2574" s="148"/>
      <c r="H2574" s="149"/>
      <c r="I2574" s="150"/>
      <c r="J2574" s="151"/>
      <c r="K2574" s="152"/>
      <c r="L2574" s="153"/>
      <c r="M2574" s="154"/>
      <c r="N2574" s="334">
        <f t="shared" si="81"/>
        <v>0</v>
      </c>
      <c r="O2574" s="339"/>
      <c r="P2574" s="515">
        <f>IF($A2574=Liste!$A$2,Liste!$Q$2,IF($A2574=Liste!$A$3,Liste!$Q$3,0))</f>
        <v>0</v>
      </c>
      <c r="Q2574" s="477"/>
      <c r="R2574" s="458" t="str">
        <f>IF(F2574=0,"x",VLOOKUP($F2574,Liste!$L$2:$M$5000,2,FALSE))</f>
        <v>x</v>
      </c>
      <c r="S2574" s="462" t="str">
        <f t="shared" si="80"/>
        <v>x</v>
      </c>
      <c r="T2574" s="462">
        <f>IF(P2574=Liste!$Q$3,IF(L2574=0,0,1),0)</f>
        <v>0</v>
      </c>
      <c r="U2574" s="462">
        <f>IF($A2574=0,0,InformatiiGenerale!$B$3)</f>
        <v>0</v>
      </c>
      <c r="V2574" s="462">
        <f>IF($B2574=0,0,VLOOKUP($B2574,InformatiiGenerale!$A$9:$C$29,3,FALSE))</f>
        <v>0</v>
      </c>
    </row>
    <row r="2575" spans="1:22" ht="30" customHeight="1" x14ac:dyDescent="0.25">
      <c r="A2575" s="145"/>
      <c r="B2575" s="146"/>
      <c r="C2575" s="146"/>
      <c r="D2575" s="147"/>
      <c r="E2575" s="148"/>
      <c r="F2575" s="149"/>
      <c r="G2575" s="148"/>
      <c r="H2575" s="149"/>
      <c r="I2575" s="150"/>
      <c r="J2575" s="151"/>
      <c r="K2575" s="152"/>
      <c r="L2575" s="153"/>
      <c r="M2575" s="154"/>
      <c r="N2575" s="334">
        <f t="shared" si="81"/>
        <v>0</v>
      </c>
      <c r="O2575" s="339"/>
      <c r="P2575" s="515">
        <f>IF($A2575=Liste!$A$2,Liste!$Q$2,IF($A2575=Liste!$A$3,Liste!$Q$3,0))</f>
        <v>0</v>
      </c>
      <c r="Q2575" s="477"/>
      <c r="R2575" s="458" t="str">
        <f>IF(F2575=0,"x",VLOOKUP($F2575,Liste!$L$2:$M$5000,2,FALSE))</f>
        <v>x</v>
      </c>
      <c r="S2575" s="462" t="str">
        <f t="shared" si="80"/>
        <v>x</v>
      </c>
      <c r="T2575" s="462">
        <f>IF(P2575=Liste!$Q$3,IF(L2575=0,0,1),0)</f>
        <v>0</v>
      </c>
      <c r="U2575" s="462">
        <f>IF($A2575=0,0,InformatiiGenerale!$B$3)</f>
        <v>0</v>
      </c>
      <c r="V2575" s="462">
        <f>IF($B2575=0,0,VLOOKUP($B2575,InformatiiGenerale!$A$9:$C$29,3,FALSE))</f>
        <v>0</v>
      </c>
    </row>
    <row r="2576" spans="1:22" ht="30" customHeight="1" x14ac:dyDescent="0.25">
      <c r="A2576" s="145"/>
      <c r="B2576" s="146"/>
      <c r="C2576" s="146"/>
      <c r="D2576" s="147"/>
      <c r="E2576" s="148"/>
      <c r="F2576" s="149"/>
      <c r="G2576" s="148"/>
      <c r="H2576" s="149"/>
      <c r="I2576" s="150"/>
      <c r="J2576" s="151"/>
      <c r="K2576" s="152"/>
      <c r="L2576" s="153"/>
      <c r="M2576" s="154"/>
      <c r="N2576" s="334">
        <f t="shared" si="81"/>
        <v>0</v>
      </c>
      <c r="O2576" s="339"/>
      <c r="P2576" s="515">
        <f>IF($A2576=Liste!$A$2,Liste!$Q$2,IF($A2576=Liste!$A$3,Liste!$Q$3,0))</f>
        <v>0</v>
      </c>
      <c r="Q2576" s="477"/>
      <c r="R2576" s="458" t="str">
        <f>IF(F2576=0,"x",VLOOKUP($F2576,Liste!$L$2:$M$5000,2,FALSE))</f>
        <v>x</v>
      </c>
      <c r="S2576" s="462" t="str">
        <f t="shared" si="80"/>
        <v>x</v>
      </c>
      <c r="T2576" s="462">
        <f>IF(P2576=Liste!$Q$3,IF(L2576=0,0,1),0)</f>
        <v>0</v>
      </c>
      <c r="U2576" s="462">
        <f>IF($A2576=0,0,InformatiiGenerale!$B$3)</f>
        <v>0</v>
      </c>
      <c r="V2576" s="462">
        <f>IF($B2576=0,0,VLOOKUP($B2576,InformatiiGenerale!$A$9:$C$29,3,FALSE))</f>
        <v>0</v>
      </c>
    </row>
    <row r="2577" spans="1:22" ht="30" customHeight="1" x14ac:dyDescent="0.25">
      <c r="A2577" s="145"/>
      <c r="B2577" s="146"/>
      <c r="C2577" s="146"/>
      <c r="D2577" s="147"/>
      <c r="E2577" s="148"/>
      <c r="F2577" s="149"/>
      <c r="G2577" s="148"/>
      <c r="H2577" s="149"/>
      <c r="I2577" s="150"/>
      <c r="J2577" s="151"/>
      <c r="K2577" s="152"/>
      <c r="L2577" s="153"/>
      <c r="M2577" s="154"/>
      <c r="N2577" s="334">
        <f t="shared" si="81"/>
        <v>0</v>
      </c>
      <c r="O2577" s="339"/>
      <c r="P2577" s="515">
        <f>IF($A2577=Liste!$A$2,Liste!$Q$2,IF($A2577=Liste!$A$3,Liste!$Q$3,0))</f>
        <v>0</v>
      </c>
      <c r="Q2577" s="477"/>
      <c r="R2577" s="458" t="str">
        <f>IF(F2577=0,"x",VLOOKUP($F2577,Liste!$L$2:$M$5000,2,FALSE))</f>
        <v>x</v>
      </c>
      <c r="S2577" s="462" t="str">
        <f t="shared" si="80"/>
        <v>x</v>
      </c>
      <c r="T2577" s="462">
        <f>IF(P2577=Liste!$Q$3,IF(L2577=0,0,1),0)</f>
        <v>0</v>
      </c>
      <c r="U2577" s="462">
        <f>IF($A2577=0,0,InformatiiGenerale!$B$3)</f>
        <v>0</v>
      </c>
      <c r="V2577" s="462">
        <f>IF($B2577=0,0,VLOOKUP($B2577,InformatiiGenerale!$A$9:$C$29,3,FALSE))</f>
        <v>0</v>
      </c>
    </row>
    <row r="2578" spans="1:22" ht="30" customHeight="1" x14ac:dyDescent="0.25">
      <c r="A2578" s="145"/>
      <c r="B2578" s="146"/>
      <c r="C2578" s="146"/>
      <c r="D2578" s="147"/>
      <c r="E2578" s="148"/>
      <c r="F2578" s="149"/>
      <c r="G2578" s="148"/>
      <c r="H2578" s="149"/>
      <c r="I2578" s="150"/>
      <c r="J2578" s="151"/>
      <c r="K2578" s="152"/>
      <c r="L2578" s="153"/>
      <c r="M2578" s="154"/>
      <c r="N2578" s="334">
        <f t="shared" si="81"/>
        <v>0</v>
      </c>
      <c r="O2578" s="339"/>
      <c r="P2578" s="515">
        <f>IF($A2578=Liste!$A$2,Liste!$Q$2,IF($A2578=Liste!$A$3,Liste!$Q$3,0))</f>
        <v>0</v>
      </c>
      <c r="Q2578" s="477"/>
      <c r="R2578" s="458" t="str">
        <f>IF(F2578=0,"x",VLOOKUP($F2578,Liste!$L$2:$M$5000,2,FALSE))</f>
        <v>x</v>
      </c>
      <c r="S2578" s="462" t="str">
        <f t="shared" si="80"/>
        <v>x</v>
      </c>
      <c r="T2578" s="462">
        <f>IF(P2578=Liste!$Q$3,IF(L2578=0,0,1),0)</f>
        <v>0</v>
      </c>
      <c r="U2578" s="462">
        <f>IF($A2578=0,0,InformatiiGenerale!$B$3)</f>
        <v>0</v>
      </c>
      <c r="V2578" s="462">
        <f>IF($B2578=0,0,VLOOKUP($B2578,InformatiiGenerale!$A$9:$C$29,3,FALSE))</f>
        <v>0</v>
      </c>
    </row>
    <row r="2579" spans="1:22" ht="30" customHeight="1" x14ac:dyDescent="0.25">
      <c r="A2579" s="145"/>
      <c r="B2579" s="146"/>
      <c r="C2579" s="146"/>
      <c r="D2579" s="147"/>
      <c r="E2579" s="148"/>
      <c r="F2579" s="149"/>
      <c r="G2579" s="148"/>
      <c r="H2579" s="149"/>
      <c r="I2579" s="150"/>
      <c r="J2579" s="151"/>
      <c r="K2579" s="152"/>
      <c r="L2579" s="153"/>
      <c r="M2579" s="154"/>
      <c r="N2579" s="334">
        <f t="shared" si="81"/>
        <v>0</v>
      </c>
      <c r="O2579" s="339"/>
      <c r="P2579" s="515">
        <f>IF($A2579=Liste!$A$2,Liste!$Q$2,IF($A2579=Liste!$A$3,Liste!$Q$3,0))</f>
        <v>0</v>
      </c>
      <c r="Q2579" s="477"/>
      <c r="R2579" s="458" t="str">
        <f>IF(F2579=0,"x",VLOOKUP($F2579,Liste!$L$2:$M$5000,2,FALSE))</f>
        <v>x</v>
      </c>
      <c r="S2579" s="462" t="str">
        <f t="shared" si="80"/>
        <v>x</v>
      </c>
      <c r="T2579" s="462">
        <f>IF(P2579=Liste!$Q$3,IF(L2579=0,0,1),0)</f>
        <v>0</v>
      </c>
      <c r="U2579" s="462">
        <f>IF($A2579=0,0,InformatiiGenerale!$B$3)</f>
        <v>0</v>
      </c>
      <c r="V2579" s="462">
        <f>IF($B2579=0,0,VLOOKUP($B2579,InformatiiGenerale!$A$9:$C$29,3,FALSE))</f>
        <v>0</v>
      </c>
    </row>
    <row r="2580" spans="1:22" ht="30" customHeight="1" x14ac:dyDescent="0.25">
      <c r="A2580" s="145"/>
      <c r="B2580" s="146"/>
      <c r="C2580" s="146"/>
      <c r="D2580" s="147"/>
      <c r="E2580" s="148"/>
      <c r="F2580" s="149"/>
      <c r="G2580" s="148"/>
      <c r="H2580" s="149"/>
      <c r="I2580" s="150"/>
      <c r="J2580" s="151"/>
      <c r="K2580" s="152"/>
      <c r="L2580" s="153"/>
      <c r="M2580" s="154"/>
      <c r="N2580" s="334">
        <f t="shared" si="81"/>
        <v>0</v>
      </c>
      <c r="O2580" s="339"/>
      <c r="P2580" s="515">
        <f>IF($A2580=Liste!$A$2,Liste!$Q$2,IF($A2580=Liste!$A$3,Liste!$Q$3,0))</f>
        <v>0</v>
      </c>
      <c r="Q2580" s="477"/>
      <c r="R2580" s="458" t="str">
        <f>IF(F2580=0,"x",VLOOKUP($F2580,Liste!$L$2:$M$5000,2,FALSE))</f>
        <v>x</v>
      </c>
      <c r="S2580" s="462" t="str">
        <f t="shared" si="80"/>
        <v>x</v>
      </c>
      <c r="T2580" s="462">
        <f>IF(P2580=Liste!$Q$3,IF(L2580=0,0,1),0)</f>
        <v>0</v>
      </c>
      <c r="U2580" s="462">
        <f>IF($A2580=0,0,InformatiiGenerale!$B$3)</f>
        <v>0</v>
      </c>
      <c r="V2580" s="462">
        <f>IF($B2580=0,0,VLOOKUP($B2580,InformatiiGenerale!$A$9:$C$29,3,FALSE))</f>
        <v>0</v>
      </c>
    </row>
    <row r="2581" spans="1:22" ht="30" customHeight="1" x14ac:dyDescent="0.25">
      <c r="A2581" s="145"/>
      <c r="B2581" s="146"/>
      <c r="C2581" s="146"/>
      <c r="D2581" s="147"/>
      <c r="E2581" s="148"/>
      <c r="F2581" s="149"/>
      <c r="G2581" s="148"/>
      <c r="H2581" s="149"/>
      <c r="I2581" s="150"/>
      <c r="J2581" s="151"/>
      <c r="K2581" s="152"/>
      <c r="L2581" s="153"/>
      <c r="M2581" s="154"/>
      <c r="N2581" s="334">
        <f t="shared" si="81"/>
        <v>0</v>
      </c>
      <c r="O2581" s="339"/>
      <c r="P2581" s="515">
        <f>IF($A2581=Liste!$A$2,Liste!$Q$2,IF($A2581=Liste!$A$3,Liste!$Q$3,0))</f>
        <v>0</v>
      </c>
      <c r="Q2581" s="477"/>
      <c r="R2581" s="458" t="str">
        <f>IF(F2581=0,"x",VLOOKUP($F2581,Liste!$L$2:$M$5000,2,FALSE))</f>
        <v>x</v>
      </c>
      <c r="S2581" s="462" t="str">
        <f t="shared" si="80"/>
        <v>x</v>
      </c>
      <c r="T2581" s="462">
        <f>IF(P2581=Liste!$Q$3,IF(L2581=0,0,1),0)</f>
        <v>0</v>
      </c>
      <c r="U2581" s="462">
        <f>IF($A2581=0,0,InformatiiGenerale!$B$3)</f>
        <v>0</v>
      </c>
      <c r="V2581" s="462">
        <f>IF($B2581=0,0,VLOOKUP($B2581,InformatiiGenerale!$A$9:$C$29,3,FALSE))</f>
        <v>0</v>
      </c>
    </row>
    <row r="2582" spans="1:22" ht="30" customHeight="1" x14ac:dyDescent="0.25">
      <c r="A2582" s="145"/>
      <c r="B2582" s="146"/>
      <c r="C2582" s="146"/>
      <c r="D2582" s="147"/>
      <c r="E2582" s="148"/>
      <c r="F2582" s="149"/>
      <c r="G2582" s="148"/>
      <c r="H2582" s="149"/>
      <c r="I2582" s="150"/>
      <c r="J2582" s="151"/>
      <c r="K2582" s="152"/>
      <c r="L2582" s="153"/>
      <c r="M2582" s="154"/>
      <c r="N2582" s="334">
        <f t="shared" si="81"/>
        <v>0</v>
      </c>
      <c r="O2582" s="339"/>
      <c r="P2582" s="515">
        <f>IF($A2582=Liste!$A$2,Liste!$Q$2,IF($A2582=Liste!$A$3,Liste!$Q$3,0))</f>
        <v>0</v>
      </c>
      <c r="Q2582" s="477"/>
      <c r="R2582" s="458" t="str">
        <f>IF(F2582=0,"x",VLOOKUP($F2582,Liste!$L$2:$M$5000,2,FALSE))</f>
        <v>x</v>
      </c>
      <c r="S2582" s="462" t="str">
        <f t="shared" si="80"/>
        <v>x</v>
      </c>
      <c r="T2582" s="462">
        <f>IF(P2582=Liste!$Q$3,IF(L2582=0,0,1),0)</f>
        <v>0</v>
      </c>
      <c r="U2582" s="462">
        <f>IF($A2582=0,0,InformatiiGenerale!$B$3)</f>
        <v>0</v>
      </c>
      <c r="V2582" s="462">
        <f>IF($B2582=0,0,VLOOKUP($B2582,InformatiiGenerale!$A$9:$C$29,3,FALSE))</f>
        <v>0</v>
      </c>
    </row>
    <row r="2583" spans="1:22" ht="30" customHeight="1" x14ac:dyDescent="0.25">
      <c r="A2583" s="145"/>
      <c r="B2583" s="146"/>
      <c r="C2583" s="146"/>
      <c r="D2583" s="147"/>
      <c r="E2583" s="148"/>
      <c r="F2583" s="149"/>
      <c r="G2583" s="148"/>
      <c r="H2583" s="149"/>
      <c r="I2583" s="150"/>
      <c r="J2583" s="151"/>
      <c r="K2583" s="152"/>
      <c r="L2583" s="153"/>
      <c r="M2583" s="154"/>
      <c r="N2583" s="334">
        <f t="shared" si="81"/>
        <v>0</v>
      </c>
      <c r="O2583" s="339"/>
      <c r="P2583" s="515">
        <f>IF($A2583=Liste!$A$2,Liste!$Q$2,IF($A2583=Liste!$A$3,Liste!$Q$3,0))</f>
        <v>0</v>
      </c>
      <c r="Q2583" s="477"/>
      <c r="R2583" s="458" t="str">
        <f>IF(F2583=0,"x",VLOOKUP($F2583,Liste!$L$2:$M$5000,2,FALSE))</f>
        <v>x</v>
      </c>
      <c r="S2583" s="462" t="str">
        <f t="shared" si="80"/>
        <v>x</v>
      </c>
      <c r="T2583" s="462">
        <f>IF(P2583=Liste!$Q$3,IF(L2583=0,0,1),0)</f>
        <v>0</v>
      </c>
      <c r="U2583" s="462">
        <f>IF($A2583=0,0,InformatiiGenerale!$B$3)</f>
        <v>0</v>
      </c>
      <c r="V2583" s="462">
        <f>IF($B2583=0,0,VLOOKUP($B2583,InformatiiGenerale!$A$9:$C$29,3,FALSE))</f>
        <v>0</v>
      </c>
    </row>
    <row r="2584" spans="1:22" ht="30" customHeight="1" x14ac:dyDescent="0.25">
      <c r="A2584" s="145"/>
      <c r="B2584" s="146"/>
      <c r="C2584" s="146"/>
      <c r="D2584" s="147"/>
      <c r="E2584" s="148"/>
      <c r="F2584" s="149"/>
      <c r="G2584" s="148"/>
      <c r="H2584" s="149"/>
      <c r="I2584" s="150"/>
      <c r="J2584" s="151"/>
      <c r="K2584" s="152"/>
      <c r="L2584" s="153"/>
      <c r="M2584" s="154"/>
      <c r="N2584" s="334">
        <f t="shared" si="81"/>
        <v>0</v>
      </c>
      <c r="O2584" s="339"/>
      <c r="P2584" s="515">
        <f>IF($A2584=Liste!$A$2,Liste!$Q$2,IF($A2584=Liste!$A$3,Liste!$Q$3,0))</f>
        <v>0</v>
      </c>
      <c r="Q2584" s="477"/>
      <c r="R2584" s="458" t="str">
        <f>IF(F2584=0,"x",VLOOKUP($F2584,Liste!$L$2:$M$5000,2,FALSE))</f>
        <v>x</v>
      </c>
      <c r="S2584" s="462" t="str">
        <f t="shared" si="80"/>
        <v>x</v>
      </c>
      <c r="T2584" s="462">
        <f>IF(P2584=Liste!$Q$3,IF(L2584=0,0,1),0)</f>
        <v>0</v>
      </c>
      <c r="U2584" s="462">
        <f>IF($A2584=0,0,InformatiiGenerale!$B$3)</f>
        <v>0</v>
      </c>
      <c r="V2584" s="462">
        <f>IF($B2584=0,0,VLOOKUP($B2584,InformatiiGenerale!$A$9:$C$29,3,FALSE))</f>
        <v>0</v>
      </c>
    </row>
    <row r="2585" spans="1:22" ht="30" customHeight="1" x14ac:dyDescent="0.25">
      <c r="A2585" s="145"/>
      <c r="B2585" s="146"/>
      <c r="C2585" s="146"/>
      <c r="D2585" s="147"/>
      <c r="E2585" s="148"/>
      <c r="F2585" s="149"/>
      <c r="G2585" s="148"/>
      <c r="H2585" s="149"/>
      <c r="I2585" s="150"/>
      <c r="J2585" s="151"/>
      <c r="K2585" s="152"/>
      <c r="L2585" s="153"/>
      <c r="M2585" s="154"/>
      <c r="N2585" s="334">
        <f t="shared" si="81"/>
        <v>0</v>
      </c>
      <c r="O2585" s="339"/>
      <c r="P2585" s="515">
        <f>IF($A2585=Liste!$A$2,Liste!$Q$2,IF($A2585=Liste!$A$3,Liste!$Q$3,0))</f>
        <v>0</v>
      </c>
      <c r="Q2585" s="477"/>
      <c r="R2585" s="458" t="str">
        <f>IF(F2585=0,"x",VLOOKUP($F2585,Liste!$L$2:$M$5000,2,FALSE))</f>
        <v>x</v>
      </c>
      <c r="S2585" s="462" t="str">
        <f t="shared" si="80"/>
        <v>x</v>
      </c>
      <c r="T2585" s="462">
        <f>IF(P2585=Liste!$Q$3,IF(L2585=0,0,1),0)</f>
        <v>0</v>
      </c>
      <c r="U2585" s="462">
        <f>IF($A2585=0,0,InformatiiGenerale!$B$3)</f>
        <v>0</v>
      </c>
      <c r="V2585" s="462">
        <f>IF($B2585=0,0,VLOOKUP($B2585,InformatiiGenerale!$A$9:$C$29,3,FALSE))</f>
        <v>0</v>
      </c>
    </row>
    <row r="2586" spans="1:22" ht="30" customHeight="1" x14ac:dyDescent="0.25">
      <c r="A2586" s="145"/>
      <c r="B2586" s="146"/>
      <c r="C2586" s="146"/>
      <c r="D2586" s="147"/>
      <c r="E2586" s="148"/>
      <c r="F2586" s="149"/>
      <c r="G2586" s="148"/>
      <c r="H2586" s="149"/>
      <c r="I2586" s="150"/>
      <c r="J2586" s="151"/>
      <c r="K2586" s="152"/>
      <c r="L2586" s="153"/>
      <c r="M2586" s="154"/>
      <c r="N2586" s="334">
        <f t="shared" si="81"/>
        <v>0</v>
      </c>
      <c r="O2586" s="339"/>
      <c r="P2586" s="515">
        <f>IF($A2586=Liste!$A$2,Liste!$Q$2,IF($A2586=Liste!$A$3,Liste!$Q$3,0))</f>
        <v>0</v>
      </c>
      <c r="Q2586" s="477"/>
      <c r="R2586" s="458" t="str">
        <f>IF(F2586=0,"x",VLOOKUP($F2586,Liste!$L$2:$M$5000,2,FALSE))</f>
        <v>x</v>
      </c>
      <c r="S2586" s="462" t="str">
        <f t="shared" si="80"/>
        <v>x</v>
      </c>
      <c r="T2586" s="462">
        <f>IF(P2586=Liste!$Q$3,IF(L2586=0,0,1),0)</f>
        <v>0</v>
      </c>
      <c r="U2586" s="462">
        <f>IF($A2586=0,0,InformatiiGenerale!$B$3)</f>
        <v>0</v>
      </c>
      <c r="V2586" s="462">
        <f>IF($B2586=0,0,VLOOKUP($B2586,InformatiiGenerale!$A$9:$C$29,3,FALSE))</f>
        <v>0</v>
      </c>
    </row>
    <row r="2587" spans="1:22" ht="30" customHeight="1" x14ac:dyDescent="0.25">
      <c r="A2587" s="145"/>
      <c r="B2587" s="146"/>
      <c r="C2587" s="146"/>
      <c r="D2587" s="147"/>
      <c r="E2587" s="148"/>
      <c r="F2587" s="149"/>
      <c r="G2587" s="148"/>
      <c r="H2587" s="149"/>
      <c r="I2587" s="150"/>
      <c r="J2587" s="151"/>
      <c r="K2587" s="152"/>
      <c r="L2587" s="153"/>
      <c r="M2587" s="154"/>
      <c r="N2587" s="334">
        <f t="shared" si="81"/>
        <v>0</v>
      </c>
      <c r="O2587" s="339"/>
      <c r="P2587" s="515">
        <f>IF($A2587=Liste!$A$2,Liste!$Q$2,IF($A2587=Liste!$A$3,Liste!$Q$3,0))</f>
        <v>0</v>
      </c>
      <c r="Q2587" s="477"/>
      <c r="R2587" s="458" t="str">
        <f>IF(F2587=0,"x",VLOOKUP($F2587,Liste!$L$2:$M$5000,2,FALSE))</f>
        <v>x</v>
      </c>
      <c r="S2587" s="462" t="str">
        <f t="shared" si="80"/>
        <v>x</v>
      </c>
      <c r="T2587" s="462">
        <f>IF(P2587=Liste!$Q$3,IF(L2587=0,0,1),0)</f>
        <v>0</v>
      </c>
      <c r="U2587" s="462">
        <f>IF($A2587=0,0,InformatiiGenerale!$B$3)</f>
        <v>0</v>
      </c>
      <c r="V2587" s="462">
        <f>IF($B2587=0,0,VLOOKUP($B2587,InformatiiGenerale!$A$9:$C$29,3,FALSE))</f>
        <v>0</v>
      </c>
    </row>
    <row r="2588" spans="1:22" ht="30" customHeight="1" x14ac:dyDescent="0.25">
      <c r="A2588" s="145"/>
      <c r="B2588" s="146"/>
      <c r="C2588" s="146"/>
      <c r="D2588" s="147"/>
      <c r="E2588" s="148"/>
      <c r="F2588" s="149"/>
      <c r="G2588" s="148"/>
      <c r="H2588" s="149"/>
      <c r="I2588" s="150"/>
      <c r="J2588" s="151"/>
      <c r="K2588" s="152"/>
      <c r="L2588" s="153"/>
      <c r="M2588" s="154"/>
      <c r="N2588" s="334">
        <f t="shared" si="81"/>
        <v>0</v>
      </c>
      <c r="O2588" s="339"/>
      <c r="P2588" s="515">
        <f>IF($A2588=Liste!$A$2,Liste!$Q$2,IF($A2588=Liste!$A$3,Liste!$Q$3,0))</f>
        <v>0</v>
      </c>
      <c r="Q2588" s="477"/>
      <c r="R2588" s="458" t="str">
        <f>IF(F2588=0,"x",VLOOKUP($F2588,Liste!$L$2:$M$5000,2,FALSE))</f>
        <v>x</v>
      </c>
      <c r="S2588" s="462" t="str">
        <f t="shared" si="80"/>
        <v>x</v>
      </c>
      <c r="T2588" s="462">
        <f>IF(P2588=Liste!$Q$3,IF(L2588=0,0,1),0)</f>
        <v>0</v>
      </c>
      <c r="U2588" s="462">
        <f>IF($A2588=0,0,InformatiiGenerale!$B$3)</f>
        <v>0</v>
      </c>
      <c r="V2588" s="462">
        <f>IF($B2588=0,0,VLOOKUP($B2588,InformatiiGenerale!$A$9:$C$29,3,FALSE))</f>
        <v>0</v>
      </c>
    </row>
    <row r="2589" spans="1:22" ht="30" customHeight="1" x14ac:dyDescent="0.25">
      <c r="A2589" s="145"/>
      <c r="B2589" s="146"/>
      <c r="C2589" s="146"/>
      <c r="D2589" s="147"/>
      <c r="E2589" s="148"/>
      <c r="F2589" s="149"/>
      <c r="G2589" s="148"/>
      <c r="H2589" s="149"/>
      <c r="I2589" s="150"/>
      <c r="J2589" s="151"/>
      <c r="K2589" s="152"/>
      <c r="L2589" s="153"/>
      <c r="M2589" s="154"/>
      <c r="N2589" s="334">
        <f t="shared" si="81"/>
        <v>0</v>
      </c>
      <c r="O2589" s="339"/>
      <c r="P2589" s="515">
        <f>IF($A2589=Liste!$A$2,Liste!$Q$2,IF($A2589=Liste!$A$3,Liste!$Q$3,0))</f>
        <v>0</v>
      </c>
      <c r="Q2589" s="477"/>
      <c r="R2589" s="458" t="str">
        <f>IF(F2589=0,"x",VLOOKUP($F2589,Liste!$L$2:$M$5000,2,FALSE))</f>
        <v>x</v>
      </c>
      <c r="S2589" s="462" t="str">
        <f t="shared" si="80"/>
        <v>x</v>
      </c>
      <c r="T2589" s="462">
        <f>IF(P2589=Liste!$Q$3,IF(L2589=0,0,1),0)</f>
        <v>0</v>
      </c>
      <c r="U2589" s="462">
        <f>IF($A2589=0,0,InformatiiGenerale!$B$3)</f>
        <v>0</v>
      </c>
      <c r="V2589" s="462">
        <f>IF($B2589=0,0,VLOOKUP($B2589,InformatiiGenerale!$A$9:$C$29,3,FALSE))</f>
        <v>0</v>
      </c>
    </row>
    <row r="2590" spans="1:22" ht="30" customHeight="1" x14ac:dyDescent="0.25">
      <c r="A2590" s="145"/>
      <c r="B2590" s="146"/>
      <c r="C2590" s="146"/>
      <c r="D2590" s="147"/>
      <c r="E2590" s="148"/>
      <c r="F2590" s="149"/>
      <c r="G2590" s="148"/>
      <c r="H2590" s="149"/>
      <c r="I2590" s="150"/>
      <c r="J2590" s="151"/>
      <c r="K2590" s="152"/>
      <c r="L2590" s="153"/>
      <c r="M2590" s="154"/>
      <c r="N2590" s="334">
        <f t="shared" si="81"/>
        <v>0</v>
      </c>
      <c r="O2590" s="339"/>
      <c r="P2590" s="515">
        <f>IF($A2590=Liste!$A$2,Liste!$Q$2,IF($A2590=Liste!$A$3,Liste!$Q$3,0))</f>
        <v>0</v>
      </c>
      <c r="Q2590" s="477"/>
      <c r="R2590" s="458" t="str">
        <f>IF(F2590=0,"x",VLOOKUP($F2590,Liste!$L$2:$M$5000,2,FALSE))</f>
        <v>x</v>
      </c>
      <c r="S2590" s="462" t="str">
        <f t="shared" si="80"/>
        <v>x</v>
      </c>
      <c r="T2590" s="462">
        <f>IF(P2590=Liste!$Q$3,IF(L2590=0,0,1),0)</f>
        <v>0</v>
      </c>
      <c r="U2590" s="462">
        <f>IF($A2590=0,0,InformatiiGenerale!$B$3)</f>
        <v>0</v>
      </c>
      <c r="V2590" s="462">
        <f>IF($B2590=0,0,VLOOKUP($B2590,InformatiiGenerale!$A$9:$C$29,3,FALSE))</f>
        <v>0</v>
      </c>
    </row>
    <row r="2591" spans="1:22" ht="30" customHeight="1" x14ac:dyDescent="0.25">
      <c r="A2591" s="145"/>
      <c r="B2591" s="146"/>
      <c r="C2591" s="146"/>
      <c r="D2591" s="147"/>
      <c r="E2591" s="148"/>
      <c r="F2591" s="149"/>
      <c r="G2591" s="148"/>
      <c r="H2591" s="149"/>
      <c r="I2591" s="150"/>
      <c r="J2591" s="151"/>
      <c r="K2591" s="152"/>
      <c r="L2591" s="153"/>
      <c r="M2591" s="154"/>
      <c r="N2591" s="334">
        <f t="shared" si="81"/>
        <v>0</v>
      </c>
      <c r="O2591" s="339"/>
      <c r="P2591" s="515">
        <f>IF($A2591=Liste!$A$2,Liste!$Q$2,IF($A2591=Liste!$A$3,Liste!$Q$3,0))</f>
        <v>0</v>
      </c>
      <c r="Q2591" s="477"/>
      <c r="R2591" s="458" t="str">
        <f>IF(F2591=0,"x",VLOOKUP($F2591,Liste!$L$2:$M$5000,2,FALSE))</f>
        <v>x</v>
      </c>
      <c r="S2591" s="462" t="str">
        <f t="shared" si="80"/>
        <v>x</v>
      </c>
      <c r="T2591" s="462">
        <f>IF(P2591=Liste!$Q$3,IF(L2591=0,0,1),0)</f>
        <v>0</v>
      </c>
      <c r="U2591" s="462">
        <f>IF($A2591=0,0,InformatiiGenerale!$B$3)</f>
        <v>0</v>
      </c>
      <c r="V2591" s="462">
        <f>IF($B2591=0,0,VLOOKUP($B2591,InformatiiGenerale!$A$9:$C$29,3,FALSE))</f>
        <v>0</v>
      </c>
    </row>
    <row r="2592" spans="1:22" ht="30" customHeight="1" x14ac:dyDescent="0.25">
      <c r="A2592" s="145"/>
      <c r="B2592" s="146"/>
      <c r="C2592" s="146"/>
      <c r="D2592" s="147"/>
      <c r="E2592" s="148"/>
      <c r="F2592" s="149"/>
      <c r="G2592" s="148"/>
      <c r="H2592" s="149"/>
      <c r="I2592" s="150"/>
      <c r="J2592" s="151"/>
      <c r="K2592" s="152"/>
      <c r="L2592" s="153"/>
      <c r="M2592" s="154"/>
      <c r="N2592" s="334">
        <f t="shared" si="81"/>
        <v>0</v>
      </c>
      <c r="O2592" s="339"/>
      <c r="P2592" s="515">
        <f>IF($A2592=Liste!$A$2,Liste!$Q$2,IF($A2592=Liste!$A$3,Liste!$Q$3,0))</f>
        <v>0</v>
      </c>
      <c r="Q2592" s="477"/>
      <c r="R2592" s="458" t="str">
        <f>IF(F2592=0,"x",VLOOKUP($F2592,Liste!$L$2:$M$5000,2,FALSE))</f>
        <v>x</v>
      </c>
      <c r="S2592" s="462" t="str">
        <f t="shared" si="80"/>
        <v>x</v>
      </c>
      <c r="T2592" s="462">
        <f>IF(P2592=Liste!$Q$3,IF(L2592=0,0,1),0)</f>
        <v>0</v>
      </c>
      <c r="U2592" s="462">
        <f>IF($A2592=0,0,InformatiiGenerale!$B$3)</f>
        <v>0</v>
      </c>
      <c r="V2592" s="462">
        <f>IF($B2592=0,0,VLOOKUP($B2592,InformatiiGenerale!$A$9:$C$29,3,FALSE))</f>
        <v>0</v>
      </c>
    </row>
    <row r="2593" spans="1:22" ht="30" customHeight="1" x14ac:dyDescent="0.25">
      <c r="A2593" s="145"/>
      <c r="B2593" s="146"/>
      <c r="C2593" s="146"/>
      <c r="D2593" s="147"/>
      <c r="E2593" s="148"/>
      <c r="F2593" s="149"/>
      <c r="G2593" s="148"/>
      <c r="H2593" s="149"/>
      <c r="I2593" s="150"/>
      <c r="J2593" s="151"/>
      <c r="K2593" s="152"/>
      <c r="L2593" s="153"/>
      <c r="M2593" s="154"/>
      <c r="N2593" s="334">
        <f t="shared" si="81"/>
        <v>0</v>
      </c>
      <c r="O2593" s="339"/>
      <c r="P2593" s="515">
        <f>IF($A2593=Liste!$A$2,Liste!$Q$2,IF($A2593=Liste!$A$3,Liste!$Q$3,0))</f>
        <v>0</v>
      </c>
      <c r="Q2593" s="477"/>
      <c r="R2593" s="458" t="str">
        <f>IF(F2593=0,"x",VLOOKUP($F2593,Liste!$L$2:$M$5000,2,FALSE))</f>
        <v>x</v>
      </c>
      <c r="S2593" s="462" t="str">
        <f t="shared" si="80"/>
        <v>x</v>
      </c>
      <c r="T2593" s="462">
        <f>IF(P2593=Liste!$Q$3,IF(L2593=0,0,1),0)</f>
        <v>0</v>
      </c>
      <c r="U2593" s="462">
        <f>IF($A2593=0,0,InformatiiGenerale!$B$3)</f>
        <v>0</v>
      </c>
      <c r="V2593" s="462">
        <f>IF($B2593=0,0,VLOOKUP($B2593,InformatiiGenerale!$A$9:$C$29,3,FALSE))</f>
        <v>0</v>
      </c>
    </row>
    <row r="2594" spans="1:22" ht="30" customHeight="1" x14ac:dyDescent="0.25">
      <c r="A2594" s="145"/>
      <c r="B2594" s="146"/>
      <c r="C2594" s="146"/>
      <c r="D2594" s="147"/>
      <c r="E2594" s="148"/>
      <c r="F2594" s="149"/>
      <c r="G2594" s="148"/>
      <c r="H2594" s="149"/>
      <c r="I2594" s="150"/>
      <c r="J2594" s="151"/>
      <c r="K2594" s="152"/>
      <c r="L2594" s="153"/>
      <c r="M2594" s="154"/>
      <c r="N2594" s="334">
        <f t="shared" si="81"/>
        <v>0</v>
      </c>
      <c r="O2594" s="339"/>
      <c r="P2594" s="515">
        <f>IF($A2594=Liste!$A$2,Liste!$Q$2,IF($A2594=Liste!$A$3,Liste!$Q$3,0))</f>
        <v>0</v>
      </c>
      <c r="Q2594" s="477"/>
      <c r="R2594" s="458" t="str">
        <f>IF(F2594=0,"x",VLOOKUP($F2594,Liste!$L$2:$M$5000,2,FALSE))</f>
        <v>x</v>
      </c>
      <c r="S2594" s="462" t="str">
        <f t="shared" si="80"/>
        <v>x</v>
      </c>
      <c r="T2594" s="462">
        <f>IF(P2594=Liste!$Q$3,IF(L2594=0,0,1),0)</f>
        <v>0</v>
      </c>
      <c r="U2594" s="462">
        <f>IF($A2594=0,0,InformatiiGenerale!$B$3)</f>
        <v>0</v>
      </c>
      <c r="V2594" s="462">
        <f>IF($B2594=0,0,VLOOKUP($B2594,InformatiiGenerale!$A$9:$C$29,3,FALSE))</f>
        <v>0</v>
      </c>
    </row>
    <row r="2595" spans="1:22" ht="30" customHeight="1" x14ac:dyDescent="0.25">
      <c r="A2595" s="145"/>
      <c r="B2595" s="146"/>
      <c r="C2595" s="146"/>
      <c r="D2595" s="147"/>
      <c r="E2595" s="148"/>
      <c r="F2595" s="149"/>
      <c r="G2595" s="148"/>
      <c r="H2595" s="149"/>
      <c r="I2595" s="150"/>
      <c r="J2595" s="151"/>
      <c r="K2595" s="152"/>
      <c r="L2595" s="153"/>
      <c r="M2595" s="154"/>
      <c r="N2595" s="334">
        <f t="shared" si="81"/>
        <v>0</v>
      </c>
      <c r="O2595" s="339"/>
      <c r="P2595" s="515">
        <f>IF($A2595=Liste!$A$2,Liste!$Q$2,IF($A2595=Liste!$A$3,Liste!$Q$3,0))</f>
        <v>0</v>
      </c>
      <c r="Q2595" s="477"/>
      <c r="R2595" s="458" t="str">
        <f>IF(F2595=0,"x",VLOOKUP($F2595,Liste!$L$2:$M$5000,2,FALSE))</f>
        <v>x</v>
      </c>
      <c r="S2595" s="462" t="str">
        <f t="shared" si="80"/>
        <v>x</v>
      </c>
      <c r="T2595" s="462">
        <f>IF(P2595=Liste!$Q$3,IF(L2595=0,0,1),0)</f>
        <v>0</v>
      </c>
      <c r="U2595" s="462">
        <f>IF($A2595=0,0,InformatiiGenerale!$B$3)</f>
        <v>0</v>
      </c>
      <c r="V2595" s="462">
        <f>IF($B2595=0,0,VLOOKUP($B2595,InformatiiGenerale!$A$9:$C$29,3,FALSE))</f>
        <v>0</v>
      </c>
    </row>
    <row r="2596" spans="1:22" ht="30" customHeight="1" x14ac:dyDescent="0.25">
      <c r="A2596" s="145"/>
      <c r="B2596" s="146"/>
      <c r="C2596" s="146"/>
      <c r="D2596" s="147"/>
      <c r="E2596" s="148"/>
      <c r="F2596" s="149"/>
      <c r="G2596" s="148"/>
      <c r="H2596" s="149"/>
      <c r="I2596" s="150"/>
      <c r="J2596" s="151"/>
      <c r="K2596" s="152"/>
      <c r="L2596" s="153"/>
      <c r="M2596" s="154"/>
      <c r="N2596" s="334">
        <f t="shared" si="81"/>
        <v>0</v>
      </c>
      <c r="O2596" s="339"/>
      <c r="P2596" s="515">
        <f>IF($A2596=Liste!$A$2,Liste!$Q$2,IF($A2596=Liste!$A$3,Liste!$Q$3,0))</f>
        <v>0</v>
      </c>
      <c r="Q2596" s="477"/>
      <c r="R2596" s="458" t="str">
        <f>IF(F2596=0,"x",VLOOKUP($F2596,Liste!$L$2:$M$5000,2,FALSE))</f>
        <v>x</v>
      </c>
      <c r="S2596" s="462" t="str">
        <f t="shared" si="80"/>
        <v>x</v>
      </c>
      <c r="T2596" s="462">
        <f>IF(P2596=Liste!$Q$3,IF(L2596=0,0,1),0)</f>
        <v>0</v>
      </c>
      <c r="U2596" s="462">
        <f>IF($A2596=0,0,InformatiiGenerale!$B$3)</f>
        <v>0</v>
      </c>
      <c r="V2596" s="462">
        <f>IF($B2596=0,0,VLOOKUP($B2596,InformatiiGenerale!$A$9:$C$29,3,FALSE))</f>
        <v>0</v>
      </c>
    </row>
    <row r="2597" spans="1:22" ht="30" customHeight="1" x14ac:dyDescent="0.25">
      <c r="A2597" s="145"/>
      <c r="B2597" s="146"/>
      <c r="C2597" s="146"/>
      <c r="D2597" s="147"/>
      <c r="E2597" s="148"/>
      <c r="F2597" s="149"/>
      <c r="G2597" s="148"/>
      <c r="H2597" s="149"/>
      <c r="I2597" s="150"/>
      <c r="J2597" s="151"/>
      <c r="K2597" s="152"/>
      <c r="L2597" s="153"/>
      <c r="M2597" s="154"/>
      <c r="N2597" s="334">
        <f t="shared" si="81"/>
        <v>0</v>
      </c>
      <c r="O2597" s="339"/>
      <c r="P2597" s="515">
        <f>IF($A2597=Liste!$A$2,Liste!$Q$2,IF($A2597=Liste!$A$3,Liste!$Q$3,0))</f>
        <v>0</v>
      </c>
      <c r="Q2597" s="477"/>
      <c r="R2597" s="458" t="str">
        <f>IF(F2597=0,"x",VLOOKUP($F2597,Liste!$L$2:$M$5000,2,FALSE))</f>
        <v>x</v>
      </c>
      <c r="S2597" s="462" t="str">
        <f t="shared" si="80"/>
        <v>x</v>
      </c>
      <c r="T2597" s="462">
        <f>IF(P2597=Liste!$Q$3,IF(L2597=0,0,1),0)</f>
        <v>0</v>
      </c>
      <c r="U2597" s="462">
        <f>IF($A2597=0,0,InformatiiGenerale!$B$3)</f>
        <v>0</v>
      </c>
      <c r="V2597" s="462">
        <f>IF($B2597=0,0,VLOOKUP($B2597,InformatiiGenerale!$A$9:$C$29,3,FALSE))</f>
        <v>0</v>
      </c>
    </row>
    <row r="2598" spans="1:22" ht="30" customHeight="1" x14ac:dyDescent="0.25">
      <c r="A2598" s="145"/>
      <c r="B2598" s="146"/>
      <c r="C2598" s="146"/>
      <c r="D2598" s="147"/>
      <c r="E2598" s="148"/>
      <c r="F2598" s="149"/>
      <c r="G2598" s="148"/>
      <c r="H2598" s="149"/>
      <c r="I2598" s="150"/>
      <c r="J2598" s="151"/>
      <c r="K2598" s="152"/>
      <c r="L2598" s="153"/>
      <c r="M2598" s="154"/>
      <c r="N2598" s="334">
        <f t="shared" si="81"/>
        <v>0</v>
      </c>
      <c r="O2598" s="339"/>
      <c r="P2598" s="515">
        <f>IF($A2598=Liste!$A$2,Liste!$Q$2,IF($A2598=Liste!$A$3,Liste!$Q$3,0))</f>
        <v>0</v>
      </c>
      <c r="Q2598" s="477"/>
      <c r="R2598" s="458" t="str">
        <f>IF(F2598=0,"x",VLOOKUP($F2598,Liste!$L$2:$M$5000,2,FALSE))</f>
        <v>x</v>
      </c>
      <c r="S2598" s="462" t="str">
        <f t="shared" si="80"/>
        <v>x</v>
      </c>
      <c r="T2598" s="462">
        <f>IF(P2598=Liste!$Q$3,IF(L2598=0,0,1),0)</f>
        <v>0</v>
      </c>
      <c r="U2598" s="462">
        <f>IF($A2598=0,0,InformatiiGenerale!$B$3)</f>
        <v>0</v>
      </c>
      <c r="V2598" s="462">
        <f>IF($B2598=0,0,VLOOKUP($B2598,InformatiiGenerale!$A$9:$C$29,3,FALSE))</f>
        <v>0</v>
      </c>
    </row>
    <row r="2599" spans="1:22" ht="30" customHeight="1" x14ac:dyDescent="0.25">
      <c r="A2599" s="145"/>
      <c r="B2599" s="146"/>
      <c r="C2599" s="146"/>
      <c r="D2599" s="147"/>
      <c r="E2599" s="148"/>
      <c r="F2599" s="149"/>
      <c r="G2599" s="148"/>
      <c r="H2599" s="149"/>
      <c r="I2599" s="150"/>
      <c r="J2599" s="151"/>
      <c r="K2599" s="152"/>
      <c r="L2599" s="153"/>
      <c r="M2599" s="154"/>
      <c r="N2599" s="334">
        <f t="shared" si="81"/>
        <v>0</v>
      </c>
      <c r="O2599" s="339"/>
      <c r="P2599" s="515">
        <f>IF($A2599=Liste!$A$2,Liste!$Q$2,IF($A2599=Liste!$A$3,Liste!$Q$3,0))</f>
        <v>0</v>
      </c>
      <c r="Q2599" s="477"/>
      <c r="R2599" s="458" t="str">
        <f>IF(F2599=0,"x",VLOOKUP($F2599,Liste!$L$2:$M$5000,2,FALSE))</f>
        <v>x</v>
      </c>
      <c r="S2599" s="462" t="str">
        <f t="shared" si="80"/>
        <v>x</v>
      </c>
      <c r="T2599" s="462">
        <f>IF(P2599=Liste!$Q$3,IF(L2599=0,0,1),0)</f>
        <v>0</v>
      </c>
      <c r="U2599" s="462">
        <f>IF($A2599=0,0,InformatiiGenerale!$B$3)</f>
        <v>0</v>
      </c>
      <c r="V2599" s="462">
        <f>IF($B2599=0,0,VLOOKUP($B2599,InformatiiGenerale!$A$9:$C$29,3,FALSE))</f>
        <v>0</v>
      </c>
    </row>
    <row r="2600" spans="1:22" ht="30" customHeight="1" x14ac:dyDescent="0.25">
      <c r="A2600" s="145"/>
      <c r="B2600" s="146"/>
      <c r="C2600" s="146"/>
      <c r="D2600" s="147"/>
      <c r="E2600" s="148"/>
      <c r="F2600" s="149"/>
      <c r="G2600" s="148"/>
      <c r="H2600" s="149"/>
      <c r="I2600" s="150"/>
      <c r="J2600" s="151"/>
      <c r="K2600" s="152"/>
      <c r="L2600" s="153"/>
      <c r="M2600" s="154"/>
      <c r="N2600" s="334">
        <f t="shared" si="81"/>
        <v>0</v>
      </c>
      <c r="O2600" s="339"/>
      <c r="P2600" s="515">
        <f>IF($A2600=Liste!$A$2,Liste!$Q$2,IF($A2600=Liste!$A$3,Liste!$Q$3,0))</f>
        <v>0</v>
      </c>
      <c r="Q2600" s="477"/>
      <c r="R2600" s="458" t="str">
        <f>IF(F2600=0,"x",VLOOKUP($F2600,Liste!$L$2:$M$5000,2,FALSE))</f>
        <v>x</v>
      </c>
      <c r="S2600" s="462" t="str">
        <f t="shared" si="80"/>
        <v>x</v>
      </c>
      <c r="T2600" s="462">
        <f>IF(P2600=Liste!$Q$3,IF(L2600=0,0,1),0)</f>
        <v>0</v>
      </c>
      <c r="U2600" s="462">
        <f>IF($A2600=0,0,InformatiiGenerale!$B$3)</f>
        <v>0</v>
      </c>
      <c r="V2600" s="462">
        <f>IF($B2600=0,0,VLOOKUP($B2600,InformatiiGenerale!$A$9:$C$29,3,FALSE))</f>
        <v>0</v>
      </c>
    </row>
    <row r="2601" spans="1:22" ht="30" customHeight="1" x14ac:dyDescent="0.25">
      <c r="A2601" s="145"/>
      <c r="B2601" s="146"/>
      <c r="C2601" s="146"/>
      <c r="D2601" s="147"/>
      <c r="E2601" s="148"/>
      <c r="F2601" s="149"/>
      <c r="G2601" s="148"/>
      <c r="H2601" s="149"/>
      <c r="I2601" s="150"/>
      <c r="J2601" s="151"/>
      <c r="K2601" s="152"/>
      <c r="L2601" s="153"/>
      <c r="M2601" s="154"/>
      <c r="N2601" s="334">
        <f t="shared" si="81"/>
        <v>0</v>
      </c>
      <c r="O2601" s="339"/>
      <c r="P2601" s="515">
        <f>IF($A2601=Liste!$A$2,Liste!$Q$2,IF($A2601=Liste!$A$3,Liste!$Q$3,0))</f>
        <v>0</v>
      </c>
      <c r="Q2601" s="477"/>
      <c r="R2601" s="458" t="str">
        <f>IF(F2601=0,"x",VLOOKUP($F2601,Liste!$L$2:$M$5000,2,FALSE))</f>
        <v>x</v>
      </c>
      <c r="S2601" s="462" t="str">
        <f t="shared" si="80"/>
        <v>x</v>
      </c>
      <c r="T2601" s="462">
        <f>IF(P2601=Liste!$Q$3,IF(L2601=0,0,1),0)</f>
        <v>0</v>
      </c>
      <c r="U2601" s="462">
        <f>IF($A2601=0,0,InformatiiGenerale!$B$3)</f>
        <v>0</v>
      </c>
      <c r="V2601" s="462">
        <f>IF($B2601=0,0,VLOOKUP($B2601,InformatiiGenerale!$A$9:$C$29,3,FALSE))</f>
        <v>0</v>
      </c>
    </row>
    <row r="2602" spans="1:22" ht="30" customHeight="1" x14ac:dyDescent="0.25">
      <c r="A2602" s="145"/>
      <c r="B2602" s="146"/>
      <c r="C2602" s="146"/>
      <c r="D2602" s="147"/>
      <c r="E2602" s="148"/>
      <c r="F2602" s="149"/>
      <c r="G2602" s="148"/>
      <c r="H2602" s="149"/>
      <c r="I2602" s="150"/>
      <c r="J2602" s="151"/>
      <c r="K2602" s="152"/>
      <c r="L2602" s="153"/>
      <c r="M2602" s="154"/>
      <c r="N2602" s="334">
        <f t="shared" si="81"/>
        <v>0</v>
      </c>
      <c r="O2602" s="339"/>
      <c r="P2602" s="515">
        <f>IF($A2602=Liste!$A$2,Liste!$Q$2,IF($A2602=Liste!$A$3,Liste!$Q$3,0))</f>
        <v>0</v>
      </c>
      <c r="Q2602" s="477"/>
      <c r="R2602" s="458" t="str">
        <f>IF(F2602=0,"x",VLOOKUP($F2602,Liste!$L$2:$M$5000,2,FALSE))</f>
        <v>x</v>
      </c>
      <c r="S2602" s="462" t="str">
        <f t="shared" si="80"/>
        <v>x</v>
      </c>
      <c r="T2602" s="462">
        <f>IF(P2602=Liste!$Q$3,IF(L2602=0,0,1),0)</f>
        <v>0</v>
      </c>
      <c r="U2602" s="462">
        <f>IF($A2602=0,0,InformatiiGenerale!$B$3)</f>
        <v>0</v>
      </c>
      <c r="V2602" s="462">
        <f>IF($B2602=0,0,VLOOKUP($B2602,InformatiiGenerale!$A$9:$C$29,3,FALSE))</f>
        <v>0</v>
      </c>
    </row>
    <row r="2603" spans="1:22" ht="30" customHeight="1" x14ac:dyDescent="0.25">
      <c r="A2603" s="145"/>
      <c r="B2603" s="146"/>
      <c r="C2603" s="146"/>
      <c r="D2603" s="147"/>
      <c r="E2603" s="148"/>
      <c r="F2603" s="149"/>
      <c r="G2603" s="148"/>
      <c r="H2603" s="149"/>
      <c r="I2603" s="150"/>
      <c r="J2603" s="151"/>
      <c r="K2603" s="152"/>
      <c r="L2603" s="153"/>
      <c r="M2603" s="154"/>
      <c r="N2603" s="334">
        <f t="shared" si="81"/>
        <v>0</v>
      </c>
      <c r="O2603" s="339"/>
      <c r="P2603" s="515">
        <f>IF($A2603=Liste!$A$2,Liste!$Q$2,IF($A2603=Liste!$A$3,Liste!$Q$3,0))</f>
        <v>0</v>
      </c>
      <c r="Q2603" s="477"/>
      <c r="R2603" s="458" t="str">
        <f>IF(F2603=0,"x",VLOOKUP($F2603,Liste!$L$2:$M$5000,2,FALSE))</f>
        <v>x</v>
      </c>
      <c r="S2603" s="462" t="str">
        <f t="shared" si="80"/>
        <v>x</v>
      </c>
      <c r="T2603" s="462">
        <f>IF(P2603=Liste!$Q$3,IF(L2603=0,0,1),0)</f>
        <v>0</v>
      </c>
      <c r="U2603" s="462">
        <f>IF($A2603=0,0,InformatiiGenerale!$B$3)</f>
        <v>0</v>
      </c>
      <c r="V2603" s="462">
        <f>IF($B2603=0,0,VLOOKUP($B2603,InformatiiGenerale!$A$9:$C$29,3,FALSE))</f>
        <v>0</v>
      </c>
    </row>
    <row r="2604" spans="1:22" ht="30" customHeight="1" x14ac:dyDescent="0.25">
      <c r="A2604" s="145"/>
      <c r="B2604" s="146"/>
      <c r="C2604" s="146"/>
      <c r="D2604" s="147"/>
      <c r="E2604" s="148"/>
      <c r="F2604" s="149"/>
      <c r="G2604" s="148"/>
      <c r="H2604" s="149"/>
      <c r="I2604" s="150"/>
      <c r="J2604" s="151"/>
      <c r="K2604" s="152"/>
      <c r="L2604" s="153"/>
      <c r="M2604" s="154"/>
      <c r="N2604" s="334">
        <f t="shared" si="81"/>
        <v>0</v>
      </c>
      <c r="O2604" s="339"/>
      <c r="P2604" s="515">
        <f>IF($A2604=Liste!$A$2,Liste!$Q$2,IF($A2604=Liste!$A$3,Liste!$Q$3,0))</f>
        <v>0</v>
      </c>
      <c r="Q2604" s="477"/>
      <c r="R2604" s="458" t="str">
        <f>IF(F2604=0,"x",VLOOKUP($F2604,Liste!$L$2:$M$5000,2,FALSE))</f>
        <v>x</v>
      </c>
      <c r="S2604" s="462" t="str">
        <f t="shared" si="80"/>
        <v>x</v>
      </c>
      <c r="T2604" s="462">
        <f>IF(P2604=Liste!$Q$3,IF(L2604=0,0,1),0)</f>
        <v>0</v>
      </c>
      <c r="U2604" s="462">
        <f>IF($A2604=0,0,InformatiiGenerale!$B$3)</f>
        <v>0</v>
      </c>
      <c r="V2604" s="462">
        <f>IF($B2604=0,0,VLOOKUP($B2604,InformatiiGenerale!$A$9:$C$29,3,FALSE))</f>
        <v>0</v>
      </c>
    </row>
    <row r="2605" spans="1:22" ht="30" customHeight="1" x14ac:dyDescent="0.25">
      <c r="A2605" s="145"/>
      <c r="B2605" s="146"/>
      <c r="C2605" s="146"/>
      <c r="D2605" s="147"/>
      <c r="E2605" s="148"/>
      <c r="F2605" s="149"/>
      <c r="G2605" s="148"/>
      <c r="H2605" s="149"/>
      <c r="I2605" s="150"/>
      <c r="J2605" s="151"/>
      <c r="K2605" s="152"/>
      <c r="L2605" s="153"/>
      <c r="M2605" s="154"/>
      <c r="N2605" s="334">
        <f t="shared" si="81"/>
        <v>0</v>
      </c>
      <c r="O2605" s="339"/>
      <c r="P2605" s="515">
        <f>IF($A2605=Liste!$A$2,Liste!$Q$2,IF($A2605=Liste!$A$3,Liste!$Q$3,0))</f>
        <v>0</v>
      </c>
      <c r="Q2605" s="477"/>
      <c r="R2605" s="458" t="str">
        <f>IF(F2605=0,"x",VLOOKUP($F2605,Liste!$L$2:$M$5000,2,FALSE))</f>
        <v>x</v>
      </c>
      <c r="S2605" s="462" t="str">
        <f t="shared" si="80"/>
        <v>x</v>
      </c>
      <c r="T2605" s="462">
        <f>IF(P2605=Liste!$Q$3,IF(L2605=0,0,1),0)</f>
        <v>0</v>
      </c>
      <c r="U2605" s="462">
        <f>IF($A2605=0,0,InformatiiGenerale!$B$3)</f>
        <v>0</v>
      </c>
      <c r="V2605" s="462">
        <f>IF($B2605=0,0,VLOOKUP($B2605,InformatiiGenerale!$A$9:$C$29,3,FALSE))</f>
        <v>0</v>
      </c>
    </row>
    <row r="2606" spans="1:22" ht="30" customHeight="1" x14ac:dyDescent="0.25">
      <c r="A2606" s="145"/>
      <c r="B2606" s="146"/>
      <c r="C2606" s="146"/>
      <c r="D2606" s="147"/>
      <c r="E2606" s="148"/>
      <c r="F2606" s="149"/>
      <c r="G2606" s="148"/>
      <c r="H2606" s="149"/>
      <c r="I2606" s="150"/>
      <c r="J2606" s="151"/>
      <c r="K2606" s="152"/>
      <c r="L2606" s="153"/>
      <c r="M2606" s="154"/>
      <c r="N2606" s="334">
        <f t="shared" si="81"/>
        <v>0</v>
      </c>
      <c r="O2606" s="339"/>
      <c r="P2606" s="515">
        <f>IF($A2606=Liste!$A$2,Liste!$Q$2,IF($A2606=Liste!$A$3,Liste!$Q$3,0))</f>
        <v>0</v>
      </c>
      <c r="Q2606" s="477"/>
      <c r="R2606" s="458" t="str">
        <f>IF(F2606=0,"x",VLOOKUP($F2606,Liste!$L$2:$M$5000,2,FALSE))</f>
        <v>x</v>
      </c>
      <c r="S2606" s="462" t="str">
        <f t="shared" si="80"/>
        <v>x</v>
      </c>
      <c r="T2606" s="462">
        <f>IF(P2606=Liste!$Q$3,IF(L2606=0,0,1),0)</f>
        <v>0</v>
      </c>
      <c r="U2606" s="462">
        <f>IF($A2606=0,0,InformatiiGenerale!$B$3)</f>
        <v>0</v>
      </c>
      <c r="V2606" s="462">
        <f>IF($B2606=0,0,VLOOKUP($B2606,InformatiiGenerale!$A$9:$C$29,3,FALSE))</f>
        <v>0</v>
      </c>
    </row>
    <row r="2607" spans="1:22" ht="30" customHeight="1" x14ac:dyDescent="0.25">
      <c r="A2607" s="145"/>
      <c r="B2607" s="146"/>
      <c r="C2607" s="146"/>
      <c r="D2607" s="147"/>
      <c r="E2607" s="148"/>
      <c r="F2607" s="149"/>
      <c r="G2607" s="148"/>
      <c r="H2607" s="149"/>
      <c r="I2607" s="150"/>
      <c r="J2607" s="151"/>
      <c r="K2607" s="152"/>
      <c r="L2607" s="153"/>
      <c r="M2607" s="154"/>
      <c r="N2607" s="334">
        <f t="shared" si="81"/>
        <v>0</v>
      </c>
      <c r="O2607" s="339"/>
      <c r="P2607" s="515">
        <f>IF($A2607=Liste!$A$2,Liste!$Q$2,IF($A2607=Liste!$A$3,Liste!$Q$3,0))</f>
        <v>0</v>
      </c>
      <c r="Q2607" s="477"/>
      <c r="R2607" s="458" t="str">
        <f>IF(F2607=0,"x",VLOOKUP($F2607,Liste!$L$2:$M$5000,2,FALSE))</f>
        <v>x</v>
      </c>
      <c r="S2607" s="462" t="str">
        <f t="shared" si="80"/>
        <v>x</v>
      </c>
      <c r="T2607" s="462">
        <f>IF(P2607=Liste!$Q$3,IF(L2607=0,0,1),0)</f>
        <v>0</v>
      </c>
      <c r="U2607" s="462">
        <f>IF($A2607=0,0,InformatiiGenerale!$B$3)</f>
        <v>0</v>
      </c>
      <c r="V2607" s="462">
        <f>IF($B2607=0,0,VLOOKUP($B2607,InformatiiGenerale!$A$9:$C$29,3,FALSE))</f>
        <v>0</v>
      </c>
    </row>
    <row r="2608" spans="1:22" ht="30" customHeight="1" x14ac:dyDescent="0.25">
      <c r="A2608" s="145"/>
      <c r="B2608" s="146"/>
      <c r="C2608" s="146"/>
      <c r="D2608" s="147"/>
      <c r="E2608" s="148"/>
      <c r="F2608" s="149"/>
      <c r="G2608" s="148"/>
      <c r="H2608" s="149"/>
      <c r="I2608" s="150"/>
      <c r="J2608" s="151"/>
      <c r="K2608" s="152"/>
      <c r="L2608" s="153"/>
      <c r="M2608" s="154"/>
      <c r="N2608" s="334">
        <f t="shared" si="81"/>
        <v>0</v>
      </c>
      <c r="O2608" s="339"/>
      <c r="P2608" s="515">
        <f>IF($A2608=Liste!$A$2,Liste!$Q$2,IF($A2608=Liste!$A$3,Liste!$Q$3,0))</f>
        <v>0</v>
      </c>
      <c r="Q2608" s="477"/>
      <c r="R2608" s="458" t="str">
        <f>IF(F2608=0,"x",VLOOKUP($F2608,Liste!$L$2:$M$5000,2,FALSE))</f>
        <v>x</v>
      </c>
      <c r="S2608" s="462" t="str">
        <f t="shared" si="80"/>
        <v>x</v>
      </c>
      <c r="T2608" s="462">
        <f>IF(P2608=Liste!$Q$3,IF(L2608=0,0,1),0)</f>
        <v>0</v>
      </c>
      <c r="U2608" s="462">
        <f>IF($A2608=0,0,InformatiiGenerale!$B$3)</f>
        <v>0</v>
      </c>
      <c r="V2608" s="462">
        <f>IF($B2608=0,0,VLOOKUP($B2608,InformatiiGenerale!$A$9:$C$29,3,FALSE))</f>
        <v>0</v>
      </c>
    </row>
    <row r="2609" spans="1:22" ht="30" customHeight="1" x14ac:dyDescent="0.25">
      <c r="A2609" s="145"/>
      <c r="B2609" s="146"/>
      <c r="C2609" s="146"/>
      <c r="D2609" s="147"/>
      <c r="E2609" s="148"/>
      <c r="F2609" s="149"/>
      <c r="G2609" s="148"/>
      <c r="H2609" s="149"/>
      <c r="I2609" s="150"/>
      <c r="J2609" s="151"/>
      <c r="K2609" s="152"/>
      <c r="L2609" s="153"/>
      <c r="M2609" s="154"/>
      <c r="N2609" s="334">
        <f t="shared" si="81"/>
        <v>0</v>
      </c>
      <c r="O2609" s="339"/>
      <c r="P2609" s="515">
        <f>IF($A2609=Liste!$A$2,Liste!$Q$2,IF($A2609=Liste!$A$3,Liste!$Q$3,0))</f>
        <v>0</v>
      </c>
      <c r="Q2609" s="477"/>
      <c r="R2609" s="458" t="str">
        <f>IF(F2609=0,"x",VLOOKUP($F2609,Liste!$L$2:$M$5000,2,FALSE))</f>
        <v>x</v>
      </c>
      <c r="S2609" s="462" t="str">
        <f t="shared" si="80"/>
        <v>x</v>
      </c>
      <c r="T2609" s="462">
        <f>IF(P2609=Liste!$Q$3,IF(L2609=0,0,1),0)</f>
        <v>0</v>
      </c>
      <c r="U2609" s="462">
        <f>IF($A2609=0,0,InformatiiGenerale!$B$3)</f>
        <v>0</v>
      </c>
      <c r="V2609" s="462">
        <f>IF($B2609=0,0,VLOOKUP($B2609,InformatiiGenerale!$A$9:$C$29,3,FALSE))</f>
        <v>0</v>
      </c>
    </row>
    <row r="2610" spans="1:22" ht="30" customHeight="1" x14ac:dyDescent="0.25">
      <c r="A2610" s="145"/>
      <c r="B2610" s="146"/>
      <c r="C2610" s="146"/>
      <c r="D2610" s="147"/>
      <c r="E2610" s="148"/>
      <c r="F2610" s="149"/>
      <c r="G2610" s="148"/>
      <c r="H2610" s="149"/>
      <c r="I2610" s="150"/>
      <c r="J2610" s="151"/>
      <c r="K2610" s="152"/>
      <c r="L2610" s="153"/>
      <c r="M2610" s="154"/>
      <c r="N2610" s="334">
        <f t="shared" si="81"/>
        <v>0</v>
      </c>
      <c r="O2610" s="339"/>
      <c r="P2610" s="515">
        <f>IF($A2610=Liste!$A$2,Liste!$Q$2,IF($A2610=Liste!$A$3,Liste!$Q$3,0))</f>
        <v>0</v>
      </c>
      <c r="Q2610" s="477"/>
      <c r="R2610" s="458" t="str">
        <f>IF(F2610=0,"x",VLOOKUP($F2610,Liste!$L$2:$M$5000,2,FALSE))</f>
        <v>x</v>
      </c>
      <c r="S2610" s="462" t="str">
        <f t="shared" si="80"/>
        <v>x</v>
      </c>
      <c r="T2610" s="462">
        <f>IF(P2610=Liste!$Q$3,IF(L2610=0,0,1),0)</f>
        <v>0</v>
      </c>
      <c r="U2610" s="462">
        <f>IF($A2610=0,0,InformatiiGenerale!$B$3)</f>
        <v>0</v>
      </c>
      <c r="V2610" s="462">
        <f>IF($B2610=0,0,VLOOKUP($B2610,InformatiiGenerale!$A$9:$C$29,3,FALSE))</f>
        <v>0</v>
      </c>
    </row>
    <row r="2611" spans="1:22" ht="30" customHeight="1" x14ac:dyDescent="0.25">
      <c r="A2611" s="145"/>
      <c r="B2611" s="146"/>
      <c r="C2611" s="146"/>
      <c r="D2611" s="147"/>
      <c r="E2611" s="148"/>
      <c r="F2611" s="149"/>
      <c r="G2611" s="148"/>
      <c r="H2611" s="149"/>
      <c r="I2611" s="150"/>
      <c r="J2611" s="151"/>
      <c r="K2611" s="152"/>
      <c r="L2611" s="153"/>
      <c r="M2611" s="154"/>
      <c r="N2611" s="334">
        <f t="shared" si="81"/>
        <v>0</v>
      </c>
      <c r="O2611" s="339"/>
      <c r="P2611" s="515">
        <f>IF($A2611=Liste!$A$2,Liste!$Q$2,IF($A2611=Liste!$A$3,Liste!$Q$3,0))</f>
        <v>0</v>
      </c>
      <c r="Q2611" s="477"/>
      <c r="R2611" s="458" t="str">
        <f>IF(F2611=0,"x",VLOOKUP($F2611,Liste!$L$2:$M$5000,2,FALSE))</f>
        <v>x</v>
      </c>
      <c r="S2611" s="462" t="str">
        <f t="shared" si="80"/>
        <v>x</v>
      </c>
      <c r="T2611" s="462">
        <f>IF(P2611=Liste!$Q$3,IF(L2611=0,0,1),0)</f>
        <v>0</v>
      </c>
      <c r="U2611" s="462">
        <f>IF($A2611=0,0,InformatiiGenerale!$B$3)</f>
        <v>0</v>
      </c>
      <c r="V2611" s="462">
        <f>IF($B2611=0,0,VLOOKUP($B2611,InformatiiGenerale!$A$9:$C$29,3,FALSE))</f>
        <v>0</v>
      </c>
    </row>
    <row r="2612" spans="1:22" ht="30" customHeight="1" x14ac:dyDescent="0.25">
      <c r="A2612" s="145"/>
      <c r="B2612" s="146"/>
      <c r="C2612" s="146"/>
      <c r="D2612" s="147"/>
      <c r="E2612" s="148"/>
      <c r="F2612" s="149"/>
      <c r="G2612" s="148"/>
      <c r="H2612" s="149"/>
      <c r="I2612" s="150"/>
      <c r="J2612" s="151"/>
      <c r="K2612" s="152"/>
      <c r="L2612" s="153"/>
      <c r="M2612" s="154"/>
      <c r="N2612" s="334">
        <f t="shared" si="81"/>
        <v>0</v>
      </c>
      <c r="O2612" s="339"/>
      <c r="P2612" s="515">
        <f>IF($A2612=Liste!$A$2,Liste!$Q$2,IF($A2612=Liste!$A$3,Liste!$Q$3,0))</f>
        <v>0</v>
      </c>
      <c r="Q2612" s="477"/>
      <c r="R2612" s="458" t="str">
        <f>IF(F2612=0,"x",VLOOKUP($F2612,Liste!$L$2:$M$5000,2,FALSE))</f>
        <v>x</v>
      </c>
      <c r="S2612" s="462" t="str">
        <f t="shared" si="80"/>
        <v>x</v>
      </c>
      <c r="T2612" s="462">
        <f>IF(P2612=Liste!$Q$3,IF(L2612=0,0,1),0)</f>
        <v>0</v>
      </c>
      <c r="U2612" s="462">
        <f>IF($A2612=0,0,InformatiiGenerale!$B$3)</f>
        <v>0</v>
      </c>
      <c r="V2612" s="462">
        <f>IF($B2612=0,0,VLOOKUP($B2612,InformatiiGenerale!$A$9:$C$29,3,FALSE))</f>
        <v>0</v>
      </c>
    </row>
    <row r="2613" spans="1:22" ht="30" customHeight="1" x14ac:dyDescent="0.25">
      <c r="A2613" s="145"/>
      <c r="B2613" s="146"/>
      <c r="C2613" s="146"/>
      <c r="D2613" s="147"/>
      <c r="E2613" s="148"/>
      <c r="F2613" s="149"/>
      <c r="G2613" s="148"/>
      <c r="H2613" s="149"/>
      <c r="I2613" s="150"/>
      <c r="J2613" s="151"/>
      <c r="K2613" s="152"/>
      <c r="L2613" s="153"/>
      <c r="M2613" s="154"/>
      <c r="N2613" s="334">
        <f t="shared" si="81"/>
        <v>0</v>
      </c>
      <c r="O2613" s="339"/>
      <c r="P2613" s="515">
        <f>IF($A2613=Liste!$A$2,Liste!$Q$2,IF($A2613=Liste!$A$3,Liste!$Q$3,0))</f>
        <v>0</v>
      </c>
      <c r="Q2613" s="477"/>
      <c r="R2613" s="458" t="str">
        <f>IF(F2613=0,"x",VLOOKUP($F2613,Liste!$L$2:$M$5000,2,FALSE))</f>
        <v>x</v>
      </c>
      <c r="S2613" s="462" t="str">
        <f t="shared" si="80"/>
        <v>x</v>
      </c>
      <c r="T2613" s="462">
        <f>IF(P2613=Liste!$Q$3,IF(L2613=0,0,1),0)</f>
        <v>0</v>
      </c>
      <c r="U2613" s="462">
        <f>IF($A2613=0,0,InformatiiGenerale!$B$3)</f>
        <v>0</v>
      </c>
      <c r="V2613" s="462">
        <f>IF($B2613=0,0,VLOOKUP($B2613,InformatiiGenerale!$A$9:$C$29,3,FALSE))</f>
        <v>0</v>
      </c>
    </row>
    <row r="2614" spans="1:22" ht="30" customHeight="1" x14ac:dyDescent="0.25">
      <c r="A2614" s="145"/>
      <c r="B2614" s="146"/>
      <c r="C2614" s="146"/>
      <c r="D2614" s="147"/>
      <c r="E2614" s="148"/>
      <c r="F2614" s="149"/>
      <c r="G2614" s="148"/>
      <c r="H2614" s="149"/>
      <c r="I2614" s="150"/>
      <c r="J2614" s="151"/>
      <c r="K2614" s="152"/>
      <c r="L2614" s="153"/>
      <c r="M2614" s="154"/>
      <c r="N2614" s="334">
        <f t="shared" si="81"/>
        <v>0</v>
      </c>
      <c r="O2614" s="339"/>
      <c r="P2614" s="515">
        <f>IF($A2614=Liste!$A$2,Liste!$Q$2,IF($A2614=Liste!$A$3,Liste!$Q$3,0))</f>
        <v>0</v>
      </c>
      <c r="Q2614" s="477"/>
      <c r="R2614" s="458" t="str">
        <f>IF(F2614=0,"x",VLOOKUP($F2614,Liste!$L$2:$M$5000,2,FALSE))</f>
        <v>x</v>
      </c>
      <c r="S2614" s="462" t="str">
        <f t="shared" si="80"/>
        <v>x</v>
      </c>
      <c r="T2614" s="462">
        <f>IF(P2614=Liste!$Q$3,IF(L2614=0,0,1),0)</f>
        <v>0</v>
      </c>
      <c r="U2614" s="462">
        <f>IF($A2614=0,0,InformatiiGenerale!$B$3)</f>
        <v>0</v>
      </c>
      <c r="V2614" s="462">
        <f>IF($B2614=0,0,VLOOKUP($B2614,InformatiiGenerale!$A$9:$C$29,3,FALSE))</f>
        <v>0</v>
      </c>
    </row>
    <row r="2615" spans="1:22" ht="30" customHeight="1" x14ac:dyDescent="0.25">
      <c r="A2615" s="145"/>
      <c r="B2615" s="146"/>
      <c r="C2615" s="146"/>
      <c r="D2615" s="147"/>
      <c r="E2615" s="148"/>
      <c r="F2615" s="149"/>
      <c r="G2615" s="148"/>
      <c r="H2615" s="149"/>
      <c r="I2615" s="150"/>
      <c r="J2615" s="151"/>
      <c r="K2615" s="152"/>
      <c r="L2615" s="153"/>
      <c r="M2615" s="154"/>
      <c r="N2615" s="334">
        <f t="shared" si="81"/>
        <v>0</v>
      </c>
      <c r="O2615" s="339"/>
      <c r="P2615" s="515">
        <f>IF($A2615=Liste!$A$2,Liste!$Q$2,IF($A2615=Liste!$A$3,Liste!$Q$3,0))</f>
        <v>0</v>
      </c>
      <c r="Q2615" s="477"/>
      <c r="R2615" s="458" t="str">
        <f>IF(F2615=0,"x",VLOOKUP($F2615,Liste!$L$2:$M$5000,2,FALSE))</f>
        <v>x</v>
      </c>
      <c r="S2615" s="462" t="str">
        <f t="shared" si="80"/>
        <v>x</v>
      </c>
      <c r="T2615" s="462">
        <f>IF(P2615=Liste!$Q$3,IF(L2615=0,0,1),0)</f>
        <v>0</v>
      </c>
      <c r="U2615" s="462">
        <f>IF($A2615=0,0,InformatiiGenerale!$B$3)</f>
        <v>0</v>
      </c>
      <c r="V2615" s="462">
        <f>IF($B2615=0,0,VLOOKUP($B2615,InformatiiGenerale!$A$9:$C$29,3,FALSE))</f>
        <v>0</v>
      </c>
    </row>
    <row r="2616" spans="1:22" ht="30" customHeight="1" x14ac:dyDescent="0.25">
      <c r="A2616" s="145"/>
      <c r="B2616" s="146"/>
      <c r="C2616" s="146"/>
      <c r="D2616" s="147"/>
      <c r="E2616" s="148"/>
      <c r="F2616" s="149"/>
      <c r="G2616" s="148"/>
      <c r="H2616" s="149"/>
      <c r="I2616" s="150"/>
      <c r="J2616" s="151"/>
      <c r="K2616" s="152"/>
      <c r="L2616" s="153"/>
      <c r="M2616" s="154"/>
      <c r="N2616" s="334">
        <f t="shared" si="81"/>
        <v>0</v>
      </c>
      <c r="O2616" s="339"/>
      <c r="P2616" s="515">
        <f>IF($A2616=Liste!$A$2,Liste!$Q$2,IF($A2616=Liste!$A$3,Liste!$Q$3,0))</f>
        <v>0</v>
      </c>
      <c r="Q2616" s="477"/>
      <c r="R2616" s="458" t="str">
        <f>IF(F2616=0,"x",VLOOKUP($F2616,Liste!$L$2:$M$5000,2,FALSE))</f>
        <v>x</v>
      </c>
      <c r="S2616" s="462" t="str">
        <f t="shared" si="80"/>
        <v>x</v>
      </c>
      <c r="T2616" s="462">
        <f>IF(P2616=Liste!$Q$3,IF(L2616=0,0,1),0)</f>
        <v>0</v>
      </c>
      <c r="U2616" s="462">
        <f>IF($A2616=0,0,InformatiiGenerale!$B$3)</f>
        <v>0</v>
      </c>
      <c r="V2616" s="462">
        <f>IF($B2616=0,0,VLOOKUP($B2616,InformatiiGenerale!$A$9:$C$29,3,FALSE))</f>
        <v>0</v>
      </c>
    </row>
    <row r="2617" spans="1:22" ht="30" customHeight="1" x14ac:dyDescent="0.25">
      <c r="A2617" s="145"/>
      <c r="B2617" s="146"/>
      <c r="C2617" s="146"/>
      <c r="D2617" s="147"/>
      <c r="E2617" s="148"/>
      <c r="F2617" s="149"/>
      <c r="G2617" s="148"/>
      <c r="H2617" s="149"/>
      <c r="I2617" s="150"/>
      <c r="J2617" s="151"/>
      <c r="K2617" s="152"/>
      <c r="L2617" s="153"/>
      <c r="M2617" s="154"/>
      <c r="N2617" s="334">
        <f t="shared" si="81"/>
        <v>0</v>
      </c>
      <c r="O2617" s="339"/>
      <c r="P2617" s="515">
        <f>IF($A2617=Liste!$A$2,Liste!$Q$2,IF($A2617=Liste!$A$3,Liste!$Q$3,0))</f>
        <v>0</v>
      </c>
      <c r="Q2617" s="477"/>
      <c r="R2617" s="458" t="str">
        <f>IF(F2617=0,"x",VLOOKUP($F2617,Liste!$L$2:$M$5000,2,FALSE))</f>
        <v>x</v>
      </c>
      <c r="S2617" s="462" t="str">
        <f t="shared" si="80"/>
        <v>x</v>
      </c>
      <c r="T2617" s="462">
        <f>IF(P2617=Liste!$Q$3,IF(L2617=0,0,1),0)</f>
        <v>0</v>
      </c>
      <c r="U2617" s="462">
        <f>IF($A2617=0,0,InformatiiGenerale!$B$3)</f>
        <v>0</v>
      </c>
      <c r="V2617" s="462">
        <f>IF($B2617=0,0,VLOOKUP($B2617,InformatiiGenerale!$A$9:$C$29,3,FALSE))</f>
        <v>0</v>
      </c>
    </row>
    <row r="2618" spans="1:22" ht="30" customHeight="1" x14ac:dyDescent="0.25">
      <c r="A2618" s="145"/>
      <c r="B2618" s="146"/>
      <c r="C2618" s="146"/>
      <c r="D2618" s="147"/>
      <c r="E2618" s="148"/>
      <c r="F2618" s="149"/>
      <c r="G2618" s="148"/>
      <c r="H2618" s="149"/>
      <c r="I2618" s="150"/>
      <c r="J2618" s="151"/>
      <c r="K2618" s="152"/>
      <c r="L2618" s="153"/>
      <c r="M2618" s="154"/>
      <c r="N2618" s="334">
        <f t="shared" si="81"/>
        <v>0</v>
      </c>
      <c r="O2618" s="339"/>
      <c r="P2618" s="515">
        <f>IF($A2618=Liste!$A$2,Liste!$Q$2,IF($A2618=Liste!$A$3,Liste!$Q$3,0))</f>
        <v>0</v>
      </c>
      <c r="Q2618" s="477"/>
      <c r="R2618" s="458" t="str">
        <f>IF(F2618=0,"x",VLOOKUP($F2618,Liste!$L$2:$M$5000,2,FALSE))</f>
        <v>x</v>
      </c>
      <c r="S2618" s="462" t="str">
        <f t="shared" si="80"/>
        <v>x</v>
      </c>
      <c r="T2618" s="462">
        <f>IF(P2618=Liste!$Q$3,IF(L2618=0,0,1),0)</f>
        <v>0</v>
      </c>
      <c r="U2618" s="462">
        <f>IF($A2618=0,0,InformatiiGenerale!$B$3)</f>
        <v>0</v>
      </c>
      <c r="V2618" s="462">
        <f>IF($B2618=0,0,VLOOKUP($B2618,InformatiiGenerale!$A$9:$C$29,3,FALSE))</f>
        <v>0</v>
      </c>
    </row>
    <row r="2619" spans="1:22" ht="30" customHeight="1" x14ac:dyDescent="0.25">
      <c r="A2619" s="145"/>
      <c r="B2619" s="146"/>
      <c r="C2619" s="146"/>
      <c r="D2619" s="147"/>
      <c r="E2619" s="148"/>
      <c r="F2619" s="149"/>
      <c r="G2619" s="148"/>
      <c r="H2619" s="149"/>
      <c r="I2619" s="150"/>
      <c r="J2619" s="151"/>
      <c r="K2619" s="152"/>
      <c r="L2619" s="153"/>
      <c r="M2619" s="154"/>
      <c r="N2619" s="334">
        <f t="shared" si="81"/>
        <v>0</v>
      </c>
      <c r="O2619" s="339"/>
      <c r="P2619" s="515">
        <f>IF($A2619=Liste!$A$2,Liste!$Q$2,IF($A2619=Liste!$A$3,Liste!$Q$3,0))</f>
        <v>0</v>
      </c>
      <c r="Q2619" s="477"/>
      <c r="R2619" s="458" t="str">
        <f>IF(F2619=0,"x",VLOOKUP($F2619,Liste!$L$2:$M$5000,2,FALSE))</f>
        <v>x</v>
      </c>
      <c r="S2619" s="462" t="str">
        <f t="shared" si="80"/>
        <v>x</v>
      </c>
      <c r="T2619" s="462">
        <f>IF(P2619=Liste!$Q$3,IF(L2619=0,0,1),0)</f>
        <v>0</v>
      </c>
      <c r="U2619" s="462">
        <f>IF($A2619=0,0,InformatiiGenerale!$B$3)</f>
        <v>0</v>
      </c>
      <c r="V2619" s="462">
        <f>IF($B2619=0,0,VLOOKUP($B2619,InformatiiGenerale!$A$9:$C$29,3,FALSE))</f>
        <v>0</v>
      </c>
    </row>
    <row r="2620" spans="1:22" ht="30" customHeight="1" x14ac:dyDescent="0.25">
      <c r="A2620" s="145"/>
      <c r="B2620" s="146"/>
      <c r="C2620" s="146"/>
      <c r="D2620" s="147"/>
      <c r="E2620" s="148"/>
      <c r="F2620" s="149"/>
      <c r="G2620" s="148"/>
      <c r="H2620" s="149"/>
      <c r="I2620" s="150"/>
      <c r="J2620" s="151"/>
      <c r="K2620" s="152"/>
      <c r="L2620" s="153"/>
      <c r="M2620" s="154"/>
      <c r="N2620" s="334">
        <f t="shared" si="81"/>
        <v>0</v>
      </c>
      <c r="O2620" s="339"/>
      <c r="P2620" s="515">
        <f>IF($A2620=Liste!$A$2,Liste!$Q$2,IF($A2620=Liste!$A$3,Liste!$Q$3,0))</f>
        <v>0</v>
      </c>
      <c r="Q2620" s="477"/>
      <c r="R2620" s="458" t="str">
        <f>IF(F2620=0,"x",VLOOKUP($F2620,Liste!$L$2:$M$5000,2,FALSE))</f>
        <v>x</v>
      </c>
      <c r="S2620" s="462" t="str">
        <f t="shared" si="80"/>
        <v>x</v>
      </c>
      <c r="T2620" s="462">
        <f>IF(P2620=Liste!$Q$3,IF(L2620=0,0,1),0)</f>
        <v>0</v>
      </c>
      <c r="U2620" s="462">
        <f>IF($A2620=0,0,InformatiiGenerale!$B$3)</f>
        <v>0</v>
      </c>
      <c r="V2620" s="462">
        <f>IF($B2620=0,0,VLOOKUP($B2620,InformatiiGenerale!$A$9:$C$29,3,FALSE))</f>
        <v>0</v>
      </c>
    </row>
    <row r="2621" spans="1:22" ht="30" customHeight="1" x14ac:dyDescent="0.25">
      <c r="A2621" s="145"/>
      <c r="B2621" s="146"/>
      <c r="C2621" s="146"/>
      <c r="D2621" s="147"/>
      <c r="E2621" s="148"/>
      <c r="F2621" s="149"/>
      <c r="G2621" s="148"/>
      <c r="H2621" s="149"/>
      <c r="I2621" s="150"/>
      <c r="J2621" s="151"/>
      <c r="K2621" s="152"/>
      <c r="L2621" s="153"/>
      <c r="M2621" s="154"/>
      <c r="N2621" s="334">
        <f t="shared" si="81"/>
        <v>0</v>
      </c>
      <c r="O2621" s="339"/>
      <c r="P2621" s="515">
        <f>IF($A2621=Liste!$A$2,Liste!$Q$2,IF($A2621=Liste!$A$3,Liste!$Q$3,0))</f>
        <v>0</v>
      </c>
      <c r="Q2621" s="477"/>
      <c r="R2621" s="458" t="str">
        <f>IF(F2621=0,"x",VLOOKUP($F2621,Liste!$L$2:$M$5000,2,FALSE))</f>
        <v>x</v>
      </c>
      <c r="S2621" s="462" t="str">
        <f t="shared" si="80"/>
        <v>x</v>
      </c>
      <c r="T2621" s="462">
        <f>IF(P2621=Liste!$Q$3,IF(L2621=0,0,1),0)</f>
        <v>0</v>
      </c>
      <c r="U2621" s="462">
        <f>IF($A2621=0,0,InformatiiGenerale!$B$3)</f>
        <v>0</v>
      </c>
      <c r="V2621" s="462">
        <f>IF($B2621=0,0,VLOOKUP($B2621,InformatiiGenerale!$A$9:$C$29,3,FALSE))</f>
        <v>0</v>
      </c>
    </row>
    <row r="2622" spans="1:22" ht="30" customHeight="1" x14ac:dyDescent="0.25">
      <c r="A2622" s="145"/>
      <c r="B2622" s="146"/>
      <c r="C2622" s="146"/>
      <c r="D2622" s="147"/>
      <c r="E2622" s="148"/>
      <c r="F2622" s="149"/>
      <c r="G2622" s="148"/>
      <c r="H2622" s="149"/>
      <c r="I2622" s="150"/>
      <c r="J2622" s="151"/>
      <c r="K2622" s="152"/>
      <c r="L2622" s="153"/>
      <c r="M2622" s="154"/>
      <c r="N2622" s="334">
        <f t="shared" si="81"/>
        <v>0</v>
      </c>
      <c r="O2622" s="339"/>
      <c r="P2622" s="515">
        <f>IF($A2622=Liste!$A$2,Liste!$Q$2,IF($A2622=Liste!$A$3,Liste!$Q$3,0))</f>
        <v>0</v>
      </c>
      <c r="Q2622" s="477"/>
      <c r="R2622" s="458" t="str">
        <f>IF(F2622=0,"x",VLOOKUP($F2622,Liste!$L$2:$M$5000,2,FALSE))</f>
        <v>x</v>
      </c>
      <c r="S2622" s="462" t="str">
        <f t="shared" si="80"/>
        <v>x</v>
      </c>
      <c r="T2622" s="462">
        <f>IF(P2622=Liste!$Q$3,IF(L2622=0,0,1),0)</f>
        <v>0</v>
      </c>
      <c r="U2622" s="462">
        <f>IF($A2622=0,0,InformatiiGenerale!$B$3)</f>
        <v>0</v>
      </c>
      <c r="V2622" s="462">
        <f>IF($B2622=0,0,VLOOKUP($B2622,InformatiiGenerale!$A$9:$C$29,3,FALSE))</f>
        <v>0</v>
      </c>
    </row>
    <row r="2623" spans="1:22" ht="30" customHeight="1" x14ac:dyDescent="0.25">
      <c r="A2623" s="145"/>
      <c r="B2623" s="146"/>
      <c r="C2623" s="146"/>
      <c r="D2623" s="147"/>
      <c r="E2623" s="148"/>
      <c r="F2623" s="149"/>
      <c r="G2623" s="148"/>
      <c r="H2623" s="149"/>
      <c r="I2623" s="150"/>
      <c r="J2623" s="151"/>
      <c r="K2623" s="152"/>
      <c r="L2623" s="153"/>
      <c r="M2623" s="154"/>
      <c r="N2623" s="334">
        <f t="shared" si="81"/>
        <v>0</v>
      </c>
      <c r="O2623" s="339"/>
      <c r="P2623" s="515">
        <f>IF($A2623=Liste!$A$2,Liste!$Q$2,IF($A2623=Liste!$A$3,Liste!$Q$3,0))</f>
        <v>0</v>
      </c>
      <c r="Q2623" s="477"/>
      <c r="R2623" s="458" t="str">
        <f>IF(F2623=0,"x",VLOOKUP($F2623,Liste!$L$2:$M$5000,2,FALSE))</f>
        <v>x</v>
      </c>
      <c r="S2623" s="462" t="str">
        <f t="shared" si="80"/>
        <v>x</v>
      </c>
      <c r="T2623" s="462">
        <f>IF(P2623=Liste!$Q$3,IF(L2623=0,0,1),0)</f>
        <v>0</v>
      </c>
      <c r="U2623" s="462">
        <f>IF($A2623=0,0,InformatiiGenerale!$B$3)</f>
        <v>0</v>
      </c>
      <c r="V2623" s="462">
        <f>IF($B2623=0,0,VLOOKUP($B2623,InformatiiGenerale!$A$9:$C$29,3,FALSE))</f>
        <v>0</v>
      </c>
    </row>
    <row r="2624" spans="1:22" ht="30" customHeight="1" x14ac:dyDescent="0.25">
      <c r="A2624" s="145"/>
      <c r="B2624" s="146"/>
      <c r="C2624" s="146"/>
      <c r="D2624" s="147"/>
      <c r="E2624" s="148"/>
      <c r="F2624" s="149"/>
      <c r="G2624" s="148"/>
      <c r="H2624" s="149"/>
      <c r="I2624" s="150"/>
      <c r="J2624" s="151"/>
      <c r="K2624" s="152"/>
      <c r="L2624" s="153"/>
      <c r="M2624" s="154"/>
      <c r="N2624" s="334">
        <f t="shared" si="81"/>
        <v>0</v>
      </c>
      <c r="O2624" s="339"/>
      <c r="P2624" s="515">
        <f>IF($A2624=Liste!$A$2,Liste!$Q$2,IF($A2624=Liste!$A$3,Liste!$Q$3,0))</f>
        <v>0</v>
      </c>
      <c r="Q2624" s="477"/>
      <c r="R2624" s="458" t="str">
        <f>IF(F2624=0,"x",VLOOKUP($F2624,Liste!$L$2:$M$5000,2,FALSE))</f>
        <v>x</v>
      </c>
      <c r="S2624" s="462" t="str">
        <f t="shared" si="80"/>
        <v>x</v>
      </c>
      <c r="T2624" s="462">
        <f>IF(P2624=Liste!$Q$3,IF(L2624=0,0,1),0)</f>
        <v>0</v>
      </c>
      <c r="U2624" s="462">
        <f>IF($A2624=0,0,InformatiiGenerale!$B$3)</f>
        <v>0</v>
      </c>
      <c r="V2624" s="462">
        <f>IF($B2624=0,0,VLOOKUP($B2624,InformatiiGenerale!$A$9:$C$29,3,FALSE))</f>
        <v>0</v>
      </c>
    </row>
    <row r="2625" spans="1:22" ht="30" customHeight="1" x14ac:dyDescent="0.25">
      <c r="A2625" s="145"/>
      <c r="B2625" s="146"/>
      <c r="C2625" s="146"/>
      <c r="D2625" s="147"/>
      <c r="E2625" s="148"/>
      <c r="F2625" s="149"/>
      <c r="G2625" s="148"/>
      <c r="H2625" s="149"/>
      <c r="I2625" s="150"/>
      <c r="J2625" s="151"/>
      <c r="K2625" s="152"/>
      <c r="L2625" s="153"/>
      <c r="M2625" s="154"/>
      <c r="N2625" s="334">
        <f t="shared" si="81"/>
        <v>0</v>
      </c>
      <c r="O2625" s="339"/>
      <c r="P2625" s="515">
        <f>IF($A2625=Liste!$A$2,Liste!$Q$2,IF($A2625=Liste!$A$3,Liste!$Q$3,0))</f>
        <v>0</v>
      </c>
      <c r="Q2625" s="477"/>
      <c r="R2625" s="458" t="str">
        <f>IF(F2625=0,"x",VLOOKUP($F2625,Liste!$L$2:$M$5000,2,FALSE))</f>
        <v>x</v>
      </c>
      <c r="S2625" s="462" t="str">
        <f t="shared" si="80"/>
        <v>x</v>
      </c>
      <c r="T2625" s="462">
        <f>IF(P2625=Liste!$Q$3,IF(L2625=0,0,1),0)</f>
        <v>0</v>
      </c>
      <c r="U2625" s="462">
        <f>IF($A2625=0,0,InformatiiGenerale!$B$3)</f>
        <v>0</v>
      </c>
      <c r="V2625" s="462">
        <f>IF($B2625=0,0,VLOOKUP($B2625,InformatiiGenerale!$A$9:$C$29,3,FALSE))</f>
        <v>0</v>
      </c>
    </row>
    <row r="2626" spans="1:22" ht="30" customHeight="1" x14ac:dyDescent="0.25">
      <c r="A2626" s="145"/>
      <c r="B2626" s="146"/>
      <c r="C2626" s="146"/>
      <c r="D2626" s="147"/>
      <c r="E2626" s="148"/>
      <c r="F2626" s="149"/>
      <c r="G2626" s="148"/>
      <c r="H2626" s="149"/>
      <c r="I2626" s="150"/>
      <c r="J2626" s="151"/>
      <c r="K2626" s="152"/>
      <c r="L2626" s="153"/>
      <c r="M2626" s="154"/>
      <c r="N2626" s="334">
        <f t="shared" si="81"/>
        <v>0</v>
      </c>
      <c r="O2626" s="339"/>
      <c r="P2626" s="515">
        <f>IF($A2626=Liste!$A$2,Liste!$Q$2,IF($A2626=Liste!$A$3,Liste!$Q$3,0))</f>
        <v>0</v>
      </c>
      <c r="Q2626" s="477"/>
      <c r="R2626" s="458" t="str">
        <f>IF(F2626=0,"x",VLOOKUP($F2626,Liste!$L$2:$M$5000,2,FALSE))</f>
        <v>x</v>
      </c>
      <c r="S2626" s="462" t="str">
        <f t="shared" si="80"/>
        <v>x</v>
      </c>
      <c r="T2626" s="462">
        <f>IF(P2626=Liste!$Q$3,IF(L2626=0,0,1),0)</f>
        <v>0</v>
      </c>
      <c r="U2626" s="462">
        <f>IF($A2626=0,0,InformatiiGenerale!$B$3)</f>
        <v>0</v>
      </c>
      <c r="V2626" s="462">
        <f>IF($B2626=0,0,VLOOKUP($B2626,InformatiiGenerale!$A$9:$C$29,3,FALSE))</f>
        <v>0</v>
      </c>
    </row>
    <row r="2627" spans="1:22" ht="30" customHeight="1" x14ac:dyDescent="0.25">
      <c r="A2627" s="145"/>
      <c r="B2627" s="146"/>
      <c r="C2627" s="146"/>
      <c r="D2627" s="147"/>
      <c r="E2627" s="148"/>
      <c r="F2627" s="149"/>
      <c r="G2627" s="148"/>
      <c r="H2627" s="149"/>
      <c r="I2627" s="150"/>
      <c r="J2627" s="151"/>
      <c r="K2627" s="152"/>
      <c r="L2627" s="153"/>
      <c r="M2627" s="154"/>
      <c r="N2627" s="334">
        <f t="shared" si="81"/>
        <v>0</v>
      </c>
      <c r="O2627" s="339"/>
      <c r="P2627" s="515">
        <f>IF($A2627=Liste!$A$2,Liste!$Q$2,IF($A2627=Liste!$A$3,Liste!$Q$3,0))</f>
        <v>0</v>
      </c>
      <c r="Q2627" s="477"/>
      <c r="R2627" s="458" t="str">
        <f>IF(F2627=0,"x",VLOOKUP($F2627,Liste!$L$2:$M$5000,2,FALSE))</f>
        <v>x</v>
      </c>
      <c r="S2627" s="462" t="str">
        <f t="shared" si="80"/>
        <v>x</v>
      </c>
      <c r="T2627" s="462">
        <f>IF(P2627=Liste!$Q$3,IF(L2627=0,0,1),0)</f>
        <v>0</v>
      </c>
      <c r="U2627" s="462">
        <f>IF($A2627=0,0,InformatiiGenerale!$B$3)</f>
        <v>0</v>
      </c>
      <c r="V2627" s="462">
        <f>IF($B2627=0,0,VLOOKUP($B2627,InformatiiGenerale!$A$9:$C$29,3,FALSE))</f>
        <v>0</v>
      </c>
    </row>
    <row r="2628" spans="1:22" ht="30" customHeight="1" x14ac:dyDescent="0.25">
      <c r="A2628" s="145"/>
      <c r="B2628" s="146"/>
      <c r="C2628" s="146"/>
      <c r="D2628" s="147"/>
      <c r="E2628" s="148"/>
      <c r="F2628" s="149"/>
      <c r="G2628" s="148"/>
      <c r="H2628" s="149"/>
      <c r="I2628" s="150"/>
      <c r="J2628" s="151"/>
      <c r="K2628" s="152"/>
      <c r="L2628" s="153"/>
      <c r="M2628" s="154"/>
      <c r="N2628" s="334">
        <f t="shared" si="81"/>
        <v>0</v>
      </c>
      <c r="O2628" s="339"/>
      <c r="P2628" s="515">
        <f>IF($A2628=Liste!$A$2,Liste!$Q$2,IF($A2628=Liste!$A$3,Liste!$Q$3,0))</f>
        <v>0</v>
      </c>
      <c r="Q2628" s="477"/>
      <c r="R2628" s="458" t="str">
        <f>IF(F2628=0,"x",VLOOKUP($F2628,Liste!$L$2:$M$5000,2,FALSE))</f>
        <v>x</v>
      </c>
      <c r="S2628" s="462" t="str">
        <f t="shared" si="80"/>
        <v>x</v>
      </c>
      <c r="T2628" s="462">
        <f>IF(P2628=Liste!$Q$3,IF(L2628=0,0,1),0)</f>
        <v>0</v>
      </c>
      <c r="U2628" s="462">
        <f>IF($A2628=0,0,InformatiiGenerale!$B$3)</f>
        <v>0</v>
      </c>
      <c r="V2628" s="462">
        <f>IF($B2628=0,0,VLOOKUP($B2628,InformatiiGenerale!$A$9:$C$29,3,FALSE))</f>
        <v>0</v>
      </c>
    </row>
    <row r="2629" spans="1:22" ht="30" customHeight="1" x14ac:dyDescent="0.25">
      <c r="A2629" s="145"/>
      <c r="B2629" s="146"/>
      <c r="C2629" s="146"/>
      <c r="D2629" s="147"/>
      <c r="E2629" s="148"/>
      <c r="F2629" s="149"/>
      <c r="G2629" s="148"/>
      <c r="H2629" s="149"/>
      <c r="I2629" s="150"/>
      <c r="J2629" s="151"/>
      <c r="K2629" s="152"/>
      <c r="L2629" s="153"/>
      <c r="M2629" s="154"/>
      <c r="N2629" s="334">
        <f t="shared" si="81"/>
        <v>0</v>
      </c>
      <c r="O2629" s="339"/>
      <c r="P2629" s="515">
        <f>IF($A2629=Liste!$A$2,Liste!$Q$2,IF($A2629=Liste!$A$3,Liste!$Q$3,0))</f>
        <v>0</v>
      </c>
      <c r="Q2629" s="477"/>
      <c r="R2629" s="458" t="str">
        <f>IF(F2629=0,"x",VLOOKUP($F2629,Liste!$L$2:$M$5000,2,FALSE))</f>
        <v>x</v>
      </c>
      <c r="S2629" s="462" t="str">
        <f t="shared" si="80"/>
        <v>x</v>
      </c>
      <c r="T2629" s="462">
        <f>IF(P2629=Liste!$Q$3,IF(L2629=0,0,1),0)</f>
        <v>0</v>
      </c>
      <c r="U2629" s="462">
        <f>IF($A2629=0,0,InformatiiGenerale!$B$3)</f>
        <v>0</v>
      </c>
      <c r="V2629" s="462">
        <f>IF($B2629=0,0,VLOOKUP($B2629,InformatiiGenerale!$A$9:$C$29,3,FALSE))</f>
        <v>0</v>
      </c>
    </row>
    <row r="2630" spans="1:22" ht="30" customHeight="1" x14ac:dyDescent="0.25">
      <c r="A2630" s="145"/>
      <c r="B2630" s="146"/>
      <c r="C2630" s="146"/>
      <c r="D2630" s="147"/>
      <c r="E2630" s="148"/>
      <c r="F2630" s="149"/>
      <c r="G2630" s="148"/>
      <c r="H2630" s="149"/>
      <c r="I2630" s="150"/>
      <c r="J2630" s="151"/>
      <c r="K2630" s="152"/>
      <c r="L2630" s="153"/>
      <c r="M2630" s="154"/>
      <c r="N2630" s="334">
        <f t="shared" si="81"/>
        <v>0</v>
      </c>
      <c r="O2630" s="339"/>
      <c r="P2630" s="515">
        <f>IF($A2630=Liste!$A$2,Liste!$Q$2,IF($A2630=Liste!$A$3,Liste!$Q$3,0))</f>
        <v>0</v>
      </c>
      <c r="Q2630" s="477"/>
      <c r="R2630" s="458" t="str">
        <f>IF(F2630=0,"x",VLOOKUP($F2630,Liste!$L$2:$M$5000,2,FALSE))</f>
        <v>x</v>
      </c>
      <c r="S2630" s="462" t="str">
        <f t="shared" si="80"/>
        <v>x</v>
      </c>
      <c r="T2630" s="462">
        <f>IF(P2630=Liste!$Q$3,IF(L2630=0,0,1),0)</f>
        <v>0</v>
      </c>
      <c r="U2630" s="462">
        <f>IF($A2630=0,0,InformatiiGenerale!$B$3)</f>
        <v>0</v>
      </c>
      <c r="V2630" s="462">
        <f>IF($B2630=0,0,VLOOKUP($B2630,InformatiiGenerale!$A$9:$C$29,3,FALSE))</f>
        <v>0</v>
      </c>
    </row>
    <row r="2631" spans="1:22" ht="30" customHeight="1" x14ac:dyDescent="0.25">
      <c r="A2631" s="145"/>
      <c r="B2631" s="146"/>
      <c r="C2631" s="146"/>
      <c r="D2631" s="147"/>
      <c r="E2631" s="148"/>
      <c r="F2631" s="149"/>
      <c r="G2631" s="148"/>
      <c r="H2631" s="149"/>
      <c r="I2631" s="150"/>
      <c r="J2631" s="151"/>
      <c r="K2631" s="152"/>
      <c r="L2631" s="153"/>
      <c r="M2631" s="154"/>
      <c r="N2631" s="334">
        <f t="shared" si="81"/>
        <v>0</v>
      </c>
      <c r="O2631" s="339"/>
      <c r="P2631" s="515">
        <f>IF($A2631=Liste!$A$2,Liste!$Q$2,IF($A2631=Liste!$A$3,Liste!$Q$3,0))</f>
        <v>0</v>
      </c>
      <c r="Q2631" s="477"/>
      <c r="R2631" s="458" t="str">
        <f>IF(F2631=0,"x",VLOOKUP($F2631,Liste!$L$2:$M$5000,2,FALSE))</f>
        <v>x</v>
      </c>
      <c r="S2631" s="462" t="str">
        <f t="shared" si="80"/>
        <v>x</v>
      </c>
      <c r="T2631" s="462">
        <f>IF(P2631=Liste!$Q$3,IF(L2631=0,0,1),0)</f>
        <v>0</v>
      </c>
      <c r="U2631" s="462">
        <f>IF($A2631=0,0,InformatiiGenerale!$B$3)</f>
        <v>0</v>
      </c>
      <c r="V2631" s="462">
        <f>IF($B2631=0,0,VLOOKUP($B2631,InformatiiGenerale!$A$9:$C$29,3,FALSE))</f>
        <v>0</v>
      </c>
    </row>
    <row r="2632" spans="1:22" ht="30" customHeight="1" x14ac:dyDescent="0.25">
      <c r="A2632" s="145"/>
      <c r="B2632" s="146"/>
      <c r="C2632" s="146"/>
      <c r="D2632" s="147"/>
      <c r="E2632" s="148"/>
      <c r="F2632" s="149"/>
      <c r="G2632" s="148"/>
      <c r="H2632" s="149"/>
      <c r="I2632" s="150"/>
      <c r="J2632" s="151"/>
      <c r="K2632" s="152"/>
      <c r="L2632" s="153"/>
      <c r="M2632" s="154"/>
      <c r="N2632" s="334">
        <f t="shared" si="81"/>
        <v>0</v>
      </c>
      <c r="O2632" s="339"/>
      <c r="P2632" s="515">
        <f>IF($A2632=Liste!$A$2,Liste!$Q$2,IF($A2632=Liste!$A$3,Liste!$Q$3,0))</f>
        <v>0</v>
      </c>
      <c r="Q2632" s="477"/>
      <c r="R2632" s="458" t="str">
        <f>IF(F2632=0,"x",VLOOKUP($F2632,Liste!$L$2:$M$5000,2,FALSE))</f>
        <v>x</v>
      </c>
      <c r="S2632" s="462" t="str">
        <f t="shared" si="80"/>
        <v>x</v>
      </c>
      <c r="T2632" s="462">
        <f>IF(P2632=Liste!$Q$3,IF(L2632=0,0,1),0)</f>
        <v>0</v>
      </c>
      <c r="U2632" s="462">
        <f>IF($A2632=0,0,InformatiiGenerale!$B$3)</f>
        <v>0</v>
      </c>
      <c r="V2632" s="462">
        <f>IF($B2632=0,0,VLOOKUP($B2632,InformatiiGenerale!$A$9:$C$29,3,FALSE))</f>
        <v>0</v>
      </c>
    </row>
    <row r="2633" spans="1:22" ht="30" customHeight="1" x14ac:dyDescent="0.25">
      <c r="A2633" s="145"/>
      <c r="B2633" s="146"/>
      <c r="C2633" s="146"/>
      <c r="D2633" s="147"/>
      <c r="E2633" s="148"/>
      <c r="F2633" s="149"/>
      <c r="G2633" s="148"/>
      <c r="H2633" s="149"/>
      <c r="I2633" s="150"/>
      <c r="J2633" s="151"/>
      <c r="K2633" s="152"/>
      <c r="L2633" s="153"/>
      <c r="M2633" s="154"/>
      <c r="N2633" s="334">
        <f t="shared" si="81"/>
        <v>0</v>
      </c>
      <c r="O2633" s="339"/>
      <c r="P2633" s="515">
        <f>IF($A2633=Liste!$A$2,Liste!$Q$2,IF($A2633=Liste!$A$3,Liste!$Q$3,0))</f>
        <v>0</v>
      </c>
      <c r="Q2633" s="477"/>
      <c r="R2633" s="458" t="str">
        <f>IF(F2633=0,"x",VLOOKUP($F2633,Liste!$L$2:$M$5000,2,FALSE))</f>
        <v>x</v>
      </c>
      <c r="S2633" s="462" t="str">
        <f t="shared" si="80"/>
        <v>x</v>
      </c>
      <c r="T2633" s="462">
        <f>IF(P2633=Liste!$Q$3,IF(L2633=0,0,1),0)</f>
        <v>0</v>
      </c>
      <c r="U2633" s="462">
        <f>IF($A2633=0,0,InformatiiGenerale!$B$3)</f>
        <v>0</v>
      </c>
      <c r="V2633" s="462">
        <f>IF($B2633=0,0,VLOOKUP($B2633,InformatiiGenerale!$A$9:$C$29,3,FALSE))</f>
        <v>0</v>
      </c>
    </row>
    <row r="2634" spans="1:22" ht="30" customHeight="1" x14ac:dyDescent="0.25">
      <c r="A2634" s="145"/>
      <c r="B2634" s="146"/>
      <c r="C2634" s="146"/>
      <c r="D2634" s="147"/>
      <c r="E2634" s="148"/>
      <c r="F2634" s="149"/>
      <c r="G2634" s="148"/>
      <c r="H2634" s="149"/>
      <c r="I2634" s="150"/>
      <c r="J2634" s="151"/>
      <c r="K2634" s="152"/>
      <c r="L2634" s="153"/>
      <c r="M2634" s="154"/>
      <c r="N2634" s="334">
        <f t="shared" si="81"/>
        <v>0</v>
      </c>
      <c r="O2634" s="339"/>
      <c r="P2634" s="515">
        <f>IF($A2634=Liste!$A$2,Liste!$Q$2,IF($A2634=Liste!$A$3,Liste!$Q$3,0))</f>
        <v>0</v>
      </c>
      <c r="Q2634" s="477"/>
      <c r="R2634" s="458" t="str">
        <f>IF(F2634=0,"x",VLOOKUP($F2634,Liste!$L$2:$M$5000,2,FALSE))</f>
        <v>x</v>
      </c>
      <c r="S2634" s="462" t="str">
        <f t="shared" si="80"/>
        <v>x</v>
      </c>
      <c r="T2634" s="462">
        <f>IF(P2634=Liste!$Q$3,IF(L2634=0,0,1),0)</f>
        <v>0</v>
      </c>
      <c r="U2634" s="462">
        <f>IF($A2634=0,0,InformatiiGenerale!$B$3)</f>
        <v>0</v>
      </c>
      <c r="V2634" s="462">
        <f>IF($B2634=0,0,VLOOKUP($B2634,InformatiiGenerale!$A$9:$C$29,3,FALSE))</f>
        <v>0</v>
      </c>
    </row>
    <row r="2635" spans="1:22" ht="30" customHeight="1" x14ac:dyDescent="0.25">
      <c r="A2635" s="145"/>
      <c r="B2635" s="146"/>
      <c r="C2635" s="146"/>
      <c r="D2635" s="147"/>
      <c r="E2635" s="148"/>
      <c r="F2635" s="149"/>
      <c r="G2635" s="148"/>
      <c r="H2635" s="149"/>
      <c r="I2635" s="150"/>
      <c r="J2635" s="151"/>
      <c r="K2635" s="152"/>
      <c r="L2635" s="153"/>
      <c r="M2635" s="154"/>
      <c r="N2635" s="334">
        <f t="shared" si="81"/>
        <v>0</v>
      </c>
      <c r="O2635" s="339"/>
      <c r="P2635" s="515">
        <f>IF($A2635=Liste!$A$2,Liste!$Q$2,IF($A2635=Liste!$A$3,Liste!$Q$3,0))</f>
        <v>0</v>
      </c>
      <c r="Q2635" s="477"/>
      <c r="R2635" s="458" t="str">
        <f>IF(F2635=0,"x",VLOOKUP($F2635,Liste!$L$2:$M$5000,2,FALSE))</f>
        <v>x</v>
      </c>
      <c r="S2635" s="462" t="str">
        <f t="shared" ref="S2635:S2698" si="82">CONCATENATE($C2635,$Q2635,$R2635)</f>
        <v>x</v>
      </c>
      <c r="T2635" s="462">
        <f>IF(P2635=Liste!$Q$3,IF(L2635=0,0,1),0)</f>
        <v>0</v>
      </c>
      <c r="U2635" s="462">
        <f>IF($A2635=0,0,InformatiiGenerale!$B$3)</f>
        <v>0</v>
      </c>
      <c r="V2635" s="462">
        <f>IF($B2635=0,0,VLOOKUP($B2635,InformatiiGenerale!$A$9:$C$29,3,FALSE))</f>
        <v>0</v>
      </c>
    </row>
    <row r="2636" spans="1:22" ht="30" customHeight="1" x14ac:dyDescent="0.25">
      <c r="A2636" s="145"/>
      <c r="B2636" s="146"/>
      <c r="C2636" s="146"/>
      <c r="D2636" s="147"/>
      <c r="E2636" s="148"/>
      <c r="F2636" s="149"/>
      <c r="G2636" s="148"/>
      <c r="H2636" s="149"/>
      <c r="I2636" s="150"/>
      <c r="J2636" s="151"/>
      <c r="K2636" s="152"/>
      <c r="L2636" s="153"/>
      <c r="M2636" s="154"/>
      <c r="N2636" s="334">
        <f t="shared" ref="N2636:N2699" si="83">L2636+M2636</f>
        <v>0</v>
      </c>
      <c r="O2636" s="339"/>
      <c r="P2636" s="515">
        <f>IF($A2636=Liste!$A$2,Liste!$Q$2,IF($A2636=Liste!$A$3,Liste!$Q$3,0))</f>
        <v>0</v>
      </c>
      <c r="Q2636" s="477"/>
      <c r="R2636" s="458" t="str">
        <f>IF(F2636=0,"x",VLOOKUP($F2636,Liste!$L$2:$M$5000,2,FALSE))</f>
        <v>x</v>
      </c>
      <c r="S2636" s="462" t="str">
        <f t="shared" si="82"/>
        <v>x</v>
      </c>
      <c r="T2636" s="462">
        <f>IF(P2636=Liste!$Q$3,IF(L2636=0,0,1),0)</f>
        <v>0</v>
      </c>
      <c r="U2636" s="462">
        <f>IF($A2636=0,0,InformatiiGenerale!$B$3)</f>
        <v>0</v>
      </c>
      <c r="V2636" s="462">
        <f>IF($B2636=0,0,VLOOKUP($B2636,InformatiiGenerale!$A$9:$C$29,3,FALSE))</f>
        <v>0</v>
      </c>
    </row>
    <row r="2637" spans="1:22" ht="30" customHeight="1" x14ac:dyDescent="0.25">
      <c r="A2637" s="145"/>
      <c r="B2637" s="146"/>
      <c r="C2637" s="146"/>
      <c r="D2637" s="147"/>
      <c r="E2637" s="148"/>
      <c r="F2637" s="149"/>
      <c r="G2637" s="148"/>
      <c r="H2637" s="149"/>
      <c r="I2637" s="150"/>
      <c r="J2637" s="151"/>
      <c r="K2637" s="152"/>
      <c r="L2637" s="153"/>
      <c r="M2637" s="154"/>
      <c r="N2637" s="334">
        <f t="shared" si="83"/>
        <v>0</v>
      </c>
      <c r="O2637" s="339"/>
      <c r="P2637" s="515">
        <f>IF($A2637=Liste!$A$2,Liste!$Q$2,IF($A2637=Liste!$A$3,Liste!$Q$3,0))</f>
        <v>0</v>
      </c>
      <c r="Q2637" s="477"/>
      <c r="R2637" s="458" t="str">
        <f>IF(F2637=0,"x",VLOOKUP($F2637,Liste!$L$2:$M$5000,2,FALSE))</f>
        <v>x</v>
      </c>
      <c r="S2637" s="462" t="str">
        <f t="shared" si="82"/>
        <v>x</v>
      </c>
      <c r="T2637" s="462">
        <f>IF(P2637=Liste!$Q$3,IF(L2637=0,0,1),0)</f>
        <v>0</v>
      </c>
      <c r="U2637" s="462">
        <f>IF($A2637=0,0,InformatiiGenerale!$B$3)</f>
        <v>0</v>
      </c>
      <c r="V2637" s="462">
        <f>IF($B2637=0,0,VLOOKUP($B2637,InformatiiGenerale!$A$9:$C$29,3,FALSE))</f>
        <v>0</v>
      </c>
    </row>
    <row r="2638" spans="1:22" ht="30" customHeight="1" x14ac:dyDescent="0.25">
      <c r="A2638" s="145"/>
      <c r="B2638" s="146"/>
      <c r="C2638" s="146"/>
      <c r="D2638" s="147"/>
      <c r="E2638" s="148"/>
      <c r="F2638" s="149"/>
      <c r="G2638" s="148"/>
      <c r="H2638" s="149"/>
      <c r="I2638" s="150"/>
      <c r="J2638" s="151"/>
      <c r="K2638" s="152"/>
      <c r="L2638" s="153"/>
      <c r="M2638" s="154"/>
      <c r="N2638" s="334">
        <f t="shared" si="83"/>
        <v>0</v>
      </c>
      <c r="O2638" s="339"/>
      <c r="P2638" s="515">
        <f>IF($A2638=Liste!$A$2,Liste!$Q$2,IF($A2638=Liste!$A$3,Liste!$Q$3,0))</f>
        <v>0</v>
      </c>
      <c r="Q2638" s="477"/>
      <c r="R2638" s="458" t="str">
        <f>IF(F2638=0,"x",VLOOKUP($F2638,Liste!$L$2:$M$5000,2,FALSE))</f>
        <v>x</v>
      </c>
      <c r="S2638" s="462" t="str">
        <f t="shared" si="82"/>
        <v>x</v>
      </c>
      <c r="T2638" s="462">
        <f>IF(P2638=Liste!$Q$3,IF(L2638=0,0,1),0)</f>
        <v>0</v>
      </c>
      <c r="U2638" s="462">
        <f>IF($A2638=0,0,InformatiiGenerale!$B$3)</f>
        <v>0</v>
      </c>
      <c r="V2638" s="462">
        <f>IF($B2638=0,0,VLOOKUP($B2638,InformatiiGenerale!$A$9:$C$29,3,FALSE))</f>
        <v>0</v>
      </c>
    </row>
    <row r="2639" spans="1:22" ht="30" customHeight="1" x14ac:dyDescent="0.25">
      <c r="A2639" s="145"/>
      <c r="B2639" s="146"/>
      <c r="C2639" s="146"/>
      <c r="D2639" s="147"/>
      <c r="E2639" s="148"/>
      <c r="F2639" s="149"/>
      <c r="G2639" s="148"/>
      <c r="H2639" s="149"/>
      <c r="I2639" s="150"/>
      <c r="J2639" s="151"/>
      <c r="K2639" s="152"/>
      <c r="L2639" s="153"/>
      <c r="M2639" s="154"/>
      <c r="N2639" s="334">
        <f t="shared" si="83"/>
        <v>0</v>
      </c>
      <c r="O2639" s="339"/>
      <c r="P2639" s="515">
        <f>IF($A2639=Liste!$A$2,Liste!$Q$2,IF($A2639=Liste!$A$3,Liste!$Q$3,0))</f>
        <v>0</v>
      </c>
      <c r="Q2639" s="477"/>
      <c r="R2639" s="458" t="str">
        <f>IF(F2639=0,"x",VLOOKUP($F2639,Liste!$L$2:$M$5000,2,FALSE))</f>
        <v>x</v>
      </c>
      <c r="S2639" s="462" t="str">
        <f t="shared" si="82"/>
        <v>x</v>
      </c>
      <c r="T2639" s="462">
        <f>IF(P2639=Liste!$Q$3,IF(L2639=0,0,1),0)</f>
        <v>0</v>
      </c>
      <c r="U2639" s="462">
        <f>IF($A2639=0,0,InformatiiGenerale!$B$3)</f>
        <v>0</v>
      </c>
      <c r="V2639" s="462">
        <f>IF($B2639=0,0,VLOOKUP($B2639,InformatiiGenerale!$A$9:$C$29,3,FALSE))</f>
        <v>0</v>
      </c>
    </row>
    <row r="2640" spans="1:22" ht="30" customHeight="1" x14ac:dyDescent="0.25">
      <c r="A2640" s="145"/>
      <c r="B2640" s="146"/>
      <c r="C2640" s="146"/>
      <c r="D2640" s="147"/>
      <c r="E2640" s="148"/>
      <c r="F2640" s="149"/>
      <c r="G2640" s="148"/>
      <c r="H2640" s="149"/>
      <c r="I2640" s="150"/>
      <c r="J2640" s="151"/>
      <c r="K2640" s="152"/>
      <c r="L2640" s="153"/>
      <c r="M2640" s="154"/>
      <c r="N2640" s="334">
        <f t="shared" si="83"/>
        <v>0</v>
      </c>
      <c r="O2640" s="339"/>
      <c r="P2640" s="515">
        <f>IF($A2640=Liste!$A$2,Liste!$Q$2,IF($A2640=Liste!$A$3,Liste!$Q$3,0))</f>
        <v>0</v>
      </c>
      <c r="Q2640" s="477"/>
      <c r="R2640" s="458" t="str">
        <f>IF(F2640=0,"x",VLOOKUP($F2640,Liste!$L$2:$M$5000,2,FALSE))</f>
        <v>x</v>
      </c>
      <c r="S2640" s="462" t="str">
        <f t="shared" si="82"/>
        <v>x</v>
      </c>
      <c r="T2640" s="462">
        <f>IF(P2640=Liste!$Q$3,IF(L2640=0,0,1),0)</f>
        <v>0</v>
      </c>
      <c r="U2640" s="462">
        <f>IF($A2640=0,0,InformatiiGenerale!$B$3)</f>
        <v>0</v>
      </c>
      <c r="V2640" s="462">
        <f>IF($B2640=0,0,VLOOKUP($B2640,InformatiiGenerale!$A$9:$C$29,3,FALSE))</f>
        <v>0</v>
      </c>
    </row>
    <row r="2641" spans="1:22" ht="30" customHeight="1" x14ac:dyDescent="0.25">
      <c r="A2641" s="145"/>
      <c r="B2641" s="146"/>
      <c r="C2641" s="146"/>
      <c r="D2641" s="147"/>
      <c r="E2641" s="148"/>
      <c r="F2641" s="149"/>
      <c r="G2641" s="148"/>
      <c r="H2641" s="149"/>
      <c r="I2641" s="150"/>
      <c r="J2641" s="151"/>
      <c r="K2641" s="152"/>
      <c r="L2641" s="153"/>
      <c r="M2641" s="154"/>
      <c r="N2641" s="334">
        <f t="shared" si="83"/>
        <v>0</v>
      </c>
      <c r="O2641" s="339"/>
      <c r="P2641" s="515">
        <f>IF($A2641=Liste!$A$2,Liste!$Q$2,IF($A2641=Liste!$A$3,Liste!$Q$3,0))</f>
        <v>0</v>
      </c>
      <c r="Q2641" s="477"/>
      <c r="R2641" s="458" t="str">
        <f>IF(F2641=0,"x",VLOOKUP($F2641,Liste!$L$2:$M$5000,2,FALSE))</f>
        <v>x</v>
      </c>
      <c r="S2641" s="462" t="str">
        <f t="shared" si="82"/>
        <v>x</v>
      </c>
      <c r="T2641" s="462">
        <f>IF(P2641=Liste!$Q$3,IF(L2641=0,0,1),0)</f>
        <v>0</v>
      </c>
      <c r="U2641" s="462">
        <f>IF($A2641=0,0,InformatiiGenerale!$B$3)</f>
        <v>0</v>
      </c>
      <c r="V2641" s="462">
        <f>IF($B2641=0,0,VLOOKUP($B2641,InformatiiGenerale!$A$9:$C$29,3,FALSE))</f>
        <v>0</v>
      </c>
    </row>
    <row r="2642" spans="1:22" ht="30" customHeight="1" x14ac:dyDescent="0.25">
      <c r="A2642" s="145"/>
      <c r="B2642" s="146"/>
      <c r="C2642" s="146"/>
      <c r="D2642" s="147"/>
      <c r="E2642" s="148"/>
      <c r="F2642" s="149"/>
      <c r="G2642" s="148"/>
      <c r="H2642" s="149"/>
      <c r="I2642" s="150"/>
      <c r="J2642" s="151"/>
      <c r="K2642" s="152"/>
      <c r="L2642" s="153"/>
      <c r="M2642" s="154"/>
      <c r="N2642" s="334">
        <f t="shared" si="83"/>
        <v>0</v>
      </c>
      <c r="O2642" s="339"/>
      <c r="P2642" s="515">
        <f>IF($A2642=Liste!$A$2,Liste!$Q$2,IF($A2642=Liste!$A$3,Liste!$Q$3,0))</f>
        <v>0</v>
      </c>
      <c r="Q2642" s="477"/>
      <c r="R2642" s="458" t="str">
        <f>IF(F2642=0,"x",VLOOKUP($F2642,Liste!$L$2:$M$5000,2,FALSE))</f>
        <v>x</v>
      </c>
      <c r="S2642" s="462" t="str">
        <f t="shared" si="82"/>
        <v>x</v>
      </c>
      <c r="T2642" s="462">
        <f>IF(P2642=Liste!$Q$3,IF(L2642=0,0,1),0)</f>
        <v>0</v>
      </c>
      <c r="U2642" s="462">
        <f>IF($A2642=0,0,InformatiiGenerale!$B$3)</f>
        <v>0</v>
      </c>
      <c r="V2642" s="462">
        <f>IF($B2642=0,0,VLOOKUP($B2642,InformatiiGenerale!$A$9:$C$29,3,FALSE))</f>
        <v>0</v>
      </c>
    </row>
    <row r="2643" spans="1:22" ht="30" customHeight="1" x14ac:dyDescent="0.25">
      <c r="A2643" s="145"/>
      <c r="B2643" s="146"/>
      <c r="C2643" s="146"/>
      <c r="D2643" s="147"/>
      <c r="E2643" s="148"/>
      <c r="F2643" s="149"/>
      <c r="G2643" s="148"/>
      <c r="H2643" s="149"/>
      <c r="I2643" s="150"/>
      <c r="J2643" s="151"/>
      <c r="K2643" s="152"/>
      <c r="L2643" s="153"/>
      <c r="M2643" s="154"/>
      <c r="N2643" s="334">
        <f t="shared" si="83"/>
        <v>0</v>
      </c>
      <c r="O2643" s="339"/>
      <c r="P2643" s="515">
        <f>IF($A2643=Liste!$A$2,Liste!$Q$2,IF($A2643=Liste!$A$3,Liste!$Q$3,0))</f>
        <v>0</v>
      </c>
      <c r="Q2643" s="477"/>
      <c r="R2643" s="458" t="str">
        <f>IF(F2643=0,"x",VLOOKUP($F2643,Liste!$L$2:$M$5000,2,FALSE))</f>
        <v>x</v>
      </c>
      <c r="S2643" s="462" t="str">
        <f t="shared" si="82"/>
        <v>x</v>
      </c>
      <c r="T2643" s="462">
        <f>IF(P2643=Liste!$Q$3,IF(L2643=0,0,1),0)</f>
        <v>0</v>
      </c>
      <c r="U2643" s="462">
        <f>IF($A2643=0,0,InformatiiGenerale!$B$3)</f>
        <v>0</v>
      </c>
      <c r="V2643" s="462">
        <f>IF($B2643=0,0,VLOOKUP($B2643,InformatiiGenerale!$A$9:$C$29,3,FALSE))</f>
        <v>0</v>
      </c>
    </row>
    <row r="2644" spans="1:22" ht="30" customHeight="1" x14ac:dyDescent="0.25">
      <c r="A2644" s="145"/>
      <c r="B2644" s="146"/>
      <c r="C2644" s="146"/>
      <c r="D2644" s="147"/>
      <c r="E2644" s="148"/>
      <c r="F2644" s="149"/>
      <c r="G2644" s="148"/>
      <c r="H2644" s="149"/>
      <c r="I2644" s="150"/>
      <c r="J2644" s="151"/>
      <c r="K2644" s="152"/>
      <c r="L2644" s="153"/>
      <c r="M2644" s="154"/>
      <c r="N2644" s="334">
        <f t="shared" si="83"/>
        <v>0</v>
      </c>
      <c r="O2644" s="339"/>
      <c r="P2644" s="515">
        <f>IF($A2644=Liste!$A$2,Liste!$Q$2,IF($A2644=Liste!$A$3,Liste!$Q$3,0))</f>
        <v>0</v>
      </c>
      <c r="Q2644" s="477"/>
      <c r="R2644" s="458" t="str">
        <f>IF(F2644=0,"x",VLOOKUP($F2644,Liste!$L$2:$M$5000,2,FALSE))</f>
        <v>x</v>
      </c>
      <c r="S2644" s="462" t="str">
        <f t="shared" si="82"/>
        <v>x</v>
      </c>
      <c r="T2644" s="462">
        <f>IF(P2644=Liste!$Q$3,IF(L2644=0,0,1),0)</f>
        <v>0</v>
      </c>
      <c r="U2644" s="462">
        <f>IF($A2644=0,0,InformatiiGenerale!$B$3)</f>
        <v>0</v>
      </c>
      <c r="V2644" s="462">
        <f>IF($B2644=0,0,VLOOKUP($B2644,InformatiiGenerale!$A$9:$C$29,3,FALSE))</f>
        <v>0</v>
      </c>
    </row>
    <row r="2645" spans="1:22" ht="30" customHeight="1" x14ac:dyDescent="0.25">
      <c r="A2645" s="145"/>
      <c r="B2645" s="146"/>
      <c r="C2645" s="146"/>
      <c r="D2645" s="147"/>
      <c r="E2645" s="148"/>
      <c r="F2645" s="149"/>
      <c r="G2645" s="148"/>
      <c r="H2645" s="149"/>
      <c r="I2645" s="150"/>
      <c r="J2645" s="151"/>
      <c r="K2645" s="152"/>
      <c r="L2645" s="153"/>
      <c r="M2645" s="154"/>
      <c r="N2645" s="334">
        <f t="shared" si="83"/>
        <v>0</v>
      </c>
      <c r="O2645" s="339"/>
      <c r="P2645" s="515">
        <f>IF($A2645=Liste!$A$2,Liste!$Q$2,IF($A2645=Liste!$A$3,Liste!$Q$3,0))</f>
        <v>0</v>
      </c>
      <c r="Q2645" s="477"/>
      <c r="R2645" s="458" t="str">
        <f>IF(F2645=0,"x",VLOOKUP($F2645,Liste!$L$2:$M$5000,2,FALSE))</f>
        <v>x</v>
      </c>
      <c r="S2645" s="462" t="str">
        <f t="shared" si="82"/>
        <v>x</v>
      </c>
      <c r="T2645" s="462">
        <f>IF(P2645=Liste!$Q$3,IF(L2645=0,0,1),0)</f>
        <v>0</v>
      </c>
      <c r="U2645" s="462">
        <f>IF($A2645=0,0,InformatiiGenerale!$B$3)</f>
        <v>0</v>
      </c>
      <c r="V2645" s="462">
        <f>IF($B2645=0,0,VLOOKUP($B2645,InformatiiGenerale!$A$9:$C$29,3,FALSE))</f>
        <v>0</v>
      </c>
    </row>
    <row r="2646" spans="1:22" ht="30" customHeight="1" x14ac:dyDescent="0.25">
      <c r="A2646" s="145"/>
      <c r="B2646" s="146"/>
      <c r="C2646" s="146"/>
      <c r="D2646" s="147"/>
      <c r="E2646" s="148"/>
      <c r="F2646" s="149"/>
      <c r="G2646" s="148"/>
      <c r="H2646" s="149"/>
      <c r="I2646" s="150"/>
      <c r="J2646" s="151"/>
      <c r="K2646" s="152"/>
      <c r="L2646" s="153"/>
      <c r="M2646" s="154"/>
      <c r="N2646" s="334">
        <f t="shared" si="83"/>
        <v>0</v>
      </c>
      <c r="O2646" s="339"/>
      <c r="P2646" s="515">
        <f>IF($A2646=Liste!$A$2,Liste!$Q$2,IF($A2646=Liste!$A$3,Liste!$Q$3,0))</f>
        <v>0</v>
      </c>
      <c r="Q2646" s="477"/>
      <c r="R2646" s="458" t="str">
        <f>IF(F2646=0,"x",VLOOKUP($F2646,Liste!$L$2:$M$5000,2,FALSE))</f>
        <v>x</v>
      </c>
      <c r="S2646" s="462" t="str">
        <f t="shared" si="82"/>
        <v>x</v>
      </c>
      <c r="T2646" s="462">
        <f>IF(P2646=Liste!$Q$3,IF(L2646=0,0,1),0)</f>
        <v>0</v>
      </c>
      <c r="U2646" s="462">
        <f>IF($A2646=0,0,InformatiiGenerale!$B$3)</f>
        <v>0</v>
      </c>
      <c r="V2646" s="462">
        <f>IF($B2646=0,0,VLOOKUP($B2646,InformatiiGenerale!$A$9:$C$29,3,FALSE))</f>
        <v>0</v>
      </c>
    </row>
    <row r="2647" spans="1:22" ht="30" customHeight="1" x14ac:dyDescent="0.25">
      <c r="A2647" s="145"/>
      <c r="B2647" s="146"/>
      <c r="C2647" s="146"/>
      <c r="D2647" s="147"/>
      <c r="E2647" s="148"/>
      <c r="F2647" s="149"/>
      <c r="G2647" s="148"/>
      <c r="H2647" s="149"/>
      <c r="I2647" s="150"/>
      <c r="J2647" s="151"/>
      <c r="K2647" s="152"/>
      <c r="L2647" s="153"/>
      <c r="M2647" s="154"/>
      <c r="N2647" s="334">
        <f t="shared" si="83"/>
        <v>0</v>
      </c>
      <c r="O2647" s="339"/>
      <c r="P2647" s="515">
        <f>IF($A2647=Liste!$A$2,Liste!$Q$2,IF($A2647=Liste!$A$3,Liste!$Q$3,0))</f>
        <v>0</v>
      </c>
      <c r="Q2647" s="477"/>
      <c r="R2647" s="458" t="str">
        <f>IF(F2647=0,"x",VLOOKUP($F2647,Liste!$L$2:$M$5000,2,FALSE))</f>
        <v>x</v>
      </c>
      <c r="S2647" s="462" t="str">
        <f t="shared" si="82"/>
        <v>x</v>
      </c>
      <c r="T2647" s="462">
        <f>IF(P2647=Liste!$Q$3,IF(L2647=0,0,1),0)</f>
        <v>0</v>
      </c>
      <c r="U2647" s="462">
        <f>IF($A2647=0,0,InformatiiGenerale!$B$3)</f>
        <v>0</v>
      </c>
      <c r="V2647" s="462">
        <f>IF($B2647=0,0,VLOOKUP($B2647,InformatiiGenerale!$A$9:$C$29,3,FALSE))</f>
        <v>0</v>
      </c>
    </row>
    <row r="2648" spans="1:22" ht="30" customHeight="1" x14ac:dyDescent="0.25">
      <c r="A2648" s="145"/>
      <c r="B2648" s="146"/>
      <c r="C2648" s="146"/>
      <c r="D2648" s="147"/>
      <c r="E2648" s="148"/>
      <c r="F2648" s="149"/>
      <c r="G2648" s="148"/>
      <c r="H2648" s="149"/>
      <c r="I2648" s="150"/>
      <c r="J2648" s="151"/>
      <c r="K2648" s="152"/>
      <c r="L2648" s="153"/>
      <c r="M2648" s="154"/>
      <c r="N2648" s="334">
        <f t="shared" si="83"/>
        <v>0</v>
      </c>
      <c r="O2648" s="339"/>
      <c r="P2648" s="515">
        <f>IF($A2648=Liste!$A$2,Liste!$Q$2,IF($A2648=Liste!$A$3,Liste!$Q$3,0))</f>
        <v>0</v>
      </c>
      <c r="Q2648" s="477"/>
      <c r="R2648" s="458" t="str">
        <f>IF(F2648=0,"x",VLOOKUP($F2648,Liste!$L$2:$M$5000,2,FALSE))</f>
        <v>x</v>
      </c>
      <c r="S2648" s="462" t="str">
        <f t="shared" si="82"/>
        <v>x</v>
      </c>
      <c r="T2648" s="462">
        <f>IF(P2648=Liste!$Q$3,IF(L2648=0,0,1),0)</f>
        <v>0</v>
      </c>
      <c r="U2648" s="462">
        <f>IF($A2648=0,0,InformatiiGenerale!$B$3)</f>
        <v>0</v>
      </c>
      <c r="V2648" s="462">
        <f>IF($B2648=0,0,VLOOKUP($B2648,InformatiiGenerale!$A$9:$C$29,3,FALSE))</f>
        <v>0</v>
      </c>
    </row>
    <row r="2649" spans="1:22" ht="30" customHeight="1" x14ac:dyDescent="0.25">
      <c r="A2649" s="145"/>
      <c r="B2649" s="146"/>
      <c r="C2649" s="146"/>
      <c r="D2649" s="147"/>
      <c r="E2649" s="148"/>
      <c r="F2649" s="149"/>
      <c r="G2649" s="148"/>
      <c r="H2649" s="149"/>
      <c r="I2649" s="150"/>
      <c r="J2649" s="151"/>
      <c r="K2649" s="152"/>
      <c r="L2649" s="153"/>
      <c r="M2649" s="154"/>
      <c r="N2649" s="334">
        <f t="shared" si="83"/>
        <v>0</v>
      </c>
      <c r="O2649" s="339"/>
      <c r="P2649" s="515">
        <f>IF($A2649=Liste!$A$2,Liste!$Q$2,IF($A2649=Liste!$A$3,Liste!$Q$3,0))</f>
        <v>0</v>
      </c>
      <c r="Q2649" s="477"/>
      <c r="R2649" s="458" t="str">
        <f>IF(F2649=0,"x",VLOOKUP($F2649,Liste!$L$2:$M$5000,2,FALSE))</f>
        <v>x</v>
      </c>
      <c r="S2649" s="462" t="str">
        <f t="shared" si="82"/>
        <v>x</v>
      </c>
      <c r="T2649" s="462">
        <f>IF(P2649=Liste!$Q$3,IF(L2649=0,0,1),0)</f>
        <v>0</v>
      </c>
      <c r="U2649" s="462">
        <f>IF($A2649=0,0,InformatiiGenerale!$B$3)</f>
        <v>0</v>
      </c>
      <c r="V2649" s="462">
        <f>IF($B2649=0,0,VLOOKUP($B2649,InformatiiGenerale!$A$9:$C$29,3,FALSE))</f>
        <v>0</v>
      </c>
    </row>
    <row r="2650" spans="1:22" ht="30" customHeight="1" x14ac:dyDescent="0.25">
      <c r="A2650" s="145"/>
      <c r="B2650" s="146"/>
      <c r="C2650" s="146"/>
      <c r="D2650" s="147"/>
      <c r="E2650" s="148"/>
      <c r="F2650" s="149"/>
      <c r="G2650" s="148"/>
      <c r="H2650" s="149"/>
      <c r="I2650" s="150"/>
      <c r="J2650" s="151"/>
      <c r="K2650" s="152"/>
      <c r="L2650" s="153"/>
      <c r="M2650" s="154"/>
      <c r="N2650" s="334">
        <f t="shared" si="83"/>
        <v>0</v>
      </c>
      <c r="O2650" s="339"/>
      <c r="P2650" s="515">
        <f>IF($A2650=Liste!$A$2,Liste!$Q$2,IF($A2650=Liste!$A$3,Liste!$Q$3,0))</f>
        <v>0</v>
      </c>
      <c r="Q2650" s="477"/>
      <c r="R2650" s="458" t="str">
        <f>IF(F2650=0,"x",VLOOKUP($F2650,Liste!$L$2:$M$5000,2,FALSE))</f>
        <v>x</v>
      </c>
      <c r="S2650" s="462" t="str">
        <f t="shared" si="82"/>
        <v>x</v>
      </c>
      <c r="T2650" s="462">
        <f>IF(P2650=Liste!$Q$3,IF(L2650=0,0,1),0)</f>
        <v>0</v>
      </c>
      <c r="U2650" s="462">
        <f>IF($A2650=0,0,InformatiiGenerale!$B$3)</f>
        <v>0</v>
      </c>
      <c r="V2650" s="462">
        <f>IF($B2650=0,0,VLOOKUP($B2650,InformatiiGenerale!$A$9:$C$29,3,FALSE))</f>
        <v>0</v>
      </c>
    </row>
    <row r="2651" spans="1:22" ht="30" customHeight="1" x14ac:dyDescent="0.25">
      <c r="A2651" s="145"/>
      <c r="B2651" s="146"/>
      <c r="C2651" s="146"/>
      <c r="D2651" s="147"/>
      <c r="E2651" s="148"/>
      <c r="F2651" s="149"/>
      <c r="G2651" s="148"/>
      <c r="H2651" s="149"/>
      <c r="I2651" s="150"/>
      <c r="J2651" s="151"/>
      <c r="K2651" s="152"/>
      <c r="L2651" s="153"/>
      <c r="M2651" s="154"/>
      <c r="N2651" s="334">
        <f t="shared" si="83"/>
        <v>0</v>
      </c>
      <c r="O2651" s="339"/>
      <c r="P2651" s="515">
        <f>IF($A2651=Liste!$A$2,Liste!$Q$2,IF($A2651=Liste!$A$3,Liste!$Q$3,0))</f>
        <v>0</v>
      </c>
      <c r="Q2651" s="477"/>
      <c r="R2651" s="458" t="str">
        <f>IF(F2651=0,"x",VLOOKUP($F2651,Liste!$L$2:$M$5000,2,FALSE))</f>
        <v>x</v>
      </c>
      <c r="S2651" s="462" t="str">
        <f t="shared" si="82"/>
        <v>x</v>
      </c>
      <c r="T2651" s="462">
        <f>IF(P2651=Liste!$Q$3,IF(L2651=0,0,1),0)</f>
        <v>0</v>
      </c>
      <c r="U2651" s="462">
        <f>IF($A2651=0,0,InformatiiGenerale!$B$3)</f>
        <v>0</v>
      </c>
      <c r="V2651" s="462">
        <f>IF($B2651=0,0,VLOOKUP($B2651,InformatiiGenerale!$A$9:$C$29,3,FALSE))</f>
        <v>0</v>
      </c>
    </row>
    <row r="2652" spans="1:22" ht="30" customHeight="1" x14ac:dyDescent="0.25">
      <c r="A2652" s="145"/>
      <c r="B2652" s="146"/>
      <c r="C2652" s="146"/>
      <c r="D2652" s="147"/>
      <c r="E2652" s="148"/>
      <c r="F2652" s="149"/>
      <c r="G2652" s="148"/>
      <c r="H2652" s="149"/>
      <c r="I2652" s="150"/>
      <c r="J2652" s="151"/>
      <c r="K2652" s="152"/>
      <c r="L2652" s="153"/>
      <c r="M2652" s="154"/>
      <c r="N2652" s="334">
        <f t="shared" si="83"/>
        <v>0</v>
      </c>
      <c r="O2652" s="339"/>
      <c r="P2652" s="515">
        <f>IF($A2652=Liste!$A$2,Liste!$Q$2,IF($A2652=Liste!$A$3,Liste!$Q$3,0))</f>
        <v>0</v>
      </c>
      <c r="Q2652" s="477"/>
      <c r="R2652" s="458" t="str">
        <f>IF(F2652=0,"x",VLOOKUP($F2652,Liste!$L$2:$M$5000,2,FALSE))</f>
        <v>x</v>
      </c>
      <c r="S2652" s="462" t="str">
        <f t="shared" si="82"/>
        <v>x</v>
      </c>
      <c r="T2652" s="462">
        <f>IF(P2652=Liste!$Q$3,IF(L2652=0,0,1),0)</f>
        <v>0</v>
      </c>
      <c r="U2652" s="462">
        <f>IF($A2652=0,0,InformatiiGenerale!$B$3)</f>
        <v>0</v>
      </c>
      <c r="V2652" s="462">
        <f>IF($B2652=0,0,VLOOKUP($B2652,InformatiiGenerale!$A$9:$C$29,3,FALSE))</f>
        <v>0</v>
      </c>
    </row>
    <row r="2653" spans="1:22" ht="30" customHeight="1" x14ac:dyDescent="0.25">
      <c r="A2653" s="145"/>
      <c r="B2653" s="146"/>
      <c r="C2653" s="146"/>
      <c r="D2653" s="147"/>
      <c r="E2653" s="148"/>
      <c r="F2653" s="149"/>
      <c r="G2653" s="148"/>
      <c r="H2653" s="149"/>
      <c r="I2653" s="150"/>
      <c r="J2653" s="151"/>
      <c r="K2653" s="152"/>
      <c r="L2653" s="153"/>
      <c r="M2653" s="154"/>
      <c r="N2653" s="334">
        <f t="shared" si="83"/>
        <v>0</v>
      </c>
      <c r="O2653" s="339"/>
      <c r="P2653" s="515">
        <f>IF($A2653=Liste!$A$2,Liste!$Q$2,IF($A2653=Liste!$A$3,Liste!$Q$3,0))</f>
        <v>0</v>
      </c>
      <c r="Q2653" s="477"/>
      <c r="R2653" s="458" t="str">
        <f>IF(F2653=0,"x",VLOOKUP($F2653,Liste!$L$2:$M$5000,2,FALSE))</f>
        <v>x</v>
      </c>
      <c r="S2653" s="462" t="str">
        <f t="shared" si="82"/>
        <v>x</v>
      </c>
      <c r="T2653" s="462">
        <f>IF(P2653=Liste!$Q$3,IF(L2653=0,0,1),0)</f>
        <v>0</v>
      </c>
      <c r="U2653" s="462">
        <f>IF($A2653=0,0,InformatiiGenerale!$B$3)</f>
        <v>0</v>
      </c>
      <c r="V2653" s="462">
        <f>IF($B2653=0,0,VLOOKUP($B2653,InformatiiGenerale!$A$9:$C$29,3,FALSE))</f>
        <v>0</v>
      </c>
    </row>
    <row r="2654" spans="1:22" ht="30" customHeight="1" x14ac:dyDescent="0.25">
      <c r="A2654" s="145"/>
      <c r="B2654" s="146"/>
      <c r="C2654" s="146"/>
      <c r="D2654" s="147"/>
      <c r="E2654" s="148"/>
      <c r="F2654" s="149"/>
      <c r="G2654" s="148"/>
      <c r="H2654" s="149"/>
      <c r="I2654" s="150"/>
      <c r="J2654" s="151"/>
      <c r="K2654" s="152"/>
      <c r="L2654" s="153"/>
      <c r="M2654" s="154"/>
      <c r="N2654" s="334">
        <f t="shared" si="83"/>
        <v>0</v>
      </c>
      <c r="O2654" s="339"/>
      <c r="P2654" s="515">
        <f>IF($A2654=Liste!$A$2,Liste!$Q$2,IF($A2654=Liste!$A$3,Liste!$Q$3,0))</f>
        <v>0</v>
      </c>
      <c r="Q2654" s="477"/>
      <c r="R2654" s="458" t="str">
        <f>IF(F2654=0,"x",VLOOKUP($F2654,Liste!$L$2:$M$5000,2,FALSE))</f>
        <v>x</v>
      </c>
      <c r="S2654" s="462" t="str">
        <f t="shared" si="82"/>
        <v>x</v>
      </c>
      <c r="T2654" s="462">
        <f>IF(P2654=Liste!$Q$3,IF(L2654=0,0,1),0)</f>
        <v>0</v>
      </c>
      <c r="U2654" s="462">
        <f>IF($A2654=0,0,InformatiiGenerale!$B$3)</f>
        <v>0</v>
      </c>
      <c r="V2654" s="462">
        <f>IF($B2654=0,0,VLOOKUP($B2654,InformatiiGenerale!$A$9:$C$29,3,FALSE))</f>
        <v>0</v>
      </c>
    </row>
    <row r="2655" spans="1:22" ht="30" customHeight="1" x14ac:dyDescent="0.25">
      <c r="A2655" s="145"/>
      <c r="B2655" s="146"/>
      <c r="C2655" s="146"/>
      <c r="D2655" s="147"/>
      <c r="E2655" s="148"/>
      <c r="F2655" s="149"/>
      <c r="G2655" s="148"/>
      <c r="H2655" s="149"/>
      <c r="I2655" s="150"/>
      <c r="J2655" s="151"/>
      <c r="K2655" s="152"/>
      <c r="L2655" s="153"/>
      <c r="M2655" s="154"/>
      <c r="N2655" s="334">
        <f t="shared" si="83"/>
        <v>0</v>
      </c>
      <c r="O2655" s="339"/>
      <c r="P2655" s="515">
        <f>IF($A2655=Liste!$A$2,Liste!$Q$2,IF($A2655=Liste!$A$3,Liste!$Q$3,0))</f>
        <v>0</v>
      </c>
      <c r="Q2655" s="477"/>
      <c r="R2655" s="458" t="str">
        <f>IF(F2655=0,"x",VLOOKUP($F2655,Liste!$L$2:$M$5000,2,FALSE))</f>
        <v>x</v>
      </c>
      <c r="S2655" s="462" t="str">
        <f t="shared" si="82"/>
        <v>x</v>
      </c>
      <c r="T2655" s="462">
        <f>IF(P2655=Liste!$Q$3,IF(L2655=0,0,1),0)</f>
        <v>0</v>
      </c>
      <c r="U2655" s="462">
        <f>IF($A2655=0,0,InformatiiGenerale!$B$3)</f>
        <v>0</v>
      </c>
      <c r="V2655" s="462">
        <f>IF($B2655=0,0,VLOOKUP($B2655,InformatiiGenerale!$A$9:$C$29,3,FALSE))</f>
        <v>0</v>
      </c>
    </row>
    <row r="2656" spans="1:22" ht="30" customHeight="1" x14ac:dyDescent="0.25">
      <c r="A2656" s="145"/>
      <c r="B2656" s="146"/>
      <c r="C2656" s="146"/>
      <c r="D2656" s="147"/>
      <c r="E2656" s="148"/>
      <c r="F2656" s="149"/>
      <c r="G2656" s="148"/>
      <c r="H2656" s="149"/>
      <c r="I2656" s="150"/>
      <c r="J2656" s="151"/>
      <c r="K2656" s="152"/>
      <c r="L2656" s="153"/>
      <c r="M2656" s="154"/>
      <c r="N2656" s="334">
        <f t="shared" si="83"/>
        <v>0</v>
      </c>
      <c r="O2656" s="339"/>
      <c r="P2656" s="515">
        <f>IF($A2656=Liste!$A$2,Liste!$Q$2,IF($A2656=Liste!$A$3,Liste!$Q$3,0))</f>
        <v>0</v>
      </c>
      <c r="Q2656" s="477"/>
      <c r="R2656" s="458" t="str">
        <f>IF(F2656=0,"x",VLOOKUP($F2656,Liste!$L$2:$M$5000,2,FALSE))</f>
        <v>x</v>
      </c>
      <c r="S2656" s="462" t="str">
        <f t="shared" si="82"/>
        <v>x</v>
      </c>
      <c r="T2656" s="462">
        <f>IF(P2656=Liste!$Q$3,IF(L2656=0,0,1),0)</f>
        <v>0</v>
      </c>
      <c r="U2656" s="462">
        <f>IF($A2656=0,0,InformatiiGenerale!$B$3)</f>
        <v>0</v>
      </c>
      <c r="V2656" s="462">
        <f>IF($B2656=0,0,VLOOKUP($B2656,InformatiiGenerale!$A$9:$C$29,3,FALSE))</f>
        <v>0</v>
      </c>
    </row>
    <row r="2657" spans="1:22" ht="30" customHeight="1" x14ac:dyDescent="0.25">
      <c r="A2657" s="145"/>
      <c r="B2657" s="146"/>
      <c r="C2657" s="146"/>
      <c r="D2657" s="147"/>
      <c r="E2657" s="148"/>
      <c r="F2657" s="149"/>
      <c r="G2657" s="148"/>
      <c r="H2657" s="149"/>
      <c r="I2657" s="150"/>
      <c r="J2657" s="151"/>
      <c r="K2657" s="152"/>
      <c r="L2657" s="153"/>
      <c r="M2657" s="154"/>
      <c r="N2657" s="334">
        <f t="shared" si="83"/>
        <v>0</v>
      </c>
      <c r="O2657" s="339"/>
      <c r="P2657" s="515">
        <f>IF($A2657=Liste!$A$2,Liste!$Q$2,IF($A2657=Liste!$A$3,Liste!$Q$3,0))</f>
        <v>0</v>
      </c>
      <c r="Q2657" s="477"/>
      <c r="R2657" s="458" t="str">
        <f>IF(F2657=0,"x",VLOOKUP($F2657,Liste!$L$2:$M$5000,2,FALSE))</f>
        <v>x</v>
      </c>
      <c r="S2657" s="462" t="str">
        <f t="shared" si="82"/>
        <v>x</v>
      </c>
      <c r="T2657" s="462">
        <f>IF(P2657=Liste!$Q$3,IF(L2657=0,0,1),0)</f>
        <v>0</v>
      </c>
      <c r="U2657" s="462">
        <f>IF($A2657=0,0,InformatiiGenerale!$B$3)</f>
        <v>0</v>
      </c>
      <c r="V2657" s="462">
        <f>IF($B2657=0,0,VLOOKUP($B2657,InformatiiGenerale!$A$9:$C$29,3,FALSE))</f>
        <v>0</v>
      </c>
    </row>
    <row r="2658" spans="1:22" ht="30" customHeight="1" x14ac:dyDescent="0.25">
      <c r="A2658" s="145"/>
      <c r="B2658" s="146"/>
      <c r="C2658" s="146"/>
      <c r="D2658" s="147"/>
      <c r="E2658" s="148"/>
      <c r="F2658" s="149"/>
      <c r="G2658" s="148"/>
      <c r="H2658" s="149"/>
      <c r="I2658" s="150"/>
      <c r="J2658" s="151"/>
      <c r="K2658" s="152"/>
      <c r="L2658" s="153"/>
      <c r="M2658" s="154"/>
      <c r="N2658" s="334">
        <f t="shared" si="83"/>
        <v>0</v>
      </c>
      <c r="O2658" s="339"/>
      <c r="P2658" s="515">
        <f>IF($A2658=Liste!$A$2,Liste!$Q$2,IF($A2658=Liste!$A$3,Liste!$Q$3,0))</f>
        <v>0</v>
      </c>
      <c r="Q2658" s="477"/>
      <c r="R2658" s="458" t="str">
        <f>IF(F2658=0,"x",VLOOKUP($F2658,Liste!$L$2:$M$5000,2,FALSE))</f>
        <v>x</v>
      </c>
      <c r="S2658" s="462" t="str">
        <f t="shared" si="82"/>
        <v>x</v>
      </c>
      <c r="T2658" s="462">
        <f>IF(P2658=Liste!$Q$3,IF(L2658=0,0,1),0)</f>
        <v>0</v>
      </c>
      <c r="U2658" s="462">
        <f>IF($A2658=0,0,InformatiiGenerale!$B$3)</f>
        <v>0</v>
      </c>
      <c r="V2658" s="462">
        <f>IF($B2658=0,0,VLOOKUP($B2658,InformatiiGenerale!$A$9:$C$29,3,FALSE))</f>
        <v>0</v>
      </c>
    </row>
    <row r="2659" spans="1:22" ht="30" customHeight="1" x14ac:dyDescent="0.25">
      <c r="A2659" s="145"/>
      <c r="B2659" s="146"/>
      <c r="C2659" s="146"/>
      <c r="D2659" s="147"/>
      <c r="E2659" s="148"/>
      <c r="F2659" s="149"/>
      <c r="G2659" s="148"/>
      <c r="H2659" s="149"/>
      <c r="I2659" s="150"/>
      <c r="J2659" s="151"/>
      <c r="K2659" s="152"/>
      <c r="L2659" s="153"/>
      <c r="M2659" s="154"/>
      <c r="N2659" s="334">
        <f t="shared" si="83"/>
        <v>0</v>
      </c>
      <c r="O2659" s="339"/>
      <c r="P2659" s="515">
        <f>IF($A2659=Liste!$A$2,Liste!$Q$2,IF($A2659=Liste!$A$3,Liste!$Q$3,0))</f>
        <v>0</v>
      </c>
      <c r="Q2659" s="477"/>
      <c r="R2659" s="458" t="str">
        <f>IF(F2659=0,"x",VLOOKUP($F2659,Liste!$L$2:$M$5000,2,FALSE))</f>
        <v>x</v>
      </c>
      <c r="S2659" s="462" t="str">
        <f t="shared" si="82"/>
        <v>x</v>
      </c>
      <c r="T2659" s="462">
        <f>IF(P2659=Liste!$Q$3,IF(L2659=0,0,1),0)</f>
        <v>0</v>
      </c>
      <c r="U2659" s="462">
        <f>IF($A2659=0,0,InformatiiGenerale!$B$3)</f>
        <v>0</v>
      </c>
      <c r="V2659" s="462">
        <f>IF($B2659=0,0,VLOOKUP($B2659,InformatiiGenerale!$A$9:$C$29,3,FALSE))</f>
        <v>0</v>
      </c>
    </row>
    <row r="2660" spans="1:22" ht="30" customHeight="1" x14ac:dyDescent="0.25">
      <c r="A2660" s="145"/>
      <c r="B2660" s="146"/>
      <c r="C2660" s="146"/>
      <c r="D2660" s="147"/>
      <c r="E2660" s="148"/>
      <c r="F2660" s="149"/>
      <c r="G2660" s="148"/>
      <c r="H2660" s="149"/>
      <c r="I2660" s="150"/>
      <c r="J2660" s="151"/>
      <c r="K2660" s="152"/>
      <c r="L2660" s="153"/>
      <c r="M2660" s="154"/>
      <c r="N2660" s="334">
        <f t="shared" si="83"/>
        <v>0</v>
      </c>
      <c r="O2660" s="339"/>
      <c r="P2660" s="515">
        <f>IF($A2660=Liste!$A$2,Liste!$Q$2,IF($A2660=Liste!$A$3,Liste!$Q$3,0))</f>
        <v>0</v>
      </c>
      <c r="Q2660" s="477"/>
      <c r="R2660" s="458" t="str">
        <f>IF(F2660=0,"x",VLOOKUP($F2660,Liste!$L$2:$M$5000,2,FALSE))</f>
        <v>x</v>
      </c>
      <c r="S2660" s="462" t="str">
        <f t="shared" si="82"/>
        <v>x</v>
      </c>
      <c r="T2660" s="462">
        <f>IF(P2660=Liste!$Q$3,IF(L2660=0,0,1),0)</f>
        <v>0</v>
      </c>
      <c r="U2660" s="462">
        <f>IF($A2660=0,0,InformatiiGenerale!$B$3)</f>
        <v>0</v>
      </c>
      <c r="V2660" s="462">
        <f>IF($B2660=0,0,VLOOKUP($B2660,InformatiiGenerale!$A$9:$C$29,3,FALSE))</f>
        <v>0</v>
      </c>
    </row>
    <row r="2661" spans="1:22" ht="30" customHeight="1" x14ac:dyDescent="0.25">
      <c r="A2661" s="145"/>
      <c r="B2661" s="146"/>
      <c r="C2661" s="146"/>
      <c r="D2661" s="147"/>
      <c r="E2661" s="148"/>
      <c r="F2661" s="149"/>
      <c r="G2661" s="148"/>
      <c r="H2661" s="149"/>
      <c r="I2661" s="150"/>
      <c r="J2661" s="151"/>
      <c r="K2661" s="152"/>
      <c r="L2661" s="153"/>
      <c r="M2661" s="154"/>
      <c r="N2661" s="334">
        <f t="shared" si="83"/>
        <v>0</v>
      </c>
      <c r="O2661" s="339"/>
      <c r="P2661" s="515">
        <f>IF($A2661=Liste!$A$2,Liste!$Q$2,IF($A2661=Liste!$A$3,Liste!$Q$3,0))</f>
        <v>0</v>
      </c>
      <c r="Q2661" s="477"/>
      <c r="R2661" s="458" t="str">
        <f>IF(F2661=0,"x",VLOOKUP($F2661,Liste!$L$2:$M$5000,2,FALSE))</f>
        <v>x</v>
      </c>
      <c r="S2661" s="462" t="str">
        <f t="shared" si="82"/>
        <v>x</v>
      </c>
      <c r="T2661" s="462">
        <f>IF(P2661=Liste!$Q$3,IF(L2661=0,0,1),0)</f>
        <v>0</v>
      </c>
      <c r="U2661" s="462">
        <f>IF($A2661=0,0,InformatiiGenerale!$B$3)</f>
        <v>0</v>
      </c>
      <c r="V2661" s="462">
        <f>IF($B2661=0,0,VLOOKUP($B2661,InformatiiGenerale!$A$9:$C$29,3,FALSE))</f>
        <v>0</v>
      </c>
    </row>
    <row r="2662" spans="1:22" ht="30" customHeight="1" x14ac:dyDescent="0.25">
      <c r="A2662" s="145"/>
      <c r="B2662" s="146"/>
      <c r="C2662" s="146"/>
      <c r="D2662" s="147"/>
      <c r="E2662" s="148"/>
      <c r="F2662" s="149"/>
      <c r="G2662" s="148"/>
      <c r="H2662" s="149"/>
      <c r="I2662" s="150"/>
      <c r="J2662" s="151"/>
      <c r="K2662" s="152"/>
      <c r="L2662" s="153"/>
      <c r="M2662" s="154"/>
      <c r="N2662" s="334">
        <f t="shared" si="83"/>
        <v>0</v>
      </c>
      <c r="O2662" s="339"/>
      <c r="P2662" s="515">
        <f>IF($A2662=Liste!$A$2,Liste!$Q$2,IF($A2662=Liste!$A$3,Liste!$Q$3,0))</f>
        <v>0</v>
      </c>
      <c r="Q2662" s="477"/>
      <c r="R2662" s="458" t="str">
        <f>IF(F2662=0,"x",VLOOKUP($F2662,Liste!$L$2:$M$5000,2,FALSE))</f>
        <v>x</v>
      </c>
      <c r="S2662" s="462" t="str">
        <f t="shared" si="82"/>
        <v>x</v>
      </c>
      <c r="T2662" s="462">
        <f>IF(P2662=Liste!$Q$3,IF(L2662=0,0,1),0)</f>
        <v>0</v>
      </c>
      <c r="U2662" s="462">
        <f>IF($A2662=0,0,InformatiiGenerale!$B$3)</f>
        <v>0</v>
      </c>
      <c r="V2662" s="462">
        <f>IF($B2662=0,0,VLOOKUP($B2662,InformatiiGenerale!$A$9:$C$29,3,FALSE))</f>
        <v>0</v>
      </c>
    </row>
    <row r="2663" spans="1:22" ht="30" customHeight="1" x14ac:dyDescent="0.25">
      <c r="A2663" s="145"/>
      <c r="B2663" s="146"/>
      <c r="C2663" s="146"/>
      <c r="D2663" s="147"/>
      <c r="E2663" s="148"/>
      <c r="F2663" s="149"/>
      <c r="G2663" s="148"/>
      <c r="H2663" s="149"/>
      <c r="I2663" s="150"/>
      <c r="J2663" s="151"/>
      <c r="K2663" s="152"/>
      <c r="L2663" s="153"/>
      <c r="M2663" s="154"/>
      <c r="N2663" s="334">
        <f t="shared" si="83"/>
        <v>0</v>
      </c>
      <c r="O2663" s="339"/>
      <c r="P2663" s="515">
        <f>IF($A2663=Liste!$A$2,Liste!$Q$2,IF($A2663=Liste!$A$3,Liste!$Q$3,0))</f>
        <v>0</v>
      </c>
      <c r="Q2663" s="477"/>
      <c r="R2663" s="458" t="str">
        <f>IF(F2663=0,"x",VLOOKUP($F2663,Liste!$L$2:$M$5000,2,FALSE))</f>
        <v>x</v>
      </c>
      <c r="S2663" s="462" t="str">
        <f t="shared" si="82"/>
        <v>x</v>
      </c>
      <c r="T2663" s="462">
        <f>IF(P2663=Liste!$Q$3,IF(L2663=0,0,1),0)</f>
        <v>0</v>
      </c>
      <c r="U2663" s="462">
        <f>IF($A2663=0,0,InformatiiGenerale!$B$3)</f>
        <v>0</v>
      </c>
      <c r="V2663" s="462">
        <f>IF($B2663=0,0,VLOOKUP($B2663,InformatiiGenerale!$A$9:$C$29,3,FALSE))</f>
        <v>0</v>
      </c>
    </row>
    <row r="2664" spans="1:22" ht="30" customHeight="1" x14ac:dyDescent="0.25">
      <c r="A2664" s="145"/>
      <c r="B2664" s="146"/>
      <c r="C2664" s="146"/>
      <c r="D2664" s="147"/>
      <c r="E2664" s="148"/>
      <c r="F2664" s="149"/>
      <c r="G2664" s="148"/>
      <c r="H2664" s="149"/>
      <c r="I2664" s="150"/>
      <c r="J2664" s="151"/>
      <c r="K2664" s="152"/>
      <c r="L2664" s="153"/>
      <c r="M2664" s="154"/>
      <c r="N2664" s="334">
        <f t="shared" si="83"/>
        <v>0</v>
      </c>
      <c r="O2664" s="339"/>
      <c r="P2664" s="515">
        <f>IF($A2664=Liste!$A$2,Liste!$Q$2,IF($A2664=Liste!$A$3,Liste!$Q$3,0))</f>
        <v>0</v>
      </c>
      <c r="Q2664" s="477"/>
      <c r="R2664" s="458" t="str">
        <f>IF(F2664=0,"x",VLOOKUP($F2664,Liste!$L$2:$M$5000,2,FALSE))</f>
        <v>x</v>
      </c>
      <c r="S2664" s="462" t="str">
        <f t="shared" si="82"/>
        <v>x</v>
      </c>
      <c r="T2664" s="462">
        <f>IF(P2664=Liste!$Q$3,IF(L2664=0,0,1),0)</f>
        <v>0</v>
      </c>
      <c r="U2664" s="462">
        <f>IF($A2664=0,0,InformatiiGenerale!$B$3)</f>
        <v>0</v>
      </c>
      <c r="V2664" s="462">
        <f>IF($B2664=0,0,VLOOKUP($B2664,InformatiiGenerale!$A$9:$C$29,3,FALSE))</f>
        <v>0</v>
      </c>
    </row>
    <row r="2665" spans="1:22" ht="30" customHeight="1" x14ac:dyDescent="0.25">
      <c r="A2665" s="145"/>
      <c r="B2665" s="146"/>
      <c r="C2665" s="146"/>
      <c r="D2665" s="147"/>
      <c r="E2665" s="148"/>
      <c r="F2665" s="149"/>
      <c r="G2665" s="148"/>
      <c r="H2665" s="149"/>
      <c r="I2665" s="150"/>
      <c r="J2665" s="151"/>
      <c r="K2665" s="152"/>
      <c r="L2665" s="153"/>
      <c r="M2665" s="154"/>
      <c r="N2665" s="334">
        <f t="shared" si="83"/>
        <v>0</v>
      </c>
      <c r="O2665" s="339"/>
      <c r="P2665" s="515">
        <f>IF($A2665=Liste!$A$2,Liste!$Q$2,IF($A2665=Liste!$A$3,Liste!$Q$3,0))</f>
        <v>0</v>
      </c>
      <c r="Q2665" s="477"/>
      <c r="R2665" s="458" t="str">
        <f>IF(F2665=0,"x",VLOOKUP($F2665,Liste!$L$2:$M$5000,2,FALSE))</f>
        <v>x</v>
      </c>
      <c r="S2665" s="462" t="str">
        <f t="shared" si="82"/>
        <v>x</v>
      </c>
      <c r="T2665" s="462">
        <f>IF(P2665=Liste!$Q$3,IF(L2665=0,0,1),0)</f>
        <v>0</v>
      </c>
      <c r="U2665" s="462">
        <f>IF($A2665=0,0,InformatiiGenerale!$B$3)</f>
        <v>0</v>
      </c>
      <c r="V2665" s="462">
        <f>IF($B2665=0,0,VLOOKUP($B2665,InformatiiGenerale!$A$9:$C$29,3,FALSE))</f>
        <v>0</v>
      </c>
    </row>
    <row r="2666" spans="1:22" ht="30" customHeight="1" x14ac:dyDescent="0.25">
      <c r="A2666" s="145"/>
      <c r="B2666" s="146"/>
      <c r="C2666" s="146"/>
      <c r="D2666" s="147"/>
      <c r="E2666" s="148"/>
      <c r="F2666" s="149"/>
      <c r="G2666" s="148"/>
      <c r="H2666" s="149"/>
      <c r="I2666" s="150"/>
      <c r="J2666" s="151"/>
      <c r="K2666" s="152"/>
      <c r="L2666" s="153"/>
      <c r="M2666" s="154"/>
      <c r="N2666" s="334">
        <f t="shared" si="83"/>
        <v>0</v>
      </c>
      <c r="O2666" s="339"/>
      <c r="P2666" s="515">
        <f>IF($A2666=Liste!$A$2,Liste!$Q$2,IF($A2666=Liste!$A$3,Liste!$Q$3,0))</f>
        <v>0</v>
      </c>
      <c r="Q2666" s="477"/>
      <c r="R2666" s="458" t="str">
        <f>IF(F2666=0,"x",VLOOKUP($F2666,Liste!$L$2:$M$5000,2,FALSE))</f>
        <v>x</v>
      </c>
      <c r="S2666" s="462" t="str">
        <f t="shared" si="82"/>
        <v>x</v>
      </c>
      <c r="T2666" s="462">
        <f>IF(P2666=Liste!$Q$3,IF(L2666=0,0,1),0)</f>
        <v>0</v>
      </c>
      <c r="U2666" s="462">
        <f>IF($A2666=0,0,InformatiiGenerale!$B$3)</f>
        <v>0</v>
      </c>
      <c r="V2666" s="462">
        <f>IF($B2666=0,0,VLOOKUP($B2666,InformatiiGenerale!$A$9:$C$29,3,FALSE))</f>
        <v>0</v>
      </c>
    </row>
    <row r="2667" spans="1:22" ht="30" customHeight="1" x14ac:dyDescent="0.25">
      <c r="A2667" s="145"/>
      <c r="B2667" s="146"/>
      <c r="C2667" s="146"/>
      <c r="D2667" s="147"/>
      <c r="E2667" s="148"/>
      <c r="F2667" s="149"/>
      <c r="G2667" s="148"/>
      <c r="H2667" s="149"/>
      <c r="I2667" s="150"/>
      <c r="J2667" s="151"/>
      <c r="K2667" s="152"/>
      <c r="L2667" s="153"/>
      <c r="M2667" s="154"/>
      <c r="N2667" s="334">
        <f t="shared" si="83"/>
        <v>0</v>
      </c>
      <c r="O2667" s="339"/>
      <c r="P2667" s="515">
        <f>IF($A2667=Liste!$A$2,Liste!$Q$2,IF($A2667=Liste!$A$3,Liste!$Q$3,0))</f>
        <v>0</v>
      </c>
      <c r="Q2667" s="477"/>
      <c r="R2667" s="458" t="str">
        <f>IF(F2667=0,"x",VLOOKUP($F2667,Liste!$L$2:$M$5000,2,FALSE))</f>
        <v>x</v>
      </c>
      <c r="S2667" s="462" t="str">
        <f t="shared" si="82"/>
        <v>x</v>
      </c>
      <c r="T2667" s="462">
        <f>IF(P2667=Liste!$Q$3,IF(L2667=0,0,1),0)</f>
        <v>0</v>
      </c>
      <c r="U2667" s="462">
        <f>IF($A2667=0,0,InformatiiGenerale!$B$3)</f>
        <v>0</v>
      </c>
      <c r="V2667" s="462">
        <f>IF($B2667=0,0,VLOOKUP($B2667,InformatiiGenerale!$A$9:$C$29,3,FALSE))</f>
        <v>0</v>
      </c>
    </row>
    <row r="2668" spans="1:22" ht="30" customHeight="1" x14ac:dyDescent="0.25">
      <c r="A2668" s="145"/>
      <c r="B2668" s="146"/>
      <c r="C2668" s="146"/>
      <c r="D2668" s="147"/>
      <c r="E2668" s="148"/>
      <c r="F2668" s="149"/>
      <c r="G2668" s="148"/>
      <c r="H2668" s="149"/>
      <c r="I2668" s="150"/>
      <c r="J2668" s="151"/>
      <c r="K2668" s="152"/>
      <c r="L2668" s="153"/>
      <c r="M2668" s="154"/>
      <c r="N2668" s="334">
        <f t="shared" si="83"/>
        <v>0</v>
      </c>
      <c r="O2668" s="339"/>
      <c r="P2668" s="515">
        <f>IF($A2668=Liste!$A$2,Liste!$Q$2,IF($A2668=Liste!$A$3,Liste!$Q$3,0))</f>
        <v>0</v>
      </c>
      <c r="Q2668" s="477"/>
      <c r="R2668" s="458" t="str">
        <f>IF(F2668=0,"x",VLOOKUP($F2668,Liste!$L$2:$M$5000,2,FALSE))</f>
        <v>x</v>
      </c>
      <c r="S2668" s="462" t="str">
        <f t="shared" si="82"/>
        <v>x</v>
      </c>
      <c r="T2668" s="462">
        <f>IF(P2668=Liste!$Q$3,IF(L2668=0,0,1),0)</f>
        <v>0</v>
      </c>
      <c r="U2668" s="462">
        <f>IF($A2668=0,0,InformatiiGenerale!$B$3)</f>
        <v>0</v>
      </c>
      <c r="V2668" s="462">
        <f>IF($B2668=0,0,VLOOKUP($B2668,InformatiiGenerale!$A$9:$C$29,3,FALSE))</f>
        <v>0</v>
      </c>
    </row>
    <row r="2669" spans="1:22" ht="30" customHeight="1" x14ac:dyDescent="0.25">
      <c r="A2669" s="145"/>
      <c r="B2669" s="146"/>
      <c r="C2669" s="146"/>
      <c r="D2669" s="147"/>
      <c r="E2669" s="148"/>
      <c r="F2669" s="149"/>
      <c r="G2669" s="148"/>
      <c r="H2669" s="149"/>
      <c r="I2669" s="150"/>
      <c r="J2669" s="151"/>
      <c r="K2669" s="152"/>
      <c r="L2669" s="153"/>
      <c r="M2669" s="154"/>
      <c r="N2669" s="334">
        <f t="shared" si="83"/>
        <v>0</v>
      </c>
      <c r="O2669" s="339"/>
      <c r="P2669" s="515">
        <f>IF($A2669=Liste!$A$2,Liste!$Q$2,IF($A2669=Liste!$A$3,Liste!$Q$3,0))</f>
        <v>0</v>
      </c>
      <c r="Q2669" s="477"/>
      <c r="R2669" s="458" t="str">
        <f>IF(F2669=0,"x",VLOOKUP($F2669,Liste!$L$2:$M$5000,2,FALSE))</f>
        <v>x</v>
      </c>
      <c r="S2669" s="462" t="str">
        <f t="shared" si="82"/>
        <v>x</v>
      </c>
      <c r="T2669" s="462">
        <f>IF(P2669=Liste!$Q$3,IF(L2669=0,0,1),0)</f>
        <v>0</v>
      </c>
      <c r="U2669" s="462">
        <f>IF($A2669=0,0,InformatiiGenerale!$B$3)</f>
        <v>0</v>
      </c>
      <c r="V2669" s="462">
        <f>IF($B2669=0,0,VLOOKUP($B2669,InformatiiGenerale!$A$9:$C$29,3,FALSE))</f>
        <v>0</v>
      </c>
    </row>
    <row r="2670" spans="1:22" ht="30" customHeight="1" x14ac:dyDescent="0.25">
      <c r="A2670" s="145"/>
      <c r="B2670" s="146"/>
      <c r="C2670" s="146"/>
      <c r="D2670" s="147"/>
      <c r="E2670" s="148"/>
      <c r="F2670" s="149"/>
      <c r="G2670" s="148"/>
      <c r="H2670" s="149"/>
      <c r="I2670" s="150"/>
      <c r="J2670" s="151"/>
      <c r="K2670" s="152"/>
      <c r="L2670" s="153"/>
      <c r="M2670" s="154"/>
      <c r="N2670" s="334">
        <f t="shared" si="83"/>
        <v>0</v>
      </c>
      <c r="O2670" s="339"/>
      <c r="P2670" s="515">
        <f>IF($A2670=Liste!$A$2,Liste!$Q$2,IF($A2670=Liste!$A$3,Liste!$Q$3,0))</f>
        <v>0</v>
      </c>
      <c r="Q2670" s="477"/>
      <c r="R2670" s="458" t="str">
        <f>IF(F2670=0,"x",VLOOKUP($F2670,Liste!$L$2:$M$5000,2,FALSE))</f>
        <v>x</v>
      </c>
      <c r="S2670" s="462" t="str">
        <f t="shared" si="82"/>
        <v>x</v>
      </c>
      <c r="T2670" s="462">
        <f>IF(P2670=Liste!$Q$3,IF(L2670=0,0,1),0)</f>
        <v>0</v>
      </c>
      <c r="U2670" s="462">
        <f>IF($A2670=0,0,InformatiiGenerale!$B$3)</f>
        <v>0</v>
      </c>
      <c r="V2670" s="462">
        <f>IF($B2670=0,0,VLOOKUP($B2670,InformatiiGenerale!$A$9:$C$29,3,FALSE))</f>
        <v>0</v>
      </c>
    </row>
    <row r="2671" spans="1:22" ht="30" customHeight="1" x14ac:dyDescent="0.25">
      <c r="A2671" s="145"/>
      <c r="B2671" s="146"/>
      <c r="C2671" s="146"/>
      <c r="D2671" s="147"/>
      <c r="E2671" s="148"/>
      <c r="F2671" s="149"/>
      <c r="G2671" s="148"/>
      <c r="H2671" s="149"/>
      <c r="I2671" s="150"/>
      <c r="J2671" s="151"/>
      <c r="K2671" s="152"/>
      <c r="L2671" s="153"/>
      <c r="M2671" s="154"/>
      <c r="N2671" s="334">
        <f t="shared" si="83"/>
        <v>0</v>
      </c>
      <c r="O2671" s="339"/>
      <c r="P2671" s="515">
        <f>IF($A2671=Liste!$A$2,Liste!$Q$2,IF($A2671=Liste!$A$3,Liste!$Q$3,0))</f>
        <v>0</v>
      </c>
      <c r="Q2671" s="477"/>
      <c r="R2671" s="458" t="str">
        <f>IF(F2671=0,"x",VLOOKUP($F2671,Liste!$L$2:$M$5000,2,FALSE))</f>
        <v>x</v>
      </c>
      <c r="S2671" s="462" t="str">
        <f t="shared" si="82"/>
        <v>x</v>
      </c>
      <c r="T2671" s="462">
        <f>IF(P2671=Liste!$Q$3,IF(L2671=0,0,1),0)</f>
        <v>0</v>
      </c>
      <c r="U2671" s="462">
        <f>IF($A2671=0,0,InformatiiGenerale!$B$3)</f>
        <v>0</v>
      </c>
      <c r="V2671" s="462">
        <f>IF($B2671=0,0,VLOOKUP($B2671,InformatiiGenerale!$A$9:$C$29,3,FALSE))</f>
        <v>0</v>
      </c>
    </row>
    <row r="2672" spans="1:22" ht="30" customHeight="1" x14ac:dyDescent="0.25">
      <c r="A2672" s="145"/>
      <c r="B2672" s="146"/>
      <c r="C2672" s="146"/>
      <c r="D2672" s="147"/>
      <c r="E2672" s="148"/>
      <c r="F2672" s="149"/>
      <c r="G2672" s="148"/>
      <c r="H2672" s="149"/>
      <c r="I2672" s="150"/>
      <c r="J2672" s="151"/>
      <c r="K2672" s="152"/>
      <c r="L2672" s="153"/>
      <c r="M2672" s="154"/>
      <c r="N2672" s="334">
        <f t="shared" si="83"/>
        <v>0</v>
      </c>
      <c r="O2672" s="339"/>
      <c r="P2672" s="515">
        <f>IF($A2672=Liste!$A$2,Liste!$Q$2,IF($A2672=Liste!$A$3,Liste!$Q$3,0))</f>
        <v>0</v>
      </c>
      <c r="Q2672" s="477"/>
      <c r="R2672" s="458" t="str">
        <f>IF(F2672=0,"x",VLOOKUP($F2672,Liste!$L$2:$M$5000,2,FALSE))</f>
        <v>x</v>
      </c>
      <c r="S2672" s="462" t="str">
        <f t="shared" si="82"/>
        <v>x</v>
      </c>
      <c r="T2672" s="462">
        <f>IF(P2672=Liste!$Q$3,IF(L2672=0,0,1),0)</f>
        <v>0</v>
      </c>
      <c r="U2672" s="462">
        <f>IF($A2672=0,0,InformatiiGenerale!$B$3)</f>
        <v>0</v>
      </c>
      <c r="V2672" s="462">
        <f>IF($B2672=0,0,VLOOKUP($B2672,InformatiiGenerale!$A$9:$C$29,3,FALSE))</f>
        <v>0</v>
      </c>
    </row>
    <row r="2673" spans="1:22" ht="30" customHeight="1" x14ac:dyDescent="0.25">
      <c r="A2673" s="145"/>
      <c r="B2673" s="146"/>
      <c r="C2673" s="146"/>
      <c r="D2673" s="147"/>
      <c r="E2673" s="148"/>
      <c r="F2673" s="149"/>
      <c r="G2673" s="148"/>
      <c r="H2673" s="149"/>
      <c r="I2673" s="150"/>
      <c r="J2673" s="151"/>
      <c r="K2673" s="152"/>
      <c r="L2673" s="153"/>
      <c r="M2673" s="154"/>
      <c r="N2673" s="334">
        <f t="shared" si="83"/>
        <v>0</v>
      </c>
      <c r="O2673" s="339"/>
      <c r="P2673" s="515">
        <f>IF($A2673=Liste!$A$2,Liste!$Q$2,IF($A2673=Liste!$A$3,Liste!$Q$3,0))</f>
        <v>0</v>
      </c>
      <c r="Q2673" s="477"/>
      <c r="R2673" s="458" t="str">
        <f>IF(F2673=0,"x",VLOOKUP($F2673,Liste!$L$2:$M$5000,2,FALSE))</f>
        <v>x</v>
      </c>
      <c r="S2673" s="462" t="str">
        <f t="shared" si="82"/>
        <v>x</v>
      </c>
      <c r="T2673" s="462">
        <f>IF(P2673=Liste!$Q$3,IF(L2673=0,0,1),0)</f>
        <v>0</v>
      </c>
      <c r="U2673" s="462">
        <f>IF($A2673=0,0,InformatiiGenerale!$B$3)</f>
        <v>0</v>
      </c>
      <c r="V2673" s="462">
        <f>IF($B2673=0,0,VLOOKUP($B2673,InformatiiGenerale!$A$9:$C$29,3,FALSE))</f>
        <v>0</v>
      </c>
    </row>
    <row r="2674" spans="1:22" ht="30" customHeight="1" x14ac:dyDescent="0.25">
      <c r="A2674" s="145"/>
      <c r="B2674" s="146"/>
      <c r="C2674" s="146"/>
      <c r="D2674" s="147"/>
      <c r="E2674" s="148"/>
      <c r="F2674" s="149"/>
      <c r="G2674" s="148"/>
      <c r="H2674" s="149"/>
      <c r="I2674" s="150"/>
      <c r="J2674" s="151"/>
      <c r="K2674" s="152"/>
      <c r="L2674" s="153"/>
      <c r="M2674" s="154"/>
      <c r="N2674" s="334">
        <f t="shared" si="83"/>
        <v>0</v>
      </c>
      <c r="O2674" s="339"/>
      <c r="P2674" s="515">
        <f>IF($A2674=Liste!$A$2,Liste!$Q$2,IF($A2674=Liste!$A$3,Liste!$Q$3,0))</f>
        <v>0</v>
      </c>
      <c r="Q2674" s="477"/>
      <c r="R2674" s="458" t="str">
        <f>IF(F2674=0,"x",VLOOKUP($F2674,Liste!$L$2:$M$5000,2,FALSE))</f>
        <v>x</v>
      </c>
      <c r="S2674" s="462" t="str">
        <f t="shared" si="82"/>
        <v>x</v>
      </c>
      <c r="T2674" s="462">
        <f>IF(P2674=Liste!$Q$3,IF(L2674=0,0,1),0)</f>
        <v>0</v>
      </c>
      <c r="U2674" s="462">
        <f>IF($A2674=0,0,InformatiiGenerale!$B$3)</f>
        <v>0</v>
      </c>
      <c r="V2674" s="462">
        <f>IF($B2674=0,0,VLOOKUP($B2674,InformatiiGenerale!$A$9:$C$29,3,FALSE))</f>
        <v>0</v>
      </c>
    </row>
    <row r="2675" spans="1:22" ht="30" customHeight="1" x14ac:dyDescent="0.25">
      <c r="A2675" s="145"/>
      <c r="B2675" s="146"/>
      <c r="C2675" s="146"/>
      <c r="D2675" s="147"/>
      <c r="E2675" s="148"/>
      <c r="F2675" s="149"/>
      <c r="G2675" s="148"/>
      <c r="H2675" s="149"/>
      <c r="I2675" s="150"/>
      <c r="J2675" s="151"/>
      <c r="K2675" s="152"/>
      <c r="L2675" s="153"/>
      <c r="M2675" s="154"/>
      <c r="N2675" s="334">
        <f t="shared" si="83"/>
        <v>0</v>
      </c>
      <c r="O2675" s="339"/>
      <c r="P2675" s="515">
        <f>IF($A2675=Liste!$A$2,Liste!$Q$2,IF($A2675=Liste!$A$3,Liste!$Q$3,0))</f>
        <v>0</v>
      </c>
      <c r="Q2675" s="477"/>
      <c r="R2675" s="458" t="str">
        <f>IF(F2675=0,"x",VLOOKUP($F2675,Liste!$L$2:$M$5000,2,FALSE))</f>
        <v>x</v>
      </c>
      <c r="S2675" s="462" t="str">
        <f t="shared" si="82"/>
        <v>x</v>
      </c>
      <c r="T2675" s="462">
        <f>IF(P2675=Liste!$Q$3,IF(L2675=0,0,1),0)</f>
        <v>0</v>
      </c>
      <c r="U2675" s="462">
        <f>IF($A2675=0,0,InformatiiGenerale!$B$3)</f>
        <v>0</v>
      </c>
      <c r="V2675" s="462">
        <f>IF($B2675=0,0,VLOOKUP($B2675,InformatiiGenerale!$A$9:$C$29,3,FALSE))</f>
        <v>0</v>
      </c>
    </row>
    <row r="2676" spans="1:22" ht="30" customHeight="1" x14ac:dyDescent="0.25">
      <c r="A2676" s="145"/>
      <c r="B2676" s="146"/>
      <c r="C2676" s="146"/>
      <c r="D2676" s="147"/>
      <c r="E2676" s="148"/>
      <c r="F2676" s="149"/>
      <c r="G2676" s="148"/>
      <c r="H2676" s="149"/>
      <c r="I2676" s="150"/>
      <c r="J2676" s="151"/>
      <c r="K2676" s="152"/>
      <c r="L2676" s="153"/>
      <c r="M2676" s="154"/>
      <c r="N2676" s="334">
        <f t="shared" si="83"/>
        <v>0</v>
      </c>
      <c r="O2676" s="339"/>
      <c r="P2676" s="515">
        <f>IF($A2676=Liste!$A$2,Liste!$Q$2,IF($A2676=Liste!$A$3,Liste!$Q$3,0))</f>
        <v>0</v>
      </c>
      <c r="Q2676" s="477"/>
      <c r="R2676" s="458" t="str">
        <f>IF(F2676=0,"x",VLOOKUP($F2676,Liste!$L$2:$M$5000,2,FALSE))</f>
        <v>x</v>
      </c>
      <c r="S2676" s="462" t="str">
        <f t="shared" si="82"/>
        <v>x</v>
      </c>
      <c r="T2676" s="462">
        <f>IF(P2676=Liste!$Q$3,IF(L2676=0,0,1),0)</f>
        <v>0</v>
      </c>
      <c r="U2676" s="462">
        <f>IF($A2676=0,0,InformatiiGenerale!$B$3)</f>
        <v>0</v>
      </c>
      <c r="V2676" s="462">
        <f>IF($B2676=0,0,VLOOKUP($B2676,InformatiiGenerale!$A$9:$C$29,3,FALSE))</f>
        <v>0</v>
      </c>
    </row>
    <row r="2677" spans="1:22" ht="30" customHeight="1" x14ac:dyDescent="0.25">
      <c r="A2677" s="145"/>
      <c r="B2677" s="146"/>
      <c r="C2677" s="146"/>
      <c r="D2677" s="147"/>
      <c r="E2677" s="148"/>
      <c r="F2677" s="149"/>
      <c r="G2677" s="148"/>
      <c r="H2677" s="149"/>
      <c r="I2677" s="150"/>
      <c r="J2677" s="151"/>
      <c r="K2677" s="152"/>
      <c r="L2677" s="153"/>
      <c r="M2677" s="154"/>
      <c r="N2677" s="334">
        <f t="shared" si="83"/>
        <v>0</v>
      </c>
      <c r="O2677" s="339"/>
      <c r="P2677" s="515">
        <f>IF($A2677=Liste!$A$2,Liste!$Q$2,IF($A2677=Liste!$A$3,Liste!$Q$3,0))</f>
        <v>0</v>
      </c>
      <c r="Q2677" s="477"/>
      <c r="R2677" s="458" t="str">
        <f>IF(F2677=0,"x",VLOOKUP($F2677,Liste!$L$2:$M$5000,2,FALSE))</f>
        <v>x</v>
      </c>
      <c r="S2677" s="462" t="str">
        <f t="shared" si="82"/>
        <v>x</v>
      </c>
      <c r="T2677" s="462">
        <f>IF(P2677=Liste!$Q$3,IF(L2677=0,0,1),0)</f>
        <v>0</v>
      </c>
      <c r="U2677" s="462">
        <f>IF($A2677=0,0,InformatiiGenerale!$B$3)</f>
        <v>0</v>
      </c>
      <c r="V2677" s="462">
        <f>IF($B2677=0,0,VLOOKUP($B2677,InformatiiGenerale!$A$9:$C$29,3,FALSE))</f>
        <v>0</v>
      </c>
    </row>
    <row r="2678" spans="1:22" ht="30" customHeight="1" x14ac:dyDescent="0.25">
      <c r="A2678" s="145"/>
      <c r="B2678" s="146"/>
      <c r="C2678" s="146"/>
      <c r="D2678" s="147"/>
      <c r="E2678" s="148"/>
      <c r="F2678" s="149"/>
      <c r="G2678" s="148"/>
      <c r="H2678" s="149"/>
      <c r="I2678" s="150"/>
      <c r="J2678" s="151"/>
      <c r="K2678" s="152"/>
      <c r="L2678" s="153"/>
      <c r="M2678" s="154"/>
      <c r="N2678" s="334">
        <f t="shared" si="83"/>
        <v>0</v>
      </c>
      <c r="O2678" s="339"/>
      <c r="P2678" s="515">
        <f>IF($A2678=Liste!$A$2,Liste!$Q$2,IF($A2678=Liste!$A$3,Liste!$Q$3,0))</f>
        <v>0</v>
      </c>
      <c r="Q2678" s="477"/>
      <c r="R2678" s="458" t="str">
        <f>IF(F2678=0,"x",VLOOKUP($F2678,Liste!$L$2:$M$5000,2,FALSE))</f>
        <v>x</v>
      </c>
      <c r="S2678" s="462" t="str">
        <f t="shared" si="82"/>
        <v>x</v>
      </c>
      <c r="T2678" s="462">
        <f>IF(P2678=Liste!$Q$3,IF(L2678=0,0,1),0)</f>
        <v>0</v>
      </c>
      <c r="U2678" s="462">
        <f>IF($A2678=0,0,InformatiiGenerale!$B$3)</f>
        <v>0</v>
      </c>
      <c r="V2678" s="462">
        <f>IF($B2678=0,0,VLOOKUP($B2678,InformatiiGenerale!$A$9:$C$29,3,FALSE))</f>
        <v>0</v>
      </c>
    </row>
    <row r="2679" spans="1:22" ht="30" customHeight="1" x14ac:dyDescent="0.25">
      <c r="A2679" s="145"/>
      <c r="B2679" s="146"/>
      <c r="C2679" s="146"/>
      <c r="D2679" s="147"/>
      <c r="E2679" s="148"/>
      <c r="F2679" s="149"/>
      <c r="G2679" s="148"/>
      <c r="H2679" s="149"/>
      <c r="I2679" s="150"/>
      <c r="J2679" s="151"/>
      <c r="K2679" s="152"/>
      <c r="L2679" s="153"/>
      <c r="M2679" s="154"/>
      <c r="N2679" s="334">
        <f t="shared" si="83"/>
        <v>0</v>
      </c>
      <c r="O2679" s="339"/>
      <c r="P2679" s="515">
        <f>IF($A2679=Liste!$A$2,Liste!$Q$2,IF($A2679=Liste!$A$3,Liste!$Q$3,0))</f>
        <v>0</v>
      </c>
      <c r="Q2679" s="477"/>
      <c r="R2679" s="458" t="str">
        <f>IF(F2679=0,"x",VLOOKUP($F2679,Liste!$L$2:$M$5000,2,FALSE))</f>
        <v>x</v>
      </c>
      <c r="S2679" s="462" t="str">
        <f t="shared" si="82"/>
        <v>x</v>
      </c>
      <c r="T2679" s="462">
        <f>IF(P2679=Liste!$Q$3,IF(L2679=0,0,1),0)</f>
        <v>0</v>
      </c>
      <c r="U2679" s="462">
        <f>IF($A2679=0,0,InformatiiGenerale!$B$3)</f>
        <v>0</v>
      </c>
      <c r="V2679" s="462">
        <f>IF($B2679=0,0,VLOOKUP($B2679,InformatiiGenerale!$A$9:$C$29,3,FALSE))</f>
        <v>0</v>
      </c>
    </row>
    <row r="2680" spans="1:22" ht="30" customHeight="1" x14ac:dyDescent="0.25">
      <c r="A2680" s="145"/>
      <c r="B2680" s="146"/>
      <c r="C2680" s="146"/>
      <c r="D2680" s="147"/>
      <c r="E2680" s="148"/>
      <c r="F2680" s="149"/>
      <c r="G2680" s="148"/>
      <c r="H2680" s="149"/>
      <c r="I2680" s="150"/>
      <c r="J2680" s="151"/>
      <c r="K2680" s="152"/>
      <c r="L2680" s="153"/>
      <c r="M2680" s="154"/>
      <c r="N2680" s="334">
        <f t="shared" si="83"/>
        <v>0</v>
      </c>
      <c r="O2680" s="339"/>
      <c r="P2680" s="515">
        <f>IF($A2680=Liste!$A$2,Liste!$Q$2,IF($A2680=Liste!$A$3,Liste!$Q$3,0))</f>
        <v>0</v>
      </c>
      <c r="Q2680" s="477"/>
      <c r="R2680" s="458" t="str">
        <f>IF(F2680=0,"x",VLOOKUP($F2680,Liste!$L$2:$M$5000,2,FALSE))</f>
        <v>x</v>
      </c>
      <c r="S2680" s="462" t="str">
        <f t="shared" si="82"/>
        <v>x</v>
      </c>
      <c r="T2680" s="462">
        <f>IF(P2680=Liste!$Q$3,IF(L2680=0,0,1),0)</f>
        <v>0</v>
      </c>
      <c r="U2680" s="462">
        <f>IF($A2680=0,0,InformatiiGenerale!$B$3)</f>
        <v>0</v>
      </c>
      <c r="V2680" s="462">
        <f>IF($B2680=0,0,VLOOKUP($B2680,InformatiiGenerale!$A$9:$C$29,3,FALSE))</f>
        <v>0</v>
      </c>
    </row>
    <row r="2681" spans="1:22" ht="30" customHeight="1" x14ac:dyDescent="0.25">
      <c r="A2681" s="145"/>
      <c r="B2681" s="146"/>
      <c r="C2681" s="146"/>
      <c r="D2681" s="147"/>
      <c r="E2681" s="148"/>
      <c r="F2681" s="149"/>
      <c r="G2681" s="148"/>
      <c r="H2681" s="149"/>
      <c r="I2681" s="150"/>
      <c r="J2681" s="151"/>
      <c r="K2681" s="152"/>
      <c r="L2681" s="153"/>
      <c r="M2681" s="154"/>
      <c r="N2681" s="334">
        <f t="shared" si="83"/>
        <v>0</v>
      </c>
      <c r="O2681" s="339"/>
      <c r="P2681" s="515">
        <f>IF($A2681=Liste!$A$2,Liste!$Q$2,IF($A2681=Liste!$A$3,Liste!$Q$3,0))</f>
        <v>0</v>
      </c>
      <c r="Q2681" s="477"/>
      <c r="R2681" s="458" t="str">
        <f>IF(F2681=0,"x",VLOOKUP($F2681,Liste!$L$2:$M$5000,2,FALSE))</f>
        <v>x</v>
      </c>
      <c r="S2681" s="462" t="str">
        <f t="shared" si="82"/>
        <v>x</v>
      </c>
      <c r="T2681" s="462">
        <f>IF(P2681=Liste!$Q$3,IF(L2681=0,0,1),0)</f>
        <v>0</v>
      </c>
      <c r="U2681" s="462">
        <f>IF($A2681=0,0,InformatiiGenerale!$B$3)</f>
        <v>0</v>
      </c>
      <c r="V2681" s="462">
        <f>IF($B2681=0,0,VLOOKUP($B2681,InformatiiGenerale!$A$9:$C$29,3,FALSE))</f>
        <v>0</v>
      </c>
    </row>
    <row r="2682" spans="1:22" ht="30" customHeight="1" x14ac:dyDescent="0.25">
      <c r="A2682" s="145"/>
      <c r="B2682" s="146"/>
      <c r="C2682" s="146"/>
      <c r="D2682" s="147"/>
      <c r="E2682" s="148"/>
      <c r="F2682" s="149"/>
      <c r="G2682" s="148"/>
      <c r="H2682" s="149"/>
      <c r="I2682" s="150"/>
      <c r="J2682" s="151"/>
      <c r="K2682" s="152"/>
      <c r="L2682" s="153"/>
      <c r="M2682" s="154"/>
      <c r="N2682" s="334">
        <f t="shared" si="83"/>
        <v>0</v>
      </c>
      <c r="O2682" s="339"/>
      <c r="P2682" s="515">
        <f>IF($A2682=Liste!$A$2,Liste!$Q$2,IF($A2682=Liste!$A$3,Liste!$Q$3,0))</f>
        <v>0</v>
      </c>
      <c r="Q2682" s="477"/>
      <c r="R2682" s="458" t="str">
        <f>IF(F2682=0,"x",VLOOKUP($F2682,Liste!$L$2:$M$5000,2,FALSE))</f>
        <v>x</v>
      </c>
      <c r="S2682" s="462" t="str">
        <f t="shared" si="82"/>
        <v>x</v>
      </c>
      <c r="T2682" s="462">
        <f>IF(P2682=Liste!$Q$3,IF(L2682=0,0,1),0)</f>
        <v>0</v>
      </c>
      <c r="U2682" s="462">
        <f>IF($A2682=0,0,InformatiiGenerale!$B$3)</f>
        <v>0</v>
      </c>
      <c r="V2682" s="462">
        <f>IF($B2682=0,0,VLOOKUP($B2682,InformatiiGenerale!$A$9:$C$29,3,FALSE))</f>
        <v>0</v>
      </c>
    </row>
    <row r="2683" spans="1:22" ht="30" customHeight="1" x14ac:dyDescent="0.25">
      <c r="A2683" s="145"/>
      <c r="B2683" s="146"/>
      <c r="C2683" s="146"/>
      <c r="D2683" s="147"/>
      <c r="E2683" s="148"/>
      <c r="F2683" s="149"/>
      <c r="G2683" s="148"/>
      <c r="H2683" s="149"/>
      <c r="I2683" s="150"/>
      <c r="J2683" s="151"/>
      <c r="K2683" s="152"/>
      <c r="L2683" s="153"/>
      <c r="M2683" s="154"/>
      <c r="N2683" s="334">
        <f t="shared" si="83"/>
        <v>0</v>
      </c>
      <c r="O2683" s="339"/>
      <c r="P2683" s="515">
        <f>IF($A2683=Liste!$A$2,Liste!$Q$2,IF($A2683=Liste!$A$3,Liste!$Q$3,0))</f>
        <v>0</v>
      </c>
      <c r="Q2683" s="477"/>
      <c r="R2683" s="458" t="str">
        <f>IF(F2683=0,"x",VLOOKUP($F2683,Liste!$L$2:$M$5000,2,FALSE))</f>
        <v>x</v>
      </c>
      <c r="S2683" s="462" t="str">
        <f t="shared" si="82"/>
        <v>x</v>
      </c>
      <c r="T2683" s="462">
        <f>IF(P2683=Liste!$Q$3,IF(L2683=0,0,1),0)</f>
        <v>0</v>
      </c>
      <c r="U2683" s="462">
        <f>IF($A2683=0,0,InformatiiGenerale!$B$3)</f>
        <v>0</v>
      </c>
      <c r="V2683" s="462">
        <f>IF($B2683=0,0,VLOOKUP($B2683,InformatiiGenerale!$A$9:$C$29,3,FALSE))</f>
        <v>0</v>
      </c>
    </row>
    <row r="2684" spans="1:22" ht="30" customHeight="1" x14ac:dyDescent="0.25">
      <c r="A2684" s="145"/>
      <c r="B2684" s="146"/>
      <c r="C2684" s="146"/>
      <c r="D2684" s="147"/>
      <c r="E2684" s="148"/>
      <c r="F2684" s="149"/>
      <c r="G2684" s="148"/>
      <c r="H2684" s="149"/>
      <c r="I2684" s="150"/>
      <c r="J2684" s="151"/>
      <c r="K2684" s="152"/>
      <c r="L2684" s="153"/>
      <c r="M2684" s="154"/>
      <c r="N2684" s="334">
        <f t="shared" si="83"/>
        <v>0</v>
      </c>
      <c r="O2684" s="339"/>
      <c r="P2684" s="515">
        <f>IF($A2684=Liste!$A$2,Liste!$Q$2,IF($A2684=Liste!$A$3,Liste!$Q$3,0))</f>
        <v>0</v>
      </c>
      <c r="Q2684" s="477"/>
      <c r="R2684" s="458" t="str">
        <f>IF(F2684=0,"x",VLOOKUP($F2684,Liste!$L$2:$M$5000,2,FALSE))</f>
        <v>x</v>
      </c>
      <c r="S2684" s="462" t="str">
        <f t="shared" si="82"/>
        <v>x</v>
      </c>
      <c r="T2684" s="462">
        <f>IF(P2684=Liste!$Q$3,IF(L2684=0,0,1),0)</f>
        <v>0</v>
      </c>
      <c r="U2684" s="462">
        <f>IF($A2684=0,0,InformatiiGenerale!$B$3)</f>
        <v>0</v>
      </c>
      <c r="V2684" s="462">
        <f>IF($B2684=0,0,VLOOKUP($B2684,InformatiiGenerale!$A$9:$C$29,3,FALSE))</f>
        <v>0</v>
      </c>
    </row>
    <row r="2685" spans="1:22" ht="30" customHeight="1" x14ac:dyDescent="0.25">
      <c r="A2685" s="145"/>
      <c r="B2685" s="146"/>
      <c r="C2685" s="146"/>
      <c r="D2685" s="147"/>
      <c r="E2685" s="148"/>
      <c r="F2685" s="149"/>
      <c r="G2685" s="148"/>
      <c r="H2685" s="149"/>
      <c r="I2685" s="150"/>
      <c r="J2685" s="151"/>
      <c r="K2685" s="152"/>
      <c r="L2685" s="153"/>
      <c r="M2685" s="154"/>
      <c r="N2685" s="334">
        <f t="shared" si="83"/>
        <v>0</v>
      </c>
      <c r="O2685" s="339"/>
      <c r="P2685" s="515">
        <f>IF($A2685=Liste!$A$2,Liste!$Q$2,IF($A2685=Liste!$A$3,Liste!$Q$3,0))</f>
        <v>0</v>
      </c>
      <c r="Q2685" s="477"/>
      <c r="R2685" s="458" t="str">
        <f>IF(F2685=0,"x",VLOOKUP($F2685,Liste!$L$2:$M$5000,2,FALSE))</f>
        <v>x</v>
      </c>
      <c r="S2685" s="462" t="str">
        <f t="shared" si="82"/>
        <v>x</v>
      </c>
      <c r="T2685" s="462">
        <f>IF(P2685=Liste!$Q$3,IF(L2685=0,0,1),0)</f>
        <v>0</v>
      </c>
      <c r="U2685" s="462">
        <f>IF($A2685=0,0,InformatiiGenerale!$B$3)</f>
        <v>0</v>
      </c>
      <c r="V2685" s="462">
        <f>IF($B2685=0,0,VLOOKUP($B2685,InformatiiGenerale!$A$9:$C$29,3,FALSE))</f>
        <v>0</v>
      </c>
    </row>
    <row r="2686" spans="1:22" ht="30" customHeight="1" x14ac:dyDescent="0.25">
      <c r="A2686" s="145"/>
      <c r="B2686" s="146"/>
      <c r="C2686" s="146"/>
      <c r="D2686" s="147"/>
      <c r="E2686" s="148"/>
      <c r="F2686" s="149"/>
      <c r="G2686" s="148"/>
      <c r="H2686" s="149"/>
      <c r="I2686" s="150"/>
      <c r="J2686" s="151"/>
      <c r="K2686" s="152"/>
      <c r="L2686" s="153"/>
      <c r="M2686" s="154"/>
      <c r="N2686" s="334">
        <f t="shared" si="83"/>
        <v>0</v>
      </c>
      <c r="O2686" s="339"/>
      <c r="P2686" s="515">
        <f>IF($A2686=Liste!$A$2,Liste!$Q$2,IF($A2686=Liste!$A$3,Liste!$Q$3,0))</f>
        <v>0</v>
      </c>
      <c r="Q2686" s="477"/>
      <c r="R2686" s="458" t="str">
        <f>IF(F2686=0,"x",VLOOKUP($F2686,Liste!$L$2:$M$5000,2,FALSE))</f>
        <v>x</v>
      </c>
      <c r="S2686" s="462" t="str">
        <f t="shared" si="82"/>
        <v>x</v>
      </c>
      <c r="T2686" s="462">
        <f>IF(P2686=Liste!$Q$3,IF(L2686=0,0,1),0)</f>
        <v>0</v>
      </c>
      <c r="U2686" s="462">
        <f>IF($A2686=0,0,InformatiiGenerale!$B$3)</f>
        <v>0</v>
      </c>
      <c r="V2686" s="462">
        <f>IF($B2686=0,0,VLOOKUP($B2686,InformatiiGenerale!$A$9:$C$29,3,FALSE))</f>
        <v>0</v>
      </c>
    </row>
    <row r="2687" spans="1:22" ht="30" customHeight="1" x14ac:dyDescent="0.25">
      <c r="A2687" s="145"/>
      <c r="B2687" s="146"/>
      <c r="C2687" s="146"/>
      <c r="D2687" s="147"/>
      <c r="E2687" s="148"/>
      <c r="F2687" s="149"/>
      <c r="G2687" s="148"/>
      <c r="H2687" s="149"/>
      <c r="I2687" s="150"/>
      <c r="J2687" s="151"/>
      <c r="K2687" s="152"/>
      <c r="L2687" s="153"/>
      <c r="M2687" s="154"/>
      <c r="N2687" s="334">
        <f t="shared" si="83"/>
        <v>0</v>
      </c>
      <c r="O2687" s="339"/>
      <c r="P2687" s="515">
        <f>IF($A2687=Liste!$A$2,Liste!$Q$2,IF($A2687=Liste!$A$3,Liste!$Q$3,0))</f>
        <v>0</v>
      </c>
      <c r="Q2687" s="477"/>
      <c r="R2687" s="458" t="str">
        <f>IF(F2687=0,"x",VLOOKUP($F2687,Liste!$L$2:$M$5000,2,FALSE))</f>
        <v>x</v>
      </c>
      <c r="S2687" s="462" t="str">
        <f t="shared" si="82"/>
        <v>x</v>
      </c>
      <c r="T2687" s="462">
        <f>IF(P2687=Liste!$Q$3,IF(L2687=0,0,1),0)</f>
        <v>0</v>
      </c>
      <c r="U2687" s="462">
        <f>IF($A2687=0,0,InformatiiGenerale!$B$3)</f>
        <v>0</v>
      </c>
      <c r="V2687" s="462">
        <f>IF($B2687=0,0,VLOOKUP($B2687,InformatiiGenerale!$A$9:$C$29,3,FALSE))</f>
        <v>0</v>
      </c>
    </row>
    <row r="2688" spans="1:22" ht="30" customHeight="1" x14ac:dyDescent="0.25">
      <c r="A2688" s="145"/>
      <c r="B2688" s="146"/>
      <c r="C2688" s="146"/>
      <c r="D2688" s="147"/>
      <c r="E2688" s="148"/>
      <c r="F2688" s="149"/>
      <c r="G2688" s="148"/>
      <c r="H2688" s="149"/>
      <c r="I2688" s="150"/>
      <c r="J2688" s="151"/>
      <c r="K2688" s="152"/>
      <c r="L2688" s="153"/>
      <c r="M2688" s="154"/>
      <c r="N2688" s="334">
        <f t="shared" si="83"/>
        <v>0</v>
      </c>
      <c r="O2688" s="339"/>
      <c r="P2688" s="515">
        <f>IF($A2688=Liste!$A$2,Liste!$Q$2,IF($A2688=Liste!$A$3,Liste!$Q$3,0))</f>
        <v>0</v>
      </c>
      <c r="Q2688" s="477"/>
      <c r="R2688" s="458" t="str">
        <f>IF(F2688=0,"x",VLOOKUP($F2688,Liste!$L$2:$M$5000,2,FALSE))</f>
        <v>x</v>
      </c>
      <c r="S2688" s="462" t="str">
        <f t="shared" si="82"/>
        <v>x</v>
      </c>
      <c r="T2688" s="462">
        <f>IF(P2688=Liste!$Q$3,IF(L2688=0,0,1),0)</f>
        <v>0</v>
      </c>
      <c r="U2688" s="462">
        <f>IF($A2688=0,0,InformatiiGenerale!$B$3)</f>
        <v>0</v>
      </c>
      <c r="V2688" s="462">
        <f>IF($B2688=0,0,VLOOKUP($B2688,InformatiiGenerale!$A$9:$C$29,3,FALSE))</f>
        <v>0</v>
      </c>
    </row>
    <row r="2689" spans="1:22" ht="30" customHeight="1" x14ac:dyDescent="0.25">
      <c r="A2689" s="145"/>
      <c r="B2689" s="146"/>
      <c r="C2689" s="146"/>
      <c r="D2689" s="147"/>
      <c r="E2689" s="148"/>
      <c r="F2689" s="149"/>
      <c r="G2689" s="148"/>
      <c r="H2689" s="149"/>
      <c r="I2689" s="150"/>
      <c r="J2689" s="151"/>
      <c r="K2689" s="152"/>
      <c r="L2689" s="153"/>
      <c r="M2689" s="154"/>
      <c r="N2689" s="334">
        <f t="shared" si="83"/>
        <v>0</v>
      </c>
      <c r="O2689" s="339"/>
      <c r="P2689" s="515">
        <f>IF($A2689=Liste!$A$2,Liste!$Q$2,IF($A2689=Liste!$A$3,Liste!$Q$3,0))</f>
        <v>0</v>
      </c>
      <c r="Q2689" s="477"/>
      <c r="R2689" s="458" t="str">
        <f>IF(F2689=0,"x",VLOOKUP($F2689,Liste!$L$2:$M$5000,2,FALSE))</f>
        <v>x</v>
      </c>
      <c r="S2689" s="462" t="str">
        <f t="shared" si="82"/>
        <v>x</v>
      </c>
      <c r="T2689" s="462">
        <f>IF(P2689=Liste!$Q$3,IF(L2689=0,0,1),0)</f>
        <v>0</v>
      </c>
      <c r="U2689" s="462">
        <f>IF($A2689=0,0,InformatiiGenerale!$B$3)</f>
        <v>0</v>
      </c>
      <c r="V2689" s="462">
        <f>IF($B2689=0,0,VLOOKUP($B2689,InformatiiGenerale!$A$9:$C$29,3,FALSE))</f>
        <v>0</v>
      </c>
    </row>
    <row r="2690" spans="1:22" ht="30" customHeight="1" x14ac:dyDescent="0.25">
      <c r="A2690" s="145"/>
      <c r="B2690" s="146"/>
      <c r="C2690" s="146"/>
      <c r="D2690" s="147"/>
      <c r="E2690" s="148"/>
      <c r="F2690" s="149"/>
      <c r="G2690" s="148"/>
      <c r="H2690" s="149"/>
      <c r="I2690" s="150"/>
      <c r="J2690" s="151"/>
      <c r="K2690" s="152"/>
      <c r="L2690" s="153"/>
      <c r="M2690" s="154"/>
      <c r="N2690" s="334">
        <f t="shared" si="83"/>
        <v>0</v>
      </c>
      <c r="O2690" s="339"/>
      <c r="P2690" s="515">
        <f>IF($A2690=Liste!$A$2,Liste!$Q$2,IF($A2690=Liste!$A$3,Liste!$Q$3,0))</f>
        <v>0</v>
      </c>
      <c r="Q2690" s="477"/>
      <c r="R2690" s="458" t="str">
        <f>IF(F2690=0,"x",VLOOKUP($F2690,Liste!$L$2:$M$5000,2,FALSE))</f>
        <v>x</v>
      </c>
      <c r="S2690" s="462" t="str">
        <f t="shared" si="82"/>
        <v>x</v>
      </c>
      <c r="T2690" s="462">
        <f>IF(P2690=Liste!$Q$3,IF(L2690=0,0,1),0)</f>
        <v>0</v>
      </c>
      <c r="U2690" s="462">
        <f>IF($A2690=0,0,InformatiiGenerale!$B$3)</f>
        <v>0</v>
      </c>
      <c r="V2690" s="462">
        <f>IF($B2690=0,0,VLOOKUP($B2690,InformatiiGenerale!$A$9:$C$29,3,FALSE))</f>
        <v>0</v>
      </c>
    </row>
    <row r="2691" spans="1:22" ht="30" customHeight="1" x14ac:dyDescent="0.25">
      <c r="A2691" s="145"/>
      <c r="B2691" s="146"/>
      <c r="C2691" s="146"/>
      <c r="D2691" s="147"/>
      <c r="E2691" s="148"/>
      <c r="F2691" s="149"/>
      <c r="G2691" s="148"/>
      <c r="H2691" s="149"/>
      <c r="I2691" s="150"/>
      <c r="J2691" s="151"/>
      <c r="K2691" s="152"/>
      <c r="L2691" s="153"/>
      <c r="M2691" s="154"/>
      <c r="N2691" s="334">
        <f t="shared" si="83"/>
        <v>0</v>
      </c>
      <c r="O2691" s="339"/>
      <c r="P2691" s="515">
        <f>IF($A2691=Liste!$A$2,Liste!$Q$2,IF($A2691=Liste!$A$3,Liste!$Q$3,0))</f>
        <v>0</v>
      </c>
      <c r="Q2691" s="477"/>
      <c r="R2691" s="458" t="str">
        <f>IF(F2691=0,"x",VLOOKUP($F2691,Liste!$L$2:$M$5000,2,FALSE))</f>
        <v>x</v>
      </c>
      <c r="S2691" s="462" t="str">
        <f t="shared" si="82"/>
        <v>x</v>
      </c>
      <c r="T2691" s="462">
        <f>IF(P2691=Liste!$Q$3,IF(L2691=0,0,1),0)</f>
        <v>0</v>
      </c>
      <c r="U2691" s="462">
        <f>IF($A2691=0,0,InformatiiGenerale!$B$3)</f>
        <v>0</v>
      </c>
      <c r="V2691" s="462">
        <f>IF($B2691=0,0,VLOOKUP($B2691,InformatiiGenerale!$A$9:$C$29,3,FALSE))</f>
        <v>0</v>
      </c>
    </row>
    <row r="2692" spans="1:22" ht="30" customHeight="1" x14ac:dyDescent="0.25">
      <c r="A2692" s="145"/>
      <c r="B2692" s="146"/>
      <c r="C2692" s="146"/>
      <c r="D2692" s="147"/>
      <c r="E2692" s="148"/>
      <c r="F2692" s="149"/>
      <c r="G2692" s="148"/>
      <c r="H2692" s="149"/>
      <c r="I2692" s="150"/>
      <c r="J2692" s="151"/>
      <c r="K2692" s="152"/>
      <c r="L2692" s="153"/>
      <c r="M2692" s="154"/>
      <c r="N2692" s="334">
        <f t="shared" si="83"/>
        <v>0</v>
      </c>
      <c r="O2692" s="339"/>
      <c r="P2692" s="515">
        <f>IF($A2692=Liste!$A$2,Liste!$Q$2,IF($A2692=Liste!$A$3,Liste!$Q$3,0))</f>
        <v>0</v>
      </c>
      <c r="Q2692" s="477"/>
      <c r="R2692" s="458" t="str">
        <f>IF(F2692=0,"x",VLOOKUP($F2692,Liste!$L$2:$M$5000,2,FALSE))</f>
        <v>x</v>
      </c>
      <c r="S2692" s="462" t="str">
        <f t="shared" si="82"/>
        <v>x</v>
      </c>
      <c r="T2692" s="462">
        <f>IF(P2692=Liste!$Q$3,IF(L2692=0,0,1),0)</f>
        <v>0</v>
      </c>
      <c r="U2692" s="462">
        <f>IF($A2692=0,0,InformatiiGenerale!$B$3)</f>
        <v>0</v>
      </c>
      <c r="V2692" s="462">
        <f>IF($B2692=0,0,VLOOKUP($B2692,InformatiiGenerale!$A$9:$C$29,3,FALSE))</f>
        <v>0</v>
      </c>
    </row>
    <row r="2693" spans="1:22" ht="30" customHeight="1" x14ac:dyDescent="0.25">
      <c r="A2693" s="145"/>
      <c r="B2693" s="146"/>
      <c r="C2693" s="146"/>
      <c r="D2693" s="147"/>
      <c r="E2693" s="148"/>
      <c r="F2693" s="149"/>
      <c r="G2693" s="148"/>
      <c r="H2693" s="149"/>
      <c r="I2693" s="150"/>
      <c r="J2693" s="151"/>
      <c r="K2693" s="152"/>
      <c r="L2693" s="153"/>
      <c r="M2693" s="154"/>
      <c r="N2693" s="334">
        <f t="shared" si="83"/>
        <v>0</v>
      </c>
      <c r="O2693" s="339"/>
      <c r="P2693" s="515">
        <f>IF($A2693=Liste!$A$2,Liste!$Q$2,IF($A2693=Liste!$A$3,Liste!$Q$3,0))</f>
        <v>0</v>
      </c>
      <c r="Q2693" s="477"/>
      <c r="R2693" s="458" t="str">
        <f>IF(F2693=0,"x",VLOOKUP($F2693,Liste!$L$2:$M$5000,2,FALSE))</f>
        <v>x</v>
      </c>
      <c r="S2693" s="462" t="str">
        <f t="shared" si="82"/>
        <v>x</v>
      </c>
      <c r="T2693" s="462">
        <f>IF(P2693=Liste!$Q$3,IF(L2693=0,0,1),0)</f>
        <v>0</v>
      </c>
      <c r="U2693" s="462">
        <f>IF($A2693=0,0,InformatiiGenerale!$B$3)</f>
        <v>0</v>
      </c>
      <c r="V2693" s="462">
        <f>IF($B2693=0,0,VLOOKUP($B2693,InformatiiGenerale!$A$9:$C$29,3,FALSE))</f>
        <v>0</v>
      </c>
    </row>
    <row r="2694" spans="1:22" ht="30" customHeight="1" x14ac:dyDescent="0.25">
      <c r="A2694" s="145"/>
      <c r="B2694" s="146"/>
      <c r="C2694" s="146"/>
      <c r="D2694" s="147"/>
      <c r="E2694" s="148"/>
      <c r="F2694" s="149"/>
      <c r="G2694" s="148"/>
      <c r="H2694" s="149"/>
      <c r="I2694" s="150"/>
      <c r="J2694" s="151"/>
      <c r="K2694" s="152"/>
      <c r="L2694" s="153"/>
      <c r="M2694" s="154"/>
      <c r="N2694" s="334">
        <f t="shared" si="83"/>
        <v>0</v>
      </c>
      <c r="O2694" s="339"/>
      <c r="P2694" s="515">
        <f>IF($A2694=Liste!$A$2,Liste!$Q$2,IF($A2694=Liste!$A$3,Liste!$Q$3,0))</f>
        <v>0</v>
      </c>
      <c r="Q2694" s="477"/>
      <c r="R2694" s="458" t="str">
        <f>IF(F2694=0,"x",VLOOKUP($F2694,Liste!$L$2:$M$5000,2,FALSE))</f>
        <v>x</v>
      </c>
      <c r="S2694" s="462" t="str">
        <f t="shared" si="82"/>
        <v>x</v>
      </c>
      <c r="T2694" s="462">
        <f>IF(P2694=Liste!$Q$3,IF(L2694=0,0,1),0)</f>
        <v>0</v>
      </c>
      <c r="U2694" s="462">
        <f>IF($A2694=0,0,InformatiiGenerale!$B$3)</f>
        <v>0</v>
      </c>
      <c r="V2694" s="462">
        <f>IF($B2694=0,0,VLOOKUP($B2694,InformatiiGenerale!$A$9:$C$29,3,FALSE))</f>
        <v>0</v>
      </c>
    </row>
    <row r="2695" spans="1:22" ht="30" customHeight="1" x14ac:dyDescent="0.25">
      <c r="A2695" s="145"/>
      <c r="B2695" s="146"/>
      <c r="C2695" s="146"/>
      <c r="D2695" s="147"/>
      <c r="E2695" s="148"/>
      <c r="F2695" s="149"/>
      <c r="G2695" s="148"/>
      <c r="H2695" s="149"/>
      <c r="I2695" s="150"/>
      <c r="J2695" s="151"/>
      <c r="K2695" s="152"/>
      <c r="L2695" s="153"/>
      <c r="M2695" s="154"/>
      <c r="N2695" s="334">
        <f t="shared" si="83"/>
        <v>0</v>
      </c>
      <c r="O2695" s="339"/>
      <c r="P2695" s="515">
        <f>IF($A2695=Liste!$A$2,Liste!$Q$2,IF($A2695=Liste!$A$3,Liste!$Q$3,0))</f>
        <v>0</v>
      </c>
      <c r="Q2695" s="477"/>
      <c r="R2695" s="458" t="str">
        <f>IF(F2695=0,"x",VLOOKUP($F2695,Liste!$L$2:$M$5000,2,FALSE))</f>
        <v>x</v>
      </c>
      <c r="S2695" s="462" t="str">
        <f t="shared" si="82"/>
        <v>x</v>
      </c>
      <c r="T2695" s="462">
        <f>IF(P2695=Liste!$Q$3,IF(L2695=0,0,1),0)</f>
        <v>0</v>
      </c>
      <c r="U2695" s="462">
        <f>IF($A2695=0,0,InformatiiGenerale!$B$3)</f>
        <v>0</v>
      </c>
      <c r="V2695" s="462">
        <f>IF($B2695=0,0,VLOOKUP($B2695,InformatiiGenerale!$A$9:$C$29,3,FALSE))</f>
        <v>0</v>
      </c>
    </row>
    <row r="2696" spans="1:22" ht="30" customHeight="1" x14ac:dyDescent="0.25">
      <c r="A2696" s="145"/>
      <c r="B2696" s="146"/>
      <c r="C2696" s="146"/>
      <c r="D2696" s="147"/>
      <c r="E2696" s="148"/>
      <c r="F2696" s="149"/>
      <c r="G2696" s="148"/>
      <c r="H2696" s="149"/>
      <c r="I2696" s="150"/>
      <c r="J2696" s="151"/>
      <c r="K2696" s="152"/>
      <c r="L2696" s="153"/>
      <c r="M2696" s="154"/>
      <c r="N2696" s="334">
        <f t="shared" si="83"/>
        <v>0</v>
      </c>
      <c r="O2696" s="339"/>
      <c r="P2696" s="515">
        <f>IF($A2696=Liste!$A$2,Liste!$Q$2,IF($A2696=Liste!$A$3,Liste!$Q$3,0))</f>
        <v>0</v>
      </c>
      <c r="Q2696" s="477"/>
      <c r="R2696" s="458" t="str">
        <f>IF(F2696=0,"x",VLOOKUP($F2696,Liste!$L$2:$M$5000,2,FALSE))</f>
        <v>x</v>
      </c>
      <c r="S2696" s="462" t="str">
        <f t="shared" si="82"/>
        <v>x</v>
      </c>
      <c r="T2696" s="462">
        <f>IF(P2696=Liste!$Q$3,IF(L2696=0,0,1),0)</f>
        <v>0</v>
      </c>
      <c r="U2696" s="462">
        <f>IF($A2696=0,0,InformatiiGenerale!$B$3)</f>
        <v>0</v>
      </c>
      <c r="V2696" s="462">
        <f>IF($B2696=0,0,VLOOKUP($B2696,InformatiiGenerale!$A$9:$C$29,3,FALSE))</f>
        <v>0</v>
      </c>
    </row>
    <row r="2697" spans="1:22" ht="30" customHeight="1" x14ac:dyDescent="0.25">
      <c r="A2697" s="145"/>
      <c r="B2697" s="146"/>
      <c r="C2697" s="146"/>
      <c r="D2697" s="147"/>
      <c r="E2697" s="148"/>
      <c r="F2697" s="149"/>
      <c r="G2697" s="148"/>
      <c r="H2697" s="149"/>
      <c r="I2697" s="150"/>
      <c r="J2697" s="151"/>
      <c r="K2697" s="152"/>
      <c r="L2697" s="153"/>
      <c r="M2697" s="154"/>
      <c r="N2697" s="334">
        <f t="shared" si="83"/>
        <v>0</v>
      </c>
      <c r="O2697" s="339"/>
      <c r="P2697" s="515">
        <f>IF($A2697=Liste!$A$2,Liste!$Q$2,IF($A2697=Liste!$A$3,Liste!$Q$3,0))</f>
        <v>0</v>
      </c>
      <c r="Q2697" s="477"/>
      <c r="R2697" s="458" t="str">
        <f>IF(F2697=0,"x",VLOOKUP($F2697,Liste!$L$2:$M$5000,2,FALSE))</f>
        <v>x</v>
      </c>
      <c r="S2697" s="462" t="str">
        <f t="shared" si="82"/>
        <v>x</v>
      </c>
      <c r="T2697" s="462">
        <f>IF(P2697=Liste!$Q$3,IF(L2697=0,0,1),0)</f>
        <v>0</v>
      </c>
      <c r="U2697" s="462">
        <f>IF($A2697=0,0,InformatiiGenerale!$B$3)</f>
        <v>0</v>
      </c>
      <c r="V2697" s="462">
        <f>IF($B2697=0,0,VLOOKUP($B2697,InformatiiGenerale!$A$9:$C$29,3,FALSE))</f>
        <v>0</v>
      </c>
    </row>
    <row r="2698" spans="1:22" ht="30" customHeight="1" x14ac:dyDescent="0.25">
      <c r="A2698" s="145"/>
      <c r="B2698" s="146"/>
      <c r="C2698" s="146"/>
      <c r="D2698" s="147"/>
      <c r="E2698" s="148"/>
      <c r="F2698" s="149"/>
      <c r="G2698" s="148"/>
      <c r="H2698" s="149"/>
      <c r="I2698" s="150"/>
      <c r="J2698" s="151"/>
      <c r="K2698" s="152"/>
      <c r="L2698" s="153"/>
      <c r="M2698" s="154"/>
      <c r="N2698" s="334">
        <f t="shared" si="83"/>
        <v>0</v>
      </c>
      <c r="O2698" s="339"/>
      <c r="P2698" s="515">
        <f>IF($A2698=Liste!$A$2,Liste!$Q$2,IF($A2698=Liste!$A$3,Liste!$Q$3,0))</f>
        <v>0</v>
      </c>
      <c r="Q2698" s="477"/>
      <c r="R2698" s="458" t="str">
        <f>IF(F2698=0,"x",VLOOKUP($F2698,Liste!$L$2:$M$5000,2,FALSE))</f>
        <v>x</v>
      </c>
      <c r="S2698" s="462" t="str">
        <f t="shared" si="82"/>
        <v>x</v>
      </c>
      <c r="T2698" s="462">
        <f>IF(P2698=Liste!$Q$3,IF(L2698=0,0,1),0)</f>
        <v>0</v>
      </c>
      <c r="U2698" s="462">
        <f>IF($A2698=0,0,InformatiiGenerale!$B$3)</f>
        <v>0</v>
      </c>
      <c r="V2698" s="462">
        <f>IF($B2698=0,0,VLOOKUP($B2698,InformatiiGenerale!$A$9:$C$29,3,FALSE))</f>
        <v>0</v>
      </c>
    </row>
    <row r="2699" spans="1:22" ht="30" customHeight="1" x14ac:dyDescent="0.25">
      <c r="A2699" s="145"/>
      <c r="B2699" s="146"/>
      <c r="C2699" s="146"/>
      <c r="D2699" s="147"/>
      <c r="E2699" s="148"/>
      <c r="F2699" s="149"/>
      <c r="G2699" s="148"/>
      <c r="H2699" s="149"/>
      <c r="I2699" s="150"/>
      <c r="J2699" s="151"/>
      <c r="K2699" s="152"/>
      <c r="L2699" s="153"/>
      <c r="M2699" s="154"/>
      <c r="N2699" s="334">
        <f t="shared" si="83"/>
        <v>0</v>
      </c>
      <c r="O2699" s="339"/>
      <c r="P2699" s="515">
        <f>IF($A2699=Liste!$A$2,Liste!$Q$2,IF($A2699=Liste!$A$3,Liste!$Q$3,0))</f>
        <v>0</v>
      </c>
      <c r="Q2699" s="477"/>
      <c r="R2699" s="458" t="str">
        <f>IF(F2699=0,"x",VLOOKUP($F2699,Liste!$L$2:$M$5000,2,FALSE))</f>
        <v>x</v>
      </c>
      <c r="S2699" s="462" t="str">
        <f t="shared" ref="S2699:S2762" si="84">CONCATENATE($C2699,$Q2699,$R2699)</f>
        <v>x</v>
      </c>
      <c r="T2699" s="462">
        <f>IF(P2699=Liste!$Q$3,IF(L2699=0,0,1),0)</f>
        <v>0</v>
      </c>
      <c r="U2699" s="462">
        <f>IF($A2699=0,0,InformatiiGenerale!$B$3)</f>
        <v>0</v>
      </c>
      <c r="V2699" s="462">
        <f>IF($B2699=0,0,VLOOKUP($B2699,InformatiiGenerale!$A$9:$C$29,3,FALSE))</f>
        <v>0</v>
      </c>
    </row>
    <row r="2700" spans="1:22" ht="30" customHeight="1" x14ac:dyDescent="0.25">
      <c r="A2700" s="145"/>
      <c r="B2700" s="146"/>
      <c r="C2700" s="146"/>
      <c r="D2700" s="147"/>
      <c r="E2700" s="148"/>
      <c r="F2700" s="149"/>
      <c r="G2700" s="148"/>
      <c r="H2700" s="149"/>
      <c r="I2700" s="150"/>
      <c r="J2700" s="151"/>
      <c r="K2700" s="152"/>
      <c r="L2700" s="153"/>
      <c r="M2700" s="154"/>
      <c r="N2700" s="334">
        <f t="shared" ref="N2700:N2763" si="85">L2700+M2700</f>
        <v>0</v>
      </c>
      <c r="O2700" s="339"/>
      <c r="P2700" s="515">
        <f>IF($A2700=Liste!$A$2,Liste!$Q$2,IF($A2700=Liste!$A$3,Liste!$Q$3,0))</f>
        <v>0</v>
      </c>
      <c r="Q2700" s="477"/>
      <c r="R2700" s="458" t="str">
        <f>IF(F2700=0,"x",VLOOKUP($F2700,Liste!$L$2:$M$5000,2,FALSE))</f>
        <v>x</v>
      </c>
      <c r="S2700" s="462" t="str">
        <f t="shared" si="84"/>
        <v>x</v>
      </c>
      <c r="T2700" s="462">
        <f>IF(P2700=Liste!$Q$3,IF(L2700=0,0,1),0)</f>
        <v>0</v>
      </c>
      <c r="U2700" s="462">
        <f>IF($A2700=0,0,InformatiiGenerale!$B$3)</f>
        <v>0</v>
      </c>
      <c r="V2700" s="462">
        <f>IF($B2700=0,0,VLOOKUP($B2700,InformatiiGenerale!$A$9:$C$29,3,FALSE))</f>
        <v>0</v>
      </c>
    </row>
    <row r="2701" spans="1:22" ht="30" customHeight="1" x14ac:dyDescent="0.25">
      <c r="A2701" s="145"/>
      <c r="B2701" s="146"/>
      <c r="C2701" s="146"/>
      <c r="D2701" s="147"/>
      <c r="E2701" s="148"/>
      <c r="F2701" s="149"/>
      <c r="G2701" s="148"/>
      <c r="H2701" s="149"/>
      <c r="I2701" s="150"/>
      <c r="J2701" s="151"/>
      <c r="K2701" s="152"/>
      <c r="L2701" s="153"/>
      <c r="M2701" s="154"/>
      <c r="N2701" s="334">
        <f t="shared" si="85"/>
        <v>0</v>
      </c>
      <c r="O2701" s="339"/>
      <c r="P2701" s="515">
        <f>IF($A2701=Liste!$A$2,Liste!$Q$2,IF($A2701=Liste!$A$3,Liste!$Q$3,0))</f>
        <v>0</v>
      </c>
      <c r="Q2701" s="477"/>
      <c r="R2701" s="458" t="str">
        <f>IF(F2701=0,"x",VLOOKUP($F2701,Liste!$L$2:$M$5000,2,FALSE))</f>
        <v>x</v>
      </c>
      <c r="S2701" s="462" t="str">
        <f t="shared" si="84"/>
        <v>x</v>
      </c>
      <c r="T2701" s="462">
        <f>IF(P2701=Liste!$Q$3,IF(L2701=0,0,1),0)</f>
        <v>0</v>
      </c>
      <c r="U2701" s="462">
        <f>IF($A2701=0,0,InformatiiGenerale!$B$3)</f>
        <v>0</v>
      </c>
      <c r="V2701" s="462">
        <f>IF($B2701=0,0,VLOOKUP($B2701,InformatiiGenerale!$A$9:$C$29,3,FALSE))</f>
        <v>0</v>
      </c>
    </row>
    <row r="2702" spans="1:22" ht="30" customHeight="1" x14ac:dyDescent="0.25">
      <c r="A2702" s="145"/>
      <c r="B2702" s="146"/>
      <c r="C2702" s="146"/>
      <c r="D2702" s="147"/>
      <c r="E2702" s="148"/>
      <c r="F2702" s="149"/>
      <c r="G2702" s="148"/>
      <c r="H2702" s="149"/>
      <c r="I2702" s="150"/>
      <c r="J2702" s="151"/>
      <c r="K2702" s="152"/>
      <c r="L2702" s="153"/>
      <c r="M2702" s="154"/>
      <c r="N2702" s="334">
        <f t="shared" si="85"/>
        <v>0</v>
      </c>
      <c r="O2702" s="339"/>
      <c r="P2702" s="515">
        <f>IF($A2702=Liste!$A$2,Liste!$Q$2,IF($A2702=Liste!$A$3,Liste!$Q$3,0))</f>
        <v>0</v>
      </c>
      <c r="Q2702" s="477"/>
      <c r="R2702" s="458" t="str">
        <f>IF(F2702=0,"x",VLOOKUP($F2702,Liste!$L$2:$M$5000,2,FALSE))</f>
        <v>x</v>
      </c>
      <c r="S2702" s="462" t="str">
        <f t="shared" si="84"/>
        <v>x</v>
      </c>
      <c r="T2702" s="462">
        <f>IF(P2702=Liste!$Q$3,IF(L2702=0,0,1),0)</f>
        <v>0</v>
      </c>
      <c r="U2702" s="462">
        <f>IF($A2702=0,0,InformatiiGenerale!$B$3)</f>
        <v>0</v>
      </c>
      <c r="V2702" s="462">
        <f>IF($B2702=0,0,VLOOKUP($B2702,InformatiiGenerale!$A$9:$C$29,3,FALSE))</f>
        <v>0</v>
      </c>
    </row>
    <row r="2703" spans="1:22" ht="30" customHeight="1" x14ac:dyDescent="0.25">
      <c r="A2703" s="145"/>
      <c r="B2703" s="146"/>
      <c r="C2703" s="146"/>
      <c r="D2703" s="147"/>
      <c r="E2703" s="148"/>
      <c r="F2703" s="149"/>
      <c r="G2703" s="148"/>
      <c r="H2703" s="149"/>
      <c r="I2703" s="150"/>
      <c r="J2703" s="151"/>
      <c r="K2703" s="152"/>
      <c r="L2703" s="153"/>
      <c r="M2703" s="154"/>
      <c r="N2703" s="334">
        <f t="shared" si="85"/>
        <v>0</v>
      </c>
      <c r="O2703" s="339"/>
      <c r="P2703" s="515">
        <f>IF($A2703=Liste!$A$2,Liste!$Q$2,IF($A2703=Liste!$A$3,Liste!$Q$3,0))</f>
        <v>0</v>
      </c>
      <c r="Q2703" s="477"/>
      <c r="R2703" s="458" t="str">
        <f>IF(F2703=0,"x",VLOOKUP($F2703,Liste!$L$2:$M$5000,2,FALSE))</f>
        <v>x</v>
      </c>
      <c r="S2703" s="462" t="str">
        <f t="shared" si="84"/>
        <v>x</v>
      </c>
      <c r="T2703" s="462">
        <f>IF(P2703=Liste!$Q$3,IF(L2703=0,0,1),0)</f>
        <v>0</v>
      </c>
      <c r="U2703" s="462">
        <f>IF($A2703=0,0,InformatiiGenerale!$B$3)</f>
        <v>0</v>
      </c>
      <c r="V2703" s="462">
        <f>IF($B2703=0,0,VLOOKUP($B2703,InformatiiGenerale!$A$9:$C$29,3,FALSE))</f>
        <v>0</v>
      </c>
    </row>
    <row r="2704" spans="1:22" ht="30" customHeight="1" x14ac:dyDescent="0.25">
      <c r="A2704" s="145"/>
      <c r="B2704" s="146"/>
      <c r="C2704" s="146"/>
      <c r="D2704" s="147"/>
      <c r="E2704" s="148"/>
      <c r="F2704" s="149"/>
      <c r="G2704" s="148"/>
      <c r="H2704" s="149"/>
      <c r="I2704" s="150"/>
      <c r="J2704" s="151"/>
      <c r="K2704" s="152"/>
      <c r="L2704" s="153"/>
      <c r="M2704" s="154"/>
      <c r="N2704" s="334">
        <f t="shared" si="85"/>
        <v>0</v>
      </c>
      <c r="O2704" s="339"/>
      <c r="P2704" s="515">
        <f>IF($A2704=Liste!$A$2,Liste!$Q$2,IF($A2704=Liste!$A$3,Liste!$Q$3,0))</f>
        <v>0</v>
      </c>
      <c r="Q2704" s="477"/>
      <c r="R2704" s="458" t="str">
        <f>IF(F2704=0,"x",VLOOKUP($F2704,Liste!$L$2:$M$5000,2,FALSE))</f>
        <v>x</v>
      </c>
      <c r="S2704" s="462" t="str">
        <f t="shared" si="84"/>
        <v>x</v>
      </c>
      <c r="T2704" s="462">
        <f>IF(P2704=Liste!$Q$3,IF(L2704=0,0,1),0)</f>
        <v>0</v>
      </c>
      <c r="U2704" s="462">
        <f>IF($A2704=0,0,InformatiiGenerale!$B$3)</f>
        <v>0</v>
      </c>
      <c r="V2704" s="462">
        <f>IF($B2704=0,0,VLOOKUP($B2704,InformatiiGenerale!$A$9:$C$29,3,FALSE))</f>
        <v>0</v>
      </c>
    </row>
    <row r="2705" spans="1:22" ht="30" customHeight="1" x14ac:dyDescent="0.25">
      <c r="A2705" s="145"/>
      <c r="B2705" s="146"/>
      <c r="C2705" s="146"/>
      <c r="D2705" s="147"/>
      <c r="E2705" s="148"/>
      <c r="F2705" s="149"/>
      <c r="G2705" s="148"/>
      <c r="H2705" s="149"/>
      <c r="I2705" s="150"/>
      <c r="J2705" s="151"/>
      <c r="K2705" s="152"/>
      <c r="L2705" s="153"/>
      <c r="M2705" s="154"/>
      <c r="N2705" s="334">
        <f t="shared" si="85"/>
        <v>0</v>
      </c>
      <c r="O2705" s="339"/>
      <c r="P2705" s="515">
        <f>IF($A2705=Liste!$A$2,Liste!$Q$2,IF($A2705=Liste!$A$3,Liste!$Q$3,0))</f>
        <v>0</v>
      </c>
      <c r="Q2705" s="477"/>
      <c r="R2705" s="458" t="str">
        <f>IF(F2705=0,"x",VLOOKUP($F2705,Liste!$L$2:$M$5000,2,FALSE))</f>
        <v>x</v>
      </c>
      <c r="S2705" s="462" t="str">
        <f t="shared" si="84"/>
        <v>x</v>
      </c>
      <c r="T2705" s="462">
        <f>IF(P2705=Liste!$Q$3,IF(L2705=0,0,1),0)</f>
        <v>0</v>
      </c>
      <c r="U2705" s="462">
        <f>IF($A2705=0,0,InformatiiGenerale!$B$3)</f>
        <v>0</v>
      </c>
      <c r="V2705" s="462">
        <f>IF($B2705=0,0,VLOOKUP($B2705,InformatiiGenerale!$A$9:$C$29,3,FALSE))</f>
        <v>0</v>
      </c>
    </row>
    <row r="2706" spans="1:22" ht="30" customHeight="1" x14ac:dyDescent="0.25">
      <c r="A2706" s="145"/>
      <c r="B2706" s="146"/>
      <c r="C2706" s="146"/>
      <c r="D2706" s="147"/>
      <c r="E2706" s="148"/>
      <c r="F2706" s="149"/>
      <c r="G2706" s="148"/>
      <c r="H2706" s="149"/>
      <c r="I2706" s="150"/>
      <c r="J2706" s="151"/>
      <c r="K2706" s="152"/>
      <c r="L2706" s="153"/>
      <c r="M2706" s="154"/>
      <c r="N2706" s="334">
        <f t="shared" si="85"/>
        <v>0</v>
      </c>
      <c r="O2706" s="339"/>
      <c r="P2706" s="515">
        <f>IF($A2706=Liste!$A$2,Liste!$Q$2,IF($A2706=Liste!$A$3,Liste!$Q$3,0))</f>
        <v>0</v>
      </c>
      <c r="Q2706" s="477"/>
      <c r="R2706" s="458" t="str">
        <f>IF(F2706=0,"x",VLOOKUP($F2706,Liste!$L$2:$M$5000,2,FALSE))</f>
        <v>x</v>
      </c>
      <c r="S2706" s="462" t="str">
        <f t="shared" si="84"/>
        <v>x</v>
      </c>
      <c r="T2706" s="462">
        <f>IF(P2706=Liste!$Q$3,IF(L2706=0,0,1),0)</f>
        <v>0</v>
      </c>
      <c r="U2706" s="462">
        <f>IF($A2706=0,0,InformatiiGenerale!$B$3)</f>
        <v>0</v>
      </c>
      <c r="V2706" s="462">
        <f>IF($B2706=0,0,VLOOKUP($B2706,InformatiiGenerale!$A$9:$C$29,3,FALSE))</f>
        <v>0</v>
      </c>
    </row>
    <row r="2707" spans="1:22" ht="30" customHeight="1" x14ac:dyDescent="0.25">
      <c r="A2707" s="145"/>
      <c r="B2707" s="146"/>
      <c r="C2707" s="146"/>
      <c r="D2707" s="147"/>
      <c r="E2707" s="148"/>
      <c r="F2707" s="149"/>
      <c r="G2707" s="148"/>
      <c r="H2707" s="149"/>
      <c r="I2707" s="150"/>
      <c r="J2707" s="151"/>
      <c r="K2707" s="152"/>
      <c r="L2707" s="153"/>
      <c r="M2707" s="154"/>
      <c r="N2707" s="334">
        <f t="shared" si="85"/>
        <v>0</v>
      </c>
      <c r="O2707" s="339"/>
      <c r="P2707" s="515">
        <f>IF($A2707=Liste!$A$2,Liste!$Q$2,IF($A2707=Liste!$A$3,Liste!$Q$3,0))</f>
        <v>0</v>
      </c>
      <c r="Q2707" s="477"/>
      <c r="R2707" s="458" t="str">
        <f>IF(F2707=0,"x",VLOOKUP($F2707,Liste!$L$2:$M$5000,2,FALSE))</f>
        <v>x</v>
      </c>
      <c r="S2707" s="462" t="str">
        <f t="shared" si="84"/>
        <v>x</v>
      </c>
      <c r="T2707" s="462">
        <f>IF(P2707=Liste!$Q$3,IF(L2707=0,0,1),0)</f>
        <v>0</v>
      </c>
      <c r="U2707" s="462">
        <f>IF($A2707=0,0,InformatiiGenerale!$B$3)</f>
        <v>0</v>
      </c>
      <c r="V2707" s="462">
        <f>IF($B2707=0,0,VLOOKUP($B2707,InformatiiGenerale!$A$9:$C$29,3,FALSE))</f>
        <v>0</v>
      </c>
    </row>
    <row r="2708" spans="1:22" ht="30" customHeight="1" x14ac:dyDescent="0.25">
      <c r="A2708" s="145"/>
      <c r="B2708" s="146"/>
      <c r="C2708" s="146"/>
      <c r="D2708" s="147"/>
      <c r="E2708" s="148"/>
      <c r="F2708" s="149"/>
      <c r="G2708" s="148"/>
      <c r="H2708" s="149"/>
      <c r="I2708" s="150"/>
      <c r="J2708" s="151"/>
      <c r="K2708" s="152"/>
      <c r="L2708" s="153"/>
      <c r="M2708" s="154"/>
      <c r="N2708" s="334">
        <f t="shared" si="85"/>
        <v>0</v>
      </c>
      <c r="O2708" s="339"/>
      <c r="P2708" s="515">
        <f>IF($A2708=Liste!$A$2,Liste!$Q$2,IF($A2708=Liste!$A$3,Liste!$Q$3,0))</f>
        <v>0</v>
      </c>
      <c r="Q2708" s="477"/>
      <c r="R2708" s="458" t="str">
        <f>IF(F2708=0,"x",VLOOKUP($F2708,Liste!$L$2:$M$5000,2,FALSE))</f>
        <v>x</v>
      </c>
      <c r="S2708" s="462" t="str">
        <f t="shared" si="84"/>
        <v>x</v>
      </c>
      <c r="T2708" s="462">
        <f>IF(P2708=Liste!$Q$3,IF(L2708=0,0,1),0)</f>
        <v>0</v>
      </c>
      <c r="U2708" s="462">
        <f>IF($A2708=0,0,InformatiiGenerale!$B$3)</f>
        <v>0</v>
      </c>
      <c r="V2708" s="462">
        <f>IF($B2708=0,0,VLOOKUP($B2708,InformatiiGenerale!$A$9:$C$29,3,FALSE))</f>
        <v>0</v>
      </c>
    </row>
    <row r="2709" spans="1:22" ht="30" customHeight="1" x14ac:dyDescent="0.25">
      <c r="A2709" s="145"/>
      <c r="B2709" s="146"/>
      <c r="C2709" s="146"/>
      <c r="D2709" s="147"/>
      <c r="E2709" s="148"/>
      <c r="F2709" s="149"/>
      <c r="G2709" s="148"/>
      <c r="H2709" s="149"/>
      <c r="I2709" s="150"/>
      <c r="J2709" s="151"/>
      <c r="K2709" s="152"/>
      <c r="L2709" s="153"/>
      <c r="M2709" s="154"/>
      <c r="N2709" s="334">
        <f t="shared" si="85"/>
        <v>0</v>
      </c>
      <c r="O2709" s="339"/>
      <c r="P2709" s="515">
        <f>IF($A2709=Liste!$A$2,Liste!$Q$2,IF($A2709=Liste!$A$3,Liste!$Q$3,0))</f>
        <v>0</v>
      </c>
      <c r="Q2709" s="477"/>
      <c r="R2709" s="458" t="str">
        <f>IF(F2709=0,"x",VLOOKUP($F2709,Liste!$L$2:$M$5000,2,FALSE))</f>
        <v>x</v>
      </c>
      <c r="S2709" s="462" t="str">
        <f t="shared" si="84"/>
        <v>x</v>
      </c>
      <c r="T2709" s="462">
        <f>IF(P2709=Liste!$Q$3,IF(L2709=0,0,1),0)</f>
        <v>0</v>
      </c>
      <c r="U2709" s="462">
        <f>IF($A2709=0,0,InformatiiGenerale!$B$3)</f>
        <v>0</v>
      </c>
      <c r="V2709" s="462">
        <f>IF($B2709=0,0,VLOOKUP($B2709,InformatiiGenerale!$A$9:$C$29,3,FALSE))</f>
        <v>0</v>
      </c>
    </row>
    <row r="2710" spans="1:22" ht="30" customHeight="1" x14ac:dyDescent="0.25">
      <c r="A2710" s="145"/>
      <c r="B2710" s="146"/>
      <c r="C2710" s="146"/>
      <c r="D2710" s="147"/>
      <c r="E2710" s="148"/>
      <c r="F2710" s="149"/>
      <c r="G2710" s="148"/>
      <c r="H2710" s="149"/>
      <c r="I2710" s="150"/>
      <c r="J2710" s="151"/>
      <c r="K2710" s="152"/>
      <c r="L2710" s="153"/>
      <c r="M2710" s="154"/>
      <c r="N2710" s="334">
        <f t="shared" si="85"/>
        <v>0</v>
      </c>
      <c r="O2710" s="339"/>
      <c r="P2710" s="515">
        <f>IF($A2710=Liste!$A$2,Liste!$Q$2,IF($A2710=Liste!$A$3,Liste!$Q$3,0))</f>
        <v>0</v>
      </c>
      <c r="Q2710" s="477"/>
      <c r="R2710" s="458" t="str">
        <f>IF(F2710=0,"x",VLOOKUP($F2710,Liste!$L$2:$M$5000,2,FALSE))</f>
        <v>x</v>
      </c>
      <c r="S2710" s="462" t="str">
        <f t="shared" si="84"/>
        <v>x</v>
      </c>
      <c r="T2710" s="462">
        <f>IF(P2710=Liste!$Q$3,IF(L2710=0,0,1),0)</f>
        <v>0</v>
      </c>
      <c r="U2710" s="462">
        <f>IF($A2710=0,0,InformatiiGenerale!$B$3)</f>
        <v>0</v>
      </c>
      <c r="V2710" s="462">
        <f>IF($B2710=0,0,VLOOKUP($B2710,InformatiiGenerale!$A$9:$C$29,3,FALSE))</f>
        <v>0</v>
      </c>
    </row>
    <row r="2711" spans="1:22" ht="30" customHeight="1" x14ac:dyDescent="0.25">
      <c r="A2711" s="145"/>
      <c r="B2711" s="146"/>
      <c r="C2711" s="146"/>
      <c r="D2711" s="147"/>
      <c r="E2711" s="148"/>
      <c r="F2711" s="149"/>
      <c r="G2711" s="148"/>
      <c r="H2711" s="149"/>
      <c r="I2711" s="150"/>
      <c r="J2711" s="151"/>
      <c r="K2711" s="152"/>
      <c r="L2711" s="153"/>
      <c r="M2711" s="154"/>
      <c r="N2711" s="334">
        <f t="shared" si="85"/>
        <v>0</v>
      </c>
      <c r="O2711" s="339"/>
      <c r="P2711" s="515">
        <f>IF($A2711=Liste!$A$2,Liste!$Q$2,IF($A2711=Liste!$A$3,Liste!$Q$3,0))</f>
        <v>0</v>
      </c>
      <c r="Q2711" s="477"/>
      <c r="R2711" s="458" t="str">
        <f>IF(F2711=0,"x",VLOOKUP($F2711,Liste!$L$2:$M$5000,2,FALSE))</f>
        <v>x</v>
      </c>
      <c r="S2711" s="462" t="str">
        <f t="shared" si="84"/>
        <v>x</v>
      </c>
      <c r="T2711" s="462">
        <f>IF(P2711=Liste!$Q$3,IF(L2711=0,0,1),0)</f>
        <v>0</v>
      </c>
      <c r="U2711" s="462">
        <f>IF($A2711=0,0,InformatiiGenerale!$B$3)</f>
        <v>0</v>
      </c>
      <c r="V2711" s="462">
        <f>IF($B2711=0,0,VLOOKUP($B2711,InformatiiGenerale!$A$9:$C$29,3,FALSE))</f>
        <v>0</v>
      </c>
    </row>
    <row r="2712" spans="1:22" ht="30" customHeight="1" x14ac:dyDescent="0.25">
      <c r="A2712" s="145"/>
      <c r="B2712" s="146"/>
      <c r="C2712" s="146"/>
      <c r="D2712" s="147"/>
      <c r="E2712" s="148"/>
      <c r="F2712" s="149"/>
      <c r="G2712" s="148"/>
      <c r="H2712" s="149"/>
      <c r="I2712" s="150"/>
      <c r="J2712" s="151"/>
      <c r="K2712" s="152"/>
      <c r="L2712" s="153"/>
      <c r="M2712" s="154"/>
      <c r="N2712" s="334">
        <f t="shared" si="85"/>
        <v>0</v>
      </c>
      <c r="O2712" s="339"/>
      <c r="P2712" s="515">
        <f>IF($A2712=Liste!$A$2,Liste!$Q$2,IF($A2712=Liste!$A$3,Liste!$Q$3,0))</f>
        <v>0</v>
      </c>
      <c r="Q2712" s="477"/>
      <c r="R2712" s="458" t="str">
        <f>IF(F2712=0,"x",VLOOKUP($F2712,Liste!$L$2:$M$5000,2,FALSE))</f>
        <v>x</v>
      </c>
      <c r="S2712" s="462" t="str">
        <f t="shared" si="84"/>
        <v>x</v>
      </c>
      <c r="T2712" s="462">
        <f>IF(P2712=Liste!$Q$3,IF(L2712=0,0,1),0)</f>
        <v>0</v>
      </c>
      <c r="U2712" s="462">
        <f>IF($A2712=0,0,InformatiiGenerale!$B$3)</f>
        <v>0</v>
      </c>
      <c r="V2712" s="462">
        <f>IF($B2712=0,0,VLOOKUP($B2712,InformatiiGenerale!$A$9:$C$29,3,FALSE))</f>
        <v>0</v>
      </c>
    </row>
    <row r="2713" spans="1:22" ht="30" customHeight="1" x14ac:dyDescent="0.25">
      <c r="A2713" s="145"/>
      <c r="B2713" s="146"/>
      <c r="C2713" s="146"/>
      <c r="D2713" s="147"/>
      <c r="E2713" s="148"/>
      <c r="F2713" s="149"/>
      <c r="G2713" s="148"/>
      <c r="H2713" s="149"/>
      <c r="I2713" s="150"/>
      <c r="J2713" s="151"/>
      <c r="K2713" s="152"/>
      <c r="L2713" s="153"/>
      <c r="M2713" s="154"/>
      <c r="N2713" s="334">
        <f t="shared" si="85"/>
        <v>0</v>
      </c>
      <c r="O2713" s="339"/>
      <c r="P2713" s="515">
        <f>IF($A2713=Liste!$A$2,Liste!$Q$2,IF($A2713=Liste!$A$3,Liste!$Q$3,0))</f>
        <v>0</v>
      </c>
      <c r="Q2713" s="477"/>
      <c r="R2713" s="458" t="str">
        <f>IF(F2713=0,"x",VLOOKUP($F2713,Liste!$L$2:$M$5000,2,FALSE))</f>
        <v>x</v>
      </c>
      <c r="S2713" s="462" t="str">
        <f t="shared" si="84"/>
        <v>x</v>
      </c>
      <c r="T2713" s="462">
        <f>IF(P2713=Liste!$Q$3,IF(L2713=0,0,1),0)</f>
        <v>0</v>
      </c>
      <c r="U2713" s="462">
        <f>IF($A2713=0,0,InformatiiGenerale!$B$3)</f>
        <v>0</v>
      </c>
      <c r="V2713" s="462">
        <f>IF($B2713=0,0,VLOOKUP($B2713,InformatiiGenerale!$A$9:$C$29,3,FALSE))</f>
        <v>0</v>
      </c>
    </row>
    <row r="2714" spans="1:22" ht="30" customHeight="1" x14ac:dyDescent="0.25">
      <c r="A2714" s="145"/>
      <c r="B2714" s="146"/>
      <c r="C2714" s="146"/>
      <c r="D2714" s="147"/>
      <c r="E2714" s="148"/>
      <c r="F2714" s="149"/>
      <c r="G2714" s="148"/>
      <c r="H2714" s="149"/>
      <c r="I2714" s="150"/>
      <c r="J2714" s="151"/>
      <c r="K2714" s="152"/>
      <c r="L2714" s="153"/>
      <c r="M2714" s="154"/>
      <c r="N2714" s="334">
        <f t="shared" si="85"/>
        <v>0</v>
      </c>
      <c r="O2714" s="339"/>
      <c r="P2714" s="515">
        <f>IF($A2714=Liste!$A$2,Liste!$Q$2,IF($A2714=Liste!$A$3,Liste!$Q$3,0))</f>
        <v>0</v>
      </c>
      <c r="Q2714" s="477"/>
      <c r="R2714" s="458" t="str">
        <f>IF(F2714=0,"x",VLOOKUP($F2714,Liste!$L$2:$M$5000,2,FALSE))</f>
        <v>x</v>
      </c>
      <c r="S2714" s="462" t="str">
        <f t="shared" si="84"/>
        <v>x</v>
      </c>
      <c r="T2714" s="462">
        <f>IF(P2714=Liste!$Q$3,IF(L2714=0,0,1),0)</f>
        <v>0</v>
      </c>
      <c r="U2714" s="462">
        <f>IF($A2714=0,0,InformatiiGenerale!$B$3)</f>
        <v>0</v>
      </c>
      <c r="V2714" s="462">
        <f>IF($B2714=0,0,VLOOKUP($B2714,InformatiiGenerale!$A$9:$C$29,3,FALSE))</f>
        <v>0</v>
      </c>
    </row>
    <row r="2715" spans="1:22" ht="30" customHeight="1" x14ac:dyDescent="0.25">
      <c r="A2715" s="145"/>
      <c r="B2715" s="146"/>
      <c r="C2715" s="146"/>
      <c r="D2715" s="147"/>
      <c r="E2715" s="148"/>
      <c r="F2715" s="149"/>
      <c r="G2715" s="148"/>
      <c r="H2715" s="149"/>
      <c r="I2715" s="150"/>
      <c r="J2715" s="151"/>
      <c r="K2715" s="152"/>
      <c r="L2715" s="153"/>
      <c r="M2715" s="154"/>
      <c r="N2715" s="334">
        <f t="shared" si="85"/>
        <v>0</v>
      </c>
      <c r="O2715" s="339"/>
      <c r="P2715" s="515">
        <f>IF($A2715=Liste!$A$2,Liste!$Q$2,IF($A2715=Liste!$A$3,Liste!$Q$3,0))</f>
        <v>0</v>
      </c>
      <c r="Q2715" s="477"/>
      <c r="R2715" s="458" t="str">
        <f>IF(F2715=0,"x",VLOOKUP($F2715,Liste!$L$2:$M$5000,2,FALSE))</f>
        <v>x</v>
      </c>
      <c r="S2715" s="462" t="str">
        <f t="shared" si="84"/>
        <v>x</v>
      </c>
      <c r="T2715" s="462">
        <f>IF(P2715=Liste!$Q$3,IF(L2715=0,0,1),0)</f>
        <v>0</v>
      </c>
      <c r="U2715" s="462">
        <f>IF($A2715=0,0,InformatiiGenerale!$B$3)</f>
        <v>0</v>
      </c>
      <c r="V2715" s="462">
        <f>IF($B2715=0,0,VLOOKUP($B2715,InformatiiGenerale!$A$9:$C$29,3,FALSE))</f>
        <v>0</v>
      </c>
    </row>
    <row r="2716" spans="1:22" ht="30" customHeight="1" x14ac:dyDescent="0.25">
      <c r="A2716" s="145"/>
      <c r="B2716" s="146"/>
      <c r="C2716" s="146"/>
      <c r="D2716" s="147"/>
      <c r="E2716" s="148"/>
      <c r="F2716" s="149"/>
      <c r="G2716" s="148"/>
      <c r="H2716" s="149"/>
      <c r="I2716" s="150"/>
      <c r="J2716" s="151"/>
      <c r="K2716" s="152"/>
      <c r="L2716" s="153"/>
      <c r="M2716" s="154"/>
      <c r="N2716" s="334">
        <f t="shared" si="85"/>
        <v>0</v>
      </c>
      <c r="O2716" s="339"/>
      <c r="P2716" s="515">
        <f>IF($A2716=Liste!$A$2,Liste!$Q$2,IF($A2716=Liste!$A$3,Liste!$Q$3,0))</f>
        <v>0</v>
      </c>
      <c r="Q2716" s="477"/>
      <c r="R2716" s="458" t="str">
        <f>IF(F2716=0,"x",VLOOKUP($F2716,Liste!$L$2:$M$5000,2,FALSE))</f>
        <v>x</v>
      </c>
      <c r="S2716" s="462" t="str">
        <f t="shared" si="84"/>
        <v>x</v>
      </c>
      <c r="T2716" s="462">
        <f>IF(P2716=Liste!$Q$3,IF(L2716=0,0,1),0)</f>
        <v>0</v>
      </c>
      <c r="U2716" s="462">
        <f>IF($A2716=0,0,InformatiiGenerale!$B$3)</f>
        <v>0</v>
      </c>
      <c r="V2716" s="462">
        <f>IF($B2716=0,0,VLOOKUP($B2716,InformatiiGenerale!$A$9:$C$29,3,FALSE))</f>
        <v>0</v>
      </c>
    </row>
    <row r="2717" spans="1:22" ht="30" customHeight="1" x14ac:dyDescent="0.25">
      <c r="A2717" s="145"/>
      <c r="B2717" s="146"/>
      <c r="C2717" s="146"/>
      <c r="D2717" s="147"/>
      <c r="E2717" s="148"/>
      <c r="F2717" s="149"/>
      <c r="G2717" s="148"/>
      <c r="H2717" s="149"/>
      <c r="I2717" s="150"/>
      <c r="J2717" s="151"/>
      <c r="K2717" s="152"/>
      <c r="L2717" s="153"/>
      <c r="M2717" s="154"/>
      <c r="N2717" s="334">
        <f t="shared" si="85"/>
        <v>0</v>
      </c>
      <c r="O2717" s="339"/>
      <c r="P2717" s="515">
        <f>IF($A2717=Liste!$A$2,Liste!$Q$2,IF($A2717=Liste!$A$3,Liste!$Q$3,0))</f>
        <v>0</v>
      </c>
      <c r="Q2717" s="477"/>
      <c r="R2717" s="458" t="str">
        <f>IF(F2717=0,"x",VLOOKUP($F2717,Liste!$L$2:$M$5000,2,FALSE))</f>
        <v>x</v>
      </c>
      <c r="S2717" s="462" t="str">
        <f t="shared" si="84"/>
        <v>x</v>
      </c>
      <c r="T2717" s="462">
        <f>IF(P2717=Liste!$Q$3,IF(L2717=0,0,1),0)</f>
        <v>0</v>
      </c>
      <c r="U2717" s="462">
        <f>IF($A2717=0,0,InformatiiGenerale!$B$3)</f>
        <v>0</v>
      </c>
      <c r="V2717" s="462">
        <f>IF($B2717=0,0,VLOOKUP($B2717,InformatiiGenerale!$A$9:$C$29,3,FALSE))</f>
        <v>0</v>
      </c>
    </row>
    <row r="2718" spans="1:22" ht="30" customHeight="1" x14ac:dyDescent="0.25">
      <c r="A2718" s="145"/>
      <c r="B2718" s="146"/>
      <c r="C2718" s="146"/>
      <c r="D2718" s="147"/>
      <c r="E2718" s="148"/>
      <c r="F2718" s="149"/>
      <c r="G2718" s="148"/>
      <c r="H2718" s="149"/>
      <c r="I2718" s="150"/>
      <c r="J2718" s="151"/>
      <c r="K2718" s="152"/>
      <c r="L2718" s="153"/>
      <c r="M2718" s="154"/>
      <c r="N2718" s="334">
        <f t="shared" si="85"/>
        <v>0</v>
      </c>
      <c r="O2718" s="339"/>
      <c r="P2718" s="515">
        <f>IF($A2718=Liste!$A$2,Liste!$Q$2,IF($A2718=Liste!$A$3,Liste!$Q$3,0))</f>
        <v>0</v>
      </c>
      <c r="Q2718" s="477"/>
      <c r="R2718" s="458" t="str">
        <f>IF(F2718=0,"x",VLOOKUP($F2718,Liste!$L$2:$M$5000,2,FALSE))</f>
        <v>x</v>
      </c>
      <c r="S2718" s="462" t="str">
        <f t="shared" si="84"/>
        <v>x</v>
      </c>
      <c r="T2718" s="462">
        <f>IF(P2718=Liste!$Q$3,IF(L2718=0,0,1),0)</f>
        <v>0</v>
      </c>
      <c r="U2718" s="462">
        <f>IF($A2718=0,0,InformatiiGenerale!$B$3)</f>
        <v>0</v>
      </c>
      <c r="V2718" s="462">
        <f>IF($B2718=0,0,VLOOKUP($B2718,InformatiiGenerale!$A$9:$C$29,3,FALSE))</f>
        <v>0</v>
      </c>
    </row>
    <row r="2719" spans="1:22" ht="30" customHeight="1" x14ac:dyDescent="0.25">
      <c r="A2719" s="145"/>
      <c r="B2719" s="146"/>
      <c r="C2719" s="146"/>
      <c r="D2719" s="147"/>
      <c r="E2719" s="148"/>
      <c r="F2719" s="149"/>
      <c r="G2719" s="148"/>
      <c r="H2719" s="149"/>
      <c r="I2719" s="150"/>
      <c r="J2719" s="151"/>
      <c r="K2719" s="152"/>
      <c r="L2719" s="153"/>
      <c r="M2719" s="154"/>
      <c r="N2719" s="334">
        <f t="shared" si="85"/>
        <v>0</v>
      </c>
      <c r="O2719" s="339"/>
      <c r="P2719" s="515">
        <f>IF($A2719=Liste!$A$2,Liste!$Q$2,IF($A2719=Liste!$A$3,Liste!$Q$3,0))</f>
        <v>0</v>
      </c>
      <c r="Q2719" s="477"/>
      <c r="R2719" s="458" t="str">
        <f>IF(F2719=0,"x",VLOOKUP($F2719,Liste!$L$2:$M$5000,2,FALSE))</f>
        <v>x</v>
      </c>
      <c r="S2719" s="462" t="str">
        <f t="shared" si="84"/>
        <v>x</v>
      </c>
      <c r="T2719" s="462">
        <f>IF(P2719=Liste!$Q$3,IF(L2719=0,0,1),0)</f>
        <v>0</v>
      </c>
      <c r="U2719" s="462">
        <f>IF($A2719=0,0,InformatiiGenerale!$B$3)</f>
        <v>0</v>
      </c>
      <c r="V2719" s="462">
        <f>IF($B2719=0,0,VLOOKUP($B2719,InformatiiGenerale!$A$9:$C$29,3,FALSE))</f>
        <v>0</v>
      </c>
    </row>
    <row r="2720" spans="1:22" ht="30" customHeight="1" x14ac:dyDescent="0.25">
      <c r="A2720" s="145"/>
      <c r="B2720" s="146"/>
      <c r="C2720" s="146"/>
      <c r="D2720" s="147"/>
      <c r="E2720" s="148"/>
      <c r="F2720" s="149"/>
      <c r="G2720" s="148"/>
      <c r="H2720" s="149"/>
      <c r="I2720" s="150"/>
      <c r="J2720" s="151"/>
      <c r="K2720" s="152"/>
      <c r="L2720" s="153"/>
      <c r="M2720" s="154"/>
      <c r="N2720" s="334">
        <f t="shared" si="85"/>
        <v>0</v>
      </c>
      <c r="O2720" s="339"/>
      <c r="P2720" s="515">
        <f>IF($A2720=Liste!$A$2,Liste!$Q$2,IF($A2720=Liste!$A$3,Liste!$Q$3,0))</f>
        <v>0</v>
      </c>
      <c r="Q2720" s="477"/>
      <c r="R2720" s="458" t="str">
        <f>IF(F2720=0,"x",VLOOKUP($F2720,Liste!$L$2:$M$5000,2,FALSE))</f>
        <v>x</v>
      </c>
      <c r="S2720" s="462" t="str">
        <f t="shared" si="84"/>
        <v>x</v>
      </c>
      <c r="T2720" s="462">
        <f>IF(P2720=Liste!$Q$3,IF(L2720=0,0,1),0)</f>
        <v>0</v>
      </c>
      <c r="U2720" s="462">
        <f>IF($A2720=0,0,InformatiiGenerale!$B$3)</f>
        <v>0</v>
      </c>
      <c r="V2720" s="462">
        <f>IF($B2720=0,0,VLOOKUP($B2720,InformatiiGenerale!$A$9:$C$29,3,FALSE))</f>
        <v>0</v>
      </c>
    </row>
    <row r="2721" spans="1:22" ht="30" customHeight="1" x14ac:dyDescent="0.25">
      <c r="A2721" s="145"/>
      <c r="B2721" s="146"/>
      <c r="C2721" s="146"/>
      <c r="D2721" s="147"/>
      <c r="E2721" s="148"/>
      <c r="F2721" s="149"/>
      <c r="G2721" s="148"/>
      <c r="H2721" s="149"/>
      <c r="I2721" s="150"/>
      <c r="J2721" s="151"/>
      <c r="K2721" s="152"/>
      <c r="L2721" s="153"/>
      <c r="M2721" s="154"/>
      <c r="N2721" s="334">
        <f t="shared" si="85"/>
        <v>0</v>
      </c>
      <c r="O2721" s="339"/>
      <c r="P2721" s="515">
        <f>IF($A2721=Liste!$A$2,Liste!$Q$2,IF($A2721=Liste!$A$3,Liste!$Q$3,0))</f>
        <v>0</v>
      </c>
      <c r="Q2721" s="477"/>
      <c r="R2721" s="458" t="str">
        <f>IF(F2721=0,"x",VLOOKUP($F2721,Liste!$L$2:$M$5000,2,FALSE))</f>
        <v>x</v>
      </c>
      <c r="S2721" s="462" t="str">
        <f t="shared" si="84"/>
        <v>x</v>
      </c>
      <c r="T2721" s="462">
        <f>IF(P2721=Liste!$Q$3,IF(L2721=0,0,1),0)</f>
        <v>0</v>
      </c>
      <c r="U2721" s="462">
        <f>IF($A2721=0,0,InformatiiGenerale!$B$3)</f>
        <v>0</v>
      </c>
      <c r="V2721" s="462">
        <f>IF($B2721=0,0,VLOOKUP($B2721,InformatiiGenerale!$A$9:$C$29,3,FALSE))</f>
        <v>0</v>
      </c>
    </row>
    <row r="2722" spans="1:22" ht="30" customHeight="1" x14ac:dyDescent="0.25">
      <c r="A2722" s="145"/>
      <c r="B2722" s="146"/>
      <c r="C2722" s="146"/>
      <c r="D2722" s="147"/>
      <c r="E2722" s="148"/>
      <c r="F2722" s="149"/>
      <c r="G2722" s="148"/>
      <c r="H2722" s="149"/>
      <c r="I2722" s="150"/>
      <c r="J2722" s="151"/>
      <c r="K2722" s="152"/>
      <c r="L2722" s="153"/>
      <c r="M2722" s="154"/>
      <c r="N2722" s="334">
        <f t="shared" si="85"/>
        <v>0</v>
      </c>
      <c r="O2722" s="339"/>
      <c r="P2722" s="515">
        <f>IF($A2722=Liste!$A$2,Liste!$Q$2,IF($A2722=Liste!$A$3,Liste!$Q$3,0))</f>
        <v>0</v>
      </c>
      <c r="Q2722" s="477"/>
      <c r="R2722" s="458" t="str">
        <f>IF(F2722=0,"x",VLOOKUP($F2722,Liste!$L$2:$M$5000,2,FALSE))</f>
        <v>x</v>
      </c>
      <c r="S2722" s="462" t="str">
        <f t="shared" si="84"/>
        <v>x</v>
      </c>
      <c r="T2722" s="462">
        <f>IF(P2722=Liste!$Q$3,IF(L2722=0,0,1),0)</f>
        <v>0</v>
      </c>
      <c r="U2722" s="462">
        <f>IF($A2722=0,0,InformatiiGenerale!$B$3)</f>
        <v>0</v>
      </c>
      <c r="V2722" s="462">
        <f>IF($B2722=0,0,VLOOKUP($B2722,InformatiiGenerale!$A$9:$C$29,3,FALSE))</f>
        <v>0</v>
      </c>
    </row>
    <row r="2723" spans="1:22" ht="30" customHeight="1" x14ac:dyDescent="0.25">
      <c r="A2723" s="145"/>
      <c r="B2723" s="146"/>
      <c r="C2723" s="146"/>
      <c r="D2723" s="147"/>
      <c r="E2723" s="148"/>
      <c r="F2723" s="149"/>
      <c r="G2723" s="148"/>
      <c r="H2723" s="149"/>
      <c r="I2723" s="150"/>
      <c r="J2723" s="151"/>
      <c r="K2723" s="152"/>
      <c r="L2723" s="153"/>
      <c r="M2723" s="154"/>
      <c r="N2723" s="334">
        <f t="shared" si="85"/>
        <v>0</v>
      </c>
      <c r="O2723" s="339"/>
      <c r="P2723" s="515">
        <f>IF($A2723=Liste!$A$2,Liste!$Q$2,IF($A2723=Liste!$A$3,Liste!$Q$3,0))</f>
        <v>0</v>
      </c>
      <c r="Q2723" s="477"/>
      <c r="R2723" s="458" t="str">
        <f>IF(F2723=0,"x",VLOOKUP($F2723,Liste!$L$2:$M$5000,2,FALSE))</f>
        <v>x</v>
      </c>
      <c r="S2723" s="462" t="str">
        <f t="shared" si="84"/>
        <v>x</v>
      </c>
      <c r="T2723" s="462">
        <f>IF(P2723=Liste!$Q$3,IF(L2723=0,0,1),0)</f>
        <v>0</v>
      </c>
      <c r="U2723" s="462">
        <f>IF($A2723=0,0,InformatiiGenerale!$B$3)</f>
        <v>0</v>
      </c>
      <c r="V2723" s="462">
        <f>IF($B2723=0,0,VLOOKUP($B2723,InformatiiGenerale!$A$9:$C$29,3,FALSE))</f>
        <v>0</v>
      </c>
    </row>
    <row r="2724" spans="1:22" ht="30" customHeight="1" x14ac:dyDescent="0.25">
      <c r="A2724" s="145"/>
      <c r="B2724" s="146"/>
      <c r="C2724" s="146"/>
      <c r="D2724" s="147"/>
      <c r="E2724" s="148"/>
      <c r="F2724" s="149"/>
      <c r="G2724" s="148"/>
      <c r="H2724" s="149"/>
      <c r="I2724" s="150"/>
      <c r="J2724" s="151"/>
      <c r="K2724" s="152"/>
      <c r="L2724" s="153"/>
      <c r="M2724" s="154"/>
      <c r="N2724" s="334">
        <f t="shared" si="85"/>
        <v>0</v>
      </c>
      <c r="O2724" s="339"/>
      <c r="P2724" s="515">
        <f>IF($A2724=Liste!$A$2,Liste!$Q$2,IF($A2724=Liste!$A$3,Liste!$Q$3,0))</f>
        <v>0</v>
      </c>
      <c r="Q2724" s="477"/>
      <c r="R2724" s="458" t="str">
        <f>IF(F2724=0,"x",VLOOKUP($F2724,Liste!$L$2:$M$5000,2,FALSE))</f>
        <v>x</v>
      </c>
      <c r="S2724" s="462" t="str">
        <f t="shared" si="84"/>
        <v>x</v>
      </c>
      <c r="T2724" s="462">
        <f>IF(P2724=Liste!$Q$3,IF(L2724=0,0,1),0)</f>
        <v>0</v>
      </c>
      <c r="U2724" s="462">
        <f>IF($A2724=0,0,InformatiiGenerale!$B$3)</f>
        <v>0</v>
      </c>
      <c r="V2724" s="462">
        <f>IF($B2724=0,0,VLOOKUP($B2724,InformatiiGenerale!$A$9:$C$29,3,FALSE))</f>
        <v>0</v>
      </c>
    </row>
    <row r="2725" spans="1:22" ht="30" customHeight="1" x14ac:dyDescent="0.25">
      <c r="A2725" s="145"/>
      <c r="B2725" s="146"/>
      <c r="C2725" s="146"/>
      <c r="D2725" s="147"/>
      <c r="E2725" s="148"/>
      <c r="F2725" s="149"/>
      <c r="G2725" s="148"/>
      <c r="H2725" s="149"/>
      <c r="I2725" s="150"/>
      <c r="J2725" s="151"/>
      <c r="K2725" s="152"/>
      <c r="L2725" s="153"/>
      <c r="M2725" s="154"/>
      <c r="N2725" s="334">
        <f t="shared" si="85"/>
        <v>0</v>
      </c>
      <c r="O2725" s="339"/>
      <c r="P2725" s="515">
        <f>IF($A2725=Liste!$A$2,Liste!$Q$2,IF($A2725=Liste!$A$3,Liste!$Q$3,0))</f>
        <v>0</v>
      </c>
      <c r="Q2725" s="477"/>
      <c r="R2725" s="458" t="str">
        <f>IF(F2725=0,"x",VLOOKUP($F2725,Liste!$L$2:$M$5000,2,FALSE))</f>
        <v>x</v>
      </c>
      <c r="S2725" s="462" t="str">
        <f t="shared" si="84"/>
        <v>x</v>
      </c>
      <c r="T2725" s="462">
        <f>IF(P2725=Liste!$Q$3,IF(L2725=0,0,1),0)</f>
        <v>0</v>
      </c>
      <c r="U2725" s="462">
        <f>IF($A2725=0,0,InformatiiGenerale!$B$3)</f>
        <v>0</v>
      </c>
      <c r="V2725" s="462">
        <f>IF($B2725=0,0,VLOOKUP($B2725,InformatiiGenerale!$A$9:$C$29,3,FALSE))</f>
        <v>0</v>
      </c>
    </row>
    <row r="2726" spans="1:22" ht="30" customHeight="1" x14ac:dyDescent="0.25">
      <c r="A2726" s="145"/>
      <c r="B2726" s="146"/>
      <c r="C2726" s="146"/>
      <c r="D2726" s="147"/>
      <c r="E2726" s="148"/>
      <c r="F2726" s="149"/>
      <c r="G2726" s="148"/>
      <c r="H2726" s="149"/>
      <c r="I2726" s="150"/>
      <c r="J2726" s="151"/>
      <c r="K2726" s="152"/>
      <c r="L2726" s="153"/>
      <c r="M2726" s="154"/>
      <c r="N2726" s="334">
        <f t="shared" si="85"/>
        <v>0</v>
      </c>
      <c r="O2726" s="339"/>
      <c r="P2726" s="515">
        <f>IF($A2726=Liste!$A$2,Liste!$Q$2,IF($A2726=Liste!$A$3,Liste!$Q$3,0))</f>
        <v>0</v>
      </c>
      <c r="Q2726" s="477"/>
      <c r="R2726" s="458" t="str">
        <f>IF(F2726=0,"x",VLOOKUP($F2726,Liste!$L$2:$M$5000,2,FALSE))</f>
        <v>x</v>
      </c>
      <c r="S2726" s="462" t="str">
        <f t="shared" si="84"/>
        <v>x</v>
      </c>
      <c r="T2726" s="462">
        <f>IF(P2726=Liste!$Q$3,IF(L2726=0,0,1),0)</f>
        <v>0</v>
      </c>
      <c r="U2726" s="462">
        <f>IF($A2726=0,0,InformatiiGenerale!$B$3)</f>
        <v>0</v>
      </c>
      <c r="V2726" s="462">
        <f>IF($B2726=0,0,VLOOKUP($B2726,InformatiiGenerale!$A$9:$C$29,3,FALSE))</f>
        <v>0</v>
      </c>
    </row>
    <row r="2727" spans="1:22" ht="30" customHeight="1" x14ac:dyDescent="0.25">
      <c r="A2727" s="145"/>
      <c r="B2727" s="146"/>
      <c r="C2727" s="146"/>
      <c r="D2727" s="147"/>
      <c r="E2727" s="148"/>
      <c r="F2727" s="149"/>
      <c r="G2727" s="148"/>
      <c r="H2727" s="149"/>
      <c r="I2727" s="150"/>
      <c r="J2727" s="151"/>
      <c r="K2727" s="152"/>
      <c r="L2727" s="153"/>
      <c r="M2727" s="154"/>
      <c r="N2727" s="334">
        <f t="shared" si="85"/>
        <v>0</v>
      </c>
      <c r="O2727" s="339"/>
      <c r="P2727" s="515">
        <f>IF($A2727=Liste!$A$2,Liste!$Q$2,IF($A2727=Liste!$A$3,Liste!$Q$3,0))</f>
        <v>0</v>
      </c>
      <c r="Q2727" s="477"/>
      <c r="R2727" s="458" t="str">
        <f>IF(F2727=0,"x",VLOOKUP($F2727,Liste!$L$2:$M$5000,2,FALSE))</f>
        <v>x</v>
      </c>
      <c r="S2727" s="462" t="str">
        <f t="shared" si="84"/>
        <v>x</v>
      </c>
      <c r="T2727" s="462">
        <f>IF(P2727=Liste!$Q$3,IF(L2727=0,0,1),0)</f>
        <v>0</v>
      </c>
      <c r="U2727" s="462">
        <f>IF($A2727=0,0,InformatiiGenerale!$B$3)</f>
        <v>0</v>
      </c>
      <c r="V2727" s="462">
        <f>IF($B2727=0,0,VLOOKUP($B2727,InformatiiGenerale!$A$9:$C$29,3,FALSE))</f>
        <v>0</v>
      </c>
    </row>
    <row r="2728" spans="1:22" ht="30" customHeight="1" x14ac:dyDescent="0.25">
      <c r="A2728" s="145"/>
      <c r="B2728" s="146"/>
      <c r="C2728" s="146"/>
      <c r="D2728" s="147"/>
      <c r="E2728" s="148"/>
      <c r="F2728" s="149"/>
      <c r="G2728" s="148"/>
      <c r="H2728" s="149"/>
      <c r="I2728" s="150"/>
      <c r="J2728" s="151"/>
      <c r="K2728" s="152"/>
      <c r="L2728" s="153"/>
      <c r="M2728" s="154"/>
      <c r="N2728" s="334">
        <f t="shared" si="85"/>
        <v>0</v>
      </c>
      <c r="O2728" s="339"/>
      <c r="P2728" s="515">
        <f>IF($A2728=Liste!$A$2,Liste!$Q$2,IF($A2728=Liste!$A$3,Liste!$Q$3,0))</f>
        <v>0</v>
      </c>
      <c r="Q2728" s="477"/>
      <c r="R2728" s="458" t="str">
        <f>IF(F2728=0,"x",VLOOKUP($F2728,Liste!$L$2:$M$5000,2,FALSE))</f>
        <v>x</v>
      </c>
      <c r="S2728" s="462" t="str">
        <f t="shared" si="84"/>
        <v>x</v>
      </c>
      <c r="T2728" s="462">
        <f>IF(P2728=Liste!$Q$3,IF(L2728=0,0,1),0)</f>
        <v>0</v>
      </c>
      <c r="U2728" s="462">
        <f>IF($A2728=0,0,InformatiiGenerale!$B$3)</f>
        <v>0</v>
      </c>
      <c r="V2728" s="462">
        <f>IF($B2728=0,0,VLOOKUP($B2728,InformatiiGenerale!$A$9:$C$29,3,FALSE))</f>
        <v>0</v>
      </c>
    </row>
    <row r="2729" spans="1:22" ht="30" customHeight="1" x14ac:dyDescent="0.25">
      <c r="A2729" s="145"/>
      <c r="B2729" s="146"/>
      <c r="C2729" s="146"/>
      <c r="D2729" s="147"/>
      <c r="E2729" s="148"/>
      <c r="F2729" s="149"/>
      <c r="G2729" s="148"/>
      <c r="H2729" s="149"/>
      <c r="I2729" s="150"/>
      <c r="J2729" s="151"/>
      <c r="K2729" s="152"/>
      <c r="L2729" s="153"/>
      <c r="M2729" s="154"/>
      <c r="N2729" s="334">
        <f t="shared" si="85"/>
        <v>0</v>
      </c>
      <c r="O2729" s="339"/>
      <c r="P2729" s="515">
        <f>IF($A2729=Liste!$A$2,Liste!$Q$2,IF($A2729=Liste!$A$3,Liste!$Q$3,0))</f>
        <v>0</v>
      </c>
      <c r="Q2729" s="477"/>
      <c r="R2729" s="458" t="str">
        <f>IF(F2729=0,"x",VLOOKUP($F2729,Liste!$L$2:$M$5000,2,FALSE))</f>
        <v>x</v>
      </c>
      <c r="S2729" s="462" t="str">
        <f t="shared" si="84"/>
        <v>x</v>
      </c>
      <c r="T2729" s="462">
        <f>IF(P2729=Liste!$Q$3,IF(L2729=0,0,1),0)</f>
        <v>0</v>
      </c>
      <c r="U2729" s="462">
        <f>IF($A2729=0,0,InformatiiGenerale!$B$3)</f>
        <v>0</v>
      </c>
      <c r="V2729" s="462">
        <f>IF($B2729=0,0,VLOOKUP($B2729,InformatiiGenerale!$A$9:$C$29,3,FALSE))</f>
        <v>0</v>
      </c>
    </row>
    <row r="2730" spans="1:22" ht="30" customHeight="1" x14ac:dyDescent="0.25">
      <c r="A2730" s="145"/>
      <c r="B2730" s="146"/>
      <c r="C2730" s="146"/>
      <c r="D2730" s="147"/>
      <c r="E2730" s="148"/>
      <c r="F2730" s="149"/>
      <c r="G2730" s="148"/>
      <c r="H2730" s="149"/>
      <c r="I2730" s="150"/>
      <c r="J2730" s="151"/>
      <c r="K2730" s="152"/>
      <c r="L2730" s="153"/>
      <c r="M2730" s="154"/>
      <c r="N2730" s="334">
        <f t="shared" si="85"/>
        <v>0</v>
      </c>
      <c r="O2730" s="339"/>
      <c r="P2730" s="515">
        <f>IF($A2730=Liste!$A$2,Liste!$Q$2,IF($A2730=Liste!$A$3,Liste!$Q$3,0))</f>
        <v>0</v>
      </c>
      <c r="Q2730" s="477"/>
      <c r="R2730" s="458" t="str">
        <f>IF(F2730=0,"x",VLOOKUP($F2730,Liste!$L$2:$M$5000,2,FALSE))</f>
        <v>x</v>
      </c>
      <c r="S2730" s="462" t="str">
        <f t="shared" si="84"/>
        <v>x</v>
      </c>
      <c r="T2730" s="462">
        <f>IF(P2730=Liste!$Q$3,IF(L2730=0,0,1),0)</f>
        <v>0</v>
      </c>
      <c r="U2730" s="462">
        <f>IF($A2730=0,0,InformatiiGenerale!$B$3)</f>
        <v>0</v>
      </c>
      <c r="V2730" s="462">
        <f>IF($B2730=0,0,VLOOKUP($B2730,InformatiiGenerale!$A$9:$C$29,3,FALSE))</f>
        <v>0</v>
      </c>
    </row>
    <row r="2731" spans="1:22" ht="30" customHeight="1" x14ac:dyDescent="0.25">
      <c r="A2731" s="145"/>
      <c r="B2731" s="146"/>
      <c r="C2731" s="146"/>
      <c r="D2731" s="147"/>
      <c r="E2731" s="148"/>
      <c r="F2731" s="149"/>
      <c r="G2731" s="148"/>
      <c r="H2731" s="149"/>
      <c r="I2731" s="150"/>
      <c r="J2731" s="151"/>
      <c r="K2731" s="152"/>
      <c r="L2731" s="153"/>
      <c r="M2731" s="154"/>
      <c r="N2731" s="334">
        <f t="shared" si="85"/>
        <v>0</v>
      </c>
      <c r="O2731" s="339"/>
      <c r="P2731" s="515">
        <f>IF($A2731=Liste!$A$2,Liste!$Q$2,IF($A2731=Liste!$A$3,Liste!$Q$3,0))</f>
        <v>0</v>
      </c>
      <c r="Q2731" s="477"/>
      <c r="R2731" s="458" t="str">
        <f>IF(F2731=0,"x",VLOOKUP($F2731,Liste!$L$2:$M$5000,2,FALSE))</f>
        <v>x</v>
      </c>
      <c r="S2731" s="462" t="str">
        <f t="shared" si="84"/>
        <v>x</v>
      </c>
      <c r="T2731" s="462">
        <f>IF(P2731=Liste!$Q$3,IF(L2731=0,0,1),0)</f>
        <v>0</v>
      </c>
      <c r="U2731" s="462">
        <f>IF($A2731=0,0,InformatiiGenerale!$B$3)</f>
        <v>0</v>
      </c>
      <c r="V2731" s="462">
        <f>IF($B2731=0,0,VLOOKUP($B2731,InformatiiGenerale!$A$9:$C$29,3,FALSE))</f>
        <v>0</v>
      </c>
    </row>
    <row r="2732" spans="1:22" ht="30" customHeight="1" x14ac:dyDescent="0.25">
      <c r="A2732" s="145"/>
      <c r="B2732" s="146"/>
      <c r="C2732" s="146"/>
      <c r="D2732" s="147"/>
      <c r="E2732" s="148"/>
      <c r="F2732" s="149"/>
      <c r="G2732" s="148"/>
      <c r="H2732" s="149"/>
      <c r="I2732" s="150"/>
      <c r="J2732" s="151"/>
      <c r="K2732" s="152"/>
      <c r="L2732" s="153"/>
      <c r="M2732" s="154"/>
      <c r="N2732" s="334">
        <f t="shared" si="85"/>
        <v>0</v>
      </c>
      <c r="O2732" s="339"/>
      <c r="P2732" s="515">
        <f>IF($A2732=Liste!$A$2,Liste!$Q$2,IF($A2732=Liste!$A$3,Liste!$Q$3,0))</f>
        <v>0</v>
      </c>
      <c r="Q2732" s="477"/>
      <c r="R2732" s="458" t="str">
        <f>IF(F2732=0,"x",VLOOKUP($F2732,Liste!$L$2:$M$5000,2,FALSE))</f>
        <v>x</v>
      </c>
      <c r="S2732" s="462" t="str">
        <f t="shared" si="84"/>
        <v>x</v>
      </c>
      <c r="T2732" s="462">
        <f>IF(P2732=Liste!$Q$3,IF(L2732=0,0,1),0)</f>
        <v>0</v>
      </c>
      <c r="U2732" s="462">
        <f>IF($A2732=0,0,InformatiiGenerale!$B$3)</f>
        <v>0</v>
      </c>
      <c r="V2732" s="462">
        <f>IF($B2732=0,0,VLOOKUP($B2732,InformatiiGenerale!$A$9:$C$29,3,FALSE))</f>
        <v>0</v>
      </c>
    </row>
    <row r="2733" spans="1:22" ht="30" customHeight="1" x14ac:dyDescent="0.25">
      <c r="A2733" s="145"/>
      <c r="B2733" s="146"/>
      <c r="C2733" s="146"/>
      <c r="D2733" s="147"/>
      <c r="E2733" s="148"/>
      <c r="F2733" s="149"/>
      <c r="G2733" s="148"/>
      <c r="H2733" s="149"/>
      <c r="I2733" s="150"/>
      <c r="J2733" s="151"/>
      <c r="K2733" s="152"/>
      <c r="L2733" s="153"/>
      <c r="M2733" s="154"/>
      <c r="N2733" s="334">
        <f t="shared" si="85"/>
        <v>0</v>
      </c>
      <c r="O2733" s="339"/>
      <c r="P2733" s="515">
        <f>IF($A2733=Liste!$A$2,Liste!$Q$2,IF($A2733=Liste!$A$3,Liste!$Q$3,0))</f>
        <v>0</v>
      </c>
      <c r="Q2733" s="477"/>
      <c r="R2733" s="458" t="str">
        <f>IF(F2733=0,"x",VLOOKUP($F2733,Liste!$L$2:$M$5000,2,FALSE))</f>
        <v>x</v>
      </c>
      <c r="S2733" s="462" t="str">
        <f t="shared" si="84"/>
        <v>x</v>
      </c>
      <c r="T2733" s="462">
        <f>IF(P2733=Liste!$Q$3,IF(L2733=0,0,1),0)</f>
        <v>0</v>
      </c>
      <c r="U2733" s="462">
        <f>IF($A2733=0,0,InformatiiGenerale!$B$3)</f>
        <v>0</v>
      </c>
      <c r="V2733" s="462">
        <f>IF($B2733=0,0,VLOOKUP($B2733,InformatiiGenerale!$A$9:$C$29,3,FALSE))</f>
        <v>0</v>
      </c>
    </row>
    <row r="2734" spans="1:22" ht="30" customHeight="1" x14ac:dyDescent="0.25">
      <c r="A2734" s="145"/>
      <c r="B2734" s="146"/>
      <c r="C2734" s="146"/>
      <c r="D2734" s="147"/>
      <c r="E2734" s="148"/>
      <c r="F2734" s="149"/>
      <c r="G2734" s="148"/>
      <c r="H2734" s="149"/>
      <c r="I2734" s="150"/>
      <c r="J2734" s="151"/>
      <c r="K2734" s="152"/>
      <c r="L2734" s="153"/>
      <c r="M2734" s="154"/>
      <c r="N2734" s="334">
        <f t="shared" si="85"/>
        <v>0</v>
      </c>
      <c r="O2734" s="339"/>
      <c r="P2734" s="515">
        <f>IF($A2734=Liste!$A$2,Liste!$Q$2,IF($A2734=Liste!$A$3,Liste!$Q$3,0))</f>
        <v>0</v>
      </c>
      <c r="Q2734" s="477"/>
      <c r="R2734" s="458" t="str">
        <f>IF(F2734=0,"x",VLOOKUP($F2734,Liste!$L$2:$M$5000,2,FALSE))</f>
        <v>x</v>
      </c>
      <c r="S2734" s="462" t="str">
        <f t="shared" si="84"/>
        <v>x</v>
      </c>
      <c r="T2734" s="462">
        <f>IF(P2734=Liste!$Q$3,IF(L2734=0,0,1),0)</f>
        <v>0</v>
      </c>
      <c r="U2734" s="462">
        <f>IF($A2734=0,0,InformatiiGenerale!$B$3)</f>
        <v>0</v>
      </c>
      <c r="V2734" s="462">
        <f>IF($B2734=0,0,VLOOKUP($B2734,InformatiiGenerale!$A$9:$C$29,3,FALSE))</f>
        <v>0</v>
      </c>
    </row>
    <row r="2735" spans="1:22" ht="30" customHeight="1" x14ac:dyDescent="0.25">
      <c r="A2735" s="145"/>
      <c r="B2735" s="146"/>
      <c r="C2735" s="146"/>
      <c r="D2735" s="147"/>
      <c r="E2735" s="148"/>
      <c r="F2735" s="149"/>
      <c r="G2735" s="148"/>
      <c r="H2735" s="149"/>
      <c r="I2735" s="150"/>
      <c r="J2735" s="151"/>
      <c r="K2735" s="152"/>
      <c r="L2735" s="153"/>
      <c r="M2735" s="154"/>
      <c r="N2735" s="334">
        <f t="shared" si="85"/>
        <v>0</v>
      </c>
      <c r="O2735" s="339"/>
      <c r="P2735" s="515">
        <f>IF($A2735=Liste!$A$2,Liste!$Q$2,IF($A2735=Liste!$A$3,Liste!$Q$3,0))</f>
        <v>0</v>
      </c>
      <c r="Q2735" s="477"/>
      <c r="R2735" s="458" t="str">
        <f>IF(F2735=0,"x",VLOOKUP($F2735,Liste!$L$2:$M$5000,2,FALSE))</f>
        <v>x</v>
      </c>
      <c r="S2735" s="462" t="str">
        <f t="shared" si="84"/>
        <v>x</v>
      </c>
      <c r="T2735" s="462">
        <f>IF(P2735=Liste!$Q$3,IF(L2735=0,0,1),0)</f>
        <v>0</v>
      </c>
      <c r="U2735" s="462">
        <f>IF($A2735=0,0,InformatiiGenerale!$B$3)</f>
        <v>0</v>
      </c>
      <c r="V2735" s="462">
        <f>IF($B2735=0,0,VLOOKUP($B2735,InformatiiGenerale!$A$9:$C$29,3,FALSE))</f>
        <v>0</v>
      </c>
    </row>
    <row r="2736" spans="1:22" ht="30" customHeight="1" x14ac:dyDescent="0.25">
      <c r="A2736" s="145"/>
      <c r="B2736" s="146"/>
      <c r="C2736" s="146"/>
      <c r="D2736" s="147"/>
      <c r="E2736" s="148"/>
      <c r="F2736" s="149"/>
      <c r="G2736" s="148"/>
      <c r="H2736" s="149"/>
      <c r="I2736" s="150"/>
      <c r="J2736" s="151"/>
      <c r="K2736" s="152"/>
      <c r="L2736" s="153"/>
      <c r="M2736" s="154"/>
      <c r="N2736" s="334">
        <f t="shared" si="85"/>
        <v>0</v>
      </c>
      <c r="O2736" s="339"/>
      <c r="P2736" s="515">
        <f>IF($A2736=Liste!$A$2,Liste!$Q$2,IF($A2736=Liste!$A$3,Liste!$Q$3,0))</f>
        <v>0</v>
      </c>
      <c r="Q2736" s="477"/>
      <c r="R2736" s="458" t="str">
        <f>IF(F2736=0,"x",VLOOKUP($F2736,Liste!$L$2:$M$5000,2,FALSE))</f>
        <v>x</v>
      </c>
      <c r="S2736" s="462" t="str">
        <f t="shared" si="84"/>
        <v>x</v>
      </c>
      <c r="T2736" s="462">
        <f>IF(P2736=Liste!$Q$3,IF(L2736=0,0,1),0)</f>
        <v>0</v>
      </c>
      <c r="U2736" s="462">
        <f>IF($A2736=0,0,InformatiiGenerale!$B$3)</f>
        <v>0</v>
      </c>
      <c r="V2736" s="462">
        <f>IF($B2736=0,0,VLOOKUP($B2736,InformatiiGenerale!$A$9:$C$29,3,FALSE))</f>
        <v>0</v>
      </c>
    </row>
    <row r="2737" spans="1:22" ht="30" customHeight="1" x14ac:dyDescent="0.25">
      <c r="A2737" s="145"/>
      <c r="B2737" s="146"/>
      <c r="C2737" s="146"/>
      <c r="D2737" s="147"/>
      <c r="E2737" s="148"/>
      <c r="F2737" s="149"/>
      <c r="G2737" s="148"/>
      <c r="H2737" s="149"/>
      <c r="I2737" s="150"/>
      <c r="J2737" s="151"/>
      <c r="K2737" s="152"/>
      <c r="L2737" s="153"/>
      <c r="M2737" s="154"/>
      <c r="N2737" s="334">
        <f t="shared" si="85"/>
        <v>0</v>
      </c>
      <c r="O2737" s="339"/>
      <c r="P2737" s="515">
        <f>IF($A2737=Liste!$A$2,Liste!$Q$2,IF($A2737=Liste!$A$3,Liste!$Q$3,0))</f>
        <v>0</v>
      </c>
      <c r="Q2737" s="477"/>
      <c r="R2737" s="458" t="str">
        <f>IF(F2737=0,"x",VLOOKUP($F2737,Liste!$L$2:$M$5000,2,FALSE))</f>
        <v>x</v>
      </c>
      <c r="S2737" s="462" t="str">
        <f t="shared" si="84"/>
        <v>x</v>
      </c>
      <c r="T2737" s="462">
        <f>IF(P2737=Liste!$Q$3,IF(L2737=0,0,1),0)</f>
        <v>0</v>
      </c>
      <c r="U2737" s="462">
        <f>IF($A2737=0,0,InformatiiGenerale!$B$3)</f>
        <v>0</v>
      </c>
      <c r="V2737" s="462">
        <f>IF($B2737=0,0,VLOOKUP($B2737,InformatiiGenerale!$A$9:$C$29,3,FALSE))</f>
        <v>0</v>
      </c>
    </row>
    <row r="2738" spans="1:22" ht="30" customHeight="1" x14ac:dyDescent="0.25">
      <c r="A2738" s="145"/>
      <c r="B2738" s="146"/>
      <c r="C2738" s="146"/>
      <c r="D2738" s="147"/>
      <c r="E2738" s="148"/>
      <c r="F2738" s="149"/>
      <c r="G2738" s="148"/>
      <c r="H2738" s="149"/>
      <c r="I2738" s="150"/>
      <c r="J2738" s="151"/>
      <c r="K2738" s="152"/>
      <c r="L2738" s="153"/>
      <c r="M2738" s="154"/>
      <c r="N2738" s="334">
        <f t="shared" si="85"/>
        <v>0</v>
      </c>
      <c r="O2738" s="339"/>
      <c r="P2738" s="515">
        <f>IF($A2738=Liste!$A$2,Liste!$Q$2,IF($A2738=Liste!$A$3,Liste!$Q$3,0))</f>
        <v>0</v>
      </c>
      <c r="Q2738" s="477"/>
      <c r="R2738" s="458" t="str">
        <f>IF(F2738=0,"x",VLOOKUP($F2738,Liste!$L$2:$M$5000,2,FALSE))</f>
        <v>x</v>
      </c>
      <c r="S2738" s="462" t="str">
        <f t="shared" si="84"/>
        <v>x</v>
      </c>
      <c r="T2738" s="462">
        <f>IF(P2738=Liste!$Q$3,IF(L2738=0,0,1),0)</f>
        <v>0</v>
      </c>
      <c r="U2738" s="462">
        <f>IF($A2738=0,0,InformatiiGenerale!$B$3)</f>
        <v>0</v>
      </c>
      <c r="V2738" s="462">
        <f>IF($B2738=0,0,VLOOKUP($B2738,InformatiiGenerale!$A$9:$C$29,3,FALSE))</f>
        <v>0</v>
      </c>
    </row>
    <row r="2739" spans="1:22" ht="30" customHeight="1" x14ac:dyDescent="0.25">
      <c r="A2739" s="145"/>
      <c r="B2739" s="146"/>
      <c r="C2739" s="146"/>
      <c r="D2739" s="147"/>
      <c r="E2739" s="148"/>
      <c r="F2739" s="149"/>
      <c r="G2739" s="148"/>
      <c r="H2739" s="149"/>
      <c r="I2739" s="150"/>
      <c r="J2739" s="151"/>
      <c r="K2739" s="152"/>
      <c r="L2739" s="153"/>
      <c r="M2739" s="154"/>
      <c r="N2739" s="334">
        <f t="shared" si="85"/>
        <v>0</v>
      </c>
      <c r="O2739" s="339"/>
      <c r="P2739" s="515">
        <f>IF($A2739=Liste!$A$2,Liste!$Q$2,IF($A2739=Liste!$A$3,Liste!$Q$3,0))</f>
        <v>0</v>
      </c>
      <c r="Q2739" s="477"/>
      <c r="R2739" s="458" t="str">
        <f>IF(F2739=0,"x",VLOOKUP($F2739,Liste!$L$2:$M$5000,2,FALSE))</f>
        <v>x</v>
      </c>
      <c r="S2739" s="462" t="str">
        <f t="shared" si="84"/>
        <v>x</v>
      </c>
      <c r="T2739" s="462">
        <f>IF(P2739=Liste!$Q$3,IF(L2739=0,0,1),0)</f>
        <v>0</v>
      </c>
      <c r="U2739" s="462">
        <f>IF($A2739=0,0,InformatiiGenerale!$B$3)</f>
        <v>0</v>
      </c>
      <c r="V2739" s="462">
        <f>IF($B2739=0,0,VLOOKUP($B2739,InformatiiGenerale!$A$9:$C$29,3,FALSE))</f>
        <v>0</v>
      </c>
    </row>
    <row r="2740" spans="1:22" ht="30" customHeight="1" x14ac:dyDescent="0.25">
      <c r="A2740" s="145"/>
      <c r="B2740" s="146"/>
      <c r="C2740" s="146"/>
      <c r="D2740" s="147"/>
      <c r="E2740" s="148"/>
      <c r="F2740" s="149"/>
      <c r="G2740" s="148"/>
      <c r="H2740" s="149"/>
      <c r="I2740" s="150"/>
      <c r="J2740" s="151"/>
      <c r="K2740" s="152"/>
      <c r="L2740" s="153"/>
      <c r="M2740" s="154"/>
      <c r="N2740" s="334">
        <f t="shared" si="85"/>
        <v>0</v>
      </c>
      <c r="O2740" s="339"/>
      <c r="P2740" s="515">
        <f>IF($A2740=Liste!$A$2,Liste!$Q$2,IF($A2740=Liste!$A$3,Liste!$Q$3,0))</f>
        <v>0</v>
      </c>
      <c r="Q2740" s="477"/>
      <c r="R2740" s="458" t="str">
        <f>IF(F2740=0,"x",VLOOKUP($F2740,Liste!$L$2:$M$5000,2,FALSE))</f>
        <v>x</v>
      </c>
      <c r="S2740" s="462" t="str">
        <f t="shared" si="84"/>
        <v>x</v>
      </c>
      <c r="T2740" s="462">
        <f>IF(P2740=Liste!$Q$3,IF(L2740=0,0,1),0)</f>
        <v>0</v>
      </c>
      <c r="U2740" s="462">
        <f>IF($A2740=0,0,InformatiiGenerale!$B$3)</f>
        <v>0</v>
      </c>
      <c r="V2740" s="462">
        <f>IF($B2740=0,0,VLOOKUP($B2740,InformatiiGenerale!$A$9:$C$29,3,FALSE))</f>
        <v>0</v>
      </c>
    </row>
    <row r="2741" spans="1:22" ht="30" customHeight="1" x14ac:dyDescent="0.25">
      <c r="A2741" s="145"/>
      <c r="B2741" s="146"/>
      <c r="C2741" s="146"/>
      <c r="D2741" s="147"/>
      <c r="E2741" s="148"/>
      <c r="F2741" s="149"/>
      <c r="G2741" s="148"/>
      <c r="H2741" s="149"/>
      <c r="I2741" s="150"/>
      <c r="J2741" s="151"/>
      <c r="K2741" s="152"/>
      <c r="L2741" s="153"/>
      <c r="M2741" s="154"/>
      <c r="N2741" s="334">
        <f t="shared" si="85"/>
        <v>0</v>
      </c>
      <c r="O2741" s="339"/>
      <c r="P2741" s="515">
        <f>IF($A2741=Liste!$A$2,Liste!$Q$2,IF($A2741=Liste!$A$3,Liste!$Q$3,0))</f>
        <v>0</v>
      </c>
      <c r="Q2741" s="477"/>
      <c r="R2741" s="458" t="str">
        <f>IF(F2741=0,"x",VLOOKUP($F2741,Liste!$L$2:$M$5000,2,FALSE))</f>
        <v>x</v>
      </c>
      <c r="S2741" s="462" t="str">
        <f t="shared" si="84"/>
        <v>x</v>
      </c>
      <c r="T2741" s="462">
        <f>IF(P2741=Liste!$Q$3,IF(L2741=0,0,1),0)</f>
        <v>0</v>
      </c>
      <c r="U2741" s="462">
        <f>IF($A2741=0,0,InformatiiGenerale!$B$3)</f>
        <v>0</v>
      </c>
      <c r="V2741" s="462">
        <f>IF($B2741=0,0,VLOOKUP($B2741,InformatiiGenerale!$A$9:$C$29,3,FALSE))</f>
        <v>0</v>
      </c>
    </row>
    <row r="2742" spans="1:22" ht="30" customHeight="1" x14ac:dyDescent="0.25">
      <c r="A2742" s="145"/>
      <c r="B2742" s="146"/>
      <c r="C2742" s="146"/>
      <c r="D2742" s="147"/>
      <c r="E2742" s="148"/>
      <c r="F2742" s="149"/>
      <c r="G2742" s="148"/>
      <c r="H2742" s="149"/>
      <c r="I2742" s="150"/>
      <c r="J2742" s="151"/>
      <c r="K2742" s="152"/>
      <c r="L2742" s="153"/>
      <c r="M2742" s="154"/>
      <c r="N2742" s="334">
        <f t="shared" si="85"/>
        <v>0</v>
      </c>
      <c r="O2742" s="339"/>
      <c r="P2742" s="515">
        <f>IF($A2742=Liste!$A$2,Liste!$Q$2,IF($A2742=Liste!$A$3,Liste!$Q$3,0))</f>
        <v>0</v>
      </c>
      <c r="Q2742" s="477"/>
      <c r="R2742" s="458" t="str">
        <f>IF(F2742=0,"x",VLOOKUP($F2742,Liste!$L$2:$M$5000,2,FALSE))</f>
        <v>x</v>
      </c>
      <c r="S2742" s="462" t="str">
        <f t="shared" si="84"/>
        <v>x</v>
      </c>
      <c r="T2742" s="462">
        <f>IF(P2742=Liste!$Q$3,IF(L2742=0,0,1),0)</f>
        <v>0</v>
      </c>
      <c r="U2742" s="462">
        <f>IF($A2742=0,0,InformatiiGenerale!$B$3)</f>
        <v>0</v>
      </c>
      <c r="V2742" s="462">
        <f>IF($B2742=0,0,VLOOKUP($B2742,InformatiiGenerale!$A$9:$C$29,3,FALSE))</f>
        <v>0</v>
      </c>
    </row>
    <row r="2743" spans="1:22" ht="30" customHeight="1" x14ac:dyDescent="0.25">
      <c r="A2743" s="145"/>
      <c r="B2743" s="146"/>
      <c r="C2743" s="146"/>
      <c r="D2743" s="147"/>
      <c r="E2743" s="148"/>
      <c r="F2743" s="149"/>
      <c r="G2743" s="148"/>
      <c r="H2743" s="149"/>
      <c r="I2743" s="150"/>
      <c r="J2743" s="151"/>
      <c r="K2743" s="152"/>
      <c r="L2743" s="153"/>
      <c r="M2743" s="154"/>
      <c r="N2743" s="334">
        <f t="shared" si="85"/>
        <v>0</v>
      </c>
      <c r="O2743" s="339"/>
      <c r="P2743" s="515">
        <f>IF($A2743=Liste!$A$2,Liste!$Q$2,IF($A2743=Liste!$A$3,Liste!$Q$3,0))</f>
        <v>0</v>
      </c>
      <c r="Q2743" s="477"/>
      <c r="R2743" s="458" t="str">
        <f>IF(F2743=0,"x",VLOOKUP($F2743,Liste!$L$2:$M$5000,2,FALSE))</f>
        <v>x</v>
      </c>
      <c r="S2743" s="462" t="str">
        <f t="shared" si="84"/>
        <v>x</v>
      </c>
      <c r="T2743" s="462">
        <f>IF(P2743=Liste!$Q$3,IF(L2743=0,0,1),0)</f>
        <v>0</v>
      </c>
      <c r="U2743" s="462">
        <f>IF($A2743=0,0,InformatiiGenerale!$B$3)</f>
        <v>0</v>
      </c>
      <c r="V2743" s="462">
        <f>IF($B2743=0,0,VLOOKUP($B2743,InformatiiGenerale!$A$9:$C$29,3,FALSE))</f>
        <v>0</v>
      </c>
    </row>
    <row r="2744" spans="1:22" ht="30" customHeight="1" x14ac:dyDescent="0.25">
      <c r="A2744" s="145"/>
      <c r="B2744" s="146"/>
      <c r="C2744" s="146"/>
      <c r="D2744" s="147"/>
      <c r="E2744" s="148"/>
      <c r="F2744" s="149"/>
      <c r="G2744" s="148"/>
      <c r="H2744" s="149"/>
      <c r="I2744" s="150"/>
      <c r="J2744" s="151"/>
      <c r="K2744" s="152"/>
      <c r="L2744" s="153"/>
      <c r="M2744" s="154"/>
      <c r="N2744" s="334">
        <f t="shared" si="85"/>
        <v>0</v>
      </c>
      <c r="O2744" s="339"/>
      <c r="P2744" s="515">
        <f>IF($A2744=Liste!$A$2,Liste!$Q$2,IF($A2744=Liste!$A$3,Liste!$Q$3,0))</f>
        <v>0</v>
      </c>
      <c r="Q2744" s="477"/>
      <c r="R2744" s="458" t="str">
        <f>IF(F2744=0,"x",VLOOKUP($F2744,Liste!$L$2:$M$5000,2,FALSE))</f>
        <v>x</v>
      </c>
      <c r="S2744" s="462" t="str">
        <f t="shared" si="84"/>
        <v>x</v>
      </c>
      <c r="T2744" s="462">
        <f>IF(P2744=Liste!$Q$3,IF(L2744=0,0,1),0)</f>
        <v>0</v>
      </c>
      <c r="U2744" s="462">
        <f>IF($A2744=0,0,InformatiiGenerale!$B$3)</f>
        <v>0</v>
      </c>
      <c r="V2744" s="462">
        <f>IF($B2744=0,0,VLOOKUP($B2744,InformatiiGenerale!$A$9:$C$29,3,FALSE))</f>
        <v>0</v>
      </c>
    </row>
    <row r="2745" spans="1:22" ht="30" customHeight="1" x14ac:dyDescent="0.25">
      <c r="A2745" s="145"/>
      <c r="B2745" s="146"/>
      <c r="C2745" s="146"/>
      <c r="D2745" s="147"/>
      <c r="E2745" s="148"/>
      <c r="F2745" s="149"/>
      <c r="G2745" s="148"/>
      <c r="H2745" s="149"/>
      <c r="I2745" s="150"/>
      <c r="J2745" s="151"/>
      <c r="K2745" s="152"/>
      <c r="L2745" s="153"/>
      <c r="M2745" s="154"/>
      <c r="N2745" s="334">
        <f t="shared" si="85"/>
        <v>0</v>
      </c>
      <c r="O2745" s="339"/>
      <c r="P2745" s="515">
        <f>IF($A2745=Liste!$A$2,Liste!$Q$2,IF($A2745=Liste!$A$3,Liste!$Q$3,0))</f>
        <v>0</v>
      </c>
      <c r="Q2745" s="477"/>
      <c r="R2745" s="458" t="str">
        <f>IF(F2745=0,"x",VLOOKUP($F2745,Liste!$L$2:$M$5000,2,FALSE))</f>
        <v>x</v>
      </c>
      <c r="S2745" s="462" t="str">
        <f t="shared" si="84"/>
        <v>x</v>
      </c>
      <c r="T2745" s="462">
        <f>IF(P2745=Liste!$Q$3,IF(L2745=0,0,1),0)</f>
        <v>0</v>
      </c>
      <c r="U2745" s="462">
        <f>IF($A2745=0,0,InformatiiGenerale!$B$3)</f>
        <v>0</v>
      </c>
      <c r="V2745" s="462">
        <f>IF($B2745=0,0,VLOOKUP($B2745,InformatiiGenerale!$A$9:$C$29,3,FALSE))</f>
        <v>0</v>
      </c>
    </row>
    <row r="2746" spans="1:22" ht="30" customHeight="1" x14ac:dyDescent="0.25">
      <c r="A2746" s="145"/>
      <c r="B2746" s="146"/>
      <c r="C2746" s="146"/>
      <c r="D2746" s="147"/>
      <c r="E2746" s="148"/>
      <c r="F2746" s="149"/>
      <c r="G2746" s="148"/>
      <c r="H2746" s="149"/>
      <c r="I2746" s="150"/>
      <c r="J2746" s="151"/>
      <c r="K2746" s="152"/>
      <c r="L2746" s="153"/>
      <c r="M2746" s="154"/>
      <c r="N2746" s="334">
        <f t="shared" si="85"/>
        <v>0</v>
      </c>
      <c r="O2746" s="339"/>
      <c r="P2746" s="515">
        <f>IF($A2746=Liste!$A$2,Liste!$Q$2,IF($A2746=Liste!$A$3,Liste!$Q$3,0))</f>
        <v>0</v>
      </c>
      <c r="Q2746" s="477"/>
      <c r="R2746" s="458" t="str">
        <f>IF(F2746=0,"x",VLOOKUP($F2746,Liste!$L$2:$M$5000,2,FALSE))</f>
        <v>x</v>
      </c>
      <c r="S2746" s="462" t="str">
        <f t="shared" si="84"/>
        <v>x</v>
      </c>
      <c r="T2746" s="462">
        <f>IF(P2746=Liste!$Q$3,IF(L2746=0,0,1),0)</f>
        <v>0</v>
      </c>
      <c r="U2746" s="462">
        <f>IF($A2746=0,0,InformatiiGenerale!$B$3)</f>
        <v>0</v>
      </c>
      <c r="V2746" s="462">
        <f>IF($B2746=0,0,VLOOKUP($B2746,InformatiiGenerale!$A$9:$C$29,3,FALSE))</f>
        <v>0</v>
      </c>
    </row>
    <row r="2747" spans="1:22" ht="30" customHeight="1" x14ac:dyDescent="0.25">
      <c r="A2747" s="145"/>
      <c r="B2747" s="146"/>
      <c r="C2747" s="146"/>
      <c r="D2747" s="147"/>
      <c r="E2747" s="148"/>
      <c r="F2747" s="149"/>
      <c r="G2747" s="148"/>
      <c r="H2747" s="149"/>
      <c r="I2747" s="150"/>
      <c r="J2747" s="151"/>
      <c r="K2747" s="152"/>
      <c r="L2747" s="153"/>
      <c r="M2747" s="154"/>
      <c r="N2747" s="334">
        <f t="shared" si="85"/>
        <v>0</v>
      </c>
      <c r="O2747" s="339"/>
      <c r="P2747" s="515">
        <f>IF($A2747=Liste!$A$2,Liste!$Q$2,IF($A2747=Liste!$A$3,Liste!$Q$3,0))</f>
        <v>0</v>
      </c>
      <c r="Q2747" s="477"/>
      <c r="R2747" s="458" t="str">
        <f>IF(F2747=0,"x",VLOOKUP($F2747,Liste!$L$2:$M$5000,2,FALSE))</f>
        <v>x</v>
      </c>
      <c r="S2747" s="462" t="str">
        <f t="shared" si="84"/>
        <v>x</v>
      </c>
      <c r="T2747" s="462">
        <f>IF(P2747=Liste!$Q$3,IF(L2747=0,0,1),0)</f>
        <v>0</v>
      </c>
      <c r="U2747" s="462">
        <f>IF($A2747=0,0,InformatiiGenerale!$B$3)</f>
        <v>0</v>
      </c>
      <c r="V2747" s="462">
        <f>IF($B2747=0,0,VLOOKUP($B2747,InformatiiGenerale!$A$9:$C$29,3,FALSE))</f>
        <v>0</v>
      </c>
    </row>
    <row r="2748" spans="1:22" ht="30" customHeight="1" x14ac:dyDescent="0.25">
      <c r="A2748" s="145"/>
      <c r="B2748" s="146"/>
      <c r="C2748" s="146"/>
      <c r="D2748" s="147"/>
      <c r="E2748" s="148"/>
      <c r="F2748" s="149"/>
      <c r="G2748" s="148"/>
      <c r="H2748" s="149"/>
      <c r="I2748" s="150"/>
      <c r="J2748" s="151"/>
      <c r="K2748" s="152"/>
      <c r="L2748" s="153"/>
      <c r="M2748" s="154"/>
      <c r="N2748" s="334">
        <f t="shared" si="85"/>
        <v>0</v>
      </c>
      <c r="O2748" s="339"/>
      <c r="P2748" s="515">
        <f>IF($A2748=Liste!$A$2,Liste!$Q$2,IF($A2748=Liste!$A$3,Liste!$Q$3,0))</f>
        <v>0</v>
      </c>
      <c r="Q2748" s="477"/>
      <c r="R2748" s="458" t="str">
        <f>IF(F2748=0,"x",VLOOKUP($F2748,Liste!$L$2:$M$5000,2,FALSE))</f>
        <v>x</v>
      </c>
      <c r="S2748" s="462" t="str">
        <f t="shared" si="84"/>
        <v>x</v>
      </c>
      <c r="T2748" s="462">
        <f>IF(P2748=Liste!$Q$3,IF(L2748=0,0,1),0)</f>
        <v>0</v>
      </c>
      <c r="U2748" s="462">
        <f>IF($A2748=0,0,InformatiiGenerale!$B$3)</f>
        <v>0</v>
      </c>
      <c r="V2748" s="462">
        <f>IF($B2748=0,0,VLOOKUP($B2748,InformatiiGenerale!$A$9:$C$29,3,FALSE))</f>
        <v>0</v>
      </c>
    </row>
    <row r="2749" spans="1:22" ht="30" customHeight="1" x14ac:dyDescent="0.25">
      <c r="A2749" s="145"/>
      <c r="B2749" s="146"/>
      <c r="C2749" s="146"/>
      <c r="D2749" s="147"/>
      <c r="E2749" s="148"/>
      <c r="F2749" s="149"/>
      <c r="G2749" s="148"/>
      <c r="H2749" s="149"/>
      <c r="I2749" s="150"/>
      <c r="J2749" s="151"/>
      <c r="K2749" s="152"/>
      <c r="L2749" s="153"/>
      <c r="M2749" s="154"/>
      <c r="N2749" s="334">
        <f t="shared" si="85"/>
        <v>0</v>
      </c>
      <c r="O2749" s="339"/>
      <c r="P2749" s="515">
        <f>IF($A2749=Liste!$A$2,Liste!$Q$2,IF($A2749=Liste!$A$3,Liste!$Q$3,0))</f>
        <v>0</v>
      </c>
      <c r="Q2749" s="477"/>
      <c r="R2749" s="458" t="str">
        <f>IF(F2749=0,"x",VLOOKUP($F2749,Liste!$L$2:$M$5000,2,FALSE))</f>
        <v>x</v>
      </c>
      <c r="S2749" s="462" t="str">
        <f t="shared" si="84"/>
        <v>x</v>
      </c>
      <c r="T2749" s="462">
        <f>IF(P2749=Liste!$Q$3,IF(L2749=0,0,1),0)</f>
        <v>0</v>
      </c>
      <c r="U2749" s="462">
        <f>IF($A2749=0,0,InformatiiGenerale!$B$3)</f>
        <v>0</v>
      </c>
      <c r="V2749" s="462">
        <f>IF($B2749=0,0,VLOOKUP($B2749,InformatiiGenerale!$A$9:$C$29,3,FALSE))</f>
        <v>0</v>
      </c>
    </row>
    <row r="2750" spans="1:22" ht="30" customHeight="1" x14ac:dyDescent="0.25">
      <c r="A2750" s="145"/>
      <c r="B2750" s="146"/>
      <c r="C2750" s="146"/>
      <c r="D2750" s="147"/>
      <c r="E2750" s="148"/>
      <c r="F2750" s="149"/>
      <c r="G2750" s="148"/>
      <c r="H2750" s="149"/>
      <c r="I2750" s="150"/>
      <c r="J2750" s="151"/>
      <c r="K2750" s="152"/>
      <c r="L2750" s="153"/>
      <c r="M2750" s="154"/>
      <c r="N2750" s="334">
        <f t="shared" si="85"/>
        <v>0</v>
      </c>
      <c r="O2750" s="339"/>
      <c r="P2750" s="515">
        <f>IF($A2750=Liste!$A$2,Liste!$Q$2,IF($A2750=Liste!$A$3,Liste!$Q$3,0))</f>
        <v>0</v>
      </c>
      <c r="Q2750" s="477"/>
      <c r="R2750" s="458" t="str">
        <f>IF(F2750=0,"x",VLOOKUP($F2750,Liste!$L$2:$M$5000,2,FALSE))</f>
        <v>x</v>
      </c>
      <c r="S2750" s="462" t="str">
        <f t="shared" si="84"/>
        <v>x</v>
      </c>
      <c r="T2750" s="462">
        <f>IF(P2750=Liste!$Q$3,IF(L2750=0,0,1),0)</f>
        <v>0</v>
      </c>
      <c r="U2750" s="462">
        <f>IF($A2750=0,0,InformatiiGenerale!$B$3)</f>
        <v>0</v>
      </c>
      <c r="V2750" s="462">
        <f>IF($B2750=0,0,VLOOKUP($B2750,InformatiiGenerale!$A$9:$C$29,3,FALSE))</f>
        <v>0</v>
      </c>
    </row>
    <row r="2751" spans="1:22" ht="30" customHeight="1" x14ac:dyDescent="0.25">
      <c r="A2751" s="145"/>
      <c r="B2751" s="146"/>
      <c r="C2751" s="146"/>
      <c r="D2751" s="147"/>
      <c r="E2751" s="148"/>
      <c r="F2751" s="149"/>
      <c r="G2751" s="148"/>
      <c r="H2751" s="149"/>
      <c r="I2751" s="150"/>
      <c r="J2751" s="151"/>
      <c r="K2751" s="152"/>
      <c r="L2751" s="153"/>
      <c r="M2751" s="154"/>
      <c r="N2751" s="334">
        <f t="shared" si="85"/>
        <v>0</v>
      </c>
      <c r="O2751" s="339"/>
      <c r="P2751" s="515">
        <f>IF($A2751=Liste!$A$2,Liste!$Q$2,IF($A2751=Liste!$A$3,Liste!$Q$3,0))</f>
        <v>0</v>
      </c>
      <c r="Q2751" s="477"/>
      <c r="R2751" s="458" t="str">
        <f>IF(F2751=0,"x",VLOOKUP($F2751,Liste!$L$2:$M$5000,2,FALSE))</f>
        <v>x</v>
      </c>
      <c r="S2751" s="462" t="str">
        <f t="shared" si="84"/>
        <v>x</v>
      </c>
      <c r="T2751" s="462">
        <f>IF(P2751=Liste!$Q$3,IF(L2751=0,0,1),0)</f>
        <v>0</v>
      </c>
      <c r="U2751" s="462">
        <f>IF($A2751=0,0,InformatiiGenerale!$B$3)</f>
        <v>0</v>
      </c>
      <c r="V2751" s="462">
        <f>IF($B2751=0,0,VLOOKUP($B2751,InformatiiGenerale!$A$9:$C$29,3,FALSE))</f>
        <v>0</v>
      </c>
    </row>
    <row r="2752" spans="1:22" ht="30" customHeight="1" x14ac:dyDescent="0.25">
      <c r="A2752" s="145"/>
      <c r="B2752" s="146"/>
      <c r="C2752" s="146"/>
      <c r="D2752" s="147"/>
      <c r="E2752" s="148"/>
      <c r="F2752" s="149"/>
      <c r="G2752" s="148"/>
      <c r="H2752" s="149"/>
      <c r="I2752" s="150"/>
      <c r="J2752" s="151"/>
      <c r="K2752" s="152"/>
      <c r="L2752" s="153"/>
      <c r="M2752" s="154"/>
      <c r="N2752" s="334">
        <f t="shared" si="85"/>
        <v>0</v>
      </c>
      <c r="O2752" s="339"/>
      <c r="P2752" s="515">
        <f>IF($A2752=Liste!$A$2,Liste!$Q$2,IF($A2752=Liste!$A$3,Liste!$Q$3,0))</f>
        <v>0</v>
      </c>
      <c r="Q2752" s="477"/>
      <c r="R2752" s="458" t="str">
        <f>IF(F2752=0,"x",VLOOKUP($F2752,Liste!$L$2:$M$5000,2,FALSE))</f>
        <v>x</v>
      </c>
      <c r="S2752" s="462" t="str">
        <f t="shared" si="84"/>
        <v>x</v>
      </c>
      <c r="T2752" s="462">
        <f>IF(P2752=Liste!$Q$3,IF(L2752=0,0,1),0)</f>
        <v>0</v>
      </c>
      <c r="U2752" s="462">
        <f>IF($A2752=0,0,InformatiiGenerale!$B$3)</f>
        <v>0</v>
      </c>
      <c r="V2752" s="462">
        <f>IF($B2752=0,0,VLOOKUP($B2752,InformatiiGenerale!$A$9:$C$29,3,FALSE))</f>
        <v>0</v>
      </c>
    </row>
    <row r="2753" spans="1:22" ht="30" customHeight="1" x14ac:dyDescent="0.25">
      <c r="A2753" s="145"/>
      <c r="B2753" s="146"/>
      <c r="C2753" s="146"/>
      <c r="D2753" s="147"/>
      <c r="E2753" s="148"/>
      <c r="F2753" s="149"/>
      <c r="G2753" s="148"/>
      <c r="H2753" s="149"/>
      <c r="I2753" s="150"/>
      <c r="J2753" s="151"/>
      <c r="K2753" s="152"/>
      <c r="L2753" s="153"/>
      <c r="M2753" s="154"/>
      <c r="N2753" s="334">
        <f t="shared" si="85"/>
        <v>0</v>
      </c>
      <c r="O2753" s="339"/>
      <c r="P2753" s="515">
        <f>IF($A2753=Liste!$A$2,Liste!$Q$2,IF($A2753=Liste!$A$3,Liste!$Q$3,0))</f>
        <v>0</v>
      </c>
      <c r="Q2753" s="477"/>
      <c r="R2753" s="458" t="str">
        <f>IF(F2753=0,"x",VLOOKUP($F2753,Liste!$L$2:$M$5000,2,FALSE))</f>
        <v>x</v>
      </c>
      <c r="S2753" s="462" t="str">
        <f t="shared" si="84"/>
        <v>x</v>
      </c>
      <c r="T2753" s="462">
        <f>IF(P2753=Liste!$Q$3,IF(L2753=0,0,1),0)</f>
        <v>0</v>
      </c>
      <c r="U2753" s="462">
        <f>IF($A2753=0,0,InformatiiGenerale!$B$3)</f>
        <v>0</v>
      </c>
      <c r="V2753" s="462">
        <f>IF($B2753=0,0,VLOOKUP($B2753,InformatiiGenerale!$A$9:$C$29,3,FALSE))</f>
        <v>0</v>
      </c>
    </row>
    <row r="2754" spans="1:22" ht="30" customHeight="1" x14ac:dyDescent="0.25">
      <c r="A2754" s="145"/>
      <c r="B2754" s="146"/>
      <c r="C2754" s="146"/>
      <c r="D2754" s="147"/>
      <c r="E2754" s="148"/>
      <c r="F2754" s="149"/>
      <c r="G2754" s="148"/>
      <c r="H2754" s="149"/>
      <c r="I2754" s="150"/>
      <c r="J2754" s="151"/>
      <c r="K2754" s="152"/>
      <c r="L2754" s="153"/>
      <c r="M2754" s="154"/>
      <c r="N2754" s="334">
        <f t="shared" si="85"/>
        <v>0</v>
      </c>
      <c r="O2754" s="339"/>
      <c r="P2754" s="515">
        <f>IF($A2754=Liste!$A$2,Liste!$Q$2,IF($A2754=Liste!$A$3,Liste!$Q$3,0))</f>
        <v>0</v>
      </c>
      <c r="Q2754" s="477"/>
      <c r="R2754" s="458" t="str">
        <f>IF(F2754=0,"x",VLOOKUP($F2754,Liste!$L$2:$M$5000,2,FALSE))</f>
        <v>x</v>
      </c>
      <c r="S2754" s="462" t="str">
        <f t="shared" si="84"/>
        <v>x</v>
      </c>
      <c r="T2754" s="462">
        <f>IF(P2754=Liste!$Q$3,IF(L2754=0,0,1),0)</f>
        <v>0</v>
      </c>
      <c r="U2754" s="462">
        <f>IF($A2754=0,0,InformatiiGenerale!$B$3)</f>
        <v>0</v>
      </c>
      <c r="V2754" s="462">
        <f>IF($B2754=0,0,VLOOKUP($B2754,InformatiiGenerale!$A$9:$C$29,3,FALSE))</f>
        <v>0</v>
      </c>
    </row>
    <row r="2755" spans="1:22" ht="30" customHeight="1" x14ac:dyDescent="0.25">
      <c r="A2755" s="145"/>
      <c r="B2755" s="146"/>
      <c r="C2755" s="146"/>
      <c r="D2755" s="147"/>
      <c r="E2755" s="148"/>
      <c r="F2755" s="149"/>
      <c r="G2755" s="148"/>
      <c r="H2755" s="149"/>
      <c r="I2755" s="150"/>
      <c r="J2755" s="151"/>
      <c r="K2755" s="152"/>
      <c r="L2755" s="153"/>
      <c r="M2755" s="154"/>
      <c r="N2755" s="334">
        <f t="shared" si="85"/>
        <v>0</v>
      </c>
      <c r="O2755" s="339"/>
      <c r="P2755" s="515">
        <f>IF($A2755=Liste!$A$2,Liste!$Q$2,IF($A2755=Liste!$A$3,Liste!$Q$3,0))</f>
        <v>0</v>
      </c>
      <c r="Q2755" s="477"/>
      <c r="R2755" s="458" t="str">
        <f>IF(F2755=0,"x",VLOOKUP($F2755,Liste!$L$2:$M$5000,2,FALSE))</f>
        <v>x</v>
      </c>
      <c r="S2755" s="462" t="str">
        <f t="shared" si="84"/>
        <v>x</v>
      </c>
      <c r="T2755" s="462">
        <f>IF(P2755=Liste!$Q$3,IF(L2755=0,0,1),0)</f>
        <v>0</v>
      </c>
      <c r="U2755" s="462">
        <f>IF($A2755=0,0,InformatiiGenerale!$B$3)</f>
        <v>0</v>
      </c>
      <c r="V2755" s="462">
        <f>IF($B2755=0,0,VLOOKUP($B2755,InformatiiGenerale!$A$9:$C$29,3,FALSE))</f>
        <v>0</v>
      </c>
    </row>
    <row r="2756" spans="1:22" ht="30" customHeight="1" x14ac:dyDescent="0.25">
      <c r="A2756" s="145"/>
      <c r="B2756" s="146"/>
      <c r="C2756" s="146"/>
      <c r="D2756" s="147"/>
      <c r="E2756" s="148"/>
      <c r="F2756" s="149"/>
      <c r="G2756" s="148"/>
      <c r="H2756" s="149"/>
      <c r="I2756" s="150"/>
      <c r="J2756" s="151"/>
      <c r="K2756" s="152"/>
      <c r="L2756" s="153"/>
      <c r="M2756" s="154"/>
      <c r="N2756" s="334">
        <f t="shared" si="85"/>
        <v>0</v>
      </c>
      <c r="O2756" s="339"/>
      <c r="P2756" s="515">
        <f>IF($A2756=Liste!$A$2,Liste!$Q$2,IF($A2756=Liste!$A$3,Liste!$Q$3,0))</f>
        <v>0</v>
      </c>
      <c r="Q2756" s="477"/>
      <c r="R2756" s="458" t="str">
        <f>IF(F2756=0,"x",VLOOKUP($F2756,Liste!$L$2:$M$5000,2,FALSE))</f>
        <v>x</v>
      </c>
      <c r="S2756" s="462" t="str">
        <f t="shared" si="84"/>
        <v>x</v>
      </c>
      <c r="T2756" s="462">
        <f>IF(P2756=Liste!$Q$3,IF(L2756=0,0,1),0)</f>
        <v>0</v>
      </c>
      <c r="U2756" s="462">
        <f>IF($A2756=0,0,InformatiiGenerale!$B$3)</f>
        <v>0</v>
      </c>
      <c r="V2756" s="462">
        <f>IF($B2756=0,0,VLOOKUP($B2756,InformatiiGenerale!$A$9:$C$29,3,FALSE))</f>
        <v>0</v>
      </c>
    </row>
    <row r="2757" spans="1:22" ht="30" customHeight="1" x14ac:dyDescent="0.25">
      <c r="A2757" s="145"/>
      <c r="B2757" s="146"/>
      <c r="C2757" s="146"/>
      <c r="D2757" s="147"/>
      <c r="E2757" s="148"/>
      <c r="F2757" s="149"/>
      <c r="G2757" s="148"/>
      <c r="H2757" s="149"/>
      <c r="I2757" s="150"/>
      <c r="J2757" s="151"/>
      <c r="K2757" s="152"/>
      <c r="L2757" s="153"/>
      <c r="M2757" s="154"/>
      <c r="N2757" s="334">
        <f t="shared" si="85"/>
        <v>0</v>
      </c>
      <c r="O2757" s="339"/>
      <c r="P2757" s="515">
        <f>IF($A2757=Liste!$A$2,Liste!$Q$2,IF($A2757=Liste!$A$3,Liste!$Q$3,0))</f>
        <v>0</v>
      </c>
      <c r="Q2757" s="477"/>
      <c r="R2757" s="458" t="str">
        <f>IF(F2757=0,"x",VLOOKUP($F2757,Liste!$L$2:$M$5000,2,FALSE))</f>
        <v>x</v>
      </c>
      <c r="S2757" s="462" t="str">
        <f t="shared" si="84"/>
        <v>x</v>
      </c>
      <c r="T2757" s="462">
        <f>IF(P2757=Liste!$Q$3,IF(L2757=0,0,1),0)</f>
        <v>0</v>
      </c>
      <c r="U2757" s="462">
        <f>IF($A2757=0,0,InformatiiGenerale!$B$3)</f>
        <v>0</v>
      </c>
      <c r="V2757" s="462">
        <f>IF($B2757=0,0,VLOOKUP($B2757,InformatiiGenerale!$A$9:$C$29,3,FALSE))</f>
        <v>0</v>
      </c>
    </row>
    <row r="2758" spans="1:22" ht="30" customHeight="1" x14ac:dyDescent="0.25">
      <c r="A2758" s="145"/>
      <c r="B2758" s="146"/>
      <c r="C2758" s="146"/>
      <c r="D2758" s="147"/>
      <c r="E2758" s="148"/>
      <c r="F2758" s="149"/>
      <c r="G2758" s="148"/>
      <c r="H2758" s="149"/>
      <c r="I2758" s="150"/>
      <c r="J2758" s="151"/>
      <c r="K2758" s="152"/>
      <c r="L2758" s="153"/>
      <c r="M2758" s="154"/>
      <c r="N2758" s="334">
        <f t="shared" si="85"/>
        <v>0</v>
      </c>
      <c r="O2758" s="339"/>
      <c r="P2758" s="515">
        <f>IF($A2758=Liste!$A$2,Liste!$Q$2,IF($A2758=Liste!$A$3,Liste!$Q$3,0))</f>
        <v>0</v>
      </c>
      <c r="Q2758" s="477"/>
      <c r="R2758" s="458" t="str">
        <f>IF(F2758=0,"x",VLOOKUP($F2758,Liste!$L$2:$M$5000,2,FALSE))</f>
        <v>x</v>
      </c>
      <c r="S2758" s="462" t="str">
        <f t="shared" si="84"/>
        <v>x</v>
      </c>
      <c r="T2758" s="462">
        <f>IF(P2758=Liste!$Q$3,IF(L2758=0,0,1),0)</f>
        <v>0</v>
      </c>
      <c r="U2758" s="462">
        <f>IF($A2758=0,0,InformatiiGenerale!$B$3)</f>
        <v>0</v>
      </c>
      <c r="V2758" s="462">
        <f>IF($B2758=0,0,VLOOKUP($B2758,InformatiiGenerale!$A$9:$C$29,3,FALSE))</f>
        <v>0</v>
      </c>
    </row>
    <row r="2759" spans="1:22" ht="30" customHeight="1" x14ac:dyDescent="0.25">
      <c r="A2759" s="145"/>
      <c r="B2759" s="146"/>
      <c r="C2759" s="146"/>
      <c r="D2759" s="147"/>
      <c r="E2759" s="148"/>
      <c r="F2759" s="149"/>
      <c r="G2759" s="148"/>
      <c r="H2759" s="149"/>
      <c r="I2759" s="150"/>
      <c r="J2759" s="151"/>
      <c r="K2759" s="152"/>
      <c r="L2759" s="153"/>
      <c r="M2759" s="154"/>
      <c r="N2759" s="334">
        <f t="shared" si="85"/>
        <v>0</v>
      </c>
      <c r="O2759" s="339"/>
      <c r="P2759" s="515">
        <f>IF($A2759=Liste!$A$2,Liste!$Q$2,IF($A2759=Liste!$A$3,Liste!$Q$3,0))</f>
        <v>0</v>
      </c>
      <c r="Q2759" s="477"/>
      <c r="R2759" s="458" t="str">
        <f>IF(F2759=0,"x",VLOOKUP($F2759,Liste!$L$2:$M$5000,2,FALSE))</f>
        <v>x</v>
      </c>
      <c r="S2759" s="462" t="str">
        <f t="shared" si="84"/>
        <v>x</v>
      </c>
      <c r="T2759" s="462">
        <f>IF(P2759=Liste!$Q$3,IF(L2759=0,0,1),0)</f>
        <v>0</v>
      </c>
      <c r="U2759" s="462">
        <f>IF($A2759=0,0,InformatiiGenerale!$B$3)</f>
        <v>0</v>
      </c>
      <c r="V2759" s="462">
        <f>IF($B2759=0,0,VLOOKUP($B2759,InformatiiGenerale!$A$9:$C$29,3,FALSE))</f>
        <v>0</v>
      </c>
    </row>
    <row r="2760" spans="1:22" ht="30" customHeight="1" x14ac:dyDescent="0.25">
      <c r="A2760" s="145"/>
      <c r="B2760" s="146"/>
      <c r="C2760" s="146"/>
      <c r="D2760" s="147"/>
      <c r="E2760" s="148"/>
      <c r="F2760" s="149"/>
      <c r="G2760" s="148"/>
      <c r="H2760" s="149"/>
      <c r="I2760" s="150"/>
      <c r="J2760" s="151"/>
      <c r="K2760" s="152"/>
      <c r="L2760" s="153"/>
      <c r="M2760" s="154"/>
      <c r="N2760" s="334">
        <f t="shared" si="85"/>
        <v>0</v>
      </c>
      <c r="O2760" s="339"/>
      <c r="P2760" s="515">
        <f>IF($A2760=Liste!$A$2,Liste!$Q$2,IF($A2760=Liste!$A$3,Liste!$Q$3,0))</f>
        <v>0</v>
      </c>
      <c r="Q2760" s="477"/>
      <c r="R2760" s="458" t="str">
        <f>IF(F2760=0,"x",VLOOKUP($F2760,Liste!$L$2:$M$5000,2,FALSE))</f>
        <v>x</v>
      </c>
      <c r="S2760" s="462" t="str">
        <f t="shared" si="84"/>
        <v>x</v>
      </c>
      <c r="T2760" s="462">
        <f>IF(P2760=Liste!$Q$3,IF(L2760=0,0,1),0)</f>
        <v>0</v>
      </c>
      <c r="U2760" s="462">
        <f>IF($A2760=0,0,InformatiiGenerale!$B$3)</f>
        <v>0</v>
      </c>
      <c r="V2760" s="462">
        <f>IF($B2760=0,0,VLOOKUP($B2760,InformatiiGenerale!$A$9:$C$29,3,FALSE))</f>
        <v>0</v>
      </c>
    </row>
    <row r="2761" spans="1:22" ht="30" customHeight="1" x14ac:dyDescent="0.25">
      <c r="A2761" s="145"/>
      <c r="B2761" s="146"/>
      <c r="C2761" s="146"/>
      <c r="D2761" s="147"/>
      <c r="E2761" s="148"/>
      <c r="F2761" s="149"/>
      <c r="G2761" s="148"/>
      <c r="H2761" s="149"/>
      <c r="I2761" s="150"/>
      <c r="J2761" s="151"/>
      <c r="K2761" s="152"/>
      <c r="L2761" s="153"/>
      <c r="M2761" s="154"/>
      <c r="N2761" s="334">
        <f t="shared" si="85"/>
        <v>0</v>
      </c>
      <c r="O2761" s="339"/>
      <c r="P2761" s="515">
        <f>IF($A2761=Liste!$A$2,Liste!$Q$2,IF($A2761=Liste!$A$3,Liste!$Q$3,0))</f>
        <v>0</v>
      </c>
      <c r="Q2761" s="477"/>
      <c r="R2761" s="458" t="str">
        <f>IF(F2761=0,"x",VLOOKUP($F2761,Liste!$L$2:$M$5000,2,FALSE))</f>
        <v>x</v>
      </c>
      <c r="S2761" s="462" t="str">
        <f t="shared" si="84"/>
        <v>x</v>
      </c>
      <c r="T2761" s="462">
        <f>IF(P2761=Liste!$Q$3,IF(L2761=0,0,1),0)</f>
        <v>0</v>
      </c>
      <c r="U2761" s="462">
        <f>IF($A2761=0,0,InformatiiGenerale!$B$3)</f>
        <v>0</v>
      </c>
      <c r="V2761" s="462">
        <f>IF($B2761=0,0,VLOOKUP($B2761,InformatiiGenerale!$A$9:$C$29,3,FALSE))</f>
        <v>0</v>
      </c>
    </row>
    <row r="2762" spans="1:22" ht="30" customHeight="1" x14ac:dyDescent="0.25">
      <c r="A2762" s="145"/>
      <c r="B2762" s="146"/>
      <c r="C2762" s="146"/>
      <c r="D2762" s="147"/>
      <c r="E2762" s="148"/>
      <c r="F2762" s="149"/>
      <c r="G2762" s="148"/>
      <c r="H2762" s="149"/>
      <c r="I2762" s="150"/>
      <c r="J2762" s="151"/>
      <c r="K2762" s="152"/>
      <c r="L2762" s="153"/>
      <c r="M2762" s="154"/>
      <c r="N2762" s="334">
        <f t="shared" si="85"/>
        <v>0</v>
      </c>
      <c r="O2762" s="339"/>
      <c r="P2762" s="515">
        <f>IF($A2762=Liste!$A$2,Liste!$Q$2,IF($A2762=Liste!$A$3,Liste!$Q$3,0))</f>
        <v>0</v>
      </c>
      <c r="Q2762" s="477"/>
      <c r="R2762" s="458" t="str">
        <f>IF(F2762=0,"x",VLOOKUP($F2762,Liste!$L$2:$M$5000,2,FALSE))</f>
        <v>x</v>
      </c>
      <c r="S2762" s="462" t="str">
        <f t="shared" si="84"/>
        <v>x</v>
      </c>
      <c r="T2762" s="462">
        <f>IF(P2762=Liste!$Q$3,IF(L2762=0,0,1),0)</f>
        <v>0</v>
      </c>
      <c r="U2762" s="462">
        <f>IF($A2762=0,0,InformatiiGenerale!$B$3)</f>
        <v>0</v>
      </c>
      <c r="V2762" s="462">
        <f>IF($B2762=0,0,VLOOKUP($B2762,InformatiiGenerale!$A$9:$C$29,3,FALSE))</f>
        <v>0</v>
      </c>
    </row>
    <row r="2763" spans="1:22" ht="30" customHeight="1" x14ac:dyDescent="0.25">
      <c r="A2763" s="145"/>
      <c r="B2763" s="146"/>
      <c r="C2763" s="146"/>
      <c r="D2763" s="147"/>
      <c r="E2763" s="148"/>
      <c r="F2763" s="149"/>
      <c r="G2763" s="148"/>
      <c r="H2763" s="149"/>
      <c r="I2763" s="150"/>
      <c r="J2763" s="151"/>
      <c r="K2763" s="152"/>
      <c r="L2763" s="153"/>
      <c r="M2763" s="154"/>
      <c r="N2763" s="334">
        <f t="shared" si="85"/>
        <v>0</v>
      </c>
      <c r="O2763" s="339"/>
      <c r="P2763" s="515">
        <f>IF($A2763=Liste!$A$2,Liste!$Q$2,IF($A2763=Liste!$A$3,Liste!$Q$3,0))</f>
        <v>0</v>
      </c>
      <c r="Q2763" s="477"/>
      <c r="R2763" s="458" t="str">
        <f>IF(F2763=0,"x",VLOOKUP($F2763,Liste!$L$2:$M$5000,2,FALSE))</f>
        <v>x</v>
      </c>
      <c r="S2763" s="462" t="str">
        <f t="shared" ref="S2763:S2826" si="86">CONCATENATE($C2763,$Q2763,$R2763)</f>
        <v>x</v>
      </c>
      <c r="T2763" s="462">
        <f>IF(P2763=Liste!$Q$3,IF(L2763=0,0,1),0)</f>
        <v>0</v>
      </c>
      <c r="U2763" s="462">
        <f>IF($A2763=0,0,InformatiiGenerale!$B$3)</f>
        <v>0</v>
      </c>
      <c r="V2763" s="462">
        <f>IF($B2763=0,0,VLOOKUP($B2763,InformatiiGenerale!$A$9:$C$29,3,FALSE))</f>
        <v>0</v>
      </c>
    </row>
    <row r="2764" spans="1:22" ht="30" customHeight="1" x14ac:dyDescent="0.25">
      <c r="A2764" s="145"/>
      <c r="B2764" s="146"/>
      <c r="C2764" s="146"/>
      <c r="D2764" s="147"/>
      <c r="E2764" s="148"/>
      <c r="F2764" s="149"/>
      <c r="G2764" s="148"/>
      <c r="H2764" s="149"/>
      <c r="I2764" s="150"/>
      <c r="J2764" s="151"/>
      <c r="K2764" s="152"/>
      <c r="L2764" s="153"/>
      <c r="M2764" s="154"/>
      <c r="N2764" s="334">
        <f t="shared" ref="N2764:N2827" si="87">L2764+M2764</f>
        <v>0</v>
      </c>
      <c r="O2764" s="339"/>
      <c r="P2764" s="515">
        <f>IF($A2764=Liste!$A$2,Liste!$Q$2,IF($A2764=Liste!$A$3,Liste!$Q$3,0))</f>
        <v>0</v>
      </c>
      <c r="Q2764" s="477"/>
      <c r="R2764" s="458" t="str">
        <f>IF(F2764=0,"x",VLOOKUP($F2764,Liste!$L$2:$M$5000,2,FALSE))</f>
        <v>x</v>
      </c>
      <c r="S2764" s="462" t="str">
        <f t="shared" si="86"/>
        <v>x</v>
      </c>
      <c r="T2764" s="462">
        <f>IF(P2764=Liste!$Q$3,IF(L2764=0,0,1),0)</f>
        <v>0</v>
      </c>
      <c r="U2764" s="462">
        <f>IF($A2764=0,0,InformatiiGenerale!$B$3)</f>
        <v>0</v>
      </c>
      <c r="V2764" s="462">
        <f>IF($B2764=0,0,VLOOKUP($B2764,InformatiiGenerale!$A$9:$C$29,3,FALSE))</f>
        <v>0</v>
      </c>
    </row>
    <row r="2765" spans="1:22" ht="30" customHeight="1" x14ac:dyDescent="0.25">
      <c r="A2765" s="145"/>
      <c r="B2765" s="146"/>
      <c r="C2765" s="146"/>
      <c r="D2765" s="147"/>
      <c r="E2765" s="148"/>
      <c r="F2765" s="149"/>
      <c r="G2765" s="148"/>
      <c r="H2765" s="149"/>
      <c r="I2765" s="150"/>
      <c r="J2765" s="151"/>
      <c r="K2765" s="152"/>
      <c r="L2765" s="153"/>
      <c r="M2765" s="154"/>
      <c r="N2765" s="334">
        <f t="shared" si="87"/>
        <v>0</v>
      </c>
      <c r="O2765" s="339"/>
      <c r="P2765" s="515">
        <f>IF($A2765=Liste!$A$2,Liste!$Q$2,IF($A2765=Liste!$A$3,Liste!$Q$3,0))</f>
        <v>0</v>
      </c>
      <c r="Q2765" s="477"/>
      <c r="R2765" s="458" t="str">
        <f>IF(F2765=0,"x",VLOOKUP($F2765,Liste!$L$2:$M$5000,2,FALSE))</f>
        <v>x</v>
      </c>
      <c r="S2765" s="462" t="str">
        <f t="shared" si="86"/>
        <v>x</v>
      </c>
      <c r="T2765" s="462">
        <f>IF(P2765=Liste!$Q$3,IF(L2765=0,0,1),0)</f>
        <v>0</v>
      </c>
      <c r="U2765" s="462">
        <f>IF($A2765=0,0,InformatiiGenerale!$B$3)</f>
        <v>0</v>
      </c>
      <c r="V2765" s="462">
        <f>IF($B2765=0,0,VLOOKUP($B2765,InformatiiGenerale!$A$9:$C$29,3,FALSE))</f>
        <v>0</v>
      </c>
    </row>
    <row r="2766" spans="1:22" ht="30" customHeight="1" x14ac:dyDescent="0.25">
      <c r="A2766" s="145"/>
      <c r="B2766" s="146"/>
      <c r="C2766" s="146"/>
      <c r="D2766" s="147"/>
      <c r="E2766" s="148"/>
      <c r="F2766" s="149"/>
      <c r="G2766" s="148"/>
      <c r="H2766" s="149"/>
      <c r="I2766" s="150"/>
      <c r="J2766" s="151"/>
      <c r="K2766" s="152"/>
      <c r="L2766" s="153"/>
      <c r="M2766" s="154"/>
      <c r="N2766" s="334">
        <f t="shared" si="87"/>
        <v>0</v>
      </c>
      <c r="O2766" s="339"/>
      <c r="P2766" s="515">
        <f>IF($A2766=Liste!$A$2,Liste!$Q$2,IF($A2766=Liste!$A$3,Liste!$Q$3,0))</f>
        <v>0</v>
      </c>
      <c r="Q2766" s="477"/>
      <c r="R2766" s="458" t="str">
        <f>IF(F2766=0,"x",VLOOKUP($F2766,Liste!$L$2:$M$5000,2,FALSE))</f>
        <v>x</v>
      </c>
      <c r="S2766" s="462" t="str">
        <f t="shared" si="86"/>
        <v>x</v>
      </c>
      <c r="T2766" s="462">
        <f>IF(P2766=Liste!$Q$3,IF(L2766=0,0,1),0)</f>
        <v>0</v>
      </c>
      <c r="U2766" s="462">
        <f>IF($A2766=0,0,InformatiiGenerale!$B$3)</f>
        <v>0</v>
      </c>
      <c r="V2766" s="462">
        <f>IF($B2766=0,0,VLOOKUP($B2766,InformatiiGenerale!$A$9:$C$29,3,FALSE))</f>
        <v>0</v>
      </c>
    </row>
    <row r="2767" spans="1:22" ht="30" customHeight="1" x14ac:dyDescent="0.25">
      <c r="A2767" s="145"/>
      <c r="B2767" s="146"/>
      <c r="C2767" s="146"/>
      <c r="D2767" s="147"/>
      <c r="E2767" s="148"/>
      <c r="F2767" s="149"/>
      <c r="G2767" s="148"/>
      <c r="H2767" s="149"/>
      <c r="I2767" s="150"/>
      <c r="J2767" s="151"/>
      <c r="K2767" s="152"/>
      <c r="L2767" s="153"/>
      <c r="M2767" s="154"/>
      <c r="N2767" s="334">
        <f t="shared" si="87"/>
        <v>0</v>
      </c>
      <c r="O2767" s="339"/>
      <c r="P2767" s="515">
        <f>IF($A2767=Liste!$A$2,Liste!$Q$2,IF($A2767=Liste!$A$3,Liste!$Q$3,0))</f>
        <v>0</v>
      </c>
      <c r="Q2767" s="477"/>
      <c r="R2767" s="458" t="str">
        <f>IF(F2767=0,"x",VLOOKUP($F2767,Liste!$L$2:$M$5000,2,FALSE))</f>
        <v>x</v>
      </c>
      <c r="S2767" s="462" t="str">
        <f t="shared" si="86"/>
        <v>x</v>
      </c>
      <c r="T2767" s="462">
        <f>IF(P2767=Liste!$Q$3,IF(L2767=0,0,1),0)</f>
        <v>0</v>
      </c>
      <c r="U2767" s="462">
        <f>IF($A2767=0,0,InformatiiGenerale!$B$3)</f>
        <v>0</v>
      </c>
      <c r="V2767" s="462">
        <f>IF($B2767=0,0,VLOOKUP($B2767,InformatiiGenerale!$A$9:$C$29,3,FALSE))</f>
        <v>0</v>
      </c>
    </row>
    <row r="2768" spans="1:22" ht="30" customHeight="1" x14ac:dyDescent="0.25">
      <c r="A2768" s="145"/>
      <c r="B2768" s="146"/>
      <c r="C2768" s="146"/>
      <c r="D2768" s="147"/>
      <c r="E2768" s="148"/>
      <c r="F2768" s="149"/>
      <c r="G2768" s="148"/>
      <c r="H2768" s="149"/>
      <c r="I2768" s="150"/>
      <c r="J2768" s="151"/>
      <c r="K2768" s="152"/>
      <c r="L2768" s="153"/>
      <c r="M2768" s="154"/>
      <c r="N2768" s="334">
        <f t="shared" si="87"/>
        <v>0</v>
      </c>
      <c r="O2768" s="339"/>
      <c r="P2768" s="515">
        <f>IF($A2768=Liste!$A$2,Liste!$Q$2,IF($A2768=Liste!$A$3,Liste!$Q$3,0))</f>
        <v>0</v>
      </c>
      <c r="Q2768" s="477"/>
      <c r="R2768" s="458" t="str">
        <f>IF(F2768=0,"x",VLOOKUP($F2768,Liste!$L$2:$M$5000,2,FALSE))</f>
        <v>x</v>
      </c>
      <c r="S2768" s="462" t="str">
        <f t="shared" si="86"/>
        <v>x</v>
      </c>
      <c r="T2768" s="462">
        <f>IF(P2768=Liste!$Q$3,IF(L2768=0,0,1),0)</f>
        <v>0</v>
      </c>
      <c r="U2768" s="462">
        <f>IF($A2768=0,0,InformatiiGenerale!$B$3)</f>
        <v>0</v>
      </c>
      <c r="V2768" s="462">
        <f>IF($B2768=0,0,VLOOKUP($B2768,InformatiiGenerale!$A$9:$C$29,3,FALSE))</f>
        <v>0</v>
      </c>
    </row>
    <row r="2769" spans="1:22" ht="30" customHeight="1" x14ac:dyDescent="0.25">
      <c r="A2769" s="145"/>
      <c r="B2769" s="146"/>
      <c r="C2769" s="146"/>
      <c r="D2769" s="147"/>
      <c r="E2769" s="148"/>
      <c r="F2769" s="149"/>
      <c r="G2769" s="148"/>
      <c r="H2769" s="149"/>
      <c r="I2769" s="150"/>
      <c r="J2769" s="151"/>
      <c r="K2769" s="152"/>
      <c r="L2769" s="153"/>
      <c r="M2769" s="154"/>
      <c r="N2769" s="334">
        <f t="shared" si="87"/>
        <v>0</v>
      </c>
      <c r="O2769" s="339"/>
      <c r="P2769" s="515">
        <f>IF($A2769=Liste!$A$2,Liste!$Q$2,IF($A2769=Liste!$A$3,Liste!$Q$3,0))</f>
        <v>0</v>
      </c>
      <c r="Q2769" s="477"/>
      <c r="R2769" s="458" t="str">
        <f>IF(F2769=0,"x",VLOOKUP($F2769,Liste!$L$2:$M$5000,2,FALSE))</f>
        <v>x</v>
      </c>
      <c r="S2769" s="462" t="str">
        <f t="shared" si="86"/>
        <v>x</v>
      </c>
      <c r="T2769" s="462">
        <f>IF(P2769=Liste!$Q$3,IF(L2769=0,0,1),0)</f>
        <v>0</v>
      </c>
      <c r="U2769" s="462">
        <f>IF($A2769=0,0,InformatiiGenerale!$B$3)</f>
        <v>0</v>
      </c>
      <c r="V2769" s="462">
        <f>IF($B2769=0,0,VLOOKUP($B2769,InformatiiGenerale!$A$9:$C$29,3,FALSE))</f>
        <v>0</v>
      </c>
    </row>
    <row r="2770" spans="1:22" ht="30" customHeight="1" x14ac:dyDescent="0.25">
      <c r="A2770" s="145"/>
      <c r="B2770" s="146"/>
      <c r="C2770" s="146"/>
      <c r="D2770" s="147"/>
      <c r="E2770" s="148"/>
      <c r="F2770" s="149"/>
      <c r="G2770" s="148"/>
      <c r="H2770" s="149"/>
      <c r="I2770" s="150"/>
      <c r="J2770" s="151"/>
      <c r="K2770" s="152"/>
      <c r="L2770" s="153"/>
      <c r="M2770" s="154"/>
      <c r="N2770" s="334">
        <f t="shared" si="87"/>
        <v>0</v>
      </c>
      <c r="O2770" s="339"/>
      <c r="P2770" s="515">
        <f>IF($A2770=Liste!$A$2,Liste!$Q$2,IF($A2770=Liste!$A$3,Liste!$Q$3,0))</f>
        <v>0</v>
      </c>
      <c r="Q2770" s="477"/>
      <c r="R2770" s="458" t="str">
        <f>IF(F2770=0,"x",VLOOKUP($F2770,Liste!$L$2:$M$5000,2,FALSE))</f>
        <v>x</v>
      </c>
      <c r="S2770" s="462" t="str">
        <f t="shared" si="86"/>
        <v>x</v>
      </c>
      <c r="T2770" s="462">
        <f>IF(P2770=Liste!$Q$3,IF(L2770=0,0,1),0)</f>
        <v>0</v>
      </c>
      <c r="U2770" s="462">
        <f>IF($A2770=0,0,InformatiiGenerale!$B$3)</f>
        <v>0</v>
      </c>
      <c r="V2770" s="462">
        <f>IF($B2770=0,0,VLOOKUP($B2770,InformatiiGenerale!$A$9:$C$29,3,FALSE))</f>
        <v>0</v>
      </c>
    </row>
    <row r="2771" spans="1:22" ht="30" customHeight="1" x14ac:dyDescent="0.25">
      <c r="A2771" s="145"/>
      <c r="B2771" s="146"/>
      <c r="C2771" s="146"/>
      <c r="D2771" s="147"/>
      <c r="E2771" s="148"/>
      <c r="F2771" s="149"/>
      <c r="G2771" s="148"/>
      <c r="H2771" s="149"/>
      <c r="I2771" s="150"/>
      <c r="J2771" s="151"/>
      <c r="K2771" s="152"/>
      <c r="L2771" s="153"/>
      <c r="M2771" s="154"/>
      <c r="N2771" s="334">
        <f t="shared" si="87"/>
        <v>0</v>
      </c>
      <c r="O2771" s="339"/>
      <c r="P2771" s="515">
        <f>IF($A2771=Liste!$A$2,Liste!$Q$2,IF($A2771=Liste!$A$3,Liste!$Q$3,0))</f>
        <v>0</v>
      </c>
      <c r="Q2771" s="477"/>
      <c r="R2771" s="458" t="str">
        <f>IF(F2771=0,"x",VLOOKUP($F2771,Liste!$L$2:$M$5000,2,FALSE))</f>
        <v>x</v>
      </c>
      <c r="S2771" s="462" t="str">
        <f t="shared" si="86"/>
        <v>x</v>
      </c>
      <c r="T2771" s="462">
        <f>IF(P2771=Liste!$Q$3,IF(L2771=0,0,1),0)</f>
        <v>0</v>
      </c>
      <c r="U2771" s="462">
        <f>IF($A2771=0,0,InformatiiGenerale!$B$3)</f>
        <v>0</v>
      </c>
      <c r="V2771" s="462">
        <f>IF($B2771=0,0,VLOOKUP($B2771,InformatiiGenerale!$A$9:$C$29,3,FALSE))</f>
        <v>0</v>
      </c>
    </row>
    <row r="2772" spans="1:22" ht="30" customHeight="1" x14ac:dyDescent="0.25">
      <c r="A2772" s="145"/>
      <c r="B2772" s="146"/>
      <c r="C2772" s="146"/>
      <c r="D2772" s="147"/>
      <c r="E2772" s="148"/>
      <c r="F2772" s="149"/>
      <c r="G2772" s="148"/>
      <c r="H2772" s="149"/>
      <c r="I2772" s="150"/>
      <c r="J2772" s="151"/>
      <c r="K2772" s="152"/>
      <c r="L2772" s="153"/>
      <c r="M2772" s="154"/>
      <c r="N2772" s="334">
        <f t="shared" si="87"/>
        <v>0</v>
      </c>
      <c r="O2772" s="339"/>
      <c r="P2772" s="515">
        <f>IF($A2772=Liste!$A$2,Liste!$Q$2,IF($A2772=Liste!$A$3,Liste!$Q$3,0))</f>
        <v>0</v>
      </c>
      <c r="Q2772" s="477"/>
      <c r="R2772" s="458" t="str">
        <f>IF(F2772=0,"x",VLOOKUP($F2772,Liste!$L$2:$M$5000,2,FALSE))</f>
        <v>x</v>
      </c>
      <c r="S2772" s="462" t="str">
        <f t="shared" si="86"/>
        <v>x</v>
      </c>
      <c r="T2772" s="462">
        <f>IF(P2772=Liste!$Q$3,IF(L2772=0,0,1),0)</f>
        <v>0</v>
      </c>
      <c r="U2772" s="462">
        <f>IF($A2772=0,0,InformatiiGenerale!$B$3)</f>
        <v>0</v>
      </c>
      <c r="V2772" s="462">
        <f>IF($B2772=0,0,VLOOKUP($B2772,InformatiiGenerale!$A$9:$C$29,3,FALSE))</f>
        <v>0</v>
      </c>
    </row>
    <row r="2773" spans="1:22" ht="30" customHeight="1" x14ac:dyDescent="0.25">
      <c r="A2773" s="145"/>
      <c r="B2773" s="146"/>
      <c r="C2773" s="146"/>
      <c r="D2773" s="147"/>
      <c r="E2773" s="148"/>
      <c r="F2773" s="149"/>
      <c r="G2773" s="148"/>
      <c r="H2773" s="149"/>
      <c r="I2773" s="150"/>
      <c r="J2773" s="151"/>
      <c r="K2773" s="152"/>
      <c r="L2773" s="153"/>
      <c r="M2773" s="154"/>
      <c r="N2773" s="334">
        <f t="shared" si="87"/>
        <v>0</v>
      </c>
      <c r="O2773" s="339"/>
      <c r="P2773" s="515">
        <f>IF($A2773=Liste!$A$2,Liste!$Q$2,IF($A2773=Liste!$A$3,Liste!$Q$3,0))</f>
        <v>0</v>
      </c>
      <c r="Q2773" s="477"/>
      <c r="R2773" s="458" t="str">
        <f>IF(F2773=0,"x",VLOOKUP($F2773,Liste!$L$2:$M$5000,2,FALSE))</f>
        <v>x</v>
      </c>
      <c r="S2773" s="462" t="str">
        <f t="shared" si="86"/>
        <v>x</v>
      </c>
      <c r="T2773" s="462">
        <f>IF(P2773=Liste!$Q$3,IF(L2773=0,0,1),0)</f>
        <v>0</v>
      </c>
      <c r="U2773" s="462">
        <f>IF($A2773=0,0,InformatiiGenerale!$B$3)</f>
        <v>0</v>
      </c>
      <c r="V2773" s="462">
        <f>IF($B2773=0,0,VLOOKUP($B2773,InformatiiGenerale!$A$9:$C$29,3,FALSE))</f>
        <v>0</v>
      </c>
    </row>
    <row r="2774" spans="1:22" ht="30" customHeight="1" x14ac:dyDescent="0.25">
      <c r="A2774" s="145"/>
      <c r="B2774" s="146"/>
      <c r="C2774" s="146"/>
      <c r="D2774" s="147"/>
      <c r="E2774" s="148"/>
      <c r="F2774" s="149"/>
      <c r="G2774" s="148"/>
      <c r="H2774" s="149"/>
      <c r="I2774" s="150"/>
      <c r="J2774" s="151"/>
      <c r="K2774" s="152"/>
      <c r="L2774" s="153"/>
      <c r="M2774" s="154"/>
      <c r="N2774" s="334">
        <f t="shared" si="87"/>
        <v>0</v>
      </c>
      <c r="O2774" s="339"/>
      <c r="P2774" s="515">
        <f>IF($A2774=Liste!$A$2,Liste!$Q$2,IF($A2774=Liste!$A$3,Liste!$Q$3,0))</f>
        <v>0</v>
      </c>
      <c r="Q2774" s="477"/>
      <c r="R2774" s="458" t="str">
        <f>IF(F2774=0,"x",VLOOKUP($F2774,Liste!$L$2:$M$5000,2,FALSE))</f>
        <v>x</v>
      </c>
      <c r="S2774" s="462" t="str">
        <f t="shared" si="86"/>
        <v>x</v>
      </c>
      <c r="T2774" s="462">
        <f>IF(P2774=Liste!$Q$3,IF(L2774=0,0,1),0)</f>
        <v>0</v>
      </c>
      <c r="U2774" s="462">
        <f>IF($A2774=0,0,InformatiiGenerale!$B$3)</f>
        <v>0</v>
      </c>
      <c r="V2774" s="462">
        <f>IF($B2774=0,0,VLOOKUP($B2774,InformatiiGenerale!$A$9:$C$29,3,FALSE))</f>
        <v>0</v>
      </c>
    </row>
    <row r="2775" spans="1:22" ht="30" customHeight="1" x14ac:dyDescent="0.25">
      <c r="A2775" s="145"/>
      <c r="B2775" s="146"/>
      <c r="C2775" s="146"/>
      <c r="D2775" s="147"/>
      <c r="E2775" s="148"/>
      <c r="F2775" s="149"/>
      <c r="G2775" s="148"/>
      <c r="H2775" s="149"/>
      <c r="I2775" s="150"/>
      <c r="J2775" s="151"/>
      <c r="K2775" s="152"/>
      <c r="L2775" s="153"/>
      <c r="M2775" s="154"/>
      <c r="N2775" s="334">
        <f t="shared" si="87"/>
        <v>0</v>
      </c>
      <c r="O2775" s="339"/>
      <c r="P2775" s="515">
        <f>IF($A2775=Liste!$A$2,Liste!$Q$2,IF($A2775=Liste!$A$3,Liste!$Q$3,0))</f>
        <v>0</v>
      </c>
      <c r="Q2775" s="477"/>
      <c r="R2775" s="458" t="str">
        <f>IF(F2775=0,"x",VLOOKUP($F2775,Liste!$L$2:$M$5000,2,FALSE))</f>
        <v>x</v>
      </c>
      <c r="S2775" s="462" t="str">
        <f t="shared" si="86"/>
        <v>x</v>
      </c>
      <c r="T2775" s="462">
        <f>IF(P2775=Liste!$Q$3,IF(L2775=0,0,1),0)</f>
        <v>0</v>
      </c>
      <c r="U2775" s="462">
        <f>IF($A2775=0,0,InformatiiGenerale!$B$3)</f>
        <v>0</v>
      </c>
      <c r="V2775" s="462">
        <f>IF($B2775=0,0,VLOOKUP($B2775,InformatiiGenerale!$A$9:$C$29,3,FALSE))</f>
        <v>0</v>
      </c>
    </row>
    <row r="2776" spans="1:22" ht="30" customHeight="1" x14ac:dyDescent="0.25">
      <c r="A2776" s="145"/>
      <c r="B2776" s="146"/>
      <c r="C2776" s="146"/>
      <c r="D2776" s="147"/>
      <c r="E2776" s="148"/>
      <c r="F2776" s="149"/>
      <c r="G2776" s="148"/>
      <c r="H2776" s="149"/>
      <c r="I2776" s="150"/>
      <c r="J2776" s="151"/>
      <c r="K2776" s="152"/>
      <c r="L2776" s="153"/>
      <c r="M2776" s="154"/>
      <c r="N2776" s="334">
        <f t="shared" si="87"/>
        <v>0</v>
      </c>
      <c r="O2776" s="339"/>
      <c r="P2776" s="515">
        <f>IF($A2776=Liste!$A$2,Liste!$Q$2,IF($A2776=Liste!$A$3,Liste!$Q$3,0))</f>
        <v>0</v>
      </c>
      <c r="Q2776" s="477"/>
      <c r="R2776" s="458" t="str">
        <f>IF(F2776=0,"x",VLOOKUP($F2776,Liste!$L$2:$M$5000,2,FALSE))</f>
        <v>x</v>
      </c>
      <c r="S2776" s="462" t="str">
        <f t="shared" si="86"/>
        <v>x</v>
      </c>
      <c r="T2776" s="462">
        <f>IF(P2776=Liste!$Q$3,IF(L2776=0,0,1),0)</f>
        <v>0</v>
      </c>
      <c r="U2776" s="462">
        <f>IF($A2776=0,0,InformatiiGenerale!$B$3)</f>
        <v>0</v>
      </c>
      <c r="V2776" s="462">
        <f>IF($B2776=0,0,VLOOKUP($B2776,InformatiiGenerale!$A$9:$C$29,3,FALSE))</f>
        <v>0</v>
      </c>
    </row>
    <row r="2777" spans="1:22" ht="30" customHeight="1" x14ac:dyDescent="0.25">
      <c r="A2777" s="145"/>
      <c r="B2777" s="146"/>
      <c r="C2777" s="146"/>
      <c r="D2777" s="147"/>
      <c r="E2777" s="148"/>
      <c r="F2777" s="149"/>
      <c r="G2777" s="148"/>
      <c r="H2777" s="149"/>
      <c r="I2777" s="150"/>
      <c r="J2777" s="151"/>
      <c r="K2777" s="152"/>
      <c r="L2777" s="153"/>
      <c r="M2777" s="154"/>
      <c r="N2777" s="334">
        <f t="shared" si="87"/>
        <v>0</v>
      </c>
      <c r="O2777" s="339"/>
      <c r="P2777" s="515">
        <f>IF($A2777=Liste!$A$2,Liste!$Q$2,IF($A2777=Liste!$A$3,Liste!$Q$3,0))</f>
        <v>0</v>
      </c>
      <c r="Q2777" s="477"/>
      <c r="R2777" s="458" t="str">
        <f>IF(F2777=0,"x",VLOOKUP($F2777,Liste!$L$2:$M$5000,2,FALSE))</f>
        <v>x</v>
      </c>
      <c r="S2777" s="462" t="str">
        <f t="shared" si="86"/>
        <v>x</v>
      </c>
      <c r="T2777" s="462">
        <f>IF(P2777=Liste!$Q$3,IF(L2777=0,0,1),0)</f>
        <v>0</v>
      </c>
      <c r="U2777" s="462">
        <f>IF($A2777=0,0,InformatiiGenerale!$B$3)</f>
        <v>0</v>
      </c>
      <c r="V2777" s="462">
        <f>IF($B2777=0,0,VLOOKUP($B2777,InformatiiGenerale!$A$9:$C$29,3,FALSE))</f>
        <v>0</v>
      </c>
    </row>
    <row r="2778" spans="1:22" ht="30" customHeight="1" x14ac:dyDescent="0.25">
      <c r="A2778" s="145"/>
      <c r="B2778" s="146"/>
      <c r="C2778" s="146"/>
      <c r="D2778" s="147"/>
      <c r="E2778" s="148"/>
      <c r="F2778" s="149"/>
      <c r="G2778" s="148"/>
      <c r="H2778" s="149"/>
      <c r="I2778" s="150"/>
      <c r="J2778" s="151"/>
      <c r="K2778" s="152"/>
      <c r="L2778" s="153"/>
      <c r="M2778" s="154"/>
      <c r="N2778" s="334">
        <f t="shared" si="87"/>
        <v>0</v>
      </c>
      <c r="O2778" s="339"/>
      <c r="P2778" s="515">
        <f>IF($A2778=Liste!$A$2,Liste!$Q$2,IF($A2778=Liste!$A$3,Liste!$Q$3,0))</f>
        <v>0</v>
      </c>
      <c r="Q2778" s="477"/>
      <c r="R2778" s="458" t="str">
        <f>IF(F2778=0,"x",VLOOKUP($F2778,Liste!$L$2:$M$5000,2,FALSE))</f>
        <v>x</v>
      </c>
      <c r="S2778" s="462" t="str">
        <f t="shared" si="86"/>
        <v>x</v>
      </c>
      <c r="T2778" s="462">
        <f>IF(P2778=Liste!$Q$3,IF(L2778=0,0,1),0)</f>
        <v>0</v>
      </c>
      <c r="U2778" s="462">
        <f>IF($A2778=0,0,InformatiiGenerale!$B$3)</f>
        <v>0</v>
      </c>
      <c r="V2778" s="462">
        <f>IF($B2778=0,0,VLOOKUP($B2778,InformatiiGenerale!$A$9:$C$29,3,FALSE))</f>
        <v>0</v>
      </c>
    </row>
    <row r="2779" spans="1:22" ht="30" customHeight="1" x14ac:dyDescent="0.25">
      <c r="A2779" s="145"/>
      <c r="B2779" s="146"/>
      <c r="C2779" s="146"/>
      <c r="D2779" s="147"/>
      <c r="E2779" s="148"/>
      <c r="F2779" s="149"/>
      <c r="G2779" s="148"/>
      <c r="H2779" s="149"/>
      <c r="I2779" s="150"/>
      <c r="J2779" s="151"/>
      <c r="K2779" s="152"/>
      <c r="L2779" s="153"/>
      <c r="M2779" s="154"/>
      <c r="N2779" s="334">
        <f t="shared" si="87"/>
        <v>0</v>
      </c>
      <c r="O2779" s="339"/>
      <c r="P2779" s="515">
        <f>IF($A2779=Liste!$A$2,Liste!$Q$2,IF($A2779=Liste!$A$3,Liste!$Q$3,0))</f>
        <v>0</v>
      </c>
      <c r="Q2779" s="477"/>
      <c r="R2779" s="458" t="str">
        <f>IF(F2779=0,"x",VLOOKUP($F2779,Liste!$L$2:$M$5000,2,FALSE))</f>
        <v>x</v>
      </c>
      <c r="S2779" s="462" t="str">
        <f t="shared" si="86"/>
        <v>x</v>
      </c>
      <c r="T2779" s="462">
        <f>IF(P2779=Liste!$Q$3,IF(L2779=0,0,1),0)</f>
        <v>0</v>
      </c>
      <c r="U2779" s="462">
        <f>IF($A2779=0,0,InformatiiGenerale!$B$3)</f>
        <v>0</v>
      </c>
      <c r="V2779" s="462">
        <f>IF($B2779=0,0,VLOOKUP($B2779,InformatiiGenerale!$A$9:$C$29,3,FALSE))</f>
        <v>0</v>
      </c>
    </row>
    <row r="2780" spans="1:22" ht="30" customHeight="1" x14ac:dyDescent="0.25">
      <c r="A2780" s="145"/>
      <c r="B2780" s="146"/>
      <c r="C2780" s="146"/>
      <c r="D2780" s="147"/>
      <c r="E2780" s="148"/>
      <c r="F2780" s="149"/>
      <c r="G2780" s="148"/>
      <c r="H2780" s="149"/>
      <c r="I2780" s="150"/>
      <c r="J2780" s="151"/>
      <c r="K2780" s="152"/>
      <c r="L2780" s="153"/>
      <c r="M2780" s="154"/>
      <c r="N2780" s="334">
        <f t="shared" si="87"/>
        <v>0</v>
      </c>
      <c r="O2780" s="339"/>
      <c r="P2780" s="515">
        <f>IF($A2780=Liste!$A$2,Liste!$Q$2,IF($A2780=Liste!$A$3,Liste!$Q$3,0))</f>
        <v>0</v>
      </c>
      <c r="Q2780" s="477"/>
      <c r="R2780" s="458" t="str">
        <f>IF(F2780=0,"x",VLOOKUP($F2780,Liste!$L$2:$M$5000,2,FALSE))</f>
        <v>x</v>
      </c>
      <c r="S2780" s="462" t="str">
        <f t="shared" si="86"/>
        <v>x</v>
      </c>
      <c r="T2780" s="462">
        <f>IF(P2780=Liste!$Q$3,IF(L2780=0,0,1),0)</f>
        <v>0</v>
      </c>
      <c r="U2780" s="462">
        <f>IF($A2780=0,0,InformatiiGenerale!$B$3)</f>
        <v>0</v>
      </c>
      <c r="V2780" s="462">
        <f>IF($B2780=0,0,VLOOKUP($B2780,InformatiiGenerale!$A$9:$C$29,3,FALSE))</f>
        <v>0</v>
      </c>
    </row>
    <row r="2781" spans="1:22" ht="30" customHeight="1" x14ac:dyDescent="0.25">
      <c r="A2781" s="145"/>
      <c r="B2781" s="146"/>
      <c r="C2781" s="146"/>
      <c r="D2781" s="147"/>
      <c r="E2781" s="148"/>
      <c r="F2781" s="149"/>
      <c r="G2781" s="148"/>
      <c r="H2781" s="149"/>
      <c r="I2781" s="150"/>
      <c r="J2781" s="151"/>
      <c r="K2781" s="152"/>
      <c r="L2781" s="153"/>
      <c r="M2781" s="154"/>
      <c r="N2781" s="334">
        <f t="shared" si="87"/>
        <v>0</v>
      </c>
      <c r="O2781" s="339"/>
      <c r="P2781" s="515">
        <f>IF($A2781=Liste!$A$2,Liste!$Q$2,IF($A2781=Liste!$A$3,Liste!$Q$3,0))</f>
        <v>0</v>
      </c>
      <c r="Q2781" s="477"/>
      <c r="R2781" s="458" t="str">
        <f>IF(F2781=0,"x",VLOOKUP($F2781,Liste!$L$2:$M$5000,2,FALSE))</f>
        <v>x</v>
      </c>
      <c r="S2781" s="462" t="str">
        <f t="shared" si="86"/>
        <v>x</v>
      </c>
      <c r="T2781" s="462">
        <f>IF(P2781=Liste!$Q$3,IF(L2781=0,0,1),0)</f>
        <v>0</v>
      </c>
      <c r="U2781" s="462">
        <f>IF($A2781=0,0,InformatiiGenerale!$B$3)</f>
        <v>0</v>
      </c>
      <c r="V2781" s="462">
        <f>IF($B2781=0,0,VLOOKUP($B2781,InformatiiGenerale!$A$9:$C$29,3,FALSE))</f>
        <v>0</v>
      </c>
    </row>
    <row r="2782" spans="1:22" ht="30" customHeight="1" x14ac:dyDescent="0.25">
      <c r="A2782" s="145"/>
      <c r="B2782" s="146"/>
      <c r="C2782" s="146"/>
      <c r="D2782" s="147"/>
      <c r="E2782" s="148"/>
      <c r="F2782" s="149"/>
      <c r="G2782" s="148"/>
      <c r="H2782" s="149"/>
      <c r="I2782" s="150"/>
      <c r="J2782" s="151"/>
      <c r="K2782" s="152"/>
      <c r="L2782" s="153"/>
      <c r="M2782" s="154"/>
      <c r="N2782" s="334">
        <f t="shared" si="87"/>
        <v>0</v>
      </c>
      <c r="O2782" s="339"/>
      <c r="P2782" s="515">
        <f>IF($A2782=Liste!$A$2,Liste!$Q$2,IF($A2782=Liste!$A$3,Liste!$Q$3,0))</f>
        <v>0</v>
      </c>
      <c r="Q2782" s="477"/>
      <c r="R2782" s="458" t="str">
        <f>IF(F2782=0,"x",VLOOKUP($F2782,Liste!$L$2:$M$5000,2,FALSE))</f>
        <v>x</v>
      </c>
      <c r="S2782" s="462" t="str">
        <f t="shared" si="86"/>
        <v>x</v>
      </c>
      <c r="T2782" s="462">
        <f>IF(P2782=Liste!$Q$3,IF(L2782=0,0,1),0)</f>
        <v>0</v>
      </c>
      <c r="U2782" s="462">
        <f>IF($A2782=0,0,InformatiiGenerale!$B$3)</f>
        <v>0</v>
      </c>
      <c r="V2782" s="462">
        <f>IF($B2782=0,0,VLOOKUP($B2782,InformatiiGenerale!$A$9:$C$29,3,FALSE))</f>
        <v>0</v>
      </c>
    </row>
    <row r="2783" spans="1:22" ht="30" customHeight="1" x14ac:dyDescent="0.25">
      <c r="A2783" s="145"/>
      <c r="B2783" s="146"/>
      <c r="C2783" s="146"/>
      <c r="D2783" s="147"/>
      <c r="E2783" s="148"/>
      <c r="F2783" s="149"/>
      <c r="G2783" s="148"/>
      <c r="H2783" s="149"/>
      <c r="I2783" s="150"/>
      <c r="J2783" s="151"/>
      <c r="K2783" s="152"/>
      <c r="L2783" s="153"/>
      <c r="M2783" s="154"/>
      <c r="N2783" s="334">
        <f t="shared" si="87"/>
        <v>0</v>
      </c>
      <c r="O2783" s="339"/>
      <c r="P2783" s="515">
        <f>IF($A2783=Liste!$A$2,Liste!$Q$2,IF($A2783=Liste!$A$3,Liste!$Q$3,0))</f>
        <v>0</v>
      </c>
      <c r="Q2783" s="477"/>
      <c r="R2783" s="458" t="str">
        <f>IF(F2783=0,"x",VLOOKUP($F2783,Liste!$L$2:$M$5000,2,FALSE))</f>
        <v>x</v>
      </c>
      <c r="S2783" s="462" t="str">
        <f t="shared" si="86"/>
        <v>x</v>
      </c>
      <c r="T2783" s="462">
        <f>IF(P2783=Liste!$Q$3,IF(L2783=0,0,1),0)</f>
        <v>0</v>
      </c>
      <c r="U2783" s="462">
        <f>IF($A2783=0,0,InformatiiGenerale!$B$3)</f>
        <v>0</v>
      </c>
      <c r="V2783" s="462">
        <f>IF($B2783=0,0,VLOOKUP($B2783,InformatiiGenerale!$A$9:$C$29,3,FALSE))</f>
        <v>0</v>
      </c>
    </row>
    <row r="2784" spans="1:22" ht="30" customHeight="1" x14ac:dyDescent="0.25">
      <c r="A2784" s="145"/>
      <c r="B2784" s="146"/>
      <c r="C2784" s="146"/>
      <c r="D2784" s="147"/>
      <c r="E2784" s="148"/>
      <c r="F2784" s="149"/>
      <c r="G2784" s="148"/>
      <c r="H2784" s="149"/>
      <c r="I2784" s="150"/>
      <c r="J2784" s="151"/>
      <c r="K2784" s="152"/>
      <c r="L2784" s="153"/>
      <c r="M2784" s="154"/>
      <c r="N2784" s="334">
        <f t="shared" si="87"/>
        <v>0</v>
      </c>
      <c r="O2784" s="339"/>
      <c r="P2784" s="515">
        <f>IF($A2784=Liste!$A$2,Liste!$Q$2,IF($A2784=Liste!$A$3,Liste!$Q$3,0))</f>
        <v>0</v>
      </c>
      <c r="Q2784" s="477"/>
      <c r="R2784" s="458" t="str">
        <f>IF(F2784=0,"x",VLOOKUP($F2784,Liste!$L$2:$M$5000,2,FALSE))</f>
        <v>x</v>
      </c>
      <c r="S2784" s="462" t="str">
        <f t="shared" si="86"/>
        <v>x</v>
      </c>
      <c r="T2784" s="462">
        <f>IF(P2784=Liste!$Q$3,IF(L2784=0,0,1),0)</f>
        <v>0</v>
      </c>
      <c r="U2784" s="462">
        <f>IF($A2784=0,0,InformatiiGenerale!$B$3)</f>
        <v>0</v>
      </c>
      <c r="V2784" s="462">
        <f>IF($B2784=0,0,VLOOKUP($B2784,InformatiiGenerale!$A$9:$C$29,3,FALSE))</f>
        <v>0</v>
      </c>
    </row>
    <row r="2785" spans="1:22" ht="30" customHeight="1" x14ac:dyDescent="0.25">
      <c r="A2785" s="145"/>
      <c r="B2785" s="146"/>
      <c r="C2785" s="146"/>
      <c r="D2785" s="147"/>
      <c r="E2785" s="148"/>
      <c r="F2785" s="149"/>
      <c r="G2785" s="148"/>
      <c r="H2785" s="149"/>
      <c r="I2785" s="150"/>
      <c r="J2785" s="151"/>
      <c r="K2785" s="152"/>
      <c r="L2785" s="153"/>
      <c r="M2785" s="154"/>
      <c r="N2785" s="334">
        <f t="shared" si="87"/>
        <v>0</v>
      </c>
      <c r="O2785" s="339"/>
      <c r="P2785" s="515">
        <f>IF($A2785=Liste!$A$2,Liste!$Q$2,IF($A2785=Liste!$A$3,Liste!$Q$3,0))</f>
        <v>0</v>
      </c>
      <c r="Q2785" s="477"/>
      <c r="R2785" s="458" t="str">
        <f>IF(F2785=0,"x",VLOOKUP($F2785,Liste!$L$2:$M$5000,2,FALSE))</f>
        <v>x</v>
      </c>
      <c r="S2785" s="462" t="str">
        <f t="shared" si="86"/>
        <v>x</v>
      </c>
      <c r="T2785" s="462">
        <f>IF(P2785=Liste!$Q$3,IF(L2785=0,0,1),0)</f>
        <v>0</v>
      </c>
      <c r="U2785" s="462">
        <f>IF($A2785=0,0,InformatiiGenerale!$B$3)</f>
        <v>0</v>
      </c>
      <c r="V2785" s="462">
        <f>IF($B2785=0,0,VLOOKUP($B2785,InformatiiGenerale!$A$9:$C$29,3,FALSE))</f>
        <v>0</v>
      </c>
    </row>
    <row r="2786" spans="1:22" ht="30" customHeight="1" x14ac:dyDescent="0.25">
      <c r="A2786" s="145"/>
      <c r="B2786" s="146"/>
      <c r="C2786" s="146"/>
      <c r="D2786" s="147"/>
      <c r="E2786" s="148"/>
      <c r="F2786" s="149"/>
      <c r="G2786" s="148"/>
      <c r="H2786" s="149"/>
      <c r="I2786" s="150"/>
      <c r="J2786" s="151"/>
      <c r="K2786" s="152"/>
      <c r="L2786" s="153"/>
      <c r="M2786" s="154"/>
      <c r="N2786" s="334">
        <f t="shared" si="87"/>
        <v>0</v>
      </c>
      <c r="O2786" s="339"/>
      <c r="P2786" s="515">
        <f>IF($A2786=Liste!$A$2,Liste!$Q$2,IF($A2786=Liste!$A$3,Liste!$Q$3,0))</f>
        <v>0</v>
      </c>
      <c r="Q2786" s="477"/>
      <c r="R2786" s="458" t="str">
        <f>IF(F2786=0,"x",VLOOKUP($F2786,Liste!$L$2:$M$5000,2,FALSE))</f>
        <v>x</v>
      </c>
      <c r="S2786" s="462" t="str">
        <f t="shared" si="86"/>
        <v>x</v>
      </c>
      <c r="T2786" s="462">
        <f>IF(P2786=Liste!$Q$3,IF(L2786=0,0,1),0)</f>
        <v>0</v>
      </c>
      <c r="U2786" s="462">
        <f>IF($A2786=0,0,InformatiiGenerale!$B$3)</f>
        <v>0</v>
      </c>
      <c r="V2786" s="462">
        <f>IF($B2786=0,0,VLOOKUP($B2786,InformatiiGenerale!$A$9:$C$29,3,FALSE))</f>
        <v>0</v>
      </c>
    </row>
    <row r="2787" spans="1:22" ht="30" customHeight="1" x14ac:dyDescent="0.25">
      <c r="A2787" s="145"/>
      <c r="B2787" s="146"/>
      <c r="C2787" s="146"/>
      <c r="D2787" s="147"/>
      <c r="E2787" s="148"/>
      <c r="F2787" s="149"/>
      <c r="G2787" s="148"/>
      <c r="H2787" s="149"/>
      <c r="I2787" s="150"/>
      <c r="J2787" s="151"/>
      <c r="K2787" s="152"/>
      <c r="L2787" s="153"/>
      <c r="M2787" s="154"/>
      <c r="N2787" s="334">
        <f t="shared" si="87"/>
        <v>0</v>
      </c>
      <c r="O2787" s="339"/>
      <c r="P2787" s="515">
        <f>IF($A2787=Liste!$A$2,Liste!$Q$2,IF($A2787=Liste!$A$3,Liste!$Q$3,0))</f>
        <v>0</v>
      </c>
      <c r="Q2787" s="477"/>
      <c r="R2787" s="458" t="str">
        <f>IF(F2787=0,"x",VLOOKUP($F2787,Liste!$L$2:$M$5000,2,FALSE))</f>
        <v>x</v>
      </c>
      <c r="S2787" s="462" t="str">
        <f t="shared" si="86"/>
        <v>x</v>
      </c>
      <c r="T2787" s="462">
        <f>IF(P2787=Liste!$Q$3,IF(L2787=0,0,1),0)</f>
        <v>0</v>
      </c>
      <c r="U2787" s="462">
        <f>IF($A2787=0,0,InformatiiGenerale!$B$3)</f>
        <v>0</v>
      </c>
      <c r="V2787" s="462">
        <f>IF($B2787=0,0,VLOOKUP($B2787,InformatiiGenerale!$A$9:$C$29,3,FALSE))</f>
        <v>0</v>
      </c>
    </row>
    <row r="2788" spans="1:22" ht="30" customHeight="1" x14ac:dyDescent="0.25">
      <c r="A2788" s="145"/>
      <c r="B2788" s="146"/>
      <c r="C2788" s="146"/>
      <c r="D2788" s="147"/>
      <c r="E2788" s="148"/>
      <c r="F2788" s="149"/>
      <c r="G2788" s="148"/>
      <c r="H2788" s="149"/>
      <c r="I2788" s="150"/>
      <c r="J2788" s="151"/>
      <c r="K2788" s="152"/>
      <c r="L2788" s="153"/>
      <c r="M2788" s="154"/>
      <c r="N2788" s="334">
        <f t="shared" si="87"/>
        <v>0</v>
      </c>
      <c r="O2788" s="339"/>
      <c r="P2788" s="515">
        <f>IF($A2788=Liste!$A$2,Liste!$Q$2,IF($A2788=Liste!$A$3,Liste!$Q$3,0))</f>
        <v>0</v>
      </c>
      <c r="Q2788" s="477"/>
      <c r="R2788" s="458" t="str">
        <f>IF(F2788=0,"x",VLOOKUP($F2788,Liste!$L$2:$M$5000,2,FALSE))</f>
        <v>x</v>
      </c>
      <c r="S2788" s="462" t="str">
        <f t="shared" si="86"/>
        <v>x</v>
      </c>
      <c r="T2788" s="462">
        <f>IF(P2788=Liste!$Q$3,IF(L2788=0,0,1),0)</f>
        <v>0</v>
      </c>
      <c r="U2788" s="462">
        <f>IF($A2788=0,0,InformatiiGenerale!$B$3)</f>
        <v>0</v>
      </c>
      <c r="V2788" s="462">
        <f>IF($B2788=0,0,VLOOKUP($B2788,InformatiiGenerale!$A$9:$C$29,3,FALSE))</f>
        <v>0</v>
      </c>
    </row>
    <row r="2789" spans="1:22" ht="30" customHeight="1" x14ac:dyDescent="0.25">
      <c r="A2789" s="145"/>
      <c r="B2789" s="146"/>
      <c r="C2789" s="146"/>
      <c r="D2789" s="147"/>
      <c r="E2789" s="148"/>
      <c r="F2789" s="149"/>
      <c r="G2789" s="148"/>
      <c r="H2789" s="149"/>
      <c r="I2789" s="150"/>
      <c r="J2789" s="151"/>
      <c r="K2789" s="152"/>
      <c r="L2789" s="153"/>
      <c r="M2789" s="154"/>
      <c r="N2789" s="334">
        <f t="shared" si="87"/>
        <v>0</v>
      </c>
      <c r="O2789" s="339"/>
      <c r="P2789" s="515">
        <f>IF($A2789=Liste!$A$2,Liste!$Q$2,IF($A2789=Liste!$A$3,Liste!$Q$3,0))</f>
        <v>0</v>
      </c>
      <c r="Q2789" s="477"/>
      <c r="R2789" s="458" t="str">
        <f>IF(F2789=0,"x",VLOOKUP($F2789,Liste!$L$2:$M$5000,2,FALSE))</f>
        <v>x</v>
      </c>
      <c r="S2789" s="462" t="str">
        <f t="shared" si="86"/>
        <v>x</v>
      </c>
      <c r="T2789" s="462">
        <f>IF(P2789=Liste!$Q$3,IF(L2789=0,0,1),0)</f>
        <v>0</v>
      </c>
      <c r="U2789" s="462">
        <f>IF($A2789=0,0,InformatiiGenerale!$B$3)</f>
        <v>0</v>
      </c>
      <c r="V2789" s="462">
        <f>IF($B2789=0,0,VLOOKUP($B2789,InformatiiGenerale!$A$9:$C$29,3,FALSE))</f>
        <v>0</v>
      </c>
    </row>
    <row r="2790" spans="1:22" ht="30" customHeight="1" x14ac:dyDescent="0.25">
      <c r="A2790" s="145"/>
      <c r="B2790" s="146"/>
      <c r="C2790" s="146"/>
      <c r="D2790" s="147"/>
      <c r="E2790" s="148"/>
      <c r="F2790" s="149"/>
      <c r="G2790" s="148"/>
      <c r="H2790" s="149"/>
      <c r="I2790" s="150"/>
      <c r="J2790" s="151"/>
      <c r="K2790" s="152"/>
      <c r="L2790" s="153"/>
      <c r="M2790" s="154"/>
      <c r="N2790" s="334">
        <f t="shared" si="87"/>
        <v>0</v>
      </c>
      <c r="O2790" s="339"/>
      <c r="P2790" s="515">
        <f>IF($A2790=Liste!$A$2,Liste!$Q$2,IF($A2790=Liste!$A$3,Liste!$Q$3,0))</f>
        <v>0</v>
      </c>
      <c r="Q2790" s="477"/>
      <c r="R2790" s="458" t="str">
        <f>IF(F2790=0,"x",VLOOKUP($F2790,Liste!$L$2:$M$5000,2,FALSE))</f>
        <v>x</v>
      </c>
      <c r="S2790" s="462" t="str">
        <f t="shared" si="86"/>
        <v>x</v>
      </c>
      <c r="T2790" s="462">
        <f>IF(P2790=Liste!$Q$3,IF(L2790=0,0,1),0)</f>
        <v>0</v>
      </c>
      <c r="U2790" s="462">
        <f>IF($A2790=0,0,InformatiiGenerale!$B$3)</f>
        <v>0</v>
      </c>
      <c r="V2790" s="462">
        <f>IF($B2790=0,0,VLOOKUP($B2790,InformatiiGenerale!$A$9:$C$29,3,FALSE))</f>
        <v>0</v>
      </c>
    </row>
    <row r="2791" spans="1:22" ht="30" customHeight="1" x14ac:dyDescent="0.25">
      <c r="A2791" s="145"/>
      <c r="B2791" s="146"/>
      <c r="C2791" s="146"/>
      <c r="D2791" s="147"/>
      <c r="E2791" s="148"/>
      <c r="F2791" s="149"/>
      <c r="G2791" s="148"/>
      <c r="H2791" s="149"/>
      <c r="I2791" s="150"/>
      <c r="J2791" s="151"/>
      <c r="K2791" s="152"/>
      <c r="L2791" s="153"/>
      <c r="M2791" s="154"/>
      <c r="N2791" s="334">
        <f t="shared" si="87"/>
        <v>0</v>
      </c>
      <c r="O2791" s="339"/>
      <c r="P2791" s="515">
        <f>IF($A2791=Liste!$A$2,Liste!$Q$2,IF($A2791=Liste!$A$3,Liste!$Q$3,0))</f>
        <v>0</v>
      </c>
      <c r="Q2791" s="477"/>
      <c r="R2791" s="458" t="str">
        <f>IF(F2791=0,"x",VLOOKUP($F2791,Liste!$L$2:$M$5000,2,FALSE))</f>
        <v>x</v>
      </c>
      <c r="S2791" s="462" t="str">
        <f t="shared" si="86"/>
        <v>x</v>
      </c>
      <c r="T2791" s="462">
        <f>IF(P2791=Liste!$Q$3,IF(L2791=0,0,1),0)</f>
        <v>0</v>
      </c>
      <c r="U2791" s="462">
        <f>IF($A2791=0,0,InformatiiGenerale!$B$3)</f>
        <v>0</v>
      </c>
      <c r="V2791" s="462">
        <f>IF($B2791=0,0,VLOOKUP($B2791,InformatiiGenerale!$A$9:$C$29,3,FALSE))</f>
        <v>0</v>
      </c>
    </row>
    <row r="2792" spans="1:22" ht="30" customHeight="1" x14ac:dyDescent="0.25">
      <c r="A2792" s="145"/>
      <c r="B2792" s="146"/>
      <c r="C2792" s="146"/>
      <c r="D2792" s="147"/>
      <c r="E2792" s="148"/>
      <c r="F2792" s="149"/>
      <c r="G2792" s="148"/>
      <c r="H2792" s="149"/>
      <c r="I2792" s="150"/>
      <c r="J2792" s="151"/>
      <c r="K2792" s="152"/>
      <c r="L2792" s="153"/>
      <c r="M2792" s="154"/>
      <c r="N2792" s="334">
        <f t="shared" si="87"/>
        <v>0</v>
      </c>
      <c r="O2792" s="339"/>
      <c r="P2792" s="515">
        <f>IF($A2792=Liste!$A$2,Liste!$Q$2,IF($A2792=Liste!$A$3,Liste!$Q$3,0))</f>
        <v>0</v>
      </c>
      <c r="Q2792" s="477"/>
      <c r="R2792" s="458" t="str">
        <f>IF(F2792=0,"x",VLOOKUP($F2792,Liste!$L$2:$M$5000,2,FALSE))</f>
        <v>x</v>
      </c>
      <c r="S2792" s="462" t="str">
        <f t="shared" si="86"/>
        <v>x</v>
      </c>
      <c r="T2792" s="462">
        <f>IF(P2792=Liste!$Q$3,IF(L2792=0,0,1),0)</f>
        <v>0</v>
      </c>
      <c r="U2792" s="462">
        <f>IF($A2792=0,0,InformatiiGenerale!$B$3)</f>
        <v>0</v>
      </c>
      <c r="V2792" s="462">
        <f>IF($B2792=0,0,VLOOKUP($B2792,InformatiiGenerale!$A$9:$C$29,3,FALSE))</f>
        <v>0</v>
      </c>
    </row>
    <row r="2793" spans="1:22" ht="30" customHeight="1" x14ac:dyDescent="0.25">
      <c r="A2793" s="145"/>
      <c r="B2793" s="146"/>
      <c r="C2793" s="146"/>
      <c r="D2793" s="147"/>
      <c r="E2793" s="148"/>
      <c r="F2793" s="149"/>
      <c r="G2793" s="148"/>
      <c r="H2793" s="149"/>
      <c r="I2793" s="150"/>
      <c r="J2793" s="151"/>
      <c r="K2793" s="152"/>
      <c r="L2793" s="153"/>
      <c r="M2793" s="154"/>
      <c r="N2793" s="334">
        <f t="shared" si="87"/>
        <v>0</v>
      </c>
      <c r="O2793" s="339"/>
      <c r="P2793" s="515">
        <f>IF($A2793=Liste!$A$2,Liste!$Q$2,IF($A2793=Liste!$A$3,Liste!$Q$3,0))</f>
        <v>0</v>
      </c>
      <c r="Q2793" s="477"/>
      <c r="R2793" s="458" t="str">
        <f>IF(F2793=0,"x",VLOOKUP($F2793,Liste!$L$2:$M$5000,2,FALSE))</f>
        <v>x</v>
      </c>
      <c r="S2793" s="462" t="str">
        <f t="shared" si="86"/>
        <v>x</v>
      </c>
      <c r="T2793" s="462">
        <f>IF(P2793=Liste!$Q$3,IF(L2793=0,0,1),0)</f>
        <v>0</v>
      </c>
      <c r="U2793" s="462">
        <f>IF($A2793=0,0,InformatiiGenerale!$B$3)</f>
        <v>0</v>
      </c>
      <c r="V2793" s="462">
        <f>IF($B2793=0,0,VLOOKUP($B2793,InformatiiGenerale!$A$9:$C$29,3,FALSE))</f>
        <v>0</v>
      </c>
    </row>
    <row r="2794" spans="1:22" ht="30" customHeight="1" x14ac:dyDescent="0.25">
      <c r="A2794" s="145"/>
      <c r="B2794" s="146"/>
      <c r="C2794" s="146"/>
      <c r="D2794" s="147"/>
      <c r="E2794" s="148"/>
      <c r="F2794" s="149"/>
      <c r="G2794" s="148"/>
      <c r="H2794" s="149"/>
      <c r="I2794" s="150"/>
      <c r="J2794" s="151"/>
      <c r="K2794" s="152"/>
      <c r="L2794" s="153"/>
      <c r="M2794" s="154"/>
      <c r="N2794" s="334">
        <f t="shared" si="87"/>
        <v>0</v>
      </c>
      <c r="O2794" s="339"/>
      <c r="P2794" s="515">
        <f>IF($A2794=Liste!$A$2,Liste!$Q$2,IF($A2794=Liste!$A$3,Liste!$Q$3,0))</f>
        <v>0</v>
      </c>
      <c r="Q2794" s="477"/>
      <c r="R2794" s="458" t="str">
        <f>IF(F2794=0,"x",VLOOKUP($F2794,Liste!$L$2:$M$5000,2,FALSE))</f>
        <v>x</v>
      </c>
      <c r="S2794" s="462" t="str">
        <f t="shared" si="86"/>
        <v>x</v>
      </c>
      <c r="T2794" s="462">
        <f>IF(P2794=Liste!$Q$3,IF(L2794=0,0,1),0)</f>
        <v>0</v>
      </c>
      <c r="U2794" s="462">
        <f>IF($A2794=0,0,InformatiiGenerale!$B$3)</f>
        <v>0</v>
      </c>
      <c r="V2794" s="462">
        <f>IF($B2794=0,0,VLOOKUP($B2794,InformatiiGenerale!$A$9:$C$29,3,FALSE))</f>
        <v>0</v>
      </c>
    </row>
    <row r="2795" spans="1:22" ht="30" customHeight="1" x14ac:dyDescent="0.25">
      <c r="A2795" s="145"/>
      <c r="B2795" s="146"/>
      <c r="C2795" s="146"/>
      <c r="D2795" s="147"/>
      <c r="E2795" s="148"/>
      <c r="F2795" s="149"/>
      <c r="G2795" s="148"/>
      <c r="H2795" s="149"/>
      <c r="I2795" s="150"/>
      <c r="J2795" s="151"/>
      <c r="K2795" s="152"/>
      <c r="L2795" s="153"/>
      <c r="M2795" s="154"/>
      <c r="N2795" s="334">
        <f t="shared" si="87"/>
        <v>0</v>
      </c>
      <c r="O2795" s="339"/>
      <c r="P2795" s="515">
        <f>IF($A2795=Liste!$A$2,Liste!$Q$2,IF($A2795=Liste!$A$3,Liste!$Q$3,0))</f>
        <v>0</v>
      </c>
      <c r="Q2795" s="477"/>
      <c r="R2795" s="458" t="str">
        <f>IF(F2795=0,"x",VLOOKUP($F2795,Liste!$L$2:$M$5000,2,FALSE))</f>
        <v>x</v>
      </c>
      <c r="S2795" s="462" t="str">
        <f t="shared" si="86"/>
        <v>x</v>
      </c>
      <c r="T2795" s="462">
        <f>IF(P2795=Liste!$Q$3,IF(L2795=0,0,1),0)</f>
        <v>0</v>
      </c>
      <c r="U2795" s="462">
        <f>IF($A2795=0,0,InformatiiGenerale!$B$3)</f>
        <v>0</v>
      </c>
      <c r="V2795" s="462">
        <f>IF($B2795=0,0,VLOOKUP($B2795,InformatiiGenerale!$A$9:$C$29,3,FALSE))</f>
        <v>0</v>
      </c>
    </row>
    <row r="2796" spans="1:22" ht="30" customHeight="1" x14ac:dyDescent="0.25">
      <c r="A2796" s="145"/>
      <c r="B2796" s="146"/>
      <c r="C2796" s="146"/>
      <c r="D2796" s="147"/>
      <c r="E2796" s="148"/>
      <c r="F2796" s="149"/>
      <c r="G2796" s="148"/>
      <c r="H2796" s="149"/>
      <c r="I2796" s="150"/>
      <c r="J2796" s="151"/>
      <c r="K2796" s="152"/>
      <c r="L2796" s="153"/>
      <c r="M2796" s="154"/>
      <c r="N2796" s="334">
        <f t="shared" si="87"/>
        <v>0</v>
      </c>
      <c r="O2796" s="339"/>
      <c r="P2796" s="515">
        <f>IF($A2796=Liste!$A$2,Liste!$Q$2,IF($A2796=Liste!$A$3,Liste!$Q$3,0))</f>
        <v>0</v>
      </c>
      <c r="Q2796" s="477"/>
      <c r="R2796" s="458" t="str">
        <f>IF(F2796=0,"x",VLOOKUP($F2796,Liste!$L$2:$M$5000,2,FALSE))</f>
        <v>x</v>
      </c>
      <c r="S2796" s="462" t="str">
        <f t="shared" si="86"/>
        <v>x</v>
      </c>
      <c r="T2796" s="462">
        <f>IF(P2796=Liste!$Q$3,IF(L2796=0,0,1),0)</f>
        <v>0</v>
      </c>
      <c r="U2796" s="462">
        <f>IF($A2796=0,0,InformatiiGenerale!$B$3)</f>
        <v>0</v>
      </c>
      <c r="V2796" s="462">
        <f>IF($B2796=0,0,VLOOKUP($B2796,InformatiiGenerale!$A$9:$C$29,3,FALSE))</f>
        <v>0</v>
      </c>
    </row>
    <row r="2797" spans="1:22" ht="30" customHeight="1" x14ac:dyDescent="0.25">
      <c r="A2797" s="145"/>
      <c r="B2797" s="146"/>
      <c r="C2797" s="146"/>
      <c r="D2797" s="147"/>
      <c r="E2797" s="148"/>
      <c r="F2797" s="149"/>
      <c r="G2797" s="148"/>
      <c r="H2797" s="149"/>
      <c r="I2797" s="150"/>
      <c r="J2797" s="151"/>
      <c r="K2797" s="152"/>
      <c r="L2797" s="153"/>
      <c r="M2797" s="154"/>
      <c r="N2797" s="334">
        <f t="shared" si="87"/>
        <v>0</v>
      </c>
      <c r="O2797" s="339"/>
      <c r="P2797" s="515">
        <f>IF($A2797=Liste!$A$2,Liste!$Q$2,IF($A2797=Liste!$A$3,Liste!$Q$3,0))</f>
        <v>0</v>
      </c>
      <c r="Q2797" s="477"/>
      <c r="R2797" s="458" t="str">
        <f>IF(F2797=0,"x",VLOOKUP($F2797,Liste!$L$2:$M$5000,2,FALSE))</f>
        <v>x</v>
      </c>
      <c r="S2797" s="462" t="str">
        <f t="shared" si="86"/>
        <v>x</v>
      </c>
      <c r="T2797" s="462">
        <f>IF(P2797=Liste!$Q$3,IF(L2797=0,0,1),0)</f>
        <v>0</v>
      </c>
      <c r="U2797" s="462">
        <f>IF($A2797=0,0,InformatiiGenerale!$B$3)</f>
        <v>0</v>
      </c>
      <c r="V2797" s="462">
        <f>IF($B2797=0,0,VLOOKUP($B2797,InformatiiGenerale!$A$9:$C$29,3,FALSE))</f>
        <v>0</v>
      </c>
    </row>
    <row r="2798" spans="1:22" ht="30" customHeight="1" x14ac:dyDescent="0.25">
      <c r="A2798" s="145"/>
      <c r="B2798" s="146"/>
      <c r="C2798" s="146"/>
      <c r="D2798" s="147"/>
      <c r="E2798" s="148"/>
      <c r="F2798" s="149"/>
      <c r="G2798" s="148"/>
      <c r="H2798" s="149"/>
      <c r="I2798" s="150"/>
      <c r="J2798" s="151"/>
      <c r="K2798" s="152"/>
      <c r="L2798" s="153"/>
      <c r="M2798" s="154"/>
      <c r="N2798" s="334">
        <f t="shared" si="87"/>
        <v>0</v>
      </c>
      <c r="O2798" s="339"/>
      <c r="P2798" s="515">
        <f>IF($A2798=Liste!$A$2,Liste!$Q$2,IF($A2798=Liste!$A$3,Liste!$Q$3,0))</f>
        <v>0</v>
      </c>
      <c r="Q2798" s="477"/>
      <c r="R2798" s="458" t="str">
        <f>IF(F2798=0,"x",VLOOKUP($F2798,Liste!$L$2:$M$5000,2,FALSE))</f>
        <v>x</v>
      </c>
      <c r="S2798" s="462" t="str">
        <f t="shared" si="86"/>
        <v>x</v>
      </c>
      <c r="T2798" s="462">
        <f>IF(P2798=Liste!$Q$3,IF(L2798=0,0,1),0)</f>
        <v>0</v>
      </c>
      <c r="U2798" s="462">
        <f>IF($A2798=0,0,InformatiiGenerale!$B$3)</f>
        <v>0</v>
      </c>
      <c r="V2798" s="462">
        <f>IF($B2798=0,0,VLOOKUP($B2798,InformatiiGenerale!$A$9:$C$29,3,FALSE))</f>
        <v>0</v>
      </c>
    </row>
    <row r="2799" spans="1:22" ht="30" customHeight="1" x14ac:dyDescent="0.25">
      <c r="A2799" s="145"/>
      <c r="B2799" s="146"/>
      <c r="C2799" s="146"/>
      <c r="D2799" s="147"/>
      <c r="E2799" s="148"/>
      <c r="F2799" s="149"/>
      <c r="G2799" s="148"/>
      <c r="H2799" s="149"/>
      <c r="I2799" s="150"/>
      <c r="J2799" s="151"/>
      <c r="K2799" s="152"/>
      <c r="L2799" s="153"/>
      <c r="M2799" s="154"/>
      <c r="N2799" s="334">
        <f t="shared" si="87"/>
        <v>0</v>
      </c>
      <c r="O2799" s="339"/>
      <c r="P2799" s="515">
        <f>IF($A2799=Liste!$A$2,Liste!$Q$2,IF($A2799=Liste!$A$3,Liste!$Q$3,0))</f>
        <v>0</v>
      </c>
      <c r="Q2799" s="477"/>
      <c r="R2799" s="458" t="str">
        <f>IF(F2799=0,"x",VLOOKUP($F2799,Liste!$L$2:$M$5000,2,FALSE))</f>
        <v>x</v>
      </c>
      <c r="S2799" s="462" t="str">
        <f t="shared" si="86"/>
        <v>x</v>
      </c>
      <c r="T2799" s="462">
        <f>IF(P2799=Liste!$Q$3,IF(L2799=0,0,1),0)</f>
        <v>0</v>
      </c>
      <c r="U2799" s="462">
        <f>IF($A2799=0,0,InformatiiGenerale!$B$3)</f>
        <v>0</v>
      </c>
      <c r="V2799" s="462">
        <f>IF($B2799=0,0,VLOOKUP($B2799,InformatiiGenerale!$A$9:$C$29,3,FALSE))</f>
        <v>0</v>
      </c>
    </row>
    <row r="2800" spans="1:22" ht="30" customHeight="1" x14ac:dyDescent="0.25">
      <c r="A2800" s="145"/>
      <c r="B2800" s="146"/>
      <c r="C2800" s="146"/>
      <c r="D2800" s="147"/>
      <c r="E2800" s="148"/>
      <c r="F2800" s="149"/>
      <c r="G2800" s="148"/>
      <c r="H2800" s="149"/>
      <c r="I2800" s="150"/>
      <c r="J2800" s="151"/>
      <c r="K2800" s="152"/>
      <c r="L2800" s="153"/>
      <c r="M2800" s="154"/>
      <c r="N2800" s="334">
        <f t="shared" si="87"/>
        <v>0</v>
      </c>
      <c r="O2800" s="339"/>
      <c r="P2800" s="515">
        <f>IF($A2800=Liste!$A$2,Liste!$Q$2,IF($A2800=Liste!$A$3,Liste!$Q$3,0))</f>
        <v>0</v>
      </c>
      <c r="Q2800" s="477"/>
      <c r="R2800" s="458" t="str">
        <f>IF(F2800=0,"x",VLOOKUP($F2800,Liste!$L$2:$M$5000,2,FALSE))</f>
        <v>x</v>
      </c>
      <c r="S2800" s="462" t="str">
        <f t="shared" si="86"/>
        <v>x</v>
      </c>
      <c r="T2800" s="462">
        <f>IF(P2800=Liste!$Q$3,IF(L2800=0,0,1),0)</f>
        <v>0</v>
      </c>
      <c r="U2800" s="462">
        <f>IF($A2800=0,0,InformatiiGenerale!$B$3)</f>
        <v>0</v>
      </c>
      <c r="V2800" s="462">
        <f>IF($B2800=0,0,VLOOKUP($B2800,InformatiiGenerale!$A$9:$C$29,3,FALSE))</f>
        <v>0</v>
      </c>
    </row>
    <row r="2801" spans="1:22" ht="30" customHeight="1" x14ac:dyDescent="0.25">
      <c r="A2801" s="145"/>
      <c r="B2801" s="146"/>
      <c r="C2801" s="146"/>
      <c r="D2801" s="147"/>
      <c r="E2801" s="148"/>
      <c r="F2801" s="149"/>
      <c r="G2801" s="148"/>
      <c r="H2801" s="149"/>
      <c r="I2801" s="150"/>
      <c r="J2801" s="151"/>
      <c r="K2801" s="152"/>
      <c r="L2801" s="153"/>
      <c r="M2801" s="154"/>
      <c r="N2801" s="334">
        <f t="shared" si="87"/>
        <v>0</v>
      </c>
      <c r="O2801" s="339"/>
      <c r="P2801" s="515">
        <f>IF($A2801=Liste!$A$2,Liste!$Q$2,IF($A2801=Liste!$A$3,Liste!$Q$3,0))</f>
        <v>0</v>
      </c>
      <c r="Q2801" s="477"/>
      <c r="R2801" s="458" t="str">
        <f>IF(F2801=0,"x",VLOOKUP($F2801,Liste!$L$2:$M$5000,2,FALSE))</f>
        <v>x</v>
      </c>
      <c r="S2801" s="462" t="str">
        <f t="shared" si="86"/>
        <v>x</v>
      </c>
      <c r="T2801" s="462">
        <f>IF(P2801=Liste!$Q$3,IF(L2801=0,0,1),0)</f>
        <v>0</v>
      </c>
      <c r="U2801" s="462">
        <f>IF($A2801=0,0,InformatiiGenerale!$B$3)</f>
        <v>0</v>
      </c>
      <c r="V2801" s="462">
        <f>IF($B2801=0,0,VLOOKUP($B2801,InformatiiGenerale!$A$9:$C$29,3,FALSE))</f>
        <v>0</v>
      </c>
    </row>
    <row r="2802" spans="1:22" ht="30" customHeight="1" x14ac:dyDescent="0.25">
      <c r="A2802" s="145"/>
      <c r="B2802" s="146"/>
      <c r="C2802" s="146"/>
      <c r="D2802" s="147"/>
      <c r="E2802" s="148"/>
      <c r="F2802" s="149"/>
      <c r="G2802" s="148"/>
      <c r="H2802" s="149"/>
      <c r="I2802" s="150"/>
      <c r="J2802" s="151"/>
      <c r="K2802" s="152"/>
      <c r="L2802" s="153"/>
      <c r="M2802" s="154"/>
      <c r="N2802" s="334">
        <f t="shared" si="87"/>
        <v>0</v>
      </c>
      <c r="O2802" s="339"/>
      <c r="P2802" s="515">
        <f>IF($A2802=Liste!$A$2,Liste!$Q$2,IF($A2802=Liste!$A$3,Liste!$Q$3,0))</f>
        <v>0</v>
      </c>
      <c r="Q2802" s="477"/>
      <c r="R2802" s="458" t="str">
        <f>IF(F2802=0,"x",VLOOKUP($F2802,Liste!$L$2:$M$5000,2,FALSE))</f>
        <v>x</v>
      </c>
      <c r="S2802" s="462" t="str">
        <f t="shared" si="86"/>
        <v>x</v>
      </c>
      <c r="T2802" s="462">
        <f>IF(P2802=Liste!$Q$3,IF(L2802=0,0,1),0)</f>
        <v>0</v>
      </c>
      <c r="U2802" s="462">
        <f>IF($A2802=0,0,InformatiiGenerale!$B$3)</f>
        <v>0</v>
      </c>
      <c r="V2802" s="462">
        <f>IF($B2802=0,0,VLOOKUP($B2802,InformatiiGenerale!$A$9:$C$29,3,FALSE))</f>
        <v>0</v>
      </c>
    </row>
    <row r="2803" spans="1:22" ht="30" customHeight="1" x14ac:dyDescent="0.25">
      <c r="A2803" s="145"/>
      <c r="B2803" s="146"/>
      <c r="C2803" s="146"/>
      <c r="D2803" s="147"/>
      <c r="E2803" s="148"/>
      <c r="F2803" s="149"/>
      <c r="G2803" s="148"/>
      <c r="H2803" s="149"/>
      <c r="I2803" s="150"/>
      <c r="J2803" s="151"/>
      <c r="K2803" s="152"/>
      <c r="L2803" s="153"/>
      <c r="M2803" s="154"/>
      <c r="N2803" s="334">
        <f t="shared" si="87"/>
        <v>0</v>
      </c>
      <c r="O2803" s="339"/>
      <c r="P2803" s="515">
        <f>IF($A2803=Liste!$A$2,Liste!$Q$2,IF($A2803=Liste!$A$3,Liste!$Q$3,0))</f>
        <v>0</v>
      </c>
      <c r="Q2803" s="477"/>
      <c r="R2803" s="458" t="str">
        <f>IF(F2803=0,"x",VLOOKUP($F2803,Liste!$L$2:$M$5000,2,FALSE))</f>
        <v>x</v>
      </c>
      <c r="S2803" s="462" t="str">
        <f t="shared" si="86"/>
        <v>x</v>
      </c>
      <c r="T2803" s="462">
        <f>IF(P2803=Liste!$Q$3,IF(L2803=0,0,1),0)</f>
        <v>0</v>
      </c>
      <c r="U2803" s="462">
        <f>IF($A2803=0,0,InformatiiGenerale!$B$3)</f>
        <v>0</v>
      </c>
      <c r="V2803" s="462">
        <f>IF($B2803=0,0,VLOOKUP($B2803,InformatiiGenerale!$A$9:$C$29,3,FALSE))</f>
        <v>0</v>
      </c>
    </row>
    <row r="2804" spans="1:22" ht="30" customHeight="1" x14ac:dyDescent="0.25">
      <c r="A2804" s="145"/>
      <c r="B2804" s="146"/>
      <c r="C2804" s="146"/>
      <c r="D2804" s="147"/>
      <c r="E2804" s="148"/>
      <c r="F2804" s="149"/>
      <c r="G2804" s="148"/>
      <c r="H2804" s="149"/>
      <c r="I2804" s="150"/>
      <c r="J2804" s="151"/>
      <c r="K2804" s="152"/>
      <c r="L2804" s="153"/>
      <c r="M2804" s="154"/>
      <c r="N2804" s="334">
        <f t="shared" si="87"/>
        <v>0</v>
      </c>
      <c r="O2804" s="339"/>
      <c r="P2804" s="515">
        <f>IF($A2804=Liste!$A$2,Liste!$Q$2,IF($A2804=Liste!$A$3,Liste!$Q$3,0))</f>
        <v>0</v>
      </c>
      <c r="Q2804" s="477"/>
      <c r="R2804" s="458" t="str">
        <f>IF(F2804=0,"x",VLOOKUP($F2804,Liste!$L$2:$M$5000,2,FALSE))</f>
        <v>x</v>
      </c>
      <c r="S2804" s="462" t="str">
        <f t="shared" si="86"/>
        <v>x</v>
      </c>
      <c r="T2804" s="462">
        <f>IF(P2804=Liste!$Q$3,IF(L2804=0,0,1),0)</f>
        <v>0</v>
      </c>
      <c r="U2804" s="462">
        <f>IF($A2804=0,0,InformatiiGenerale!$B$3)</f>
        <v>0</v>
      </c>
      <c r="V2804" s="462">
        <f>IF($B2804=0,0,VLOOKUP($B2804,InformatiiGenerale!$A$9:$C$29,3,FALSE))</f>
        <v>0</v>
      </c>
    </row>
    <row r="2805" spans="1:22" ht="30" customHeight="1" x14ac:dyDescent="0.25">
      <c r="A2805" s="145"/>
      <c r="B2805" s="146"/>
      <c r="C2805" s="146"/>
      <c r="D2805" s="147"/>
      <c r="E2805" s="148"/>
      <c r="F2805" s="149"/>
      <c r="G2805" s="148"/>
      <c r="H2805" s="149"/>
      <c r="I2805" s="150"/>
      <c r="J2805" s="151"/>
      <c r="K2805" s="152"/>
      <c r="L2805" s="153"/>
      <c r="M2805" s="154"/>
      <c r="N2805" s="334">
        <f t="shared" si="87"/>
        <v>0</v>
      </c>
      <c r="O2805" s="339"/>
      <c r="P2805" s="515">
        <f>IF($A2805=Liste!$A$2,Liste!$Q$2,IF($A2805=Liste!$A$3,Liste!$Q$3,0))</f>
        <v>0</v>
      </c>
      <c r="Q2805" s="477"/>
      <c r="R2805" s="458" t="str">
        <f>IF(F2805=0,"x",VLOOKUP($F2805,Liste!$L$2:$M$5000,2,FALSE))</f>
        <v>x</v>
      </c>
      <c r="S2805" s="462" t="str">
        <f t="shared" si="86"/>
        <v>x</v>
      </c>
      <c r="T2805" s="462">
        <f>IF(P2805=Liste!$Q$3,IF(L2805=0,0,1),0)</f>
        <v>0</v>
      </c>
      <c r="U2805" s="462">
        <f>IF($A2805=0,0,InformatiiGenerale!$B$3)</f>
        <v>0</v>
      </c>
      <c r="V2805" s="462">
        <f>IF($B2805=0,0,VLOOKUP($B2805,InformatiiGenerale!$A$9:$C$29,3,FALSE))</f>
        <v>0</v>
      </c>
    </row>
    <row r="2806" spans="1:22" ht="30" customHeight="1" x14ac:dyDescent="0.25">
      <c r="A2806" s="145"/>
      <c r="B2806" s="146"/>
      <c r="C2806" s="146"/>
      <c r="D2806" s="147"/>
      <c r="E2806" s="148"/>
      <c r="F2806" s="149"/>
      <c r="G2806" s="148"/>
      <c r="H2806" s="149"/>
      <c r="I2806" s="150"/>
      <c r="J2806" s="151"/>
      <c r="K2806" s="152"/>
      <c r="L2806" s="153"/>
      <c r="M2806" s="154"/>
      <c r="N2806" s="334">
        <f t="shared" si="87"/>
        <v>0</v>
      </c>
      <c r="O2806" s="339"/>
      <c r="P2806" s="515">
        <f>IF($A2806=Liste!$A$2,Liste!$Q$2,IF($A2806=Liste!$A$3,Liste!$Q$3,0))</f>
        <v>0</v>
      </c>
      <c r="Q2806" s="477"/>
      <c r="R2806" s="458" t="str">
        <f>IF(F2806=0,"x",VLOOKUP($F2806,Liste!$L$2:$M$5000,2,FALSE))</f>
        <v>x</v>
      </c>
      <c r="S2806" s="462" t="str">
        <f t="shared" si="86"/>
        <v>x</v>
      </c>
      <c r="T2806" s="462">
        <f>IF(P2806=Liste!$Q$3,IF(L2806=0,0,1),0)</f>
        <v>0</v>
      </c>
      <c r="U2806" s="462">
        <f>IF($A2806=0,0,InformatiiGenerale!$B$3)</f>
        <v>0</v>
      </c>
      <c r="V2806" s="462">
        <f>IF($B2806=0,0,VLOOKUP($B2806,InformatiiGenerale!$A$9:$C$29,3,FALSE))</f>
        <v>0</v>
      </c>
    </row>
    <row r="2807" spans="1:22" ht="30" customHeight="1" x14ac:dyDescent="0.25">
      <c r="A2807" s="145"/>
      <c r="B2807" s="146"/>
      <c r="C2807" s="146"/>
      <c r="D2807" s="147"/>
      <c r="E2807" s="148"/>
      <c r="F2807" s="149"/>
      <c r="G2807" s="148"/>
      <c r="H2807" s="149"/>
      <c r="I2807" s="150"/>
      <c r="J2807" s="151"/>
      <c r="K2807" s="152"/>
      <c r="L2807" s="153"/>
      <c r="M2807" s="154"/>
      <c r="N2807" s="334">
        <f t="shared" si="87"/>
        <v>0</v>
      </c>
      <c r="O2807" s="339"/>
      <c r="P2807" s="515">
        <f>IF($A2807=Liste!$A$2,Liste!$Q$2,IF($A2807=Liste!$A$3,Liste!$Q$3,0))</f>
        <v>0</v>
      </c>
      <c r="Q2807" s="477"/>
      <c r="R2807" s="458" t="str">
        <f>IF(F2807=0,"x",VLOOKUP($F2807,Liste!$L$2:$M$5000,2,FALSE))</f>
        <v>x</v>
      </c>
      <c r="S2807" s="462" t="str">
        <f t="shared" si="86"/>
        <v>x</v>
      </c>
      <c r="T2807" s="462">
        <f>IF(P2807=Liste!$Q$3,IF(L2807=0,0,1),0)</f>
        <v>0</v>
      </c>
      <c r="U2807" s="462">
        <f>IF($A2807=0,0,InformatiiGenerale!$B$3)</f>
        <v>0</v>
      </c>
      <c r="V2807" s="462">
        <f>IF($B2807=0,0,VLOOKUP($B2807,InformatiiGenerale!$A$9:$C$29,3,FALSE))</f>
        <v>0</v>
      </c>
    </row>
    <row r="2808" spans="1:22" ht="30" customHeight="1" x14ac:dyDescent="0.25">
      <c r="A2808" s="145"/>
      <c r="B2808" s="146"/>
      <c r="C2808" s="146"/>
      <c r="D2808" s="147"/>
      <c r="E2808" s="148"/>
      <c r="F2808" s="149"/>
      <c r="G2808" s="148"/>
      <c r="H2808" s="149"/>
      <c r="I2808" s="150"/>
      <c r="J2808" s="151"/>
      <c r="K2808" s="152"/>
      <c r="L2808" s="153"/>
      <c r="M2808" s="154"/>
      <c r="N2808" s="334">
        <f t="shared" si="87"/>
        <v>0</v>
      </c>
      <c r="O2808" s="339"/>
      <c r="P2808" s="515">
        <f>IF($A2808=Liste!$A$2,Liste!$Q$2,IF($A2808=Liste!$A$3,Liste!$Q$3,0))</f>
        <v>0</v>
      </c>
      <c r="Q2808" s="477"/>
      <c r="R2808" s="458" t="str">
        <f>IF(F2808=0,"x",VLOOKUP($F2808,Liste!$L$2:$M$5000,2,FALSE))</f>
        <v>x</v>
      </c>
      <c r="S2808" s="462" t="str">
        <f t="shared" si="86"/>
        <v>x</v>
      </c>
      <c r="T2808" s="462">
        <f>IF(P2808=Liste!$Q$3,IF(L2808=0,0,1),0)</f>
        <v>0</v>
      </c>
      <c r="U2808" s="462">
        <f>IF($A2808=0,0,InformatiiGenerale!$B$3)</f>
        <v>0</v>
      </c>
      <c r="V2808" s="462">
        <f>IF($B2808=0,0,VLOOKUP($B2808,InformatiiGenerale!$A$9:$C$29,3,FALSE))</f>
        <v>0</v>
      </c>
    </row>
    <row r="2809" spans="1:22" ht="30" customHeight="1" x14ac:dyDescent="0.25">
      <c r="A2809" s="145"/>
      <c r="B2809" s="146"/>
      <c r="C2809" s="146"/>
      <c r="D2809" s="147"/>
      <c r="E2809" s="148"/>
      <c r="F2809" s="149"/>
      <c r="G2809" s="148"/>
      <c r="H2809" s="149"/>
      <c r="I2809" s="150"/>
      <c r="J2809" s="151"/>
      <c r="K2809" s="152"/>
      <c r="L2809" s="153"/>
      <c r="M2809" s="154"/>
      <c r="N2809" s="334">
        <f t="shared" si="87"/>
        <v>0</v>
      </c>
      <c r="O2809" s="339"/>
      <c r="P2809" s="515">
        <f>IF($A2809=Liste!$A$2,Liste!$Q$2,IF($A2809=Liste!$A$3,Liste!$Q$3,0))</f>
        <v>0</v>
      </c>
      <c r="Q2809" s="477"/>
      <c r="R2809" s="458" t="str">
        <f>IF(F2809=0,"x",VLOOKUP($F2809,Liste!$L$2:$M$5000,2,FALSE))</f>
        <v>x</v>
      </c>
      <c r="S2809" s="462" t="str">
        <f t="shared" si="86"/>
        <v>x</v>
      </c>
      <c r="T2809" s="462">
        <f>IF(P2809=Liste!$Q$3,IF(L2809=0,0,1),0)</f>
        <v>0</v>
      </c>
      <c r="U2809" s="462">
        <f>IF($A2809=0,0,InformatiiGenerale!$B$3)</f>
        <v>0</v>
      </c>
      <c r="V2809" s="462">
        <f>IF($B2809=0,0,VLOOKUP($B2809,InformatiiGenerale!$A$9:$C$29,3,FALSE))</f>
        <v>0</v>
      </c>
    </row>
    <row r="2810" spans="1:22" ht="30" customHeight="1" x14ac:dyDescent="0.25">
      <c r="A2810" s="145"/>
      <c r="B2810" s="146"/>
      <c r="C2810" s="146"/>
      <c r="D2810" s="147"/>
      <c r="E2810" s="148"/>
      <c r="F2810" s="149"/>
      <c r="G2810" s="148"/>
      <c r="H2810" s="149"/>
      <c r="I2810" s="150"/>
      <c r="J2810" s="151"/>
      <c r="K2810" s="152"/>
      <c r="L2810" s="153"/>
      <c r="M2810" s="154"/>
      <c r="N2810" s="334">
        <f t="shared" si="87"/>
        <v>0</v>
      </c>
      <c r="O2810" s="339"/>
      <c r="P2810" s="515">
        <f>IF($A2810=Liste!$A$2,Liste!$Q$2,IF($A2810=Liste!$A$3,Liste!$Q$3,0))</f>
        <v>0</v>
      </c>
      <c r="Q2810" s="477"/>
      <c r="R2810" s="458" t="str">
        <f>IF(F2810=0,"x",VLOOKUP($F2810,Liste!$L$2:$M$5000,2,FALSE))</f>
        <v>x</v>
      </c>
      <c r="S2810" s="462" t="str">
        <f t="shared" si="86"/>
        <v>x</v>
      </c>
      <c r="T2810" s="462">
        <f>IF(P2810=Liste!$Q$3,IF(L2810=0,0,1),0)</f>
        <v>0</v>
      </c>
      <c r="U2810" s="462">
        <f>IF($A2810=0,0,InformatiiGenerale!$B$3)</f>
        <v>0</v>
      </c>
      <c r="V2810" s="462">
        <f>IF($B2810=0,0,VLOOKUP($B2810,InformatiiGenerale!$A$9:$C$29,3,FALSE))</f>
        <v>0</v>
      </c>
    </row>
    <row r="2811" spans="1:22" ht="30" customHeight="1" x14ac:dyDescent="0.25">
      <c r="A2811" s="145"/>
      <c r="B2811" s="146"/>
      <c r="C2811" s="146"/>
      <c r="D2811" s="147"/>
      <c r="E2811" s="148"/>
      <c r="F2811" s="149"/>
      <c r="G2811" s="148"/>
      <c r="H2811" s="149"/>
      <c r="I2811" s="150"/>
      <c r="J2811" s="151"/>
      <c r="K2811" s="152"/>
      <c r="L2811" s="153"/>
      <c r="M2811" s="154"/>
      <c r="N2811" s="334">
        <f t="shared" si="87"/>
        <v>0</v>
      </c>
      <c r="O2811" s="339"/>
      <c r="P2811" s="515">
        <f>IF($A2811=Liste!$A$2,Liste!$Q$2,IF($A2811=Liste!$A$3,Liste!$Q$3,0))</f>
        <v>0</v>
      </c>
      <c r="Q2811" s="477"/>
      <c r="R2811" s="458" t="str">
        <f>IF(F2811=0,"x",VLOOKUP($F2811,Liste!$L$2:$M$5000,2,FALSE))</f>
        <v>x</v>
      </c>
      <c r="S2811" s="462" t="str">
        <f t="shared" si="86"/>
        <v>x</v>
      </c>
      <c r="T2811" s="462">
        <f>IF(P2811=Liste!$Q$3,IF(L2811=0,0,1),0)</f>
        <v>0</v>
      </c>
      <c r="U2811" s="462">
        <f>IF($A2811=0,0,InformatiiGenerale!$B$3)</f>
        <v>0</v>
      </c>
      <c r="V2811" s="462">
        <f>IF($B2811=0,0,VLOOKUP($B2811,InformatiiGenerale!$A$9:$C$29,3,FALSE))</f>
        <v>0</v>
      </c>
    </row>
    <row r="2812" spans="1:22" ht="30" customHeight="1" x14ac:dyDescent="0.25">
      <c r="A2812" s="145"/>
      <c r="B2812" s="146"/>
      <c r="C2812" s="146"/>
      <c r="D2812" s="147"/>
      <c r="E2812" s="148"/>
      <c r="F2812" s="149"/>
      <c r="G2812" s="148"/>
      <c r="H2812" s="149"/>
      <c r="I2812" s="150"/>
      <c r="J2812" s="151"/>
      <c r="K2812" s="152"/>
      <c r="L2812" s="153"/>
      <c r="M2812" s="154"/>
      <c r="N2812" s="334">
        <f t="shared" si="87"/>
        <v>0</v>
      </c>
      <c r="O2812" s="339"/>
      <c r="P2812" s="515">
        <f>IF($A2812=Liste!$A$2,Liste!$Q$2,IF($A2812=Liste!$A$3,Liste!$Q$3,0))</f>
        <v>0</v>
      </c>
      <c r="Q2812" s="477"/>
      <c r="R2812" s="458" t="str">
        <f>IF(F2812=0,"x",VLOOKUP($F2812,Liste!$L$2:$M$5000,2,FALSE))</f>
        <v>x</v>
      </c>
      <c r="S2812" s="462" t="str">
        <f t="shared" si="86"/>
        <v>x</v>
      </c>
      <c r="T2812" s="462">
        <f>IF(P2812=Liste!$Q$3,IF(L2812=0,0,1),0)</f>
        <v>0</v>
      </c>
      <c r="U2812" s="462">
        <f>IF($A2812=0,0,InformatiiGenerale!$B$3)</f>
        <v>0</v>
      </c>
      <c r="V2812" s="462">
        <f>IF($B2812=0,0,VLOOKUP($B2812,InformatiiGenerale!$A$9:$C$29,3,FALSE))</f>
        <v>0</v>
      </c>
    </row>
    <row r="2813" spans="1:22" ht="30" customHeight="1" x14ac:dyDescent="0.25">
      <c r="A2813" s="145"/>
      <c r="B2813" s="146"/>
      <c r="C2813" s="146"/>
      <c r="D2813" s="147"/>
      <c r="E2813" s="148"/>
      <c r="F2813" s="149"/>
      <c r="G2813" s="148"/>
      <c r="H2813" s="149"/>
      <c r="I2813" s="150"/>
      <c r="J2813" s="151"/>
      <c r="K2813" s="152"/>
      <c r="L2813" s="153"/>
      <c r="M2813" s="154"/>
      <c r="N2813" s="334">
        <f t="shared" si="87"/>
        <v>0</v>
      </c>
      <c r="O2813" s="339"/>
      <c r="P2813" s="515">
        <f>IF($A2813=Liste!$A$2,Liste!$Q$2,IF($A2813=Liste!$A$3,Liste!$Q$3,0))</f>
        <v>0</v>
      </c>
      <c r="Q2813" s="477"/>
      <c r="R2813" s="458" t="str">
        <f>IF(F2813=0,"x",VLOOKUP($F2813,Liste!$L$2:$M$5000,2,FALSE))</f>
        <v>x</v>
      </c>
      <c r="S2813" s="462" t="str">
        <f t="shared" si="86"/>
        <v>x</v>
      </c>
      <c r="T2813" s="462">
        <f>IF(P2813=Liste!$Q$3,IF(L2813=0,0,1),0)</f>
        <v>0</v>
      </c>
      <c r="U2813" s="462">
        <f>IF($A2813=0,0,InformatiiGenerale!$B$3)</f>
        <v>0</v>
      </c>
      <c r="V2813" s="462">
        <f>IF($B2813=0,0,VLOOKUP($B2813,InformatiiGenerale!$A$9:$C$29,3,FALSE))</f>
        <v>0</v>
      </c>
    </row>
    <row r="2814" spans="1:22" ht="30" customHeight="1" x14ac:dyDescent="0.25">
      <c r="A2814" s="145"/>
      <c r="B2814" s="146"/>
      <c r="C2814" s="146"/>
      <c r="D2814" s="147"/>
      <c r="E2814" s="148"/>
      <c r="F2814" s="149"/>
      <c r="G2814" s="148"/>
      <c r="H2814" s="149"/>
      <c r="I2814" s="150"/>
      <c r="J2814" s="151"/>
      <c r="K2814" s="152"/>
      <c r="L2814" s="153"/>
      <c r="M2814" s="154"/>
      <c r="N2814" s="334">
        <f t="shared" si="87"/>
        <v>0</v>
      </c>
      <c r="O2814" s="339"/>
      <c r="P2814" s="515">
        <f>IF($A2814=Liste!$A$2,Liste!$Q$2,IF($A2814=Liste!$A$3,Liste!$Q$3,0))</f>
        <v>0</v>
      </c>
      <c r="Q2814" s="477"/>
      <c r="R2814" s="458" t="str">
        <f>IF(F2814=0,"x",VLOOKUP($F2814,Liste!$L$2:$M$5000,2,FALSE))</f>
        <v>x</v>
      </c>
      <c r="S2814" s="462" t="str">
        <f t="shared" si="86"/>
        <v>x</v>
      </c>
      <c r="T2814" s="462">
        <f>IF(P2814=Liste!$Q$3,IF(L2814=0,0,1),0)</f>
        <v>0</v>
      </c>
      <c r="U2814" s="462">
        <f>IF($A2814=0,0,InformatiiGenerale!$B$3)</f>
        <v>0</v>
      </c>
      <c r="V2814" s="462">
        <f>IF($B2814=0,0,VLOOKUP($B2814,InformatiiGenerale!$A$9:$C$29,3,FALSE))</f>
        <v>0</v>
      </c>
    </row>
    <row r="2815" spans="1:22" ht="30" customHeight="1" x14ac:dyDescent="0.25">
      <c r="A2815" s="145"/>
      <c r="B2815" s="146"/>
      <c r="C2815" s="146"/>
      <c r="D2815" s="147"/>
      <c r="E2815" s="148"/>
      <c r="F2815" s="149"/>
      <c r="G2815" s="148"/>
      <c r="H2815" s="149"/>
      <c r="I2815" s="150"/>
      <c r="J2815" s="151"/>
      <c r="K2815" s="152"/>
      <c r="L2815" s="153"/>
      <c r="M2815" s="154"/>
      <c r="N2815" s="334">
        <f t="shared" si="87"/>
        <v>0</v>
      </c>
      <c r="O2815" s="339"/>
      <c r="P2815" s="515">
        <f>IF($A2815=Liste!$A$2,Liste!$Q$2,IF($A2815=Liste!$A$3,Liste!$Q$3,0))</f>
        <v>0</v>
      </c>
      <c r="Q2815" s="477"/>
      <c r="R2815" s="458" t="str">
        <f>IF(F2815=0,"x",VLOOKUP($F2815,Liste!$L$2:$M$5000,2,FALSE))</f>
        <v>x</v>
      </c>
      <c r="S2815" s="462" t="str">
        <f t="shared" si="86"/>
        <v>x</v>
      </c>
      <c r="T2815" s="462">
        <f>IF(P2815=Liste!$Q$3,IF(L2815=0,0,1),0)</f>
        <v>0</v>
      </c>
      <c r="U2815" s="462">
        <f>IF($A2815=0,0,InformatiiGenerale!$B$3)</f>
        <v>0</v>
      </c>
      <c r="V2815" s="462">
        <f>IF($B2815=0,0,VLOOKUP($B2815,InformatiiGenerale!$A$9:$C$29,3,FALSE))</f>
        <v>0</v>
      </c>
    </row>
    <row r="2816" spans="1:22" ht="30" customHeight="1" x14ac:dyDescent="0.25">
      <c r="A2816" s="145"/>
      <c r="B2816" s="146"/>
      <c r="C2816" s="146"/>
      <c r="D2816" s="147"/>
      <c r="E2816" s="148"/>
      <c r="F2816" s="149"/>
      <c r="G2816" s="148"/>
      <c r="H2816" s="149"/>
      <c r="I2816" s="150"/>
      <c r="J2816" s="151"/>
      <c r="K2816" s="152"/>
      <c r="L2816" s="153"/>
      <c r="M2816" s="154"/>
      <c r="N2816" s="334">
        <f t="shared" si="87"/>
        <v>0</v>
      </c>
      <c r="O2816" s="339"/>
      <c r="P2816" s="515">
        <f>IF($A2816=Liste!$A$2,Liste!$Q$2,IF($A2816=Liste!$A$3,Liste!$Q$3,0))</f>
        <v>0</v>
      </c>
      <c r="Q2816" s="477"/>
      <c r="R2816" s="458" t="str">
        <f>IF(F2816=0,"x",VLOOKUP($F2816,Liste!$L$2:$M$5000,2,FALSE))</f>
        <v>x</v>
      </c>
      <c r="S2816" s="462" t="str">
        <f t="shared" si="86"/>
        <v>x</v>
      </c>
      <c r="T2816" s="462">
        <f>IF(P2816=Liste!$Q$3,IF(L2816=0,0,1),0)</f>
        <v>0</v>
      </c>
      <c r="U2816" s="462">
        <f>IF($A2816=0,0,InformatiiGenerale!$B$3)</f>
        <v>0</v>
      </c>
      <c r="V2816" s="462">
        <f>IF($B2816=0,0,VLOOKUP($B2816,InformatiiGenerale!$A$9:$C$29,3,FALSE))</f>
        <v>0</v>
      </c>
    </row>
    <row r="2817" spans="1:22" ht="30" customHeight="1" x14ac:dyDescent="0.25">
      <c r="A2817" s="145"/>
      <c r="B2817" s="146"/>
      <c r="C2817" s="146"/>
      <c r="D2817" s="147"/>
      <c r="E2817" s="148"/>
      <c r="F2817" s="149"/>
      <c r="G2817" s="148"/>
      <c r="H2817" s="149"/>
      <c r="I2817" s="150"/>
      <c r="J2817" s="151"/>
      <c r="K2817" s="152"/>
      <c r="L2817" s="153"/>
      <c r="M2817" s="154"/>
      <c r="N2817" s="334">
        <f t="shared" si="87"/>
        <v>0</v>
      </c>
      <c r="O2817" s="339"/>
      <c r="P2817" s="515">
        <f>IF($A2817=Liste!$A$2,Liste!$Q$2,IF($A2817=Liste!$A$3,Liste!$Q$3,0))</f>
        <v>0</v>
      </c>
      <c r="Q2817" s="477"/>
      <c r="R2817" s="458" t="str">
        <f>IF(F2817=0,"x",VLOOKUP($F2817,Liste!$L$2:$M$5000,2,FALSE))</f>
        <v>x</v>
      </c>
      <c r="S2817" s="462" t="str">
        <f t="shared" si="86"/>
        <v>x</v>
      </c>
      <c r="T2817" s="462">
        <f>IF(P2817=Liste!$Q$3,IF(L2817=0,0,1),0)</f>
        <v>0</v>
      </c>
      <c r="U2817" s="462">
        <f>IF($A2817=0,0,InformatiiGenerale!$B$3)</f>
        <v>0</v>
      </c>
      <c r="V2817" s="462">
        <f>IF($B2817=0,0,VLOOKUP($B2817,InformatiiGenerale!$A$9:$C$29,3,FALSE))</f>
        <v>0</v>
      </c>
    </row>
    <row r="2818" spans="1:22" ht="30" customHeight="1" x14ac:dyDescent="0.25">
      <c r="A2818" s="145"/>
      <c r="B2818" s="146"/>
      <c r="C2818" s="146"/>
      <c r="D2818" s="147"/>
      <c r="E2818" s="148"/>
      <c r="F2818" s="149"/>
      <c r="G2818" s="148"/>
      <c r="H2818" s="149"/>
      <c r="I2818" s="150"/>
      <c r="J2818" s="151"/>
      <c r="K2818" s="152"/>
      <c r="L2818" s="153"/>
      <c r="M2818" s="154"/>
      <c r="N2818" s="334">
        <f t="shared" si="87"/>
        <v>0</v>
      </c>
      <c r="O2818" s="339"/>
      <c r="P2818" s="515">
        <f>IF($A2818=Liste!$A$2,Liste!$Q$2,IF($A2818=Liste!$A$3,Liste!$Q$3,0))</f>
        <v>0</v>
      </c>
      <c r="Q2818" s="477"/>
      <c r="R2818" s="458" t="str">
        <f>IF(F2818=0,"x",VLOOKUP($F2818,Liste!$L$2:$M$5000,2,FALSE))</f>
        <v>x</v>
      </c>
      <c r="S2818" s="462" t="str">
        <f t="shared" si="86"/>
        <v>x</v>
      </c>
      <c r="T2818" s="462">
        <f>IF(P2818=Liste!$Q$3,IF(L2818=0,0,1),0)</f>
        <v>0</v>
      </c>
      <c r="U2818" s="462">
        <f>IF($A2818=0,0,InformatiiGenerale!$B$3)</f>
        <v>0</v>
      </c>
      <c r="V2818" s="462">
        <f>IF($B2818=0,0,VLOOKUP($B2818,InformatiiGenerale!$A$9:$C$29,3,FALSE))</f>
        <v>0</v>
      </c>
    </row>
    <row r="2819" spans="1:22" ht="30" customHeight="1" x14ac:dyDescent="0.25">
      <c r="A2819" s="145"/>
      <c r="B2819" s="146"/>
      <c r="C2819" s="146"/>
      <c r="D2819" s="147"/>
      <c r="E2819" s="148"/>
      <c r="F2819" s="149"/>
      <c r="G2819" s="148"/>
      <c r="H2819" s="149"/>
      <c r="I2819" s="150"/>
      <c r="J2819" s="151"/>
      <c r="K2819" s="152"/>
      <c r="L2819" s="153"/>
      <c r="M2819" s="154"/>
      <c r="N2819" s="334">
        <f t="shared" si="87"/>
        <v>0</v>
      </c>
      <c r="O2819" s="339"/>
      <c r="P2819" s="515">
        <f>IF($A2819=Liste!$A$2,Liste!$Q$2,IF($A2819=Liste!$A$3,Liste!$Q$3,0))</f>
        <v>0</v>
      </c>
      <c r="Q2819" s="477"/>
      <c r="R2819" s="458" t="str">
        <f>IF(F2819=0,"x",VLOOKUP($F2819,Liste!$L$2:$M$5000,2,FALSE))</f>
        <v>x</v>
      </c>
      <c r="S2819" s="462" t="str">
        <f t="shared" si="86"/>
        <v>x</v>
      </c>
      <c r="T2819" s="462">
        <f>IF(P2819=Liste!$Q$3,IF(L2819=0,0,1),0)</f>
        <v>0</v>
      </c>
      <c r="U2819" s="462">
        <f>IF($A2819=0,0,InformatiiGenerale!$B$3)</f>
        <v>0</v>
      </c>
      <c r="V2819" s="462">
        <f>IF($B2819=0,0,VLOOKUP($B2819,InformatiiGenerale!$A$9:$C$29,3,FALSE))</f>
        <v>0</v>
      </c>
    </row>
    <row r="2820" spans="1:22" ht="30" customHeight="1" x14ac:dyDescent="0.25">
      <c r="A2820" s="145"/>
      <c r="B2820" s="146"/>
      <c r="C2820" s="146"/>
      <c r="D2820" s="147"/>
      <c r="E2820" s="148"/>
      <c r="F2820" s="149"/>
      <c r="G2820" s="148"/>
      <c r="H2820" s="149"/>
      <c r="I2820" s="150"/>
      <c r="J2820" s="151"/>
      <c r="K2820" s="152"/>
      <c r="L2820" s="153"/>
      <c r="M2820" s="154"/>
      <c r="N2820" s="334">
        <f t="shared" si="87"/>
        <v>0</v>
      </c>
      <c r="O2820" s="339"/>
      <c r="P2820" s="515">
        <f>IF($A2820=Liste!$A$2,Liste!$Q$2,IF($A2820=Liste!$A$3,Liste!$Q$3,0))</f>
        <v>0</v>
      </c>
      <c r="Q2820" s="477"/>
      <c r="R2820" s="458" t="str">
        <f>IF(F2820=0,"x",VLOOKUP($F2820,Liste!$L$2:$M$5000,2,FALSE))</f>
        <v>x</v>
      </c>
      <c r="S2820" s="462" t="str">
        <f t="shared" si="86"/>
        <v>x</v>
      </c>
      <c r="T2820" s="462">
        <f>IF(P2820=Liste!$Q$3,IF(L2820=0,0,1),0)</f>
        <v>0</v>
      </c>
      <c r="U2820" s="462">
        <f>IF($A2820=0,0,InformatiiGenerale!$B$3)</f>
        <v>0</v>
      </c>
      <c r="V2820" s="462">
        <f>IF($B2820=0,0,VLOOKUP($B2820,InformatiiGenerale!$A$9:$C$29,3,FALSE))</f>
        <v>0</v>
      </c>
    </row>
    <row r="2821" spans="1:22" ht="30" customHeight="1" x14ac:dyDescent="0.25">
      <c r="A2821" s="145"/>
      <c r="B2821" s="146"/>
      <c r="C2821" s="146"/>
      <c r="D2821" s="147"/>
      <c r="E2821" s="148"/>
      <c r="F2821" s="149"/>
      <c r="G2821" s="148"/>
      <c r="H2821" s="149"/>
      <c r="I2821" s="150"/>
      <c r="J2821" s="151"/>
      <c r="K2821" s="152"/>
      <c r="L2821" s="153"/>
      <c r="M2821" s="154"/>
      <c r="N2821" s="334">
        <f t="shared" si="87"/>
        <v>0</v>
      </c>
      <c r="O2821" s="339"/>
      <c r="P2821" s="515">
        <f>IF($A2821=Liste!$A$2,Liste!$Q$2,IF($A2821=Liste!$A$3,Liste!$Q$3,0))</f>
        <v>0</v>
      </c>
      <c r="Q2821" s="477"/>
      <c r="R2821" s="458" t="str">
        <f>IF(F2821=0,"x",VLOOKUP($F2821,Liste!$L$2:$M$5000,2,FALSE))</f>
        <v>x</v>
      </c>
      <c r="S2821" s="462" t="str">
        <f t="shared" si="86"/>
        <v>x</v>
      </c>
      <c r="T2821" s="462">
        <f>IF(P2821=Liste!$Q$3,IF(L2821=0,0,1),0)</f>
        <v>0</v>
      </c>
      <c r="U2821" s="462">
        <f>IF($A2821=0,0,InformatiiGenerale!$B$3)</f>
        <v>0</v>
      </c>
      <c r="V2821" s="462">
        <f>IF($B2821=0,0,VLOOKUP($B2821,InformatiiGenerale!$A$9:$C$29,3,FALSE))</f>
        <v>0</v>
      </c>
    </row>
    <row r="2822" spans="1:22" ht="30" customHeight="1" x14ac:dyDescent="0.25">
      <c r="A2822" s="145"/>
      <c r="B2822" s="146"/>
      <c r="C2822" s="146"/>
      <c r="D2822" s="147"/>
      <c r="E2822" s="148"/>
      <c r="F2822" s="149"/>
      <c r="G2822" s="148"/>
      <c r="H2822" s="149"/>
      <c r="I2822" s="150"/>
      <c r="J2822" s="151"/>
      <c r="K2822" s="152"/>
      <c r="L2822" s="153"/>
      <c r="M2822" s="154"/>
      <c r="N2822" s="334">
        <f t="shared" si="87"/>
        <v>0</v>
      </c>
      <c r="O2822" s="339"/>
      <c r="P2822" s="515">
        <f>IF($A2822=Liste!$A$2,Liste!$Q$2,IF($A2822=Liste!$A$3,Liste!$Q$3,0))</f>
        <v>0</v>
      </c>
      <c r="Q2822" s="477"/>
      <c r="R2822" s="458" t="str">
        <f>IF(F2822=0,"x",VLOOKUP($F2822,Liste!$L$2:$M$5000,2,FALSE))</f>
        <v>x</v>
      </c>
      <c r="S2822" s="462" t="str">
        <f t="shared" si="86"/>
        <v>x</v>
      </c>
      <c r="T2822" s="462">
        <f>IF(P2822=Liste!$Q$3,IF(L2822=0,0,1),0)</f>
        <v>0</v>
      </c>
      <c r="U2822" s="462">
        <f>IF($A2822=0,0,InformatiiGenerale!$B$3)</f>
        <v>0</v>
      </c>
      <c r="V2822" s="462">
        <f>IF($B2822=0,0,VLOOKUP($B2822,InformatiiGenerale!$A$9:$C$29,3,FALSE))</f>
        <v>0</v>
      </c>
    </row>
    <row r="2823" spans="1:22" ht="30" customHeight="1" x14ac:dyDescent="0.25">
      <c r="A2823" s="145"/>
      <c r="B2823" s="146"/>
      <c r="C2823" s="146"/>
      <c r="D2823" s="147"/>
      <c r="E2823" s="148"/>
      <c r="F2823" s="149"/>
      <c r="G2823" s="148"/>
      <c r="H2823" s="149"/>
      <c r="I2823" s="150"/>
      <c r="J2823" s="151"/>
      <c r="K2823" s="152"/>
      <c r="L2823" s="153"/>
      <c r="M2823" s="154"/>
      <c r="N2823" s="334">
        <f t="shared" si="87"/>
        <v>0</v>
      </c>
      <c r="O2823" s="339"/>
      <c r="P2823" s="515">
        <f>IF($A2823=Liste!$A$2,Liste!$Q$2,IF($A2823=Liste!$A$3,Liste!$Q$3,0))</f>
        <v>0</v>
      </c>
      <c r="Q2823" s="477"/>
      <c r="R2823" s="458" t="str">
        <f>IF(F2823=0,"x",VLOOKUP($F2823,Liste!$L$2:$M$5000,2,FALSE))</f>
        <v>x</v>
      </c>
      <c r="S2823" s="462" t="str">
        <f t="shared" si="86"/>
        <v>x</v>
      </c>
      <c r="T2823" s="462">
        <f>IF(P2823=Liste!$Q$3,IF(L2823=0,0,1),0)</f>
        <v>0</v>
      </c>
      <c r="U2823" s="462">
        <f>IF($A2823=0,0,InformatiiGenerale!$B$3)</f>
        <v>0</v>
      </c>
      <c r="V2823" s="462">
        <f>IF($B2823=0,0,VLOOKUP($B2823,InformatiiGenerale!$A$9:$C$29,3,FALSE))</f>
        <v>0</v>
      </c>
    </row>
    <row r="2824" spans="1:22" ht="30" customHeight="1" x14ac:dyDescent="0.25">
      <c r="A2824" s="145"/>
      <c r="B2824" s="146"/>
      <c r="C2824" s="146"/>
      <c r="D2824" s="147"/>
      <c r="E2824" s="148"/>
      <c r="F2824" s="149"/>
      <c r="G2824" s="148"/>
      <c r="H2824" s="149"/>
      <c r="I2824" s="150"/>
      <c r="J2824" s="151"/>
      <c r="K2824" s="152"/>
      <c r="L2824" s="153"/>
      <c r="M2824" s="154"/>
      <c r="N2824" s="334">
        <f t="shared" si="87"/>
        <v>0</v>
      </c>
      <c r="O2824" s="339"/>
      <c r="P2824" s="515">
        <f>IF($A2824=Liste!$A$2,Liste!$Q$2,IF($A2824=Liste!$A$3,Liste!$Q$3,0))</f>
        <v>0</v>
      </c>
      <c r="Q2824" s="477"/>
      <c r="R2824" s="458" t="str">
        <f>IF(F2824=0,"x",VLOOKUP($F2824,Liste!$L$2:$M$5000,2,FALSE))</f>
        <v>x</v>
      </c>
      <c r="S2824" s="462" t="str">
        <f t="shared" si="86"/>
        <v>x</v>
      </c>
      <c r="T2824" s="462">
        <f>IF(P2824=Liste!$Q$3,IF(L2824=0,0,1),0)</f>
        <v>0</v>
      </c>
      <c r="U2824" s="462">
        <f>IF($A2824=0,0,InformatiiGenerale!$B$3)</f>
        <v>0</v>
      </c>
      <c r="V2824" s="462">
        <f>IF($B2824=0,0,VLOOKUP($B2824,InformatiiGenerale!$A$9:$C$29,3,FALSE))</f>
        <v>0</v>
      </c>
    </row>
    <row r="2825" spans="1:22" ht="30" customHeight="1" x14ac:dyDescent="0.25">
      <c r="A2825" s="145"/>
      <c r="B2825" s="146"/>
      <c r="C2825" s="146"/>
      <c r="D2825" s="147"/>
      <c r="E2825" s="148"/>
      <c r="F2825" s="149"/>
      <c r="G2825" s="148"/>
      <c r="H2825" s="149"/>
      <c r="I2825" s="150"/>
      <c r="J2825" s="151"/>
      <c r="K2825" s="152"/>
      <c r="L2825" s="153"/>
      <c r="M2825" s="154"/>
      <c r="N2825" s="334">
        <f t="shared" si="87"/>
        <v>0</v>
      </c>
      <c r="O2825" s="339"/>
      <c r="P2825" s="515">
        <f>IF($A2825=Liste!$A$2,Liste!$Q$2,IF($A2825=Liste!$A$3,Liste!$Q$3,0))</f>
        <v>0</v>
      </c>
      <c r="Q2825" s="477"/>
      <c r="R2825" s="458" t="str">
        <f>IF(F2825=0,"x",VLOOKUP($F2825,Liste!$L$2:$M$5000,2,FALSE))</f>
        <v>x</v>
      </c>
      <c r="S2825" s="462" t="str">
        <f t="shared" si="86"/>
        <v>x</v>
      </c>
      <c r="T2825" s="462">
        <f>IF(P2825=Liste!$Q$3,IF(L2825=0,0,1),0)</f>
        <v>0</v>
      </c>
      <c r="U2825" s="462">
        <f>IF($A2825=0,0,InformatiiGenerale!$B$3)</f>
        <v>0</v>
      </c>
      <c r="V2825" s="462">
        <f>IF($B2825=0,0,VLOOKUP($B2825,InformatiiGenerale!$A$9:$C$29,3,FALSE))</f>
        <v>0</v>
      </c>
    </row>
    <row r="2826" spans="1:22" ht="30" customHeight="1" x14ac:dyDescent="0.25">
      <c r="A2826" s="145"/>
      <c r="B2826" s="146"/>
      <c r="C2826" s="146"/>
      <c r="D2826" s="147"/>
      <c r="E2826" s="148"/>
      <c r="F2826" s="149"/>
      <c r="G2826" s="148"/>
      <c r="H2826" s="149"/>
      <c r="I2826" s="150"/>
      <c r="J2826" s="151"/>
      <c r="K2826" s="152"/>
      <c r="L2826" s="153"/>
      <c r="M2826" s="154"/>
      <c r="N2826" s="334">
        <f t="shared" si="87"/>
        <v>0</v>
      </c>
      <c r="O2826" s="339"/>
      <c r="P2826" s="515">
        <f>IF($A2826=Liste!$A$2,Liste!$Q$2,IF($A2826=Liste!$A$3,Liste!$Q$3,0))</f>
        <v>0</v>
      </c>
      <c r="Q2826" s="477"/>
      <c r="R2826" s="458" t="str">
        <f>IF(F2826=0,"x",VLOOKUP($F2826,Liste!$L$2:$M$5000,2,FALSE))</f>
        <v>x</v>
      </c>
      <c r="S2826" s="462" t="str">
        <f t="shared" si="86"/>
        <v>x</v>
      </c>
      <c r="T2826" s="462">
        <f>IF(P2826=Liste!$Q$3,IF(L2826=0,0,1),0)</f>
        <v>0</v>
      </c>
      <c r="U2826" s="462">
        <f>IF($A2826=0,0,InformatiiGenerale!$B$3)</f>
        <v>0</v>
      </c>
      <c r="V2826" s="462">
        <f>IF($B2826=0,0,VLOOKUP($B2826,InformatiiGenerale!$A$9:$C$29,3,FALSE))</f>
        <v>0</v>
      </c>
    </row>
    <row r="2827" spans="1:22" ht="30" customHeight="1" x14ac:dyDescent="0.25">
      <c r="A2827" s="145"/>
      <c r="B2827" s="146"/>
      <c r="C2827" s="146"/>
      <c r="D2827" s="147"/>
      <c r="E2827" s="148"/>
      <c r="F2827" s="149"/>
      <c r="G2827" s="148"/>
      <c r="H2827" s="149"/>
      <c r="I2827" s="150"/>
      <c r="J2827" s="151"/>
      <c r="K2827" s="152"/>
      <c r="L2827" s="153"/>
      <c r="M2827" s="154"/>
      <c r="N2827" s="334">
        <f t="shared" si="87"/>
        <v>0</v>
      </c>
      <c r="O2827" s="339"/>
      <c r="P2827" s="515">
        <f>IF($A2827=Liste!$A$2,Liste!$Q$2,IF($A2827=Liste!$A$3,Liste!$Q$3,0))</f>
        <v>0</v>
      </c>
      <c r="Q2827" s="477"/>
      <c r="R2827" s="458" t="str">
        <f>IF(F2827=0,"x",VLOOKUP($F2827,Liste!$L$2:$M$5000,2,FALSE))</f>
        <v>x</v>
      </c>
      <c r="S2827" s="462" t="str">
        <f t="shared" ref="S2827:S2890" si="88">CONCATENATE($C2827,$Q2827,$R2827)</f>
        <v>x</v>
      </c>
      <c r="T2827" s="462">
        <f>IF(P2827=Liste!$Q$3,IF(L2827=0,0,1),0)</f>
        <v>0</v>
      </c>
      <c r="U2827" s="462">
        <f>IF($A2827=0,0,InformatiiGenerale!$B$3)</f>
        <v>0</v>
      </c>
      <c r="V2827" s="462">
        <f>IF($B2827=0,0,VLOOKUP($B2827,InformatiiGenerale!$A$9:$C$29,3,FALSE))</f>
        <v>0</v>
      </c>
    </row>
    <row r="2828" spans="1:22" ht="30" customHeight="1" x14ac:dyDescent="0.25">
      <c r="A2828" s="145"/>
      <c r="B2828" s="146"/>
      <c r="C2828" s="146"/>
      <c r="D2828" s="147"/>
      <c r="E2828" s="148"/>
      <c r="F2828" s="149"/>
      <c r="G2828" s="148"/>
      <c r="H2828" s="149"/>
      <c r="I2828" s="150"/>
      <c r="J2828" s="151"/>
      <c r="K2828" s="152"/>
      <c r="L2828" s="153"/>
      <c r="M2828" s="154"/>
      <c r="N2828" s="334">
        <f t="shared" ref="N2828:N2891" si="89">L2828+M2828</f>
        <v>0</v>
      </c>
      <c r="O2828" s="339"/>
      <c r="P2828" s="515">
        <f>IF($A2828=Liste!$A$2,Liste!$Q$2,IF($A2828=Liste!$A$3,Liste!$Q$3,0))</f>
        <v>0</v>
      </c>
      <c r="Q2828" s="477"/>
      <c r="R2828" s="458" t="str">
        <f>IF(F2828=0,"x",VLOOKUP($F2828,Liste!$L$2:$M$5000,2,FALSE))</f>
        <v>x</v>
      </c>
      <c r="S2828" s="462" t="str">
        <f t="shared" si="88"/>
        <v>x</v>
      </c>
      <c r="T2828" s="462">
        <f>IF(P2828=Liste!$Q$3,IF(L2828=0,0,1),0)</f>
        <v>0</v>
      </c>
      <c r="U2828" s="462">
        <f>IF($A2828=0,0,InformatiiGenerale!$B$3)</f>
        <v>0</v>
      </c>
      <c r="V2828" s="462">
        <f>IF($B2828=0,0,VLOOKUP($B2828,InformatiiGenerale!$A$9:$C$29,3,FALSE))</f>
        <v>0</v>
      </c>
    </row>
    <row r="2829" spans="1:22" ht="30" customHeight="1" x14ac:dyDescent="0.25">
      <c r="A2829" s="145"/>
      <c r="B2829" s="146"/>
      <c r="C2829" s="146"/>
      <c r="D2829" s="147"/>
      <c r="E2829" s="148"/>
      <c r="F2829" s="149"/>
      <c r="G2829" s="148"/>
      <c r="H2829" s="149"/>
      <c r="I2829" s="150"/>
      <c r="J2829" s="151"/>
      <c r="K2829" s="152"/>
      <c r="L2829" s="153"/>
      <c r="M2829" s="154"/>
      <c r="N2829" s="334">
        <f t="shared" si="89"/>
        <v>0</v>
      </c>
      <c r="O2829" s="339"/>
      <c r="P2829" s="515">
        <f>IF($A2829=Liste!$A$2,Liste!$Q$2,IF($A2829=Liste!$A$3,Liste!$Q$3,0))</f>
        <v>0</v>
      </c>
      <c r="Q2829" s="477"/>
      <c r="R2829" s="458" t="str">
        <f>IF(F2829=0,"x",VLOOKUP($F2829,Liste!$L$2:$M$5000,2,FALSE))</f>
        <v>x</v>
      </c>
      <c r="S2829" s="462" t="str">
        <f t="shared" si="88"/>
        <v>x</v>
      </c>
      <c r="T2829" s="462">
        <f>IF(P2829=Liste!$Q$3,IF(L2829=0,0,1),0)</f>
        <v>0</v>
      </c>
      <c r="U2829" s="462">
        <f>IF($A2829=0,0,InformatiiGenerale!$B$3)</f>
        <v>0</v>
      </c>
      <c r="V2829" s="462">
        <f>IF($B2829=0,0,VLOOKUP($B2829,InformatiiGenerale!$A$9:$C$29,3,FALSE))</f>
        <v>0</v>
      </c>
    </row>
    <row r="2830" spans="1:22" ht="30" customHeight="1" x14ac:dyDescent="0.25">
      <c r="A2830" s="145"/>
      <c r="B2830" s="146"/>
      <c r="C2830" s="146"/>
      <c r="D2830" s="147"/>
      <c r="E2830" s="148"/>
      <c r="F2830" s="149"/>
      <c r="G2830" s="148"/>
      <c r="H2830" s="149"/>
      <c r="I2830" s="150"/>
      <c r="J2830" s="151"/>
      <c r="K2830" s="152"/>
      <c r="L2830" s="153"/>
      <c r="M2830" s="154"/>
      <c r="N2830" s="334">
        <f t="shared" si="89"/>
        <v>0</v>
      </c>
      <c r="O2830" s="339"/>
      <c r="P2830" s="515">
        <f>IF($A2830=Liste!$A$2,Liste!$Q$2,IF($A2830=Liste!$A$3,Liste!$Q$3,0))</f>
        <v>0</v>
      </c>
      <c r="Q2830" s="477"/>
      <c r="R2830" s="458" t="str">
        <f>IF(F2830=0,"x",VLOOKUP($F2830,Liste!$L$2:$M$5000,2,FALSE))</f>
        <v>x</v>
      </c>
      <c r="S2830" s="462" t="str">
        <f t="shared" si="88"/>
        <v>x</v>
      </c>
      <c r="T2830" s="462">
        <f>IF(P2830=Liste!$Q$3,IF(L2830=0,0,1),0)</f>
        <v>0</v>
      </c>
      <c r="U2830" s="462">
        <f>IF($A2830=0,0,InformatiiGenerale!$B$3)</f>
        <v>0</v>
      </c>
      <c r="V2830" s="462">
        <f>IF($B2830=0,0,VLOOKUP($B2830,InformatiiGenerale!$A$9:$C$29,3,FALSE))</f>
        <v>0</v>
      </c>
    </row>
    <row r="2831" spans="1:22" ht="30" customHeight="1" x14ac:dyDescent="0.25">
      <c r="A2831" s="145"/>
      <c r="B2831" s="146"/>
      <c r="C2831" s="146"/>
      <c r="D2831" s="147"/>
      <c r="E2831" s="148"/>
      <c r="F2831" s="149"/>
      <c r="G2831" s="148"/>
      <c r="H2831" s="149"/>
      <c r="I2831" s="150"/>
      <c r="J2831" s="151"/>
      <c r="K2831" s="152"/>
      <c r="L2831" s="153"/>
      <c r="M2831" s="154"/>
      <c r="N2831" s="334">
        <f t="shared" si="89"/>
        <v>0</v>
      </c>
      <c r="O2831" s="339"/>
      <c r="P2831" s="515">
        <f>IF($A2831=Liste!$A$2,Liste!$Q$2,IF($A2831=Liste!$A$3,Liste!$Q$3,0))</f>
        <v>0</v>
      </c>
      <c r="Q2831" s="477"/>
      <c r="R2831" s="458" t="str">
        <f>IF(F2831=0,"x",VLOOKUP($F2831,Liste!$L$2:$M$5000,2,FALSE))</f>
        <v>x</v>
      </c>
      <c r="S2831" s="462" t="str">
        <f t="shared" si="88"/>
        <v>x</v>
      </c>
      <c r="T2831" s="462">
        <f>IF(P2831=Liste!$Q$3,IF(L2831=0,0,1),0)</f>
        <v>0</v>
      </c>
      <c r="U2831" s="462">
        <f>IF($A2831=0,0,InformatiiGenerale!$B$3)</f>
        <v>0</v>
      </c>
      <c r="V2831" s="462">
        <f>IF($B2831=0,0,VLOOKUP($B2831,InformatiiGenerale!$A$9:$C$29,3,FALSE))</f>
        <v>0</v>
      </c>
    </row>
    <row r="2832" spans="1:22" ht="30" customHeight="1" x14ac:dyDescent="0.25">
      <c r="A2832" s="145"/>
      <c r="B2832" s="146"/>
      <c r="C2832" s="146"/>
      <c r="D2832" s="147"/>
      <c r="E2832" s="148"/>
      <c r="F2832" s="149"/>
      <c r="G2832" s="148"/>
      <c r="H2832" s="149"/>
      <c r="I2832" s="150"/>
      <c r="J2832" s="151"/>
      <c r="K2832" s="152"/>
      <c r="L2832" s="153"/>
      <c r="M2832" s="154"/>
      <c r="N2832" s="334">
        <f t="shared" si="89"/>
        <v>0</v>
      </c>
      <c r="O2832" s="339"/>
      <c r="P2832" s="515">
        <f>IF($A2832=Liste!$A$2,Liste!$Q$2,IF($A2832=Liste!$A$3,Liste!$Q$3,0))</f>
        <v>0</v>
      </c>
      <c r="Q2832" s="477"/>
      <c r="R2832" s="458" t="str">
        <f>IF(F2832=0,"x",VLOOKUP($F2832,Liste!$L$2:$M$5000,2,FALSE))</f>
        <v>x</v>
      </c>
      <c r="S2832" s="462" t="str">
        <f t="shared" si="88"/>
        <v>x</v>
      </c>
      <c r="T2832" s="462">
        <f>IF(P2832=Liste!$Q$3,IF(L2832=0,0,1),0)</f>
        <v>0</v>
      </c>
      <c r="U2832" s="462">
        <f>IF($A2832=0,0,InformatiiGenerale!$B$3)</f>
        <v>0</v>
      </c>
      <c r="V2832" s="462">
        <f>IF($B2832=0,0,VLOOKUP($B2832,InformatiiGenerale!$A$9:$C$29,3,FALSE))</f>
        <v>0</v>
      </c>
    </row>
    <row r="2833" spans="1:22" ht="30" customHeight="1" x14ac:dyDescent="0.25">
      <c r="A2833" s="145"/>
      <c r="B2833" s="146"/>
      <c r="C2833" s="146"/>
      <c r="D2833" s="147"/>
      <c r="E2833" s="148"/>
      <c r="F2833" s="149"/>
      <c r="G2833" s="148"/>
      <c r="H2833" s="149"/>
      <c r="I2833" s="150"/>
      <c r="J2833" s="151"/>
      <c r="K2833" s="152"/>
      <c r="L2833" s="153"/>
      <c r="M2833" s="154"/>
      <c r="N2833" s="334">
        <f t="shared" si="89"/>
        <v>0</v>
      </c>
      <c r="O2833" s="339"/>
      <c r="P2833" s="515">
        <f>IF($A2833=Liste!$A$2,Liste!$Q$2,IF($A2833=Liste!$A$3,Liste!$Q$3,0))</f>
        <v>0</v>
      </c>
      <c r="Q2833" s="477"/>
      <c r="R2833" s="458" t="str">
        <f>IF(F2833=0,"x",VLOOKUP($F2833,Liste!$L$2:$M$5000,2,FALSE))</f>
        <v>x</v>
      </c>
      <c r="S2833" s="462" t="str">
        <f t="shared" si="88"/>
        <v>x</v>
      </c>
      <c r="T2833" s="462">
        <f>IF(P2833=Liste!$Q$3,IF(L2833=0,0,1),0)</f>
        <v>0</v>
      </c>
      <c r="U2833" s="462">
        <f>IF($A2833=0,0,InformatiiGenerale!$B$3)</f>
        <v>0</v>
      </c>
      <c r="V2833" s="462">
        <f>IF($B2833=0,0,VLOOKUP($B2833,InformatiiGenerale!$A$9:$C$29,3,FALSE))</f>
        <v>0</v>
      </c>
    </row>
    <row r="2834" spans="1:22" ht="30" customHeight="1" x14ac:dyDescent="0.25">
      <c r="A2834" s="145"/>
      <c r="B2834" s="146"/>
      <c r="C2834" s="146"/>
      <c r="D2834" s="147"/>
      <c r="E2834" s="148"/>
      <c r="F2834" s="149"/>
      <c r="G2834" s="148"/>
      <c r="H2834" s="149"/>
      <c r="I2834" s="150"/>
      <c r="J2834" s="151"/>
      <c r="K2834" s="152"/>
      <c r="L2834" s="153"/>
      <c r="M2834" s="154"/>
      <c r="N2834" s="334">
        <f t="shared" si="89"/>
        <v>0</v>
      </c>
      <c r="O2834" s="339"/>
      <c r="P2834" s="515">
        <f>IF($A2834=Liste!$A$2,Liste!$Q$2,IF($A2834=Liste!$A$3,Liste!$Q$3,0))</f>
        <v>0</v>
      </c>
      <c r="Q2834" s="477"/>
      <c r="R2834" s="458" t="str">
        <f>IF(F2834=0,"x",VLOOKUP($F2834,Liste!$L$2:$M$5000,2,FALSE))</f>
        <v>x</v>
      </c>
      <c r="S2834" s="462" t="str">
        <f t="shared" si="88"/>
        <v>x</v>
      </c>
      <c r="T2834" s="462">
        <f>IF(P2834=Liste!$Q$3,IF(L2834=0,0,1),0)</f>
        <v>0</v>
      </c>
      <c r="U2834" s="462">
        <f>IF($A2834=0,0,InformatiiGenerale!$B$3)</f>
        <v>0</v>
      </c>
      <c r="V2834" s="462">
        <f>IF($B2834=0,0,VLOOKUP($B2834,InformatiiGenerale!$A$9:$C$29,3,FALSE))</f>
        <v>0</v>
      </c>
    </row>
    <row r="2835" spans="1:22" ht="30" customHeight="1" x14ac:dyDescent="0.25">
      <c r="A2835" s="145"/>
      <c r="B2835" s="146"/>
      <c r="C2835" s="146"/>
      <c r="D2835" s="147"/>
      <c r="E2835" s="148"/>
      <c r="F2835" s="149"/>
      <c r="G2835" s="148"/>
      <c r="H2835" s="149"/>
      <c r="I2835" s="150"/>
      <c r="J2835" s="151"/>
      <c r="K2835" s="152"/>
      <c r="L2835" s="153"/>
      <c r="M2835" s="154"/>
      <c r="N2835" s="334">
        <f t="shared" si="89"/>
        <v>0</v>
      </c>
      <c r="O2835" s="339"/>
      <c r="P2835" s="515">
        <f>IF($A2835=Liste!$A$2,Liste!$Q$2,IF($A2835=Liste!$A$3,Liste!$Q$3,0))</f>
        <v>0</v>
      </c>
      <c r="Q2835" s="477"/>
      <c r="R2835" s="458" t="str">
        <f>IF(F2835=0,"x",VLOOKUP($F2835,Liste!$L$2:$M$5000,2,FALSE))</f>
        <v>x</v>
      </c>
      <c r="S2835" s="462" t="str">
        <f t="shared" si="88"/>
        <v>x</v>
      </c>
      <c r="T2835" s="462">
        <f>IF(P2835=Liste!$Q$3,IF(L2835=0,0,1),0)</f>
        <v>0</v>
      </c>
      <c r="U2835" s="462">
        <f>IF($A2835=0,0,InformatiiGenerale!$B$3)</f>
        <v>0</v>
      </c>
      <c r="V2835" s="462">
        <f>IF($B2835=0,0,VLOOKUP($B2835,InformatiiGenerale!$A$9:$C$29,3,FALSE))</f>
        <v>0</v>
      </c>
    </row>
    <row r="2836" spans="1:22" ht="30" customHeight="1" x14ac:dyDescent="0.25">
      <c r="A2836" s="145"/>
      <c r="B2836" s="146"/>
      <c r="C2836" s="146"/>
      <c r="D2836" s="147"/>
      <c r="E2836" s="148"/>
      <c r="F2836" s="149"/>
      <c r="G2836" s="148"/>
      <c r="H2836" s="149"/>
      <c r="I2836" s="150"/>
      <c r="J2836" s="151"/>
      <c r="K2836" s="152"/>
      <c r="L2836" s="153"/>
      <c r="M2836" s="154"/>
      <c r="N2836" s="334">
        <f t="shared" si="89"/>
        <v>0</v>
      </c>
      <c r="O2836" s="339"/>
      <c r="P2836" s="515">
        <f>IF($A2836=Liste!$A$2,Liste!$Q$2,IF($A2836=Liste!$A$3,Liste!$Q$3,0))</f>
        <v>0</v>
      </c>
      <c r="Q2836" s="477"/>
      <c r="R2836" s="458" t="str">
        <f>IF(F2836=0,"x",VLOOKUP($F2836,Liste!$L$2:$M$5000,2,FALSE))</f>
        <v>x</v>
      </c>
      <c r="S2836" s="462" t="str">
        <f t="shared" si="88"/>
        <v>x</v>
      </c>
      <c r="T2836" s="462">
        <f>IF(P2836=Liste!$Q$3,IF(L2836=0,0,1),0)</f>
        <v>0</v>
      </c>
      <c r="U2836" s="462">
        <f>IF($A2836=0,0,InformatiiGenerale!$B$3)</f>
        <v>0</v>
      </c>
      <c r="V2836" s="462">
        <f>IF($B2836=0,0,VLOOKUP($B2836,InformatiiGenerale!$A$9:$C$29,3,FALSE))</f>
        <v>0</v>
      </c>
    </row>
    <row r="2837" spans="1:22" ht="30" customHeight="1" x14ac:dyDescent="0.25">
      <c r="A2837" s="145"/>
      <c r="B2837" s="146"/>
      <c r="C2837" s="146"/>
      <c r="D2837" s="147"/>
      <c r="E2837" s="148"/>
      <c r="F2837" s="149"/>
      <c r="G2837" s="148"/>
      <c r="H2837" s="149"/>
      <c r="I2837" s="150"/>
      <c r="J2837" s="151"/>
      <c r="K2837" s="152"/>
      <c r="L2837" s="153"/>
      <c r="M2837" s="154"/>
      <c r="N2837" s="334">
        <f t="shared" si="89"/>
        <v>0</v>
      </c>
      <c r="O2837" s="339"/>
      <c r="P2837" s="515">
        <f>IF($A2837=Liste!$A$2,Liste!$Q$2,IF($A2837=Liste!$A$3,Liste!$Q$3,0))</f>
        <v>0</v>
      </c>
      <c r="Q2837" s="477"/>
      <c r="R2837" s="458" t="str">
        <f>IF(F2837=0,"x",VLOOKUP($F2837,Liste!$L$2:$M$5000,2,FALSE))</f>
        <v>x</v>
      </c>
      <c r="S2837" s="462" t="str">
        <f t="shared" si="88"/>
        <v>x</v>
      </c>
      <c r="T2837" s="462">
        <f>IF(P2837=Liste!$Q$3,IF(L2837=0,0,1),0)</f>
        <v>0</v>
      </c>
      <c r="U2837" s="462">
        <f>IF($A2837=0,0,InformatiiGenerale!$B$3)</f>
        <v>0</v>
      </c>
      <c r="V2837" s="462">
        <f>IF($B2837=0,0,VLOOKUP($B2837,InformatiiGenerale!$A$9:$C$29,3,FALSE))</f>
        <v>0</v>
      </c>
    </row>
    <row r="2838" spans="1:22" ht="30" customHeight="1" x14ac:dyDescent="0.25">
      <c r="A2838" s="145"/>
      <c r="B2838" s="146"/>
      <c r="C2838" s="146"/>
      <c r="D2838" s="147"/>
      <c r="E2838" s="148"/>
      <c r="F2838" s="149"/>
      <c r="G2838" s="148"/>
      <c r="H2838" s="149"/>
      <c r="I2838" s="150"/>
      <c r="J2838" s="151"/>
      <c r="K2838" s="152"/>
      <c r="L2838" s="153"/>
      <c r="M2838" s="154"/>
      <c r="N2838" s="334">
        <f t="shared" si="89"/>
        <v>0</v>
      </c>
      <c r="O2838" s="339"/>
      <c r="P2838" s="515">
        <f>IF($A2838=Liste!$A$2,Liste!$Q$2,IF($A2838=Liste!$A$3,Liste!$Q$3,0))</f>
        <v>0</v>
      </c>
      <c r="Q2838" s="477"/>
      <c r="R2838" s="458" t="str">
        <f>IF(F2838=0,"x",VLOOKUP($F2838,Liste!$L$2:$M$5000,2,FALSE))</f>
        <v>x</v>
      </c>
      <c r="S2838" s="462" t="str">
        <f t="shared" si="88"/>
        <v>x</v>
      </c>
      <c r="T2838" s="462">
        <f>IF(P2838=Liste!$Q$3,IF(L2838=0,0,1),0)</f>
        <v>0</v>
      </c>
      <c r="U2838" s="462">
        <f>IF($A2838=0,0,InformatiiGenerale!$B$3)</f>
        <v>0</v>
      </c>
      <c r="V2838" s="462">
        <f>IF($B2838=0,0,VLOOKUP($B2838,InformatiiGenerale!$A$9:$C$29,3,FALSE))</f>
        <v>0</v>
      </c>
    </row>
    <row r="2839" spans="1:22" ht="30" customHeight="1" x14ac:dyDescent="0.25">
      <c r="A2839" s="145"/>
      <c r="B2839" s="146"/>
      <c r="C2839" s="146"/>
      <c r="D2839" s="147"/>
      <c r="E2839" s="148"/>
      <c r="F2839" s="149"/>
      <c r="G2839" s="148"/>
      <c r="H2839" s="149"/>
      <c r="I2839" s="150"/>
      <c r="J2839" s="151"/>
      <c r="K2839" s="152"/>
      <c r="L2839" s="153"/>
      <c r="M2839" s="154"/>
      <c r="N2839" s="334">
        <f t="shared" si="89"/>
        <v>0</v>
      </c>
      <c r="O2839" s="339"/>
      <c r="P2839" s="515">
        <f>IF($A2839=Liste!$A$2,Liste!$Q$2,IF($A2839=Liste!$A$3,Liste!$Q$3,0))</f>
        <v>0</v>
      </c>
      <c r="Q2839" s="477"/>
      <c r="R2839" s="458" t="str">
        <f>IF(F2839=0,"x",VLOOKUP($F2839,Liste!$L$2:$M$5000,2,FALSE))</f>
        <v>x</v>
      </c>
      <c r="S2839" s="462" t="str">
        <f t="shared" si="88"/>
        <v>x</v>
      </c>
      <c r="T2839" s="462">
        <f>IF(P2839=Liste!$Q$3,IF(L2839=0,0,1),0)</f>
        <v>0</v>
      </c>
      <c r="U2839" s="462">
        <f>IF($A2839=0,0,InformatiiGenerale!$B$3)</f>
        <v>0</v>
      </c>
      <c r="V2839" s="462">
        <f>IF($B2839=0,0,VLOOKUP($B2839,InformatiiGenerale!$A$9:$C$29,3,FALSE))</f>
        <v>0</v>
      </c>
    </row>
    <row r="2840" spans="1:22" ht="30" customHeight="1" x14ac:dyDescent="0.25">
      <c r="A2840" s="145"/>
      <c r="B2840" s="146"/>
      <c r="C2840" s="146"/>
      <c r="D2840" s="147"/>
      <c r="E2840" s="148"/>
      <c r="F2840" s="149"/>
      <c r="G2840" s="148"/>
      <c r="H2840" s="149"/>
      <c r="I2840" s="150"/>
      <c r="J2840" s="151"/>
      <c r="K2840" s="152"/>
      <c r="L2840" s="153"/>
      <c r="M2840" s="154"/>
      <c r="N2840" s="334">
        <f t="shared" si="89"/>
        <v>0</v>
      </c>
      <c r="O2840" s="339"/>
      <c r="P2840" s="515">
        <f>IF($A2840=Liste!$A$2,Liste!$Q$2,IF($A2840=Liste!$A$3,Liste!$Q$3,0))</f>
        <v>0</v>
      </c>
      <c r="Q2840" s="477"/>
      <c r="R2840" s="458" t="str">
        <f>IF(F2840=0,"x",VLOOKUP($F2840,Liste!$L$2:$M$5000,2,FALSE))</f>
        <v>x</v>
      </c>
      <c r="S2840" s="462" t="str">
        <f t="shared" si="88"/>
        <v>x</v>
      </c>
      <c r="T2840" s="462">
        <f>IF(P2840=Liste!$Q$3,IF(L2840=0,0,1),0)</f>
        <v>0</v>
      </c>
      <c r="U2840" s="462">
        <f>IF($A2840=0,0,InformatiiGenerale!$B$3)</f>
        <v>0</v>
      </c>
      <c r="V2840" s="462">
        <f>IF($B2840=0,0,VLOOKUP($B2840,InformatiiGenerale!$A$9:$C$29,3,FALSE))</f>
        <v>0</v>
      </c>
    </row>
    <row r="2841" spans="1:22" ht="30" customHeight="1" x14ac:dyDescent="0.25">
      <c r="A2841" s="145"/>
      <c r="B2841" s="146"/>
      <c r="C2841" s="146"/>
      <c r="D2841" s="147"/>
      <c r="E2841" s="148"/>
      <c r="F2841" s="149"/>
      <c r="G2841" s="148"/>
      <c r="H2841" s="149"/>
      <c r="I2841" s="150"/>
      <c r="J2841" s="151"/>
      <c r="K2841" s="152"/>
      <c r="L2841" s="153"/>
      <c r="M2841" s="154"/>
      <c r="N2841" s="334">
        <f t="shared" si="89"/>
        <v>0</v>
      </c>
      <c r="O2841" s="339"/>
      <c r="P2841" s="515">
        <f>IF($A2841=Liste!$A$2,Liste!$Q$2,IF($A2841=Liste!$A$3,Liste!$Q$3,0))</f>
        <v>0</v>
      </c>
      <c r="Q2841" s="477"/>
      <c r="R2841" s="458" t="str">
        <f>IF(F2841=0,"x",VLOOKUP($F2841,Liste!$L$2:$M$5000,2,FALSE))</f>
        <v>x</v>
      </c>
      <c r="S2841" s="462" t="str">
        <f t="shared" si="88"/>
        <v>x</v>
      </c>
      <c r="T2841" s="462">
        <f>IF(P2841=Liste!$Q$3,IF(L2841=0,0,1),0)</f>
        <v>0</v>
      </c>
      <c r="U2841" s="462">
        <f>IF($A2841=0,0,InformatiiGenerale!$B$3)</f>
        <v>0</v>
      </c>
      <c r="V2841" s="462">
        <f>IF($B2841=0,0,VLOOKUP($B2841,InformatiiGenerale!$A$9:$C$29,3,FALSE))</f>
        <v>0</v>
      </c>
    </row>
    <row r="2842" spans="1:22" ht="30" customHeight="1" x14ac:dyDescent="0.25">
      <c r="A2842" s="145"/>
      <c r="B2842" s="146"/>
      <c r="C2842" s="146"/>
      <c r="D2842" s="147"/>
      <c r="E2842" s="148"/>
      <c r="F2842" s="149"/>
      <c r="G2842" s="148"/>
      <c r="H2842" s="149"/>
      <c r="I2842" s="150"/>
      <c r="J2842" s="151"/>
      <c r="K2842" s="152"/>
      <c r="L2842" s="153"/>
      <c r="M2842" s="154"/>
      <c r="N2842" s="334">
        <f t="shared" si="89"/>
        <v>0</v>
      </c>
      <c r="O2842" s="339"/>
      <c r="P2842" s="515">
        <f>IF($A2842=Liste!$A$2,Liste!$Q$2,IF($A2842=Liste!$A$3,Liste!$Q$3,0))</f>
        <v>0</v>
      </c>
      <c r="Q2842" s="477"/>
      <c r="R2842" s="458" t="str">
        <f>IF(F2842=0,"x",VLOOKUP($F2842,Liste!$L$2:$M$5000,2,FALSE))</f>
        <v>x</v>
      </c>
      <c r="S2842" s="462" t="str">
        <f t="shared" si="88"/>
        <v>x</v>
      </c>
      <c r="T2842" s="462">
        <f>IF(P2842=Liste!$Q$3,IF(L2842=0,0,1),0)</f>
        <v>0</v>
      </c>
      <c r="U2842" s="462">
        <f>IF($A2842=0,0,InformatiiGenerale!$B$3)</f>
        <v>0</v>
      </c>
      <c r="V2842" s="462">
        <f>IF($B2842=0,0,VLOOKUP($B2842,InformatiiGenerale!$A$9:$C$29,3,FALSE))</f>
        <v>0</v>
      </c>
    </row>
    <row r="2843" spans="1:22" ht="30" customHeight="1" x14ac:dyDescent="0.25">
      <c r="A2843" s="145"/>
      <c r="B2843" s="146"/>
      <c r="C2843" s="146"/>
      <c r="D2843" s="147"/>
      <c r="E2843" s="148"/>
      <c r="F2843" s="149"/>
      <c r="G2843" s="148"/>
      <c r="H2843" s="149"/>
      <c r="I2843" s="150"/>
      <c r="J2843" s="151"/>
      <c r="K2843" s="152"/>
      <c r="L2843" s="153"/>
      <c r="M2843" s="154"/>
      <c r="N2843" s="334">
        <f t="shared" si="89"/>
        <v>0</v>
      </c>
      <c r="O2843" s="339"/>
      <c r="P2843" s="515">
        <f>IF($A2843=Liste!$A$2,Liste!$Q$2,IF($A2843=Liste!$A$3,Liste!$Q$3,0))</f>
        <v>0</v>
      </c>
      <c r="Q2843" s="477"/>
      <c r="R2843" s="458" t="str">
        <f>IF(F2843=0,"x",VLOOKUP($F2843,Liste!$L$2:$M$5000,2,FALSE))</f>
        <v>x</v>
      </c>
      <c r="S2843" s="462" t="str">
        <f t="shared" si="88"/>
        <v>x</v>
      </c>
      <c r="T2843" s="462">
        <f>IF(P2843=Liste!$Q$3,IF(L2843=0,0,1),0)</f>
        <v>0</v>
      </c>
      <c r="U2843" s="462">
        <f>IF($A2843=0,0,InformatiiGenerale!$B$3)</f>
        <v>0</v>
      </c>
      <c r="V2843" s="462">
        <f>IF($B2843=0,0,VLOOKUP($B2843,InformatiiGenerale!$A$9:$C$29,3,FALSE))</f>
        <v>0</v>
      </c>
    </row>
    <row r="2844" spans="1:22" ht="30" customHeight="1" x14ac:dyDescent="0.25">
      <c r="A2844" s="145"/>
      <c r="B2844" s="146"/>
      <c r="C2844" s="146"/>
      <c r="D2844" s="147"/>
      <c r="E2844" s="148"/>
      <c r="F2844" s="149"/>
      <c r="G2844" s="148"/>
      <c r="H2844" s="149"/>
      <c r="I2844" s="150"/>
      <c r="J2844" s="151"/>
      <c r="K2844" s="152"/>
      <c r="L2844" s="153"/>
      <c r="M2844" s="154"/>
      <c r="N2844" s="334">
        <f t="shared" si="89"/>
        <v>0</v>
      </c>
      <c r="O2844" s="339"/>
      <c r="P2844" s="515">
        <f>IF($A2844=Liste!$A$2,Liste!$Q$2,IF($A2844=Liste!$A$3,Liste!$Q$3,0))</f>
        <v>0</v>
      </c>
      <c r="Q2844" s="477"/>
      <c r="R2844" s="458" t="str">
        <f>IF(F2844=0,"x",VLOOKUP($F2844,Liste!$L$2:$M$5000,2,FALSE))</f>
        <v>x</v>
      </c>
      <c r="S2844" s="462" t="str">
        <f t="shared" si="88"/>
        <v>x</v>
      </c>
      <c r="T2844" s="462">
        <f>IF(P2844=Liste!$Q$3,IF(L2844=0,0,1),0)</f>
        <v>0</v>
      </c>
      <c r="U2844" s="462">
        <f>IF($A2844=0,0,InformatiiGenerale!$B$3)</f>
        <v>0</v>
      </c>
      <c r="V2844" s="462">
        <f>IF($B2844=0,0,VLOOKUP($B2844,InformatiiGenerale!$A$9:$C$29,3,FALSE))</f>
        <v>0</v>
      </c>
    </row>
    <row r="2845" spans="1:22" ht="30" customHeight="1" x14ac:dyDescent="0.25">
      <c r="A2845" s="145"/>
      <c r="B2845" s="146"/>
      <c r="C2845" s="146"/>
      <c r="D2845" s="147"/>
      <c r="E2845" s="148"/>
      <c r="F2845" s="149"/>
      <c r="G2845" s="148"/>
      <c r="H2845" s="149"/>
      <c r="I2845" s="150"/>
      <c r="J2845" s="151"/>
      <c r="K2845" s="152"/>
      <c r="L2845" s="153"/>
      <c r="M2845" s="154"/>
      <c r="N2845" s="334">
        <f t="shared" si="89"/>
        <v>0</v>
      </c>
      <c r="O2845" s="339"/>
      <c r="P2845" s="515">
        <f>IF($A2845=Liste!$A$2,Liste!$Q$2,IF($A2845=Liste!$A$3,Liste!$Q$3,0))</f>
        <v>0</v>
      </c>
      <c r="Q2845" s="477"/>
      <c r="R2845" s="458" t="str">
        <f>IF(F2845=0,"x",VLOOKUP($F2845,Liste!$L$2:$M$5000,2,FALSE))</f>
        <v>x</v>
      </c>
      <c r="S2845" s="462" t="str">
        <f t="shared" si="88"/>
        <v>x</v>
      </c>
      <c r="T2845" s="462">
        <f>IF(P2845=Liste!$Q$3,IF(L2845=0,0,1),0)</f>
        <v>0</v>
      </c>
      <c r="U2845" s="462">
        <f>IF($A2845=0,0,InformatiiGenerale!$B$3)</f>
        <v>0</v>
      </c>
      <c r="V2845" s="462">
        <f>IF($B2845=0,0,VLOOKUP($B2845,InformatiiGenerale!$A$9:$C$29,3,FALSE))</f>
        <v>0</v>
      </c>
    </row>
    <row r="2846" spans="1:22" ht="30" customHeight="1" x14ac:dyDescent="0.25">
      <c r="A2846" s="145"/>
      <c r="B2846" s="146"/>
      <c r="C2846" s="146"/>
      <c r="D2846" s="147"/>
      <c r="E2846" s="148"/>
      <c r="F2846" s="149"/>
      <c r="G2846" s="148"/>
      <c r="H2846" s="149"/>
      <c r="I2846" s="150"/>
      <c r="J2846" s="151"/>
      <c r="K2846" s="152"/>
      <c r="L2846" s="153"/>
      <c r="M2846" s="154"/>
      <c r="N2846" s="334">
        <f t="shared" si="89"/>
        <v>0</v>
      </c>
      <c r="O2846" s="339"/>
      <c r="P2846" s="515">
        <f>IF($A2846=Liste!$A$2,Liste!$Q$2,IF($A2846=Liste!$A$3,Liste!$Q$3,0))</f>
        <v>0</v>
      </c>
      <c r="Q2846" s="477"/>
      <c r="R2846" s="458" t="str">
        <f>IF(F2846=0,"x",VLOOKUP($F2846,Liste!$L$2:$M$5000,2,FALSE))</f>
        <v>x</v>
      </c>
      <c r="S2846" s="462" t="str">
        <f t="shared" si="88"/>
        <v>x</v>
      </c>
      <c r="T2846" s="462">
        <f>IF(P2846=Liste!$Q$3,IF(L2846=0,0,1),0)</f>
        <v>0</v>
      </c>
      <c r="U2846" s="462">
        <f>IF($A2846=0,0,InformatiiGenerale!$B$3)</f>
        <v>0</v>
      </c>
      <c r="V2846" s="462">
        <f>IF($B2846=0,0,VLOOKUP($B2846,InformatiiGenerale!$A$9:$C$29,3,FALSE))</f>
        <v>0</v>
      </c>
    </row>
    <row r="2847" spans="1:22" ht="30" customHeight="1" x14ac:dyDescent="0.25">
      <c r="A2847" s="145"/>
      <c r="B2847" s="146"/>
      <c r="C2847" s="146"/>
      <c r="D2847" s="147"/>
      <c r="E2847" s="148"/>
      <c r="F2847" s="149"/>
      <c r="G2847" s="148"/>
      <c r="H2847" s="149"/>
      <c r="I2847" s="150"/>
      <c r="J2847" s="151"/>
      <c r="K2847" s="152"/>
      <c r="L2847" s="153"/>
      <c r="M2847" s="154"/>
      <c r="N2847" s="334">
        <f t="shared" si="89"/>
        <v>0</v>
      </c>
      <c r="O2847" s="339"/>
      <c r="P2847" s="515">
        <f>IF($A2847=Liste!$A$2,Liste!$Q$2,IF($A2847=Liste!$A$3,Liste!$Q$3,0))</f>
        <v>0</v>
      </c>
      <c r="Q2847" s="477"/>
      <c r="R2847" s="458" t="str">
        <f>IF(F2847=0,"x",VLOOKUP($F2847,Liste!$L$2:$M$5000,2,FALSE))</f>
        <v>x</v>
      </c>
      <c r="S2847" s="462" t="str">
        <f t="shared" si="88"/>
        <v>x</v>
      </c>
      <c r="T2847" s="462">
        <f>IF(P2847=Liste!$Q$3,IF(L2847=0,0,1),0)</f>
        <v>0</v>
      </c>
      <c r="U2847" s="462">
        <f>IF($A2847=0,0,InformatiiGenerale!$B$3)</f>
        <v>0</v>
      </c>
      <c r="V2847" s="462">
        <f>IF($B2847=0,0,VLOOKUP($B2847,InformatiiGenerale!$A$9:$C$29,3,FALSE))</f>
        <v>0</v>
      </c>
    </row>
    <row r="2848" spans="1:22" ht="30" customHeight="1" x14ac:dyDescent="0.25">
      <c r="A2848" s="145"/>
      <c r="B2848" s="146"/>
      <c r="C2848" s="146"/>
      <c r="D2848" s="147"/>
      <c r="E2848" s="148"/>
      <c r="F2848" s="149"/>
      <c r="G2848" s="148"/>
      <c r="H2848" s="149"/>
      <c r="I2848" s="150"/>
      <c r="J2848" s="151"/>
      <c r="K2848" s="152"/>
      <c r="L2848" s="153"/>
      <c r="M2848" s="154"/>
      <c r="N2848" s="334">
        <f t="shared" si="89"/>
        <v>0</v>
      </c>
      <c r="O2848" s="339"/>
      <c r="P2848" s="515">
        <f>IF($A2848=Liste!$A$2,Liste!$Q$2,IF($A2848=Liste!$A$3,Liste!$Q$3,0))</f>
        <v>0</v>
      </c>
      <c r="Q2848" s="477"/>
      <c r="R2848" s="458" t="str">
        <f>IF(F2848=0,"x",VLOOKUP($F2848,Liste!$L$2:$M$5000,2,FALSE))</f>
        <v>x</v>
      </c>
      <c r="S2848" s="462" t="str">
        <f t="shared" si="88"/>
        <v>x</v>
      </c>
      <c r="T2848" s="462">
        <f>IF(P2848=Liste!$Q$3,IF(L2848=0,0,1),0)</f>
        <v>0</v>
      </c>
      <c r="U2848" s="462">
        <f>IF($A2848=0,0,InformatiiGenerale!$B$3)</f>
        <v>0</v>
      </c>
      <c r="V2848" s="462">
        <f>IF($B2848=0,0,VLOOKUP($B2848,InformatiiGenerale!$A$9:$C$29,3,FALSE))</f>
        <v>0</v>
      </c>
    </row>
    <row r="2849" spans="1:22" ht="30" customHeight="1" x14ac:dyDescent="0.25">
      <c r="A2849" s="145"/>
      <c r="B2849" s="146"/>
      <c r="C2849" s="146"/>
      <c r="D2849" s="147"/>
      <c r="E2849" s="148"/>
      <c r="F2849" s="149"/>
      <c r="G2849" s="148"/>
      <c r="H2849" s="149"/>
      <c r="I2849" s="150"/>
      <c r="J2849" s="151"/>
      <c r="K2849" s="152"/>
      <c r="L2849" s="153"/>
      <c r="M2849" s="154"/>
      <c r="N2849" s="334">
        <f t="shared" si="89"/>
        <v>0</v>
      </c>
      <c r="O2849" s="339"/>
      <c r="P2849" s="515">
        <f>IF($A2849=Liste!$A$2,Liste!$Q$2,IF($A2849=Liste!$A$3,Liste!$Q$3,0))</f>
        <v>0</v>
      </c>
      <c r="Q2849" s="477"/>
      <c r="R2849" s="458" t="str">
        <f>IF(F2849=0,"x",VLOOKUP($F2849,Liste!$L$2:$M$5000,2,FALSE))</f>
        <v>x</v>
      </c>
      <c r="S2849" s="462" t="str">
        <f t="shared" si="88"/>
        <v>x</v>
      </c>
      <c r="T2849" s="462">
        <f>IF(P2849=Liste!$Q$3,IF(L2849=0,0,1),0)</f>
        <v>0</v>
      </c>
      <c r="U2849" s="462">
        <f>IF($A2849=0,0,InformatiiGenerale!$B$3)</f>
        <v>0</v>
      </c>
      <c r="V2849" s="462">
        <f>IF($B2849=0,0,VLOOKUP($B2849,InformatiiGenerale!$A$9:$C$29,3,FALSE))</f>
        <v>0</v>
      </c>
    </row>
    <row r="2850" spans="1:22" ht="30" customHeight="1" x14ac:dyDescent="0.25">
      <c r="A2850" s="145"/>
      <c r="B2850" s="146"/>
      <c r="C2850" s="146"/>
      <c r="D2850" s="147"/>
      <c r="E2850" s="148"/>
      <c r="F2850" s="149"/>
      <c r="G2850" s="148"/>
      <c r="H2850" s="149"/>
      <c r="I2850" s="150"/>
      <c r="J2850" s="151"/>
      <c r="K2850" s="152"/>
      <c r="L2850" s="153"/>
      <c r="M2850" s="154"/>
      <c r="N2850" s="334">
        <f t="shared" si="89"/>
        <v>0</v>
      </c>
      <c r="O2850" s="339"/>
      <c r="P2850" s="515">
        <f>IF($A2850=Liste!$A$2,Liste!$Q$2,IF($A2850=Liste!$A$3,Liste!$Q$3,0))</f>
        <v>0</v>
      </c>
      <c r="Q2850" s="477"/>
      <c r="R2850" s="458" t="str">
        <f>IF(F2850=0,"x",VLOOKUP($F2850,Liste!$L$2:$M$5000,2,FALSE))</f>
        <v>x</v>
      </c>
      <c r="S2850" s="462" t="str">
        <f t="shared" si="88"/>
        <v>x</v>
      </c>
      <c r="T2850" s="462">
        <f>IF(P2850=Liste!$Q$3,IF(L2850=0,0,1),0)</f>
        <v>0</v>
      </c>
      <c r="U2850" s="462">
        <f>IF($A2850=0,0,InformatiiGenerale!$B$3)</f>
        <v>0</v>
      </c>
      <c r="V2850" s="462">
        <f>IF($B2850=0,0,VLOOKUP($B2850,InformatiiGenerale!$A$9:$C$29,3,FALSE))</f>
        <v>0</v>
      </c>
    </row>
    <row r="2851" spans="1:22" ht="30" customHeight="1" x14ac:dyDescent="0.25">
      <c r="A2851" s="145"/>
      <c r="B2851" s="146"/>
      <c r="C2851" s="146"/>
      <c r="D2851" s="147"/>
      <c r="E2851" s="148"/>
      <c r="F2851" s="149"/>
      <c r="G2851" s="148"/>
      <c r="H2851" s="149"/>
      <c r="I2851" s="150"/>
      <c r="J2851" s="151"/>
      <c r="K2851" s="152"/>
      <c r="L2851" s="153"/>
      <c r="M2851" s="154"/>
      <c r="N2851" s="334">
        <f t="shared" si="89"/>
        <v>0</v>
      </c>
      <c r="O2851" s="339"/>
      <c r="P2851" s="515">
        <f>IF($A2851=Liste!$A$2,Liste!$Q$2,IF($A2851=Liste!$A$3,Liste!$Q$3,0))</f>
        <v>0</v>
      </c>
      <c r="Q2851" s="477"/>
      <c r="R2851" s="458" t="str">
        <f>IF(F2851=0,"x",VLOOKUP($F2851,Liste!$L$2:$M$5000,2,FALSE))</f>
        <v>x</v>
      </c>
      <c r="S2851" s="462" t="str">
        <f t="shared" si="88"/>
        <v>x</v>
      </c>
      <c r="T2851" s="462">
        <f>IF(P2851=Liste!$Q$3,IF(L2851=0,0,1),0)</f>
        <v>0</v>
      </c>
      <c r="U2851" s="462">
        <f>IF($A2851=0,0,InformatiiGenerale!$B$3)</f>
        <v>0</v>
      </c>
      <c r="V2851" s="462">
        <f>IF($B2851=0,0,VLOOKUP($B2851,InformatiiGenerale!$A$9:$C$29,3,FALSE))</f>
        <v>0</v>
      </c>
    </row>
    <row r="2852" spans="1:22" ht="30" customHeight="1" x14ac:dyDescent="0.25">
      <c r="A2852" s="145"/>
      <c r="B2852" s="146"/>
      <c r="C2852" s="146"/>
      <c r="D2852" s="147"/>
      <c r="E2852" s="148"/>
      <c r="F2852" s="149"/>
      <c r="G2852" s="148"/>
      <c r="H2852" s="149"/>
      <c r="I2852" s="150"/>
      <c r="J2852" s="151"/>
      <c r="K2852" s="152"/>
      <c r="L2852" s="153"/>
      <c r="M2852" s="154"/>
      <c r="N2852" s="334">
        <f t="shared" si="89"/>
        <v>0</v>
      </c>
      <c r="O2852" s="339"/>
      <c r="P2852" s="515">
        <f>IF($A2852=Liste!$A$2,Liste!$Q$2,IF($A2852=Liste!$A$3,Liste!$Q$3,0))</f>
        <v>0</v>
      </c>
      <c r="Q2852" s="477"/>
      <c r="R2852" s="458" t="str">
        <f>IF(F2852=0,"x",VLOOKUP($F2852,Liste!$L$2:$M$5000,2,FALSE))</f>
        <v>x</v>
      </c>
      <c r="S2852" s="462" t="str">
        <f t="shared" si="88"/>
        <v>x</v>
      </c>
      <c r="T2852" s="462">
        <f>IF(P2852=Liste!$Q$3,IF(L2852=0,0,1),0)</f>
        <v>0</v>
      </c>
      <c r="U2852" s="462">
        <f>IF($A2852=0,0,InformatiiGenerale!$B$3)</f>
        <v>0</v>
      </c>
      <c r="V2852" s="462">
        <f>IF($B2852=0,0,VLOOKUP($B2852,InformatiiGenerale!$A$9:$C$29,3,FALSE))</f>
        <v>0</v>
      </c>
    </row>
    <row r="2853" spans="1:22" ht="30" customHeight="1" x14ac:dyDescent="0.25">
      <c r="A2853" s="145"/>
      <c r="B2853" s="146"/>
      <c r="C2853" s="146"/>
      <c r="D2853" s="147"/>
      <c r="E2853" s="148"/>
      <c r="F2853" s="149"/>
      <c r="G2853" s="148"/>
      <c r="H2853" s="149"/>
      <c r="I2853" s="150"/>
      <c r="J2853" s="151"/>
      <c r="K2853" s="152"/>
      <c r="L2853" s="153"/>
      <c r="M2853" s="154"/>
      <c r="N2853" s="334">
        <f t="shared" si="89"/>
        <v>0</v>
      </c>
      <c r="O2853" s="339"/>
      <c r="P2853" s="515">
        <f>IF($A2853=Liste!$A$2,Liste!$Q$2,IF($A2853=Liste!$A$3,Liste!$Q$3,0))</f>
        <v>0</v>
      </c>
      <c r="Q2853" s="477"/>
      <c r="R2853" s="458" t="str">
        <f>IF(F2853=0,"x",VLOOKUP($F2853,Liste!$L$2:$M$5000,2,FALSE))</f>
        <v>x</v>
      </c>
      <c r="S2853" s="462" t="str">
        <f t="shared" si="88"/>
        <v>x</v>
      </c>
      <c r="T2853" s="462">
        <f>IF(P2853=Liste!$Q$3,IF(L2853=0,0,1),0)</f>
        <v>0</v>
      </c>
      <c r="U2853" s="462">
        <f>IF($A2853=0,0,InformatiiGenerale!$B$3)</f>
        <v>0</v>
      </c>
      <c r="V2853" s="462">
        <f>IF($B2853=0,0,VLOOKUP($B2853,InformatiiGenerale!$A$9:$C$29,3,FALSE))</f>
        <v>0</v>
      </c>
    </row>
    <row r="2854" spans="1:22" ht="30" customHeight="1" x14ac:dyDescent="0.25">
      <c r="A2854" s="145"/>
      <c r="B2854" s="146"/>
      <c r="C2854" s="146"/>
      <c r="D2854" s="147"/>
      <c r="E2854" s="148"/>
      <c r="F2854" s="149"/>
      <c r="G2854" s="148"/>
      <c r="H2854" s="149"/>
      <c r="I2854" s="150"/>
      <c r="J2854" s="151"/>
      <c r="K2854" s="152"/>
      <c r="L2854" s="153"/>
      <c r="M2854" s="154"/>
      <c r="N2854" s="334">
        <f t="shared" si="89"/>
        <v>0</v>
      </c>
      <c r="O2854" s="339"/>
      <c r="P2854" s="515">
        <f>IF($A2854=Liste!$A$2,Liste!$Q$2,IF($A2854=Liste!$A$3,Liste!$Q$3,0))</f>
        <v>0</v>
      </c>
      <c r="Q2854" s="477"/>
      <c r="R2854" s="458" t="str">
        <f>IF(F2854=0,"x",VLOOKUP($F2854,Liste!$L$2:$M$5000,2,FALSE))</f>
        <v>x</v>
      </c>
      <c r="S2854" s="462" t="str">
        <f t="shared" si="88"/>
        <v>x</v>
      </c>
      <c r="T2854" s="462">
        <f>IF(P2854=Liste!$Q$3,IF(L2854=0,0,1),0)</f>
        <v>0</v>
      </c>
      <c r="U2854" s="462">
        <f>IF($A2854=0,0,InformatiiGenerale!$B$3)</f>
        <v>0</v>
      </c>
      <c r="V2854" s="462">
        <f>IF($B2854=0,0,VLOOKUP($B2854,InformatiiGenerale!$A$9:$C$29,3,FALSE))</f>
        <v>0</v>
      </c>
    </row>
    <row r="2855" spans="1:22" ht="30" customHeight="1" x14ac:dyDescent="0.25">
      <c r="A2855" s="145"/>
      <c r="B2855" s="146"/>
      <c r="C2855" s="146"/>
      <c r="D2855" s="147"/>
      <c r="E2855" s="148"/>
      <c r="F2855" s="149"/>
      <c r="G2855" s="148"/>
      <c r="H2855" s="149"/>
      <c r="I2855" s="150"/>
      <c r="J2855" s="151"/>
      <c r="K2855" s="152"/>
      <c r="L2855" s="153"/>
      <c r="M2855" s="154"/>
      <c r="N2855" s="334">
        <f t="shared" si="89"/>
        <v>0</v>
      </c>
      <c r="O2855" s="339"/>
      <c r="P2855" s="515">
        <f>IF($A2855=Liste!$A$2,Liste!$Q$2,IF($A2855=Liste!$A$3,Liste!$Q$3,0))</f>
        <v>0</v>
      </c>
      <c r="Q2855" s="477"/>
      <c r="R2855" s="458" t="str">
        <f>IF(F2855=0,"x",VLOOKUP($F2855,Liste!$L$2:$M$5000,2,FALSE))</f>
        <v>x</v>
      </c>
      <c r="S2855" s="462" t="str">
        <f t="shared" si="88"/>
        <v>x</v>
      </c>
      <c r="T2855" s="462">
        <f>IF(P2855=Liste!$Q$3,IF(L2855=0,0,1),0)</f>
        <v>0</v>
      </c>
      <c r="U2855" s="462">
        <f>IF($A2855=0,0,InformatiiGenerale!$B$3)</f>
        <v>0</v>
      </c>
      <c r="V2855" s="462">
        <f>IF($B2855=0,0,VLOOKUP($B2855,InformatiiGenerale!$A$9:$C$29,3,FALSE))</f>
        <v>0</v>
      </c>
    </row>
    <row r="2856" spans="1:22" ht="30" customHeight="1" x14ac:dyDescent="0.25">
      <c r="A2856" s="145"/>
      <c r="B2856" s="146"/>
      <c r="C2856" s="146"/>
      <c r="D2856" s="147"/>
      <c r="E2856" s="148"/>
      <c r="F2856" s="149"/>
      <c r="G2856" s="148"/>
      <c r="H2856" s="149"/>
      <c r="I2856" s="150"/>
      <c r="J2856" s="151"/>
      <c r="K2856" s="152"/>
      <c r="L2856" s="153"/>
      <c r="M2856" s="154"/>
      <c r="N2856" s="334">
        <f t="shared" si="89"/>
        <v>0</v>
      </c>
      <c r="O2856" s="339"/>
      <c r="P2856" s="515">
        <f>IF($A2856=Liste!$A$2,Liste!$Q$2,IF($A2856=Liste!$A$3,Liste!$Q$3,0))</f>
        <v>0</v>
      </c>
      <c r="Q2856" s="477"/>
      <c r="R2856" s="458" t="str">
        <f>IF(F2856=0,"x",VLOOKUP($F2856,Liste!$L$2:$M$5000,2,FALSE))</f>
        <v>x</v>
      </c>
      <c r="S2856" s="462" t="str">
        <f t="shared" si="88"/>
        <v>x</v>
      </c>
      <c r="T2856" s="462">
        <f>IF(P2856=Liste!$Q$3,IF(L2856=0,0,1),0)</f>
        <v>0</v>
      </c>
      <c r="U2856" s="462">
        <f>IF($A2856=0,0,InformatiiGenerale!$B$3)</f>
        <v>0</v>
      </c>
      <c r="V2856" s="462">
        <f>IF($B2856=0,0,VLOOKUP($B2856,InformatiiGenerale!$A$9:$C$29,3,FALSE))</f>
        <v>0</v>
      </c>
    </row>
    <row r="2857" spans="1:22" ht="30" customHeight="1" x14ac:dyDescent="0.25">
      <c r="A2857" s="145"/>
      <c r="B2857" s="146"/>
      <c r="C2857" s="146"/>
      <c r="D2857" s="147"/>
      <c r="E2857" s="148"/>
      <c r="F2857" s="149"/>
      <c r="G2857" s="148"/>
      <c r="H2857" s="149"/>
      <c r="I2857" s="150"/>
      <c r="J2857" s="151"/>
      <c r="K2857" s="152"/>
      <c r="L2857" s="153"/>
      <c r="M2857" s="154"/>
      <c r="N2857" s="334">
        <f t="shared" si="89"/>
        <v>0</v>
      </c>
      <c r="O2857" s="339"/>
      <c r="P2857" s="515">
        <f>IF($A2857=Liste!$A$2,Liste!$Q$2,IF($A2857=Liste!$A$3,Liste!$Q$3,0))</f>
        <v>0</v>
      </c>
      <c r="Q2857" s="477"/>
      <c r="R2857" s="458" t="str">
        <f>IF(F2857=0,"x",VLOOKUP($F2857,Liste!$L$2:$M$5000,2,FALSE))</f>
        <v>x</v>
      </c>
      <c r="S2857" s="462" t="str">
        <f t="shared" si="88"/>
        <v>x</v>
      </c>
      <c r="T2857" s="462">
        <f>IF(P2857=Liste!$Q$3,IF(L2857=0,0,1),0)</f>
        <v>0</v>
      </c>
      <c r="U2857" s="462">
        <f>IF($A2857=0,0,InformatiiGenerale!$B$3)</f>
        <v>0</v>
      </c>
      <c r="V2857" s="462">
        <f>IF($B2857=0,0,VLOOKUP($B2857,InformatiiGenerale!$A$9:$C$29,3,FALSE))</f>
        <v>0</v>
      </c>
    </row>
    <row r="2858" spans="1:22" ht="30" customHeight="1" x14ac:dyDescent="0.25">
      <c r="A2858" s="145"/>
      <c r="B2858" s="146"/>
      <c r="C2858" s="146"/>
      <c r="D2858" s="147"/>
      <c r="E2858" s="148"/>
      <c r="F2858" s="149"/>
      <c r="G2858" s="148"/>
      <c r="H2858" s="149"/>
      <c r="I2858" s="150"/>
      <c r="J2858" s="151"/>
      <c r="K2858" s="152"/>
      <c r="L2858" s="153"/>
      <c r="M2858" s="154"/>
      <c r="N2858" s="334">
        <f t="shared" si="89"/>
        <v>0</v>
      </c>
      <c r="O2858" s="339"/>
      <c r="P2858" s="515">
        <f>IF($A2858=Liste!$A$2,Liste!$Q$2,IF($A2858=Liste!$A$3,Liste!$Q$3,0))</f>
        <v>0</v>
      </c>
      <c r="Q2858" s="477"/>
      <c r="R2858" s="458" t="str">
        <f>IF(F2858=0,"x",VLOOKUP($F2858,Liste!$L$2:$M$5000,2,FALSE))</f>
        <v>x</v>
      </c>
      <c r="S2858" s="462" t="str">
        <f t="shared" si="88"/>
        <v>x</v>
      </c>
      <c r="T2858" s="462">
        <f>IF(P2858=Liste!$Q$3,IF(L2858=0,0,1),0)</f>
        <v>0</v>
      </c>
      <c r="U2858" s="462">
        <f>IF($A2858=0,0,InformatiiGenerale!$B$3)</f>
        <v>0</v>
      </c>
      <c r="V2858" s="462">
        <f>IF($B2858=0,0,VLOOKUP($B2858,InformatiiGenerale!$A$9:$C$29,3,FALSE))</f>
        <v>0</v>
      </c>
    </row>
    <row r="2859" spans="1:22" ht="30" customHeight="1" x14ac:dyDescent="0.25">
      <c r="A2859" s="145"/>
      <c r="B2859" s="146"/>
      <c r="C2859" s="146"/>
      <c r="D2859" s="147"/>
      <c r="E2859" s="148"/>
      <c r="F2859" s="149"/>
      <c r="G2859" s="148"/>
      <c r="H2859" s="149"/>
      <c r="I2859" s="150"/>
      <c r="J2859" s="151"/>
      <c r="K2859" s="152"/>
      <c r="L2859" s="153"/>
      <c r="M2859" s="154"/>
      <c r="N2859" s="334">
        <f t="shared" si="89"/>
        <v>0</v>
      </c>
      <c r="O2859" s="339"/>
      <c r="P2859" s="515">
        <f>IF($A2859=Liste!$A$2,Liste!$Q$2,IF($A2859=Liste!$A$3,Liste!$Q$3,0))</f>
        <v>0</v>
      </c>
      <c r="Q2859" s="477"/>
      <c r="R2859" s="458" t="str">
        <f>IF(F2859=0,"x",VLOOKUP($F2859,Liste!$L$2:$M$5000,2,FALSE))</f>
        <v>x</v>
      </c>
      <c r="S2859" s="462" t="str">
        <f t="shared" si="88"/>
        <v>x</v>
      </c>
      <c r="T2859" s="462">
        <f>IF(P2859=Liste!$Q$3,IF(L2859=0,0,1),0)</f>
        <v>0</v>
      </c>
      <c r="U2859" s="462">
        <f>IF($A2859=0,0,InformatiiGenerale!$B$3)</f>
        <v>0</v>
      </c>
      <c r="V2859" s="462">
        <f>IF($B2859=0,0,VLOOKUP($B2859,InformatiiGenerale!$A$9:$C$29,3,FALSE))</f>
        <v>0</v>
      </c>
    </row>
    <row r="2860" spans="1:22" ht="30" customHeight="1" x14ac:dyDescent="0.25">
      <c r="A2860" s="145"/>
      <c r="B2860" s="146"/>
      <c r="C2860" s="146"/>
      <c r="D2860" s="147"/>
      <c r="E2860" s="148"/>
      <c r="F2860" s="149"/>
      <c r="G2860" s="148"/>
      <c r="H2860" s="149"/>
      <c r="I2860" s="150"/>
      <c r="J2860" s="151"/>
      <c r="K2860" s="152"/>
      <c r="L2860" s="153"/>
      <c r="M2860" s="154"/>
      <c r="N2860" s="334">
        <f t="shared" si="89"/>
        <v>0</v>
      </c>
      <c r="O2860" s="339"/>
      <c r="P2860" s="515">
        <f>IF($A2860=Liste!$A$2,Liste!$Q$2,IF($A2860=Liste!$A$3,Liste!$Q$3,0))</f>
        <v>0</v>
      </c>
      <c r="Q2860" s="477"/>
      <c r="R2860" s="458" t="str">
        <f>IF(F2860=0,"x",VLOOKUP($F2860,Liste!$L$2:$M$5000,2,FALSE))</f>
        <v>x</v>
      </c>
      <c r="S2860" s="462" t="str">
        <f t="shared" si="88"/>
        <v>x</v>
      </c>
      <c r="T2860" s="462">
        <f>IF(P2860=Liste!$Q$3,IF(L2860=0,0,1),0)</f>
        <v>0</v>
      </c>
      <c r="U2860" s="462">
        <f>IF($A2860=0,0,InformatiiGenerale!$B$3)</f>
        <v>0</v>
      </c>
      <c r="V2860" s="462">
        <f>IF($B2860=0,0,VLOOKUP($B2860,InformatiiGenerale!$A$9:$C$29,3,FALSE))</f>
        <v>0</v>
      </c>
    </row>
    <row r="2861" spans="1:22" ht="30" customHeight="1" x14ac:dyDescent="0.25">
      <c r="A2861" s="145"/>
      <c r="B2861" s="146"/>
      <c r="C2861" s="146"/>
      <c r="D2861" s="147"/>
      <c r="E2861" s="148"/>
      <c r="F2861" s="149"/>
      <c r="G2861" s="148"/>
      <c r="H2861" s="149"/>
      <c r="I2861" s="150"/>
      <c r="J2861" s="151"/>
      <c r="K2861" s="152"/>
      <c r="L2861" s="153"/>
      <c r="M2861" s="154"/>
      <c r="N2861" s="334">
        <f t="shared" si="89"/>
        <v>0</v>
      </c>
      <c r="O2861" s="339"/>
      <c r="P2861" s="515">
        <f>IF($A2861=Liste!$A$2,Liste!$Q$2,IF($A2861=Liste!$A$3,Liste!$Q$3,0))</f>
        <v>0</v>
      </c>
      <c r="Q2861" s="477"/>
      <c r="R2861" s="458" t="str">
        <f>IF(F2861=0,"x",VLOOKUP($F2861,Liste!$L$2:$M$5000,2,FALSE))</f>
        <v>x</v>
      </c>
      <c r="S2861" s="462" t="str">
        <f t="shared" si="88"/>
        <v>x</v>
      </c>
      <c r="T2861" s="462">
        <f>IF(P2861=Liste!$Q$3,IF(L2861=0,0,1),0)</f>
        <v>0</v>
      </c>
      <c r="U2861" s="462">
        <f>IF($A2861=0,0,InformatiiGenerale!$B$3)</f>
        <v>0</v>
      </c>
      <c r="V2861" s="462">
        <f>IF($B2861=0,0,VLOOKUP($B2861,InformatiiGenerale!$A$9:$C$29,3,FALSE))</f>
        <v>0</v>
      </c>
    </row>
    <row r="2862" spans="1:22" ht="30" customHeight="1" x14ac:dyDescent="0.25">
      <c r="A2862" s="145"/>
      <c r="B2862" s="146"/>
      <c r="C2862" s="146"/>
      <c r="D2862" s="147"/>
      <c r="E2862" s="148"/>
      <c r="F2862" s="149"/>
      <c r="G2862" s="148"/>
      <c r="H2862" s="149"/>
      <c r="I2862" s="150"/>
      <c r="J2862" s="151"/>
      <c r="K2862" s="152"/>
      <c r="L2862" s="153"/>
      <c r="M2862" s="154"/>
      <c r="N2862" s="334">
        <f t="shared" si="89"/>
        <v>0</v>
      </c>
      <c r="O2862" s="339"/>
      <c r="P2862" s="515">
        <f>IF($A2862=Liste!$A$2,Liste!$Q$2,IF($A2862=Liste!$A$3,Liste!$Q$3,0))</f>
        <v>0</v>
      </c>
      <c r="Q2862" s="477"/>
      <c r="R2862" s="458" t="str">
        <f>IF(F2862=0,"x",VLOOKUP($F2862,Liste!$L$2:$M$5000,2,FALSE))</f>
        <v>x</v>
      </c>
      <c r="S2862" s="462" t="str">
        <f t="shared" si="88"/>
        <v>x</v>
      </c>
      <c r="T2862" s="462">
        <f>IF(P2862=Liste!$Q$3,IF(L2862=0,0,1),0)</f>
        <v>0</v>
      </c>
      <c r="U2862" s="462">
        <f>IF($A2862=0,0,InformatiiGenerale!$B$3)</f>
        <v>0</v>
      </c>
      <c r="V2862" s="462">
        <f>IF($B2862=0,0,VLOOKUP($B2862,InformatiiGenerale!$A$9:$C$29,3,FALSE))</f>
        <v>0</v>
      </c>
    </row>
    <row r="2863" spans="1:22" ht="30" customHeight="1" x14ac:dyDescent="0.25">
      <c r="A2863" s="145"/>
      <c r="B2863" s="146"/>
      <c r="C2863" s="146"/>
      <c r="D2863" s="147"/>
      <c r="E2863" s="148"/>
      <c r="F2863" s="149"/>
      <c r="G2863" s="148"/>
      <c r="H2863" s="149"/>
      <c r="I2863" s="150"/>
      <c r="J2863" s="151"/>
      <c r="K2863" s="152"/>
      <c r="L2863" s="153"/>
      <c r="M2863" s="154"/>
      <c r="N2863" s="334">
        <f t="shared" si="89"/>
        <v>0</v>
      </c>
      <c r="O2863" s="339"/>
      <c r="P2863" s="515">
        <f>IF($A2863=Liste!$A$2,Liste!$Q$2,IF($A2863=Liste!$A$3,Liste!$Q$3,0))</f>
        <v>0</v>
      </c>
      <c r="Q2863" s="477"/>
      <c r="R2863" s="458" t="str">
        <f>IF(F2863=0,"x",VLOOKUP($F2863,Liste!$L$2:$M$5000,2,FALSE))</f>
        <v>x</v>
      </c>
      <c r="S2863" s="462" t="str">
        <f t="shared" si="88"/>
        <v>x</v>
      </c>
      <c r="T2863" s="462">
        <f>IF(P2863=Liste!$Q$3,IF(L2863=0,0,1),0)</f>
        <v>0</v>
      </c>
      <c r="U2863" s="462">
        <f>IF($A2863=0,0,InformatiiGenerale!$B$3)</f>
        <v>0</v>
      </c>
      <c r="V2863" s="462">
        <f>IF($B2863=0,0,VLOOKUP($B2863,InformatiiGenerale!$A$9:$C$29,3,FALSE))</f>
        <v>0</v>
      </c>
    </row>
    <row r="2864" spans="1:22" ht="30" customHeight="1" x14ac:dyDescent="0.25">
      <c r="A2864" s="145"/>
      <c r="B2864" s="146"/>
      <c r="C2864" s="146"/>
      <c r="D2864" s="147"/>
      <c r="E2864" s="148"/>
      <c r="F2864" s="149"/>
      <c r="G2864" s="148"/>
      <c r="H2864" s="149"/>
      <c r="I2864" s="150"/>
      <c r="J2864" s="151"/>
      <c r="K2864" s="152"/>
      <c r="L2864" s="153"/>
      <c r="M2864" s="154"/>
      <c r="N2864" s="334">
        <f t="shared" si="89"/>
        <v>0</v>
      </c>
      <c r="O2864" s="339"/>
      <c r="P2864" s="515">
        <f>IF($A2864=Liste!$A$2,Liste!$Q$2,IF($A2864=Liste!$A$3,Liste!$Q$3,0))</f>
        <v>0</v>
      </c>
      <c r="Q2864" s="477"/>
      <c r="R2864" s="458" t="str">
        <f>IF(F2864=0,"x",VLOOKUP($F2864,Liste!$L$2:$M$5000,2,FALSE))</f>
        <v>x</v>
      </c>
      <c r="S2864" s="462" t="str">
        <f t="shared" si="88"/>
        <v>x</v>
      </c>
      <c r="T2864" s="462">
        <f>IF(P2864=Liste!$Q$3,IF(L2864=0,0,1),0)</f>
        <v>0</v>
      </c>
      <c r="U2864" s="462">
        <f>IF($A2864=0,0,InformatiiGenerale!$B$3)</f>
        <v>0</v>
      </c>
      <c r="V2864" s="462">
        <f>IF($B2864=0,0,VLOOKUP($B2864,InformatiiGenerale!$A$9:$C$29,3,FALSE))</f>
        <v>0</v>
      </c>
    </row>
    <row r="2865" spans="1:22" ht="30" customHeight="1" x14ac:dyDescent="0.25">
      <c r="A2865" s="145"/>
      <c r="B2865" s="146"/>
      <c r="C2865" s="146"/>
      <c r="D2865" s="147"/>
      <c r="E2865" s="148"/>
      <c r="F2865" s="149"/>
      <c r="G2865" s="148"/>
      <c r="H2865" s="149"/>
      <c r="I2865" s="150"/>
      <c r="J2865" s="151"/>
      <c r="K2865" s="152"/>
      <c r="L2865" s="153"/>
      <c r="M2865" s="154"/>
      <c r="N2865" s="334">
        <f t="shared" si="89"/>
        <v>0</v>
      </c>
      <c r="O2865" s="339"/>
      <c r="P2865" s="515">
        <f>IF($A2865=Liste!$A$2,Liste!$Q$2,IF($A2865=Liste!$A$3,Liste!$Q$3,0))</f>
        <v>0</v>
      </c>
      <c r="Q2865" s="477"/>
      <c r="R2865" s="458" t="str">
        <f>IF(F2865=0,"x",VLOOKUP($F2865,Liste!$L$2:$M$5000,2,FALSE))</f>
        <v>x</v>
      </c>
      <c r="S2865" s="462" t="str">
        <f t="shared" si="88"/>
        <v>x</v>
      </c>
      <c r="T2865" s="462">
        <f>IF(P2865=Liste!$Q$3,IF(L2865=0,0,1),0)</f>
        <v>0</v>
      </c>
      <c r="U2865" s="462">
        <f>IF($A2865=0,0,InformatiiGenerale!$B$3)</f>
        <v>0</v>
      </c>
      <c r="V2865" s="462">
        <f>IF($B2865=0,0,VLOOKUP($B2865,InformatiiGenerale!$A$9:$C$29,3,FALSE))</f>
        <v>0</v>
      </c>
    </row>
    <row r="2866" spans="1:22" ht="30" customHeight="1" x14ac:dyDescent="0.25">
      <c r="A2866" s="145"/>
      <c r="B2866" s="146"/>
      <c r="C2866" s="146"/>
      <c r="D2866" s="147"/>
      <c r="E2866" s="148"/>
      <c r="F2866" s="149"/>
      <c r="G2866" s="148"/>
      <c r="H2866" s="149"/>
      <c r="I2866" s="150"/>
      <c r="J2866" s="151"/>
      <c r="K2866" s="152"/>
      <c r="L2866" s="153"/>
      <c r="M2866" s="154"/>
      <c r="N2866" s="334">
        <f t="shared" si="89"/>
        <v>0</v>
      </c>
      <c r="O2866" s="339"/>
      <c r="P2866" s="515">
        <f>IF($A2866=Liste!$A$2,Liste!$Q$2,IF($A2866=Liste!$A$3,Liste!$Q$3,0))</f>
        <v>0</v>
      </c>
      <c r="Q2866" s="477"/>
      <c r="R2866" s="458" t="str">
        <f>IF(F2866=0,"x",VLOOKUP($F2866,Liste!$L$2:$M$5000,2,FALSE))</f>
        <v>x</v>
      </c>
      <c r="S2866" s="462" t="str">
        <f t="shared" si="88"/>
        <v>x</v>
      </c>
      <c r="T2866" s="462">
        <f>IF(P2866=Liste!$Q$3,IF(L2866=0,0,1),0)</f>
        <v>0</v>
      </c>
      <c r="U2866" s="462">
        <f>IF($A2866=0,0,InformatiiGenerale!$B$3)</f>
        <v>0</v>
      </c>
      <c r="V2866" s="462">
        <f>IF($B2866=0,0,VLOOKUP($B2866,InformatiiGenerale!$A$9:$C$29,3,FALSE))</f>
        <v>0</v>
      </c>
    </row>
    <row r="2867" spans="1:22" ht="30" customHeight="1" x14ac:dyDescent="0.25">
      <c r="A2867" s="145"/>
      <c r="B2867" s="146"/>
      <c r="C2867" s="146"/>
      <c r="D2867" s="147"/>
      <c r="E2867" s="148"/>
      <c r="F2867" s="149"/>
      <c r="G2867" s="148"/>
      <c r="H2867" s="149"/>
      <c r="I2867" s="150"/>
      <c r="J2867" s="151"/>
      <c r="K2867" s="152"/>
      <c r="L2867" s="153"/>
      <c r="M2867" s="154"/>
      <c r="N2867" s="334">
        <f t="shared" si="89"/>
        <v>0</v>
      </c>
      <c r="O2867" s="339"/>
      <c r="P2867" s="515">
        <f>IF($A2867=Liste!$A$2,Liste!$Q$2,IF($A2867=Liste!$A$3,Liste!$Q$3,0))</f>
        <v>0</v>
      </c>
      <c r="Q2867" s="477"/>
      <c r="R2867" s="458" t="str">
        <f>IF(F2867=0,"x",VLOOKUP($F2867,Liste!$L$2:$M$5000,2,FALSE))</f>
        <v>x</v>
      </c>
      <c r="S2867" s="462" t="str">
        <f t="shared" si="88"/>
        <v>x</v>
      </c>
      <c r="T2867" s="462">
        <f>IF(P2867=Liste!$Q$3,IF(L2867=0,0,1),0)</f>
        <v>0</v>
      </c>
      <c r="U2867" s="462">
        <f>IF($A2867=0,0,InformatiiGenerale!$B$3)</f>
        <v>0</v>
      </c>
      <c r="V2867" s="462">
        <f>IF($B2867=0,0,VLOOKUP($B2867,InformatiiGenerale!$A$9:$C$29,3,FALSE))</f>
        <v>0</v>
      </c>
    </row>
    <row r="2868" spans="1:22" ht="30" customHeight="1" x14ac:dyDescent="0.25">
      <c r="A2868" s="145"/>
      <c r="B2868" s="146"/>
      <c r="C2868" s="146"/>
      <c r="D2868" s="147"/>
      <c r="E2868" s="148"/>
      <c r="F2868" s="149"/>
      <c r="G2868" s="148"/>
      <c r="H2868" s="149"/>
      <c r="I2868" s="150"/>
      <c r="J2868" s="151"/>
      <c r="K2868" s="152"/>
      <c r="L2868" s="153"/>
      <c r="M2868" s="154"/>
      <c r="N2868" s="334">
        <f t="shared" si="89"/>
        <v>0</v>
      </c>
      <c r="O2868" s="339"/>
      <c r="P2868" s="515">
        <f>IF($A2868=Liste!$A$2,Liste!$Q$2,IF($A2868=Liste!$A$3,Liste!$Q$3,0))</f>
        <v>0</v>
      </c>
      <c r="Q2868" s="477"/>
      <c r="R2868" s="458" t="str">
        <f>IF(F2868=0,"x",VLOOKUP($F2868,Liste!$L$2:$M$5000,2,FALSE))</f>
        <v>x</v>
      </c>
      <c r="S2868" s="462" t="str">
        <f t="shared" si="88"/>
        <v>x</v>
      </c>
      <c r="T2868" s="462">
        <f>IF(P2868=Liste!$Q$3,IF(L2868=0,0,1),0)</f>
        <v>0</v>
      </c>
      <c r="U2868" s="462">
        <f>IF($A2868=0,0,InformatiiGenerale!$B$3)</f>
        <v>0</v>
      </c>
      <c r="V2868" s="462">
        <f>IF($B2868=0,0,VLOOKUP($B2868,InformatiiGenerale!$A$9:$C$29,3,FALSE))</f>
        <v>0</v>
      </c>
    </row>
    <row r="2869" spans="1:22" ht="30" customHeight="1" x14ac:dyDescent="0.25">
      <c r="A2869" s="145"/>
      <c r="B2869" s="146"/>
      <c r="C2869" s="146"/>
      <c r="D2869" s="147"/>
      <c r="E2869" s="148"/>
      <c r="F2869" s="149"/>
      <c r="G2869" s="148"/>
      <c r="H2869" s="149"/>
      <c r="I2869" s="150"/>
      <c r="J2869" s="151"/>
      <c r="K2869" s="152"/>
      <c r="L2869" s="153"/>
      <c r="M2869" s="154"/>
      <c r="N2869" s="334">
        <f t="shared" si="89"/>
        <v>0</v>
      </c>
      <c r="O2869" s="339"/>
      <c r="P2869" s="515">
        <f>IF($A2869=Liste!$A$2,Liste!$Q$2,IF($A2869=Liste!$A$3,Liste!$Q$3,0))</f>
        <v>0</v>
      </c>
      <c r="Q2869" s="477"/>
      <c r="R2869" s="458" t="str">
        <f>IF(F2869=0,"x",VLOOKUP($F2869,Liste!$L$2:$M$5000,2,FALSE))</f>
        <v>x</v>
      </c>
      <c r="S2869" s="462" t="str">
        <f t="shared" si="88"/>
        <v>x</v>
      </c>
      <c r="T2869" s="462">
        <f>IF(P2869=Liste!$Q$3,IF(L2869=0,0,1),0)</f>
        <v>0</v>
      </c>
      <c r="U2869" s="462">
        <f>IF($A2869=0,0,InformatiiGenerale!$B$3)</f>
        <v>0</v>
      </c>
      <c r="V2869" s="462">
        <f>IF($B2869=0,0,VLOOKUP($B2869,InformatiiGenerale!$A$9:$C$29,3,FALSE))</f>
        <v>0</v>
      </c>
    </row>
    <row r="2870" spans="1:22" ht="30" customHeight="1" x14ac:dyDescent="0.25">
      <c r="A2870" s="145"/>
      <c r="B2870" s="146"/>
      <c r="C2870" s="146"/>
      <c r="D2870" s="147"/>
      <c r="E2870" s="148"/>
      <c r="F2870" s="149"/>
      <c r="G2870" s="148"/>
      <c r="H2870" s="149"/>
      <c r="I2870" s="150"/>
      <c r="J2870" s="151"/>
      <c r="K2870" s="152"/>
      <c r="L2870" s="153"/>
      <c r="M2870" s="154"/>
      <c r="N2870" s="334">
        <f t="shared" si="89"/>
        <v>0</v>
      </c>
      <c r="O2870" s="339"/>
      <c r="P2870" s="515">
        <f>IF($A2870=Liste!$A$2,Liste!$Q$2,IF($A2870=Liste!$A$3,Liste!$Q$3,0))</f>
        <v>0</v>
      </c>
      <c r="Q2870" s="477"/>
      <c r="R2870" s="458" t="str">
        <f>IF(F2870=0,"x",VLOOKUP($F2870,Liste!$L$2:$M$5000,2,FALSE))</f>
        <v>x</v>
      </c>
      <c r="S2870" s="462" t="str">
        <f t="shared" si="88"/>
        <v>x</v>
      </c>
      <c r="T2870" s="462">
        <f>IF(P2870=Liste!$Q$3,IF(L2870=0,0,1),0)</f>
        <v>0</v>
      </c>
      <c r="U2870" s="462">
        <f>IF($A2870=0,0,InformatiiGenerale!$B$3)</f>
        <v>0</v>
      </c>
      <c r="V2870" s="462">
        <f>IF($B2870=0,0,VLOOKUP($B2870,InformatiiGenerale!$A$9:$C$29,3,FALSE))</f>
        <v>0</v>
      </c>
    </row>
    <row r="2871" spans="1:22" ht="30" customHeight="1" x14ac:dyDescent="0.25">
      <c r="A2871" s="145"/>
      <c r="B2871" s="146"/>
      <c r="C2871" s="146"/>
      <c r="D2871" s="147"/>
      <c r="E2871" s="148"/>
      <c r="F2871" s="149"/>
      <c r="G2871" s="148"/>
      <c r="H2871" s="149"/>
      <c r="I2871" s="150"/>
      <c r="J2871" s="151"/>
      <c r="K2871" s="152"/>
      <c r="L2871" s="153"/>
      <c r="M2871" s="154"/>
      <c r="N2871" s="334">
        <f t="shared" si="89"/>
        <v>0</v>
      </c>
      <c r="O2871" s="339"/>
      <c r="P2871" s="515">
        <f>IF($A2871=Liste!$A$2,Liste!$Q$2,IF($A2871=Liste!$A$3,Liste!$Q$3,0))</f>
        <v>0</v>
      </c>
      <c r="Q2871" s="477"/>
      <c r="R2871" s="458" t="str">
        <f>IF(F2871=0,"x",VLOOKUP($F2871,Liste!$L$2:$M$5000,2,FALSE))</f>
        <v>x</v>
      </c>
      <c r="S2871" s="462" t="str">
        <f t="shared" si="88"/>
        <v>x</v>
      </c>
      <c r="T2871" s="462">
        <f>IF(P2871=Liste!$Q$3,IF(L2871=0,0,1),0)</f>
        <v>0</v>
      </c>
      <c r="U2871" s="462">
        <f>IF($A2871=0,0,InformatiiGenerale!$B$3)</f>
        <v>0</v>
      </c>
      <c r="V2871" s="462">
        <f>IF($B2871=0,0,VLOOKUP($B2871,InformatiiGenerale!$A$9:$C$29,3,FALSE))</f>
        <v>0</v>
      </c>
    </row>
    <row r="2872" spans="1:22" ht="30" customHeight="1" x14ac:dyDescent="0.25">
      <c r="A2872" s="145"/>
      <c r="B2872" s="146"/>
      <c r="C2872" s="146"/>
      <c r="D2872" s="147"/>
      <c r="E2872" s="148"/>
      <c r="F2872" s="149"/>
      <c r="G2872" s="148"/>
      <c r="H2872" s="149"/>
      <c r="I2872" s="150"/>
      <c r="J2872" s="151"/>
      <c r="K2872" s="152"/>
      <c r="L2872" s="153"/>
      <c r="M2872" s="154"/>
      <c r="N2872" s="334">
        <f t="shared" si="89"/>
        <v>0</v>
      </c>
      <c r="O2872" s="339"/>
      <c r="P2872" s="515">
        <f>IF($A2872=Liste!$A$2,Liste!$Q$2,IF($A2872=Liste!$A$3,Liste!$Q$3,0))</f>
        <v>0</v>
      </c>
      <c r="Q2872" s="477"/>
      <c r="R2872" s="458" t="str">
        <f>IF(F2872=0,"x",VLOOKUP($F2872,Liste!$L$2:$M$5000,2,FALSE))</f>
        <v>x</v>
      </c>
      <c r="S2872" s="462" t="str">
        <f t="shared" si="88"/>
        <v>x</v>
      </c>
      <c r="T2872" s="462">
        <f>IF(P2872=Liste!$Q$3,IF(L2872=0,0,1),0)</f>
        <v>0</v>
      </c>
      <c r="U2872" s="462">
        <f>IF($A2872=0,0,InformatiiGenerale!$B$3)</f>
        <v>0</v>
      </c>
      <c r="V2872" s="462">
        <f>IF($B2872=0,0,VLOOKUP($B2872,InformatiiGenerale!$A$9:$C$29,3,FALSE))</f>
        <v>0</v>
      </c>
    </row>
    <row r="2873" spans="1:22" ht="30" customHeight="1" x14ac:dyDescent="0.25">
      <c r="A2873" s="145"/>
      <c r="B2873" s="146"/>
      <c r="C2873" s="146"/>
      <c r="D2873" s="147"/>
      <c r="E2873" s="148"/>
      <c r="F2873" s="149"/>
      <c r="G2873" s="148"/>
      <c r="H2873" s="149"/>
      <c r="I2873" s="150"/>
      <c r="J2873" s="151"/>
      <c r="K2873" s="152"/>
      <c r="L2873" s="153"/>
      <c r="M2873" s="154"/>
      <c r="N2873" s="334">
        <f t="shared" si="89"/>
        <v>0</v>
      </c>
      <c r="O2873" s="339"/>
      <c r="P2873" s="515">
        <f>IF($A2873=Liste!$A$2,Liste!$Q$2,IF($A2873=Liste!$A$3,Liste!$Q$3,0))</f>
        <v>0</v>
      </c>
      <c r="Q2873" s="477"/>
      <c r="R2873" s="458" t="str">
        <f>IF(F2873=0,"x",VLOOKUP($F2873,Liste!$L$2:$M$5000,2,FALSE))</f>
        <v>x</v>
      </c>
      <c r="S2873" s="462" t="str">
        <f t="shared" si="88"/>
        <v>x</v>
      </c>
      <c r="T2873" s="462">
        <f>IF(P2873=Liste!$Q$3,IF(L2873=0,0,1),0)</f>
        <v>0</v>
      </c>
      <c r="U2873" s="462">
        <f>IF($A2873=0,0,InformatiiGenerale!$B$3)</f>
        <v>0</v>
      </c>
      <c r="V2873" s="462">
        <f>IF($B2873=0,0,VLOOKUP($B2873,InformatiiGenerale!$A$9:$C$29,3,FALSE))</f>
        <v>0</v>
      </c>
    </row>
    <row r="2874" spans="1:22" ht="30" customHeight="1" x14ac:dyDescent="0.25">
      <c r="A2874" s="145"/>
      <c r="B2874" s="146"/>
      <c r="C2874" s="146"/>
      <c r="D2874" s="147"/>
      <c r="E2874" s="148"/>
      <c r="F2874" s="149"/>
      <c r="G2874" s="148"/>
      <c r="H2874" s="149"/>
      <c r="I2874" s="150"/>
      <c r="J2874" s="151"/>
      <c r="K2874" s="152"/>
      <c r="L2874" s="153"/>
      <c r="M2874" s="154"/>
      <c r="N2874" s="334">
        <f t="shared" si="89"/>
        <v>0</v>
      </c>
      <c r="O2874" s="339"/>
      <c r="P2874" s="515">
        <f>IF($A2874=Liste!$A$2,Liste!$Q$2,IF($A2874=Liste!$A$3,Liste!$Q$3,0))</f>
        <v>0</v>
      </c>
      <c r="Q2874" s="477"/>
      <c r="R2874" s="458" t="str">
        <f>IF(F2874=0,"x",VLOOKUP($F2874,Liste!$L$2:$M$5000,2,FALSE))</f>
        <v>x</v>
      </c>
      <c r="S2874" s="462" t="str">
        <f t="shared" si="88"/>
        <v>x</v>
      </c>
      <c r="T2874" s="462">
        <f>IF(P2874=Liste!$Q$3,IF(L2874=0,0,1),0)</f>
        <v>0</v>
      </c>
      <c r="U2874" s="462">
        <f>IF($A2874=0,0,InformatiiGenerale!$B$3)</f>
        <v>0</v>
      </c>
      <c r="V2874" s="462">
        <f>IF($B2874=0,0,VLOOKUP($B2874,InformatiiGenerale!$A$9:$C$29,3,FALSE))</f>
        <v>0</v>
      </c>
    </row>
    <row r="2875" spans="1:22" ht="30" customHeight="1" x14ac:dyDescent="0.25">
      <c r="A2875" s="145"/>
      <c r="B2875" s="146"/>
      <c r="C2875" s="146"/>
      <c r="D2875" s="147"/>
      <c r="E2875" s="148"/>
      <c r="F2875" s="149"/>
      <c r="G2875" s="148"/>
      <c r="H2875" s="149"/>
      <c r="I2875" s="150"/>
      <c r="J2875" s="151"/>
      <c r="K2875" s="152"/>
      <c r="L2875" s="153"/>
      <c r="M2875" s="154"/>
      <c r="N2875" s="334">
        <f t="shared" si="89"/>
        <v>0</v>
      </c>
      <c r="O2875" s="339"/>
      <c r="P2875" s="515">
        <f>IF($A2875=Liste!$A$2,Liste!$Q$2,IF($A2875=Liste!$A$3,Liste!$Q$3,0))</f>
        <v>0</v>
      </c>
      <c r="Q2875" s="477"/>
      <c r="R2875" s="458" t="str">
        <f>IF(F2875=0,"x",VLOOKUP($F2875,Liste!$L$2:$M$5000,2,FALSE))</f>
        <v>x</v>
      </c>
      <c r="S2875" s="462" t="str">
        <f t="shared" si="88"/>
        <v>x</v>
      </c>
      <c r="T2875" s="462">
        <f>IF(P2875=Liste!$Q$3,IF(L2875=0,0,1),0)</f>
        <v>0</v>
      </c>
      <c r="U2875" s="462">
        <f>IF($A2875=0,0,InformatiiGenerale!$B$3)</f>
        <v>0</v>
      </c>
      <c r="V2875" s="462">
        <f>IF($B2875=0,0,VLOOKUP($B2875,InformatiiGenerale!$A$9:$C$29,3,FALSE))</f>
        <v>0</v>
      </c>
    </row>
    <row r="2876" spans="1:22" ht="30" customHeight="1" x14ac:dyDescent="0.25">
      <c r="A2876" s="145"/>
      <c r="B2876" s="146"/>
      <c r="C2876" s="146"/>
      <c r="D2876" s="147"/>
      <c r="E2876" s="148"/>
      <c r="F2876" s="149"/>
      <c r="G2876" s="148"/>
      <c r="H2876" s="149"/>
      <c r="I2876" s="150"/>
      <c r="J2876" s="151"/>
      <c r="K2876" s="152"/>
      <c r="L2876" s="153"/>
      <c r="M2876" s="154"/>
      <c r="N2876" s="334">
        <f t="shared" si="89"/>
        <v>0</v>
      </c>
      <c r="O2876" s="339"/>
      <c r="P2876" s="515">
        <f>IF($A2876=Liste!$A$2,Liste!$Q$2,IF($A2876=Liste!$A$3,Liste!$Q$3,0))</f>
        <v>0</v>
      </c>
      <c r="Q2876" s="477"/>
      <c r="R2876" s="458" t="str">
        <f>IF(F2876=0,"x",VLOOKUP($F2876,Liste!$L$2:$M$5000,2,FALSE))</f>
        <v>x</v>
      </c>
      <c r="S2876" s="462" t="str">
        <f t="shared" si="88"/>
        <v>x</v>
      </c>
      <c r="T2876" s="462">
        <f>IF(P2876=Liste!$Q$3,IF(L2876=0,0,1),0)</f>
        <v>0</v>
      </c>
      <c r="U2876" s="462">
        <f>IF($A2876=0,0,InformatiiGenerale!$B$3)</f>
        <v>0</v>
      </c>
      <c r="V2876" s="462">
        <f>IF($B2876=0,0,VLOOKUP($B2876,InformatiiGenerale!$A$9:$C$29,3,FALSE))</f>
        <v>0</v>
      </c>
    </row>
    <row r="2877" spans="1:22" ht="30" customHeight="1" x14ac:dyDescent="0.25">
      <c r="A2877" s="145"/>
      <c r="B2877" s="146"/>
      <c r="C2877" s="146"/>
      <c r="D2877" s="147"/>
      <c r="E2877" s="148"/>
      <c r="F2877" s="149"/>
      <c r="G2877" s="148"/>
      <c r="H2877" s="149"/>
      <c r="I2877" s="150"/>
      <c r="J2877" s="151"/>
      <c r="K2877" s="152"/>
      <c r="L2877" s="153"/>
      <c r="M2877" s="154"/>
      <c r="N2877" s="334">
        <f t="shared" si="89"/>
        <v>0</v>
      </c>
      <c r="O2877" s="339"/>
      <c r="P2877" s="515">
        <f>IF($A2877=Liste!$A$2,Liste!$Q$2,IF($A2877=Liste!$A$3,Liste!$Q$3,0))</f>
        <v>0</v>
      </c>
      <c r="Q2877" s="477"/>
      <c r="R2877" s="458" t="str">
        <f>IF(F2877=0,"x",VLOOKUP($F2877,Liste!$L$2:$M$5000,2,FALSE))</f>
        <v>x</v>
      </c>
      <c r="S2877" s="462" t="str">
        <f t="shared" si="88"/>
        <v>x</v>
      </c>
      <c r="T2877" s="462">
        <f>IF(P2877=Liste!$Q$3,IF(L2877=0,0,1),0)</f>
        <v>0</v>
      </c>
      <c r="U2877" s="462">
        <f>IF($A2877=0,0,InformatiiGenerale!$B$3)</f>
        <v>0</v>
      </c>
      <c r="V2877" s="462">
        <f>IF($B2877=0,0,VLOOKUP($B2877,InformatiiGenerale!$A$9:$C$29,3,FALSE))</f>
        <v>0</v>
      </c>
    </row>
    <row r="2878" spans="1:22" ht="30" customHeight="1" x14ac:dyDescent="0.25">
      <c r="A2878" s="145"/>
      <c r="B2878" s="146"/>
      <c r="C2878" s="146"/>
      <c r="D2878" s="147"/>
      <c r="E2878" s="148"/>
      <c r="F2878" s="149"/>
      <c r="G2878" s="148"/>
      <c r="H2878" s="149"/>
      <c r="I2878" s="150"/>
      <c r="J2878" s="151"/>
      <c r="K2878" s="152"/>
      <c r="L2878" s="153"/>
      <c r="M2878" s="154"/>
      <c r="N2878" s="334">
        <f t="shared" si="89"/>
        <v>0</v>
      </c>
      <c r="O2878" s="339"/>
      <c r="P2878" s="515">
        <f>IF($A2878=Liste!$A$2,Liste!$Q$2,IF($A2878=Liste!$A$3,Liste!$Q$3,0))</f>
        <v>0</v>
      </c>
      <c r="Q2878" s="477"/>
      <c r="R2878" s="458" t="str">
        <f>IF(F2878=0,"x",VLOOKUP($F2878,Liste!$L$2:$M$5000,2,FALSE))</f>
        <v>x</v>
      </c>
      <c r="S2878" s="462" t="str">
        <f t="shared" si="88"/>
        <v>x</v>
      </c>
      <c r="T2878" s="462">
        <f>IF(P2878=Liste!$Q$3,IF(L2878=0,0,1),0)</f>
        <v>0</v>
      </c>
      <c r="U2878" s="462">
        <f>IF($A2878=0,0,InformatiiGenerale!$B$3)</f>
        <v>0</v>
      </c>
      <c r="V2878" s="462">
        <f>IF($B2878=0,0,VLOOKUP($B2878,InformatiiGenerale!$A$9:$C$29,3,FALSE))</f>
        <v>0</v>
      </c>
    </row>
    <row r="2879" spans="1:22" ht="30" customHeight="1" x14ac:dyDescent="0.25">
      <c r="A2879" s="145"/>
      <c r="B2879" s="146"/>
      <c r="C2879" s="146"/>
      <c r="D2879" s="147"/>
      <c r="E2879" s="148"/>
      <c r="F2879" s="149"/>
      <c r="G2879" s="148"/>
      <c r="H2879" s="149"/>
      <c r="I2879" s="150"/>
      <c r="J2879" s="151"/>
      <c r="K2879" s="152"/>
      <c r="L2879" s="153"/>
      <c r="M2879" s="154"/>
      <c r="N2879" s="334">
        <f t="shared" si="89"/>
        <v>0</v>
      </c>
      <c r="O2879" s="339"/>
      <c r="P2879" s="515">
        <f>IF($A2879=Liste!$A$2,Liste!$Q$2,IF($A2879=Liste!$A$3,Liste!$Q$3,0))</f>
        <v>0</v>
      </c>
      <c r="Q2879" s="477"/>
      <c r="R2879" s="458" t="str">
        <f>IF(F2879=0,"x",VLOOKUP($F2879,Liste!$L$2:$M$5000,2,FALSE))</f>
        <v>x</v>
      </c>
      <c r="S2879" s="462" t="str">
        <f t="shared" si="88"/>
        <v>x</v>
      </c>
      <c r="T2879" s="462">
        <f>IF(P2879=Liste!$Q$3,IF(L2879=0,0,1),0)</f>
        <v>0</v>
      </c>
      <c r="U2879" s="462">
        <f>IF($A2879=0,0,InformatiiGenerale!$B$3)</f>
        <v>0</v>
      </c>
      <c r="V2879" s="462">
        <f>IF($B2879=0,0,VLOOKUP($B2879,InformatiiGenerale!$A$9:$C$29,3,FALSE))</f>
        <v>0</v>
      </c>
    </row>
    <row r="2880" spans="1:22" ht="30" customHeight="1" x14ac:dyDescent="0.25">
      <c r="A2880" s="145"/>
      <c r="B2880" s="146"/>
      <c r="C2880" s="146"/>
      <c r="D2880" s="147"/>
      <c r="E2880" s="148"/>
      <c r="F2880" s="149"/>
      <c r="G2880" s="148"/>
      <c r="H2880" s="149"/>
      <c r="I2880" s="150"/>
      <c r="J2880" s="151"/>
      <c r="K2880" s="152"/>
      <c r="L2880" s="153"/>
      <c r="M2880" s="154"/>
      <c r="N2880" s="334">
        <f t="shared" si="89"/>
        <v>0</v>
      </c>
      <c r="O2880" s="339"/>
      <c r="P2880" s="515">
        <f>IF($A2880=Liste!$A$2,Liste!$Q$2,IF($A2880=Liste!$A$3,Liste!$Q$3,0))</f>
        <v>0</v>
      </c>
      <c r="Q2880" s="477"/>
      <c r="R2880" s="458" t="str">
        <f>IF(F2880=0,"x",VLOOKUP($F2880,Liste!$L$2:$M$5000,2,FALSE))</f>
        <v>x</v>
      </c>
      <c r="S2880" s="462" t="str">
        <f t="shared" si="88"/>
        <v>x</v>
      </c>
      <c r="T2880" s="462">
        <f>IF(P2880=Liste!$Q$3,IF(L2880=0,0,1),0)</f>
        <v>0</v>
      </c>
      <c r="U2880" s="462">
        <f>IF($A2880=0,0,InformatiiGenerale!$B$3)</f>
        <v>0</v>
      </c>
      <c r="V2880" s="462">
        <f>IF($B2880=0,0,VLOOKUP($B2880,InformatiiGenerale!$A$9:$C$29,3,FALSE))</f>
        <v>0</v>
      </c>
    </row>
    <row r="2881" spans="1:22" ht="30" customHeight="1" x14ac:dyDescent="0.25">
      <c r="A2881" s="145"/>
      <c r="B2881" s="146"/>
      <c r="C2881" s="146"/>
      <c r="D2881" s="147"/>
      <c r="E2881" s="148"/>
      <c r="F2881" s="149"/>
      <c r="G2881" s="148"/>
      <c r="H2881" s="149"/>
      <c r="I2881" s="150"/>
      <c r="J2881" s="151"/>
      <c r="K2881" s="152"/>
      <c r="L2881" s="153"/>
      <c r="M2881" s="154"/>
      <c r="N2881" s="334">
        <f t="shared" si="89"/>
        <v>0</v>
      </c>
      <c r="O2881" s="339"/>
      <c r="P2881" s="515">
        <f>IF($A2881=Liste!$A$2,Liste!$Q$2,IF($A2881=Liste!$A$3,Liste!$Q$3,0))</f>
        <v>0</v>
      </c>
      <c r="Q2881" s="477"/>
      <c r="R2881" s="458" t="str">
        <f>IF(F2881=0,"x",VLOOKUP($F2881,Liste!$L$2:$M$5000,2,FALSE))</f>
        <v>x</v>
      </c>
      <c r="S2881" s="462" t="str">
        <f t="shared" si="88"/>
        <v>x</v>
      </c>
      <c r="T2881" s="462">
        <f>IF(P2881=Liste!$Q$3,IF(L2881=0,0,1),0)</f>
        <v>0</v>
      </c>
      <c r="U2881" s="462">
        <f>IF($A2881=0,0,InformatiiGenerale!$B$3)</f>
        <v>0</v>
      </c>
      <c r="V2881" s="462">
        <f>IF($B2881=0,0,VLOOKUP($B2881,InformatiiGenerale!$A$9:$C$29,3,FALSE))</f>
        <v>0</v>
      </c>
    </row>
    <row r="2882" spans="1:22" ht="30" customHeight="1" x14ac:dyDescent="0.25">
      <c r="A2882" s="145"/>
      <c r="B2882" s="146"/>
      <c r="C2882" s="146"/>
      <c r="D2882" s="147"/>
      <c r="E2882" s="148"/>
      <c r="F2882" s="149"/>
      <c r="G2882" s="148"/>
      <c r="H2882" s="149"/>
      <c r="I2882" s="150"/>
      <c r="J2882" s="151"/>
      <c r="K2882" s="152"/>
      <c r="L2882" s="153"/>
      <c r="M2882" s="154"/>
      <c r="N2882" s="334">
        <f t="shared" si="89"/>
        <v>0</v>
      </c>
      <c r="O2882" s="339"/>
      <c r="P2882" s="515">
        <f>IF($A2882=Liste!$A$2,Liste!$Q$2,IF($A2882=Liste!$A$3,Liste!$Q$3,0))</f>
        <v>0</v>
      </c>
      <c r="Q2882" s="477"/>
      <c r="R2882" s="458" t="str">
        <f>IF(F2882=0,"x",VLOOKUP($F2882,Liste!$L$2:$M$5000,2,FALSE))</f>
        <v>x</v>
      </c>
      <c r="S2882" s="462" t="str">
        <f t="shared" si="88"/>
        <v>x</v>
      </c>
      <c r="T2882" s="462">
        <f>IF(P2882=Liste!$Q$3,IF(L2882=0,0,1),0)</f>
        <v>0</v>
      </c>
      <c r="U2882" s="462">
        <f>IF($A2882=0,0,InformatiiGenerale!$B$3)</f>
        <v>0</v>
      </c>
      <c r="V2882" s="462">
        <f>IF($B2882=0,0,VLOOKUP($B2882,InformatiiGenerale!$A$9:$C$29,3,FALSE))</f>
        <v>0</v>
      </c>
    </row>
    <row r="2883" spans="1:22" ht="30" customHeight="1" x14ac:dyDescent="0.25">
      <c r="A2883" s="145"/>
      <c r="B2883" s="146"/>
      <c r="C2883" s="146"/>
      <c r="D2883" s="147"/>
      <c r="E2883" s="148"/>
      <c r="F2883" s="149"/>
      <c r="G2883" s="148"/>
      <c r="H2883" s="149"/>
      <c r="I2883" s="150"/>
      <c r="J2883" s="151"/>
      <c r="K2883" s="152"/>
      <c r="L2883" s="153"/>
      <c r="M2883" s="154"/>
      <c r="N2883" s="334">
        <f t="shared" si="89"/>
        <v>0</v>
      </c>
      <c r="O2883" s="339"/>
      <c r="P2883" s="515">
        <f>IF($A2883=Liste!$A$2,Liste!$Q$2,IF($A2883=Liste!$A$3,Liste!$Q$3,0))</f>
        <v>0</v>
      </c>
      <c r="Q2883" s="477"/>
      <c r="R2883" s="458" t="str">
        <f>IF(F2883=0,"x",VLOOKUP($F2883,Liste!$L$2:$M$5000,2,FALSE))</f>
        <v>x</v>
      </c>
      <c r="S2883" s="462" t="str">
        <f t="shared" si="88"/>
        <v>x</v>
      </c>
      <c r="T2883" s="462">
        <f>IF(P2883=Liste!$Q$3,IF(L2883=0,0,1),0)</f>
        <v>0</v>
      </c>
      <c r="U2883" s="462">
        <f>IF($A2883=0,0,InformatiiGenerale!$B$3)</f>
        <v>0</v>
      </c>
      <c r="V2883" s="462">
        <f>IF($B2883=0,0,VLOOKUP($B2883,InformatiiGenerale!$A$9:$C$29,3,FALSE))</f>
        <v>0</v>
      </c>
    </row>
    <row r="2884" spans="1:22" ht="30" customHeight="1" x14ac:dyDescent="0.25">
      <c r="A2884" s="145"/>
      <c r="B2884" s="146"/>
      <c r="C2884" s="146"/>
      <c r="D2884" s="147"/>
      <c r="E2884" s="148"/>
      <c r="F2884" s="149"/>
      <c r="G2884" s="148"/>
      <c r="H2884" s="149"/>
      <c r="I2884" s="150"/>
      <c r="J2884" s="151"/>
      <c r="K2884" s="152"/>
      <c r="L2884" s="153"/>
      <c r="M2884" s="154"/>
      <c r="N2884" s="334">
        <f t="shared" si="89"/>
        <v>0</v>
      </c>
      <c r="O2884" s="339"/>
      <c r="P2884" s="515">
        <f>IF($A2884=Liste!$A$2,Liste!$Q$2,IF($A2884=Liste!$A$3,Liste!$Q$3,0))</f>
        <v>0</v>
      </c>
      <c r="Q2884" s="477"/>
      <c r="R2884" s="458" t="str">
        <f>IF(F2884=0,"x",VLOOKUP($F2884,Liste!$L$2:$M$5000,2,FALSE))</f>
        <v>x</v>
      </c>
      <c r="S2884" s="462" t="str">
        <f t="shared" si="88"/>
        <v>x</v>
      </c>
      <c r="T2884" s="462">
        <f>IF(P2884=Liste!$Q$3,IF(L2884=0,0,1),0)</f>
        <v>0</v>
      </c>
      <c r="U2884" s="462">
        <f>IF($A2884=0,0,InformatiiGenerale!$B$3)</f>
        <v>0</v>
      </c>
      <c r="V2884" s="462">
        <f>IF($B2884=0,0,VLOOKUP($B2884,InformatiiGenerale!$A$9:$C$29,3,FALSE))</f>
        <v>0</v>
      </c>
    </row>
    <row r="2885" spans="1:22" ht="30" customHeight="1" x14ac:dyDescent="0.25">
      <c r="A2885" s="145"/>
      <c r="B2885" s="146"/>
      <c r="C2885" s="146"/>
      <c r="D2885" s="147"/>
      <c r="E2885" s="148"/>
      <c r="F2885" s="149"/>
      <c r="G2885" s="148"/>
      <c r="H2885" s="149"/>
      <c r="I2885" s="150"/>
      <c r="J2885" s="151"/>
      <c r="K2885" s="152"/>
      <c r="L2885" s="153"/>
      <c r="M2885" s="154"/>
      <c r="N2885" s="334">
        <f t="shared" si="89"/>
        <v>0</v>
      </c>
      <c r="O2885" s="339"/>
      <c r="P2885" s="515">
        <f>IF($A2885=Liste!$A$2,Liste!$Q$2,IF($A2885=Liste!$A$3,Liste!$Q$3,0))</f>
        <v>0</v>
      </c>
      <c r="Q2885" s="477"/>
      <c r="R2885" s="458" t="str">
        <f>IF(F2885=0,"x",VLOOKUP($F2885,Liste!$L$2:$M$5000,2,FALSE))</f>
        <v>x</v>
      </c>
      <c r="S2885" s="462" t="str">
        <f t="shared" si="88"/>
        <v>x</v>
      </c>
      <c r="T2885" s="462">
        <f>IF(P2885=Liste!$Q$3,IF(L2885=0,0,1),0)</f>
        <v>0</v>
      </c>
      <c r="U2885" s="462">
        <f>IF($A2885=0,0,InformatiiGenerale!$B$3)</f>
        <v>0</v>
      </c>
      <c r="V2885" s="462">
        <f>IF($B2885=0,0,VLOOKUP($B2885,InformatiiGenerale!$A$9:$C$29,3,FALSE))</f>
        <v>0</v>
      </c>
    </row>
    <row r="2886" spans="1:22" ht="30" customHeight="1" x14ac:dyDescent="0.25">
      <c r="A2886" s="145"/>
      <c r="B2886" s="146"/>
      <c r="C2886" s="146"/>
      <c r="D2886" s="147"/>
      <c r="E2886" s="148"/>
      <c r="F2886" s="149"/>
      <c r="G2886" s="148"/>
      <c r="H2886" s="149"/>
      <c r="I2886" s="150"/>
      <c r="J2886" s="151"/>
      <c r="K2886" s="152"/>
      <c r="L2886" s="153"/>
      <c r="M2886" s="154"/>
      <c r="N2886" s="334">
        <f t="shared" si="89"/>
        <v>0</v>
      </c>
      <c r="O2886" s="339"/>
      <c r="P2886" s="515">
        <f>IF($A2886=Liste!$A$2,Liste!$Q$2,IF($A2886=Liste!$A$3,Liste!$Q$3,0))</f>
        <v>0</v>
      </c>
      <c r="Q2886" s="477"/>
      <c r="R2886" s="458" t="str">
        <f>IF(F2886=0,"x",VLOOKUP($F2886,Liste!$L$2:$M$5000,2,FALSE))</f>
        <v>x</v>
      </c>
      <c r="S2886" s="462" t="str">
        <f t="shared" si="88"/>
        <v>x</v>
      </c>
      <c r="T2886" s="462">
        <f>IF(P2886=Liste!$Q$3,IF(L2886=0,0,1),0)</f>
        <v>0</v>
      </c>
      <c r="U2886" s="462">
        <f>IF($A2886=0,0,InformatiiGenerale!$B$3)</f>
        <v>0</v>
      </c>
      <c r="V2886" s="462">
        <f>IF($B2886=0,0,VLOOKUP($B2886,InformatiiGenerale!$A$9:$C$29,3,FALSE))</f>
        <v>0</v>
      </c>
    </row>
    <row r="2887" spans="1:22" ht="30" customHeight="1" x14ac:dyDescent="0.25">
      <c r="A2887" s="145"/>
      <c r="B2887" s="146"/>
      <c r="C2887" s="146"/>
      <c r="D2887" s="147"/>
      <c r="E2887" s="148"/>
      <c r="F2887" s="149"/>
      <c r="G2887" s="148"/>
      <c r="H2887" s="149"/>
      <c r="I2887" s="150"/>
      <c r="J2887" s="151"/>
      <c r="K2887" s="152"/>
      <c r="L2887" s="153"/>
      <c r="M2887" s="154"/>
      <c r="N2887" s="334">
        <f t="shared" si="89"/>
        <v>0</v>
      </c>
      <c r="O2887" s="339"/>
      <c r="P2887" s="515">
        <f>IF($A2887=Liste!$A$2,Liste!$Q$2,IF($A2887=Liste!$A$3,Liste!$Q$3,0))</f>
        <v>0</v>
      </c>
      <c r="Q2887" s="477"/>
      <c r="R2887" s="458" t="str">
        <f>IF(F2887=0,"x",VLOOKUP($F2887,Liste!$L$2:$M$5000,2,FALSE))</f>
        <v>x</v>
      </c>
      <c r="S2887" s="462" t="str">
        <f t="shared" si="88"/>
        <v>x</v>
      </c>
      <c r="T2887" s="462">
        <f>IF(P2887=Liste!$Q$3,IF(L2887=0,0,1),0)</f>
        <v>0</v>
      </c>
      <c r="U2887" s="462">
        <f>IF($A2887=0,0,InformatiiGenerale!$B$3)</f>
        <v>0</v>
      </c>
      <c r="V2887" s="462">
        <f>IF($B2887=0,0,VLOOKUP($B2887,InformatiiGenerale!$A$9:$C$29,3,FALSE))</f>
        <v>0</v>
      </c>
    </row>
    <row r="2888" spans="1:22" ht="30" customHeight="1" x14ac:dyDescent="0.25">
      <c r="A2888" s="145"/>
      <c r="B2888" s="146"/>
      <c r="C2888" s="146"/>
      <c r="D2888" s="147"/>
      <c r="E2888" s="148"/>
      <c r="F2888" s="149"/>
      <c r="G2888" s="148"/>
      <c r="H2888" s="149"/>
      <c r="I2888" s="150"/>
      <c r="J2888" s="151"/>
      <c r="K2888" s="152"/>
      <c r="L2888" s="153"/>
      <c r="M2888" s="154"/>
      <c r="N2888" s="334">
        <f t="shared" si="89"/>
        <v>0</v>
      </c>
      <c r="O2888" s="339"/>
      <c r="P2888" s="515">
        <f>IF($A2888=Liste!$A$2,Liste!$Q$2,IF($A2888=Liste!$A$3,Liste!$Q$3,0))</f>
        <v>0</v>
      </c>
      <c r="Q2888" s="477"/>
      <c r="R2888" s="458" t="str">
        <f>IF(F2888=0,"x",VLOOKUP($F2888,Liste!$L$2:$M$5000,2,FALSE))</f>
        <v>x</v>
      </c>
      <c r="S2888" s="462" t="str">
        <f t="shared" si="88"/>
        <v>x</v>
      </c>
      <c r="T2888" s="462">
        <f>IF(P2888=Liste!$Q$3,IF(L2888=0,0,1),0)</f>
        <v>0</v>
      </c>
      <c r="U2888" s="462">
        <f>IF($A2888=0,0,InformatiiGenerale!$B$3)</f>
        <v>0</v>
      </c>
      <c r="V2888" s="462">
        <f>IF($B2888=0,0,VLOOKUP($B2888,InformatiiGenerale!$A$9:$C$29,3,FALSE))</f>
        <v>0</v>
      </c>
    </row>
    <row r="2889" spans="1:22" ht="30" customHeight="1" x14ac:dyDescent="0.25">
      <c r="A2889" s="145"/>
      <c r="B2889" s="146"/>
      <c r="C2889" s="146"/>
      <c r="D2889" s="147"/>
      <c r="E2889" s="148"/>
      <c r="F2889" s="149"/>
      <c r="G2889" s="148"/>
      <c r="H2889" s="149"/>
      <c r="I2889" s="150"/>
      <c r="J2889" s="151"/>
      <c r="K2889" s="152"/>
      <c r="L2889" s="153"/>
      <c r="M2889" s="154"/>
      <c r="N2889" s="334">
        <f t="shared" si="89"/>
        <v>0</v>
      </c>
      <c r="O2889" s="339"/>
      <c r="P2889" s="515">
        <f>IF($A2889=Liste!$A$2,Liste!$Q$2,IF($A2889=Liste!$A$3,Liste!$Q$3,0))</f>
        <v>0</v>
      </c>
      <c r="Q2889" s="477"/>
      <c r="R2889" s="458" t="str">
        <f>IF(F2889=0,"x",VLOOKUP($F2889,Liste!$L$2:$M$5000,2,FALSE))</f>
        <v>x</v>
      </c>
      <c r="S2889" s="462" t="str">
        <f t="shared" si="88"/>
        <v>x</v>
      </c>
      <c r="T2889" s="462">
        <f>IF(P2889=Liste!$Q$3,IF(L2889=0,0,1),0)</f>
        <v>0</v>
      </c>
      <c r="U2889" s="462">
        <f>IF($A2889=0,0,InformatiiGenerale!$B$3)</f>
        <v>0</v>
      </c>
      <c r="V2889" s="462">
        <f>IF($B2889=0,0,VLOOKUP($B2889,InformatiiGenerale!$A$9:$C$29,3,FALSE))</f>
        <v>0</v>
      </c>
    </row>
    <row r="2890" spans="1:22" ht="30" customHeight="1" x14ac:dyDescent="0.25">
      <c r="A2890" s="145"/>
      <c r="B2890" s="146"/>
      <c r="C2890" s="146"/>
      <c r="D2890" s="147"/>
      <c r="E2890" s="148"/>
      <c r="F2890" s="149"/>
      <c r="G2890" s="148"/>
      <c r="H2890" s="149"/>
      <c r="I2890" s="150"/>
      <c r="J2890" s="151"/>
      <c r="K2890" s="152"/>
      <c r="L2890" s="153"/>
      <c r="M2890" s="154"/>
      <c r="N2890" s="334">
        <f t="shared" si="89"/>
        <v>0</v>
      </c>
      <c r="O2890" s="339"/>
      <c r="P2890" s="515">
        <f>IF($A2890=Liste!$A$2,Liste!$Q$2,IF($A2890=Liste!$A$3,Liste!$Q$3,0))</f>
        <v>0</v>
      </c>
      <c r="Q2890" s="477"/>
      <c r="R2890" s="458" t="str">
        <f>IF(F2890=0,"x",VLOOKUP($F2890,Liste!$L$2:$M$5000,2,FALSE))</f>
        <v>x</v>
      </c>
      <c r="S2890" s="462" t="str">
        <f t="shared" si="88"/>
        <v>x</v>
      </c>
      <c r="T2890" s="462">
        <f>IF(P2890=Liste!$Q$3,IF(L2890=0,0,1),0)</f>
        <v>0</v>
      </c>
      <c r="U2890" s="462">
        <f>IF($A2890=0,0,InformatiiGenerale!$B$3)</f>
        <v>0</v>
      </c>
      <c r="V2890" s="462">
        <f>IF($B2890=0,0,VLOOKUP($B2890,InformatiiGenerale!$A$9:$C$29,3,FALSE))</f>
        <v>0</v>
      </c>
    </row>
    <row r="2891" spans="1:22" ht="30" customHeight="1" x14ac:dyDescent="0.25">
      <c r="A2891" s="145"/>
      <c r="B2891" s="146"/>
      <c r="C2891" s="146"/>
      <c r="D2891" s="147"/>
      <c r="E2891" s="148"/>
      <c r="F2891" s="149"/>
      <c r="G2891" s="148"/>
      <c r="H2891" s="149"/>
      <c r="I2891" s="150"/>
      <c r="J2891" s="151"/>
      <c r="K2891" s="152"/>
      <c r="L2891" s="153"/>
      <c r="M2891" s="154"/>
      <c r="N2891" s="334">
        <f t="shared" si="89"/>
        <v>0</v>
      </c>
      <c r="O2891" s="339"/>
      <c r="P2891" s="515">
        <f>IF($A2891=Liste!$A$2,Liste!$Q$2,IF($A2891=Liste!$A$3,Liste!$Q$3,0))</f>
        <v>0</v>
      </c>
      <c r="Q2891" s="477"/>
      <c r="R2891" s="458" t="str">
        <f>IF(F2891=0,"x",VLOOKUP($F2891,Liste!$L$2:$M$5000,2,FALSE))</f>
        <v>x</v>
      </c>
      <c r="S2891" s="462" t="str">
        <f t="shared" ref="S2891:S2954" si="90">CONCATENATE($C2891,$Q2891,$R2891)</f>
        <v>x</v>
      </c>
      <c r="T2891" s="462">
        <f>IF(P2891=Liste!$Q$3,IF(L2891=0,0,1),0)</f>
        <v>0</v>
      </c>
      <c r="U2891" s="462">
        <f>IF($A2891=0,0,InformatiiGenerale!$B$3)</f>
        <v>0</v>
      </c>
      <c r="V2891" s="462">
        <f>IF($B2891=0,0,VLOOKUP($B2891,InformatiiGenerale!$A$9:$C$29,3,FALSE))</f>
        <v>0</v>
      </c>
    </row>
    <row r="2892" spans="1:22" ht="30" customHeight="1" x14ac:dyDescent="0.25">
      <c r="A2892" s="145"/>
      <c r="B2892" s="146"/>
      <c r="C2892" s="146"/>
      <c r="D2892" s="147"/>
      <c r="E2892" s="148"/>
      <c r="F2892" s="149"/>
      <c r="G2892" s="148"/>
      <c r="H2892" s="149"/>
      <c r="I2892" s="150"/>
      <c r="J2892" s="151"/>
      <c r="K2892" s="152"/>
      <c r="L2892" s="153"/>
      <c r="M2892" s="154"/>
      <c r="N2892" s="334">
        <f t="shared" ref="N2892:N2955" si="91">L2892+M2892</f>
        <v>0</v>
      </c>
      <c r="O2892" s="339"/>
      <c r="P2892" s="515">
        <f>IF($A2892=Liste!$A$2,Liste!$Q$2,IF($A2892=Liste!$A$3,Liste!$Q$3,0))</f>
        <v>0</v>
      </c>
      <c r="Q2892" s="477"/>
      <c r="R2892" s="458" t="str">
        <f>IF(F2892=0,"x",VLOOKUP($F2892,Liste!$L$2:$M$5000,2,FALSE))</f>
        <v>x</v>
      </c>
      <c r="S2892" s="462" t="str">
        <f t="shared" si="90"/>
        <v>x</v>
      </c>
      <c r="T2892" s="462">
        <f>IF(P2892=Liste!$Q$3,IF(L2892=0,0,1),0)</f>
        <v>0</v>
      </c>
      <c r="U2892" s="462">
        <f>IF($A2892=0,0,InformatiiGenerale!$B$3)</f>
        <v>0</v>
      </c>
      <c r="V2892" s="462">
        <f>IF($B2892=0,0,VLOOKUP($B2892,InformatiiGenerale!$A$9:$C$29,3,FALSE))</f>
        <v>0</v>
      </c>
    </row>
    <row r="2893" spans="1:22" ht="30" customHeight="1" x14ac:dyDescent="0.25">
      <c r="A2893" s="145"/>
      <c r="B2893" s="146"/>
      <c r="C2893" s="146"/>
      <c r="D2893" s="147"/>
      <c r="E2893" s="148"/>
      <c r="F2893" s="149"/>
      <c r="G2893" s="148"/>
      <c r="H2893" s="149"/>
      <c r="I2893" s="150"/>
      <c r="J2893" s="151"/>
      <c r="K2893" s="152"/>
      <c r="L2893" s="153"/>
      <c r="M2893" s="154"/>
      <c r="N2893" s="334">
        <f t="shared" si="91"/>
        <v>0</v>
      </c>
      <c r="O2893" s="339"/>
      <c r="P2893" s="515">
        <f>IF($A2893=Liste!$A$2,Liste!$Q$2,IF($A2893=Liste!$A$3,Liste!$Q$3,0))</f>
        <v>0</v>
      </c>
      <c r="Q2893" s="477"/>
      <c r="R2893" s="458" t="str">
        <f>IF(F2893=0,"x",VLOOKUP($F2893,Liste!$L$2:$M$5000,2,FALSE))</f>
        <v>x</v>
      </c>
      <c r="S2893" s="462" t="str">
        <f t="shared" si="90"/>
        <v>x</v>
      </c>
      <c r="T2893" s="462">
        <f>IF(P2893=Liste!$Q$3,IF(L2893=0,0,1),0)</f>
        <v>0</v>
      </c>
      <c r="U2893" s="462">
        <f>IF($A2893=0,0,InformatiiGenerale!$B$3)</f>
        <v>0</v>
      </c>
      <c r="V2893" s="462">
        <f>IF($B2893=0,0,VLOOKUP($B2893,InformatiiGenerale!$A$9:$C$29,3,FALSE))</f>
        <v>0</v>
      </c>
    </row>
    <row r="2894" spans="1:22" ht="30" customHeight="1" x14ac:dyDescent="0.25">
      <c r="A2894" s="145"/>
      <c r="B2894" s="146"/>
      <c r="C2894" s="146"/>
      <c r="D2894" s="147"/>
      <c r="E2894" s="148"/>
      <c r="F2894" s="149"/>
      <c r="G2894" s="148"/>
      <c r="H2894" s="149"/>
      <c r="I2894" s="150"/>
      <c r="J2894" s="151"/>
      <c r="K2894" s="152"/>
      <c r="L2894" s="153"/>
      <c r="M2894" s="154"/>
      <c r="N2894" s="334">
        <f t="shared" si="91"/>
        <v>0</v>
      </c>
      <c r="O2894" s="339"/>
      <c r="P2894" s="515">
        <f>IF($A2894=Liste!$A$2,Liste!$Q$2,IF($A2894=Liste!$A$3,Liste!$Q$3,0))</f>
        <v>0</v>
      </c>
      <c r="Q2894" s="477"/>
      <c r="R2894" s="458" t="str">
        <f>IF(F2894=0,"x",VLOOKUP($F2894,Liste!$L$2:$M$5000,2,FALSE))</f>
        <v>x</v>
      </c>
      <c r="S2894" s="462" t="str">
        <f t="shared" si="90"/>
        <v>x</v>
      </c>
      <c r="T2894" s="462">
        <f>IF(P2894=Liste!$Q$3,IF(L2894=0,0,1),0)</f>
        <v>0</v>
      </c>
      <c r="U2894" s="462">
        <f>IF($A2894=0,0,InformatiiGenerale!$B$3)</f>
        <v>0</v>
      </c>
      <c r="V2894" s="462">
        <f>IF($B2894=0,0,VLOOKUP($B2894,InformatiiGenerale!$A$9:$C$29,3,FALSE))</f>
        <v>0</v>
      </c>
    </row>
    <row r="2895" spans="1:22" ht="30" customHeight="1" x14ac:dyDescent="0.25">
      <c r="A2895" s="145"/>
      <c r="B2895" s="146"/>
      <c r="C2895" s="146"/>
      <c r="D2895" s="147"/>
      <c r="E2895" s="148"/>
      <c r="F2895" s="149"/>
      <c r="G2895" s="148"/>
      <c r="H2895" s="149"/>
      <c r="I2895" s="150"/>
      <c r="J2895" s="151"/>
      <c r="K2895" s="152"/>
      <c r="L2895" s="153"/>
      <c r="M2895" s="154"/>
      <c r="N2895" s="334">
        <f t="shared" si="91"/>
        <v>0</v>
      </c>
      <c r="O2895" s="339"/>
      <c r="P2895" s="515">
        <f>IF($A2895=Liste!$A$2,Liste!$Q$2,IF($A2895=Liste!$A$3,Liste!$Q$3,0))</f>
        <v>0</v>
      </c>
      <c r="Q2895" s="477"/>
      <c r="R2895" s="458" t="str">
        <f>IF(F2895=0,"x",VLOOKUP($F2895,Liste!$L$2:$M$5000,2,FALSE))</f>
        <v>x</v>
      </c>
      <c r="S2895" s="462" t="str">
        <f t="shared" si="90"/>
        <v>x</v>
      </c>
      <c r="T2895" s="462">
        <f>IF(P2895=Liste!$Q$3,IF(L2895=0,0,1),0)</f>
        <v>0</v>
      </c>
      <c r="U2895" s="462">
        <f>IF($A2895=0,0,InformatiiGenerale!$B$3)</f>
        <v>0</v>
      </c>
      <c r="V2895" s="462">
        <f>IF($B2895=0,0,VLOOKUP($B2895,InformatiiGenerale!$A$9:$C$29,3,FALSE))</f>
        <v>0</v>
      </c>
    </row>
    <row r="2896" spans="1:22" ht="30" customHeight="1" x14ac:dyDescent="0.25">
      <c r="A2896" s="145"/>
      <c r="B2896" s="146"/>
      <c r="C2896" s="146"/>
      <c r="D2896" s="147"/>
      <c r="E2896" s="148"/>
      <c r="F2896" s="149"/>
      <c r="G2896" s="148"/>
      <c r="H2896" s="149"/>
      <c r="I2896" s="150"/>
      <c r="J2896" s="151"/>
      <c r="K2896" s="152"/>
      <c r="L2896" s="153"/>
      <c r="M2896" s="154"/>
      <c r="N2896" s="334">
        <f t="shared" si="91"/>
        <v>0</v>
      </c>
      <c r="O2896" s="339"/>
      <c r="P2896" s="515">
        <f>IF($A2896=Liste!$A$2,Liste!$Q$2,IF($A2896=Liste!$A$3,Liste!$Q$3,0))</f>
        <v>0</v>
      </c>
      <c r="Q2896" s="477"/>
      <c r="R2896" s="458" t="str">
        <f>IF(F2896=0,"x",VLOOKUP($F2896,Liste!$L$2:$M$5000,2,FALSE))</f>
        <v>x</v>
      </c>
      <c r="S2896" s="462" t="str">
        <f t="shared" si="90"/>
        <v>x</v>
      </c>
      <c r="T2896" s="462">
        <f>IF(P2896=Liste!$Q$3,IF(L2896=0,0,1),0)</f>
        <v>0</v>
      </c>
      <c r="U2896" s="462">
        <f>IF($A2896=0,0,InformatiiGenerale!$B$3)</f>
        <v>0</v>
      </c>
      <c r="V2896" s="462">
        <f>IF($B2896=0,0,VLOOKUP($B2896,InformatiiGenerale!$A$9:$C$29,3,FALSE))</f>
        <v>0</v>
      </c>
    </row>
    <row r="2897" spans="1:22" ht="30" customHeight="1" x14ac:dyDescent="0.25">
      <c r="A2897" s="145"/>
      <c r="B2897" s="146"/>
      <c r="C2897" s="146"/>
      <c r="D2897" s="147"/>
      <c r="E2897" s="148"/>
      <c r="F2897" s="149"/>
      <c r="G2897" s="148"/>
      <c r="H2897" s="149"/>
      <c r="I2897" s="150"/>
      <c r="J2897" s="151"/>
      <c r="K2897" s="152"/>
      <c r="L2897" s="153"/>
      <c r="M2897" s="154"/>
      <c r="N2897" s="334">
        <f t="shared" si="91"/>
        <v>0</v>
      </c>
      <c r="O2897" s="339"/>
      <c r="P2897" s="515">
        <f>IF($A2897=Liste!$A$2,Liste!$Q$2,IF($A2897=Liste!$A$3,Liste!$Q$3,0))</f>
        <v>0</v>
      </c>
      <c r="Q2897" s="477"/>
      <c r="R2897" s="458" t="str">
        <f>IF(F2897=0,"x",VLOOKUP($F2897,Liste!$L$2:$M$5000,2,FALSE))</f>
        <v>x</v>
      </c>
      <c r="S2897" s="462" t="str">
        <f t="shared" si="90"/>
        <v>x</v>
      </c>
      <c r="T2897" s="462">
        <f>IF(P2897=Liste!$Q$3,IF(L2897=0,0,1),0)</f>
        <v>0</v>
      </c>
      <c r="U2897" s="462">
        <f>IF($A2897=0,0,InformatiiGenerale!$B$3)</f>
        <v>0</v>
      </c>
      <c r="V2897" s="462">
        <f>IF($B2897=0,0,VLOOKUP($B2897,InformatiiGenerale!$A$9:$C$29,3,FALSE))</f>
        <v>0</v>
      </c>
    </row>
    <row r="2898" spans="1:22" ht="30" customHeight="1" x14ac:dyDescent="0.25">
      <c r="A2898" s="145"/>
      <c r="B2898" s="146"/>
      <c r="C2898" s="146"/>
      <c r="D2898" s="147"/>
      <c r="E2898" s="148"/>
      <c r="F2898" s="149"/>
      <c r="G2898" s="148"/>
      <c r="H2898" s="149"/>
      <c r="I2898" s="150"/>
      <c r="J2898" s="151"/>
      <c r="K2898" s="152"/>
      <c r="L2898" s="153"/>
      <c r="M2898" s="154"/>
      <c r="N2898" s="334">
        <f t="shared" si="91"/>
        <v>0</v>
      </c>
      <c r="O2898" s="339"/>
      <c r="P2898" s="515">
        <f>IF($A2898=Liste!$A$2,Liste!$Q$2,IF($A2898=Liste!$A$3,Liste!$Q$3,0))</f>
        <v>0</v>
      </c>
      <c r="Q2898" s="477"/>
      <c r="R2898" s="458" t="str">
        <f>IF(F2898=0,"x",VLOOKUP($F2898,Liste!$L$2:$M$5000,2,FALSE))</f>
        <v>x</v>
      </c>
      <c r="S2898" s="462" t="str">
        <f t="shared" si="90"/>
        <v>x</v>
      </c>
      <c r="T2898" s="462">
        <f>IF(P2898=Liste!$Q$3,IF(L2898=0,0,1),0)</f>
        <v>0</v>
      </c>
      <c r="U2898" s="462">
        <f>IF($A2898=0,0,InformatiiGenerale!$B$3)</f>
        <v>0</v>
      </c>
      <c r="V2898" s="462">
        <f>IF($B2898=0,0,VLOOKUP($B2898,InformatiiGenerale!$A$9:$C$29,3,FALSE))</f>
        <v>0</v>
      </c>
    </row>
    <row r="2899" spans="1:22" ht="30" customHeight="1" x14ac:dyDescent="0.25">
      <c r="A2899" s="145"/>
      <c r="B2899" s="146"/>
      <c r="C2899" s="146"/>
      <c r="D2899" s="147"/>
      <c r="E2899" s="148"/>
      <c r="F2899" s="149"/>
      <c r="G2899" s="148"/>
      <c r="H2899" s="149"/>
      <c r="I2899" s="150"/>
      <c r="J2899" s="151"/>
      <c r="K2899" s="152"/>
      <c r="L2899" s="153"/>
      <c r="M2899" s="154"/>
      <c r="N2899" s="334">
        <f t="shared" si="91"/>
        <v>0</v>
      </c>
      <c r="O2899" s="339"/>
      <c r="P2899" s="515">
        <f>IF($A2899=Liste!$A$2,Liste!$Q$2,IF($A2899=Liste!$A$3,Liste!$Q$3,0))</f>
        <v>0</v>
      </c>
      <c r="Q2899" s="477"/>
      <c r="R2899" s="458" t="str">
        <f>IF(F2899=0,"x",VLOOKUP($F2899,Liste!$L$2:$M$5000,2,FALSE))</f>
        <v>x</v>
      </c>
      <c r="S2899" s="462" t="str">
        <f t="shared" si="90"/>
        <v>x</v>
      </c>
      <c r="T2899" s="462">
        <f>IF(P2899=Liste!$Q$3,IF(L2899=0,0,1),0)</f>
        <v>0</v>
      </c>
      <c r="U2899" s="462">
        <f>IF($A2899=0,0,InformatiiGenerale!$B$3)</f>
        <v>0</v>
      </c>
      <c r="V2899" s="462">
        <f>IF($B2899=0,0,VLOOKUP($B2899,InformatiiGenerale!$A$9:$C$29,3,FALSE))</f>
        <v>0</v>
      </c>
    </row>
    <row r="2900" spans="1:22" ht="30" customHeight="1" x14ac:dyDescent="0.25">
      <c r="A2900" s="145"/>
      <c r="B2900" s="146"/>
      <c r="C2900" s="146"/>
      <c r="D2900" s="147"/>
      <c r="E2900" s="148"/>
      <c r="F2900" s="149"/>
      <c r="G2900" s="148"/>
      <c r="H2900" s="149"/>
      <c r="I2900" s="150"/>
      <c r="J2900" s="151"/>
      <c r="K2900" s="152"/>
      <c r="L2900" s="153"/>
      <c r="M2900" s="154"/>
      <c r="N2900" s="334">
        <f t="shared" si="91"/>
        <v>0</v>
      </c>
      <c r="O2900" s="339"/>
      <c r="P2900" s="515">
        <f>IF($A2900=Liste!$A$2,Liste!$Q$2,IF($A2900=Liste!$A$3,Liste!$Q$3,0))</f>
        <v>0</v>
      </c>
      <c r="Q2900" s="477"/>
      <c r="R2900" s="458" t="str">
        <f>IF(F2900=0,"x",VLOOKUP($F2900,Liste!$L$2:$M$5000,2,FALSE))</f>
        <v>x</v>
      </c>
      <c r="S2900" s="462" t="str">
        <f t="shared" si="90"/>
        <v>x</v>
      </c>
      <c r="T2900" s="462">
        <f>IF(P2900=Liste!$Q$3,IF(L2900=0,0,1),0)</f>
        <v>0</v>
      </c>
      <c r="U2900" s="462">
        <f>IF($A2900=0,0,InformatiiGenerale!$B$3)</f>
        <v>0</v>
      </c>
      <c r="V2900" s="462">
        <f>IF($B2900=0,0,VLOOKUP($B2900,InformatiiGenerale!$A$9:$C$29,3,FALSE))</f>
        <v>0</v>
      </c>
    </row>
    <row r="2901" spans="1:22" ht="30" customHeight="1" x14ac:dyDescent="0.25">
      <c r="A2901" s="145"/>
      <c r="B2901" s="146"/>
      <c r="C2901" s="146"/>
      <c r="D2901" s="147"/>
      <c r="E2901" s="148"/>
      <c r="F2901" s="149"/>
      <c r="G2901" s="148"/>
      <c r="H2901" s="149"/>
      <c r="I2901" s="150"/>
      <c r="J2901" s="151"/>
      <c r="K2901" s="152"/>
      <c r="L2901" s="153"/>
      <c r="M2901" s="154"/>
      <c r="N2901" s="334">
        <f t="shared" si="91"/>
        <v>0</v>
      </c>
      <c r="O2901" s="339"/>
      <c r="P2901" s="515">
        <f>IF($A2901=Liste!$A$2,Liste!$Q$2,IF($A2901=Liste!$A$3,Liste!$Q$3,0))</f>
        <v>0</v>
      </c>
      <c r="Q2901" s="477"/>
      <c r="R2901" s="458" t="str">
        <f>IF(F2901=0,"x",VLOOKUP($F2901,Liste!$L$2:$M$5000,2,FALSE))</f>
        <v>x</v>
      </c>
      <c r="S2901" s="462" t="str">
        <f t="shared" si="90"/>
        <v>x</v>
      </c>
      <c r="T2901" s="462">
        <f>IF(P2901=Liste!$Q$3,IF(L2901=0,0,1),0)</f>
        <v>0</v>
      </c>
      <c r="U2901" s="462">
        <f>IF($A2901=0,0,InformatiiGenerale!$B$3)</f>
        <v>0</v>
      </c>
      <c r="V2901" s="462">
        <f>IF($B2901=0,0,VLOOKUP($B2901,InformatiiGenerale!$A$9:$C$29,3,FALSE))</f>
        <v>0</v>
      </c>
    </row>
    <row r="2902" spans="1:22" ht="30" customHeight="1" x14ac:dyDescent="0.25">
      <c r="A2902" s="145"/>
      <c r="B2902" s="146"/>
      <c r="C2902" s="146"/>
      <c r="D2902" s="147"/>
      <c r="E2902" s="148"/>
      <c r="F2902" s="149"/>
      <c r="G2902" s="148"/>
      <c r="H2902" s="149"/>
      <c r="I2902" s="150"/>
      <c r="J2902" s="151"/>
      <c r="K2902" s="152"/>
      <c r="L2902" s="153"/>
      <c r="M2902" s="154"/>
      <c r="N2902" s="334">
        <f t="shared" si="91"/>
        <v>0</v>
      </c>
      <c r="O2902" s="339"/>
      <c r="P2902" s="515">
        <f>IF($A2902=Liste!$A$2,Liste!$Q$2,IF($A2902=Liste!$A$3,Liste!$Q$3,0))</f>
        <v>0</v>
      </c>
      <c r="Q2902" s="477"/>
      <c r="R2902" s="458" t="str">
        <f>IF(F2902=0,"x",VLOOKUP($F2902,Liste!$L$2:$M$5000,2,FALSE))</f>
        <v>x</v>
      </c>
      <c r="S2902" s="462" t="str">
        <f t="shared" si="90"/>
        <v>x</v>
      </c>
      <c r="T2902" s="462">
        <f>IF(P2902=Liste!$Q$3,IF(L2902=0,0,1),0)</f>
        <v>0</v>
      </c>
      <c r="U2902" s="462">
        <f>IF($A2902=0,0,InformatiiGenerale!$B$3)</f>
        <v>0</v>
      </c>
      <c r="V2902" s="462">
        <f>IF($B2902=0,0,VLOOKUP($B2902,InformatiiGenerale!$A$9:$C$29,3,FALSE))</f>
        <v>0</v>
      </c>
    </row>
    <row r="2903" spans="1:22" ht="30" customHeight="1" x14ac:dyDescent="0.25">
      <c r="A2903" s="145"/>
      <c r="B2903" s="146"/>
      <c r="C2903" s="146"/>
      <c r="D2903" s="147"/>
      <c r="E2903" s="148"/>
      <c r="F2903" s="149"/>
      <c r="G2903" s="148"/>
      <c r="H2903" s="149"/>
      <c r="I2903" s="150"/>
      <c r="J2903" s="151"/>
      <c r="K2903" s="152"/>
      <c r="L2903" s="153"/>
      <c r="M2903" s="154"/>
      <c r="N2903" s="334">
        <f t="shared" si="91"/>
        <v>0</v>
      </c>
      <c r="O2903" s="339"/>
      <c r="P2903" s="515">
        <f>IF($A2903=Liste!$A$2,Liste!$Q$2,IF($A2903=Liste!$A$3,Liste!$Q$3,0))</f>
        <v>0</v>
      </c>
      <c r="Q2903" s="477"/>
      <c r="R2903" s="458" t="str">
        <f>IF(F2903=0,"x",VLOOKUP($F2903,Liste!$L$2:$M$5000,2,FALSE))</f>
        <v>x</v>
      </c>
      <c r="S2903" s="462" t="str">
        <f t="shared" si="90"/>
        <v>x</v>
      </c>
      <c r="T2903" s="462">
        <f>IF(P2903=Liste!$Q$3,IF(L2903=0,0,1),0)</f>
        <v>0</v>
      </c>
      <c r="U2903" s="462">
        <f>IF($A2903=0,0,InformatiiGenerale!$B$3)</f>
        <v>0</v>
      </c>
      <c r="V2903" s="462">
        <f>IF($B2903=0,0,VLOOKUP($B2903,InformatiiGenerale!$A$9:$C$29,3,FALSE))</f>
        <v>0</v>
      </c>
    </row>
    <row r="2904" spans="1:22" ht="30" customHeight="1" x14ac:dyDescent="0.25">
      <c r="A2904" s="145"/>
      <c r="B2904" s="146"/>
      <c r="C2904" s="146"/>
      <c r="D2904" s="147"/>
      <c r="E2904" s="148"/>
      <c r="F2904" s="149"/>
      <c r="G2904" s="148"/>
      <c r="H2904" s="149"/>
      <c r="I2904" s="150"/>
      <c r="J2904" s="151"/>
      <c r="K2904" s="152"/>
      <c r="L2904" s="153"/>
      <c r="M2904" s="154"/>
      <c r="N2904" s="334">
        <f t="shared" si="91"/>
        <v>0</v>
      </c>
      <c r="O2904" s="339"/>
      <c r="P2904" s="515">
        <f>IF($A2904=Liste!$A$2,Liste!$Q$2,IF($A2904=Liste!$A$3,Liste!$Q$3,0))</f>
        <v>0</v>
      </c>
      <c r="Q2904" s="477"/>
      <c r="R2904" s="458" t="str">
        <f>IF(F2904=0,"x",VLOOKUP($F2904,Liste!$L$2:$M$5000,2,FALSE))</f>
        <v>x</v>
      </c>
      <c r="S2904" s="462" t="str">
        <f t="shared" si="90"/>
        <v>x</v>
      </c>
      <c r="T2904" s="462">
        <f>IF(P2904=Liste!$Q$3,IF(L2904=0,0,1),0)</f>
        <v>0</v>
      </c>
      <c r="U2904" s="462">
        <f>IF($A2904=0,0,InformatiiGenerale!$B$3)</f>
        <v>0</v>
      </c>
      <c r="V2904" s="462">
        <f>IF($B2904=0,0,VLOOKUP($B2904,InformatiiGenerale!$A$9:$C$29,3,FALSE))</f>
        <v>0</v>
      </c>
    </row>
    <row r="2905" spans="1:22" ht="30" customHeight="1" x14ac:dyDescent="0.25">
      <c r="A2905" s="145"/>
      <c r="B2905" s="146"/>
      <c r="C2905" s="146"/>
      <c r="D2905" s="147"/>
      <c r="E2905" s="148"/>
      <c r="F2905" s="149"/>
      <c r="G2905" s="148"/>
      <c r="H2905" s="149"/>
      <c r="I2905" s="150"/>
      <c r="J2905" s="151"/>
      <c r="K2905" s="152"/>
      <c r="L2905" s="153"/>
      <c r="M2905" s="154"/>
      <c r="N2905" s="334">
        <f t="shared" si="91"/>
        <v>0</v>
      </c>
      <c r="O2905" s="339"/>
      <c r="P2905" s="515">
        <f>IF($A2905=Liste!$A$2,Liste!$Q$2,IF($A2905=Liste!$A$3,Liste!$Q$3,0))</f>
        <v>0</v>
      </c>
      <c r="Q2905" s="477"/>
      <c r="R2905" s="458" t="str">
        <f>IF(F2905=0,"x",VLOOKUP($F2905,Liste!$L$2:$M$5000,2,FALSE))</f>
        <v>x</v>
      </c>
      <c r="S2905" s="462" t="str">
        <f t="shared" si="90"/>
        <v>x</v>
      </c>
      <c r="T2905" s="462">
        <f>IF(P2905=Liste!$Q$3,IF(L2905=0,0,1),0)</f>
        <v>0</v>
      </c>
      <c r="U2905" s="462">
        <f>IF($A2905=0,0,InformatiiGenerale!$B$3)</f>
        <v>0</v>
      </c>
      <c r="V2905" s="462">
        <f>IF($B2905=0,0,VLOOKUP($B2905,InformatiiGenerale!$A$9:$C$29,3,FALSE))</f>
        <v>0</v>
      </c>
    </row>
    <row r="2906" spans="1:22" ht="30" customHeight="1" x14ac:dyDescent="0.25">
      <c r="A2906" s="145"/>
      <c r="B2906" s="146"/>
      <c r="C2906" s="146"/>
      <c r="D2906" s="147"/>
      <c r="E2906" s="148"/>
      <c r="F2906" s="149"/>
      <c r="G2906" s="148"/>
      <c r="H2906" s="149"/>
      <c r="I2906" s="150"/>
      <c r="J2906" s="151"/>
      <c r="K2906" s="152"/>
      <c r="L2906" s="153"/>
      <c r="M2906" s="154"/>
      <c r="N2906" s="334">
        <f t="shared" si="91"/>
        <v>0</v>
      </c>
      <c r="O2906" s="339"/>
      <c r="P2906" s="515">
        <f>IF($A2906=Liste!$A$2,Liste!$Q$2,IF($A2906=Liste!$A$3,Liste!$Q$3,0))</f>
        <v>0</v>
      </c>
      <c r="Q2906" s="477"/>
      <c r="R2906" s="458" t="str">
        <f>IF(F2906=0,"x",VLOOKUP($F2906,Liste!$L$2:$M$5000,2,FALSE))</f>
        <v>x</v>
      </c>
      <c r="S2906" s="462" t="str">
        <f t="shared" si="90"/>
        <v>x</v>
      </c>
      <c r="T2906" s="462">
        <f>IF(P2906=Liste!$Q$3,IF(L2906=0,0,1),0)</f>
        <v>0</v>
      </c>
      <c r="U2906" s="462">
        <f>IF($A2906=0,0,InformatiiGenerale!$B$3)</f>
        <v>0</v>
      </c>
      <c r="V2906" s="462">
        <f>IF($B2906=0,0,VLOOKUP($B2906,InformatiiGenerale!$A$9:$C$29,3,FALSE))</f>
        <v>0</v>
      </c>
    </row>
    <row r="2907" spans="1:22" ht="30" customHeight="1" x14ac:dyDescent="0.25">
      <c r="A2907" s="145"/>
      <c r="B2907" s="146"/>
      <c r="C2907" s="146"/>
      <c r="D2907" s="147"/>
      <c r="E2907" s="148"/>
      <c r="F2907" s="149"/>
      <c r="G2907" s="148"/>
      <c r="H2907" s="149"/>
      <c r="I2907" s="150"/>
      <c r="J2907" s="151"/>
      <c r="K2907" s="152"/>
      <c r="L2907" s="153"/>
      <c r="M2907" s="154"/>
      <c r="N2907" s="334">
        <f t="shared" si="91"/>
        <v>0</v>
      </c>
      <c r="O2907" s="339"/>
      <c r="P2907" s="515">
        <f>IF($A2907=Liste!$A$2,Liste!$Q$2,IF($A2907=Liste!$A$3,Liste!$Q$3,0))</f>
        <v>0</v>
      </c>
      <c r="Q2907" s="477"/>
      <c r="R2907" s="458" t="str">
        <f>IF(F2907=0,"x",VLOOKUP($F2907,Liste!$L$2:$M$5000,2,FALSE))</f>
        <v>x</v>
      </c>
      <c r="S2907" s="462" t="str">
        <f t="shared" si="90"/>
        <v>x</v>
      </c>
      <c r="T2907" s="462">
        <f>IF(P2907=Liste!$Q$3,IF(L2907=0,0,1),0)</f>
        <v>0</v>
      </c>
      <c r="U2907" s="462">
        <f>IF($A2907=0,0,InformatiiGenerale!$B$3)</f>
        <v>0</v>
      </c>
      <c r="V2907" s="462">
        <f>IF($B2907=0,0,VLOOKUP($B2907,InformatiiGenerale!$A$9:$C$29,3,FALSE))</f>
        <v>0</v>
      </c>
    </row>
    <row r="2908" spans="1:22" ht="30" customHeight="1" x14ac:dyDescent="0.25">
      <c r="A2908" s="145"/>
      <c r="B2908" s="146"/>
      <c r="C2908" s="146"/>
      <c r="D2908" s="147"/>
      <c r="E2908" s="148"/>
      <c r="F2908" s="149"/>
      <c r="G2908" s="148"/>
      <c r="H2908" s="149"/>
      <c r="I2908" s="150"/>
      <c r="J2908" s="151"/>
      <c r="K2908" s="152"/>
      <c r="L2908" s="153"/>
      <c r="M2908" s="154"/>
      <c r="N2908" s="334">
        <f t="shared" si="91"/>
        <v>0</v>
      </c>
      <c r="O2908" s="339"/>
      <c r="P2908" s="515">
        <f>IF($A2908=Liste!$A$2,Liste!$Q$2,IF($A2908=Liste!$A$3,Liste!$Q$3,0))</f>
        <v>0</v>
      </c>
      <c r="Q2908" s="477"/>
      <c r="R2908" s="458" t="str">
        <f>IF(F2908=0,"x",VLOOKUP($F2908,Liste!$L$2:$M$5000,2,FALSE))</f>
        <v>x</v>
      </c>
      <c r="S2908" s="462" t="str">
        <f t="shared" si="90"/>
        <v>x</v>
      </c>
      <c r="T2908" s="462">
        <f>IF(P2908=Liste!$Q$3,IF(L2908=0,0,1),0)</f>
        <v>0</v>
      </c>
      <c r="U2908" s="462">
        <f>IF($A2908=0,0,InformatiiGenerale!$B$3)</f>
        <v>0</v>
      </c>
      <c r="V2908" s="462">
        <f>IF($B2908=0,0,VLOOKUP($B2908,InformatiiGenerale!$A$9:$C$29,3,FALSE))</f>
        <v>0</v>
      </c>
    </row>
    <row r="2909" spans="1:22" ht="30" customHeight="1" x14ac:dyDescent="0.25">
      <c r="A2909" s="145"/>
      <c r="B2909" s="146"/>
      <c r="C2909" s="146"/>
      <c r="D2909" s="147"/>
      <c r="E2909" s="148"/>
      <c r="F2909" s="149"/>
      <c r="G2909" s="148"/>
      <c r="H2909" s="149"/>
      <c r="I2909" s="150"/>
      <c r="J2909" s="151"/>
      <c r="K2909" s="152"/>
      <c r="L2909" s="153"/>
      <c r="M2909" s="154"/>
      <c r="N2909" s="334">
        <f t="shared" si="91"/>
        <v>0</v>
      </c>
      <c r="O2909" s="339"/>
      <c r="P2909" s="515">
        <f>IF($A2909=Liste!$A$2,Liste!$Q$2,IF($A2909=Liste!$A$3,Liste!$Q$3,0))</f>
        <v>0</v>
      </c>
      <c r="Q2909" s="477"/>
      <c r="R2909" s="458" t="str">
        <f>IF(F2909=0,"x",VLOOKUP($F2909,Liste!$L$2:$M$5000,2,FALSE))</f>
        <v>x</v>
      </c>
      <c r="S2909" s="462" t="str">
        <f t="shared" si="90"/>
        <v>x</v>
      </c>
      <c r="T2909" s="462">
        <f>IF(P2909=Liste!$Q$3,IF(L2909=0,0,1),0)</f>
        <v>0</v>
      </c>
      <c r="U2909" s="462">
        <f>IF($A2909=0,0,InformatiiGenerale!$B$3)</f>
        <v>0</v>
      </c>
      <c r="V2909" s="462">
        <f>IF($B2909=0,0,VLOOKUP($B2909,InformatiiGenerale!$A$9:$C$29,3,FALSE))</f>
        <v>0</v>
      </c>
    </row>
    <row r="2910" spans="1:22" ht="30" customHeight="1" x14ac:dyDescent="0.25">
      <c r="A2910" s="145"/>
      <c r="B2910" s="146"/>
      <c r="C2910" s="146"/>
      <c r="D2910" s="147"/>
      <c r="E2910" s="148"/>
      <c r="F2910" s="149"/>
      <c r="G2910" s="148"/>
      <c r="H2910" s="149"/>
      <c r="I2910" s="150"/>
      <c r="J2910" s="151"/>
      <c r="K2910" s="152"/>
      <c r="L2910" s="153"/>
      <c r="M2910" s="154"/>
      <c r="N2910" s="334">
        <f t="shared" si="91"/>
        <v>0</v>
      </c>
      <c r="O2910" s="339"/>
      <c r="P2910" s="515">
        <f>IF($A2910=Liste!$A$2,Liste!$Q$2,IF($A2910=Liste!$A$3,Liste!$Q$3,0))</f>
        <v>0</v>
      </c>
      <c r="Q2910" s="477"/>
      <c r="R2910" s="458" t="str">
        <f>IF(F2910=0,"x",VLOOKUP($F2910,Liste!$L$2:$M$5000,2,FALSE))</f>
        <v>x</v>
      </c>
      <c r="S2910" s="462" t="str">
        <f t="shared" si="90"/>
        <v>x</v>
      </c>
      <c r="T2910" s="462">
        <f>IF(P2910=Liste!$Q$3,IF(L2910=0,0,1),0)</f>
        <v>0</v>
      </c>
      <c r="U2910" s="462">
        <f>IF($A2910=0,0,InformatiiGenerale!$B$3)</f>
        <v>0</v>
      </c>
      <c r="V2910" s="462">
        <f>IF($B2910=0,0,VLOOKUP($B2910,InformatiiGenerale!$A$9:$C$29,3,FALSE))</f>
        <v>0</v>
      </c>
    </row>
    <row r="2911" spans="1:22" ht="30" customHeight="1" x14ac:dyDescent="0.25">
      <c r="A2911" s="145"/>
      <c r="B2911" s="146"/>
      <c r="C2911" s="146"/>
      <c r="D2911" s="147"/>
      <c r="E2911" s="148"/>
      <c r="F2911" s="149"/>
      <c r="G2911" s="148"/>
      <c r="H2911" s="149"/>
      <c r="I2911" s="150"/>
      <c r="J2911" s="151"/>
      <c r="K2911" s="152"/>
      <c r="L2911" s="153"/>
      <c r="M2911" s="154"/>
      <c r="N2911" s="334">
        <f t="shared" si="91"/>
        <v>0</v>
      </c>
      <c r="O2911" s="339"/>
      <c r="P2911" s="515">
        <f>IF($A2911=Liste!$A$2,Liste!$Q$2,IF($A2911=Liste!$A$3,Liste!$Q$3,0))</f>
        <v>0</v>
      </c>
      <c r="Q2911" s="477"/>
      <c r="R2911" s="458" t="str">
        <f>IF(F2911=0,"x",VLOOKUP($F2911,Liste!$L$2:$M$5000,2,FALSE))</f>
        <v>x</v>
      </c>
      <c r="S2911" s="462" t="str">
        <f t="shared" si="90"/>
        <v>x</v>
      </c>
      <c r="T2911" s="462">
        <f>IF(P2911=Liste!$Q$3,IF(L2911=0,0,1),0)</f>
        <v>0</v>
      </c>
      <c r="U2911" s="462">
        <f>IF($A2911=0,0,InformatiiGenerale!$B$3)</f>
        <v>0</v>
      </c>
      <c r="V2911" s="462">
        <f>IF($B2911=0,0,VLOOKUP($B2911,InformatiiGenerale!$A$9:$C$29,3,FALSE))</f>
        <v>0</v>
      </c>
    </row>
    <row r="2912" spans="1:22" ht="30" customHeight="1" x14ac:dyDescent="0.25">
      <c r="A2912" s="145"/>
      <c r="B2912" s="146"/>
      <c r="C2912" s="146"/>
      <c r="D2912" s="147"/>
      <c r="E2912" s="148"/>
      <c r="F2912" s="149"/>
      <c r="G2912" s="148"/>
      <c r="H2912" s="149"/>
      <c r="I2912" s="150"/>
      <c r="J2912" s="151"/>
      <c r="K2912" s="152"/>
      <c r="L2912" s="153"/>
      <c r="M2912" s="154"/>
      <c r="N2912" s="334">
        <f t="shared" si="91"/>
        <v>0</v>
      </c>
      <c r="O2912" s="339"/>
      <c r="P2912" s="515">
        <f>IF($A2912=Liste!$A$2,Liste!$Q$2,IF($A2912=Liste!$A$3,Liste!$Q$3,0))</f>
        <v>0</v>
      </c>
      <c r="Q2912" s="477"/>
      <c r="R2912" s="458" t="str">
        <f>IF(F2912=0,"x",VLOOKUP($F2912,Liste!$L$2:$M$5000,2,FALSE))</f>
        <v>x</v>
      </c>
      <c r="S2912" s="462" t="str">
        <f t="shared" si="90"/>
        <v>x</v>
      </c>
      <c r="T2912" s="462">
        <f>IF(P2912=Liste!$Q$3,IF(L2912=0,0,1),0)</f>
        <v>0</v>
      </c>
      <c r="U2912" s="462">
        <f>IF($A2912=0,0,InformatiiGenerale!$B$3)</f>
        <v>0</v>
      </c>
      <c r="V2912" s="462">
        <f>IF($B2912=0,0,VLOOKUP($B2912,InformatiiGenerale!$A$9:$C$29,3,FALSE))</f>
        <v>0</v>
      </c>
    </row>
    <row r="2913" spans="1:22" ht="30" customHeight="1" x14ac:dyDescent="0.25">
      <c r="A2913" s="145"/>
      <c r="B2913" s="146"/>
      <c r="C2913" s="146"/>
      <c r="D2913" s="147"/>
      <c r="E2913" s="148"/>
      <c r="F2913" s="149"/>
      <c r="G2913" s="148"/>
      <c r="H2913" s="149"/>
      <c r="I2913" s="150"/>
      <c r="J2913" s="151"/>
      <c r="K2913" s="152"/>
      <c r="L2913" s="153"/>
      <c r="M2913" s="154"/>
      <c r="N2913" s="334">
        <f t="shared" si="91"/>
        <v>0</v>
      </c>
      <c r="O2913" s="339"/>
      <c r="P2913" s="515">
        <f>IF($A2913=Liste!$A$2,Liste!$Q$2,IF($A2913=Liste!$A$3,Liste!$Q$3,0))</f>
        <v>0</v>
      </c>
      <c r="Q2913" s="477"/>
      <c r="R2913" s="458" t="str">
        <f>IF(F2913=0,"x",VLOOKUP($F2913,Liste!$L$2:$M$5000,2,FALSE))</f>
        <v>x</v>
      </c>
      <c r="S2913" s="462" t="str">
        <f t="shared" si="90"/>
        <v>x</v>
      </c>
      <c r="T2913" s="462">
        <f>IF(P2913=Liste!$Q$3,IF(L2913=0,0,1),0)</f>
        <v>0</v>
      </c>
      <c r="U2913" s="462">
        <f>IF($A2913=0,0,InformatiiGenerale!$B$3)</f>
        <v>0</v>
      </c>
      <c r="V2913" s="462">
        <f>IF($B2913=0,0,VLOOKUP($B2913,InformatiiGenerale!$A$9:$C$29,3,FALSE))</f>
        <v>0</v>
      </c>
    </row>
    <row r="2914" spans="1:22" ht="30" customHeight="1" x14ac:dyDescent="0.25">
      <c r="A2914" s="145"/>
      <c r="B2914" s="146"/>
      <c r="C2914" s="146"/>
      <c r="D2914" s="147"/>
      <c r="E2914" s="148"/>
      <c r="F2914" s="149"/>
      <c r="G2914" s="148"/>
      <c r="H2914" s="149"/>
      <c r="I2914" s="150"/>
      <c r="J2914" s="151"/>
      <c r="K2914" s="152"/>
      <c r="L2914" s="153"/>
      <c r="M2914" s="154"/>
      <c r="N2914" s="334">
        <f t="shared" si="91"/>
        <v>0</v>
      </c>
      <c r="O2914" s="339"/>
      <c r="P2914" s="515">
        <f>IF($A2914=Liste!$A$2,Liste!$Q$2,IF($A2914=Liste!$A$3,Liste!$Q$3,0))</f>
        <v>0</v>
      </c>
      <c r="Q2914" s="477"/>
      <c r="R2914" s="458" t="str">
        <f>IF(F2914=0,"x",VLOOKUP($F2914,Liste!$L$2:$M$5000,2,FALSE))</f>
        <v>x</v>
      </c>
      <c r="S2914" s="462" t="str">
        <f t="shared" si="90"/>
        <v>x</v>
      </c>
      <c r="T2914" s="462">
        <f>IF(P2914=Liste!$Q$3,IF(L2914=0,0,1),0)</f>
        <v>0</v>
      </c>
      <c r="U2914" s="462">
        <f>IF($A2914=0,0,InformatiiGenerale!$B$3)</f>
        <v>0</v>
      </c>
      <c r="V2914" s="462">
        <f>IF($B2914=0,0,VLOOKUP($B2914,InformatiiGenerale!$A$9:$C$29,3,FALSE))</f>
        <v>0</v>
      </c>
    </row>
    <row r="2915" spans="1:22" ht="30" customHeight="1" x14ac:dyDescent="0.25">
      <c r="A2915" s="145"/>
      <c r="B2915" s="146"/>
      <c r="C2915" s="146"/>
      <c r="D2915" s="147"/>
      <c r="E2915" s="148"/>
      <c r="F2915" s="149"/>
      <c r="G2915" s="148"/>
      <c r="H2915" s="149"/>
      <c r="I2915" s="150"/>
      <c r="J2915" s="151"/>
      <c r="K2915" s="152"/>
      <c r="L2915" s="153"/>
      <c r="M2915" s="154"/>
      <c r="N2915" s="334">
        <f t="shared" si="91"/>
        <v>0</v>
      </c>
      <c r="O2915" s="339"/>
      <c r="P2915" s="515">
        <f>IF($A2915=Liste!$A$2,Liste!$Q$2,IF($A2915=Liste!$A$3,Liste!$Q$3,0))</f>
        <v>0</v>
      </c>
      <c r="Q2915" s="477"/>
      <c r="R2915" s="458" t="str">
        <f>IF(F2915=0,"x",VLOOKUP($F2915,Liste!$L$2:$M$5000,2,FALSE))</f>
        <v>x</v>
      </c>
      <c r="S2915" s="462" t="str">
        <f t="shared" si="90"/>
        <v>x</v>
      </c>
      <c r="T2915" s="462">
        <f>IF(P2915=Liste!$Q$3,IF(L2915=0,0,1),0)</f>
        <v>0</v>
      </c>
      <c r="U2915" s="462">
        <f>IF($A2915=0,0,InformatiiGenerale!$B$3)</f>
        <v>0</v>
      </c>
      <c r="V2915" s="462">
        <f>IF($B2915=0,0,VLOOKUP($B2915,InformatiiGenerale!$A$9:$C$29,3,FALSE))</f>
        <v>0</v>
      </c>
    </row>
    <row r="2916" spans="1:22" ht="30" customHeight="1" x14ac:dyDescent="0.25">
      <c r="A2916" s="145"/>
      <c r="B2916" s="146"/>
      <c r="C2916" s="146"/>
      <c r="D2916" s="147"/>
      <c r="E2916" s="148"/>
      <c r="F2916" s="149"/>
      <c r="G2916" s="148"/>
      <c r="H2916" s="149"/>
      <c r="I2916" s="150"/>
      <c r="J2916" s="151"/>
      <c r="K2916" s="152"/>
      <c r="L2916" s="153"/>
      <c r="M2916" s="154"/>
      <c r="N2916" s="334">
        <f t="shared" si="91"/>
        <v>0</v>
      </c>
      <c r="O2916" s="339"/>
      <c r="P2916" s="515">
        <f>IF($A2916=Liste!$A$2,Liste!$Q$2,IF($A2916=Liste!$A$3,Liste!$Q$3,0))</f>
        <v>0</v>
      </c>
      <c r="Q2916" s="477"/>
      <c r="R2916" s="458" t="str">
        <f>IF(F2916=0,"x",VLOOKUP($F2916,Liste!$L$2:$M$5000,2,FALSE))</f>
        <v>x</v>
      </c>
      <c r="S2916" s="462" t="str">
        <f t="shared" si="90"/>
        <v>x</v>
      </c>
      <c r="T2916" s="462">
        <f>IF(P2916=Liste!$Q$3,IF(L2916=0,0,1),0)</f>
        <v>0</v>
      </c>
      <c r="U2916" s="462">
        <f>IF($A2916=0,0,InformatiiGenerale!$B$3)</f>
        <v>0</v>
      </c>
      <c r="V2916" s="462">
        <f>IF($B2916=0,0,VLOOKUP($B2916,InformatiiGenerale!$A$9:$C$29,3,FALSE))</f>
        <v>0</v>
      </c>
    </row>
    <row r="2917" spans="1:22" ht="30" customHeight="1" x14ac:dyDescent="0.25">
      <c r="A2917" s="145"/>
      <c r="B2917" s="146"/>
      <c r="C2917" s="146"/>
      <c r="D2917" s="147"/>
      <c r="E2917" s="148"/>
      <c r="F2917" s="149"/>
      <c r="G2917" s="148"/>
      <c r="H2917" s="149"/>
      <c r="I2917" s="150"/>
      <c r="J2917" s="151"/>
      <c r="K2917" s="152"/>
      <c r="L2917" s="153"/>
      <c r="M2917" s="154"/>
      <c r="N2917" s="334">
        <f t="shared" si="91"/>
        <v>0</v>
      </c>
      <c r="O2917" s="339"/>
      <c r="P2917" s="515">
        <f>IF($A2917=Liste!$A$2,Liste!$Q$2,IF($A2917=Liste!$A$3,Liste!$Q$3,0))</f>
        <v>0</v>
      </c>
      <c r="Q2917" s="477"/>
      <c r="R2917" s="458" t="str">
        <f>IF(F2917=0,"x",VLOOKUP($F2917,Liste!$L$2:$M$5000,2,FALSE))</f>
        <v>x</v>
      </c>
      <c r="S2917" s="462" t="str">
        <f t="shared" si="90"/>
        <v>x</v>
      </c>
      <c r="T2917" s="462">
        <f>IF(P2917=Liste!$Q$3,IF(L2917=0,0,1),0)</f>
        <v>0</v>
      </c>
      <c r="U2917" s="462">
        <f>IF($A2917=0,0,InformatiiGenerale!$B$3)</f>
        <v>0</v>
      </c>
      <c r="V2917" s="462">
        <f>IF($B2917=0,0,VLOOKUP($B2917,InformatiiGenerale!$A$9:$C$29,3,FALSE))</f>
        <v>0</v>
      </c>
    </row>
    <row r="2918" spans="1:22" ht="30" customHeight="1" x14ac:dyDescent="0.25">
      <c r="A2918" s="145"/>
      <c r="B2918" s="146"/>
      <c r="C2918" s="146"/>
      <c r="D2918" s="147"/>
      <c r="E2918" s="148"/>
      <c r="F2918" s="149"/>
      <c r="G2918" s="148"/>
      <c r="H2918" s="149"/>
      <c r="I2918" s="150"/>
      <c r="J2918" s="151"/>
      <c r="K2918" s="152"/>
      <c r="L2918" s="153"/>
      <c r="M2918" s="154"/>
      <c r="N2918" s="334">
        <f t="shared" si="91"/>
        <v>0</v>
      </c>
      <c r="O2918" s="339"/>
      <c r="P2918" s="515">
        <f>IF($A2918=Liste!$A$2,Liste!$Q$2,IF($A2918=Liste!$A$3,Liste!$Q$3,0))</f>
        <v>0</v>
      </c>
      <c r="Q2918" s="477"/>
      <c r="R2918" s="458" t="str">
        <f>IF(F2918=0,"x",VLOOKUP($F2918,Liste!$L$2:$M$5000,2,FALSE))</f>
        <v>x</v>
      </c>
      <c r="S2918" s="462" t="str">
        <f t="shared" si="90"/>
        <v>x</v>
      </c>
      <c r="T2918" s="462">
        <f>IF(P2918=Liste!$Q$3,IF(L2918=0,0,1),0)</f>
        <v>0</v>
      </c>
      <c r="U2918" s="462">
        <f>IF($A2918=0,0,InformatiiGenerale!$B$3)</f>
        <v>0</v>
      </c>
      <c r="V2918" s="462">
        <f>IF($B2918=0,0,VLOOKUP($B2918,InformatiiGenerale!$A$9:$C$29,3,FALSE))</f>
        <v>0</v>
      </c>
    </row>
    <row r="2919" spans="1:22" ht="30" customHeight="1" x14ac:dyDescent="0.25">
      <c r="A2919" s="145"/>
      <c r="B2919" s="146"/>
      <c r="C2919" s="146"/>
      <c r="D2919" s="147"/>
      <c r="E2919" s="148"/>
      <c r="F2919" s="149"/>
      <c r="G2919" s="148"/>
      <c r="H2919" s="149"/>
      <c r="I2919" s="150"/>
      <c r="J2919" s="151"/>
      <c r="K2919" s="152"/>
      <c r="L2919" s="153"/>
      <c r="M2919" s="154"/>
      <c r="N2919" s="334">
        <f t="shared" si="91"/>
        <v>0</v>
      </c>
      <c r="O2919" s="339"/>
      <c r="P2919" s="515">
        <f>IF($A2919=Liste!$A$2,Liste!$Q$2,IF($A2919=Liste!$A$3,Liste!$Q$3,0))</f>
        <v>0</v>
      </c>
      <c r="Q2919" s="477"/>
      <c r="R2919" s="458" t="str">
        <f>IF(F2919=0,"x",VLOOKUP($F2919,Liste!$L$2:$M$5000,2,FALSE))</f>
        <v>x</v>
      </c>
      <c r="S2919" s="462" t="str">
        <f t="shared" si="90"/>
        <v>x</v>
      </c>
      <c r="T2919" s="462">
        <f>IF(P2919=Liste!$Q$3,IF(L2919=0,0,1),0)</f>
        <v>0</v>
      </c>
      <c r="U2919" s="462">
        <f>IF($A2919=0,0,InformatiiGenerale!$B$3)</f>
        <v>0</v>
      </c>
      <c r="V2919" s="462">
        <f>IF($B2919=0,0,VLOOKUP($B2919,InformatiiGenerale!$A$9:$C$29,3,FALSE))</f>
        <v>0</v>
      </c>
    </row>
    <row r="2920" spans="1:22" ht="30" customHeight="1" x14ac:dyDescent="0.25">
      <c r="A2920" s="145"/>
      <c r="B2920" s="146"/>
      <c r="C2920" s="146"/>
      <c r="D2920" s="147"/>
      <c r="E2920" s="148"/>
      <c r="F2920" s="149"/>
      <c r="G2920" s="148"/>
      <c r="H2920" s="149"/>
      <c r="I2920" s="150"/>
      <c r="J2920" s="151"/>
      <c r="K2920" s="152"/>
      <c r="L2920" s="153"/>
      <c r="M2920" s="154"/>
      <c r="N2920" s="334">
        <f t="shared" si="91"/>
        <v>0</v>
      </c>
      <c r="O2920" s="339"/>
      <c r="P2920" s="515">
        <f>IF($A2920=Liste!$A$2,Liste!$Q$2,IF($A2920=Liste!$A$3,Liste!$Q$3,0))</f>
        <v>0</v>
      </c>
      <c r="Q2920" s="477"/>
      <c r="R2920" s="458" t="str">
        <f>IF(F2920=0,"x",VLOOKUP($F2920,Liste!$L$2:$M$5000,2,FALSE))</f>
        <v>x</v>
      </c>
      <c r="S2920" s="462" t="str">
        <f t="shared" si="90"/>
        <v>x</v>
      </c>
      <c r="T2920" s="462">
        <f>IF(P2920=Liste!$Q$3,IF(L2920=0,0,1),0)</f>
        <v>0</v>
      </c>
      <c r="U2920" s="462">
        <f>IF($A2920=0,0,InformatiiGenerale!$B$3)</f>
        <v>0</v>
      </c>
      <c r="V2920" s="462">
        <f>IF($B2920=0,0,VLOOKUP($B2920,InformatiiGenerale!$A$9:$C$29,3,FALSE))</f>
        <v>0</v>
      </c>
    </row>
    <row r="2921" spans="1:22" ht="30" customHeight="1" x14ac:dyDescent="0.25">
      <c r="A2921" s="145"/>
      <c r="B2921" s="146"/>
      <c r="C2921" s="146"/>
      <c r="D2921" s="147"/>
      <c r="E2921" s="148"/>
      <c r="F2921" s="149"/>
      <c r="G2921" s="148"/>
      <c r="H2921" s="149"/>
      <c r="I2921" s="150"/>
      <c r="J2921" s="151"/>
      <c r="K2921" s="152"/>
      <c r="L2921" s="153"/>
      <c r="M2921" s="154"/>
      <c r="N2921" s="334">
        <f t="shared" si="91"/>
        <v>0</v>
      </c>
      <c r="O2921" s="339"/>
      <c r="P2921" s="515">
        <f>IF($A2921=Liste!$A$2,Liste!$Q$2,IF($A2921=Liste!$A$3,Liste!$Q$3,0))</f>
        <v>0</v>
      </c>
      <c r="Q2921" s="477"/>
      <c r="R2921" s="458" t="str">
        <f>IF(F2921=0,"x",VLOOKUP($F2921,Liste!$L$2:$M$5000,2,FALSE))</f>
        <v>x</v>
      </c>
      <c r="S2921" s="462" t="str">
        <f t="shared" si="90"/>
        <v>x</v>
      </c>
      <c r="T2921" s="462">
        <f>IF(P2921=Liste!$Q$3,IF(L2921=0,0,1),0)</f>
        <v>0</v>
      </c>
      <c r="U2921" s="462">
        <f>IF($A2921=0,0,InformatiiGenerale!$B$3)</f>
        <v>0</v>
      </c>
      <c r="V2921" s="462">
        <f>IF($B2921=0,0,VLOOKUP($B2921,InformatiiGenerale!$A$9:$C$29,3,FALSE))</f>
        <v>0</v>
      </c>
    </row>
    <row r="2922" spans="1:22" ht="30" customHeight="1" x14ac:dyDescent="0.25">
      <c r="A2922" s="145"/>
      <c r="B2922" s="146"/>
      <c r="C2922" s="146"/>
      <c r="D2922" s="147"/>
      <c r="E2922" s="148"/>
      <c r="F2922" s="149"/>
      <c r="G2922" s="148"/>
      <c r="H2922" s="149"/>
      <c r="I2922" s="150"/>
      <c r="J2922" s="151"/>
      <c r="K2922" s="152"/>
      <c r="L2922" s="153"/>
      <c r="M2922" s="154"/>
      <c r="N2922" s="334">
        <f t="shared" si="91"/>
        <v>0</v>
      </c>
      <c r="O2922" s="339"/>
      <c r="P2922" s="515">
        <f>IF($A2922=Liste!$A$2,Liste!$Q$2,IF($A2922=Liste!$A$3,Liste!$Q$3,0))</f>
        <v>0</v>
      </c>
      <c r="Q2922" s="477"/>
      <c r="R2922" s="458" t="str">
        <f>IF(F2922=0,"x",VLOOKUP($F2922,Liste!$L$2:$M$5000,2,FALSE))</f>
        <v>x</v>
      </c>
      <c r="S2922" s="462" t="str">
        <f t="shared" si="90"/>
        <v>x</v>
      </c>
      <c r="T2922" s="462">
        <f>IF(P2922=Liste!$Q$3,IF(L2922=0,0,1),0)</f>
        <v>0</v>
      </c>
      <c r="U2922" s="462">
        <f>IF($A2922=0,0,InformatiiGenerale!$B$3)</f>
        <v>0</v>
      </c>
      <c r="V2922" s="462">
        <f>IF($B2922=0,0,VLOOKUP($B2922,InformatiiGenerale!$A$9:$C$29,3,FALSE))</f>
        <v>0</v>
      </c>
    </row>
    <row r="2923" spans="1:22" ht="30" customHeight="1" x14ac:dyDescent="0.25">
      <c r="A2923" s="145"/>
      <c r="B2923" s="146"/>
      <c r="C2923" s="146"/>
      <c r="D2923" s="147"/>
      <c r="E2923" s="148"/>
      <c r="F2923" s="149"/>
      <c r="G2923" s="148"/>
      <c r="H2923" s="149"/>
      <c r="I2923" s="150"/>
      <c r="J2923" s="151"/>
      <c r="K2923" s="152"/>
      <c r="L2923" s="153"/>
      <c r="M2923" s="154"/>
      <c r="N2923" s="334">
        <f t="shared" si="91"/>
        <v>0</v>
      </c>
      <c r="O2923" s="339"/>
      <c r="P2923" s="515">
        <f>IF($A2923=Liste!$A$2,Liste!$Q$2,IF($A2923=Liste!$A$3,Liste!$Q$3,0))</f>
        <v>0</v>
      </c>
      <c r="Q2923" s="477"/>
      <c r="R2923" s="458" t="str">
        <f>IF(F2923=0,"x",VLOOKUP($F2923,Liste!$L$2:$M$5000,2,FALSE))</f>
        <v>x</v>
      </c>
      <c r="S2923" s="462" t="str">
        <f t="shared" si="90"/>
        <v>x</v>
      </c>
      <c r="T2923" s="462">
        <f>IF(P2923=Liste!$Q$3,IF(L2923=0,0,1),0)</f>
        <v>0</v>
      </c>
      <c r="U2923" s="462">
        <f>IF($A2923=0,0,InformatiiGenerale!$B$3)</f>
        <v>0</v>
      </c>
      <c r="V2923" s="462">
        <f>IF($B2923=0,0,VLOOKUP($B2923,InformatiiGenerale!$A$9:$C$29,3,FALSE))</f>
        <v>0</v>
      </c>
    </row>
    <row r="2924" spans="1:22" ht="30" customHeight="1" x14ac:dyDescent="0.25">
      <c r="A2924" s="145"/>
      <c r="B2924" s="146"/>
      <c r="C2924" s="146"/>
      <c r="D2924" s="147"/>
      <c r="E2924" s="148"/>
      <c r="F2924" s="149"/>
      <c r="G2924" s="148"/>
      <c r="H2924" s="149"/>
      <c r="I2924" s="150"/>
      <c r="J2924" s="151"/>
      <c r="K2924" s="152"/>
      <c r="L2924" s="153"/>
      <c r="M2924" s="154"/>
      <c r="N2924" s="334">
        <f t="shared" si="91"/>
        <v>0</v>
      </c>
      <c r="O2924" s="339"/>
      <c r="P2924" s="515">
        <f>IF($A2924=Liste!$A$2,Liste!$Q$2,IF($A2924=Liste!$A$3,Liste!$Q$3,0))</f>
        <v>0</v>
      </c>
      <c r="Q2924" s="477"/>
      <c r="R2924" s="458" t="str">
        <f>IF(F2924=0,"x",VLOOKUP($F2924,Liste!$L$2:$M$5000,2,FALSE))</f>
        <v>x</v>
      </c>
      <c r="S2924" s="462" t="str">
        <f t="shared" si="90"/>
        <v>x</v>
      </c>
      <c r="T2924" s="462">
        <f>IF(P2924=Liste!$Q$3,IF(L2924=0,0,1),0)</f>
        <v>0</v>
      </c>
      <c r="U2924" s="462">
        <f>IF($A2924=0,0,InformatiiGenerale!$B$3)</f>
        <v>0</v>
      </c>
      <c r="V2924" s="462">
        <f>IF($B2924=0,0,VLOOKUP($B2924,InformatiiGenerale!$A$9:$C$29,3,FALSE))</f>
        <v>0</v>
      </c>
    </row>
    <row r="2925" spans="1:22" ht="30" customHeight="1" x14ac:dyDescent="0.25">
      <c r="A2925" s="145"/>
      <c r="B2925" s="146"/>
      <c r="C2925" s="146"/>
      <c r="D2925" s="147"/>
      <c r="E2925" s="148"/>
      <c r="F2925" s="149"/>
      <c r="G2925" s="148"/>
      <c r="H2925" s="149"/>
      <c r="I2925" s="150"/>
      <c r="J2925" s="151"/>
      <c r="K2925" s="152"/>
      <c r="L2925" s="153"/>
      <c r="M2925" s="154"/>
      <c r="N2925" s="334">
        <f t="shared" si="91"/>
        <v>0</v>
      </c>
      <c r="O2925" s="339"/>
      <c r="P2925" s="515">
        <f>IF($A2925=Liste!$A$2,Liste!$Q$2,IF($A2925=Liste!$A$3,Liste!$Q$3,0))</f>
        <v>0</v>
      </c>
      <c r="Q2925" s="477"/>
      <c r="R2925" s="458" t="str">
        <f>IF(F2925=0,"x",VLOOKUP($F2925,Liste!$L$2:$M$5000,2,FALSE))</f>
        <v>x</v>
      </c>
      <c r="S2925" s="462" t="str">
        <f t="shared" si="90"/>
        <v>x</v>
      </c>
      <c r="T2925" s="462">
        <f>IF(P2925=Liste!$Q$3,IF(L2925=0,0,1),0)</f>
        <v>0</v>
      </c>
      <c r="U2925" s="462">
        <f>IF($A2925=0,0,InformatiiGenerale!$B$3)</f>
        <v>0</v>
      </c>
      <c r="V2925" s="462">
        <f>IF($B2925=0,0,VLOOKUP($B2925,InformatiiGenerale!$A$9:$C$29,3,FALSE))</f>
        <v>0</v>
      </c>
    </row>
    <row r="2926" spans="1:22" ht="30" customHeight="1" x14ac:dyDescent="0.25">
      <c r="A2926" s="145"/>
      <c r="B2926" s="146"/>
      <c r="C2926" s="146"/>
      <c r="D2926" s="147"/>
      <c r="E2926" s="148"/>
      <c r="F2926" s="149"/>
      <c r="G2926" s="148"/>
      <c r="H2926" s="149"/>
      <c r="I2926" s="150"/>
      <c r="J2926" s="151"/>
      <c r="K2926" s="152"/>
      <c r="L2926" s="153"/>
      <c r="M2926" s="154"/>
      <c r="N2926" s="334">
        <f t="shared" si="91"/>
        <v>0</v>
      </c>
      <c r="O2926" s="339"/>
      <c r="P2926" s="515">
        <f>IF($A2926=Liste!$A$2,Liste!$Q$2,IF($A2926=Liste!$A$3,Liste!$Q$3,0))</f>
        <v>0</v>
      </c>
      <c r="Q2926" s="477"/>
      <c r="R2926" s="458" t="str">
        <f>IF(F2926=0,"x",VLOOKUP($F2926,Liste!$L$2:$M$5000,2,FALSE))</f>
        <v>x</v>
      </c>
      <c r="S2926" s="462" t="str">
        <f t="shared" si="90"/>
        <v>x</v>
      </c>
      <c r="T2926" s="462">
        <f>IF(P2926=Liste!$Q$3,IF(L2926=0,0,1),0)</f>
        <v>0</v>
      </c>
      <c r="U2926" s="462">
        <f>IF($A2926=0,0,InformatiiGenerale!$B$3)</f>
        <v>0</v>
      </c>
      <c r="V2926" s="462">
        <f>IF($B2926=0,0,VLOOKUP($B2926,InformatiiGenerale!$A$9:$C$29,3,FALSE))</f>
        <v>0</v>
      </c>
    </row>
    <row r="2927" spans="1:22" ht="30" customHeight="1" x14ac:dyDescent="0.25">
      <c r="A2927" s="145"/>
      <c r="B2927" s="146"/>
      <c r="C2927" s="146"/>
      <c r="D2927" s="147"/>
      <c r="E2927" s="148"/>
      <c r="F2927" s="149"/>
      <c r="G2927" s="148"/>
      <c r="H2927" s="149"/>
      <c r="I2927" s="150"/>
      <c r="J2927" s="151"/>
      <c r="K2927" s="152"/>
      <c r="L2927" s="153"/>
      <c r="M2927" s="154"/>
      <c r="N2927" s="334">
        <f t="shared" si="91"/>
        <v>0</v>
      </c>
      <c r="O2927" s="339"/>
      <c r="P2927" s="515">
        <f>IF($A2927=Liste!$A$2,Liste!$Q$2,IF($A2927=Liste!$A$3,Liste!$Q$3,0))</f>
        <v>0</v>
      </c>
      <c r="Q2927" s="477"/>
      <c r="R2927" s="458" t="str">
        <f>IF(F2927=0,"x",VLOOKUP($F2927,Liste!$L$2:$M$5000,2,FALSE))</f>
        <v>x</v>
      </c>
      <c r="S2927" s="462" t="str">
        <f t="shared" si="90"/>
        <v>x</v>
      </c>
      <c r="T2927" s="462">
        <f>IF(P2927=Liste!$Q$3,IF(L2927=0,0,1),0)</f>
        <v>0</v>
      </c>
      <c r="U2927" s="462">
        <f>IF($A2927=0,0,InformatiiGenerale!$B$3)</f>
        <v>0</v>
      </c>
      <c r="V2927" s="462">
        <f>IF($B2927=0,0,VLOOKUP($B2927,InformatiiGenerale!$A$9:$C$29,3,FALSE))</f>
        <v>0</v>
      </c>
    </row>
    <row r="2928" spans="1:22" ht="30" customHeight="1" x14ac:dyDescent="0.25">
      <c r="A2928" s="145"/>
      <c r="B2928" s="146"/>
      <c r="C2928" s="146"/>
      <c r="D2928" s="147"/>
      <c r="E2928" s="148"/>
      <c r="F2928" s="149"/>
      <c r="G2928" s="148"/>
      <c r="H2928" s="149"/>
      <c r="I2928" s="150"/>
      <c r="J2928" s="151"/>
      <c r="K2928" s="152"/>
      <c r="L2928" s="153"/>
      <c r="M2928" s="154"/>
      <c r="N2928" s="334">
        <f t="shared" si="91"/>
        <v>0</v>
      </c>
      <c r="O2928" s="339"/>
      <c r="P2928" s="515">
        <f>IF($A2928=Liste!$A$2,Liste!$Q$2,IF($A2928=Liste!$A$3,Liste!$Q$3,0))</f>
        <v>0</v>
      </c>
      <c r="Q2928" s="477"/>
      <c r="R2928" s="458" t="str">
        <f>IF(F2928=0,"x",VLOOKUP($F2928,Liste!$L$2:$M$5000,2,FALSE))</f>
        <v>x</v>
      </c>
      <c r="S2928" s="462" t="str">
        <f t="shared" si="90"/>
        <v>x</v>
      </c>
      <c r="T2928" s="462">
        <f>IF(P2928=Liste!$Q$3,IF(L2928=0,0,1),0)</f>
        <v>0</v>
      </c>
      <c r="U2928" s="462">
        <f>IF($A2928=0,0,InformatiiGenerale!$B$3)</f>
        <v>0</v>
      </c>
      <c r="V2928" s="462">
        <f>IF($B2928=0,0,VLOOKUP($B2928,InformatiiGenerale!$A$9:$C$29,3,FALSE))</f>
        <v>0</v>
      </c>
    </row>
    <row r="2929" spans="1:22" ht="30" customHeight="1" x14ac:dyDescent="0.25">
      <c r="A2929" s="145"/>
      <c r="B2929" s="146"/>
      <c r="C2929" s="146"/>
      <c r="D2929" s="147"/>
      <c r="E2929" s="148"/>
      <c r="F2929" s="149"/>
      <c r="G2929" s="148"/>
      <c r="H2929" s="149"/>
      <c r="I2929" s="150"/>
      <c r="J2929" s="151"/>
      <c r="K2929" s="152"/>
      <c r="L2929" s="153"/>
      <c r="M2929" s="154"/>
      <c r="N2929" s="334">
        <f t="shared" si="91"/>
        <v>0</v>
      </c>
      <c r="O2929" s="339"/>
      <c r="P2929" s="515">
        <f>IF($A2929=Liste!$A$2,Liste!$Q$2,IF($A2929=Liste!$A$3,Liste!$Q$3,0))</f>
        <v>0</v>
      </c>
      <c r="Q2929" s="477"/>
      <c r="R2929" s="458" t="str">
        <f>IF(F2929=0,"x",VLOOKUP($F2929,Liste!$L$2:$M$5000,2,FALSE))</f>
        <v>x</v>
      </c>
      <c r="S2929" s="462" t="str">
        <f t="shared" si="90"/>
        <v>x</v>
      </c>
      <c r="T2929" s="462">
        <f>IF(P2929=Liste!$Q$3,IF(L2929=0,0,1),0)</f>
        <v>0</v>
      </c>
      <c r="U2929" s="462">
        <f>IF($A2929=0,0,InformatiiGenerale!$B$3)</f>
        <v>0</v>
      </c>
      <c r="V2929" s="462">
        <f>IF($B2929=0,0,VLOOKUP($B2929,InformatiiGenerale!$A$9:$C$29,3,FALSE))</f>
        <v>0</v>
      </c>
    </row>
    <row r="2930" spans="1:22" ht="30" customHeight="1" x14ac:dyDescent="0.25">
      <c r="A2930" s="145"/>
      <c r="B2930" s="146"/>
      <c r="C2930" s="146"/>
      <c r="D2930" s="147"/>
      <c r="E2930" s="148"/>
      <c r="F2930" s="149"/>
      <c r="G2930" s="148"/>
      <c r="H2930" s="149"/>
      <c r="I2930" s="150"/>
      <c r="J2930" s="151"/>
      <c r="K2930" s="152"/>
      <c r="L2930" s="153"/>
      <c r="M2930" s="154"/>
      <c r="N2930" s="334">
        <f t="shared" si="91"/>
        <v>0</v>
      </c>
      <c r="O2930" s="339"/>
      <c r="P2930" s="515">
        <f>IF($A2930=Liste!$A$2,Liste!$Q$2,IF($A2930=Liste!$A$3,Liste!$Q$3,0))</f>
        <v>0</v>
      </c>
      <c r="Q2930" s="477"/>
      <c r="R2930" s="458" t="str">
        <f>IF(F2930=0,"x",VLOOKUP($F2930,Liste!$L$2:$M$5000,2,FALSE))</f>
        <v>x</v>
      </c>
      <c r="S2930" s="462" t="str">
        <f t="shared" si="90"/>
        <v>x</v>
      </c>
      <c r="T2930" s="462">
        <f>IF(P2930=Liste!$Q$3,IF(L2930=0,0,1),0)</f>
        <v>0</v>
      </c>
      <c r="U2930" s="462">
        <f>IF($A2930=0,0,InformatiiGenerale!$B$3)</f>
        <v>0</v>
      </c>
      <c r="V2930" s="462">
        <f>IF($B2930=0,0,VLOOKUP($B2930,InformatiiGenerale!$A$9:$C$29,3,FALSE))</f>
        <v>0</v>
      </c>
    </row>
    <row r="2931" spans="1:22" ht="30" customHeight="1" x14ac:dyDescent="0.25">
      <c r="A2931" s="145"/>
      <c r="B2931" s="146"/>
      <c r="C2931" s="146"/>
      <c r="D2931" s="147"/>
      <c r="E2931" s="148"/>
      <c r="F2931" s="149"/>
      <c r="G2931" s="148"/>
      <c r="H2931" s="149"/>
      <c r="I2931" s="150"/>
      <c r="J2931" s="151"/>
      <c r="K2931" s="152"/>
      <c r="L2931" s="153"/>
      <c r="M2931" s="154"/>
      <c r="N2931" s="334">
        <f t="shared" si="91"/>
        <v>0</v>
      </c>
      <c r="O2931" s="339"/>
      <c r="P2931" s="515">
        <f>IF($A2931=Liste!$A$2,Liste!$Q$2,IF($A2931=Liste!$A$3,Liste!$Q$3,0))</f>
        <v>0</v>
      </c>
      <c r="Q2931" s="477"/>
      <c r="R2931" s="458" t="str">
        <f>IF(F2931=0,"x",VLOOKUP($F2931,Liste!$L$2:$M$5000,2,FALSE))</f>
        <v>x</v>
      </c>
      <c r="S2931" s="462" t="str">
        <f t="shared" si="90"/>
        <v>x</v>
      </c>
      <c r="T2931" s="462">
        <f>IF(P2931=Liste!$Q$3,IF(L2931=0,0,1),0)</f>
        <v>0</v>
      </c>
      <c r="U2931" s="462">
        <f>IF($A2931=0,0,InformatiiGenerale!$B$3)</f>
        <v>0</v>
      </c>
      <c r="V2931" s="462">
        <f>IF($B2931=0,0,VLOOKUP($B2931,InformatiiGenerale!$A$9:$C$29,3,FALSE))</f>
        <v>0</v>
      </c>
    </row>
    <row r="2932" spans="1:22" ht="30" customHeight="1" x14ac:dyDescent="0.25">
      <c r="A2932" s="145"/>
      <c r="B2932" s="146"/>
      <c r="C2932" s="146"/>
      <c r="D2932" s="147"/>
      <c r="E2932" s="148"/>
      <c r="F2932" s="149"/>
      <c r="G2932" s="148"/>
      <c r="H2932" s="149"/>
      <c r="I2932" s="150"/>
      <c r="J2932" s="151"/>
      <c r="K2932" s="152"/>
      <c r="L2932" s="153"/>
      <c r="M2932" s="154"/>
      <c r="N2932" s="334">
        <f t="shared" si="91"/>
        <v>0</v>
      </c>
      <c r="O2932" s="339"/>
      <c r="P2932" s="515">
        <f>IF($A2932=Liste!$A$2,Liste!$Q$2,IF($A2932=Liste!$A$3,Liste!$Q$3,0))</f>
        <v>0</v>
      </c>
      <c r="Q2932" s="477"/>
      <c r="R2932" s="458" t="str">
        <f>IF(F2932=0,"x",VLOOKUP($F2932,Liste!$L$2:$M$5000,2,FALSE))</f>
        <v>x</v>
      </c>
      <c r="S2932" s="462" t="str">
        <f t="shared" si="90"/>
        <v>x</v>
      </c>
      <c r="T2932" s="462">
        <f>IF(P2932=Liste!$Q$3,IF(L2932=0,0,1),0)</f>
        <v>0</v>
      </c>
      <c r="U2932" s="462">
        <f>IF($A2932=0,0,InformatiiGenerale!$B$3)</f>
        <v>0</v>
      </c>
      <c r="V2932" s="462">
        <f>IF($B2932=0,0,VLOOKUP($B2932,InformatiiGenerale!$A$9:$C$29,3,FALSE))</f>
        <v>0</v>
      </c>
    </row>
    <row r="2933" spans="1:22" ht="30" customHeight="1" x14ac:dyDescent="0.25">
      <c r="A2933" s="145"/>
      <c r="B2933" s="146"/>
      <c r="C2933" s="146"/>
      <c r="D2933" s="147"/>
      <c r="E2933" s="148"/>
      <c r="F2933" s="149"/>
      <c r="G2933" s="148"/>
      <c r="H2933" s="149"/>
      <c r="I2933" s="150"/>
      <c r="J2933" s="151"/>
      <c r="K2933" s="152"/>
      <c r="L2933" s="153"/>
      <c r="M2933" s="154"/>
      <c r="N2933" s="334">
        <f t="shared" si="91"/>
        <v>0</v>
      </c>
      <c r="O2933" s="339"/>
      <c r="P2933" s="515">
        <f>IF($A2933=Liste!$A$2,Liste!$Q$2,IF($A2933=Liste!$A$3,Liste!$Q$3,0))</f>
        <v>0</v>
      </c>
      <c r="Q2933" s="477"/>
      <c r="R2933" s="458" t="str">
        <f>IF(F2933=0,"x",VLOOKUP($F2933,Liste!$L$2:$M$5000,2,FALSE))</f>
        <v>x</v>
      </c>
      <c r="S2933" s="462" t="str">
        <f t="shared" si="90"/>
        <v>x</v>
      </c>
      <c r="T2933" s="462">
        <f>IF(P2933=Liste!$Q$3,IF(L2933=0,0,1),0)</f>
        <v>0</v>
      </c>
      <c r="U2933" s="462">
        <f>IF($A2933=0,0,InformatiiGenerale!$B$3)</f>
        <v>0</v>
      </c>
      <c r="V2933" s="462">
        <f>IF($B2933=0,0,VLOOKUP($B2933,InformatiiGenerale!$A$9:$C$29,3,FALSE))</f>
        <v>0</v>
      </c>
    </row>
    <row r="2934" spans="1:22" ht="30" customHeight="1" x14ac:dyDescent="0.25">
      <c r="A2934" s="145"/>
      <c r="B2934" s="146"/>
      <c r="C2934" s="146"/>
      <c r="D2934" s="147"/>
      <c r="E2934" s="148"/>
      <c r="F2934" s="149"/>
      <c r="G2934" s="148"/>
      <c r="H2934" s="149"/>
      <c r="I2934" s="150"/>
      <c r="J2934" s="151"/>
      <c r="K2934" s="152"/>
      <c r="L2934" s="153"/>
      <c r="M2934" s="154"/>
      <c r="N2934" s="334">
        <f t="shared" si="91"/>
        <v>0</v>
      </c>
      <c r="O2934" s="339"/>
      <c r="P2934" s="515">
        <f>IF($A2934=Liste!$A$2,Liste!$Q$2,IF($A2934=Liste!$A$3,Liste!$Q$3,0))</f>
        <v>0</v>
      </c>
      <c r="Q2934" s="477"/>
      <c r="R2934" s="458" t="str">
        <f>IF(F2934=0,"x",VLOOKUP($F2934,Liste!$L$2:$M$5000,2,FALSE))</f>
        <v>x</v>
      </c>
      <c r="S2934" s="462" t="str">
        <f t="shared" si="90"/>
        <v>x</v>
      </c>
      <c r="T2934" s="462">
        <f>IF(P2934=Liste!$Q$3,IF(L2934=0,0,1),0)</f>
        <v>0</v>
      </c>
      <c r="U2934" s="462">
        <f>IF($A2934=0,0,InformatiiGenerale!$B$3)</f>
        <v>0</v>
      </c>
      <c r="V2934" s="462">
        <f>IF($B2934=0,0,VLOOKUP($B2934,InformatiiGenerale!$A$9:$C$29,3,FALSE))</f>
        <v>0</v>
      </c>
    </row>
    <row r="2935" spans="1:22" ht="30" customHeight="1" x14ac:dyDescent="0.25">
      <c r="A2935" s="145"/>
      <c r="B2935" s="146"/>
      <c r="C2935" s="146"/>
      <c r="D2935" s="147"/>
      <c r="E2935" s="148"/>
      <c r="F2935" s="149"/>
      <c r="G2935" s="148"/>
      <c r="H2935" s="149"/>
      <c r="I2935" s="150"/>
      <c r="J2935" s="151"/>
      <c r="K2935" s="152"/>
      <c r="L2935" s="153"/>
      <c r="M2935" s="154"/>
      <c r="N2935" s="334">
        <f t="shared" si="91"/>
        <v>0</v>
      </c>
      <c r="O2935" s="339"/>
      <c r="P2935" s="515">
        <f>IF($A2935=Liste!$A$2,Liste!$Q$2,IF($A2935=Liste!$A$3,Liste!$Q$3,0))</f>
        <v>0</v>
      </c>
      <c r="Q2935" s="477"/>
      <c r="R2935" s="458" t="str">
        <f>IF(F2935=0,"x",VLOOKUP($F2935,Liste!$L$2:$M$5000,2,FALSE))</f>
        <v>x</v>
      </c>
      <c r="S2935" s="462" t="str">
        <f t="shared" si="90"/>
        <v>x</v>
      </c>
      <c r="T2935" s="462">
        <f>IF(P2935=Liste!$Q$3,IF(L2935=0,0,1),0)</f>
        <v>0</v>
      </c>
      <c r="U2935" s="462">
        <f>IF($A2935=0,0,InformatiiGenerale!$B$3)</f>
        <v>0</v>
      </c>
      <c r="V2935" s="462">
        <f>IF($B2935=0,0,VLOOKUP($B2935,InformatiiGenerale!$A$9:$C$29,3,FALSE))</f>
        <v>0</v>
      </c>
    </row>
    <row r="2936" spans="1:22" ht="30" customHeight="1" x14ac:dyDescent="0.25">
      <c r="A2936" s="145"/>
      <c r="B2936" s="146"/>
      <c r="C2936" s="146"/>
      <c r="D2936" s="147"/>
      <c r="E2936" s="148"/>
      <c r="F2936" s="149"/>
      <c r="G2936" s="148"/>
      <c r="H2936" s="149"/>
      <c r="I2936" s="150"/>
      <c r="J2936" s="151"/>
      <c r="K2936" s="152"/>
      <c r="L2936" s="153"/>
      <c r="M2936" s="154"/>
      <c r="N2936" s="334">
        <f t="shared" si="91"/>
        <v>0</v>
      </c>
      <c r="O2936" s="339"/>
      <c r="P2936" s="515">
        <f>IF($A2936=Liste!$A$2,Liste!$Q$2,IF($A2936=Liste!$A$3,Liste!$Q$3,0))</f>
        <v>0</v>
      </c>
      <c r="Q2936" s="477"/>
      <c r="R2936" s="458" t="str">
        <f>IF(F2936=0,"x",VLOOKUP($F2936,Liste!$L$2:$M$5000,2,FALSE))</f>
        <v>x</v>
      </c>
      <c r="S2936" s="462" t="str">
        <f t="shared" si="90"/>
        <v>x</v>
      </c>
      <c r="T2936" s="462">
        <f>IF(P2936=Liste!$Q$3,IF(L2936=0,0,1),0)</f>
        <v>0</v>
      </c>
      <c r="U2936" s="462">
        <f>IF($A2936=0,0,InformatiiGenerale!$B$3)</f>
        <v>0</v>
      </c>
      <c r="V2936" s="462">
        <f>IF($B2936=0,0,VLOOKUP($B2936,InformatiiGenerale!$A$9:$C$29,3,FALSE))</f>
        <v>0</v>
      </c>
    </row>
    <row r="2937" spans="1:22" ht="30" customHeight="1" x14ac:dyDescent="0.25">
      <c r="A2937" s="145"/>
      <c r="B2937" s="146"/>
      <c r="C2937" s="146"/>
      <c r="D2937" s="147"/>
      <c r="E2937" s="148"/>
      <c r="F2937" s="149"/>
      <c r="G2937" s="148"/>
      <c r="H2937" s="149"/>
      <c r="I2937" s="150"/>
      <c r="J2937" s="151"/>
      <c r="K2937" s="152"/>
      <c r="L2937" s="153"/>
      <c r="M2937" s="154"/>
      <c r="N2937" s="334">
        <f t="shared" si="91"/>
        <v>0</v>
      </c>
      <c r="O2937" s="339"/>
      <c r="P2937" s="515">
        <f>IF($A2937=Liste!$A$2,Liste!$Q$2,IF($A2937=Liste!$A$3,Liste!$Q$3,0))</f>
        <v>0</v>
      </c>
      <c r="Q2937" s="477"/>
      <c r="R2937" s="458" t="str">
        <f>IF(F2937=0,"x",VLOOKUP($F2937,Liste!$L$2:$M$5000,2,FALSE))</f>
        <v>x</v>
      </c>
      <c r="S2937" s="462" t="str">
        <f t="shared" si="90"/>
        <v>x</v>
      </c>
      <c r="T2937" s="462">
        <f>IF(P2937=Liste!$Q$3,IF(L2937=0,0,1),0)</f>
        <v>0</v>
      </c>
      <c r="U2937" s="462">
        <f>IF($A2937=0,0,InformatiiGenerale!$B$3)</f>
        <v>0</v>
      </c>
      <c r="V2937" s="462">
        <f>IF($B2937=0,0,VLOOKUP($B2937,InformatiiGenerale!$A$9:$C$29,3,FALSE))</f>
        <v>0</v>
      </c>
    </row>
    <row r="2938" spans="1:22" ht="30" customHeight="1" x14ac:dyDescent="0.25">
      <c r="A2938" s="145"/>
      <c r="B2938" s="146"/>
      <c r="C2938" s="146"/>
      <c r="D2938" s="147"/>
      <c r="E2938" s="148"/>
      <c r="F2938" s="149"/>
      <c r="G2938" s="148"/>
      <c r="H2938" s="149"/>
      <c r="I2938" s="150"/>
      <c r="J2938" s="151"/>
      <c r="K2938" s="152"/>
      <c r="L2938" s="153"/>
      <c r="M2938" s="154"/>
      <c r="N2938" s="334">
        <f t="shared" si="91"/>
        <v>0</v>
      </c>
      <c r="O2938" s="339"/>
      <c r="P2938" s="515">
        <f>IF($A2938=Liste!$A$2,Liste!$Q$2,IF($A2938=Liste!$A$3,Liste!$Q$3,0))</f>
        <v>0</v>
      </c>
      <c r="Q2938" s="477"/>
      <c r="R2938" s="458" t="str">
        <f>IF(F2938=0,"x",VLOOKUP($F2938,Liste!$L$2:$M$5000,2,FALSE))</f>
        <v>x</v>
      </c>
      <c r="S2938" s="462" t="str">
        <f t="shared" si="90"/>
        <v>x</v>
      </c>
      <c r="T2938" s="462">
        <f>IF(P2938=Liste!$Q$3,IF(L2938=0,0,1),0)</f>
        <v>0</v>
      </c>
      <c r="U2938" s="462">
        <f>IF($A2938=0,0,InformatiiGenerale!$B$3)</f>
        <v>0</v>
      </c>
      <c r="V2938" s="462">
        <f>IF($B2938=0,0,VLOOKUP($B2938,InformatiiGenerale!$A$9:$C$29,3,FALSE))</f>
        <v>0</v>
      </c>
    </row>
    <row r="2939" spans="1:22" ht="30" customHeight="1" x14ac:dyDescent="0.25">
      <c r="A2939" s="145"/>
      <c r="B2939" s="146"/>
      <c r="C2939" s="146"/>
      <c r="D2939" s="147"/>
      <c r="E2939" s="148"/>
      <c r="F2939" s="149"/>
      <c r="G2939" s="148"/>
      <c r="H2939" s="149"/>
      <c r="I2939" s="150"/>
      <c r="J2939" s="151"/>
      <c r="K2939" s="152"/>
      <c r="L2939" s="153"/>
      <c r="M2939" s="154"/>
      <c r="N2939" s="334">
        <f t="shared" si="91"/>
        <v>0</v>
      </c>
      <c r="O2939" s="339"/>
      <c r="P2939" s="515">
        <f>IF($A2939=Liste!$A$2,Liste!$Q$2,IF($A2939=Liste!$A$3,Liste!$Q$3,0))</f>
        <v>0</v>
      </c>
      <c r="Q2939" s="477"/>
      <c r="R2939" s="458" t="str">
        <f>IF(F2939=0,"x",VLOOKUP($F2939,Liste!$L$2:$M$5000,2,FALSE))</f>
        <v>x</v>
      </c>
      <c r="S2939" s="462" t="str">
        <f t="shared" si="90"/>
        <v>x</v>
      </c>
      <c r="T2939" s="462">
        <f>IF(P2939=Liste!$Q$3,IF(L2939=0,0,1),0)</f>
        <v>0</v>
      </c>
      <c r="U2939" s="462">
        <f>IF($A2939=0,0,InformatiiGenerale!$B$3)</f>
        <v>0</v>
      </c>
      <c r="V2939" s="462">
        <f>IF($B2939=0,0,VLOOKUP($B2939,InformatiiGenerale!$A$9:$C$29,3,FALSE))</f>
        <v>0</v>
      </c>
    </row>
    <row r="2940" spans="1:22" ht="30" customHeight="1" x14ac:dyDescent="0.25">
      <c r="A2940" s="145"/>
      <c r="B2940" s="146"/>
      <c r="C2940" s="146"/>
      <c r="D2940" s="147"/>
      <c r="E2940" s="148"/>
      <c r="F2940" s="149"/>
      <c r="G2940" s="148"/>
      <c r="H2940" s="149"/>
      <c r="I2940" s="150"/>
      <c r="J2940" s="151"/>
      <c r="K2940" s="152"/>
      <c r="L2940" s="153"/>
      <c r="M2940" s="154"/>
      <c r="N2940" s="334">
        <f t="shared" si="91"/>
        <v>0</v>
      </c>
      <c r="O2940" s="339"/>
      <c r="P2940" s="515">
        <f>IF($A2940=Liste!$A$2,Liste!$Q$2,IF($A2940=Liste!$A$3,Liste!$Q$3,0))</f>
        <v>0</v>
      </c>
      <c r="Q2940" s="477"/>
      <c r="R2940" s="458" t="str">
        <f>IF(F2940=0,"x",VLOOKUP($F2940,Liste!$L$2:$M$5000,2,FALSE))</f>
        <v>x</v>
      </c>
      <c r="S2940" s="462" t="str">
        <f t="shared" si="90"/>
        <v>x</v>
      </c>
      <c r="T2940" s="462">
        <f>IF(P2940=Liste!$Q$3,IF(L2940=0,0,1),0)</f>
        <v>0</v>
      </c>
      <c r="U2940" s="462">
        <f>IF($A2940=0,0,InformatiiGenerale!$B$3)</f>
        <v>0</v>
      </c>
      <c r="V2940" s="462">
        <f>IF($B2940=0,0,VLOOKUP($B2940,InformatiiGenerale!$A$9:$C$29,3,FALSE))</f>
        <v>0</v>
      </c>
    </row>
    <row r="2941" spans="1:22" ht="30" customHeight="1" x14ac:dyDescent="0.25">
      <c r="A2941" s="145"/>
      <c r="B2941" s="146"/>
      <c r="C2941" s="146"/>
      <c r="D2941" s="147"/>
      <c r="E2941" s="148"/>
      <c r="F2941" s="149"/>
      <c r="G2941" s="148"/>
      <c r="H2941" s="149"/>
      <c r="I2941" s="150"/>
      <c r="J2941" s="151"/>
      <c r="K2941" s="152"/>
      <c r="L2941" s="153"/>
      <c r="M2941" s="154"/>
      <c r="N2941" s="334">
        <f t="shared" si="91"/>
        <v>0</v>
      </c>
      <c r="O2941" s="339"/>
      <c r="P2941" s="515">
        <f>IF($A2941=Liste!$A$2,Liste!$Q$2,IF($A2941=Liste!$A$3,Liste!$Q$3,0))</f>
        <v>0</v>
      </c>
      <c r="Q2941" s="477"/>
      <c r="R2941" s="458" t="str">
        <f>IF(F2941=0,"x",VLOOKUP($F2941,Liste!$L$2:$M$5000,2,FALSE))</f>
        <v>x</v>
      </c>
      <c r="S2941" s="462" t="str">
        <f t="shared" si="90"/>
        <v>x</v>
      </c>
      <c r="T2941" s="462">
        <f>IF(P2941=Liste!$Q$3,IF(L2941=0,0,1),0)</f>
        <v>0</v>
      </c>
      <c r="U2941" s="462">
        <f>IF($A2941=0,0,InformatiiGenerale!$B$3)</f>
        <v>0</v>
      </c>
      <c r="V2941" s="462">
        <f>IF($B2941=0,0,VLOOKUP($B2941,InformatiiGenerale!$A$9:$C$29,3,FALSE))</f>
        <v>0</v>
      </c>
    </row>
    <row r="2942" spans="1:22" ht="30" customHeight="1" x14ac:dyDescent="0.25">
      <c r="A2942" s="145"/>
      <c r="B2942" s="146"/>
      <c r="C2942" s="146"/>
      <c r="D2942" s="147"/>
      <c r="E2942" s="148"/>
      <c r="F2942" s="149"/>
      <c r="G2942" s="148"/>
      <c r="H2942" s="149"/>
      <c r="I2942" s="150"/>
      <c r="J2942" s="151"/>
      <c r="K2942" s="152"/>
      <c r="L2942" s="153"/>
      <c r="M2942" s="154"/>
      <c r="N2942" s="334">
        <f t="shared" si="91"/>
        <v>0</v>
      </c>
      <c r="O2942" s="339"/>
      <c r="P2942" s="515">
        <f>IF($A2942=Liste!$A$2,Liste!$Q$2,IF($A2942=Liste!$A$3,Liste!$Q$3,0))</f>
        <v>0</v>
      </c>
      <c r="Q2942" s="477"/>
      <c r="R2942" s="458" t="str">
        <f>IF(F2942=0,"x",VLOOKUP($F2942,Liste!$L$2:$M$5000,2,FALSE))</f>
        <v>x</v>
      </c>
      <c r="S2942" s="462" t="str">
        <f t="shared" si="90"/>
        <v>x</v>
      </c>
      <c r="T2942" s="462">
        <f>IF(P2942=Liste!$Q$3,IF(L2942=0,0,1),0)</f>
        <v>0</v>
      </c>
      <c r="U2942" s="462">
        <f>IF($A2942=0,0,InformatiiGenerale!$B$3)</f>
        <v>0</v>
      </c>
      <c r="V2942" s="462">
        <f>IF($B2942=0,0,VLOOKUP($B2942,InformatiiGenerale!$A$9:$C$29,3,FALSE))</f>
        <v>0</v>
      </c>
    </row>
    <row r="2943" spans="1:22" ht="30" customHeight="1" x14ac:dyDescent="0.25">
      <c r="A2943" s="145"/>
      <c r="B2943" s="146"/>
      <c r="C2943" s="146"/>
      <c r="D2943" s="147"/>
      <c r="E2943" s="148"/>
      <c r="F2943" s="149"/>
      <c r="G2943" s="148"/>
      <c r="H2943" s="149"/>
      <c r="I2943" s="150"/>
      <c r="J2943" s="151"/>
      <c r="K2943" s="152"/>
      <c r="L2943" s="153"/>
      <c r="M2943" s="154"/>
      <c r="N2943" s="334">
        <f t="shared" si="91"/>
        <v>0</v>
      </c>
      <c r="O2943" s="339"/>
      <c r="P2943" s="515">
        <f>IF($A2943=Liste!$A$2,Liste!$Q$2,IF($A2943=Liste!$A$3,Liste!$Q$3,0))</f>
        <v>0</v>
      </c>
      <c r="Q2943" s="477"/>
      <c r="R2943" s="458" t="str">
        <f>IF(F2943=0,"x",VLOOKUP($F2943,Liste!$L$2:$M$5000,2,FALSE))</f>
        <v>x</v>
      </c>
      <c r="S2943" s="462" t="str">
        <f t="shared" si="90"/>
        <v>x</v>
      </c>
      <c r="T2943" s="462">
        <f>IF(P2943=Liste!$Q$3,IF(L2943=0,0,1),0)</f>
        <v>0</v>
      </c>
      <c r="U2943" s="462">
        <f>IF($A2943=0,0,InformatiiGenerale!$B$3)</f>
        <v>0</v>
      </c>
      <c r="V2943" s="462">
        <f>IF($B2943=0,0,VLOOKUP($B2943,InformatiiGenerale!$A$9:$C$29,3,FALSE))</f>
        <v>0</v>
      </c>
    </row>
    <row r="2944" spans="1:22" ht="30" customHeight="1" x14ac:dyDescent="0.25">
      <c r="A2944" s="145"/>
      <c r="B2944" s="146"/>
      <c r="C2944" s="146"/>
      <c r="D2944" s="147"/>
      <c r="E2944" s="148"/>
      <c r="F2944" s="149"/>
      <c r="G2944" s="148"/>
      <c r="H2944" s="149"/>
      <c r="I2944" s="150"/>
      <c r="J2944" s="151"/>
      <c r="K2944" s="152"/>
      <c r="L2944" s="153"/>
      <c r="M2944" s="154"/>
      <c r="N2944" s="334">
        <f t="shared" si="91"/>
        <v>0</v>
      </c>
      <c r="O2944" s="339"/>
      <c r="P2944" s="515">
        <f>IF($A2944=Liste!$A$2,Liste!$Q$2,IF($A2944=Liste!$A$3,Liste!$Q$3,0))</f>
        <v>0</v>
      </c>
      <c r="Q2944" s="477"/>
      <c r="R2944" s="458" t="str">
        <f>IF(F2944=0,"x",VLOOKUP($F2944,Liste!$L$2:$M$5000,2,FALSE))</f>
        <v>x</v>
      </c>
      <c r="S2944" s="462" t="str">
        <f t="shared" si="90"/>
        <v>x</v>
      </c>
      <c r="T2944" s="462">
        <f>IF(P2944=Liste!$Q$3,IF(L2944=0,0,1),0)</f>
        <v>0</v>
      </c>
      <c r="U2944" s="462">
        <f>IF($A2944=0,0,InformatiiGenerale!$B$3)</f>
        <v>0</v>
      </c>
      <c r="V2944" s="462">
        <f>IF($B2944=0,0,VLOOKUP($B2944,InformatiiGenerale!$A$9:$C$29,3,FALSE))</f>
        <v>0</v>
      </c>
    </row>
    <row r="2945" spans="1:22" ht="30" customHeight="1" x14ac:dyDescent="0.25">
      <c r="A2945" s="145"/>
      <c r="B2945" s="146"/>
      <c r="C2945" s="146"/>
      <c r="D2945" s="147"/>
      <c r="E2945" s="148"/>
      <c r="F2945" s="149"/>
      <c r="G2945" s="148"/>
      <c r="H2945" s="149"/>
      <c r="I2945" s="150"/>
      <c r="J2945" s="151"/>
      <c r="K2945" s="152"/>
      <c r="L2945" s="153"/>
      <c r="M2945" s="154"/>
      <c r="N2945" s="334">
        <f t="shared" si="91"/>
        <v>0</v>
      </c>
      <c r="O2945" s="339"/>
      <c r="P2945" s="515">
        <f>IF($A2945=Liste!$A$2,Liste!$Q$2,IF($A2945=Liste!$A$3,Liste!$Q$3,0))</f>
        <v>0</v>
      </c>
      <c r="Q2945" s="477"/>
      <c r="R2945" s="458" t="str">
        <f>IF(F2945=0,"x",VLOOKUP($F2945,Liste!$L$2:$M$5000,2,FALSE))</f>
        <v>x</v>
      </c>
      <c r="S2945" s="462" t="str">
        <f t="shared" si="90"/>
        <v>x</v>
      </c>
      <c r="T2945" s="462">
        <f>IF(P2945=Liste!$Q$3,IF(L2945=0,0,1),0)</f>
        <v>0</v>
      </c>
      <c r="U2945" s="462">
        <f>IF($A2945=0,0,InformatiiGenerale!$B$3)</f>
        <v>0</v>
      </c>
      <c r="V2945" s="462">
        <f>IF($B2945=0,0,VLOOKUP($B2945,InformatiiGenerale!$A$9:$C$29,3,FALSE))</f>
        <v>0</v>
      </c>
    </row>
    <row r="2946" spans="1:22" ht="30" customHeight="1" x14ac:dyDescent="0.25">
      <c r="A2946" s="145"/>
      <c r="B2946" s="146"/>
      <c r="C2946" s="146"/>
      <c r="D2946" s="147"/>
      <c r="E2946" s="148"/>
      <c r="F2946" s="149"/>
      <c r="G2946" s="148"/>
      <c r="H2946" s="149"/>
      <c r="I2946" s="150"/>
      <c r="J2946" s="151"/>
      <c r="K2946" s="152"/>
      <c r="L2946" s="153"/>
      <c r="M2946" s="154"/>
      <c r="N2946" s="334">
        <f t="shared" si="91"/>
        <v>0</v>
      </c>
      <c r="O2946" s="339"/>
      <c r="P2946" s="515">
        <f>IF($A2946=Liste!$A$2,Liste!$Q$2,IF($A2946=Liste!$A$3,Liste!$Q$3,0))</f>
        <v>0</v>
      </c>
      <c r="Q2946" s="477"/>
      <c r="R2946" s="458" t="str">
        <f>IF(F2946=0,"x",VLOOKUP($F2946,Liste!$L$2:$M$5000,2,FALSE))</f>
        <v>x</v>
      </c>
      <c r="S2946" s="462" t="str">
        <f t="shared" si="90"/>
        <v>x</v>
      </c>
      <c r="T2946" s="462">
        <f>IF(P2946=Liste!$Q$3,IF(L2946=0,0,1),0)</f>
        <v>0</v>
      </c>
      <c r="U2946" s="462">
        <f>IF($A2946=0,0,InformatiiGenerale!$B$3)</f>
        <v>0</v>
      </c>
      <c r="V2946" s="462">
        <f>IF($B2946=0,0,VLOOKUP($B2946,InformatiiGenerale!$A$9:$C$29,3,FALSE))</f>
        <v>0</v>
      </c>
    </row>
    <row r="2947" spans="1:22" ht="30" customHeight="1" x14ac:dyDescent="0.25">
      <c r="A2947" s="145"/>
      <c r="B2947" s="146"/>
      <c r="C2947" s="146"/>
      <c r="D2947" s="147"/>
      <c r="E2947" s="148"/>
      <c r="F2947" s="149"/>
      <c r="G2947" s="148"/>
      <c r="H2947" s="149"/>
      <c r="I2947" s="150"/>
      <c r="J2947" s="151"/>
      <c r="K2947" s="152"/>
      <c r="L2947" s="153"/>
      <c r="M2947" s="154"/>
      <c r="N2947" s="334">
        <f t="shared" si="91"/>
        <v>0</v>
      </c>
      <c r="O2947" s="339"/>
      <c r="P2947" s="515">
        <f>IF($A2947=Liste!$A$2,Liste!$Q$2,IF($A2947=Liste!$A$3,Liste!$Q$3,0))</f>
        <v>0</v>
      </c>
      <c r="Q2947" s="477"/>
      <c r="R2947" s="458" t="str">
        <f>IF(F2947=0,"x",VLOOKUP($F2947,Liste!$L$2:$M$5000,2,FALSE))</f>
        <v>x</v>
      </c>
      <c r="S2947" s="462" t="str">
        <f t="shared" si="90"/>
        <v>x</v>
      </c>
      <c r="T2947" s="462">
        <f>IF(P2947=Liste!$Q$3,IF(L2947=0,0,1),0)</f>
        <v>0</v>
      </c>
      <c r="U2947" s="462">
        <f>IF($A2947=0,0,InformatiiGenerale!$B$3)</f>
        <v>0</v>
      </c>
      <c r="V2947" s="462">
        <f>IF($B2947=0,0,VLOOKUP($B2947,InformatiiGenerale!$A$9:$C$29,3,FALSE))</f>
        <v>0</v>
      </c>
    </row>
    <row r="2948" spans="1:22" ht="30" customHeight="1" x14ac:dyDescent="0.25">
      <c r="A2948" s="145"/>
      <c r="B2948" s="146"/>
      <c r="C2948" s="146"/>
      <c r="D2948" s="147"/>
      <c r="E2948" s="148"/>
      <c r="F2948" s="149"/>
      <c r="G2948" s="148"/>
      <c r="H2948" s="149"/>
      <c r="I2948" s="150"/>
      <c r="J2948" s="151"/>
      <c r="K2948" s="152"/>
      <c r="L2948" s="153"/>
      <c r="M2948" s="154"/>
      <c r="N2948" s="334">
        <f t="shared" si="91"/>
        <v>0</v>
      </c>
      <c r="O2948" s="339"/>
      <c r="P2948" s="515">
        <f>IF($A2948=Liste!$A$2,Liste!$Q$2,IF($A2948=Liste!$A$3,Liste!$Q$3,0))</f>
        <v>0</v>
      </c>
      <c r="Q2948" s="477"/>
      <c r="R2948" s="458" t="str">
        <f>IF(F2948=0,"x",VLOOKUP($F2948,Liste!$L$2:$M$5000,2,FALSE))</f>
        <v>x</v>
      </c>
      <c r="S2948" s="462" t="str">
        <f t="shared" si="90"/>
        <v>x</v>
      </c>
      <c r="T2948" s="462">
        <f>IF(P2948=Liste!$Q$3,IF(L2948=0,0,1),0)</f>
        <v>0</v>
      </c>
      <c r="U2948" s="462">
        <f>IF($A2948=0,0,InformatiiGenerale!$B$3)</f>
        <v>0</v>
      </c>
      <c r="V2948" s="462">
        <f>IF($B2948=0,0,VLOOKUP($B2948,InformatiiGenerale!$A$9:$C$29,3,FALSE))</f>
        <v>0</v>
      </c>
    </row>
    <row r="2949" spans="1:22" ht="30" customHeight="1" x14ac:dyDescent="0.25">
      <c r="A2949" s="145"/>
      <c r="B2949" s="146"/>
      <c r="C2949" s="146"/>
      <c r="D2949" s="147"/>
      <c r="E2949" s="148"/>
      <c r="F2949" s="149"/>
      <c r="G2949" s="148"/>
      <c r="H2949" s="149"/>
      <c r="I2949" s="150"/>
      <c r="J2949" s="151"/>
      <c r="K2949" s="152"/>
      <c r="L2949" s="153"/>
      <c r="M2949" s="154"/>
      <c r="N2949" s="334">
        <f t="shared" si="91"/>
        <v>0</v>
      </c>
      <c r="O2949" s="339"/>
      <c r="P2949" s="515">
        <f>IF($A2949=Liste!$A$2,Liste!$Q$2,IF($A2949=Liste!$A$3,Liste!$Q$3,0))</f>
        <v>0</v>
      </c>
      <c r="Q2949" s="477"/>
      <c r="R2949" s="458" t="str">
        <f>IF(F2949=0,"x",VLOOKUP($F2949,Liste!$L$2:$M$5000,2,FALSE))</f>
        <v>x</v>
      </c>
      <c r="S2949" s="462" t="str">
        <f t="shared" si="90"/>
        <v>x</v>
      </c>
      <c r="T2949" s="462">
        <f>IF(P2949=Liste!$Q$3,IF(L2949=0,0,1),0)</f>
        <v>0</v>
      </c>
      <c r="U2949" s="462">
        <f>IF($A2949=0,0,InformatiiGenerale!$B$3)</f>
        <v>0</v>
      </c>
      <c r="V2949" s="462">
        <f>IF($B2949=0,0,VLOOKUP($B2949,InformatiiGenerale!$A$9:$C$29,3,FALSE))</f>
        <v>0</v>
      </c>
    </row>
    <row r="2950" spans="1:22" ht="30" customHeight="1" x14ac:dyDescent="0.25">
      <c r="A2950" s="145"/>
      <c r="B2950" s="146"/>
      <c r="C2950" s="146"/>
      <c r="D2950" s="147"/>
      <c r="E2950" s="148"/>
      <c r="F2950" s="149"/>
      <c r="G2950" s="148"/>
      <c r="H2950" s="149"/>
      <c r="I2950" s="150"/>
      <c r="J2950" s="151"/>
      <c r="K2950" s="152"/>
      <c r="L2950" s="153"/>
      <c r="M2950" s="154"/>
      <c r="N2950" s="334">
        <f t="shared" si="91"/>
        <v>0</v>
      </c>
      <c r="O2950" s="339"/>
      <c r="P2950" s="515">
        <f>IF($A2950=Liste!$A$2,Liste!$Q$2,IF($A2950=Liste!$A$3,Liste!$Q$3,0))</f>
        <v>0</v>
      </c>
      <c r="Q2950" s="477"/>
      <c r="R2950" s="458" t="str">
        <f>IF(F2950=0,"x",VLOOKUP($F2950,Liste!$L$2:$M$5000,2,FALSE))</f>
        <v>x</v>
      </c>
      <c r="S2950" s="462" t="str">
        <f t="shared" si="90"/>
        <v>x</v>
      </c>
      <c r="T2950" s="462">
        <f>IF(P2950=Liste!$Q$3,IF(L2950=0,0,1),0)</f>
        <v>0</v>
      </c>
      <c r="U2950" s="462">
        <f>IF($A2950=0,0,InformatiiGenerale!$B$3)</f>
        <v>0</v>
      </c>
      <c r="V2950" s="462">
        <f>IF($B2950=0,0,VLOOKUP($B2950,InformatiiGenerale!$A$9:$C$29,3,FALSE))</f>
        <v>0</v>
      </c>
    </row>
    <row r="2951" spans="1:22" ht="30" customHeight="1" x14ac:dyDescent="0.25">
      <c r="A2951" s="145"/>
      <c r="B2951" s="146"/>
      <c r="C2951" s="146"/>
      <c r="D2951" s="147"/>
      <c r="E2951" s="148"/>
      <c r="F2951" s="149"/>
      <c r="G2951" s="148"/>
      <c r="H2951" s="149"/>
      <c r="I2951" s="150"/>
      <c r="J2951" s="151"/>
      <c r="K2951" s="152"/>
      <c r="L2951" s="153"/>
      <c r="M2951" s="154"/>
      <c r="N2951" s="334">
        <f t="shared" si="91"/>
        <v>0</v>
      </c>
      <c r="O2951" s="339"/>
      <c r="P2951" s="515">
        <f>IF($A2951=Liste!$A$2,Liste!$Q$2,IF($A2951=Liste!$A$3,Liste!$Q$3,0))</f>
        <v>0</v>
      </c>
      <c r="Q2951" s="477"/>
      <c r="R2951" s="458" t="str">
        <f>IF(F2951=0,"x",VLOOKUP($F2951,Liste!$L$2:$M$5000,2,FALSE))</f>
        <v>x</v>
      </c>
      <c r="S2951" s="462" t="str">
        <f t="shared" si="90"/>
        <v>x</v>
      </c>
      <c r="T2951" s="462">
        <f>IF(P2951=Liste!$Q$3,IF(L2951=0,0,1),0)</f>
        <v>0</v>
      </c>
      <c r="U2951" s="462">
        <f>IF($A2951=0,0,InformatiiGenerale!$B$3)</f>
        <v>0</v>
      </c>
      <c r="V2951" s="462">
        <f>IF($B2951=0,0,VLOOKUP($B2951,InformatiiGenerale!$A$9:$C$29,3,FALSE))</f>
        <v>0</v>
      </c>
    </row>
    <row r="2952" spans="1:22" ht="30" customHeight="1" x14ac:dyDescent="0.25">
      <c r="A2952" s="145"/>
      <c r="B2952" s="146"/>
      <c r="C2952" s="146"/>
      <c r="D2952" s="147"/>
      <c r="E2952" s="148"/>
      <c r="F2952" s="149"/>
      <c r="G2952" s="148"/>
      <c r="H2952" s="149"/>
      <c r="I2952" s="150"/>
      <c r="J2952" s="151"/>
      <c r="K2952" s="152"/>
      <c r="L2952" s="153"/>
      <c r="M2952" s="154"/>
      <c r="N2952" s="334">
        <f t="shared" si="91"/>
        <v>0</v>
      </c>
      <c r="O2952" s="339"/>
      <c r="P2952" s="515">
        <f>IF($A2952=Liste!$A$2,Liste!$Q$2,IF($A2952=Liste!$A$3,Liste!$Q$3,0))</f>
        <v>0</v>
      </c>
      <c r="Q2952" s="477"/>
      <c r="R2952" s="458" t="str">
        <f>IF(F2952=0,"x",VLOOKUP($F2952,Liste!$L$2:$M$5000,2,FALSE))</f>
        <v>x</v>
      </c>
      <c r="S2952" s="462" t="str">
        <f t="shared" si="90"/>
        <v>x</v>
      </c>
      <c r="T2952" s="462">
        <f>IF(P2952=Liste!$Q$3,IF(L2952=0,0,1),0)</f>
        <v>0</v>
      </c>
      <c r="U2952" s="462">
        <f>IF($A2952=0,0,InformatiiGenerale!$B$3)</f>
        <v>0</v>
      </c>
      <c r="V2952" s="462">
        <f>IF($B2952=0,0,VLOOKUP($B2952,InformatiiGenerale!$A$9:$C$29,3,FALSE))</f>
        <v>0</v>
      </c>
    </row>
    <row r="2953" spans="1:22" ht="30" customHeight="1" x14ac:dyDescent="0.25">
      <c r="A2953" s="145"/>
      <c r="B2953" s="146"/>
      <c r="C2953" s="146"/>
      <c r="D2953" s="147"/>
      <c r="E2953" s="148"/>
      <c r="F2953" s="149"/>
      <c r="G2953" s="148"/>
      <c r="H2953" s="149"/>
      <c r="I2953" s="150"/>
      <c r="J2953" s="151"/>
      <c r="K2953" s="152"/>
      <c r="L2953" s="153"/>
      <c r="M2953" s="154"/>
      <c r="N2953" s="334">
        <f t="shared" si="91"/>
        <v>0</v>
      </c>
      <c r="O2953" s="339"/>
      <c r="P2953" s="515">
        <f>IF($A2953=Liste!$A$2,Liste!$Q$2,IF($A2953=Liste!$A$3,Liste!$Q$3,0))</f>
        <v>0</v>
      </c>
      <c r="Q2953" s="477"/>
      <c r="R2953" s="458" t="str">
        <f>IF(F2953=0,"x",VLOOKUP($F2953,Liste!$L$2:$M$5000,2,FALSE))</f>
        <v>x</v>
      </c>
      <c r="S2953" s="462" t="str">
        <f t="shared" si="90"/>
        <v>x</v>
      </c>
      <c r="T2953" s="462">
        <f>IF(P2953=Liste!$Q$3,IF(L2953=0,0,1),0)</f>
        <v>0</v>
      </c>
      <c r="U2953" s="462">
        <f>IF($A2953=0,0,InformatiiGenerale!$B$3)</f>
        <v>0</v>
      </c>
      <c r="V2953" s="462">
        <f>IF($B2953=0,0,VLOOKUP($B2953,InformatiiGenerale!$A$9:$C$29,3,FALSE))</f>
        <v>0</v>
      </c>
    </row>
    <row r="2954" spans="1:22" ht="30" customHeight="1" x14ac:dyDescent="0.25">
      <c r="A2954" s="145"/>
      <c r="B2954" s="146"/>
      <c r="C2954" s="146"/>
      <c r="D2954" s="147"/>
      <c r="E2954" s="148"/>
      <c r="F2954" s="149"/>
      <c r="G2954" s="148"/>
      <c r="H2954" s="149"/>
      <c r="I2954" s="150"/>
      <c r="J2954" s="151"/>
      <c r="K2954" s="152"/>
      <c r="L2954" s="153"/>
      <c r="M2954" s="154"/>
      <c r="N2954" s="334">
        <f t="shared" si="91"/>
        <v>0</v>
      </c>
      <c r="O2954" s="339"/>
      <c r="P2954" s="515">
        <f>IF($A2954=Liste!$A$2,Liste!$Q$2,IF($A2954=Liste!$A$3,Liste!$Q$3,0))</f>
        <v>0</v>
      </c>
      <c r="Q2954" s="477"/>
      <c r="R2954" s="458" t="str">
        <f>IF(F2954=0,"x",VLOOKUP($F2954,Liste!$L$2:$M$5000,2,FALSE))</f>
        <v>x</v>
      </c>
      <c r="S2954" s="462" t="str">
        <f t="shared" si="90"/>
        <v>x</v>
      </c>
      <c r="T2954" s="462">
        <f>IF(P2954=Liste!$Q$3,IF(L2954=0,0,1),0)</f>
        <v>0</v>
      </c>
      <c r="U2954" s="462">
        <f>IF($A2954=0,0,InformatiiGenerale!$B$3)</f>
        <v>0</v>
      </c>
      <c r="V2954" s="462">
        <f>IF($B2954=0,0,VLOOKUP($B2954,InformatiiGenerale!$A$9:$C$29,3,FALSE))</f>
        <v>0</v>
      </c>
    </row>
    <row r="2955" spans="1:22" ht="30" customHeight="1" x14ac:dyDescent="0.25">
      <c r="A2955" s="145"/>
      <c r="B2955" s="146"/>
      <c r="C2955" s="146"/>
      <c r="D2955" s="147"/>
      <c r="E2955" s="148"/>
      <c r="F2955" s="149"/>
      <c r="G2955" s="148"/>
      <c r="H2955" s="149"/>
      <c r="I2955" s="150"/>
      <c r="J2955" s="151"/>
      <c r="K2955" s="152"/>
      <c r="L2955" s="153"/>
      <c r="M2955" s="154"/>
      <c r="N2955" s="334">
        <f t="shared" si="91"/>
        <v>0</v>
      </c>
      <c r="O2955" s="339"/>
      <c r="P2955" s="515">
        <f>IF($A2955=Liste!$A$2,Liste!$Q$2,IF($A2955=Liste!$A$3,Liste!$Q$3,0))</f>
        <v>0</v>
      </c>
      <c r="Q2955" s="477"/>
      <c r="R2955" s="458" t="str">
        <f>IF(F2955=0,"x",VLOOKUP($F2955,Liste!$L$2:$M$5000,2,FALSE))</f>
        <v>x</v>
      </c>
      <c r="S2955" s="462" t="str">
        <f t="shared" ref="S2955:S3003" si="92">CONCATENATE($C2955,$Q2955,$R2955)</f>
        <v>x</v>
      </c>
      <c r="T2955" s="462">
        <f>IF(P2955=Liste!$Q$3,IF(L2955=0,0,1),0)</f>
        <v>0</v>
      </c>
      <c r="U2955" s="462">
        <f>IF($A2955=0,0,InformatiiGenerale!$B$3)</f>
        <v>0</v>
      </c>
      <c r="V2955" s="462">
        <f>IF($B2955=0,0,VLOOKUP($B2955,InformatiiGenerale!$A$9:$C$29,3,FALSE))</f>
        <v>0</v>
      </c>
    </row>
    <row r="2956" spans="1:22" ht="30" customHeight="1" x14ac:dyDescent="0.25">
      <c r="A2956" s="145"/>
      <c r="B2956" s="146"/>
      <c r="C2956" s="146"/>
      <c r="D2956" s="147"/>
      <c r="E2956" s="148"/>
      <c r="F2956" s="149"/>
      <c r="G2956" s="148"/>
      <c r="H2956" s="149"/>
      <c r="I2956" s="150"/>
      <c r="J2956" s="151"/>
      <c r="K2956" s="152"/>
      <c r="L2956" s="153"/>
      <c r="M2956" s="154"/>
      <c r="N2956" s="334">
        <f t="shared" ref="N2956:N3003" si="93">L2956+M2956</f>
        <v>0</v>
      </c>
      <c r="O2956" s="339"/>
      <c r="P2956" s="515">
        <f>IF($A2956=Liste!$A$2,Liste!$Q$2,IF($A2956=Liste!$A$3,Liste!$Q$3,0))</f>
        <v>0</v>
      </c>
      <c r="Q2956" s="477"/>
      <c r="R2956" s="458" t="str">
        <f>IF(F2956=0,"x",VLOOKUP($F2956,Liste!$L$2:$M$5000,2,FALSE))</f>
        <v>x</v>
      </c>
      <c r="S2956" s="462" t="str">
        <f t="shared" si="92"/>
        <v>x</v>
      </c>
      <c r="T2956" s="462">
        <f>IF(P2956=Liste!$Q$3,IF(L2956=0,0,1),0)</f>
        <v>0</v>
      </c>
      <c r="U2956" s="462">
        <f>IF($A2956=0,0,InformatiiGenerale!$B$3)</f>
        <v>0</v>
      </c>
      <c r="V2956" s="462">
        <f>IF($B2956=0,0,VLOOKUP($B2956,InformatiiGenerale!$A$9:$C$29,3,FALSE))</f>
        <v>0</v>
      </c>
    </row>
    <row r="2957" spans="1:22" ht="30" customHeight="1" x14ac:dyDescent="0.25">
      <c r="A2957" s="145"/>
      <c r="B2957" s="146"/>
      <c r="C2957" s="146"/>
      <c r="D2957" s="147"/>
      <c r="E2957" s="148"/>
      <c r="F2957" s="149"/>
      <c r="G2957" s="148"/>
      <c r="H2957" s="149"/>
      <c r="I2957" s="150"/>
      <c r="J2957" s="151"/>
      <c r="K2957" s="152"/>
      <c r="L2957" s="153"/>
      <c r="M2957" s="154"/>
      <c r="N2957" s="334">
        <f t="shared" si="93"/>
        <v>0</v>
      </c>
      <c r="O2957" s="339"/>
      <c r="P2957" s="515">
        <f>IF($A2957=Liste!$A$2,Liste!$Q$2,IF($A2957=Liste!$A$3,Liste!$Q$3,0))</f>
        <v>0</v>
      </c>
      <c r="Q2957" s="477"/>
      <c r="R2957" s="458" t="str">
        <f>IF(F2957=0,"x",VLOOKUP($F2957,Liste!$L$2:$M$5000,2,FALSE))</f>
        <v>x</v>
      </c>
      <c r="S2957" s="462" t="str">
        <f t="shared" si="92"/>
        <v>x</v>
      </c>
      <c r="T2957" s="462">
        <f>IF(P2957=Liste!$Q$3,IF(L2957=0,0,1),0)</f>
        <v>0</v>
      </c>
      <c r="U2957" s="462">
        <f>IF($A2957=0,0,InformatiiGenerale!$B$3)</f>
        <v>0</v>
      </c>
      <c r="V2957" s="462">
        <f>IF($B2957=0,0,VLOOKUP($B2957,InformatiiGenerale!$A$9:$C$29,3,FALSE))</f>
        <v>0</v>
      </c>
    </row>
    <row r="2958" spans="1:22" ht="30" customHeight="1" x14ac:dyDescent="0.25">
      <c r="A2958" s="145"/>
      <c r="B2958" s="146"/>
      <c r="C2958" s="146"/>
      <c r="D2958" s="147"/>
      <c r="E2958" s="148"/>
      <c r="F2958" s="149"/>
      <c r="G2958" s="148"/>
      <c r="H2958" s="149"/>
      <c r="I2958" s="150"/>
      <c r="J2958" s="151"/>
      <c r="K2958" s="152"/>
      <c r="L2958" s="153"/>
      <c r="M2958" s="154"/>
      <c r="N2958" s="334">
        <f t="shared" si="93"/>
        <v>0</v>
      </c>
      <c r="O2958" s="339"/>
      <c r="P2958" s="515">
        <f>IF($A2958=Liste!$A$2,Liste!$Q$2,IF($A2958=Liste!$A$3,Liste!$Q$3,0))</f>
        <v>0</v>
      </c>
      <c r="Q2958" s="477"/>
      <c r="R2958" s="458" t="str">
        <f>IF(F2958=0,"x",VLOOKUP($F2958,Liste!$L$2:$M$5000,2,FALSE))</f>
        <v>x</v>
      </c>
      <c r="S2958" s="462" t="str">
        <f t="shared" si="92"/>
        <v>x</v>
      </c>
      <c r="T2958" s="462">
        <f>IF(P2958=Liste!$Q$3,IF(L2958=0,0,1),0)</f>
        <v>0</v>
      </c>
      <c r="U2958" s="462">
        <f>IF($A2958=0,0,InformatiiGenerale!$B$3)</f>
        <v>0</v>
      </c>
      <c r="V2958" s="462">
        <f>IF($B2958=0,0,VLOOKUP($B2958,InformatiiGenerale!$A$9:$C$29,3,FALSE))</f>
        <v>0</v>
      </c>
    </row>
    <row r="2959" spans="1:22" ht="30" customHeight="1" x14ac:dyDescent="0.25">
      <c r="A2959" s="145"/>
      <c r="B2959" s="146"/>
      <c r="C2959" s="146"/>
      <c r="D2959" s="147"/>
      <c r="E2959" s="148"/>
      <c r="F2959" s="149"/>
      <c r="G2959" s="148"/>
      <c r="H2959" s="149"/>
      <c r="I2959" s="150"/>
      <c r="J2959" s="151"/>
      <c r="K2959" s="152"/>
      <c r="L2959" s="153"/>
      <c r="M2959" s="154"/>
      <c r="N2959" s="334">
        <f t="shared" si="93"/>
        <v>0</v>
      </c>
      <c r="O2959" s="339"/>
      <c r="P2959" s="515">
        <f>IF($A2959=Liste!$A$2,Liste!$Q$2,IF($A2959=Liste!$A$3,Liste!$Q$3,0))</f>
        <v>0</v>
      </c>
      <c r="Q2959" s="477"/>
      <c r="R2959" s="458" t="str">
        <f>IF(F2959=0,"x",VLOOKUP($F2959,Liste!$L$2:$M$5000,2,FALSE))</f>
        <v>x</v>
      </c>
      <c r="S2959" s="462" t="str">
        <f t="shared" si="92"/>
        <v>x</v>
      </c>
      <c r="T2959" s="462">
        <f>IF(P2959=Liste!$Q$3,IF(L2959=0,0,1),0)</f>
        <v>0</v>
      </c>
      <c r="U2959" s="462">
        <f>IF($A2959=0,0,InformatiiGenerale!$B$3)</f>
        <v>0</v>
      </c>
      <c r="V2959" s="462">
        <f>IF($B2959=0,0,VLOOKUP($B2959,InformatiiGenerale!$A$9:$C$29,3,FALSE))</f>
        <v>0</v>
      </c>
    </row>
    <row r="2960" spans="1:22" ht="30" customHeight="1" x14ac:dyDescent="0.25">
      <c r="A2960" s="145"/>
      <c r="B2960" s="146"/>
      <c r="C2960" s="146"/>
      <c r="D2960" s="147"/>
      <c r="E2960" s="148"/>
      <c r="F2960" s="149"/>
      <c r="G2960" s="148"/>
      <c r="H2960" s="149"/>
      <c r="I2960" s="150"/>
      <c r="J2960" s="151"/>
      <c r="K2960" s="152"/>
      <c r="L2960" s="153"/>
      <c r="M2960" s="154"/>
      <c r="N2960" s="334">
        <f t="shared" si="93"/>
        <v>0</v>
      </c>
      <c r="O2960" s="339"/>
      <c r="P2960" s="515">
        <f>IF($A2960=Liste!$A$2,Liste!$Q$2,IF($A2960=Liste!$A$3,Liste!$Q$3,0))</f>
        <v>0</v>
      </c>
      <c r="Q2960" s="477"/>
      <c r="R2960" s="458" t="str">
        <f>IF(F2960=0,"x",VLOOKUP($F2960,Liste!$L$2:$M$5000,2,FALSE))</f>
        <v>x</v>
      </c>
      <c r="S2960" s="462" t="str">
        <f t="shared" si="92"/>
        <v>x</v>
      </c>
      <c r="T2960" s="462">
        <f>IF(P2960=Liste!$Q$3,IF(L2960=0,0,1),0)</f>
        <v>0</v>
      </c>
      <c r="U2960" s="462">
        <f>IF($A2960=0,0,InformatiiGenerale!$B$3)</f>
        <v>0</v>
      </c>
      <c r="V2960" s="462">
        <f>IF($B2960=0,0,VLOOKUP($B2960,InformatiiGenerale!$A$9:$C$29,3,FALSE))</f>
        <v>0</v>
      </c>
    </row>
    <row r="2961" spans="1:22" ht="30" customHeight="1" x14ac:dyDescent="0.25">
      <c r="A2961" s="145"/>
      <c r="B2961" s="146"/>
      <c r="C2961" s="146"/>
      <c r="D2961" s="147"/>
      <c r="E2961" s="148"/>
      <c r="F2961" s="149"/>
      <c r="G2961" s="148"/>
      <c r="H2961" s="149"/>
      <c r="I2961" s="150"/>
      <c r="J2961" s="151"/>
      <c r="K2961" s="152"/>
      <c r="L2961" s="153"/>
      <c r="M2961" s="154"/>
      <c r="N2961" s="334">
        <f t="shared" si="93"/>
        <v>0</v>
      </c>
      <c r="O2961" s="339"/>
      <c r="P2961" s="515">
        <f>IF($A2961=Liste!$A$2,Liste!$Q$2,IF($A2961=Liste!$A$3,Liste!$Q$3,0))</f>
        <v>0</v>
      </c>
      <c r="Q2961" s="477"/>
      <c r="R2961" s="458" t="str">
        <f>IF(F2961=0,"x",VLOOKUP($F2961,Liste!$L$2:$M$5000,2,FALSE))</f>
        <v>x</v>
      </c>
      <c r="S2961" s="462" t="str">
        <f t="shared" si="92"/>
        <v>x</v>
      </c>
      <c r="T2961" s="462">
        <f>IF(P2961=Liste!$Q$3,IF(L2961=0,0,1),0)</f>
        <v>0</v>
      </c>
      <c r="U2961" s="462">
        <f>IF($A2961=0,0,InformatiiGenerale!$B$3)</f>
        <v>0</v>
      </c>
      <c r="V2961" s="462">
        <f>IF($B2961=0,0,VLOOKUP($B2961,InformatiiGenerale!$A$9:$C$29,3,FALSE))</f>
        <v>0</v>
      </c>
    </row>
    <row r="2962" spans="1:22" ht="30" customHeight="1" x14ac:dyDescent="0.25">
      <c r="A2962" s="145"/>
      <c r="B2962" s="146"/>
      <c r="C2962" s="146"/>
      <c r="D2962" s="147"/>
      <c r="E2962" s="148"/>
      <c r="F2962" s="149"/>
      <c r="G2962" s="148"/>
      <c r="H2962" s="149"/>
      <c r="I2962" s="150"/>
      <c r="J2962" s="151"/>
      <c r="K2962" s="152"/>
      <c r="L2962" s="153"/>
      <c r="M2962" s="154"/>
      <c r="N2962" s="334">
        <f t="shared" si="93"/>
        <v>0</v>
      </c>
      <c r="O2962" s="339"/>
      <c r="P2962" s="515">
        <f>IF($A2962=Liste!$A$2,Liste!$Q$2,IF($A2962=Liste!$A$3,Liste!$Q$3,0))</f>
        <v>0</v>
      </c>
      <c r="Q2962" s="477"/>
      <c r="R2962" s="458" t="str">
        <f>IF(F2962=0,"x",VLOOKUP($F2962,Liste!$L$2:$M$5000,2,FALSE))</f>
        <v>x</v>
      </c>
      <c r="S2962" s="462" t="str">
        <f t="shared" si="92"/>
        <v>x</v>
      </c>
      <c r="T2962" s="462">
        <f>IF(P2962=Liste!$Q$3,IF(L2962=0,0,1),0)</f>
        <v>0</v>
      </c>
      <c r="U2962" s="462">
        <f>IF($A2962=0,0,InformatiiGenerale!$B$3)</f>
        <v>0</v>
      </c>
      <c r="V2962" s="462">
        <f>IF($B2962=0,0,VLOOKUP($B2962,InformatiiGenerale!$A$9:$C$29,3,FALSE))</f>
        <v>0</v>
      </c>
    </row>
    <row r="2963" spans="1:22" ht="30" customHeight="1" x14ac:dyDescent="0.25">
      <c r="A2963" s="145"/>
      <c r="B2963" s="146"/>
      <c r="C2963" s="146"/>
      <c r="D2963" s="147"/>
      <c r="E2963" s="148"/>
      <c r="F2963" s="149"/>
      <c r="G2963" s="148"/>
      <c r="H2963" s="149"/>
      <c r="I2963" s="150"/>
      <c r="J2963" s="151"/>
      <c r="K2963" s="152"/>
      <c r="L2963" s="153"/>
      <c r="M2963" s="154"/>
      <c r="N2963" s="334">
        <f t="shared" si="93"/>
        <v>0</v>
      </c>
      <c r="O2963" s="339"/>
      <c r="P2963" s="515">
        <f>IF($A2963=Liste!$A$2,Liste!$Q$2,IF($A2963=Liste!$A$3,Liste!$Q$3,0))</f>
        <v>0</v>
      </c>
      <c r="Q2963" s="477"/>
      <c r="R2963" s="458" t="str">
        <f>IF(F2963=0,"x",VLOOKUP($F2963,Liste!$L$2:$M$5000,2,FALSE))</f>
        <v>x</v>
      </c>
      <c r="S2963" s="462" t="str">
        <f t="shared" si="92"/>
        <v>x</v>
      </c>
      <c r="T2963" s="462">
        <f>IF(P2963=Liste!$Q$3,IF(L2963=0,0,1),0)</f>
        <v>0</v>
      </c>
      <c r="U2963" s="462">
        <f>IF($A2963=0,0,InformatiiGenerale!$B$3)</f>
        <v>0</v>
      </c>
      <c r="V2963" s="462">
        <f>IF($B2963=0,0,VLOOKUP($B2963,InformatiiGenerale!$A$9:$C$29,3,FALSE))</f>
        <v>0</v>
      </c>
    </row>
    <row r="2964" spans="1:22" ht="30" customHeight="1" x14ac:dyDescent="0.25">
      <c r="A2964" s="145"/>
      <c r="B2964" s="146"/>
      <c r="C2964" s="146"/>
      <c r="D2964" s="147"/>
      <c r="E2964" s="148"/>
      <c r="F2964" s="149"/>
      <c r="G2964" s="148"/>
      <c r="H2964" s="149"/>
      <c r="I2964" s="150"/>
      <c r="J2964" s="151"/>
      <c r="K2964" s="152"/>
      <c r="L2964" s="153"/>
      <c r="M2964" s="154"/>
      <c r="N2964" s="334">
        <f t="shared" si="93"/>
        <v>0</v>
      </c>
      <c r="O2964" s="339"/>
      <c r="P2964" s="515">
        <f>IF($A2964=Liste!$A$2,Liste!$Q$2,IF($A2964=Liste!$A$3,Liste!$Q$3,0))</f>
        <v>0</v>
      </c>
      <c r="Q2964" s="477"/>
      <c r="R2964" s="458" t="str">
        <f>IF(F2964=0,"x",VLOOKUP($F2964,Liste!$L$2:$M$5000,2,FALSE))</f>
        <v>x</v>
      </c>
      <c r="S2964" s="462" t="str">
        <f t="shared" si="92"/>
        <v>x</v>
      </c>
      <c r="T2964" s="462">
        <f>IF(P2964=Liste!$Q$3,IF(L2964=0,0,1),0)</f>
        <v>0</v>
      </c>
      <c r="U2964" s="462">
        <f>IF($A2964=0,0,InformatiiGenerale!$B$3)</f>
        <v>0</v>
      </c>
      <c r="V2964" s="462">
        <f>IF($B2964=0,0,VLOOKUP($B2964,InformatiiGenerale!$A$9:$C$29,3,FALSE))</f>
        <v>0</v>
      </c>
    </row>
    <row r="2965" spans="1:22" ht="30" customHeight="1" x14ac:dyDescent="0.25">
      <c r="A2965" s="145"/>
      <c r="B2965" s="146"/>
      <c r="C2965" s="146"/>
      <c r="D2965" s="147"/>
      <c r="E2965" s="148"/>
      <c r="F2965" s="149"/>
      <c r="G2965" s="148"/>
      <c r="H2965" s="149"/>
      <c r="I2965" s="150"/>
      <c r="J2965" s="151"/>
      <c r="K2965" s="152"/>
      <c r="L2965" s="153"/>
      <c r="M2965" s="154"/>
      <c r="N2965" s="334">
        <f t="shared" si="93"/>
        <v>0</v>
      </c>
      <c r="O2965" s="339"/>
      <c r="P2965" s="515">
        <f>IF($A2965=Liste!$A$2,Liste!$Q$2,IF($A2965=Liste!$A$3,Liste!$Q$3,0))</f>
        <v>0</v>
      </c>
      <c r="Q2965" s="477"/>
      <c r="R2965" s="458" t="str">
        <f>IF(F2965=0,"x",VLOOKUP($F2965,Liste!$L$2:$M$5000,2,FALSE))</f>
        <v>x</v>
      </c>
      <c r="S2965" s="462" t="str">
        <f t="shared" si="92"/>
        <v>x</v>
      </c>
      <c r="T2965" s="462">
        <f>IF(P2965=Liste!$Q$3,IF(L2965=0,0,1),0)</f>
        <v>0</v>
      </c>
      <c r="U2965" s="462">
        <f>IF($A2965=0,0,InformatiiGenerale!$B$3)</f>
        <v>0</v>
      </c>
      <c r="V2965" s="462">
        <f>IF($B2965=0,0,VLOOKUP($B2965,InformatiiGenerale!$A$9:$C$29,3,FALSE))</f>
        <v>0</v>
      </c>
    </row>
    <row r="2966" spans="1:22" ht="30" customHeight="1" x14ac:dyDescent="0.25">
      <c r="A2966" s="145"/>
      <c r="B2966" s="146"/>
      <c r="C2966" s="146"/>
      <c r="D2966" s="147"/>
      <c r="E2966" s="148"/>
      <c r="F2966" s="149"/>
      <c r="G2966" s="148"/>
      <c r="H2966" s="149"/>
      <c r="I2966" s="150"/>
      <c r="J2966" s="151"/>
      <c r="K2966" s="152"/>
      <c r="L2966" s="153"/>
      <c r="M2966" s="154"/>
      <c r="N2966" s="334">
        <f t="shared" si="93"/>
        <v>0</v>
      </c>
      <c r="O2966" s="339"/>
      <c r="P2966" s="515">
        <f>IF($A2966=Liste!$A$2,Liste!$Q$2,IF($A2966=Liste!$A$3,Liste!$Q$3,0))</f>
        <v>0</v>
      </c>
      <c r="Q2966" s="477"/>
      <c r="R2966" s="458" t="str">
        <f>IF(F2966=0,"x",VLOOKUP($F2966,Liste!$L$2:$M$5000,2,FALSE))</f>
        <v>x</v>
      </c>
      <c r="S2966" s="462" t="str">
        <f t="shared" si="92"/>
        <v>x</v>
      </c>
      <c r="T2966" s="462">
        <f>IF(P2966=Liste!$Q$3,IF(L2966=0,0,1),0)</f>
        <v>0</v>
      </c>
      <c r="U2966" s="462">
        <f>IF($A2966=0,0,InformatiiGenerale!$B$3)</f>
        <v>0</v>
      </c>
      <c r="V2966" s="462">
        <f>IF($B2966=0,0,VLOOKUP($B2966,InformatiiGenerale!$A$9:$C$29,3,FALSE))</f>
        <v>0</v>
      </c>
    </row>
    <row r="2967" spans="1:22" ht="30" customHeight="1" x14ac:dyDescent="0.25">
      <c r="A2967" s="145"/>
      <c r="B2967" s="146"/>
      <c r="C2967" s="146"/>
      <c r="D2967" s="147"/>
      <c r="E2967" s="148"/>
      <c r="F2967" s="149"/>
      <c r="G2967" s="148"/>
      <c r="H2967" s="149"/>
      <c r="I2967" s="150"/>
      <c r="J2967" s="151"/>
      <c r="K2967" s="152"/>
      <c r="L2967" s="153"/>
      <c r="M2967" s="154"/>
      <c r="N2967" s="334">
        <f t="shared" si="93"/>
        <v>0</v>
      </c>
      <c r="O2967" s="339"/>
      <c r="P2967" s="515">
        <f>IF($A2967=Liste!$A$2,Liste!$Q$2,IF($A2967=Liste!$A$3,Liste!$Q$3,0))</f>
        <v>0</v>
      </c>
      <c r="Q2967" s="477"/>
      <c r="R2967" s="458" t="str">
        <f>IF(F2967=0,"x",VLOOKUP($F2967,Liste!$L$2:$M$5000,2,FALSE))</f>
        <v>x</v>
      </c>
      <c r="S2967" s="462" t="str">
        <f t="shared" si="92"/>
        <v>x</v>
      </c>
      <c r="T2967" s="462">
        <f>IF(P2967=Liste!$Q$3,IF(L2967=0,0,1),0)</f>
        <v>0</v>
      </c>
      <c r="U2967" s="462">
        <f>IF($A2967=0,0,InformatiiGenerale!$B$3)</f>
        <v>0</v>
      </c>
      <c r="V2967" s="462">
        <f>IF($B2967=0,0,VLOOKUP($B2967,InformatiiGenerale!$A$9:$C$29,3,FALSE))</f>
        <v>0</v>
      </c>
    </row>
    <row r="2968" spans="1:22" ht="30" customHeight="1" x14ac:dyDescent="0.25">
      <c r="A2968" s="145"/>
      <c r="B2968" s="146"/>
      <c r="C2968" s="146"/>
      <c r="D2968" s="147"/>
      <c r="E2968" s="148"/>
      <c r="F2968" s="149"/>
      <c r="G2968" s="148"/>
      <c r="H2968" s="149"/>
      <c r="I2968" s="150"/>
      <c r="J2968" s="151"/>
      <c r="K2968" s="152"/>
      <c r="L2968" s="153"/>
      <c r="M2968" s="154"/>
      <c r="N2968" s="334">
        <f t="shared" si="93"/>
        <v>0</v>
      </c>
      <c r="O2968" s="339"/>
      <c r="P2968" s="515">
        <f>IF($A2968=Liste!$A$2,Liste!$Q$2,IF($A2968=Liste!$A$3,Liste!$Q$3,0))</f>
        <v>0</v>
      </c>
      <c r="Q2968" s="477"/>
      <c r="R2968" s="458" t="str">
        <f>IF(F2968=0,"x",VLOOKUP($F2968,Liste!$L$2:$M$5000,2,FALSE))</f>
        <v>x</v>
      </c>
      <c r="S2968" s="462" t="str">
        <f t="shared" si="92"/>
        <v>x</v>
      </c>
      <c r="T2968" s="462">
        <f>IF(P2968=Liste!$Q$3,IF(L2968=0,0,1),0)</f>
        <v>0</v>
      </c>
      <c r="U2968" s="462">
        <f>IF($A2968=0,0,InformatiiGenerale!$B$3)</f>
        <v>0</v>
      </c>
      <c r="V2968" s="462">
        <f>IF($B2968=0,0,VLOOKUP($B2968,InformatiiGenerale!$A$9:$C$29,3,FALSE))</f>
        <v>0</v>
      </c>
    </row>
    <row r="2969" spans="1:22" ht="30" customHeight="1" x14ac:dyDescent="0.25">
      <c r="A2969" s="145"/>
      <c r="B2969" s="146"/>
      <c r="C2969" s="146"/>
      <c r="D2969" s="147"/>
      <c r="E2969" s="148"/>
      <c r="F2969" s="149"/>
      <c r="G2969" s="148"/>
      <c r="H2969" s="149"/>
      <c r="I2969" s="150"/>
      <c r="J2969" s="151"/>
      <c r="K2969" s="152"/>
      <c r="L2969" s="153"/>
      <c r="M2969" s="154"/>
      <c r="N2969" s="334">
        <f t="shared" si="93"/>
        <v>0</v>
      </c>
      <c r="O2969" s="339"/>
      <c r="P2969" s="515">
        <f>IF($A2969=Liste!$A$2,Liste!$Q$2,IF($A2969=Liste!$A$3,Liste!$Q$3,0))</f>
        <v>0</v>
      </c>
      <c r="Q2969" s="477"/>
      <c r="R2969" s="458" t="str">
        <f>IF(F2969=0,"x",VLOOKUP($F2969,Liste!$L$2:$M$5000,2,FALSE))</f>
        <v>x</v>
      </c>
      <c r="S2969" s="462" t="str">
        <f t="shared" si="92"/>
        <v>x</v>
      </c>
      <c r="T2969" s="462">
        <f>IF(P2969=Liste!$Q$3,IF(L2969=0,0,1),0)</f>
        <v>0</v>
      </c>
      <c r="U2969" s="462">
        <f>IF($A2969=0,0,InformatiiGenerale!$B$3)</f>
        <v>0</v>
      </c>
      <c r="V2969" s="462">
        <f>IF($B2969=0,0,VLOOKUP($B2969,InformatiiGenerale!$A$9:$C$29,3,FALSE))</f>
        <v>0</v>
      </c>
    </row>
    <row r="2970" spans="1:22" ht="30" customHeight="1" x14ac:dyDescent="0.25">
      <c r="A2970" s="145"/>
      <c r="B2970" s="146"/>
      <c r="C2970" s="146"/>
      <c r="D2970" s="147"/>
      <c r="E2970" s="148"/>
      <c r="F2970" s="149"/>
      <c r="G2970" s="148"/>
      <c r="H2970" s="149"/>
      <c r="I2970" s="150"/>
      <c r="J2970" s="151"/>
      <c r="K2970" s="152"/>
      <c r="L2970" s="153"/>
      <c r="M2970" s="154"/>
      <c r="N2970" s="334">
        <f t="shared" si="93"/>
        <v>0</v>
      </c>
      <c r="O2970" s="339"/>
      <c r="P2970" s="515">
        <f>IF($A2970=Liste!$A$2,Liste!$Q$2,IF($A2970=Liste!$A$3,Liste!$Q$3,0))</f>
        <v>0</v>
      </c>
      <c r="Q2970" s="477"/>
      <c r="R2970" s="458" t="str">
        <f>IF(F2970=0,"x",VLOOKUP($F2970,Liste!$L$2:$M$5000,2,FALSE))</f>
        <v>x</v>
      </c>
      <c r="S2970" s="462" t="str">
        <f t="shared" si="92"/>
        <v>x</v>
      </c>
      <c r="T2970" s="462">
        <f>IF(P2970=Liste!$Q$3,IF(L2970=0,0,1),0)</f>
        <v>0</v>
      </c>
      <c r="U2970" s="462">
        <f>IF($A2970=0,0,InformatiiGenerale!$B$3)</f>
        <v>0</v>
      </c>
      <c r="V2970" s="462">
        <f>IF($B2970=0,0,VLOOKUP($B2970,InformatiiGenerale!$A$9:$C$29,3,FALSE))</f>
        <v>0</v>
      </c>
    </row>
    <row r="2971" spans="1:22" ht="30" customHeight="1" x14ac:dyDescent="0.25">
      <c r="A2971" s="145"/>
      <c r="B2971" s="146"/>
      <c r="C2971" s="146"/>
      <c r="D2971" s="147"/>
      <c r="E2971" s="148"/>
      <c r="F2971" s="149"/>
      <c r="G2971" s="148"/>
      <c r="H2971" s="149"/>
      <c r="I2971" s="150"/>
      <c r="J2971" s="151"/>
      <c r="K2971" s="152"/>
      <c r="L2971" s="153"/>
      <c r="M2971" s="154"/>
      <c r="N2971" s="334">
        <f t="shared" si="93"/>
        <v>0</v>
      </c>
      <c r="O2971" s="339"/>
      <c r="P2971" s="515">
        <f>IF($A2971=Liste!$A$2,Liste!$Q$2,IF($A2971=Liste!$A$3,Liste!$Q$3,0))</f>
        <v>0</v>
      </c>
      <c r="Q2971" s="477"/>
      <c r="R2971" s="458" t="str">
        <f>IF(F2971=0,"x",VLOOKUP($F2971,Liste!$L$2:$M$5000,2,FALSE))</f>
        <v>x</v>
      </c>
      <c r="S2971" s="462" t="str">
        <f t="shared" si="92"/>
        <v>x</v>
      </c>
      <c r="T2971" s="462">
        <f>IF(P2971=Liste!$Q$3,IF(L2971=0,0,1),0)</f>
        <v>0</v>
      </c>
      <c r="U2971" s="462">
        <f>IF($A2971=0,0,InformatiiGenerale!$B$3)</f>
        <v>0</v>
      </c>
      <c r="V2971" s="462">
        <f>IF($B2971=0,0,VLOOKUP($B2971,InformatiiGenerale!$A$9:$C$29,3,FALSE))</f>
        <v>0</v>
      </c>
    </row>
    <row r="2972" spans="1:22" ht="30" customHeight="1" x14ac:dyDescent="0.25">
      <c r="A2972" s="145"/>
      <c r="B2972" s="146"/>
      <c r="C2972" s="146"/>
      <c r="D2972" s="147"/>
      <c r="E2972" s="148"/>
      <c r="F2972" s="149"/>
      <c r="G2972" s="148"/>
      <c r="H2972" s="149"/>
      <c r="I2972" s="150"/>
      <c r="J2972" s="151"/>
      <c r="K2972" s="152"/>
      <c r="L2972" s="153"/>
      <c r="M2972" s="154"/>
      <c r="N2972" s="334">
        <f t="shared" si="93"/>
        <v>0</v>
      </c>
      <c r="O2972" s="339"/>
      <c r="P2972" s="515">
        <f>IF($A2972=Liste!$A$2,Liste!$Q$2,IF($A2972=Liste!$A$3,Liste!$Q$3,0))</f>
        <v>0</v>
      </c>
      <c r="Q2972" s="477"/>
      <c r="R2972" s="458" t="str">
        <f>IF(F2972=0,"x",VLOOKUP($F2972,Liste!$L$2:$M$5000,2,FALSE))</f>
        <v>x</v>
      </c>
      <c r="S2972" s="462" t="str">
        <f t="shared" si="92"/>
        <v>x</v>
      </c>
      <c r="T2972" s="462">
        <f>IF(P2972=Liste!$Q$3,IF(L2972=0,0,1),0)</f>
        <v>0</v>
      </c>
      <c r="U2972" s="462">
        <f>IF($A2972=0,0,InformatiiGenerale!$B$3)</f>
        <v>0</v>
      </c>
      <c r="V2972" s="462">
        <f>IF($B2972=0,0,VLOOKUP($B2972,InformatiiGenerale!$A$9:$C$29,3,FALSE))</f>
        <v>0</v>
      </c>
    </row>
    <row r="2973" spans="1:22" ht="30" customHeight="1" x14ac:dyDescent="0.25">
      <c r="A2973" s="145"/>
      <c r="B2973" s="146"/>
      <c r="C2973" s="146"/>
      <c r="D2973" s="147"/>
      <c r="E2973" s="148"/>
      <c r="F2973" s="149"/>
      <c r="G2973" s="148"/>
      <c r="H2973" s="149"/>
      <c r="I2973" s="150"/>
      <c r="J2973" s="151"/>
      <c r="K2973" s="152"/>
      <c r="L2973" s="153"/>
      <c r="M2973" s="154"/>
      <c r="N2973" s="334">
        <f t="shared" si="93"/>
        <v>0</v>
      </c>
      <c r="O2973" s="339"/>
      <c r="P2973" s="515">
        <f>IF($A2973=Liste!$A$2,Liste!$Q$2,IF($A2973=Liste!$A$3,Liste!$Q$3,0))</f>
        <v>0</v>
      </c>
      <c r="Q2973" s="477"/>
      <c r="R2973" s="458" t="str">
        <f>IF(F2973=0,"x",VLOOKUP($F2973,Liste!$L$2:$M$5000,2,FALSE))</f>
        <v>x</v>
      </c>
      <c r="S2973" s="462" t="str">
        <f t="shared" si="92"/>
        <v>x</v>
      </c>
      <c r="T2973" s="462">
        <f>IF(P2973=Liste!$Q$3,IF(L2973=0,0,1),0)</f>
        <v>0</v>
      </c>
      <c r="U2973" s="462">
        <f>IF($A2973=0,0,InformatiiGenerale!$B$3)</f>
        <v>0</v>
      </c>
      <c r="V2973" s="462">
        <f>IF($B2973=0,0,VLOOKUP($B2973,InformatiiGenerale!$A$9:$C$29,3,FALSE))</f>
        <v>0</v>
      </c>
    </row>
    <row r="2974" spans="1:22" ht="30" customHeight="1" x14ac:dyDescent="0.25">
      <c r="A2974" s="145"/>
      <c r="B2974" s="146"/>
      <c r="C2974" s="146"/>
      <c r="D2974" s="147"/>
      <c r="E2974" s="148"/>
      <c r="F2974" s="149"/>
      <c r="G2974" s="148"/>
      <c r="H2974" s="149"/>
      <c r="I2974" s="150"/>
      <c r="J2974" s="151"/>
      <c r="K2974" s="152"/>
      <c r="L2974" s="153"/>
      <c r="M2974" s="154"/>
      <c r="N2974" s="334">
        <f t="shared" si="93"/>
        <v>0</v>
      </c>
      <c r="O2974" s="339"/>
      <c r="P2974" s="515">
        <f>IF($A2974=Liste!$A$2,Liste!$Q$2,IF($A2974=Liste!$A$3,Liste!$Q$3,0))</f>
        <v>0</v>
      </c>
      <c r="Q2974" s="477"/>
      <c r="R2974" s="458" t="str">
        <f>IF(F2974=0,"x",VLOOKUP($F2974,Liste!$L$2:$M$5000,2,FALSE))</f>
        <v>x</v>
      </c>
      <c r="S2974" s="462" t="str">
        <f t="shared" si="92"/>
        <v>x</v>
      </c>
      <c r="T2974" s="462">
        <f>IF(P2974=Liste!$Q$3,IF(L2974=0,0,1),0)</f>
        <v>0</v>
      </c>
      <c r="U2974" s="462">
        <f>IF($A2974=0,0,InformatiiGenerale!$B$3)</f>
        <v>0</v>
      </c>
      <c r="V2974" s="462">
        <f>IF($B2974=0,0,VLOOKUP($B2974,InformatiiGenerale!$A$9:$C$29,3,FALSE))</f>
        <v>0</v>
      </c>
    </row>
    <row r="2975" spans="1:22" ht="30" customHeight="1" x14ac:dyDescent="0.25">
      <c r="A2975" s="145"/>
      <c r="B2975" s="146"/>
      <c r="C2975" s="146"/>
      <c r="D2975" s="147"/>
      <c r="E2975" s="148"/>
      <c r="F2975" s="149"/>
      <c r="G2975" s="148"/>
      <c r="H2975" s="149"/>
      <c r="I2975" s="150"/>
      <c r="J2975" s="151"/>
      <c r="K2975" s="152"/>
      <c r="L2975" s="153"/>
      <c r="M2975" s="154"/>
      <c r="N2975" s="334">
        <f t="shared" si="93"/>
        <v>0</v>
      </c>
      <c r="O2975" s="339"/>
      <c r="P2975" s="515">
        <f>IF($A2975=Liste!$A$2,Liste!$Q$2,IF($A2975=Liste!$A$3,Liste!$Q$3,0))</f>
        <v>0</v>
      </c>
      <c r="Q2975" s="477"/>
      <c r="R2975" s="458" t="str">
        <f>IF(F2975=0,"x",VLOOKUP($F2975,Liste!$L$2:$M$5000,2,FALSE))</f>
        <v>x</v>
      </c>
      <c r="S2975" s="462" t="str">
        <f t="shared" si="92"/>
        <v>x</v>
      </c>
      <c r="T2975" s="462">
        <f>IF(P2975=Liste!$Q$3,IF(L2975=0,0,1),0)</f>
        <v>0</v>
      </c>
      <c r="U2975" s="462">
        <f>IF($A2975=0,0,InformatiiGenerale!$B$3)</f>
        <v>0</v>
      </c>
      <c r="V2975" s="462">
        <f>IF($B2975=0,0,VLOOKUP($B2975,InformatiiGenerale!$A$9:$C$29,3,FALSE))</f>
        <v>0</v>
      </c>
    </row>
    <row r="2976" spans="1:22" ht="30" customHeight="1" x14ac:dyDescent="0.25">
      <c r="A2976" s="145"/>
      <c r="B2976" s="146"/>
      <c r="C2976" s="146"/>
      <c r="D2976" s="147"/>
      <c r="E2976" s="148"/>
      <c r="F2976" s="149"/>
      <c r="G2976" s="148"/>
      <c r="H2976" s="149"/>
      <c r="I2976" s="150"/>
      <c r="J2976" s="151"/>
      <c r="K2976" s="152"/>
      <c r="L2976" s="153"/>
      <c r="M2976" s="154"/>
      <c r="N2976" s="334">
        <f t="shared" si="93"/>
        <v>0</v>
      </c>
      <c r="O2976" s="339"/>
      <c r="P2976" s="515">
        <f>IF($A2976=Liste!$A$2,Liste!$Q$2,IF($A2976=Liste!$A$3,Liste!$Q$3,0))</f>
        <v>0</v>
      </c>
      <c r="Q2976" s="477"/>
      <c r="R2976" s="458" t="str">
        <f>IF(F2976=0,"x",VLOOKUP($F2976,Liste!$L$2:$M$5000,2,FALSE))</f>
        <v>x</v>
      </c>
      <c r="S2976" s="462" t="str">
        <f t="shared" si="92"/>
        <v>x</v>
      </c>
      <c r="T2976" s="462">
        <f>IF(P2976=Liste!$Q$3,IF(L2976=0,0,1),0)</f>
        <v>0</v>
      </c>
      <c r="U2976" s="462">
        <f>IF($A2976=0,0,InformatiiGenerale!$B$3)</f>
        <v>0</v>
      </c>
      <c r="V2976" s="462">
        <f>IF($B2976=0,0,VLOOKUP($B2976,InformatiiGenerale!$A$9:$C$29,3,FALSE))</f>
        <v>0</v>
      </c>
    </row>
    <row r="2977" spans="1:22" ht="30" customHeight="1" x14ac:dyDescent="0.25">
      <c r="A2977" s="145"/>
      <c r="B2977" s="146"/>
      <c r="C2977" s="146"/>
      <c r="D2977" s="147"/>
      <c r="E2977" s="148"/>
      <c r="F2977" s="149"/>
      <c r="G2977" s="148"/>
      <c r="H2977" s="149"/>
      <c r="I2977" s="150"/>
      <c r="J2977" s="151"/>
      <c r="K2977" s="152"/>
      <c r="L2977" s="153"/>
      <c r="M2977" s="154"/>
      <c r="N2977" s="334">
        <f t="shared" si="93"/>
        <v>0</v>
      </c>
      <c r="O2977" s="339"/>
      <c r="P2977" s="515">
        <f>IF($A2977=Liste!$A$2,Liste!$Q$2,IF($A2977=Liste!$A$3,Liste!$Q$3,0))</f>
        <v>0</v>
      </c>
      <c r="Q2977" s="477"/>
      <c r="R2977" s="458" t="str">
        <f>IF(F2977=0,"x",VLOOKUP($F2977,Liste!$L$2:$M$5000,2,FALSE))</f>
        <v>x</v>
      </c>
      <c r="S2977" s="462" t="str">
        <f t="shared" si="92"/>
        <v>x</v>
      </c>
      <c r="T2977" s="462">
        <f>IF(P2977=Liste!$Q$3,IF(L2977=0,0,1),0)</f>
        <v>0</v>
      </c>
      <c r="U2977" s="462">
        <f>IF($A2977=0,0,InformatiiGenerale!$B$3)</f>
        <v>0</v>
      </c>
      <c r="V2977" s="462">
        <f>IF($B2977=0,0,VLOOKUP($B2977,InformatiiGenerale!$A$9:$C$29,3,FALSE))</f>
        <v>0</v>
      </c>
    </row>
    <row r="2978" spans="1:22" ht="30" customHeight="1" x14ac:dyDescent="0.25">
      <c r="A2978" s="145"/>
      <c r="B2978" s="146"/>
      <c r="C2978" s="146"/>
      <c r="D2978" s="147"/>
      <c r="E2978" s="148"/>
      <c r="F2978" s="149"/>
      <c r="G2978" s="148"/>
      <c r="H2978" s="149"/>
      <c r="I2978" s="150"/>
      <c r="J2978" s="151"/>
      <c r="K2978" s="152"/>
      <c r="L2978" s="153"/>
      <c r="M2978" s="154"/>
      <c r="N2978" s="334">
        <f t="shared" si="93"/>
        <v>0</v>
      </c>
      <c r="O2978" s="339"/>
      <c r="P2978" s="515">
        <f>IF($A2978=Liste!$A$2,Liste!$Q$2,IF($A2978=Liste!$A$3,Liste!$Q$3,0))</f>
        <v>0</v>
      </c>
      <c r="Q2978" s="477"/>
      <c r="R2978" s="458" t="str">
        <f>IF(F2978=0,"x",VLOOKUP($F2978,Liste!$L$2:$M$5000,2,FALSE))</f>
        <v>x</v>
      </c>
      <c r="S2978" s="462" t="str">
        <f t="shared" si="92"/>
        <v>x</v>
      </c>
      <c r="T2978" s="462">
        <f>IF(P2978=Liste!$Q$3,IF(L2978=0,0,1),0)</f>
        <v>0</v>
      </c>
      <c r="U2978" s="462">
        <f>IF($A2978=0,0,InformatiiGenerale!$B$3)</f>
        <v>0</v>
      </c>
      <c r="V2978" s="462">
        <f>IF($B2978=0,0,VLOOKUP($B2978,InformatiiGenerale!$A$9:$C$29,3,FALSE))</f>
        <v>0</v>
      </c>
    </row>
    <row r="2979" spans="1:22" ht="30" customHeight="1" x14ac:dyDescent="0.25">
      <c r="A2979" s="145"/>
      <c r="B2979" s="146"/>
      <c r="C2979" s="146"/>
      <c r="D2979" s="147"/>
      <c r="E2979" s="148"/>
      <c r="F2979" s="149"/>
      <c r="G2979" s="148"/>
      <c r="H2979" s="149"/>
      <c r="I2979" s="150"/>
      <c r="J2979" s="151"/>
      <c r="K2979" s="152"/>
      <c r="L2979" s="153"/>
      <c r="M2979" s="154"/>
      <c r="N2979" s="334">
        <f t="shared" si="93"/>
        <v>0</v>
      </c>
      <c r="O2979" s="339"/>
      <c r="P2979" s="515">
        <f>IF($A2979=Liste!$A$2,Liste!$Q$2,IF($A2979=Liste!$A$3,Liste!$Q$3,0))</f>
        <v>0</v>
      </c>
      <c r="Q2979" s="477"/>
      <c r="R2979" s="458" t="str">
        <f>IF(F2979=0,"x",VLOOKUP($F2979,Liste!$L$2:$M$5000,2,FALSE))</f>
        <v>x</v>
      </c>
      <c r="S2979" s="462" t="str">
        <f t="shared" si="92"/>
        <v>x</v>
      </c>
      <c r="T2979" s="462">
        <f>IF(P2979=Liste!$Q$3,IF(L2979=0,0,1),0)</f>
        <v>0</v>
      </c>
      <c r="U2979" s="462">
        <f>IF($A2979=0,0,InformatiiGenerale!$B$3)</f>
        <v>0</v>
      </c>
      <c r="V2979" s="462">
        <f>IF($B2979=0,0,VLOOKUP($B2979,InformatiiGenerale!$A$9:$C$29,3,FALSE))</f>
        <v>0</v>
      </c>
    </row>
    <row r="2980" spans="1:22" ht="30" customHeight="1" x14ac:dyDescent="0.25">
      <c r="A2980" s="145"/>
      <c r="B2980" s="146"/>
      <c r="C2980" s="146"/>
      <c r="D2980" s="147"/>
      <c r="E2980" s="148"/>
      <c r="F2980" s="149"/>
      <c r="G2980" s="148"/>
      <c r="H2980" s="149"/>
      <c r="I2980" s="150"/>
      <c r="J2980" s="151"/>
      <c r="K2980" s="152"/>
      <c r="L2980" s="153"/>
      <c r="M2980" s="154"/>
      <c r="N2980" s="334">
        <f t="shared" si="93"/>
        <v>0</v>
      </c>
      <c r="O2980" s="339"/>
      <c r="P2980" s="515">
        <f>IF($A2980=Liste!$A$2,Liste!$Q$2,IF($A2980=Liste!$A$3,Liste!$Q$3,0))</f>
        <v>0</v>
      </c>
      <c r="Q2980" s="477"/>
      <c r="R2980" s="458" t="str">
        <f>IF(F2980=0,"x",VLOOKUP($F2980,Liste!$L$2:$M$5000,2,FALSE))</f>
        <v>x</v>
      </c>
      <c r="S2980" s="462" t="str">
        <f t="shared" si="92"/>
        <v>x</v>
      </c>
      <c r="T2980" s="462">
        <f>IF(P2980=Liste!$Q$3,IF(L2980=0,0,1),0)</f>
        <v>0</v>
      </c>
      <c r="U2980" s="462">
        <f>IF($A2980=0,0,InformatiiGenerale!$B$3)</f>
        <v>0</v>
      </c>
      <c r="V2980" s="462">
        <f>IF($B2980=0,0,VLOOKUP($B2980,InformatiiGenerale!$A$9:$C$29,3,FALSE))</f>
        <v>0</v>
      </c>
    </row>
    <row r="2981" spans="1:22" ht="30" customHeight="1" x14ac:dyDescent="0.25">
      <c r="A2981" s="145"/>
      <c r="B2981" s="146"/>
      <c r="C2981" s="146"/>
      <c r="D2981" s="147"/>
      <c r="E2981" s="148"/>
      <c r="F2981" s="149"/>
      <c r="G2981" s="148"/>
      <c r="H2981" s="149"/>
      <c r="I2981" s="150"/>
      <c r="J2981" s="151"/>
      <c r="K2981" s="152"/>
      <c r="L2981" s="153"/>
      <c r="M2981" s="154"/>
      <c r="N2981" s="334">
        <f t="shared" si="93"/>
        <v>0</v>
      </c>
      <c r="O2981" s="339"/>
      <c r="P2981" s="515">
        <f>IF($A2981=Liste!$A$2,Liste!$Q$2,IF($A2981=Liste!$A$3,Liste!$Q$3,0))</f>
        <v>0</v>
      </c>
      <c r="Q2981" s="477"/>
      <c r="R2981" s="458" t="str">
        <f>IF(F2981=0,"x",VLOOKUP($F2981,Liste!$L$2:$M$5000,2,FALSE))</f>
        <v>x</v>
      </c>
      <c r="S2981" s="462" t="str">
        <f t="shared" si="92"/>
        <v>x</v>
      </c>
      <c r="T2981" s="462">
        <f>IF(P2981=Liste!$Q$3,IF(L2981=0,0,1),0)</f>
        <v>0</v>
      </c>
      <c r="U2981" s="462">
        <f>IF($A2981=0,0,InformatiiGenerale!$B$3)</f>
        <v>0</v>
      </c>
      <c r="V2981" s="462">
        <f>IF($B2981=0,0,VLOOKUP($B2981,InformatiiGenerale!$A$9:$C$29,3,FALSE))</f>
        <v>0</v>
      </c>
    </row>
    <row r="2982" spans="1:22" ht="30" customHeight="1" x14ac:dyDescent="0.25">
      <c r="A2982" s="145"/>
      <c r="B2982" s="146"/>
      <c r="C2982" s="146"/>
      <c r="D2982" s="147"/>
      <c r="E2982" s="148"/>
      <c r="F2982" s="149"/>
      <c r="G2982" s="148"/>
      <c r="H2982" s="149"/>
      <c r="I2982" s="150"/>
      <c r="J2982" s="151"/>
      <c r="K2982" s="152"/>
      <c r="L2982" s="153"/>
      <c r="M2982" s="154"/>
      <c r="N2982" s="334">
        <f t="shared" si="93"/>
        <v>0</v>
      </c>
      <c r="O2982" s="339"/>
      <c r="P2982" s="515">
        <f>IF($A2982=Liste!$A$2,Liste!$Q$2,IF($A2982=Liste!$A$3,Liste!$Q$3,0))</f>
        <v>0</v>
      </c>
      <c r="Q2982" s="477"/>
      <c r="R2982" s="458" t="str">
        <f>IF(F2982=0,"x",VLOOKUP($F2982,Liste!$L$2:$M$5000,2,FALSE))</f>
        <v>x</v>
      </c>
      <c r="S2982" s="462" t="str">
        <f t="shared" si="92"/>
        <v>x</v>
      </c>
      <c r="T2982" s="462">
        <f>IF(P2982=Liste!$Q$3,IF(L2982=0,0,1),0)</f>
        <v>0</v>
      </c>
      <c r="U2982" s="462">
        <f>IF($A2982=0,0,InformatiiGenerale!$B$3)</f>
        <v>0</v>
      </c>
      <c r="V2982" s="462">
        <f>IF($B2982=0,0,VLOOKUP($B2982,InformatiiGenerale!$A$9:$C$29,3,FALSE))</f>
        <v>0</v>
      </c>
    </row>
    <row r="2983" spans="1:22" ht="30" customHeight="1" x14ac:dyDescent="0.25">
      <c r="A2983" s="145"/>
      <c r="B2983" s="146"/>
      <c r="C2983" s="146"/>
      <c r="D2983" s="147"/>
      <c r="E2983" s="148"/>
      <c r="F2983" s="149"/>
      <c r="G2983" s="148"/>
      <c r="H2983" s="149"/>
      <c r="I2983" s="150"/>
      <c r="J2983" s="151"/>
      <c r="K2983" s="152"/>
      <c r="L2983" s="153"/>
      <c r="M2983" s="154"/>
      <c r="N2983" s="334">
        <f t="shared" si="93"/>
        <v>0</v>
      </c>
      <c r="O2983" s="339"/>
      <c r="P2983" s="515">
        <f>IF($A2983=Liste!$A$2,Liste!$Q$2,IF($A2983=Liste!$A$3,Liste!$Q$3,0))</f>
        <v>0</v>
      </c>
      <c r="Q2983" s="477"/>
      <c r="R2983" s="458" t="str">
        <f>IF(F2983=0,"x",VLOOKUP($F2983,Liste!$L$2:$M$5000,2,FALSE))</f>
        <v>x</v>
      </c>
      <c r="S2983" s="462" t="str">
        <f t="shared" si="92"/>
        <v>x</v>
      </c>
      <c r="T2983" s="462">
        <f>IF(P2983=Liste!$Q$3,IF(L2983=0,0,1),0)</f>
        <v>0</v>
      </c>
      <c r="U2983" s="462">
        <f>IF($A2983=0,0,InformatiiGenerale!$B$3)</f>
        <v>0</v>
      </c>
      <c r="V2983" s="462">
        <f>IF($B2983=0,0,VLOOKUP($B2983,InformatiiGenerale!$A$9:$C$29,3,FALSE))</f>
        <v>0</v>
      </c>
    </row>
    <row r="2984" spans="1:22" ht="30" customHeight="1" x14ac:dyDescent="0.25">
      <c r="A2984" s="145"/>
      <c r="B2984" s="146"/>
      <c r="C2984" s="146"/>
      <c r="D2984" s="147"/>
      <c r="E2984" s="148"/>
      <c r="F2984" s="149"/>
      <c r="G2984" s="148"/>
      <c r="H2984" s="149"/>
      <c r="I2984" s="150"/>
      <c r="J2984" s="151"/>
      <c r="K2984" s="152"/>
      <c r="L2984" s="153"/>
      <c r="M2984" s="154"/>
      <c r="N2984" s="334">
        <f t="shared" si="93"/>
        <v>0</v>
      </c>
      <c r="O2984" s="339"/>
      <c r="P2984" s="515">
        <f>IF($A2984=Liste!$A$2,Liste!$Q$2,IF($A2984=Liste!$A$3,Liste!$Q$3,0))</f>
        <v>0</v>
      </c>
      <c r="Q2984" s="477"/>
      <c r="R2984" s="458" t="str">
        <f>IF(F2984=0,"x",VLOOKUP($F2984,Liste!$L$2:$M$5000,2,FALSE))</f>
        <v>x</v>
      </c>
      <c r="S2984" s="462" t="str">
        <f t="shared" si="92"/>
        <v>x</v>
      </c>
      <c r="T2984" s="462">
        <f>IF(P2984=Liste!$Q$3,IF(L2984=0,0,1),0)</f>
        <v>0</v>
      </c>
      <c r="U2984" s="462">
        <f>IF($A2984=0,0,InformatiiGenerale!$B$3)</f>
        <v>0</v>
      </c>
      <c r="V2984" s="462">
        <f>IF($B2984=0,0,VLOOKUP($B2984,InformatiiGenerale!$A$9:$C$29,3,FALSE))</f>
        <v>0</v>
      </c>
    </row>
    <row r="2985" spans="1:22" ht="30" customHeight="1" x14ac:dyDescent="0.25">
      <c r="A2985" s="145"/>
      <c r="B2985" s="146"/>
      <c r="C2985" s="146"/>
      <c r="D2985" s="147"/>
      <c r="E2985" s="148"/>
      <c r="F2985" s="149"/>
      <c r="G2985" s="148"/>
      <c r="H2985" s="149"/>
      <c r="I2985" s="150"/>
      <c r="J2985" s="151"/>
      <c r="K2985" s="152"/>
      <c r="L2985" s="153"/>
      <c r="M2985" s="154"/>
      <c r="N2985" s="334">
        <f t="shared" si="93"/>
        <v>0</v>
      </c>
      <c r="O2985" s="339"/>
      <c r="P2985" s="515">
        <f>IF($A2985=Liste!$A$2,Liste!$Q$2,IF($A2985=Liste!$A$3,Liste!$Q$3,0))</f>
        <v>0</v>
      </c>
      <c r="Q2985" s="477"/>
      <c r="R2985" s="458" t="str">
        <f>IF(F2985=0,"x",VLOOKUP($F2985,Liste!$L$2:$M$5000,2,FALSE))</f>
        <v>x</v>
      </c>
      <c r="S2985" s="462" t="str">
        <f t="shared" si="92"/>
        <v>x</v>
      </c>
      <c r="T2985" s="462">
        <f>IF(P2985=Liste!$Q$3,IF(L2985=0,0,1),0)</f>
        <v>0</v>
      </c>
      <c r="U2985" s="462">
        <f>IF($A2985=0,0,InformatiiGenerale!$B$3)</f>
        <v>0</v>
      </c>
      <c r="V2985" s="462">
        <f>IF($B2985=0,0,VLOOKUP($B2985,InformatiiGenerale!$A$9:$C$29,3,FALSE))</f>
        <v>0</v>
      </c>
    </row>
    <row r="2986" spans="1:22" ht="30" customHeight="1" x14ac:dyDescent="0.25">
      <c r="A2986" s="145"/>
      <c r="B2986" s="146"/>
      <c r="C2986" s="146"/>
      <c r="D2986" s="147"/>
      <c r="E2986" s="148"/>
      <c r="F2986" s="149"/>
      <c r="G2986" s="148"/>
      <c r="H2986" s="149"/>
      <c r="I2986" s="150"/>
      <c r="J2986" s="151"/>
      <c r="K2986" s="152"/>
      <c r="L2986" s="153"/>
      <c r="M2986" s="154"/>
      <c r="N2986" s="334">
        <f t="shared" si="93"/>
        <v>0</v>
      </c>
      <c r="O2986" s="339"/>
      <c r="P2986" s="515">
        <f>IF($A2986=Liste!$A$2,Liste!$Q$2,IF($A2986=Liste!$A$3,Liste!$Q$3,0))</f>
        <v>0</v>
      </c>
      <c r="Q2986" s="477"/>
      <c r="R2986" s="458" t="str">
        <f>IF(F2986=0,"x",VLOOKUP($F2986,Liste!$L$2:$M$5000,2,FALSE))</f>
        <v>x</v>
      </c>
      <c r="S2986" s="462" t="str">
        <f t="shared" si="92"/>
        <v>x</v>
      </c>
      <c r="T2986" s="462">
        <f>IF(P2986=Liste!$Q$3,IF(L2986=0,0,1),0)</f>
        <v>0</v>
      </c>
      <c r="U2986" s="462">
        <f>IF($A2986=0,0,InformatiiGenerale!$B$3)</f>
        <v>0</v>
      </c>
      <c r="V2986" s="462">
        <f>IF($B2986=0,0,VLOOKUP($B2986,InformatiiGenerale!$A$9:$C$29,3,FALSE))</f>
        <v>0</v>
      </c>
    </row>
    <row r="2987" spans="1:22" ht="30" customHeight="1" x14ac:dyDescent="0.25">
      <c r="A2987" s="145"/>
      <c r="B2987" s="146"/>
      <c r="C2987" s="146"/>
      <c r="D2987" s="147"/>
      <c r="E2987" s="148"/>
      <c r="F2987" s="149"/>
      <c r="G2987" s="148"/>
      <c r="H2987" s="149"/>
      <c r="I2987" s="150"/>
      <c r="J2987" s="151"/>
      <c r="K2987" s="152"/>
      <c r="L2987" s="153"/>
      <c r="M2987" s="154"/>
      <c r="N2987" s="334">
        <f t="shared" si="93"/>
        <v>0</v>
      </c>
      <c r="O2987" s="339"/>
      <c r="P2987" s="515">
        <f>IF($A2987=Liste!$A$2,Liste!$Q$2,IF($A2987=Liste!$A$3,Liste!$Q$3,0))</f>
        <v>0</v>
      </c>
      <c r="Q2987" s="477"/>
      <c r="R2987" s="458" t="str">
        <f>IF(F2987=0,"x",VLOOKUP($F2987,Liste!$L$2:$M$5000,2,FALSE))</f>
        <v>x</v>
      </c>
      <c r="S2987" s="462" t="str">
        <f t="shared" si="92"/>
        <v>x</v>
      </c>
      <c r="T2987" s="462">
        <f>IF(P2987=Liste!$Q$3,IF(L2987=0,0,1),0)</f>
        <v>0</v>
      </c>
      <c r="U2987" s="462">
        <f>IF($A2987=0,0,InformatiiGenerale!$B$3)</f>
        <v>0</v>
      </c>
      <c r="V2987" s="462">
        <f>IF($B2987=0,0,VLOOKUP($B2987,InformatiiGenerale!$A$9:$C$29,3,FALSE))</f>
        <v>0</v>
      </c>
    </row>
    <row r="2988" spans="1:22" ht="30" customHeight="1" x14ac:dyDescent="0.25">
      <c r="A2988" s="145"/>
      <c r="B2988" s="146"/>
      <c r="C2988" s="146"/>
      <c r="D2988" s="147"/>
      <c r="E2988" s="148"/>
      <c r="F2988" s="149"/>
      <c r="G2988" s="148"/>
      <c r="H2988" s="149"/>
      <c r="I2988" s="150"/>
      <c r="J2988" s="151"/>
      <c r="K2988" s="152"/>
      <c r="L2988" s="153"/>
      <c r="M2988" s="154"/>
      <c r="N2988" s="334">
        <f t="shared" si="93"/>
        <v>0</v>
      </c>
      <c r="O2988" s="339"/>
      <c r="P2988" s="515">
        <f>IF($A2988=Liste!$A$2,Liste!$Q$2,IF($A2988=Liste!$A$3,Liste!$Q$3,0))</f>
        <v>0</v>
      </c>
      <c r="Q2988" s="477"/>
      <c r="R2988" s="458" t="str">
        <f>IF(F2988=0,"x",VLOOKUP($F2988,Liste!$L$2:$M$5000,2,FALSE))</f>
        <v>x</v>
      </c>
      <c r="S2988" s="462" t="str">
        <f t="shared" si="92"/>
        <v>x</v>
      </c>
      <c r="T2988" s="462">
        <f>IF(P2988=Liste!$Q$3,IF(L2988=0,0,1),0)</f>
        <v>0</v>
      </c>
      <c r="U2988" s="462">
        <f>IF($A2988=0,0,InformatiiGenerale!$B$3)</f>
        <v>0</v>
      </c>
      <c r="V2988" s="462">
        <f>IF($B2988=0,0,VLOOKUP($B2988,InformatiiGenerale!$A$9:$C$29,3,FALSE))</f>
        <v>0</v>
      </c>
    </row>
    <row r="2989" spans="1:22" ht="30" customHeight="1" x14ac:dyDescent="0.25">
      <c r="A2989" s="145"/>
      <c r="B2989" s="146"/>
      <c r="C2989" s="146"/>
      <c r="D2989" s="147"/>
      <c r="E2989" s="148"/>
      <c r="F2989" s="149"/>
      <c r="G2989" s="148"/>
      <c r="H2989" s="149"/>
      <c r="I2989" s="150"/>
      <c r="J2989" s="151"/>
      <c r="K2989" s="152"/>
      <c r="L2989" s="153"/>
      <c r="M2989" s="154"/>
      <c r="N2989" s="334">
        <f t="shared" si="93"/>
        <v>0</v>
      </c>
      <c r="O2989" s="339"/>
      <c r="P2989" s="515">
        <f>IF($A2989=Liste!$A$2,Liste!$Q$2,IF($A2989=Liste!$A$3,Liste!$Q$3,0))</f>
        <v>0</v>
      </c>
      <c r="Q2989" s="477"/>
      <c r="R2989" s="458" t="str">
        <f>IF(F2989=0,"x",VLOOKUP($F2989,Liste!$L$2:$M$5000,2,FALSE))</f>
        <v>x</v>
      </c>
      <c r="S2989" s="462" t="str">
        <f t="shared" si="92"/>
        <v>x</v>
      </c>
      <c r="T2989" s="462">
        <f>IF(P2989=Liste!$Q$3,IF(L2989=0,0,1),0)</f>
        <v>0</v>
      </c>
      <c r="U2989" s="462">
        <f>IF($A2989=0,0,InformatiiGenerale!$B$3)</f>
        <v>0</v>
      </c>
      <c r="V2989" s="462">
        <f>IF($B2989=0,0,VLOOKUP($B2989,InformatiiGenerale!$A$9:$C$29,3,FALSE))</f>
        <v>0</v>
      </c>
    </row>
    <row r="2990" spans="1:22" ht="30" customHeight="1" x14ac:dyDescent="0.25">
      <c r="A2990" s="145"/>
      <c r="B2990" s="146"/>
      <c r="C2990" s="146"/>
      <c r="D2990" s="147"/>
      <c r="E2990" s="148"/>
      <c r="F2990" s="149"/>
      <c r="G2990" s="148"/>
      <c r="H2990" s="149"/>
      <c r="I2990" s="150"/>
      <c r="J2990" s="151"/>
      <c r="K2990" s="152"/>
      <c r="L2990" s="153"/>
      <c r="M2990" s="154"/>
      <c r="N2990" s="334">
        <f t="shared" si="93"/>
        <v>0</v>
      </c>
      <c r="O2990" s="339"/>
      <c r="P2990" s="515">
        <f>IF($A2990=Liste!$A$2,Liste!$Q$2,IF($A2990=Liste!$A$3,Liste!$Q$3,0))</f>
        <v>0</v>
      </c>
      <c r="Q2990" s="477"/>
      <c r="R2990" s="458" t="str">
        <f>IF(F2990=0,"x",VLOOKUP($F2990,Liste!$L$2:$M$5000,2,FALSE))</f>
        <v>x</v>
      </c>
      <c r="S2990" s="462" t="str">
        <f t="shared" si="92"/>
        <v>x</v>
      </c>
      <c r="T2990" s="462">
        <f>IF(P2990=Liste!$Q$3,IF(L2990=0,0,1),0)</f>
        <v>0</v>
      </c>
      <c r="U2990" s="462">
        <f>IF($A2990=0,0,InformatiiGenerale!$B$3)</f>
        <v>0</v>
      </c>
      <c r="V2990" s="462">
        <f>IF($B2990=0,0,VLOOKUP($B2990,InformatiiGenerale!$A$9:$C$29,3,FALSE))</f>
        <v>0</v>
      </c>
    </row>
    <row r="2991" spans="1:22" ht="30" customHeight="1" x14ac:dyDescent="0.25">
      <c r="A2991" s="145"/>
      <c r="B2991" s="146"/>
      <c r="C2991" s="146"/>
      <c r="D2991" s="147"/>
      <c r="E2991" s="148"/>
      <c r="F2991" s="149"/>
      <c r="G2991" s="148"/>
      <c r="H2991" s="149"/>
      <c r="I2991" s="150"/>
      <c r="J2991" s="151"/>
      <c r="K2991" s="152"/>
      <c r="L2991" s="153"/>
      <c r="M2991" s="154"/>
      <c r="N2991" s="334">
        <f t="shared" si="93"/>
        <v>0</v>
      </c>
      <c r="O2991" s="339"/>
      <c r="P2991" s="515">
        <f>IF($A2991=Liste!$A$2,Liste!$Q$2,IF($A2991=Liste!$A$3,Liste!$Q$3,0))</f>
        <v>0</v>
      </c>
      <c r="Q2991" s="477"/>
      <c r="R2991" s="458" t="str">
        <f>IF(F2991=0,"x",VLOOKUP($F2991,Liste!$L$2:$M$5000,2,FALSE))</f>
        <v>x</v>
      </c>
      <c r="S2991" s="462" t="str">
        <f t="shared" si="92"/>
        <v>x</v>
      </c>
      <c r="T2991" s="462">
        <f>IF(P2991=Liste!$Q$3,IF(L2991=0,0,1),0)</f>
        <v>0</v>
      </c>
      <c r="U2991" s="462">
        <f>IF($A2991=0,0,InformatiiGenerale!$B$3)</f>
        <v>0</v>
      </c>
      <c r="V2991" s="462">
        <f>IF($B2991=0,0,VLOOKUP($B2991,InformatiiGenerale!$A$9:$C$29,3,FALSE))</f>
        <v>0</v>
      </c>
    </row>
    <row r="2992" spans="1:22" ht="30" customHeight="1" x14ac:dyDescent="0.25">
      <c r="A2992" s="145"/>
      <c r="B2992" s="146"/>
      <c r="C2992" s="146"/>
      <c r="D2992" s="147"/>
      <c r="E2992" s="148"/>
      <c r="F2992" s="149"/>
      <c r="G2992" s="148"/>
      <c r="H2992" s="149"/>
      <c r="I2992" s="150"/>
      <c r="J2992" s="151"/>
      <c r="K2992" s="152"/>
      <c r="L2992" s="153"/>
      <c r="M2992" s="154"/>
      <c r="N2992" s="334">
        <f t="shared" si="93"/>
        <v>0</v>
      </c>
      <c r="O2992" s="339"/>
      <c r="P2992" s="515">
        <f>IF($A2992=Liste!$A$2,Liste!$Q$2,IF($A2992=Liste!$A$3,Liste!$Q$3,0))</f>
        <v>0</v>
      </c>
      <c r="Q2992" s="477"/>
      <c r="R2992" s="458" t="str">
        <f>IF(F2992=0,"x",VLOOKUP($F2992,Liste!$L$2:$M$5000,2,FALSE))</f>
        <v>x</v>
      </c>
      <c r="S2992" s="462" t="str">
        <f t="shared" si="92"/>
        <v>x</v>
      </c>
      <c r="T2992" s="462">
        <f>IF(P2992=Liste!$Q$3,IF(L2992=0,0,1),0)</f>
        <v>0</v>
      </c>
      <c r="U2992" s="462">
        <f>IF($A2992=0,0,InformatiiGenerale!$B$3)</f>
        <v>0</v>
      </c>
      <c r="V2992" s="462">
        <f>IF($B2992=0,0,VLOOKUP($B2992,InformatiiGenerale!$A$9:$C$29,3,FALSE))</f>
        <v>0</v>
      </c>
    </row>
    <row r="2993" spans="1:22" ht="30" customHeight="1" x14ac:dyDescent="0.25">
      <c r="A2993" s="145"/>
      <c r="B2993" s="146"/>
      <c r="C2993" s="146"/>
      <c r="D2993" s="147"/>
      <c r="E2993" s="148"/>
      <c r="F2993" s="149"/>
      <c r="G2993" s="148"/>
      <c r="H2993" s="149"/>
      <c r="I2993" s="150"/>
      <c r="J2993" s="151"/>
      <c r="K2993" s="152"/>
      <c r="L2993" s="153"/>
      <c r="M2993" s="154"/>
      <c r="N2993" s="334">
        <f t="shared" si="93"/>
        <v>0</v>
      </c>
      <c r="O2993" s="339"/>
      <c r="P2993" s="515">
        <f>IF($A2993=Liste!$A$2,Liste!$Q$2,IF($A2993=Liste!$A$3,Liste!$Q$3,0))</f>
        <v>0</v>
      </c>
      <c r="Q2993" s="477"/>
      <c r="R2993" s="458" t="str">
        <f>IF(F2993=0,"x",VLOOKUP($F2993,Liste!$L$2:$M$5000,2,FALSE))</f>
        <v>x</v>
      </c>
      <c r="S2993" s="462" t="str">
        <f t="shared" si="92"/>
        <v>x</v>
      </c>
      <c r="T2993" s="462">
        <f>IF(P2993=Liste!$Q$3,IF(L2993=0,0,1),0)</f>
        <v>0</v>
      </c>
      <c r="U2993" s="462">
        <f>IF($A2993=0,0,InformatiiGenerale!$B$3)</f>
        <v>0</v>
      </c>
      <c r="V2993" s="462">
        <f>IF($B2993=0,0,VLOOKUP($B2993,InformatiiGenerale!$A$9:$C$29,3,FALSE))</f>
        <v>0</v>
      </c>
    </row>
    <row r="2994" spans="1:22" ht="30" customHeight="1" x14ac:dyDescent="0.25">
      <c r="A2994" s="145"/>
      <c r="B2994" s="146"/>
      <c r="C2994" s="146"/>
      <c r="D2994" s="147"/>
      <c r="E2994" s="148"/>
      <c r="F2994" s="149"/>
      <c r="G2994" s="148"/>
      <c r="H2994" s="149"/>
      <c r="I2994" s="150"/>
      <c r="J2994" s="151"/>
      <c r="K2994" s="152"/>
      <c r="L2994" s="153"/>
      <c r="M2994" s="154"/>
      <c r="N2994" s="334">
        <f t="shared" si="93"/>
        <v>0</v>
      </c>
      <c r="O2994" s="339"/>
      <c r="P2994" s="515">
        <f>IF($A2994=Liste!$A$2,Liste!$Q$2,IF($A2994=Liste!$A$3,Liste!$Q$3,0))</f>
        <v>0</v>
      </c>
      <c r="Q2994" s="477"/>
      <c r="R2994" s="458" t="str">
        <f>IF(F2994=0,"x",VLOOKUP($F2994,Liste!$L$2:$M$5000,2,FALSE))</f>
        <v>x</v>
      </c>
      <c r="S2994" s="462" t="str">
        <f t="shared" si="92"/>
        <v>x</v>
      </c>
      <c r="T2994" s="462">
        <f>IF(P2994=Liste!$Q$3,IF(L2994=0,0,1),0)</f>
        <v>0</v>
      </c>
      <c r="U2994" s="462">
        <f>IF($A2994=0,0,InformatiiGenerale!$B$3)</f>
        <v>0</v>
      </c>
      <c r="V2994" s="462">
        <f>IF($B2994=0,0,VLOOKUP($B2994,InformatiiGenerale!$A$9:$C$29,3,FALSE))</f>
        <v>0</v>
      </c>
    </row>
    <row r="2995" spans="1:22" ht="30" customHeight="1" x14ac:dyDescent="0.25">
      <c r="A2995" s="145"/>
      <c r="B2995" s="146"/>
      <c r="C2995" s="146"/>
      <c r="D2995" s="147"/>
      <c r="E2995" s="148"/>
      <c r="F2995" s="149"/>
      <c r="G2995" s="148"/>
      <c r="H2995" s="149"/>
      <c r="I2995" s="150"/>
      <c r="J2995" s="151"/>
      <c r="K2995" s="152"/>
      <c r="L2995" s="153"/>
      <c r="M2995" s="154"/>
      <c r="N2995" s="334">
        <f t="shared" si="93"/>
        <v>0</v>
      </c>
      <c r="O2995" s="339"/>
      <c r="P2995" s="515">
        <f>IF($A2995=Liste!$A$2,Liste!$Q$2,IF($A2995=Liste!$A$3,Liste!$Q$3,0))</f>
        <v>0</v>
      </c>
      <c r="Q2995" s="477"/>
      <c r="R2995" s="458" t="str">
        <f>IF(F2995=0,"x",VLOOKUP($F2995,Liste!$L$2:$M$5000,2,FALSE))</f>
        <v>x</v>
      </c>
      <c r="S2995" s="462" t="str">
        <f t="shared" si="92"/>
        <v>x</v>
      </c>
      <c r="T2995" s="462">
        <f>IF(P2995=Liste!$Q$3,IF(L2995=0,0,1),0)</f>
        <v>0</v>
      </c>
      <c r="U2995" s="462">
        <f>IF($A2995=0,0,InformatiiGenerale!$B$3)</f>
        <v>0</v>
      </c>
      <c r="V2995" s="462">
        <f>IF($B2995=0,0,VLOOKUP($B2995,InformatiiGenerale!$A$9:$C$29,3,FALSE))</f>
        <v>0</v>
      </c>
    </row>
    <row r="2996" spans="1:22" ht="30" customHeight="1" x14ac:dyDescent="0.25">
      <c r="A2996" s="145"/>
      <c r="B2996" s="146"/>
      <c r="C2996" s="146"/>
      <c r="D2996" s="147"/>
      <c r="E2996" s="148"/>
      <c r="F2996" s="149"/>
      <c r="G2996" s="148"/>
      <c r="H2996" s="149"/>
      <c r="I2996" s="150"/>
      <c r="J2996" s="151"/>
      <c r="K2996" s="152"/>
      <c r="L2996" s="153"/>
      <c r="M2996" s="154"/>
      <c r="N2996" s="334">
        <f t="shared" si="93"/>
        <v>0</v>
      </c>
      <c r="O2996" s="339"/>
      <c r="P2996" s="515">
        <f>IF($A2996=Liste!$A$2,Liste!$Q$2,IF($A2996=Liste!$A$3,Liste!$Q$3,0))</f>
        <v>0</v>
      </c>
      <c r="Q2996" s="477"/>
      <c r="R2996" s="458" t="str">
        <f>IF(F2996=0,"x",VLOOKUP($F2996,Liste!$L$2:$M$5000,2,FALSE))</f>
        <v>x</v>
      </c>
      <c r="S2996" s="462" t="str">
        <f t="shared" si="92"/>
        <v>x</v>
      </c>
      <c r="T2996" s="462">
        <f>IF(P2996=Liste!$Q$3,IF(L2996=0,0,1),0)</f>
        <v>0</v>
      </c>
      <c r="U2996" s="462">
        <f>IF($A2996=0,0,InformatiiGenerale!$B$3)</f>
        <v>0</v>
      </c>
      <c r="V2996" s="462">
        <f>IF($B2996=0,0,VLOOKUP($B2996,InformatiiGenerale!$A$9:$C$29,3,FALSE))</f>
        <v>0</v>
      </c>
    </row>
    <row r="2997" spans="1:22" ht="30" customHeight="1" x14ac:dyDescent="0.25">
      <c r="A2997" s="145"/>
      <c r="B2997" s="146"/>
      <c r="C2997" s="146"/>
      <c r="D2997" s="147"/>
      <c r="E2997" s="148"/>
      <c r="F2997" s="149"/>
      <c r="G2997" s="148"/>
      <c r="H2997" s="149"/>
      <c r="I2997" s="150"/>
      <c r="J2997" s="151"/>
      <c r="K2997" s="152"/>
      <c r="L2997" s="153"/>
      <c r="M2997" s="154"/>
      <c r="N2997" s="334">
        <f t="shared" si="93"/>
        <v>0</v>
      </c>
      <c r="O2997" s="339"/>
      <c r="P2997" s="515">
        <f>IF($A2997=Liste!$A$2,Liste!$Q$2,IF($A2997=Liste!$A$3,Liste!$Q$3,0))</f>
        <v>0</v>
      </c>
      <c r="Q2997" s="477"/>
      <c r="R2997" s="458" t="str">
        <f>IF(F2997=0,"x",VLOOKUP($F2997,Liste!$L$2:$M$5000,2,FALSE))</f>
        <v>x</v>
      </c>
      <c r="S2997" s="462" t="str">
        <f t="shared" si="92"/>
        <v>x</v>
      </c>
      <c r="T2997" s="462">
        <f>IF(P2997=Liste!$Q$3,IF(L2997=0,0,1),0)</f>
        <v>0</v>
      </c>
      <c r="U2997" s="462">
        <f>IF($A2997=0,0,InformatiiGenerale!$B$3)</f>
        <v>0</v>
      </c>
      <c r="V2997" s="462">
        <f>IF($B2997=0,0,VLOOKUP($B2997,InformatiiGenerale!$A$9:$C$29,3,FALSE))</f>
        <v>0</v>
      </c>
    </row>
    <row r="2998" spans="1:22" ht="30" customHeight="1" x14ac:dyDescent="0.25">
      <c r="A2998" s="145"/>
      <c r="B2998" s="146"/>
      <c r="C2998" s="146"/>
      <c r="D2998" s="147"/>
      <c r="E2998" s="148"/>
      <c r="F2998" s="149"/>
      <c r="G2998" s="148"/>
      <c r="H2998" s="149"/>
      <c r="I2998" s="150"/>
      <c r="J2998" s="151"/>
      <c r="K2998" s="152"/>
      <c r="L2998" s="153"/>
      <c r="M2998" s="154"/>
      <c r="N2998" s="334">
        <f t="shared" si="93"/>
        <v>0</v>
      </c>
      <c r="O2998" s="339"/>
      <c r="P2998" s="515">
        <f>IF($A2998=Liste!$A$2,Liste!$Q$2,IF($A2998=Liste!$A$3,Liste!$Q$3,0))</f>
        <v>0</v>
      </c>
      <c r="Q2998" s="477"/>
      <c r="R2998" s="458" t="str">
        <f>IF(F2998=0,"x",VLOOKUP($F2998,Liste!$L$2:$M$5000,2,FALSE))</f>
        <v>x</v>
      </c>
      <c r="S2998" s="462" t="str">
        <f t="shared" si="92"/>
        <v>x</v>
      </c>
      <c r="T2998" s="462">
        <f>IF(P2998=Liste!$Q$3,IF(L2998=0,0,1),0)</f>
        <v>0</v>
      </c>
      <c r="U2998" s="462">
        <f>IF($A2998=0,0,InformatiiGenerale!$B$3)</f>
        <v>0</v>
      </c>
      <c r="V2998" s="462">
        <f>IF($B2998=0,0,VLOOKUP($B2998,InformatiiGenerale!$A$9:$C$29,3,FALSE))</f>
        <v>0</v>
      </c>
    </row>
    <row r="2999" spans="1:22" ht="30" customHeight="1" x14ac:dyDescent="0.25">
      <c r="A2999" s="145"/>
      <c r="B2999" s="146"/>
      <c r="C2999" s="146"/>
      <c r="D2999" s="147"/>
      <c r="E2999" s="148"/>
      <c r="F2999" s="149"/>
      <c r="G2999" s="148"/>
      <c r="H2999" s="149"/>
      <c r="I2999" s="150"/>
      <c r="J2999" s="151"/>
      <c r="K2999" s="152"/>
      <c r="L2999" s="153"/>
      <c r="M2999" s="154"/>
      <c r="N2999" s="334">
        <f t="shared" si="93"/>
        <v>0</v>
      </c>
      <c r="O2999" s="339"/>
      <c r="P2999" s="515">
        <f>IF($A2999=Liste!$A$2,Liste!$Q$2,IF($A2999=Liste!$A$3,Liste!$Q$3,0))</f>
        <v>0</v>
      </c>
      <c r="Q2999" s="477"/>
      <c r="R2999" s="458" t="str">
        <f>IF(F2999=0,"x",VLOOKUP($F2999,Liste!$L$2:$M$5000,2,FALSE))</f>
        <v>x</v>
      </c>
      <c r="S2999" s="462" t="str">
        <f t="shared" si="92"/>
        <v>x</v>
      </c>
      <c r="T2999" s="462">
        <f>IF(P2999=Liste!$Q$3,IF(L2999=0,0,1),0)</f>
        <v>0</v>
      </c>
      <c r="U2999" s="462">
        <f>IF($A2999=0,0,InformatiiGenerale!$B$3)</f>
        <v>0</v>
      </c>
      <c r="V2999" s="462">
        <f>IF($B2999=0,0,VLOOKUP($B2999,InformatiiGenerale!$A$9:$C$29,3,FALSE))</f>
        <v>0</v>
      </c>
    </row>
    <row r="3000" spans="1:22" ht="30" customHeight="1" x14ac:dyDescent="0.25">
      <c r="A3000" s="145"/>
      <c r="B3000" s="146"/>
      <c r="C3000" s="146"/>
      <c r="D3000" s="147"/>
      <c r="E3000" s="148"/>
      <c r="F3000" s="149"/>
      <c r="G3000" s="148"/>
      <c r="H3000" s="149"/>
      <c r="I3000" s="150"/>
      <c r="J3000" s="151"/>
      <c r="K3000" s="152"/>
      <c r="L3000" s="153"/>
      <c r="M3000" s="154"/>
      <c r="N3000" s="334">
        <f t="shared" si="93"/>
        <v>0</v>
      </c>
      <c r="O3000" s="339"/>
      <c r="P3000" s="515">
        <f>IF($A3000=Liste!$A$2,Liste!$Q$2,IF($A3000=Liste!$A$3,Liste!$Q$3,0))</f>
        <v>0</v>
      </c>
      <c r="Q3000" s="477"/>
      <c r="R3000" s="458" t="str">
        <f>IF(F3000=0,"x",VLOOKUP($F3000,Liste!$L$2:$M$5000,2,FALSE))</f>
        <v>x</v>
      </c>
      <c r="S3000" s="462" t="str">
        <f t="shared" si="92"/>
        <v>x</v>
      </c>
      <c r="T3000" s="462">
        <f>IF(P3000=Liste!$Q$3,IF(L3000=0,0,1),0)</f>
        <v>0</v>
      </c>
      <c r="U3000" s="462">
        <f>IF($A3000=0,0,InformatiiGenerale!$B$3)</f>
        <v>0</v>
      </c>
      <c r="V3000" s="462">
        <f>IF($B3000=0,0,VLOOKUP($B3000,InformatiiGenerale!$A$9:$C$29,3,FALSE))</f>
        <v>0</v>
      </c>
    </row>
    <row r="3001" spans="1:22" ht="30" customHeight="1" x14ac:dyDescent="0.25">
      <c r="A3001" s="145"/>
      <c r="B3001" s="146"/>
      <c r="C3001" s="146"/>
      <c r="D3001" s="147"/>
      <c r="E3001" s="148"/>
      <c r="F3001" s="149"/>
      <c r="G3001" s="148"/>
      <c r="H3001" s="149"/>
      <c r="I3001" s="150"/>
      <c r="J3001" s="151"/>
      <c r="K3001" s="152"/>
      <c r="L3001" s="153"/>
      <c r="M3001" s="154"/>
      <c r="N3001" s="334">
        <f t="shared" si="93"/>
        <v>0</v>
      </c>
      <c r="O3001" s="339"/>
      <c r="P3001" s="515">
        <f>IF($A3001=Liste!$A$2,Liste!$Q$2,IF($A3001=Liste!$A$3,Liste!$Q$3,0))</f>
        <v>0</v>
      </c>
      <c r="Q3001" s="477"/>
      <c r="R3001" s="458" t="str">
        <f>IF(F3001=0,"x",VLOOKUP($F3001,Liste!$L$2:$M$5000,2,FALSE))</f>
        <v>x</v>
      </c>
      <c r="S3001" s="462" t="str">
        <f t="shared" si="92"/>
        <v>x</v>
      </c>
      <c r="T3001" s="462">
        <f>IF(P3001=Liste!$Q$3,IF(L3001=0,0,1),0)</f>
        <v>0</v>
      </c>
      <c r="U3001" s="462">
        <f>IF($A3001=0,0,InformatiiGenerale!$B$3)</f>
        <v>0</v>
      </c>
      <c r="V3001" s="462">
        <f>IF($B3001=0,0,VLOOKUP($B3001,InformatiiGenerale!$A$9:$C$29,3,FALSE))</f>
        <v>0</v>
      </c>
    </row>
    <row r="3002" spans="1:22" ht="30" customHeight="1" x14ac:dyDescent="0.25">
      <c r="A3002" s="145"/>
      <c r="B3002" s="146"/>
      <c r="C3002" s="146"/>
      <c r="D3002" s="147"/>
      <c r="E3002" s="148"/>
      <c r="F3002" s="149"/>
      <c r="G3002" s="148"/>
      <c r="H3002" s="149"/>
      <c r="I3002" s="150"/>
      <c r="J3002" s="151"/>
      <c r="K3002" s="152"/>
      <c r="L3002" s="153"/>
      <c r="M3002" s="154"/>
      <c r="N3002" s="334">
        <f t="shared" si="93"/>
        <v>0</v>
      </c>
      <c r="O3002" s="339"/>
      <c r="P3002" s="515">
        <f>IF($A3002=Liste!$A$2,Liste!$Q$2,IF($A3002=Liste!$A$3,Liste!$Q$3,0))</f>
        <v>0</v>
      </c>
      <c r="Q3002" s="477"/>
      <c r="R3002" s="458" t="str">
        <f>IF(F3002=0,"x",VLOOKUP($F3002,Liste!$L$2:$M$5000,2,FALSE))</f>
        <v>x</v>
      </c>
      <c r="S3002" s="462" t="str">
        <f t="shared" si="92"/>
        <v>x</v>
      </c>
      <c r="T3002" s="462">
        <f>IF(P3002=Liste!$Q$3,IF(L3002=0,0,1),0)</f>
        <v>0</v>
      </c>
      <c r="U3002" s="462">
        <f>IF($A3002=0,0,InformatiiGenerale!$B$3)</f>
        <v>0</v>
      </c>
      <c r="V3002" s="462">
        <f>IF($B3002=0,0,VLOOKUP($B3002,InformatiiGenerale!$A$9:$C$29,3,FALSE))</f>
        <v>0</v>
      </c>
    </row>
    <row r="3003" spans="1:22" ht="30" customHeight="1" thickBot="1" x14ac:dyDescent="0.3">
      <c r="A3003" s="156"/>
      <c r="B3003" s="157"/>
      <c r="C3003" s="157"/>
      <c r="D3003" s="158"/>
      <c r="E3003" s="341"/>
      <c r="F3003" s="342"/>
      <c r="G3003" s="341"/>
      <c r="H3003" s="342"/>
      <c r="I3003" s="343"/>
      <c r="J3003" s="344"/>
      <c r="K3003" s="218"/>
      <c r="L3003" s="219"/>
      <c r="M3003" s="220"/>
      <c r="N3003" s="335">
        <f t="shared" si="93"/>
        <v>0</v>
      </c>
      <c r="O3003" s="340"/>
      <c r="P3003" s="515">
        <f>IF($A3003=Liste!$A$2,Liste!$Q$2,IF($A3003=Liste!$A$3,Liste!$Q$3,0))</f>
        <v>0</v>
      </c>
      <c r="Q3003" s="478"/>
      <c r="R3003" s="459" t="str">
        <f>IF(F3003=0,"x",VLOOKUP($F3003,Liste!$L$2:$M$5000,2,FALSE))</f>
        <v>x</v>
      </c>
      <c r="S3003" s="463" t="str">
        <f t="shared" si="92"/>
        <v>x</v>
      </c>
      <c r="T3003" s="462">
        <f>IF(P3003=Liste!$Q$3,IF(L3003=0,0,1),0)</f>
        <v>0</v>
      </c>
      <c r="U3003" s="462">
        <f>IF($A3003=0,0,InformatiiGenerale!$B$3)</f>
        <v>0</v>
      </c>
      <c r="V3003" s="463">
        <f>IF($B3003=0,0,VLOOKUP($B3003,InformatiiGenerale!$A$9:$C$29,3,FALSE))</f>
        <v>0</v>
      </c>
    </row>
    <row r="3004" spans="1:22" s="194" customFormat="1" x14ac:dyDescent="0.25">
      <c r="A3004" s="118" t="s">
        <v>0</v>
      </c>
      <c r="B3004" s="118" t="s">
        <v>0</v>
      </c>
      <c r="C3004" s="118" t="s">
        <v>0</v>
      </c>
      <c r="D3004" s="118" t="s">
        <v>0</v>
      </c>
      <c r="E3004" s="119" t="s">
        <v>0</v>
      </c>
      <c r="F3004" s="119" t="s">
        <v>0</v>
      </c>
      <c r="G3004" s="119" t="s">
        <v>0</v>
      </c>
      <c r="H3004" s="119" t="s">
        <v>0</v>
      </c>
      <c r="I3004" s="119" t="s">
        <v>0</v>
      </c>
      <c r="J3004" s="119" t="s">
        <v>0</v>
      </c>
      <c r="K3004" s="119" t="s">
        <v>0</v>
      </c>
      <c r="L3004" s="119" t="s">
        <v>0</v>
      </c>
      <c r="M3004" s="119" t="s">
        <v>0</v>
      </c>
      <c r="N3004" s="119" t="s">
        <v>0</v>
      </c>
      <c r="O3004" s="119" t="s">
        <v>0</v>
      </c>
      <c r="P3004" s="119" t="s">
        <v>0</v>
      </c>
      <c r="Q3004" s="185" t="s">
        <v>0</v>
      </c>
      <c r="R3004" s="185" t="s">
        <v>0</v>
      </c>
      <c r="S3004" s="185" t="s">
        <v>0</v>
      </c>
      <c r="T3004" s="185" t="s">
        <v>0</v>
      </c>
      <c r="U3004" s="185" t="s">
        <v>0</v>
      </c>
      <c r="V3004" s="185" t="s">
        <v>0</v>
      </c>
    </row>
  </sheetData>
  <sheetProtection password="C9C5" sheet="1" objects="1" scenarios="1" formatRows="0" sort="0" autoFilter="0" pivotTables="0"/>
  <autoFilter ref="A10:T10"/>
  <mergeCells count="6">
    <mergeCell ref="B7:O7"/>
    <mergeCell ref="B8:O8"/>
    <mergeCell ref="A3:O3"/>
    <mergeCell ref="A4:O4"/>
    <mergeCell ref="B5:O5"/>
    <mergeCell ref="B6:O6"/>
  </mergeCells>
  <dataValidations count="6">
    <dataValidation type="list" allowBlank="1" showInputMessage="1" showErrorMessage="1" sqref="A11:A3003">
      <formula1>LBC_1</formula1>
    </dataValidation>
    <dataValidation type="list" allowBlank="1" showInputMessage="1" showErrorMessage="1" sqref="B11:B3003">
      <formula1>PCode</formula1>
    </dataValidation>
    <dataValidation type="list" allowBlank="1" showInputMessage="1" showErrorMessage="1" sqref="C11:C3003">
      <formula1>Pozitia</formula1>
    </dataValidation>
    <dataValidation allowBlank="1" showInputMessage="1" showErrorMessage="1" promptTitle="Info selectie print:" prompt="Deselectati din filtru valorile definite ca fiind Blank si apoi printati." sqref="A10"/>
    <dataValidation type="textLength" operator="equal" allowBlank="1" showInputMessage="1" showErrorMessage="1" error="Nr. de caractere introdus este diferit de 13. CNP-ul contine 13 caractere. Corectati." sqref="Q11:Q3003">
      <formula1>13</formula1>
    </dataValidation>
    <dataValidation type="list" allowBlank="1" showInputMessage="1" showErrorMessage="1" sqref="F11:F3003 H11:H3003">
      <formula1>Zile</formula1>
    </dataValidation>
  </dataValidations>
  <pageMargins left="0.70866141732283472" right="0.70866141732283472" top="0.74803149606299213" bottom="0.74803149606299213" header="0.51181102362204722" footer="0.59055118110236227"/>
  <pageSetup paperSize="9" scale="43" orientation="landscape" r:id="rId1"/>
  <headerFooter>
    <oddHeader>&amp;L&amp;A</oddHeader>
    <oddFooter>&amp;LNumele si semnatura  managerului de proiect:&amp;CPage &amp;P of &amp;N&amp;RNumele si semnatura  managerului financiar: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08"/>
  <sheetViews>
    <sheetView zoomScaleNormal="100" workbookViewId="0">
      <pane ySplit="8" topLeftCell="A9" activePane="bottomLeft" state="frozen"/>
      <selection activeCell="P9" sqref="P9"/>
      <selection pane="bottomLeft" activeCell="B9" sqref="B9"/>
    </sheetView>
  </sheetViews>
  <sheetFormatPr defaultRowHeight="12.75" x14ac:dyDescent="0.25"/>
  <cols>
    <col min="1" max="1" width="18.28515625" style="161" bestFit="1" customWidth="1"/>
    <col min="2" max="2" width="11.140625" style="161" customWidth="1"/>
    <col min="3" max="3" width="30.7109375" style="159" customWidth="1"/>
    <col min="4" max="4" width="34.140625" style="159" customWidth="1"/>
    <col min="5" max="5" width="15.7109375" style="162" customWidth="1"/>
    <col min="6" max="6" width="10.7109375" style="159" customWidth="1"/>
    <col min="7" max="8" width="15.7109375" style="159" customWidth="1"/>
    <col min="9" max="12" width="10.7109375" style="171" customWidth="1"/>
    <col min="13" max="15" width="15.7109375" style="159" customWidth="1"/>
    <col min="16" max="19" width="38.85546875" style="320" hidden="1" customWidth="1"/>
    <col min="20" max="16384" width="9.140625" style="159"/>
  </cols>
  <sheetData>
    <row r="1" spans="1:19" ht="15" x14ac:dyDescent="0.25">
      <c r="A1" s="554" t="s">
        <v>354</v>
      </c>
      <c r="B1" s="555"/>
      <c r="C1" s="555"/>
      <c r="D1" s="555"/>
      <c r="E1" s="555"/>
      <c r="F1" s="555"/>
      <c r="G1" s="555"/>
      <c r="H1" s="555"/>
      <c r="I1" s="555"/>
      <c r="J1" s="555"/>
      <c r="K1" s="555"/>
      <c r="L1" s="555"/>
      <c r="M1" s="555"/>
      <c r="N1" s="555"/>
      <c r="O1" s="555"/>
    </row>
    <row r="2" spans="1:19" ht="15.75" thickBot="1" x14ac:dyDescent="0.3">
      <c r="A2" s="556" t="str">
        <f>'Cap.1-a'!A3:N3</f>
        <v>Completati informatiile solicitate in foaia de calcul INFORMATII GENERALE</v>
      </c>
      <c r="B2" s="557"/>
      <c r="C2" s="557"/>
      <c r="D2" s="557"/>
      <c r="E2" s="557"/>
      <c r="F2" s="557"/>
      <c r="G2" s="557"/>
      <c r="H2" s="557"/>
      <c r="I2" s="557"/>
      <c r="J2" s="557"/>
      <c r="K2" s="557"/>
      <c r="L2" s="557"/>
      <c r="M2" s="557"/>
      <c r="N2" s="557"/>
      <c r="O2" s="557"/>
    </row>
    <row r="3" spans="1:19" s="10" customFormat="1" x14ac:dyDescent="0.25">
      <c r="A3" s="558" t="str">
        <f>InformatiiGenerale!A3</f>
        <v>Numarul contractului de finantare:
(asa cum este mentionat in contractul de finantare)</v>
      </c>
      <c r="B3" s="559"/>
      <c r="C3" s="560" t="str">
        <f>IF(InformatiiGenerale!B3=0,"Completati informatiile solicitate in foaia de calcul INFORMATII GENERALE",InformatiiGenerale!B3)</f>
        <v>Completati informatiile solicitate in foaia de calcul INFORMATII GENERALE</v>
      </c>
      <c r="D3" s="560"/>
      <c r="E3" s="560"/>
      <c r="F3" s="560"/>
      <c r="G3" s="560"/>
      <c r="H3" s="560"/>
      <c r="I3" s="560"/>
      <c r="J3" s="560"/>
      <c r="K3" s="560"/>
      <c r="L3" s="560"/>
      <c r="M3" s="560"/>
      <c r="N3" s="560"/>
      <c r="O3" s="561"/>
      <c r="P3" s="320"/>
      <c r="Q3" s="320"/>
      <c r="R3" s="320"/>
      <c r="S3" s="320"/>
    </row>
    <row r="4" spans="1:19" s="10" customFormat="1" ht="15" customHeight="1" x14ac:dyDescent="0.25">
      <c r="A4" s="551" t="str">
        <f>InformatiiGenerale!A4</f>
        <v>Titlul proiectului:
(asa cum este mentionat in contractul de finantare)</v>
      </c>
      <c r="B4" s="552"/>
      <c r="C4" s="541" t="str">
        <f>IF(InformatiiGenerale!B4=0,"Completati informatiile solicitate in foaia de calcul INFORMATII GENERALE",InformatiiGenerale!B4)</f>
        <v>Completati informatiile solicitate in foaia de calcul INFORMATII GENERALE</v>
      </c>
      <c r="D4" s="541"/>
      <c r="E4" s="541"/>
      <c r="F4" s="541"/>
      <c r="G4" s="541"/>
      <c r="H4" s="541"/>
      <c r="I4" s="541"/>
      <c r="J4" s="541"/>
      <c r="K4" s="541"/>
      <c r="L4" s="541"/>
      <c r="M4" s="541"/>
      <c r="N4" s="541"/>
      <c r="O4" s="553"/>
      <c r="P4" s="320"/>
      <c r="Q4" s="320"/>
      <c r="R4" s="320"/>
      <c r="S4" s="320"/>
    </row>
    <row r="5" spans="1:19" s="10" customFormat="1" ht="15" customHeight="1" x14ac:dyDescent="0.25">
      <c r="A5" s="551" t="str">
        <f>InformatiiGenerale!A5</f>
        <v>Numele promotorului:
(asa cum este mentionat in contractul de finantare)</v>
      </c>
      <c r="B5" s="552"/>
      <c r="C5" s="541" t="str">
        <f>IF(InformatiiGenerale!B5=0,"Completati informatiile solicitate in foaia de calcul INFORMATII GENERALE",InformatiiGenerale!B5)</f>
        <v>Completati informatiile solicitate in foaia de calcul INFORMATII GENERALE</v>
      </c>
      <c r="D5" s="541"/>
      <c r="E5" s="541"/>
      <c r="F5" s="541"/>
      <c r="G5" s="541"/>
      <c r="H5" s="541"/>
      <c r="I5" s="541"/>
      <c r="J5" s="541"/>
      <c r="K5" s="541"/>
      <c r="L5" s="541"/>
      <c r="M5" s="541"/>
      <c r="N5" s="541"/>
      <c r="O5" s="553"/>
      <c r="P5" s="320"/>
      <c r="Q5" s="320"/>
      <c r="R5" s="320"/>
      <c r="S5" s="320"/>
    </row>
    <row r="6" spans="1:19" s="10" customFormat="1" ht="15" customHeight="1" x14ac:dyDescent="0.25">
      <c r="A6" s="551" t="str">
        <f>InformatiiGenerale!A1</f>
        <v>Perioada de raportare:</v>
      </c>
      <c r="B6" s="552"/>
      <c r="C6" s="541">
        <f>InformatiiGenerale!B1</f>
        <v>0</v>
      </c>
      <c r="D6" s="541"/>
      <c r="E6" s="541"/>
      <c r="F6" s="541"/>
      <c r="G6" s="541"/>
      <c r="H6" s="541"/>
      <c r="I6" s="541"/>
      <c r="J6" s="541"/>
      <c r="K6" s="541"/>
      <c r="L6" s="541"/>
      <c r="M6" s="541"/>
      <c r="N6" s="541"/>
      <c r="O6" s="553"/>
      <c r="P6" s="320"/>
      <c r="Q6" s="320"/>
      <c r="R6" s="320"/>
      <c r="S6" s="320"/>
    </row>
    <row r="7" spans="1:19" s="180" customFormat="1" ht="140.25" x14ac:dyDescent="0.25">
      <c r="A7" s="346" t="s">
        <v>257</v>
      </c>
      <c r="B7" s="455" t="s">
        <v>258</v>
      </c>
      <c r="C7" s="454" t="s">
        <v>259</v>
      </c>
      <c r="D7" s="454" t="s">
        <v>352</v>
      </c>
      <c r="E7" s="164" t="s">
        <v>353</v>
      </c>
      <c r="F7" s="168" t="s">
        <v>260</v>
      </c>
      <c r="G7" s="169" t="s">
        <v>261</v>
      </c>
      <c r="H7" s="169" t="s">
        <v>262</v>
      </c>
      <c r="I7" s="170" t="s">
        <v>263</v>
      </c>
      <c r="J7" s="495" t="s">
        <v>291</v>
      </c>
      <c r="K7" s="170" t="s">
        <v>292</v>
      </c>
      <c r="L7" s="170" t="s">
        <v>264</v>
      </c>
      <c r="M7" s="454" t="s">
        <v>293</v>
      </c>
      <c r="N7" s="170" t="s">
        <v>294</v>
      </c>
      <c r="O7" s="347" t="s">
        <v>295</v>
      </c>
      <c r="P7" s="345" t="s">
        <v>223</v>
      </c>
      <c r="Q7" s="321" t="s">
        <v>224</v>
      </c>
      <c r="R7" s="321" t="s">
        <v>296</v>
      </c>
      <c r="S7" s="321" t="s">
        <v>265</v>
      </c>
    </row>
    <row r="8" spans="1:19" s="180" customFormat="1" x14ac:dyDescent="0.25">
      <c r="A8" s="96">
        <v>1</v>
      </c>
      <c r="B8" s="455">
        <v>2</v>
      </c>
      <c r="C8" s="455">
        <v>3</v>
      </c>
      <c r="D8" s="455">
        <v>4</v>
      </c>
      <c r="E8" s="455">
        <v>5</v>
      </c>
      <c r="F8" s="455">
        <v>6</v>
      </c>
      <c r="G8" s="455">
        <v>7</v>
      </c>
      <c r="H8" s="455">
        <v>8</v>
      </c>
      <c r="I8" s="455">
        <v>9</v>
      </c>
      <c r="J8" s="455">
        <v>11</v>
      </c>
      <c r="K8" s="299">
        <v>12</v>
      </c>
      <c r="L8" s="455" t="s">
        <v>225</v>
      </c>
      <c r="M8" s="455">
        <v>14</v>
      </c>
      <c r="N8" s="455">
        <v>15</v>
      </c>
      <c r="O8" s="92" t="s">
        <v>226</v>
      </c>
      <c r="P8" s="345" t="s">
        <v>222</v>
      </c>
      <c r="Q8" s="321" t="s">
        <v>222</v>
      </c>
      <c r="R8" s="321" t="s">
        <v>222</v>
      </c>
      <c r="S8" s="321" t="s">
        <v>222</v>
      </c>
    </row>
    <row r="9" spans="1:19" ht="25.5" customHeight="1" x14ac:dyDescent="0.25">
      <c r="A9" s="348"/>
      <c r="B9" s="135"/>
      <c r="C9" s="166"/>
      <c r="D9" s="166"/>
      <c r="E9" s="175"/>
      <c r="F9" s="167"/>
      <c r="G9" s="176"/>
      <c r="H9" s="176"/>
      <c r="I9" s="172">
        <f>IF(G9=0,0,IF(F9="ora",100%,ROUND(H9/G9,4)))</f>
        <v>0</v>
      </c>
      <c r="J9" s="294">
        <f>IF($G9=0,0,AVERAGEIF($C$9:$C$507,$C9,$I$9:$I$507))</f>
        <v>0</v>
      </c>
      <c r="K9" s="294">
        <f>IF($C9=0,0,VLOOKUP($Q9,InformatiiGenerale!$D$10:$J$150,3,FALSE))</f>
        <v>0</v>
      </c>
      <c r="L9" s="294">
        <f>K9-J9</f>
        <v>0</v>
      </c>
      <c r="M9" s="296">
        <f>IF(F9="ora",SUMIF('Cap.1-a'!$S$11:$S$3003,$P9,'Cap.1-a'!$N$11:$N$3003)/'Cap.1-b'!H9,SUMIF('Cap.1-a'!$S$11:$S$3003,$P9,'Cap.1-a'!$N$11:$N$3003))</f>
        <v>0</v>
      </c>
      <c r="N9" s="296">
        <f>IF($C9=0,0,VLOOKUP($Q9,InformatiiGenerale!$D$10:$J$150,7,FALSE))</f>
        <v>0</v>
      </c>
      <c r="O9" s="349">
        <f>N9-M9</f>
        <v>0</v>
      </c>
      <c r="P9" s="484" t="str">
        <f>CONCATENATE($C9,$E9,$A9)</f>
        <v/>
      </c>
      <c r="Q9" s="485" t="str">
        <f>CONCATENATE($C9,$F9)</f>
        <v/>
      </c>
      <c r="R9" s="485" t="str">
        <f>$C$3</f>
        <v>Completati informatiile solicitate in foaia de calcul INFORMATII GENERALE</v>
      </c>
      <c r="S9" s="485" t="str">
        <f>IF(B9=0,"x",VLOOKUP(B9,InformatiiGenerale!$A$9:$C$29,3,FALSE))</f>
        <v>x</v>
      </c>
    </row>
    <row r="10" spans="1:19" ht="25.5" customHeight="1" x14ac:dyDescent="0.25">
      <c r="A10" s="350"/>
      <c r="B10" s="146"/>
      <c r="C10" s="165"/>
      <c r="D10" s="165"/>
      <c r="E10" s="178"/>
      <c r="F10" s="160"/>
      <c r="G10" s="179"/>
      <c r="H10" s="179"/>
      <c r="I10" s="173">
        <f t="shared" ref="I10:I73" si="0">IF(G10=0,0,IF(F10="ora",100%,ROUND(H10/G10,4)))</f>
        <v>0</v>
      </c>
      <c r="J10" s="173">
        <f t="shared" ref="J10:J73" si="1">IF($G10=0,0,AVERAGEIF($C$9:$C$507,$C10,$I$9:$I$507))</f>
        <v>0</v>
      </c>
      <c r="K10" s="173">
        <f>IF($C10=0,0,VLOOKUP($Q10,InformatiiGenerale!$D$10:$J$150,3,FALSE))</f>
        <v>0</v>
      </c>
      <c r="L10" s="173">
        <f t="shared" ref="L10:L73" si="2">K10-J10</f>
        <v>0</v>
      </c>
      <c r="M10" s="297">
        <f>IF(F10="ora",SUMIF('Cap.1-a'!$S$11:$S$3003,$P10,'Cap.1-a'!$N$11:$N$3003)/'Cap.1-b'!H10,SUMIF('Cap.1-a'!$S$11:$S$3003,$P10,'Cap.1-a'!$N$11:$N$3003))</f>
        <v>0</v>
      </c>
      <c r="N10" s="297">
        <f>IF($C10=0,0,VLOOKUP($Q10,InformatiiGenerale!$D$10:$J$150,7,FALSE))</f>
        <v>0</v>
      </c>
      <c r="O10" s="351">
        <f t="shared" ref="O10:O73" si="3">N10-M10</f>
        <v>0</v>
      </c>
      <c r="P10" s="486" t="str">
        <f t="shared" ref="P10:P73" si="4">CONCATENATE($C10,$E10,$A10)</f>
        <v/>
      </c>
      <c r="Q10" s="487" t="str">
        <f t="shared" ref="Q10:Q73" si="5">CONCATENATE($C10,$F10)</f>
        <v/>
      </c>
      <c r="R10" s="487" t="str">
        <f t="shared" ref="R10:R73" si="6">$C$3</f>
        <v>Completati informatiile solicitate in foaia de calcul INFORMATII GENERALE</v>
      </c>
      <c r="S10" s="487" t="str">
        <f>IF(B10=0,"x",VLOOKUP(B10,InformatiiGenerale!$A$9:$C$29,3,FALSE))</f>
        <v>x</v>
      </c>
    </row>
    <row r="11" spans="1:19" ht="25.5" x14ac:dyDescent="0.25">
      <c r="A11" s="350"/>
      <c r="B11" s="177"/>
      <c r="C11" s="165"/>
      <c r="D11" s="165"/>
      <c r="E11" s="178"/>
      <c r="F11" s="160"/>
      <c r="G11" s="179"/>
      <c r="H11" s="179"/>
      <c r="I11" s="173">
        <f t="shared" si="0"/>
        <v>0</v>
      </c>
      <c r="J11" s="173">
        <f t="shared" si="1"/>
        <v>0</v>
      </c>
      <c r="K11" s="173">
        <f>IF($C11=0,0,VLOOKUP($Q11,InformatiiGenerale!$D$10:$J$150,3,FALSE))</f>
        <v>0</v>
      </c>
      <c r="L11" s="173">
        <f t="shared" si="2"/>
        <v>0</v>
      </c>
      <c r="M11" s="297">
        <f>IF(F11="ora",SUMIF('Cap.1-a'!$S$11:$S$3003,$P11,'Cap.1-a'!$N$11:$N$3003)/'Cap.1-b'!H11,SUMIF('Cap.1-a'!$S$11:$S$3003,$P11,'Cap.1-a'!$N$11:$N$3003))</f>
        <v>0</v>
      </c>
      <c r="N11" s="297">
        <f>IF($C11=0,0,VLOOKUP($Q11,InformatiiGenerale!$D$10:$J$150,7,FALSE))</f>
        <v>0</v>
      </c>
      <c r="O11" s="351">
        <f t="shared" si="3"/>
        <v>0</v>
      </c>
      <c r="P11" s="486" t="str">
        <f t="shared" si="4"/>
        <v/>
      </c>
      <c r="Q11" s="487" t="str">
        <f t="shared" si="5"/>
        <v/>
      </c>
      <c r="R11" s="487" t="str">
        <f t="shared" si="6"/>
        <v>Completati informatiile solicitate in foaia de calcul INFORMATII GENERALE</v>
      </c>
      <c r="S11" s="487" t="str">
        <f>IF(B11=0,"x",VLOOKUP(B11,InformatiiGenerale!$A$9:$C$29,3,FALSE))</f>
        <v>x</v>
      </c>
    </row>
    <row r="12" spans="1:19" ht="25.5" x14ac:dyDescent="0.25">
      <c r="A12" s="350"/>
      <c r="B12" s="177"/>
      <c r="C12" s="165"/>
      <c r="D12" s="165"/>
      <c r="E12" s="178"/>
      <c r="F12" s="160"/>
      <c r="G12" s="179"/>
      <c r="H12" s="179"/>
      <c r="I12" s="173">
        <f t="shared" si="0"/>
        <v>0</v>
      </c>
      <c r="J12" s="173">
        <f t="shared" si="1"/>
        <v>0</v>
      </c>
      <c r="K12" s="173">
        <f>IF($C12=0,0,VLOOKUP($Q12,InformatiiGenerale!$D$10:$J$150,3,FALSE))</f>
        <v>0</v>
      </c>
      <c r="L12" s="173">
        <f t="shared" si="2"/>
        <v>0</v>
      </c>
      <c r="M12" s="297">
        <f>IF(F12="ora",SUMIF('Cap.1-a'!$S$11:$S$3003,$P12,'Cap.1-a'!$N$11:$N$3003)/'Cap.1-b'!H12,SUMIF('Cap.1-a'!$S$11:$S$3003,$P12,'Cap.1-a'!$N$11:$N$3003))</f>
        <v>0</v>
      </c>
      <c r="N12" s="297">
        <f>IF($C12=0,0,VLOOKUP($Q12,InformatiiGenerale!$D$10:$J$150,7,FALSE))</f>
        <v>0</v>
      </c>
      <c r="O12" s="351">
        <f t="shared" si="3"/>
        <v>0</v>
      </c>
      <c r="P12" s="486" t="str">
        <f t="shared" si="4"/>
        <v/>
      </c>
      <c r="Q12" s="487" t="str">
        <f t="shared" si="5"/>
        <v/>
      </c>
      <c r="R12" s="487" t="str">
        <f t="shared" si="6"/>
        <v>Completati informatiile solicitate in foaia de calcul INFORMATII GENERALE</v>
      </c>
      <c r="S12" s="487" t="str">
        <f>IF(B12=0,"x",VLOOKUP(B12,InformatiiGenerale!$A$9:$C$29,3,FALSE))</f>
        <v>x</v>
      </c>
    </row>
    <row r="13" spans="1:19" ht="25.5" x14ac:dyDescent="0.25">
      <c r="A13" s="350"/>
      <c r="B13" s="177"/>
      <c r="C13" s="165"/>
      <c r="D13" s="165"/>
      <c r="E13" s="178"/>
      <c r="F13" s="160"/>
      <c r="G13" s="179"/>
      <c r="H13" s="179"/>
      <c r="I13" s="173">
        <f t="shared" si="0"/>
        <v>0</v>
      </c>
      <c r="J13" s="173">
        <f t="shared" si="1"/>
        <v>0</v>
      </c>
      <c r="K13" s="173">
        <f>IF($C13=0,0,VLOOKUP($Q13,InformatiiGenerale!$D$10:$J$150,3,FALSE))</f>
        <v>0</v>
      </c>
      <c r="L13" s="173">
        <f t="shared" si="2"/>
        <v>0</v>
      </c>
      <c r="M13" s="297">
        <f>IF(F13="ora",SUMIF('Cap.1-a'!$S$11:$S$3003,$P13,'Cap.1-a'!$N$11:$N$3003)/'Cap.1-b'!H13,SUMIF('Cap.1-a'!$S$11:$S$3003,$P13,'Cap.1-a'!$N$11:$N$3003))</f>
        <v>0</v>
      </c>
      <c r="N13" s="297">
        <f>IF($C13=0,0,VLOOKUP($Q13,InformatiiGenerale!$D$10:$J$150,7,FALSE))</f>
        <v>0</v>
      </c>
      <c r="O13" s="351">
        <f t="shared" si="3"/>
        <v>0</v>
      </c>
      <c r="P13" s="486" t="str">
        <f t="shared" si="4"/>
        <v/>
      </c>
      <c r="Q13" s="487" t="str">
        <f t="shared" si="5"/>
        <v/>
      </c>
      <c r="R13" s="487" t="str">
        <f t="shared" si="6"/>
        <v>Completati informatiile solicitate in foaia de calcul INFORMATII GENERALE</v>
      </c>
      <c r="S13" s="487" t="str">
        <f>IF(B13=0,"x",VLOOKUP(B13,InformatiiGenerale!$A$9:$C$29,3,FALSE))</f>
        <v>x</v>
      </c>
    </row>
    <row r="14" spans="1:19" ht="25.5" x14ac:dyDescent="0.25">
      <c r="A14" s="350"/>
      <c r="B14" s="177"/>
      <c r="C14" s="165"/>
      <c r="D14" s="165"/>
      <c r="E14" s="178"/>
      <c r="F14" s="160"/>
      <c r="G14" s="179"/>
      <c r="H14" s="179"/>
      <c r="I14" s="173">
        <f t="shared" si="0"/>
        <v>0</v>
      </c>
      <c r="J14" s="173">
        <f t="shared" si="1"/>
        <v>0</v>
      </c>
      <c r="K14" s="173">
        <f>IF($C14=0,0,VLOOKUP($Q14,InformatiiGenerale!$D$10:$J$150,3,FALSE))</f>
        <v>0</v>
      </c>
      <c r="L14" s="173">
        <f t="shared" si="2"/>
        <v>0</v>
      </c>
      <c r="M14" s="297">
        <f>IF(F14="ora",SUMIF('Cap.1-a'!$S$11:$S$3003,$P14,'Cap.1-a'!$N$11:$N$3003)/'Cap.1-b'!H14,SUMIF('Cap.1-a'!$S$11:$S$3003,$P14,'Cap.1-a'!$N$11:$N$3003))</f>
        <v>0</v>
      </c>
      <c r="N14" s="297">
        <f>IF($C14=0,0,VLOOKUP($Q14,InformatiiGenerale!$D$10:$J$150,7,FALSE))</f>
        <v>0</v>
      </c>
      <c r="O14" s="351">
        <f t="shared" si="3"/>
        <v>0</v>
      </c>
      <c r="P14" s="486" t="str">
        <f t="shared" si="4"/>
        <v/>
      </c>
      <c r="Q14" s="487" t="str">
        <f t="shared" si="5"/>
        <v/>
      </c>
      <c r="R14" s="487" t="str">
        <f t="shared" si="6"/>
        <v>Completati informatiile solicitate in foaia de calcul INFORMATII GENERALE</v>
      </c>
      <c r="S14" s="487" t="str">
        <f>IF(B14=0,"x",VLOOKUP(B14,InformatiiGenerale!$A$9:$C$29,3,FALSE))</f>
        <v>x</v>
      </c>
    </row>
    <row r="15" spans="1:19" ht="25.5" x14ac:dyDescent="0.25">
      <c r="A15" s="350"/>
      <c r="B15" s="177"/>
      <c r="C15" s="165"/>
      <c r="D15" s="165"/>
      <c r="E15" s="178"/>
      <c r="F15" s="160"/>
      <c r="G15" s="179"/>
      <c r="H15" s="179"/>
      <c r="I15" s="173">
        <f t="shared" si="0"/>
        <v>0</v>
      </c>
      <c r="J15" s="173">
        <f t="shared" si="1"/>
        <v>0</v>
      </c>
      <c r="K15" s="173">
        <f>IF($C15=0,0,VLOOKUP($Q15,InformatiiGenerale!$D$10:$J$150,3,FALSE))</f>
        <v>0</v>
      </c>
      <c r="L15" s="173">
        <f t="shared" si="2"/>
        <v>0</v>
      </c>
      <c r="M15" s="297">
        <f>IF(F15="ora",SUMIF('Cap.1-a'!$S$11:$S$3003,$P15,'Cap.1-a'!$N$11:$N$3003)/'Cap.1-b'!H15,SUMIF('Cap.1-a'!$S$11:$S$3003,$P15,'Cap.1-a'!$N$11:$N$3003))</f>
        <v>0</v>
      </c>
      <c r="N15" s="297">
        <f>IF($C15=0,0,VLOOKUP($Q15,InformatiiGenerale!$D$10:$J$150,7,FALSE))</f>
        <v>0</v>
      </c>
      <c r="O15" s="351">
        <f t="shared" si="3"/>
        <v>0</v>
      </c>
      <c r="P15" s="486" t="str">
        <f t="shared" si="4"/>
        <v/>
      </c>
      <c r="Q15" s="487" t="str">
        <f t="shared" si="5"/>
        <v/>
      </c>
      <c r="R15" s="487" t="str">
        <f t="shared" si="6"/>
        <v>Completati informatiile solicitate in foaia de calcul INFORMATII GENERALE</v>
      </c>
      <c r="S15" s="487" t="str">
        <f>IF(B15=0,"x",VLOOKUP(B15,InformatiiGenerale!$A$9:$C$29,3,FALSE))</f>
        <v>x</v>
      </c>
    </row>
    <row r="16" spans="1:19" ht="25.5" x14ac:dyDescent="0.25">
      <c r="A16" s="350"/>
      <c r="B16" s="177"/>
      <c r="C16" s="165"/>
      <c r="D16" s="165"/>
      <c r="E16" s="178"/>
      <c r="F16" s="160"/>
      <c r="G16" s="179"/>
      <c r="H16" s="179"/>
      <c r="I16" s="173">
        <f t="shared" si="0"/>
        <v>0</v>
      </c>
      <c r="J16" s="173">
        <f t="shared" si="1"/>
        <v>0</v>
      </c>
      <c r="K16" s="173">
        <f>IF($C16=0,0,VLOOKUP($Q16,InformatiiGenerale!$D$10:$J$150,3,FALSE))</f>
        <v>0</v>
      </c>
      <c r="L16" s="173">
        <f t="shared" si="2"/>
        <v>0</v>
      </c>
      <c r="M16" s="297">
        <f>IF(F16="ora",SUMIF('Cap.1-a'!$S$11:$S$3003,$P16,'Cap.1-a'!$N$11:$N$3003)/'Cap.1-b'!H16,SUMIF('Cap.1-a'!$S$11:$S$3003,$P16,'Cap.1-a'!$N$11:$N$3003))</f>
        <v>0</v>
      </c>
      <c r="N16" s="297">
        <f>IF($C16=0,0,VLOOKUP($Q16,InformatiiGenerale!$D$10:$J$150,7,FALSE))</f>
        <v>0</v>
      </c>
      <c r="O16" s="351">
        <f t="shared" si="3"/>
        <v>0</v>
      </c>
      <c r="P16" s="486" t="str">
        <f t="shared" si="4"/>
        <v/>
      </c>
      <c r="Q16" s="487" t="str">
        <f t="shared" si="5"/>
        <v/>
      </c>
      <c r="R16" s="487" t="str">
        <f t="shared" si="6"/>
        <v>Completati informatiile solicitate in foaia de calcul INFORMATII GENERALE</v>
      </c>
      <c r="S16" s="487" t="str">
        <f>IF(B16=0,"x",VLOOKUP(B16,InformatiiGenerale!$A$9:$C$29,3,FALSE))</f>
        <v>x</v>
      </c>
    </row>
    <row r="17" spans="1:19" ht="25.5" x14ac:dyDescent="0.25">
      <c r="A17" s="350"/>
      <c r="B17" s="177"/>
      <c r="C17" s="165"/>
      <c r="D17" s="165"/>
      <c r="E17" s="178"/>
      <c r="F17" s="160"/>
      <c r="G17" s="179"/>
      <c r="H17" s="179"/>
      <c r="I17" s="173">
        <f t="shared" si="0"/>
        <v>0</v>
      </c>
      <c r="J17" s="173">
        <f t="shared" si="1"/>
        <v>0</v>
      </c>
      <c r="K17" s="173">
        <f>IF($C17=0,0,VLOOKUP($Q17,InformatiiGenerale!$D$10:$J$150,3,FALSE))</f>
        <v>0</v>
      </c>
      <c r="L17" s="173">
        <f t="shared" si="2"/>
        <v>0</v>
      </c>
      <c r="M17" s="297">
        <f>IF(F17="ora",SUMIF('Cap.1-a'!$S$11:$S$3003,$P17,'Cap.1-a'!$N$11:$N$3003)/'Cap.1-b'!H17,SUMIF('Cap.1-a'!$S$11:$S$3003,$P17,'Cap.1-a'!$N$11:$N$3003))</f>
        <v>0</v>
      </c>
      <c r="N17" s="297">
        <f>IF($C17=0,0,VLOOKUP($Q17,InformatiiGenerale!$D$10:$J$150,7,FALSE))</f>
        <v>0</v>
      </c>
      <c r="O17" s="351">
        <f t="shared" si="3"/>
        <v>0</v>
      </c>
      <c r="P17" s="486" t="str">
        <f t="shared" si="4"/>
        <v/>
      </c>
      <c r="Q17" s="487" t="str">
        <f t="shared" si="5"/>
        <v/>
      </c>
      <c r="R17" s="487" t="str">
        <f t="shared" si="6"/>
        <v>Completati informatiile solicitate in foaia de calcul INFORMATII GENERALE</v>
      </c>
      <c r="S17" s="487" t="str">
        <f>IF(B17=0,"x",VLOOKUP(B17,InformatiiGenerale!$A$9:$C$29,3,FALSE))</f>
        <v>x</v>
      </c>
    </row>
    <row r="18" spans="1:19" ht="25.5" x14ac:dyDescent="0.25">
      <c r="A18" s="350"/>
      <c r="B18" s="177"/>
      <c r="C18" s="165"/>
      <c r="D18" s="165"/>
      <c r="E18" s="178"/>
      <c r="F18" s="160"/>
      <c r="G18" s="179"/>
      <c r="H18" s="179"/>
      <c r="I18" s="173">
        <f t="shared" si="0"/>
        <v>0</v>
      </c>
      <c r="J18" s="173">
        <f t="shared" si="1"/>
        <v>0</v>
      </c>
      <c r="K18" s="173">
        <f>IF($C18=0,0,VLOOKUP($Q18,InformatiiGenerale!$D$10:$J$150,3,FALSE))</f>
        <v>0</v>
      </c>
      <c r="L18" s="173">
        <f t="shared" si="2"/>
        <v>0</v>
      </c>
      <c r="M18" s="297">
        <f>IF(F18="ora",SUMIF('Cap.1-a'!$S$11:$S$3003,$P18,'Cap.1-a'!$N$11:$N$3003)/'Cap.1-b'!H18,SUMIF('Cap.1-a'!$S$11:$S$3003,$P18,'Cap.1-a'!$N$11:$N$3003))</f>
        <v>0</v>
      </c>
      <c r="N18" s="297">
        <f>IF($C18=0,0,VLOOKUP($Q18,InformatiiGenerale!$D$10:$J$150,7,FALSE))</f>
        <v>0</v>
      </c>
      <c r="O18" s="351">
        <f t="shared" si="3"/>
        <v>0</v>
      </c>
      <c r="P18" s="486" t="str">
        <f t="shared" si="4"/>
        <v/>
      </c>
      <c r="Q18" s="487" t="str">
        <f t="shared" si="5"/>
        <v/>
      </c>
      <c r="R18" s="487" t="str">
        <f t="shared" si="6"/>
        <v>Completati informatiile solicitate in foaia de calcul INFORMATII GENERALE</v>
      </c>
      <c r="S18" s="487" t="str">
        <f>IF(B18=0,"x",VLOOKUP(B18,InformatiiGenerale!$A$9:$C$29,3,FALSE))</f>
        <v>x</v>
      </c>
    </row>
    <row r="19" spans="1:19" ht="25.5" x14ac:dyDescent="0.25">
      <c r="A19" s="350"/>
      <c r="B19" s="177"/>
      <c r="C19" s="165"/>
      <c r="D19" s="165"/>
      <c r="E19" s="178"/>
      <c r="F19" s="160"/>
      <c r="G19" s="179"/>
      <c r="H19" s="179"/>
      <c r="I19" s="173">
        <f t="shared" si="0"/>
        <v>0</v>
      </c>
      <c r="J19" s="173">
        <f t="shared" si="1"/>
        <v>0</v>
      </c>
      <c r="K19" s="173">
        <f>IF($C19=0,0,VLOOKUP($Q19,InformatiiGenerale!$D$10:$J$150,3,FALSE))</f>
        <v>0</v>
      </c>
      <c r="L19" s="173">
        <f t="shared" si="2"/>
        <v>0</v>
      </c>
      <c r="M19" s="297">
        <f>IF(F19="ora",SUMIF('Cap.1-a'!$S$11:$S$3003,$P19,'Cap.1-a'!$N$11:$N$3003)/'Cap.1-b'!H19,SUMIF('Cap.1-a'!$S$11:$S$3003,$P19,'Cap.1-a'!$N$11:$N$3003))</f>
        <v>0</v>
      </c>
      <c r="N19" s="297">
        <f>IF($C19=0,0,VLOOKUP($Q19,InformatiiGenerale!$D$10:$J$150,7,FALSE))</f>
        <v>0</v>
      </c>
      <c r="O19" s="351">
        <f t="shared" si="3"/>
        <v>0</v>
      </c>
      <c r="P19" s="486" t="str">
        <f t="shared" si="4"/>
        <v/>
      </c>
      <c r="Q19" s="487" t="str">
        <f t="shared" si="5"/>
        <v/>
      </c>
      <c r="R19" s="487" t="str">
        <f t="shared" si="6"/>
        <v>Completati informatiile solicitate in foaia de calcul INFORMATII GENERALE</v>
      </c>
      <c r="S19" s="487" t="str">
        <f>IF(B19=0,"x",VLOOKUP(B19,InformatiiGenerale!$A$9:$C$29,3,FALSE))</f>
        <v>x</v>
      </c>
    </row>
    <row r="20" spans="1:19" ht="25.5" x14ac:dyDescent="0.25">
      <c r="A20" s="350"/>
      <c r="B20" s="177"/>
      <c r="C20" s="165"/>
      <c r="D20" s="165"/>
      <c r="E20" s="178"/>
      <c r="F20" s="160"/>
      <c r="G20" s="179"/>
      <c r="H20" s="179"/>
      <c r="I20" s="173">
        <f t="shared" si="0"/>
        <v>0</v>
      </c>
      <c r="J20" s="173">
        <f t="shared" si="1"/>
        <v>0</v>
      </c>
      <c r="K20" s="173">
        <f>IF($C20=0,0,VLOOKUP($Q20,InformatiiGenerale!$D$10:$J$150,3,FALSE))</f>
        <v>0</v>
      </c>
      <c r="L20" s="173">
        <f t="shared" si="2"/>
        <v>0</v>
      </c>
      <c r="M20" s="297">
        <f>IF(F20="ora",SUMIF('Cap.1-a'!$S$11:$S$3003,$P20,'Cap.1-a'!$N$11:$N$3003)/'Cap.1-b'!H20,SUMIF('Cap.1-a'!$S$11:$S$3003,$P20,'Cap.1-a'!$N$11:$N$3003))</f>
        <v>0</v>
      </c>
      <c r="N20" s="297">
        <f>IF($C20=0,0,VLOOKUP($Q20,InformatiiGenerale!$D$10:$J$150,7,FALSE))</f>
        <v>0</v>
      </c>
      <c r="O20" s="351">
        <f t="shared" si="3"/>
        <v>0</v>
      </c>
      <c r="P20" s="486" t="str">
        <f t="shared" si="4"/>
        <v/>
      </c>
      <c r="Q20" s="487" t="str">
        <f t="shared" si="5"/>
        <v/>
      </c>
      <c r="R20" s="487" t="str">
        <f t="shared" si="6"/>
        <v>Completati informatiile solicitate in foaia de calcul INFORMATII GENERALE</v>
      </c>
      <c r="S20" s="487" t="str">
        <f>IF(B20=0,"x",VLOOKUP(B20,InformatiiGenerale!$A$9:$C$29,3,FALSE))</f>
        <v>x</v>
      </c>
    </row>
    <row r="21" spans="1:19" ht="25.5" x14ac:dyDescent="0.25">
      <c r="A21" s="350"/>
      <c r="B21" s="177"/>
      <c r="C21" s="165"/>
      <c r="D21" s="165"/>
      <c r="E21" s="178"/>
      <c r="F21" s="160"/>
      <c r="G21" s="179"/>
      <c r="H21" s="179"/>
      <c r="I21" s="173">
        <f t="shared" si="0"/>
        <v>0</v>
      </c>
      <c r="J21" s="173">
        <f t="shared" si="1"/>
        <v>0</v>
      </c>
      <c r="K21" s="173">
        <f>IF($C21=0,0,VLOOKUP($Q21,InformatiiGenerale!$D$10:$J$150,3,FALSE))</f>
        <v>0</v>
      </c>
      <c r="L21" s="173">
        <f t="shared" si="2"/>
        <v>0</v>
      </c>
      <c r="M21" s="297">
        <f>IF(F21="ora",SUMIF('Cap.1-a'!$S$11:$S$3003,$P21,'Cap.1-a'!$N$11:$N$3003)/'Cap.1-b'!H21,SUMIF('Cap.1-a'!$S$11:$S$3003,$P21,'Cap.1-a'!$N$11:$N$3003))</f>
        <v>0</v>
      </c>
      <c r="N21" s="297">
        <f>IF($C21=0,0,VLOOKUP($Q21,InformatiiGenerale!$D$10:$J$150,7,FALSE))</f>
        <v>0</v>
      </c>
      <c r="O21" s="351">
        <f t="shared" si="3"/>
        <v>0</v>
      </c>
      <c r="P21" s="486" t="str">
        <f t="shared" si="4"/>
        <v/>
      </c>
      <c r="Q21" s="487" t="str">
        <f t="shared" si="5"/>
        <v/>
      </c>
      <c r="R21" s="487" t="str">
        <f t="shared" si="6"/>
        <v>Completati informatiile solicitate in foaia de calcul INFORMATII GENERALE</v>
      </c>
      <c r="S21" s="487" t="str">
        <f>IF(B21=0,"x",VLOOKUP(B21,InformatiiGenerale!$A$9:$C$29,3,FALSE))</f>
        <v>x</v>
      </c>
    </row>
    <row r="22" spans="1:19" ht="25.5" x14ac:dyDescent="0.25">
      <c r="A22" s="350"/>
      <c r="B22" s="177"/>
      <c r="C22" s="165"/>
      <c r="D22" s="165"/>
      <c r="E22" s="178"/>
      <c r="F22" s="160"/>
      <c r="G22" s="179"/>
      <c r="H22" s="179"/>
      <c r="I22" s="173">
        <f t="shared" si="0"/>
        <v>0</v>
      </c>
      <c r="J22" s="173">
        <f t="shared" si="1"/>
        <v>0</v>
      </c>
      <c r="K22" s="173">
        <f>IF($C22=0,0,VLOOKUP($Q22,InformatiiGenerale!$D$10:$J$150,3,FALSE))</f>
        <v>0</v>
      </c>
      <c r="L22" s="173">
        <f t="shared" si="2"/>
        <v>0</v>
      </c>
      <c r="M22" s="297">
        <f>IF(F22="ora",SUMIF('Cap.1-a'!$S$11:$S$3003,$P22,'Cap.1-a'!$N$11:$N$3003)/'Cap.1-b'!H22,SUMIF('Cap.1-a'!$S$11:$S$3003,$P22,'Cap.1-a'!$N$11:$N$3003))</f>
        <v>0</v>
      </c>
      <c r="N22" s="297">
        <f>IF($C22=0,0,VLOOKUP($Q22,InformatiiGenerale!$D$10:$J$150,7,FALSE))</f>
        <v>0</v>
      </c>
      <c r="O22" s="351">
        <f t="shared" si="3"/>
        <v>0</v>
      </c>
      <c r="P22" s="486" t="str">
        <f t="shared" si="4"/>
        <v/>
      </c>
      <c r="Q22" s="487" t="str">
        <f t="shared" si="5"/>
        <v/>
      </c>
      <c r="R22" s="487" t="str">
        <f t="shared" si="6"/>
        <v>Completati informatiile solicitate in foaia de calcul INFORMATII GENERALE</v>
      </c>
      <c r="S22" s="487" t="str">
        <f>IF(B22=0,"x",VLOOKUP(B22,InformatiiGenerale!$A$9:$C$29,3,FALSE))</f>
        <v>x</v>
      </c>
    </row>
    <row r="23" spans="1:19" ht="25.5" x14ac:dyDescent="0.25">
      <c r="A23" s="350"/>
      <c r="B23" s="177"/>
      <c r="C23" s="165"/>
      <c r="D23" s="165"/>
      <c r="E23" s="178"/>
      <c r="F23" s="160"/>
      <c r="G23" s="179"/>
      <c r="H23" s="179"/>
      <c r="I23" s="173">
        <f t="shared" si="0"/>
        <v>0</v>
      </c>
      <c r="J23" s="173">
        <f t="shared" si="1"/>
        <v>0</v>
      </c>
      <c r="K23" s="173">
        <f>IF($C23=0,0,VLOOKUP($Q23,InformatiiGenerale!$D$10:$J$150,3,FALSE))</f>
        <v>0</v>
      </c>
      <c r="L23" s="173">
        <f t="shared" si="2"/>
        <v>0</v>
      </c>
      <c r="M23" s="297">
        <f>IF(F23="ora",SUMIF('Cap.1-a'!$S$11:$S$3003,$P23,'Cap.1-a'!$N$11:$N$3003)/'Cap.1-b'!H23,SUMIF('Cap.1-a'!$S$11:$S$3003,$P23,'Cap.1-a'!$N$11:$N$3003))</f>
        <v>0</v>
      </c>
      <c r="N23" s="297">
        <f>IF($C23=0,0,VLOOKUP($Q23,InformatiiGenerale!$D$10:$J$150,7,FALSE))</f>
        <v>0</v>
      </c>
      <c r="O23" s="351">
        <f t="shared" si="3"/>
        <v>0</v>
      </c>
      <c r="P23" s="486" t="str">
        <f t="shared" si="4"/>
        <v/>
      </c>
      <c r="Q23" s="487" t="str">
        <f t="shared" si="5"/>
        <v/>
      </c>
      <c r="R23" s="487" t="str">
        <f t="shared" si="6"/>
        <v>Completati informatiile solicitate in foaia de calcul INFORMATII GENERALE</v>
      </c>
      <c r="S23" s="487" t="str">
        <f>IF(B23=0,"x",VLOOKUP(B23,InformatiiGenerale!$A$9:$C$29,3,FALSE))</f>
        <v>x</v>
      </c>
    </row>
    <row r="24" spans="1:19" ht="25.5" x14ac:dyDescent="0.25">
      <c r="A24" s="350"/>
      <c r="B24" s="177"/>
      <c r="C24" s="165"/>
      <c r="D24" s="165"/>
      <c r="E24" s="178"/>
      <c r="F24" s="160"/>
      <c r="G24" s="179"/>
      <c r="H24" s="179"/>
      <c r="I24" s="173">
        <f t="shared" si="0"/>
        <v>0</v>
      </c>
      <c r="J24" s="173">
        <f t="shared" si="1"/>
        <v>0</v>
      </c>
      <c r="K24" s="173">
        <f>IF($C24=0,0,VLOOKUP($Q24,InformatiiGenerale!$D$10:$J$150,3,FALSE))</f>
        <v>0</v>
      </c>
      <c r="L24" s="173">
        <f t="shared" si="2"/>
        <v>0</v>
      </c>
      <c r="M24" s="297">
        <f>IF(F24="ora",SUMIF('Cap.1-a'!$S$11:$S$3003,$P24,'Cap.1-a'!$N$11:$N$3003)/'Cap.1-b'!H24,SUMIF('Cap.1-a'!$S$11:$S$3003,$P24,'Cap.1-a'!$N$11:$N$3003))</f>
        <v>0</v>
      </c>
      <c r="N24" s="297">
        <f>IF($C24=0,0,VLOOKUP($Q24,InformatiiGenerale!$D$10:$J$150,7,FALSE))</f>
        <v>0</v>
      </c>
      <c r="O24" s="351">
        <f t="shared" si="3"/>
        <v>0</v>
      </c>
      <c r="P24" s="486" t="str">
        <f t="shared" si="4"/>
        <v/>
      </c>
      <c r="Q24" s="487" t="str">
        <f t="shared" si="5"/>
        <v/>
      </c>
      <c r="R24" s="487" t="str">
        <f t="shared" si="6"/>
        <v>Completati informatiile solicitate in foaia de calcul INFORMATII GENERALE</v>
      </c>
      <c r="S24" s="487" t="str">
        <f>IF(B24=0,"x",VLOOKUP(B24,InformatiiGenerale!$A$9:$C$29,3,FALSE))</f>
        <v>x</v>
      </c>
    </row>
    <row r="25" spans="1:19" ht="25.5" x14ac:dyDescent="0.25">
      <c r="A25" s="350"/>
      <c r="B25" s="177"/>
      <c r="C25" s="165"/>
      <c r="D25" s="165"/>
      <c r="E25" s="178"/>
      <c r="F25" s="160"/>
      <c r="G25" s="179"/>
      <c r="H25" s="179"/>
      <c r="I25" s="173">
        <f t="shared" si="0"/>
        <v>0</v>
      </c>
      <c r="J25" s="173">
        <f t="shared" si="1"/>
        <v>0</v>
      </c>
      <c r="K25" s="173">
        <f>IF($C25=0,0,VLOOKUP($Q25,InformatiiGenerale!$D$10:$J$150,3,FALSE))</f>
        <v>0</v>
      </c>
      <c r="L25" s="173">
        <f t="shared" si="2"/>
        <v>0</v>
      </c>
      <c r="M25" s="297">
        <f>IF(F25="ora",SUMIF('Cap.1-a'!$S$11:$S$3003,$P25,'Cap.1-a'!$N$11:$N$3003)/'Cap.1-b'!H25,SUMIF('Cap.1-a'!$S$11:$S$3003,$P25,'Cap.1-a'!$N$11:$N$3003))</f>
        <v>0</v>
      </c>
      <c r="N25" s="297">
        <f>IF($C25=0,0,VLOOKUP($Q25,InformatiiGenerale!$D$10:$J$150,7,FALSE))</f>
        <v>0</v>
      </c>
      <c r="O25" s="351">
        <f t="shared" si="3"/>
        <v>0</v>
      </c>
      <c r="P25" s="486" t="str">
        <f t="shared" si="4"/>
        <v/>
      </c>
      <c r="Q25" s="487" t="str">
        <f t="shared" si="5"/>
        <v/>
      </c>
      <c r="R25" s="487" t="str">
        <f t="shared" si="6"/>
        <v>Completati informatiile solicitate in foaia de calcul INFORMATII GENERALE</v>
      </c>
      <c r="S25" s="487" t="str">
        <f>IF(B25=0,"x",VLOOKUP(B25,InformatiiGenerale!$A$9:$C$29,3,FALSE))</f>
        <v>x</v>
      </c>
    </row>
    <row r="26" spans="1:19" ht="25.5" x14ac:dyDescent="0.25">
      <c r="A26" s="350"/>
      <c r="B26" s="177"/>
      <c r="C26" s="165"/>
      <c r="D26" s="165"/>
      <c r="E26" s="178"/>
      <c r="F26" s="160"/>
      <c r="G26" s="179"/>
      <c r="H26" s="179"/>
      <c r="I26" s="173">
        <f t="shared" si="0"/>
        <v>0</v>
      </c>
      <c r="J26" s="173">
        <f t="shared" si="1"/>
        <v>0</v>
      </c>
      <c r="K26" s="173">
        <f>IF($C26=0,0,VLOOKUP($Q26,InformatiiGenerale!$D$10:$J$150,3,FALSE))</f>
        <v>0</v>
      </c>
      <c r="L26" s="173">
        <f t="shared" si="2"/>
        <v>0</v>
      </c>
      <c r="M26" s="297">
        <f>IF(F26="ora",SUMIF('Cap.1-a'!$S$11:$S$3003,$P26,'Cap.1-a'!$N$11:$N$3003)/'Cap.1-b'!H26,SUMIF('Cap.1-a'!$S$11:$S$3003,$P26,'Cap.1-a'!$N$11:$N$3003))</f>
        <v>0</v>
      </c>
      <c r="N26" s="297">
        <f>IF($C26=0,0,VLOOKUP($Q26,InformatiiGenerale!$D$10:$J$150,7,FALSE))</f>
        <v>0</v>
      </c>
      <c r="O26" s="351">
        <f t="shared" si="3"/>
        <v>0</v>
      </c>
      <c r="P26" s="486" t="str">
        <f t="shared" si="4"/>
        <v/>
      </c>
      <c r="Q26" s="487" t="str">
        <f t="shared" si="5"/>
        <v/>
      </c>
      <c r="R26" s="487" t="str">
        <f t="shared" si="6"/>
        <v>Completati informatiile solicitate in foaia de calcul INFORMATII GENERALE</v>
      </c>
      <c r="S26" s="487" t="str">
        <f>IF(B26=0,"x",VLOOKUP(B26,InformatiiGenerale!$A$9:$C$29,3,FALSE))</f>
        <v>x</v>
      </c>
    </row>
    <row r="27" spans="1:19" ht="25.5" x14ac:dyDescent="0.25">
      <c r="A27" s="350"/>
      <c r="B27" s="177"/>
      <c r="C27" s="165"/>
      <c r="D27" s="165"/>
      <c r="E27" s="178"/>
      <c r="F27" s="160"/>
      <c r="G27" s="179"/>
      <c r="H27" s="179"/>
      <c r="I27" s="173">
        <f t="shared" si="0"/>
        <v>0</v>
      </c>
      <c r="J27" s="173">
        <f t="shared" si="1"/>
        <v>0</v>
      </c>
      <c r="K27" s="173">
        <f>IF($C27=0,0,VLOOKUP($Q27,InformatiiGenerale!$D$10:$J$150,3,FALSE))</f>
        <v>0</v>
      </c>
      <c r="L27" s="173">
        <f t="shared" si="2"/>
        <v>0</v>
      </c>
      <c r="M27" s="297">
        <f>IF(F27="ora",SUMIF('Cap.1-a'!$S$11:$S$3003,$P27,'Cap.1-a'!$N$11:$N$3003)/'Cap.1-b'!H27,SUMIF('Cap.1-a'!$S$11:$S$3003,$P27,'Cap.1-a'!$N$11:$N$3003))</f>
        <v>0</v>
      </c>
      <c r="N27" s="297">
        <f>IF($C27=0,0,VLOOKUP($Q27,InformatiiGenerale!$D$10:$J$150,7,FALSE))</f>
        <v>0</v>
      </c>
      <c r="O27" s="351">
        <f t="shared" si="3"/>
        <v>0</v>
      </c>
      <c r="P27" s="486" t="str">
        <f t="shared" si="4"/>
        <v/>
      </c>
      <c r="Q27" s="487" t="str">
        <f t="shared" si="5"/>
        <v/>
      </c>
      <c r="R27" s="487" t="str">
        <f t="shared" si="6"/>
        <v>Completati informatiile solicitate in foaia de calcul INFORMATII GENERALE</v>
      </c>
      <c r="S27" s="487" t="str">
        <f>IF(B27=0,"x",VLOOKUP(B27,InformatiiGenerale!$A$9:$C$29,3,FALSE))</f>
        <v>x</v>
      </c>
    </row>
    <row r="28" spans="1:19" ht="25.5" x14ac:dyDescent="0.25">
      <c r="A28" s="350"/>
      <c r="B28" s="177"/>
      <c r="C28" s="165"/>
      <c r="D28" s="165"/>
      <c r="E28" s="178"/>
      <c r="F28" s="160"/>
      <c r="G28" s="179"/>
      <c r="H28" s="179"/>
      <c r="I28" s="173">
        <f t="shared" si="0"/>
        <v>0</v>
      </c>
      <c r="J28" s="173">
        <f t="shared" si="1"/>
        <v>0</v>
      </c>
      <c r="K28" s="173">
        <f>IF($C28=0,0,VLOOKUP($Q28,InformatiiGenerale!$D$10:$J$150,3,FALSE))</f>
        <v>0</v>
      </c>
      <c r="L28" s="173">
        <f t="shared" si="2"/>
        <v>0</v>
      </c>
      <c r="M28" s="297">
        <f>IF(F28="ora",SUMIF('Cap.1-a'!$S$11:$S$3003,$P28,'Cap.1-a'!$N$11:$N$3003)/'Cap.1-b'!H28,SUMIF('Cap.1-a'!$S$11:$S$3003,$P28,'Cap.1-a'!$N$11:$N$3003))</f>
        <v>0</v>
      </c>
      <c r="N28" s="297">
        <f>IF($C28=0,0,VLOOKUP($Q28,InformatiiGenerale!$D$10:$J$150,7,FALSE))</f>
        <v>0</v>
      </c>
      <c r="O28" s="351">
        <f t="shared" si="3"/>
        <v>0</v>
      </c>
      <c r="P28" s="486" t="str">
        <f t="shared" si="4"/>
        <v/>
      </c>
      <c r="Q28" s="487" t="str">
        <f t="shared" si="5"/>
        <v/>
      </c>
      <c r="R28" s="487" t="str">
        <f t="shared" si="6"/>
        <v>Completati informatiile solicitate in foaia de calcul INFORMATII GENERALE</v>
      </c>
      <c r="S28" s="487" t="str">
        <f>IF(B28=0,"x",VLOOKUP(B28,InformatiiGenerale!$A$9:$C$29,3,FALSE))</f>
        <v>x</v>
      </c>
    </row>
    <row r="29" spans="1:19" ht="25.5" x14ac:dyDescent="0.25">
      <c r="A29" s="350"/>
      <c r="B29" s="177"/>
      <c r="C29" s="165"/>
      <c r="D29" s="165"/>
      <c r="E29" s="178"/>
      <c r="F29" s="160"/>
      <c r="G29" s="179"/>
      <c r="H29" s="179"/>
      <c r="I29" s="173">
        <f t="shared" si="0"/>
        <v>0</v>
      </c>
      <c r="J29" s="173">
        <f t="shared" si="1"/>
        <v>0</v>
      </c>
      <c r="K29" s="173">
        <f>IF($C29=0,0,VLOOKUP($Q29,InformatiiGenerale!$D$10:$J$150,3,FALSE))</f>
        <v>0</v>
      </c>
      <c r="L29" s="173">
        <f t="shared" si="2"/>
        <v>0</v>
      </c>
      <c r="M29" s="297">
        <f>IF(F29="ora",SUMIF('Cap.1-a'!$S$11:$S$3003,$P29,'Cap.1-a'!$N$11:$N$3003)/'Cap.1-b'!H29,SUMIF('Cap.1-a'!$S$11:$S$3003,$P29,'Cap.1-a'!$N$11:$N$3003))</f>
        <v>0</v>
      </c>
      <c r="N29" s="297">
        <f>IF($C29=0,0,VLOOKUP($Q29,InformatiiGenerale!$D$10:$J$150,7,FALSE))</f>
        <v>0</v>
      </c>
      <c r="O29" s="351">
        <f t="shared" si="3"/>
        <v>0</v>
      </c>
      <c r="P29" s="486" t="str">
        <f t="shared" si="4"/>
        <v/>
      </c>
      <c r="Q29" s="487" t="str">
        <f t="shared" si="5"/>
        <v/>
      </c>
      <c r="R29" s="487" t="str">
        <f t="shared" si="6"/>
        <v>Completati informatiile solicitate in foaia de calcul INFORMATII GENERALE</v>
      </c>
      <c r="S29" s="487" t="str">
        <f>IF(B29=0,"x",VLOOKUP(B29,InformatiiGenerale!$A$9:$C$29,3,FALSE))</f>
        <v>x</v>
      </c>
    </row>
    <row r="30" spans="1:19" ht="25.5" x14ac:dyDescent="0.25">
      <c r="A30" s="350"/>
      <c r="B30" s="177"/>
      <c r="C30" s="165"/>
      <c r="D30" s="165"/>
      <c r="E30" s="178"/>
      <c r="F30" s="160"/>
      <c r="G30" s="179"/>
      <c r="H30" s="179"/>
      <c r="I30" s="173">
        <f t="shared" si="0"/>
        <v>0</v>
      </c>
      <c r="J30" s="173">
        <f t="shared" si="1"/>
        <v>0</v>
      </c>
      <c r="K30" s="173">
        <f>IF($C30=0,0,VLOOKUP($Q30,InformatiiGenerale!$D$10:$J$150,3,FALSE))</f>
        <v>0</v>
      </c>
      <c r="L30" s="173">
        <f t="shared" si="2"/>
        <v>0</v>
      </c>
      <c r="M30" s="297">
        <f>IF(F30="ora",SUMIF('Cap.1-a'!$S$11:$S$3003,$P30,'Cap.1-a'!$N$11:$N$3003)/'Cap.1-b'!H30,SUMIF('Cap.1-a'!$S$11:$S$3003,$P30,'Cap.1-a'!$N$11:$N$3003))</f>
        <v>0</v>
      </c>
      <c r="N30" s="297">
        <f>IF($C30=0,0,VLOOKUP($Q30,InformatiiGenerale!$D$10:$J$150,7,FALSE))</f>
        <v>0</v>
      </c>
      <c r="O30" s="351">
        <f t="shared" si="3"/>
        <v>0</v>
      </c>
      <c r="P30" s="486" t="str">
        <f t="shared" si="4"/>
        <v/>
      </c>
      <c r="Q30" s="487" t="str">
        <f t="shared" si="5"/>
        <v/>
      </c>
      <c r="R30" s="487" t="str">
        <f t="shared" si="6"/>
        <v>Completati informatiile solicitate in foaia de calcul INFORMATII GENERALE</v>
      </c>
      <c r="S30" s="487" t="str">
        <f>IF(B30=0,"x",VLOOKUP(B30,InformatiiGenerale!$A$9:$C$29,3,FALSE))</f>
        <v>x</v>
      </c>
    </row>
    <row r="31" spans="1:19" ht="25.5" x14ac:dyDescent="0.25">
      <c r="A31" s="350"/>
      <c r="B31" s="177"/>
      <c r="C31" s="165"/>
      <c r="D31" s="165"/>
      <c r="E31" s="178"/>
      <c r="F31" s="160"/>
      <c r="G31" s="179"/>
      <c r="H31" s="179"/>
      <c r="I31" s="173">
        <f t="shared" si="0"/>
        <v>0</v>
      </c>
      <c r="J31" s="173">
        <f t="shared" si="1"/>
        <v>0</v>
      </c>
      <c r="K31" s="173">
        <f>IF($C31=0,0,VLOOKUP($Q31,InformatiiGenerale!$D$10:$J$150,3,FALSE))</f>
        <v>0</v>
      </c>
      <c r="L31" s="173">
        <f t="shared" si="2"/>
        <v>0</v>
      </c>
      <c r="M31" s="297">
        <f>IF(F31="ora",SUMIF('Cap.1-a'!$S$11:$S$3003,$P31,'Cap.1-a'!$N$11:$N$3003)/'Cap.1-b'!H31,SUMIF('Cap.1-a'!$S$11:$S$3003,$P31,'Cap.1-a'!$N$11:$N$3003))</f>
        <v>0</v>
      </c>
      <c r="N31" s="297">
        <f>IF($C31=0,0,VLOOKUP($Q31,InformatiiGenerale!$D$10:$J$150,7,FALSE))</f>
        <v>0</v>
      </c>
      <c r="O31" s="351">
        <f t="shared" si="3"/>
        <v>0</v>
      </c>
      <c r="P31" s="486" t="str">
        <f t="shared" si="4"/>
        <v/>
      </c>
      <c r="Q31" s="487" t="str">
        <f t="shared" si="5"/>
        <v/>
      </c>
      <c r="R31" s="487" t="str">
        <f t="shared" si="6"/>
        <v>Completati informatiile solicitate in foaia de calcul INFORMATII GENERALE</v>
      </c>
      <c r="S31" s="487" t="str">
        <f>IF(B31=0,"x",VLOOKUP(B31,InformatiiGenerale!$A$9:$C$29,3,FALSE))</f>
        <v>x</v>
      </c>
    </row>
    <row r="32" spans="1:19" ht="25.5" x14ac:dyDescent="0.25">
      <c r="A32" s="350"/>
      <c r="B32" s="177"/>
      <c r="C32" s="165"/>
      <c r="D32" s="165"/>
      <c r="E32" s="178"/>
      <c r="F32" s="160"/>
      <c r="G32" s="179"/>
      <c r="H32" s="179"/>
      <c r="I32" s="173">
        <f t="shared" si="0"/>
        <v>0</v>
      </c>
      <c r="J32" s="173">
        <f t="shared" si="1"/>
        <v>0</v>
      </c>
      <c r="K32" s="173">
        <f>IF($C32=0,0,VLOOKUP($Q32,InformatiiGenerale!$D$10:$J$150,3,FALSE))</f>
        <v>0</v>
      </c>
      <c r="L32" s="173">
        <f t="shared" si="2"/>
        <v>0</v>
      </c>
      <c r="M32" s="297">
        <f>IF(F32="ora",SUMIF('Cap.1-a'!$S$11:$S$3003,$P32,'Cap.1-a'!$N$11:$N$3003)/'Cap.1-b'!H32,SUMIF('Cap.1-a'!$S$11:$S$3003,$P32,'Cap.1-a'!$N$11:$N$3003))</f>
        <v>0</v>
      </c>
      <c r="N32" s="297">
        <f>IF($C32=0,0,VLOOKUP($Q32,InformatiiGenerale!$D$10:$J$150,7,FALSE))</f>
        <v>0</v>
      </c>
      <c r="O32" s="351">
        <f t="shared" si="3"/>
        <v>0</v>
      </c>
      <c r="P32" s="486" t="str">
        <f t="shared" si="4"/>
        <v/>
      </c>
      <c r="Q32" s="487" t="str">
        <f t="shared" si="5"/>
        <v/>
      </c>
      <c r="R32" s="487" t="str">
        <f t="shared" si="6"/>
        <v>Completati informatiile solicitate in foaia de calcul INFORMATII GENERALE</v>
      </c>
      <c r="S32" s="487" t="str">
        <f>IF(B32=0,"x",VLOOKUP(B32,InformatiiGenerale!$A$9:$C$29,3,FALSE))</f>
        <v>x</v>
      </c>
    </row>
    <row r="33" spans="1:19" ht="25.5" x14ac:dyDescent="0.25">
      <c r="A33" s="350"/>
      <c r="B33" s="177"/>
      <c r="C33" s="165"/>
      <c r="D33" s="165"/>
      <c r="E33" s="178"/>
      <c r="F33" s="160"/>
      <c r="G33" s="179"/>
      <c r="H33" s="179"/>
      <c r="I33" s="173">
        <f t="shared" si="0"/>
        <v>0</v>
      </c>
      <c r="J33" s="173">
        <f t="shared" si="1"/>
        <v>0</v>
      </c>
      <c r="K33" s="173">
        <f>IF($C33=0,0,VLOOKUP($Q33,InformatiiGenerale!$D$10:$J$150,3,FALSE))</f>
        <v>0</v>
      </c>
      <c r="L33" s="173">
        <f t="shared" si="2"/>
        <v>0</v>
      </c>
      <c r="M33" s="297">
        <f>IF(F33="ora",SUMIF('Cap.1-a'!$S$11:$S$3003,$P33,'Cap.1-a'!$N$11:$N$3003)/'Cap.1-b'!H33,SUMIF('Cap.1-a'!$S$11:$S$3003,$P33,'Cap.1-a'!$N$11:$N$3003))</f>
        <v>0</v>
      </c>
      <c r="N33" s="297">
        <f>IF($C33=0,0,VLOOKUP($Q33,InformatiiGenerale!$D$10:$J$150,7,FALSE))</f>
        <v>0</v>
      </c>
      <c r="O33" s="351">
        <f t="shared" si="3"/>
        <v>0</v>
      </c>
      <c r="P33" s="486" t="str">
        <f t="shared" si="4"/>
        <v/>
      </c>
      <c r="Q33" s="487" t="str">
        <f t="shared" si="5"/>
        <v/>
      </c>
      <c r="R33" s="487" t="str">
        <f t="shared" si="6"/>
        <v>Completati informatiile solicitate in foaia de calcul INFORMATII GENERALE</v>
      </c>
      <c r="S33" s="487" t="str">
        <f>IF(B33=0,"x",VLOOKUP(B33,InformatiiGenerale!$A$9:$C$29,3,FALSE))</f>
        <v>x</v>
      </c>
    </row>
    <row r="34" spans="1:19" ht="25.5" x14ac:dyDescent="0.25">
      <c r="A34" s="350"/>
      <c r="B34" s="177"/>
      <c r="C34" s="165"/>
      <c r="D34" s="165"/>
      <c r="E34" s="178"/>
      <c r="F34" s="160"/>
      <c r="G34" s="179"/>
      <c r="H34" s="179"/>
      <c r="I34" s="173">
        <f t="shared" si="0"/>
        <v>0</v>
      </c>
      <c r="J34" s="173">
        <f t="shared" si="1"/>
        <v>0</v>
      </c>
      <c r="K34" s="173">
        <f>IF($C34=0,0,VLOOKUP($Q34,InformatiiGenerale!$D$10:$J$150,3,FALSE))</f>
        <v>0</v>
      </c>
      <c r="L34" s="173">
        <f t="shared" si="2"/>
        <v>0</v>
      </c>
      <c r="M34" s="297">
        <f>IF(F34="ora",SUMIF('Cap.1-a'!$S$11:$S$3003,$P34,'Cap.1-a'!$N$11:$N$3003)/'Cap.1-b'!H34,SUMIF('Cap.1-a'!$S$11:$S$3003,$P34,'Cap.1-a'!$N$11:$N$3003))</f>
        <v>0</v>
      </c>
      <c r="N34" s="297">
        <f>IF($C34=0,0,VLOOKUP($Q34,InformatiiGenerale!$D$10:$J$150,7,FALSE))</f>
        <v>0</v>
      </c>
      <c r="O34" s="351">
        <f t="shared" si="3"/>
        <v>0</v>
      </c>
      <c r="P34" s="486" t="str">
        <f t="shared" si="4"/>
        <v/>
      </c>
      <c r="Q34" s="487" t="str">
        <f t="shared" si="5"/>
        <v/>
      </c>
      <c r="R34" s="487" t="str">
        <f t="shared" si="6"/>
        <v>Completati informatiile solicitate in foaia de calcul INFORMATII GENERALE</v>
      </c>
      <c r="S34" s="487" t="str">
        <f>IF(B34=0,"x",VLOOKUP(B34,InformatiiGenerale!$A$9:$C$29,3,FALSE))</f>
        <v>x</v>
      </c>
    </row>
    <row r="35" spans="1:19" ht="25.5" x14ac:dyDescent="0.25">
      <c r="A35" s="350"/>
      <c r="B35" s="177"/>
      <c r="C35" s="165"/>
      <c r="D35" s="165"/>
      <c r="E35" s="178"/>
      <c r="F35" s="160"/>
      <c r="G35" s="179"/>
      <c r="H35" s="179"/>
      <c r="I35" s="173">
        <f t="shared" si="0"/>
        <v>0</v>
      </c>
      <c r="J35" s="173">
        <f t="shared" si="1"/>
        <v>0</v>
      </c>
      <c r="K35" s="173">
        <f>IF($C35=0,0,VLOOKUP($Q35,InformatiiGenerale!$D$10:$J$150,3,FALSE))</f>
        <v>0</v>
      </c>
      <c r="L35" s="173">
        <f t="shared" si="2"/>
        <v>0</v>
      </c>
      <c r="M35" s="297">
        <f>IF(F35="ora",SUMIF('Cap.1-a'!$S$11:$S$3003,$P35,'Cap.1-a'!$N$11:$N$3003)/'Cap.1-b'!H35,SUMIF('Cap.1-a'!$S$11:$S$3003,$P35,'Cap.1-a'!$N$11:$N$3003))</f>
        <v>0</v>
      </c>
      <c r="N35" s="297">
        <f>IF($C35=0,0,VLOOKUP($Q35,InformatiiGenerale!$D$10:$J$150,7,FALSE))</f>
        <v>0</v>
      </c>
      <c r="O35" s="351">
        <f t="shared" si="3"/>
        <v>0</v>
      </c>
      <c r="P35" s="486" t="str">
        <f t="shared" si="4"/>
        <v/>
      </c>
      <c r="Q35" s="487" t="str">
        <f t="shared" si="5"/>
        <v/>
      </c>
      <c r="R35" s="487" t="str">
        <f t="shared" si="6"/>
        <v>Completati informatiile solicitate in foaia de calcul INFORMATII GENERALE</v>
      </c>
      <c r="S35" s="487" t="str">
        <f>IF(B35=0,"x",VLOOKUP(B35,InformatiiGenerale!$A$9:$C$29,3,FALSE))</f>
        <v>x</v>
      </c>
    </row>
    <row r="36" spans="1:19" ht="25.5" x14ac:dyDescent="0.25">
      <c r="A36" s="350"/>
      <c r="B36" s="177"/>
      <c r="C36" s="165"/>
      <c r="D36" s="165"/>
      <c r="E36" s="178"/>
      <c r="F36" s="160"/>
      <c r="G36" s="179"/>
      <c r="H36" s="179"/>
      <c r="I36" s="173">
        <f t="shared" si="0"/>
        <v>0</v>
      </c>
      <c r="J36" s="173">
        <f t="shared" si="1"/>
        <v>0</v>
      </c>
      <c r="K36" s="173">
        <f>IF($C36=0,0,VLOOKUP($Q36,InformatiiGenerale!$D$10:$J$150,3,FALSE))</f>
        <v>0</v>
      </c>
      <c r="L36" s="173">
        <f t="shared" si="2"/>
        <v>0</v>
      </c>
      <c r="M36" s="297">
        <f>IF(F36="ora",SUMIF('Cap.1-a'!$S$11:$S$3003,$P36,'Cap.1-a'!$N$11:$N$3003)/'Cap.1-b'!H36,SUMIF('Cap.1-a'!$S$11:$S$3003,$P36,'Cap.1-a'!$N$11:$N$3003))</f>
        <v>0</v>
      </c>
      <c r="N36" s="297">
        <f>IF($C36=0,0,VLOOKUP($Q36,InformatiiGenerale!$D$10:$J$150,7,FALSE))</f>
        <v>0</v>
      </c>
      <c r="O36" s="351">
        <f t="shared" si="3"/>
        <v>0</v>
      </c>
      <c r="P36" s="486" t="str">
        <f t="shared" si="4"/>
        <v/>
      </c>
      <c r="Q36" s="487" t="str">
        <f t="shared" si="5"/>
        <v/>
      </c>
      <c r="R36" s="487" t="str">
        <f t="shared" si="6"/>
        <v>Completati informatiile solicitate in foaia de calcul INFORMATII GENERALE</v>
      </c>
      <c r="S36" s="487" t="str">
        <f>IF(B36=0,"x",VLOOKUP(B36,InformatiiGenerale!$A$9:$C$29,3,FALSE))</f>
        <v>x</v>
      </c>
    </row>
    <row r="37" spans="1:19" ht="25.5" x14ac:dyDescent="0.25">
      <c r="A37" s="350"/>
      <c r="B37" s="177"/>
      <c r="C37" s="165"/>
      <c r="D37" s="165"/>
      <c r="E37" s="178"/>
      <c r="F37" s="160"/>
      <c r="G37" s="179"/>
      <c r="H37" s="179"/>
      <c r="I37" s="173">
        <f t="shared" si="0"/>
        <v>0</v>
      </c>
      <c r="J37" s="173">
        <f t="shared" si="1"/>
        <v>0</v>
      </c>
      <c r="K37" s="173">
        <f>IF($C37=0,0,VLOOKUP($Q37,InformatiiGenerale!$D$10:$J$150,3,FALSE))</f>
        <v>0</v>
      </c>
      <c r="L37" s="173">
        <f t="shared" si="2"/>
        <v>0</v>
      </c>
      <c r="M37" s="297">
        <f>IF(F37="ora",SUMIF('Cap.1-a'!$S$11:$S$3003,$P37,'Cap.1-a'!$N$11:$N$3003)/'Cap.1-b'!H37,SUMIF('Cap.1-a'!$S$11:$S$3003,$P37,'Cap.1-a'!$N$11:$N$3003))</f>
        <v>0</v>
      </c>
      <c r="N37" s="297">
        <f>IF($C37=0,0,VLOOKUP($Q37,InformatiiGenerale!$D$10:$J$150,7,FALSE))</f>
        <v>0</v>
      </c>
      <c r="O37" s="351">
        <f t="shared" si="3"/>
        <v>0</v>
      </c>
      <c r="P37" s="486" t="str">
        <f t="shared" si="4"/>
        <v/>
      </c>
      <c r="Q37" s="487" t="str">
        <f t="shared" si="5"/>
        <v/>
      </c>
      <c r="R37" s="487" t="str">
        <f t="shared" si="6"/>
        <v>Completati informatiile solicitate in foaia de calcul INFORMATII GENERALE</v>
      </c>
      <c r="S37" s="487" t="str">
        <f>IF(B37=0,"x",VLOOKUP(B37,InformatiiGenerale!$A$9:$C$29,3,FALSE))</f>
        <v>x</v>
      </c>
    </row>
    <row r="38" spans="1:19" ht="25.5" x14ac:dyDescent="0.25">
      <c r="A38" s="350"/>
      <c r="B38" s="177"/>
      <c r="C38" s="165"/>
      <c r="D38" s="165"/>
      <c r="E38" s="178"/>
      <c r="F38" s="160"/>
      <c r="G38" s="179"/>
      <c r="H38" s="179"/>
      <c r="I38" s="173">
        <f t="shared" si="0"/>
        <v>0</v>
      </c>
      <c r="J38" s="173">
        <f t="shared" si="1"/>
        <v>0</v>
      </c>
      <c r="K38" s="173">
        <f>IF($C38=0,0,VLOOKUP($Q38,InformatiiGenerale!$D$10:$J$150,3,FALSE))</f>
        <v>0</v>
      </c>
      <c r="L38" s="173">
        <f t="shared" si="2"/>
        <v>0</v>
      </c>
      <c r="M38" s="297">
        <f>IF(F38="ora",SUMIF('Cap.1-a'!$S$11:$S$3003,$P38,'Cap.1-a'!$N$11:$N$3003)/'Cap.1-b'!H38,SUMIF('Cap.1-a'!$S$11:$S$3003,$P38,'Cap.1-a'!$N$11:$N$3003))</f>
        <v>0</v>
      </c>
      <c r="N38" s="297">
        <f>IF($C38=0,0,VLOOKUP($Q38,InformatiiGenerale!$D$10:$J$150,7,FALSE))</f>
        <v>0</v>
      </c>
      <c r="O38" s="351">
        <f t="shared" si="3"/>
        <v>0</v>
      </c>
      <c r="P38" s="486" t="str">
        <f t="shared" si="4"/>
        <v/>
      </c>
      <c r="Q38" s="487" t="str">
        <f t="shared" si="5"/>
        <v/>
      </c>
      <c r="R38" s="487" t="str">
        <f t="shared" si="6"/>
        <v>Completati informatiile solicitate in foaia de calcul INFORMATII GENERALE</v>
      </c>
      <c r="S38" s="487" t="str">
        <f>IF(B38=0,"x",VLOOKUP(B38,InformatiiGenerale!$A$9:$C$29,3,FALSE))</f>
        <v>x</v>
      </c>
    </row>
    <row r="39" spans="1:19" ht="25.5" x14ac:dyDescent="0.25">
      <c r="A39" s="350"/>
      <c r="B39" s="177"/>
      <c r="C39" s="165"/>
      <c r="D39" s="165"/>
      <c r="E39" s="178"/>
      <c r="F39" s="160"/>
      <c r="G39" s="179"/>
      <c r="H39" s="179"/>
      <c r="I39" s="173">
        <f t="shared" si="0"/>
        <v>0</v>
      </c>
      <c r="J39" s="173">
        <f t="shared" si="1"/>
        <v>0</v>
      </c>
      <c r="K39" s="173">
        <f>IF($C39=0,0,VLOOKUP($Q39,InformatiiGenerale!$D$10:$J$150,3,FALSE))</f>
        <v>0</v>
      </c>
      <c r="L39" s="173">
        <f t="shared" si="2"/>
        <v>0</v>
      </c>
      <c r="M39" s="297">
        <f>IF(F39="ora",SUMIF('Cap.1-a'!$S$11:$S$3003,$P39,'Cap.1-a'!$N$11:$N$3003)/'Cap.1-b'!H39,SUMIF('Cap.1-a'!$S$11:$S$3003,$P39,'Cap.1-a'!$N$11:$N$3003))</f>
        <v>0</v>
      </c>
      <c r="N39" s="297">
        <f>IF($C39=0,0,VLOOKUP($Q39,InformatiiGenerale!$D$10:$J$150,7,FALSE))</f>
        <v>0</v>
      </c>
      <c r="O39" s="351">
        <f t="shared" si="3"/>
        <v>0</v>
      </c>
      <c r="P39" s="486" t="str">
        <f t="shared" si="4"/>
        <v/>
      </c>
      <c r="Q39" s="487" t="str">
        <f t="shared" si="5"/>
        <v/>
      </c>
      <c r="R39" s="487" t="str">
        <f t="shared" si="6"/>
        <v>Completati informatiile solicitate in foaia de calcul INFORMATII GENERALE</v>
      </c>
      <c r="S39" s="487" t="str">
        <f>IF(B39=0,"x",VLOOKUP(B39,InformatiiGenerale!$A$9:$C$29,3,FALSE))</f>
        <v>x</v>
      </c>
    </row>
    <row r="40" spans="1:19" ht="25.5" x14ac:dyDescent="0.25">
      <c r="A40" s="350"/>
      <c r="B40" s="177"/>
      <c r="C40" s="165"/>
      <c r="D40" s="165"/>
      <c r="E40" s="178"/>
      <c r="F40" s="160"/>
      <c r="G40" s="179"/>
      <c r="H40" s="179"/>
      <c r="I40" s="173">
        <f t="shared" si="0"/>
        <v>0</v>
      </c>
      <c r="J40" s="173">
        <f t="shared" si="1"/>
        <v>0</v>
      </c>
      <c r="K40" s="173">
        <f>IF($C40=0,0,VLOOKUP($Q40,InformatiiGenerale!$D$10:$J$150,3,FALSE))</f>
        <v>0</v>
      </c>
      <c r="L40" s="173">
        <f t="shared" si="2"/>
        <v>0</v>
      </c>
      <c r="M40" s="297">
        <f>IF(F40="ora",SUMIF('Cap.1-a'!$S$11:$S$3003,$P40,'Cap.1-a'!$N$11:$N$3003)/'Cap.1-b'!H40,SUMIF('Cap.1-a'!$S$11:$S$3003,$P40,'Cap.1-a'!$N$11:$N$3003))</f>
        <v>0</v>
      </c>
      <c r="N40" s="297">
        <f>IF($C40=0,0,VLOOKUP($Q40,InformatiiGenerale!$D$10:$J$150,7,FALSE))</f>
        <v>0</v>
      </c>
      <c r="O40" s="351">
        <f t="shared" si="3"/>
        <v>0</v>
      </c>
      <c r="P40" s="486" t="str">
        <f t="shared" si="4"/>
        <v/>
      </c>
      <c r="Q40" s="487" t="str">
        <f t="shared" si="5"/>
        <v/>
      </c>
      <c r="R40" s="487" t="str">
        <f t="shared" si="6"/>
        <v>Completati informatiile solicitate in foaia de calcul INFORMATII GENERALE</v>
      </c>
      <c r="S40" s="487" t="str">
        <f>IF(B40=0,"x",VLOOKUP(B40,InformatiiGenerale!$A$9:$C$29,3,FALSE))</f>
        <v>x</v>
      </c>
    </row>
    <row r="41" spans="1:19" ht="25.5" x14ac:dyDescent="0.25">
      <c r="A41" s="350"/>
      <c r="B41" s="177"/>
      <c r="C41" s="165"/>
      <c r="D41" s="165"/>
      <c r="E41" s="178"/>
      <c r="F41" s="160"/>
      <c r="G41" s="179"/>
      <c r="H41" s="179"/>
      <c r="I41" s="173">
        <f t="shared" si="0"/>
        <v>0</v>
      </c>
      <c r="J41" s="173">
        <f t="shared" si="1"/>
        <v>0</v>
      </c>
      <c r="K41" s="173">
        <f>IF($C41=0,0,VLOOKUP($Q41,InformatiiGenerale!$D$10:$J$150,3,FALSE))</f>
        <v>0</v>
      </c>
      <c r="L41" s="173">
        <f t="shared" si="2"/>
        <v>0</v>
      </c>
      <c r="M41" s="297">
        <f>IF(F41="ora",SUMIF('Cap.1-a'!$S$11:$S$3003,$P41,'Cap.1-a'!$N$11:$N$3003)/'Cap.1-b'!H41,SUMIF('Cap.1-a'!$S$11:$S$3003,$P41,'Cap.1-a'!$N$11:$N$3003))</f>
        <v>0</v>
      </c>
      <c r="N41" s="297">
        <f>IF($C41=0,0,VLOOKUP($Q41,InformatiiGenerale!$D$10:$J$150,7,FALSE))</f>
        <v>0</v>
      </c>
      <c r="O41" s="351">
        <f t="shared" si="3"/>
        <v>0</v>
      </c>
      <c r="P41" s="486" t="str">
        <f t="shared" si="4"/>
        <v/>
      </c>
      <c r="Q41" s="487" t="str">
        <f t="shared" si="5"/>
        <v/>
      </c>
      <c r="R41" s="487" t="str">
        <f t="shared" si="6"/>
        <v>Completati informatiile solicitate in foaia de calcul INFORMATII GENERALE</v>
      </c>
      <c r="S41" s="487" t="str">
        <f>IF(B41=0,"x",VLOOKUP(B41,InformatiiGenerale!$A$9:$C$29,3,FALSE))</f>
        <v>x</v>
      </c>
    </row>
    <row r="42" spans="1:19" ht="25.5" x14ac:dyDescent="0.25">
      <c r="A42" s="350"/>
      <c r="B42" s="177"/>
      <c r="C42" s="165"/>
      <c r="D42" s="165"/>
      <c r="E42" s="178"/>
      <c r="F42" s="160"/>
      <c r="G42" s="179"/>
      <c r="H42" s="179"/>
      <c r="I42" s="173">
        <f t="shared" si="0"/>
        <v>0</v>
      </c>
      <c r="J42" s="173">
        <f t="shared" si="1"/>
        <v>0</v>
      </c>
      <c r="K42" s="173">
        <f>IF($C42=0,0,VLOOKUP($Q42,InformatiiGenerale!$D$10:$J$150,3,FALSE))</f>
        <v>0</v>
      </c>
      <c r="L42" s="173">
        <f t="shared" si="2"/>
        <v>0</v>
      </c>
      <c r="M42" s="297">
        <f>IF(F42="ora",SUMIF('Cap.1-a'!$S$11:$S$3003,$P42,'Cap.1-a'!$N$11:$N$3003)/'Cap.1-b'!H42,SUMIF('Cap.1-a'!$S$11:$S$3003,$P42,'Cap.1-a'!$N$11:$N$3003))</f>
        <v>0</v>
      </c>
      <c r="N42" s="297">
        <f>IF($C42=0,0,VLOOKUP($Q42,InformatiiGenerale!$D$10:$J$150,7,FALSE))</f>
        <v>0</v>
      </c>
      <c r="O42" s="351">
        <f t="shared" si="3"/>
        <v>0</v>
      </c>
      <c r="P42" s="486" t="str">
        <f t="shared" si="4"/>
        <v/>
      </c>
      <c r="Q42" s="487" t="str">
        <f t="shared" si="5"/>
        <v/>
      </c>
      <c r="R42" s="487" t="str">
        <f t="shared" si="6"/>
        <v>Completati informatiile solicitate in foaia de calcul INFORMATII GENERALE</v>
      </c>
      <c r="S42" s="487" t="str">
        <f>IF(B42=0,"x",VLOOKUP(B42,InformatiiGenerale!$A$9:$C$29,3,FALSE))</f>
        <v>x</v>
      </c>
    </row>
    <row r="43" spans="1:19" ht="25.5" x14ac:dyDescent="0.25">
      <c r="A43" s="350"/>
      <c r="B43" s="177"/>
      <c r="C43" s="165"/>
      <c r="D43" s="165"/>
      <c r="E43" s="178"/>
      <c r="F43" s="160"/>
      <c r="G43" s="179"/>
      <c r="H43" s="179"/>
      <c r="I43" s="173">
        <f t="shared" si="0"/>
        <v>0</v>
      </c>
      <c r="J43" s="173">
        <f t="shared" si="1"/>
        <v>0</v>
      </c>
      <c r="K43" s="173">
        <f>IF($C43=0,0,VLOOKUP($Q43,InformatiiGenerale!$D$10:$J$150,3,FALSE))</f>
        <v>0</v>
      </c>
      <c r="L43" s="173">
        <f t="shared" si="2"/>
        <v>0</v>
      </c>
      <c r="M43" s="297">
        <f>IF(F43="ora",SUMIF('Cap.1-a'!$S$11:$S$3003,$P43,'Cap.1-a'!$N$11:$N$3003)/'Cap.1-b'!H43,SUMIF('Cap.1-a'!$S$11:$S$3003,$P43,'Cap.1-a'!$N$11:$N$3003))</f>
        <v>0</v>
      </c>
      <c r="N43" s="297">
        <f>IF($C43=0,0,VLOOKUP($Q43,InformatiiGenerale!$D$10:$J$150,7,FALSE))</f>
        <v>0</v>
      </c>
      <c r="O43" s="351">
        <f t="shared" si="3"/>
        <v>0</v>
      </c>
      <c r="P43" s="486" t="str">
        <f t="shared" si="4"/>
        <v/>
      </c>
      <c r="Q43" s="487" t="str">
        <f t="shared" si="5"/>
        <v/>
      </c>
      <c r="R43" s="487" t="str">
        <f t="shared" si="6"/>
        <v>Completati informatiile solicitate in foaia de calcul INFORMATII GENERALE</v>
      </c>
      <c r="S43" s="487" t="str">
        <f>IF(B43=0,"x",VLOOKUP(B43,InformatiiGenerale!$A$9:$C$29,3,FALSE))</f>
        <v>x</v>
      </c>
    </row>
    <row r="44" spans="1:19" ht="25.5" x14ac:dyDescent="0.25">
      <c r="A44" s="350"/>
      <c r="B44" s="177"/>
      <c r="C44" s="165"/>
      <c r="D44" s="165"/>
      <c r="E44" s="178"/>
      <c r="F44" s="160"/>
      <c r="G44" s="179"/>
      <c r="H44" s="179"/>
      <c r="I44" s="173">
        <f t="shared" si="0"/>
        <v>0</v>
      </c>
      <c r="J44" s="173">
        <f t="shared" si="1"/>
        <v>0</v>
      </c>
      <c r="K44" s="173">
        <f>IF($C44=0,0,VLOOKUP($Q44,InformatiiGenerale!$D$10:$J$150,3,FALSE))</f>
        <v>0</v>
      </c>
      <c r="L44" s="173">
        <f t="shared" si="2"/>
        <v>0</v>
      </c>
      <c r="M44" s="297">
        <f>IF(F44="ora",SUMIF('Cap.1-a'!$S$11:$S$3003,$P44,'Cap.1-a'!$N$11:$N$3003)/'Cap.1-b'!H44,SUMIF('Cap.1-a'!$S$11:$S$3003,$P44,'Cap.1-a'!$N$11:$N$3003))</f>
        <v>0</v>
      </c>
      <c r="N44" s="297">
        <f>IF($C44=0,0,VLOOKUP($Q44,InformatiiGenerale!$D$10:$J$150,7,FALSE))</f>
        <v>0</v>
      </c>
      <c r="O44" s="351">
        <f t="shared" si="3"/>
        <v>0</v>
      </c>
      <c r="P44" s="486" t="str">
        <f t="shared" si="4"/>
        <v/>
      </c>
      <c r="Q44" s="487" t="str">
        <f t="shared" si="5"/>
        <v/>
      </c>
      <c r="R44" s="487" t="str">
        <f t="shared" si="6"/>
        <v>Completati informatiile solicitate in foaia de calcul INFORMATII GENERALE</v>
      </c>
      <c r="S44" s="487" t="str">
        <f>IF(B44=0,"x",VLOOKUP(B44,InformatiiGenerale!$A$9:$C$29,3,FALSE))</f>
        <v>x</v>
      </c>
    </row>
    <row r="45" spans="1:19" ht="25.5" x14ac:dyDescent="0.25">
      <c r="A45" s="350"/>
      <c r="B45" s="177"/>
      <c r="C45" s="165"/>
      <c r="D45" s="165"/>
      <c r="E45" s="178"/>
      <c r="F45" s="160"/>
      <c r="G45" s="179"/>
      <c r="H45" s="179"/>
      <c r="I45" s="173">
        <f t="shared" si="0"/>
        <v>0</v>
      </c>
      <c r="J45" s="173">
        <f t="shared" si="1"/>
        <v>0</v>
      </c>
      <c r="K45" s="173">
        <f>IF($C45=0,0,VLOOKUP($Q45,InformatiiGenerale!$D$10:$J$150,3,FALSE))</f>
        <v>0</v>
      </c>
      <c r="L45" s="173">
        <f t="shared" si="2"/>
        <v>0</v>
      </c>
      <c r="M45" s="297">
        <f>IF(F45="ora",SUMIF('Cap.1-a'!$S$11:$S$3003,$P45,'Cap.1-a'!$N$11:$N$3003)/'Cap.1-b'!H45,SUMIF('Cap.1-a'!$S$11:$S$3003,$P45,'Cap.1-a'!$N$11:$N$3003))</f>
        <v>0</v>
      </c>
      <c r="N45" s="297">
        <f>IF($C45=0,0,VLOOKUP($Q45,InformatiiGenerale!$D$10:$J$150,7,FALSE))</f>
        <v>0</v>
      </c>
      <c r="O45" s="351">
        <f t="shared" si="3"/>
        <v>0</v>
      </c>
      <c r="P45" s="486" t="str">
        <f t="shared" si="4"/>
        <v/>
      </c>
      <c r="Q45" s="487" t="str">
        <f t="shared" si="5"/>
        <v/>
      </c>
      <c r="R45" s="487" t="str">
        <f t="shared" si="6"/>
        <v>Completati informatiile solicitate in foaia de calcul INFORMATII GENERALE</v>
      </c>
      <c r="S45" s="487" t="str">
        <f>IF(B45=0,"x",VLOOKUP(B45,InformatiiGenerale!$A$9:$C$29,3,FALSE))</f>
        <v>x</v>
      </c>
    </row>
    <row r="46" spans="1:19" ht="25.5" x14ac:dyDescent="0.25">
      <c r="A46" s="350"/>
      <c r="B46" s="177"/>
      <c r="C46" s="165"/>
      <c r="D46" s="165"/>
      <c r="E46" s="178"/>
      <c r="F46" s="160"/>
      <c r="G46" s="179"/>
      <c r="H46" s="179"/>
      <c r="I46" s="173">
        <f t="shared" si="0"/>
        <v>0</v>
      </c>
      <c r="J46" s="173">
        <f t="shared" si="1"/>
        <v>0</v>
      </c>
      <c r="K46" s="173">
        <f>IF($C46=0,0,VLOOKUP($Q46,InformatiiGenerale!$D$10:$J$150,3,FALSE))</f>
        <v>0</v>
      </c>
      <c r="L46" s="173">
        <f t="shared" si="2"/>
        <v>0</v>
      </c>
      <c r="M46" s="297">
        <f>IF(F46="ora",SUMIF('Cap.1-a'!$S$11:$S$3003,$P46,'Cap.1-a'!$N$11:$N$3003)/'Cap.1-b'!H46,SUMIF('Cap.1-a'!$S$11:$S$3003,$P46,'Cap.1-a'!$N$11:$N$3003))</f>
        <v>0</v>
      </c>
      <c r="N46" s="297">
        <f>IF($C46=0,0,VLOOKUP($Q46,InformatiiGenerale!$D$10:$J$150,7,FALSE))</f>
        <v>0</v>
      </c>
      <c r="O46" s="351">
        <f t="shared" si="3"/>
        <v>0</v>
      </c>
      <c r="P46" s="486" t="str">
        <f t="shared" si="4"/>
        <v/>
      </c>
      <c r="Q46" s="487" t="str">
        <f t="shared" si="5"/>
        <v/>
      </c>
      <c r="R46" s="487" t="str">
        <f t="shared" si="6"/>
        <v>Completati informatiile solicitate in foaia de calcul INFORMATII GENERALE</v>
      </c>
      <c r="S46" s="487" t="str">
        <f>IF(B46=0,"x",VLOOKUP(B46,InformatiiGenerale!$A$9:$C$29,3,FALSE))</f>
        <v>x</v>
      </c>
    </row>
    <row r="47" spans="1:19" ht="25.5" x14ac:dyDescent="0.25">
      <c r="A47" s="350"/>
      <c r="B47" s="177"/>
      <c r="C47" s="165"/>
      <c r="D47" s="165"/>
      <c r="E47" s="178"/>
      <c r="F47" s="160"/>
      <c r="G47" s="179"/>
      <c r="H47" s="179"/>
      <c r="I47" s="173">
        <f t="shared" si="0"/>
        <v>0</v>
      </c>
      <c r="J47" s="173">
        <f t="shared" si="1"/>
        <v>0</v>
      </c>
      <c r="K47" s="173">
        <f>IF($C47=0,0,VLOOKUP($Q47,InformatiiGenerale!$D$10:$J$150,3,FALSE))</f>
        <v>0</v>
      </c>
      <c r="L47" s="173">
        <f t="shared" si="2"/>
        <v>0</v>
      </c>
      <c r="M47" s="297">
        <f>IF(F47="ora",SUMIF('Cap.1-a'!$S$11:$S$3003,$P47,'Cap.1-a'!$N$11:$N$3003)/'Cap.1-b'!H47,SUMIF('Cap.1-a'!$S$11:$S$3003,$P47,'Cap.1-a'!$N$11:$N$3003))</f>
        <v>0</v>
      </c>
      <c r="N47" s="297">
        <f>IF($C47=0,0,VLOOKUP($Q47,InformatiiGenerale!$D$10:$J$150,7,FALSE))</f>
        <v>0</v>
      </c>
      <c r="O47" s="351">
        <f t="shared" si="3"/>
        <v>0</v>
      </c>
      <c r="P47" s="486" t="str">
        <f t="shared" si="4"/>
        <v/>
      </c>
      <c r="Q47" s="487" t="str">
        <f t="shared" si="5"/>
        <v/>
      </c>
      <c r="R47" s="487" t="str">
        <f t="shared" si="6"/>
        <v>Completati informatiile solicitate in foaia de calcul INFORMATII GENERALE</v>
      </c>
      <c r="S47" s="487" t="str">
        <f>IF(B47=0,"x",VLOOKUP(B47,InformatiiGenerale!$A$9:$C$29,3,FALSE))</f>
        <v>x</v>
      </c>
    </row>
    <row r="48" spans="1:19" ht="25.5" x14ac:dyDescent="0.25">
      <c r="A48" s="350"/>
      <c r="B48" s="177"/>
      <c r="C48" s="165"/>
      <c r="D48" s="165"/>
      <c r="E48" s="178"/>
      <c r="F48" s="160"/>
      <c r="G48" s="179"/>
      <c r="H48" s="179"/>
      <c r="I48" s="173">
        <f t="shared" si="0"/>
        <v>0</v>
      </c>
      <c r="J48" s="173">
        <f t="shared" si="1"/>
        <v>0</v>
      </c>
      <c r="K48" s="173">
        <f>IF($C48=0,0,VLOOKUP($Q48,InformatiiGenerale!$D$10:$J$150,3,FALSE))</f>
        <v>0</v>
      </c>
      <c r="L48" s="173">
        <f t="shared" si="2"/>
        <v>0</v>
      </c>
      <c r="M48" s="297">
        <f>IF(F48="ora",SUMIF('Cap.1-a'!$S$11:$S$3003,$P48,'Cap.1-a'!$N$11:$N$3003)/'Cap.1-b'!H48,SUMIF('Cap.1-a'!$S$11:$S$3003,$P48,'Cap.1-a'!$N$11:$N$3003))</f>
        <v>0</v>
      </c>
      <c r="N48" s="297">
        <f>IF($C48=0,0,VLOOKUP($Q48,InformatiiGenerale!$D$10:$J$150,7,FALSE))</f>
        <v>0</v>
      </c>
      <c r="O48" s="351">
        <f t="shared" si="3"/>
        <v>0</v>
      </c>
      <c r="P48" s="486" t="str">
        <f t="shared" si="4"/>
        <v/>
      </c>
      <c r="Q48" s="487" t="str">
        <f t="shared" si="5"/>
        <v/>
      </c>
      <c r="R48" s="487" t="str">
        <f t="shared" si="6"/>
        <v>Completati informatiile solicitate in foaia de calcul INFORMATII GENERALE</v>
      </c>
      <c r="S48" s="487" t="str">
        <f>IF(B48=0,"x",VLOOKUP(B48,InformatiiGenerale!$A$9:$C$29,3,FALSE))</f>
        <v>x</v>
      </c>
    </row>
    <row r="49" spans="1:19" ht="25.5" x14ac:dyDescent="0.25">
      <c r="A49" s="350"/>
      <c r="B49" s="177"/>
      <c r="C49" s="165"/>
      <c r="D49" s="165"/>
      <c r="E49" s="178"/>
      <c r="F49" s="160"/>
      <c r="G49" s="179"/>
      <c r="H49" s="179"/>
      <c r="I49" s="173">
        <f t="shared" si="0"/>
        <v>0</v>
      </c>
      <c r="J49" s="173">
        <f t="shared" si="1"/>
        <v>0</v>
      </c>
      <c r="K49" s="173">
        <f>IF($C49=0,0,VLOOKUP($Q49,InformatiiGenerale!$D$10:$J$150,3,FALSE))</f>
        <v>0</v>
      </c>
      <c r="L49" s="173">
        <f t="shared" si="2"/>
        <v>0</v>
      </c>
      <c r="M49" s="297">
        <f>IF(F49="ora",SUMIF('Cap.1-a'!$S$11:$S$3003,$P49,'Cap.1-a'!$N$11:$N$3003)/'Cap.1-b'!H49,SUMIF('Cap.1-a'!$S$11:$S$3003,$P49,'Cap.1-a'!$N$11:$N$3003))</f>
        <v>0</v>
      </c>
      <c r="N49" s="297">
        <f>IF($C49=0,0,VLOOKUP($Q49,InformatiiGenerale!$D$10:$J$150,7,FALSE))</f>
        <v>0</v>
      </c>
      <c r="O49" s="351">
        <f t="shared" si="3"/>
        <v>0</v>
      </c>
      <c r="P49" s="486" t="str">
        <f t="shared" si="4"/>
        <v/>
      </c>
      <c r="Q49" s="487" t="str">
        <f t="shared" si="5"/>
        <v/>
      </c>
      <c r="R49" s="487" t="str">
        <f t="shared" si="6"/>
        <v>Completati informatiile solicitate in foaia de calcul INFORMATII GENERALE</v>
      </c>
      <c r="S49" s="487" t="str">
        <f>IF(B49=0,"x",VLOOKUP(B49,InformatiiGenerale!$A$9:$C$29,3,FALSE))</f>
        <v>x</v>
      </c>
    </row>
    <row r="50" spans="1:19" ht="25.5" x14ac:dyDescent="0.25">
      <c r="A50" s="350"/>
      <c r="B50" s="177"/>
      <c r="C50" s="165"/>
      <c r="D50" s="165"/>
      <c r="E50" s="178"/>
      <c r="F50" s="160"/>
      <c r="G50" s="179"/>
      <c r="H50" s="179"/>
      <c r="I50" s="173">
        <f t="shared" si="0"/>
        <v>0</v>
      </c>
      <c r="J50" s="173">
        <f t="shared" si="1"/>
        <v>0</v>
      </c>
      <c r="K50" s="173">
        <f>IF($C50=0,0,VLOOKUP($Q50,InformatiiGenerale!$D$10:$J$150,3,FALSE))</f>
        <v>0</v>
      </c>
      <c r="L50" s="173">
        <f t="shared" si="2"/>
        <v>0</v>
      </c>
      <c r="M50" s="297">
        <f>IF(F50="ora",SUMIF('Cap.1-a'!$S$11:$S$3003,$P50,'Cap.1-a'!$N$11:$N$3003)/'Cap.1-b'!H50,SUMIF('Cap.1-a'!$S$11:$S$3003,$P50,'Cap.1-a'!$N$11:$N$3003))</f>
        <v>0</v>
      </c>
      <c r="N50" s="297">
        <f>IF($C50=0,0,VLOOKUP($Q50,InformatiiGenerale!$D$10:$J$150,7,FALSE))</f>
        <v>0</v>
      </c>
      <c r="O50" s="351">
        <f t="shared" si="3"/>
        <v>0</v>
      </c>
      <c r="P50" s="486" t="str">
        <f t="shared" si="4"/>
        <v/>
      </c>
      <c r="Q50" s="487" t="str">
        <f t="shared" si="5"/>
        <v/>
      </c>
      <c r="R50" s="487" t="str">
        <f t="shared" si="6"/>
        <v>Completati informatiile solicitate in foaia de calcul INFORMATII GENERALE</v>
      </c>
      <c r="S50" s="487" t="str">
        <f>IF(B50=0,"x",VLOOKUP(B50,InformatiiGenerale!$A$9:$C$29,3,FALSE))</f>
        <v>x</v>
      </c>
    </row>
    <row r="51" spans="1:19" ht="25.5" x14ac:dyDescent="0.25">
      <c r="A51" s="350"/>
      <c r="B51" s="177"/>
      <c r="C51" s="165"/>
      <c r="D51" s="165"/>
      <c r="E51" s="178"/>
      <c r="F51" s="160"/>
      <c r="G51" s="179"/>
      <c r="H51" s="179"/>
      <c r="I51" s="173">
        <f t="shared" si="0"/>
        <v>0</v>
      </c>
      <c r="J51" s="173">
        <f t="shared" si="1"/>
        <v>0</v>
      </c>
      <c r="K51" s="173">
        <f>IF($C51=0,0,VLOOKUP($Q51,InformatiiGenerale!$D$10:$J$150,3,FALSE))</f>
        <v>0</v>
      </c>
      <c r="L51" s="173">
        <f t="shared" si="2"/>
        <v>0</v>
      </c>
      <c r="M51" s="297">
        <f>IF(F51="ora",SUMIF('Cap.1-a'!$S$11:$S$3003,$P51,'Cap.1-a'!$N$11:$N$3003)/'Cap.1-b'!H51,SUMIF('Cap.1-a'!$S$11:$S$3003,$P51,'Cap.1-a'!$N$11:$N$3003))</f>
        <v>0</v>
      </c>
      <c r="N51" s="297">
        <f>IF($C51=0,0,VLOOKUP($Q51,InformatiiGenerale!$D$10:$J$150,7,FALSE))</f>
        <v>0</v>
      </c>
      <c r="O51" s="351">
        <f t="shared" si="3"/>
        <v>0</v>
      </c>
      <c r="P51" s="486" t="str">
        <f t="shared" si="4"/>
        <v/>
      </c>
      <c r="Q51" s="487" t="str">
        <f t="shared" si="5"/>
        <v/>
      </c>
      <c r="R51" s="487" t="str">
        <f t="shared" si="6"/>
        <v>Completati informatiile solicitate in foaia de calcul INFORMATII GENERALE</v>
      </c>
      <c r="S51" s="487" t="str">
        <f>IF(B51=0,"x",VLOOKUP(B51,InformatiiGenerale!$A$9:$C$29,3,FALSE))</f>
        <v>x</v>
      </c>
    </row>
    <row r="52" spans="1:19" ht="25.5" x14ac:dyDescent="0.25">
      <c r="A52" s="350"/>
      <c r="B52" s="177"/>
      <c r="C52" s="165"/>
      <c r="D52" s="165"/>
      <c r="E52" s="178"/>
      <c r="F52" s="160"/>
      <c r="G52" s="179"/>
      <c r="H52" s="179"/>
      <c r="I52" s="173">
        <f t="shared" si="0"/>
        <v>0</v>
      </c>
      <c r="J52" s="173">
        <f t="shared" si="1"/>
        <v>0</v>
      </c>
      <c r="K52" s="173">
        <f>IF($C52=0,0,VLOOKUP($Q52,InformatiiGenerale!$D$10:$J$150,3,FALSE))</f>
        <v>0</v>
      </c>
      <c r="L52" s="173">
        <f t="shared" si="2"/>
        <v>0</v>
      </c>
      <c r="M52" s="297">
        <f>IF(F52="ora",SUMIF('Cap.1-a'!$S$11:$S$3003,$P52,'Cap.1-a'!$N$11:$N$3003)/'Cap.1-b'!H52,SUMIF('Cap.1-a'!$S$11:$S$3003,$P52,'Cap.1-a'!$N$11:$N$3003))</f>
        <v>0</v>
      </c>
      <c r="N52" s="297">
        <f>IF($C52=0,0,VLOOKUP($Q52,InformatiiGenerale!$D$10:$J$150,7,FALSE))</f>
        <v>0</v>
      </c>
      <c r="O52" s="351">
        <f t="shared" si="3"/>
        <v>0</v>
      </c>
      <c r="P52" s="486" t="str">
        <f t="shared" si="4"/>
        <v/>
      </c>
      <c r="Q52" s="487" t="str">
        <f t="shared" si="5"/>
        <v/>
      </c>
      <c r="R52" s="487" t="str">
        <f t="shared" si="6"/>
        <v>Completati informatiile solicitate in foaia de calcul INFORMATII GENERALE</v>
      </c>
      <c r="S52" s="487" t="str">
        <f>IF(B52=0,"x",VLOOKUP(B52,InformatiiGenerale!$A$9:$C$29,3,FALSE))</f>
        <v>x</v>
      </c>
    </row>
    <row r="53" spans="1:19" ht="25.5" x14ac:dyDescent="0.25">
      <c r="A53" s="350"/>
      <c r="B53" s="177"/>
      <c r="C53" s="165"/>
      <c r="D53" s="165"/>
      <c r="E53" s="178"/>
      <c r="F53" s="160"/>
      <c r="G53" s="179"/>
      <c r="H53" s="179"/>
      <c r="I53" s="173">
        <f t="shared" si="0"/>
        <v>0</v>
      </c>
      <c r="J53" s="173">
        <f t="shared" si="1"/>
        <v>0</v>
      </c>
      <c r="K53" s="173">
        <f>IF($C53=0,0,VLOOKUP($Q53,InformatiiGenerale!$D$10:$J$150,3,FALSE))</f>
        <v>0</v>
      </c>
      <c r="L53" s="173">
        <f t="shared" si="2"/>
        <v>0</v>
      </c>
      <c r="M53" s="297">
        <f>IF(F53="ora",SUMIF('Cap.1-a'!$S$11:$S$3003,$P53,'Cap.1-a'!$N$11:$N$3003)/'Cap.1-b'!H53,SUMIF('Cap.1-a'!$S$11:$S$3003,$P53,'Cap.1-a'!$N$11:$N$3003))</f>
        <v>0</v>
      </c>
      <c r="N53" s="297">
        <f>IF($C53=0,0,VLOOKUP($Q53,InformatiiGenerale!$D$10:$J$150,7,FALSE))</f>
        <v>0</v>
      </c>
      <c r="O53" s="351">
        <f t="shared" si="3"/>
        <v>0</v>
      </c>
      <c r="P53" s="486" t="str">
        <f t="shared" si="4"/>
        <v/>
      </c>
      <c r="Q53" s="487" t="str">
        <f t="shared" si="5"/>
        <v/>
      </c>
      <c r="R53" s="487" t="str">
        <f t="shared" si="6"/>
        <v>Completati informatiile solicitate in foaia de calcul INFORMATII GENERALE</v>
      </c>
      <c r="S53" s="487" t="str">
        <f>IF(B53=0,"x",VLOOKUP(B53,InformatiiGenerale!$A$9:$C$29,3,FALSE))</f>
        <v>x</v>
      </c>
    </row>
    <row r="54" spans="1:19" ht="25.5" x14ac:dyDescent="0.25">
      <c r="A54" s="350"/>
      <c r="B54" s="177"/>
      <c r="C54" s="165"/>
      <c r="D54" s="165"/>
      <c r="E54" s="178"/>
      <c r="F54" s="160"/>
      <c r="G54" s="179"/>
      <c r="H54" s="179"/>
      <c r="I54" s="173">
        <f t="shared" si="0"/>
        <v>0</v>
      </c>
      <c r="J54" s="173">
        <f t="shared" si="1"/>
        <v>0</v>
      </c>
      <c r="K54" s="173">
        <f>IF($C54=0,0,VLOOKUP($Q54,InformatiiGenerale!$D$10:$J$150,3,FALSE))</f>
        <v>0</v>
      </c>
      <c r="L54" s="173">
        <f t="shared" si="2"/>
        <v>0</v>
      </c>
      <c r="M54" s="297">
        <f>IF(F54="ora",SUMIF('Cap.1-a'!$S$11:$S$3003,$P54,'Cap.1-a'!$N$11:$N$3003)/'Cap.1-b'!H54,SUMIF('Cap.1-a'!$S$11:$S$3003,$P54,'Cap.1-a'!$N$11:$N$3003))</f>
        <v>0</v>
      </c>
      <c r="N54" s="297">
        <f>IF($C54=0,0,VLOOKUP($Q54,InformatiiGenerale!$D$10:$J$150,7,FALSE))</f>
        <v>0</v>
      </c>
      <c r="O54" s="351">
        <f t="shared" si="3"/>
        <v>0</v>
      </c>
      <c r="P54" s="486" t="str">
        <f t="shared" si="4"/>
        <v/>
      </c>
      <c r="Q54" s="487" t="str">
        <f t="shared" si="5"/>
        <v/>
      </c>
      <c r="R54" s="487" t="str">
        <f t="shared" si="6"/>
        <v>Completati informatiile solicitate in foaia de calcul INFORMATII GENERALE</v>
      </c>
      <c r="S54" s="487" t="str">
        <f>IF(B54=0,"x",VLOOKUP(B54,InformatiiGenerale!$A$9:$C$29,3,FALSE))</f>
        <v>x</v>
      </c>
    </row>
    <row r="55" spans="1:19" ht="25.5" x14ac:dyDescent="0.25">
      <c r="A55" s="350"/>
      <c r="B55" s="177"/>
      <c r="C55" s="165"/>
      <c r="D55" s="165"/>
      <c r="E55" s="178"/>
      <c r="F55" s="160"/>
      <c r="G55" s="179"/>
      <c r="H55" s="179"/>
      <c r="I55" s="173">
        <f t="shared" si="0"/>
        <v>0</v>
      </c>
      <c r="J55" s="173">
        <f t="shared" si="1"/>
        <v>0</v>
      </c>
      <c r="K55" s="173">
        <f>IF($C55=0,0,VLOOKUP($Q55,InformatiiGenerale!$D$10:$J$150,3,FALSE))</f>
        <v>0</v>
      </c>
      <c r="L55" s="173">
        <f t="shared" si="2"/>
        <v>0</v>
      </c>
      <c r="M55" s="297">
        <f>IF(F55="ora",SUMIF('Cap.1-a'!$S$11:$S$3003,$P55,'Cap.1-a'!$N$11:$N$3003)/'Cap.1-b'!H55,SUMIF('Cap.1-a'!$S$11:$S$3003,$P55,'Cap.1-a'!$N$11:$N$3003))</f>
        <v>0</v>
      </c>
      <c r="N55" s="297">
        <f>IF($C55=0,0,VLOOKUP($Q55,InformatiiGenerale!$D$10:$J$150,7,FALSE))</f>
        <v>0</v>
      </c>
      <c r="O55" s="351">
        <f t="shared" si="3"/>
        <v>0</v>
      </c>
      <c r="P55" s="486" t="str">
        <f t="shared" si="4"/>
        <v/>
      </c>
      <c r="Q55" s="487" t="str">
        <f t="shared" si="5"/>
        <v/>
      </c>
      <c r="R55" s="487" t="str">
        <f t="shared" si="6"/>
        <v>Completati informatiile solicitate in foaia de calcul INFORMATII GENERALE</v>
      </c>
      <c r="S55" s="487" t="str">
        <f>IF(B55=0,"x",VLOOKUP(B55,InformatiiGenerale!$A$9:$C$29,3,FALSE))</f>
        <v>x</v>
      </c>
    </row>
    <row r="56" spans="1:19" ht="25.5" x14ac:dyDescent="0.25">
      <c r="A56" s="350"/>
      <c r="B56" s="177"/>
      <c r="C56" s="165"/>
      <c r="D56" s="165"/>
      <c r="E56" s="178"/>
      <c r="F56" s="160"/>
      <c r="G56" s="179"/>
      <c r="H56" s="179"/>
      <c r="I56" s="173">
        <f t="shared" si="0"/>
        <v>0</v>
      </c>
      <c r="J56" s="173">
        <f t="shared" si="1"/>
        <v>0</v>
      </c>
      <c r="K56" s="173">
        <f>IF($C56=0,0,VLOOKUP($Q56,InformatiiGenerale!$D$10:$J$150,3,FALSE))</f>
        <v>0</v>
      </c>
      <c r="L56" s="173">
        <f t="shared" si="2"/>
        <v>0</v>
      </c>
      <c r="M56" s="297">
        <f>IF(F56="ora",SUMIF('Cap.1-a'!$S$11:$S$3003,$P56,'Cap.1-a'!$N$11:$N$3003)/'Cap.1-b'!H56,SUMIF('Cap.1-a'!$S$11:$S$3003,$P56,'Cap.1-a'!$N$11:$N$3003))</f>
        <v>0</v>
      </c>
      <c r="N56" s="297">
        <f>IF($C56=0,0,VLOOKUP($Q56,InformatiiGenerale!$D$10:$J$150,7,FALSE))</f>
        <v>0</v>
      </c>
      <c r="O56" s="351">
        <f t="shared" si="3"/>
        <v>0</v>
      </c>
      <c r="P56" s="486" t="str">
        <f t="shared" si="4"/>
        <v/>
      </c>
      <c r="Q56" s="487" t="str">
        <f t="shared" si="5"/>
        <v/>
      </c>
      <c r="R56" s="487" t="str">
        <f t="shared" si="6"/>
        <v>Completati informatiile solicitate in foaia de calcul INFORMATII GENERALE</v>
      </c>
      <c r="S56" s="487" t="str">
        <f>IF(B56=0,"x",VLOOKUP(B56,InformatiiGenerale!$A$9:$C$29,3,FALSE))</f>
        <v>x</v>
      </c>
    </row>
    <row r="57" spans="1:19" ht="25.5" x14ac:dyDescent="0.25">
      <c r="A57" s="350"/>
      <c r="B57" s="177"/>
      <c r="C57" s="165"/>
      <c r="D57" s="165"/>
      <c r="E57" s="178"/>
      <c r="F57" s="160"/>
      <c r="G57" s="179"/>
      <c r="H57" s="179"/>
      <c r="I57" s="173">
        <f t="shared" si="0"/>
        <v>0</v>
      </c>
      <c r="J57" s="173">
        <f t="shared" si="1"/>
        <v>0</v>
      </c>
      <c r="K57" s="173">
        <f>IF($C57=0,0,VLOOKUP($Q57,InformatiiGenerale!$D$10:$J$150,3,FALSE))</f>
        <v>0</v>
      </c>
      <c r="L57" s="173">
        <f t="shared" si="2"/>
        <v>0</v>
      </c>
      <c r="M57" s="297">
        <f>IF(F57="ora",SUMIF('Cap.1-a'!$S$11:$S$3003,$P57,'Cap.1-a'!$N$11:$N$3003)/'Cap.1-b'!H57,SUMIF('Cap.1-a'!$S$11:$S$3003,$P57,'Cap.1-a'!$N$11:$N$3003))</f>
        <v>0</v>
      </c>
      <c r="N57" s="297">
        <f>IF($C57=0,0,VLOOKUP($Q57,InformatiiGenerale!$D$10:$J$150,7,FALSE))</f>
        <v>0</v>
      </c>
      <c r="O57" s="351">
        <f t="shared" si="3"/>
        <v>0</v>
      </c>
      <c r="P57" s="486" t="str">
        <f t="shared" si="4"/>
        <v/>
      </c>
      <c r="Q57" s="487" t="str">
        <f t="shared" si="5"/>
        <v/>
      </c>
      <c r="R57" s="487" t="str">
        <f t="shared" si="6"/>
        <v>Completati informatiile solicitate in foaia de calcul INFORMATII GENERALE</v>
      </c>
      <c r="S57" s="487" t="str">
        <f>IF(B57=0,"x",VLOOKUP(B57,InformatiiGenerale!$A$9:$C$29,3,FALSE))</f>
        <v>x</v>
      </c>
    </row>
    <row r="58" spans="1:19" ht="25.5" x14ac:dyDescent="0.25">
      <c r="A58" s="350"/>
      <c r="B58" s="177"/>
      <c r="C58" s="165"/>
      <c r="D58" s="165"/>
      <c r="E58" s="178"/>
      <c r="F58" s="160"/>
      <c r="G58" s="179"/>
      <c r="H58" s="179"/>
      <c r="I58" s="173">
        <f t="shared" si="0"/>
        <v>0</v>
      </c>
      <c r="J58" s="173">
        <f t="shared" si="1"/>
        <v>0</v>
      </c>
      <c r="K58" s="173">
        <f>IF($C58=0,0,VLOOKUP($Q58,InformatiiGenerale!$D$10:$J$150,3,FALSE))</f>
        <v>0</v>
      </c>
      <c r="L58" s="173">
        <f t="shared" si="2"/>
        <v>0</v>
      </c>
      <c r="M58" s="297">
        <f>IF(F58="ora",SUMIF('Cap.1-a'!$S$11:$S$3003,$P58,'Cap.1-a'!$N$11:$N$3003)/'Cap.1-b'!H58,SUMIF('Cap.1-a'!$S$11:$S$3003,$P58,'Cap.1-a'!$N$11:$N$3003))</f>
        <v>0</v>
      </c>
      <c r="N58" s="297">
        <f>IF($C58=0,0,VLOOKUP($Q58,InformatiiGenerale!$D$10:$J$150,7,FALSE))</f>
        <v>0</v>
      </c>
      <c r="O58" s="351">
        <f t="shared" si="3"/>
        <v>0</v>
      </c>
      <c r="P58" s="486" t="str">
        <f t="shared" si="4"/>
        <v/>
      </c>
      <c r="Q58" s="487" t="str">
        <f t="shared" si="5"/>
        <v/>
      </c>
      <c r="R58" s="487" t="str">
        <f t="shared" si="6"/>
        <v>Completati informatiile solicitate in foaia de calcul INFORMATII GENERALE</v>
      </c>
      <c r="S58" s="487" t="str">
        <f>IF(B58=0,"x",VLOOKUP(B58,InformatiiGenerale!$A$9:$C$29,3,FALSE))</f>
        <v>x</v>
      </c>
    </row>
    <row r="59" spans="1:19" ht="25.5" x14ac:dyDescent="0.25">
      <c r="A59" s="350"/>
      <c r="B59" s="177"/>
      <c r="C59" s="165"/>
      <c r="D59" s="165"/>
      <c r="E59" s="178"/>
      <c r="F59" s="160"/>
      <c r="G59" s="179"/>
      <c r="H59" s="179"/>
      <c r="I59" s="173">
        <f t="shared" si="0"/>
        <v>0</v>
      </c>
      <c r="J59" s="173">
        <f t="shared" si="1"/>
        <v>0</v>
      </c>
      <c r="K59" s="173">
        <f>IF($C59=0,0,VLOOKUP($Q59,InformatiiGenerale!$D$10:$J$150,3,FALSE))</f>
        <v>0</v>
      </c>
      <c r="L59" s="173">
        <f t="shared" si="2"/>
        <v>0</v>
      </c>
      <c r="M59" s="297">
        <f>IF(F59="ora",SUMIF('Cap.1-a'!$S$11:$S$3003,$P59,'Cap.1-a'!$N$11:$N$3003)/'Cap.1-b'!H59,SUMIF('Cap.1-a'!$S$11:$S$3003,$P59,'Cap.1-a'!$N$11:$N$3003))</f>
        <v>0</v>
      </c>
      <c r="N59" s="297">
        <f>IF($C59=0,0,VLOOKUP($Q59,InformatiiGenerale!$D$10:$J$150,7,FALSE))</f>
        <v>0</v>
      </c>
      <c r="O59" s="351">
        <f t="shared" si="3"/>
        <v>0</v>
      </c>
      <c r="P59" s="486" t="str">
        <f t="shared" si="4"/>
        <v/>
      </c>
      <c r="Q59" s="487" t="str">
        <f t="shared" si="5"/>
        <v/>
      </c>
      <c r="R59" s="487" t="str">
        <f t="shared" si="6"/>
        <v>Completati informatiile solicitate in foaia de calcul INFORMATII GENERALE</v>
      </c>
      <c r="S59" s="487" t="str">
        <f>IF(B59=0,"x",VLOOKUP(B59,InformatiiGenerale!$A$9:$C$29,3,FALSE))</f>
        <v>x</v>
      </c>
    </row>
    <row r="60" spans="1:19" ht="25.5" x14ac:dyDescent="0.25">
      <c r="A60" s="350"/>
      <c r="B60" s="177"/>
      <c r="C60" s="165"/>
      <c r="D60" s="165"/>
      <c r="E60" s="178"/>
      <c r="F60" s="160"/>
      <c r="G60" s="179"/>
      <c r="H60" s="179"/>
      <c r="I60" s="173">
        <f t="shared" si="0"/>
        <v>0</v>
      </c>
      <c r="J60" s="173">
        <f t="shared" si="1"/>
        <v>0</v>
      </c>
      <c r="K60" s="173">
        <f>IF($C60=0,0,VLOOKUP($Q60,InformatiiGenerale!$D$10:$J$150,3,FALSE))</f>
        <v>0</v>
      </c>
      <c r="L60" s="173">
        <f t="shared" si="2"/>
        <v>0</v>
      </c>
      <c r="M60" s="297">
        <f>IF(F60="ora",SUMIF('Cap.1-a'!$S$11:$S$3003,$P60,'Cap.1-a'!$N$11:$N$3003)/'Cap.1-b'!H60,SUMIF('Cap.1-a'!$S$11:$S$3003,$P60,'Cap.1-a'!$N$11:$N$3003))</f>
        <v>0</v>
      </c>
      <c r="N60" s="297">
        <f>IF($C60=0,0,VLOOKUP($Q60,InformatiiGenerale!$D$10:$J$150,7,FALSE))</f>
        <v>0</v>
      </c>
      <c r="O60" s="351">
        <f t="shared" si="3"/>
        <v>0</v>
      </c>
      <c r="P60" s="486" t="str">
        <f t="shared" si="4"/>
        <v/>
      </c>
      <c r="Q60" s="487" t="str">
        <f t="shared" si="5"/>
        <v/>
      </c>
      <c r="R60" s="487" t="str">
        <f t="shared" si="6"/>
        <v>Completati informatiile solicitate in foaia de calcul INFORMATII GENERALE</v>
      </c>
      <c r="S60" s="487" t="str">
        <f>IF(B60=0,"x",VLOOKUP(B60,InformatiiGenerale!$A$9:$C$29,3,FALSE))</f>
        <v>x</v>
      </c>
    </row>
    <row r="61" spans="1:19" ht="25.5" x14ac:dyDescent="0.25">
      <c r="A61" s="350"/>
      <c r="B61" s="177"/>
      <c r="C61" s="165"/>
      <c r="D61" s="165"/>
      <c r="E61" s="178"/>
      <c r="F61" s="160"/>
      <c r="G61" s="179"/>
      <c r="H61" s="179"/>
      <c r="I61" s="173">
        <f t="shared" si="0"/>
        <v>0</v>
      </c>
      <c r="J61" s="173">
        <f t="shared" si="1"/>
        <v>0</v>
      </c>
      <c r="K61" s="173">
        <f>IF($C61=0,0,VLOOKUP($Q61,InformatiiGenerale!$D$10:$J$150,3,FALSE))</f>
        <v>0</v>
      </c>
      <c r="L61" s="173">
        <f t="shared" si="2"/>
        <v>0</v>
      </c>
      <c r="M61" s="297">
        <f>IF(F61="ora",SUMIF('Cap.1-a'!$S$11:$S$3003,$P61,'Cap.1-a'!$N$11:$N$3003)/'Cap.1-b'!H61,SUMIF('Cap.1-a'!$S$11:$S$3003,$P61,'Cap.1-a'!$N$11:$N$3003))</f>
        <v>0</v>
      </c>
      <c r="N61" s="297">
        <f>IF($C61=0,0,VLOOKUP($Q61,InformatiiGenerale!$D$10:$J$150,7,FALSE))</f>
        <v>0</v>
      </c>
      <c r="O61" s="351">
        <f t="shared" si="3"/>
        <v>0</v>
      </c>
      <c r="P61" s="486" t="str">
        <f t="shared" si="4"/>
        <v/>
      </c>
      <c r="Q61" s="487" t="str">
        <f t="shared" si="5"/>
        <v/>
      </c>
      <c r="R61" s="487" t="str">
        <f t="shared" si="6"/>
        <v>Completati informatiile solicitate in foaia de calcul INFORMATII GENERALE</v>
      </c>
      <c r="S61" s="487" t="str">
        <f>IF(B61=0,"x",VLOOKUP(B61,InformatiiGenerale!$A$9:$C$29,3,FALSE))</f>
        <v>x</v>
      </c>
    </row>
    <row r="62" spans="1:19" ht="25.5" x14ac:dyDescent="0.25">
      <c r="A62" s="350"/>
      <c r="B62" s="177"/>
      <c r="C62" s="165"/>
      <c r="D62" s="165"/>
      <c r="E62" s="178"/>
      <c r="F62" s="160"/>
      <c r="G62" s="179"/>
      <c r="H62" s="179"/>
      <c r="I62" s="173">
        <f t="shared" si="0"/>
        <v>0</v>
      </c>
      <c r="J62" s="173">
        <f t="shared" si="1"/>
        <v>0</v>
      </c>
      <c r="K62" s="173">
        <f>IF($C62=0,0,VLOOKUP($Q62,InformatiiGenerale!$D$10:$J$150,3,FALSE))</f>
        <v>0</v>
      </c>
      <c r="L62" s="173">
        <f t="shared" si="2"/>
        <v>0</v>
      </c>
      <c r="M62" s="297">
        <f>IF(F62="ora",SUMIF('Cap.1-a'!$S$11:$S$3003,$P62,'Cap.1-a'!$N$11:$N$3003)/'Cap.1-b'!H62,SUMIF('Cap.1-a'!$S$11:$S$3003,$P62,'Cap.1-a'!$N$11:$N$3003))</f>
        <v>0</v>
      </c>
      <c r="N62" s="297">
        <f>IF($C62=0,0,VLOOKUP($Q62,InformatiiGenerale!$D$10:$J$150,7,FALSE))</f>
        <v>0</v>
      </c>
      <c r="O62" s="351">
        <f t="shared" si="3"/>
        <v>0</v>
      </c>
      <c r="P62" s="486" t="str">
        <f t="shared" si="4"/>
        <v/>
      </c>
      <c r="Q62" s="487" t="str">
        <f t="shared" si="5"/>
        <v/>
      </c>
      <c r="R62" s="487" t="str">
        <f t="shared" si="6"/>
        <v>Completati informatiile solicitate in foaia de calcul INFORMATII GENERALE</v>
      </c>
      <c r="S62" s="487" t="str">
        <f>IF(B62=0,"x",VLOOKUP(B62,InformatiiGenerale!$A$9:$C$29,3,FALSE))</f>
        <v>x</v>
      </c>
    </row>
    <row r="63" spans="1:19" ht="25.5" x14ac:dyDescent="0.25">
      <c r="A63" s="350"/>
      <c r="B63" s="177"/>
      <c r="C63" s="165"/>
      <c r="D63" s="165"/>
      <c r="E63" s="178"/>
      <c r="F63" s="160"/>
      <c r="G63" s="179"/>
      <c r="H63" s="179"/>
      <c r="I63" s="173">
        <f t="shared" si="0"/>
        <v>0</v>
      </c>
      <c r="J63" s="173">
        <f t="shared" si="1"/>
        <v>0</v>
      </c>
      <c r="K63" s="173">
        <f>IF($C63=0,0,VLOOKUP($Q63,InformatiiGenerale!$D$10:$J$150,3,FALSE))</f>
        <v>0</v>
      </c>
      <c r="L63" s="173">
        <f t="shared" si="2"/>
        <v>0</v>
      </c>
      <c r="M63" s="297">
        <f>IF(F63="ora",SUMIF('Cap.1-a'!$S$11:$S$3003,$P63,'Cap.1-a'!$N$11:$N$3003)/'Cap.1-b'!H63,SUMIF('Cap.1-a'!$S$11:$S$3003,$P63,'Cap.1-a'!$N$11:$N$3003))</f>
        <v>0</v>
      </c>
      <c r="N63" s="297">
        <f>IF($C63=0,0,VLOOKUP($Q63,InformatiiGenerale!$D$10:$J$150,7,FALSE))</f>
        <v>0</v>
      </c>
      <c r="O63" s="351">
        <f t="shared" si="3"/>
        <v>0</v>
      </c>
      <c r="P63" s="486" t="str">
        <f t="shared" si="4"/>
        <v/>
      </c>
      <c r="Q63" s="487" t="str">
        <f t="shared" si="5"/>
        <v/>
      </c>
      <c r="R63" s="487" t="str">
        <f t="shared" si="6"/>
        <v>Completati informatiile solicitate in foaia de calcul INFORMATII GENERALE</v>
      </c>
      <c r="S63" s="487" t="str">
        <f>IF(B63=0,"x",VLOOKUP(B63,InformatiiGenerale!$A$9:$C$29,3,FALSE))</f>
        <v>x</v>
      </c>
    </row>
    <row r="64" spans="1:19" ht="25.5" x14ac:dyDescent="0.25">
      <c r="A64" s="350"/>
      <c r="B64" s="177"/>
      <c r="C64" s="165"/>
      <c r="D64" s="165"/>
      <c r="E64" s="178"/>
      <c r="F64" s="160"/>
      <c r="G64" s="179"/>
      <c r="H64" s="179"/>
      <c r="I64" s="173">
        <f t="shared" si="0"/>
        <v>0</v>
      </c>
      <c r="J64" s="173">
        <f t="shared" si="1"/>
        <v>0</v>
      </c>
      <c r="K64" s="173">
        <f>IF($C64=0,0,VLOOKUP($Q64,InformatiiGenerale!$D$10:$J$150,3,FALSE))</f>
        <v>0</v>
      </c>
      <c r="L64" s="173">
        <f t="shared" si="2"/>
        <v>0</v>
      </c>
      <c r="M64" s="297">
        <f>IF(F64="ora",SUMIF('Cap.1-a'!$S$11:$S$3003,$P64,'Cap.1-a'!$N$11:$N$3003)/'Cap.1-b'!H64,SUMIF('Cap.1-a'!$S$11:$S$3003,$P64,'Cap.1-a'!$N$11:$N$3003))</f>
        <v>0</v>
      </c>
      <c r="N64" s="297">
        <f>IF($C64=0,0,VLOOKUP($Q64,InformatiiGenerale!$D$10:$J$150,7,FALSE))</f>
        <v>0</v>
      </c>
      <c r="O64" s="351">
        <f t="shared" si="3"/>
        <v>0</v>
      </c>
      <c r="P64" s="486" t="str">
        <f t="shared" si="4"/>
        <v/>
      </c>
      <c r="Q64" s="487" t="str">
        <f t="shared" si="5"/>
        <v/>
      </c>
      <c r="R64" s="487" t="str">
        <f t="shared" si="6"/>
        <v>Completati informatiile solicitate in foaia de calcul INFORMATII GENERALE</v>
      </c>
      <c r="S64" s="487" t="str">
        <f>IF(B64=0,"x",VLOOKUP(B64,InformatiiGenerale!$A$9:$C$29,3,FALSE))</f>
        <v>x</v>
      </c>
    </row>
    <row r="65" spans="1:19" ht="25.5" x14ac:dyDescent="0.25">
      <c r="A65" s="350"/>
      <c r="B65" s="177"/>
      <c r="C65" s="165"/>
      <c r="D65" s="165"/>
      <c r="E65" s="178"/>
      <c r="F65" s="160"/>
      <c r="G65" s="179"/>
      <c r="H65" s="179"/>
      <c r="I65" s="173">
        <f t="shared" si="0"/>
        <v>0</v>
      </c>
      <c r="J65" s="173">
        <f t="shared" si="1"/>
        <v>0</v>
      </c>
      <c r="K65" s="173">
        <f>IF($C65=0,0,VLOOKUP($Q65,InformatiiGenerale!$D$10:$J$150,3,FALSE))</f>
        <v>0</v>
      </c>
      <c r="L65" s="173">
        <f t="shared" si="2"/>
        <v>0</v>
      </c>
      <c r="M65" s="297">
        <f>IF(F65="ora",SUMIF('Cap.1-a'!$S$11:$S$3003,$P65,'Cap.1-a'!$N$11:$N$3003)/'Cap.1-b'!H65,SUMIF('Cap.1-a'!$S$11:$S$3003,$P65,'Cap.1-a'!$N$11:$N$3003))</f>
        <v>0</v>
      </c>
      <c r="N65" s="297">
        <f>IF($C65=0,0,VLOOKUP($Q65,InformatiiGenerale!$D$10:$J$150,7,FALSE))</f>
        <v>0</v>
      </c>
      <c r="O65" s="351">
        <f t="shared" si="3"/>
        <v>0</v>
      </c>
      <c r="P65" s="486" t="str">
        <f t="shared" si="4"/>
        <v/>
      </c>
      <c r="Q65" s="487" t="str">
        <f t="shared" si="5"/>
        <v/>
      </c>
      <c r="R65" s="487" t="str">
        <f t="shared" si="6"/>
        <v>Completati informatiile solicitate in foaia de calcul INFORMATII GENERALE</v>
      </c>
      <c r="S65" s="487" t="str">
        <f>IF(B65=0,"x",VLOOKUP(B65,InformatiiGenerale!$A$9:$C$29,3,FALSE))</f>
        <v>x</v>
      </c>
    </row>
    <row r="66" spans="1:19" ht="25.5" x14ac:dyDescent="0.25">
      <c r="A66" s="350"/>
      <c r="B66" s="177"/>
      <c r="C66" s="165"/>
      <c r="D66" s="165"/>
      <c r="E66" s="178"/>
      <c r="F66" s="160"/>
      <c r="G66" s="179"/>
      <c r="H66" s="179"/>
      <c r="I66" s="173">
        <f t="shared" si="0"/>
        <v>0</v>
      </c>
      <c r="J66" s="173">
        <f t="shared" si="1"/>
        <v>0</v>
      </c>
      <c r="K66" s="173">
        <f>IF($C66=0,0,VLOOKUP($Q66,InformatiiGenerale!$D$10:$J$150,3,FALSE))</f>
        <v>0</v>
      </c>
      <c r="L66" s="173">
        <f t="shared" si="2"/>
        <v>0</v>
      </c>
      <c r="M66" s="297">
        <f>IF(F66="ora",SUMIF('Cap.1-a'!$S$11:$S$3003,$P66,'Cap.1-a'!$N$11:$N$3003)/'Cap.1-b'!H66,SUMIF('Cap.1-a'!$S$11:$S$3003,$P66,'Cap.1-a'!$N$11:$N$3003))</f>
        <v>0</v>
      </c>
      <c r="N66" s="297">
        <f>IF($C66=0,0,VLOOKUP($Q66,InformatiiGenerale!$D$10:$J$150,7,FALSE))</f>
        <v>0</v>
      </c>
      <c r="O66" s="351">
        <f t="shared" si="3"/>
        <v>0</v>
      </c>
      <c r="P66" s="486" t="str">
        <f t="shared" si="4"/>
        <v/>
      </c>
      <c r="Q66" s="487" t="str">
        <f t="shared" si="5"/>
        <v/>
      </c>
      <c r="R66" s="487" t="str">
        <f t="shared" si="6"/>
        <v>Completati informatiile solicitate in foaia de calcul INFORMATII GENERALE</v>
      </c>
      <c r="S66" s="487" t="str">
        <f>IF(B66=0,"x",VLOOKUP(B66,InformatiiGenerale!$A$9:$C$29,3,FALSE))</f>
        <v>x</v>
      </c>
    </row>
    <row r="67" spans="1:19" ht="25.5" x14ac:dyDescent="0.25">
      <c r="A67" s="350"/>
      <c r="B67" s="177"/>
      <c r="C67" s="165"/>
      <c r="D67" s="165"/>
      <c r="E67" s="178"/>
      <c r="F67" s="160"/>
      <c r="G67" s="179"/>
      <c r="H67" s="179"/>
      <c r="I67" s="173">
        <f t="shared" si="0"/>
        <v>0</v>
      </c>
      <c r="J67" s="173">
        <f t="shared" si="1"/>
        <v>0</v>
      </c>
      <c r="K67" s="173">
        <f>IF($C67=0,0,VLOOKUP($Q67,InformatiiGenerale!$D$10:$J$150,3,FALSE))</f>
        <v>0</v>
      </c>
      <c r="L67" s="173">
        <f t="shared" si="2"/>
        <v>0</v>
      </c>
      <c r="M67" s="297">
        <f>IF(F67="ora",SUMIF('Cap.1-a'!$S$11:$S$3003,$P67,'Cap.1-a'!$N$11:$N$3003)/'Cap.1-b'!H67,SUMIF('Cap.1-a'!$S$11:$S$3003,$P67,'Cap.1-a'!$N$11:$N$3003))</f>
        <v>0</v>
      </c>
      <c r="N67" s="297">
        <f>IF($C67=0,0,VLOOKUP($Q67,InformatiiGenerale!$D$10:$J$150,7,FALSE))</f>
        <v>0</v>
      </c>
      <c r="O67" s="351">
        <f t="shared" si="3"/>
        <v>0</v>
      </c>
      <c r="P67" s="486" t="str">
        <f t="shared" si="4"/>
        <v/>
      </c>
      <c r="Q67" s="487" t="str">
        <f t="shared" si="5"/>
        <v/>
      </c>
      <c r="R67" s="487" t="str">
        <f t="shared" si="6"/>
        <v>Completati informatiile solicitate in foaia de calcul INFORMATII GENERALE</v>
      </c>
      <c r="S67" s="487" t="str">
        <f>IF(B67=0,"x",VLOOKUP(B67,InformatiiGenerale!$A$9:$C$29,3,FALSE))</f>
        <v>x</v>
      </c>
    </row>
    <row r="68" spans="1:19" ht="25.5" x14ac:dyDescent="0.25">
      <c r="A68" s="350"/>
      <c r="B68" s="177"/>
      <c r="C68" s="165"/>
      <c r="D68" s="165"/>
      <c r="E68" s="178"/>
      <c r="F68" s="160"/>
      <c r="G68" s="179"/>
      <c r="H68" s="179"/>
      <c r="I68" s="173">
        <f t="shared" si="0"/>
        <v>0</v>
      </c>
      <c r="J68" s="173">
        <f t="shared" si="1"/>
        <v>0</v>
      </c>
      <c r="K68" s="173">
        <f>IF($C68=0,0,VLOOKUP($Q68,InformatiiGenerale!$D$10:$J$150,3,FALSE))</f>
        <v>0</v>
      </c>
      <c r="L68" s="173">
        <f t="shared" si="2"/>
        <v>0</v>
      </c>
      <c r="M68" s="297">
        <f>IF(F68="ora",SUMIF('Cap.1-a'!$S$11:$S$3003,$P68,'Cap.1-a'!$N$11:$N$3003)/'Cap.1-b'!H68,SUMIF('Cap.1-a'!$S$11:$S$3003,$P68,'Cap.1-a'!$N$11:$N$3003))</f>
        <v>0</v>
      </c>
      <c r="N68" s="297">
        <f>IF($C68=0,0,VLOOKUP($Q68,InformatiiGenerale!$D$10:$J$150,7,FALSE))</f>
        <v>0</v>
      </c>
      <c r="O68" s="351">
        <f t="shared" si="3"/>
        <v>0</v>
      </c>
      <c r="P68" s="486" t="str">
        <f t="shared" si="4"/>
        <v/>
      </c>
      <c r="Q68" s="487" t="str">
        <f t="shared" si="5"/>
        <v/>
      </c>
      <c r="R68" s="487" t="str">
        <f t="shared" si="6"/>
        <v>Completati informatiile solicitate in foaia de calcul INFORMATII GENERALE</v>
      </c>
      <c r="S68" s="487" t="str">
        <f>IF(B68=0,"x",VLOOKUP(B68,InformatiiGenerale!$A$9:$C$29,3,FALSE))</f>
        <v>x</v>
      </c>
    </row>
    <row r="69" spans="1:19" ht="25.5" x14ac:dyDescent="0.25">
      <c r="A69" s="350"/>
      <c r="B69" s="177"/>
      <c r="C69" s="165"/>
      <c r="D69" s="165"/>
      <c r="E69" s="178"/>
      <c r="F69" s="160"/>
      <c r="G69" s="179"/>
      <c r="H69" s="179"/>
      <c r="I69" s="173">
        <f t="shared" si="0"/>
        <v>0</v>
      </c>
      <c r="J69" s="173">
        <f t="shared" si="1"/>
        <v>0</v>
      </c>
      <c r="K69" s="173">
        <f>IF($C69=0,0,VLOOKUP($Q69,InformatiiGenerale!$D$10:$J$150,3,FALSE))</f>
        <v>0</v>
      </c>
      <c r="L69" s="173">
        <f t="shared" si="2"/>
        <v>0</v>
      </c>
      <c r="M69" s="297">
        <f>IF(F69="ora",SUMIF('Cap.1-a'!$S$11:$S$3003,$P69,'Cap.1-a'!$N$11:$N$3003)/'Cap.1-b'!H69,SUMIF('Cap.1-a'!$S$11:$S$3003,$P69,'Cap.1-a'!$N$11:$N$3003))</f>
        <v>0</v>
      </c>
      <c r="N69" s="297">
        <f>IF($C69=0,0,VLOOKUP($Q69,InformatiiGenerale!$D$10:$J$150,7,FALSE))</f>
        <v>0</v>
      </c>
      <c r="O69" s="351">
        <f t="shared" si="3"/>
        <v>0</v>
      </c>
      <c r="P69" s="486" t="str">
        <f t="shared" si="4"/>
        <v/>
      </c>
      <c r="Q69" s="487" t="str">
        <f t="shared" si="5"/>
        <v/>
      </c>
      <c r="R69" s="487" t="str">
        <f t="shared" si="6"/>
        <v>Completati informatiile solicitate in foaia de calcul INFORMATII GENERALE</v>
      </c>
      <c r="S69" s="487" t="str">
        <f>IF(B69=0,"x",VLOOKUP(B69,InformatiiGenerale!$A$9:$C$29,3,FALSE))</f>
        <v>x</v>
      </c>
    </row>
    <row r="70" spans="1:19" ht="25.5" x14ac:dyDescent="0.25">
      <c r="A70" s="350"/>
      <c r="B70" s="177"/>
      <c r="C70" s="165"/>
      <c r="D70" s="165"/>
      <c r="E70" s="178"/>
      <c r="F70" s="160"/>
      <c r="G70" s="179"/>
      <c r="H70" s="179"/>
      <c r="I70" s="173">
        <f t="shared" si="0"/>
        <v>0</v>
      </c>
      <c r="J70" s="173">
        <f t="shared" si="1"/>
        <v>0</v>
      </c>
      <c r="K70" s="173">
        <f>IF($C70=0,0,VLOOKUP($Q70,InformatiiGenerale!$D$10:$J$150,3,FALSE))</f>
        <v>0</v>
      </c>
      <c r="L70" s="173">
        <f t="shared" si="2"/>
        <v>0</v>
      </c>
      <c r="M70" s="297">
        <f>IF(F70="ora",SUMIF('Cap.1-a'!$S$11:$S$3003,$P70,'Cap.1-a'!$N$11:$N$3003)/'Cap.1-b'!H70,SUMIF('Cap.1-a'!$S$11:$S$3003,$P70,'Cap.1-a'!$N$11:$N$3003))</f>
        <v>0</v>
      </c>
      <c r="N70" s="297">
        <f>IF($C70=0,0,VLOOKUP($Q70,InformatiiGenerale!$D$10:$J$150,7,FALSE))</f>
        <v>0</v>
      </c>
      <c r="O70" s="351">
        <f t="shared" si="3"/>
        <v>0</v>
      </c>
      <c r="P70" s="486" t="str">
        <f t="shared" si="4"/>
        <v/>
      </c>
      <c r="Q70" s="487" t="str">
        <f t="shared" si="5"/>
        <v/>
      </c>
      <c r="R70" s="487" t="str">
        <f t="shared" si="6"/>
        <v>Completati informatiile solicitate in foaia de calcul INFORMATII GENERALE</v>
      </c>
      <c r="S70" s="487" t="str">
        <f>IF(B70=0,"x",VLOOKUP(B70,InformatiiGenerale!$A$9:$C$29,3,FALSE))</f>
        <v>x</v>
      </c>
    </row>
    <row r="71" spans="1:19" ht="25.5" x14ac:dyDescent="0.25">
      <c r="A71" s="350"/>
      <c r="B71" s="177"/>
      <c r="C71" s="165"/>
      <c r="D71" s="165"/>
      <c r="E71" s="178"/>
      <c r="F71" s="160"/>
      <c r="G71" s="179"/>
      <c r="H71" s="179"/>
      <c r="I71" s="173">
        <f t="shared" si="0"/>
        <v>0</v>
      </c>
      <c r="J71" s="173">
        <f t="shared" si="1"/>
        <v>0</v>
      </c>
      <c r="K71" s="173">
        <f>IF($C71=0,0,VLOOKUP($Q71,InformatiiGenerale!$D$10:$J$150,3,FALSE))</f>
        <v>0</v>
      </c>
      <c r="L71" s="173">
        <f t="shared" si="2"/>
        <v>0</v>
      </c>
      <c r="M71" s="297">
        <f>IF(F71="ora",SUMIF('Cap.1-a'!$S$11:$S$3003,$P71,'Cap.1-a'!$N$11:$N$3003)/'Cap.1-b'!H71,SUMIF('Cap.1-a'!$S$11:$S$3003,$P71,'Cap.1-a'!$N$11:$N$3003))</f>
        <v>0</v>
      </c>
      <c r="N71" s="297">
        <f>IF($C71=0,0,VLOOKUP($Q71,InformatiiGenerale!$D$10:$J$150,7,FALSE))</f>
        <v>0</v>
      </c>
      <c r="O71" s="351">
        <f t="shared" si="3"/>
        <v>0</v>
      </c>
      <c r="P71" s="486" t="str">
        <f t="shared" si="4"/>
        <v/>
      </c>
      <c r="Q71" s="487" t="str">
        <f t="shared" si="5"/>
        <v/>
      </c>
      <c r="R71" s="487" t="str">
        <f t="shared" si="6"/>
        <v>Completati informatiile solicitate in foaia de calcul INFORMATII GENERALE</v>
      </c>
      <c r="S71" s="487" t="str">
        <f>IF(B71=0,"x",VLOOKUP(B71,InformatiiGenerale!$A$9:$C$29,3,FALSE))</f>
        <v>x</v>
      </c>
    </row>
    <row r="72" spans="1:19" ht="25.5" x14ac:dyDescent="0.25">
      <c r="A72" s="350"/>
      <c r="B72" s="177"/>
      <c r="C72" s="165"/>
      <c r="D72" s="165"/>
      <c r="E72" s="178"/>
      <c r="F72" s="160"/>
      <c r="G72" s="179"/>
      <c r="H72" s="179"/>
      <c r="I72" s="173">
        <f t="shared" si="0"/>
        <v>0</v>
      </c>
      <c r="J72" s="173">
        <f t="shared" si="1"/>
        <v>0</v>
      </c>
      <c r="K72" s="173">
        <f>IF($C72=0,0,VLOOKUP($Q72,InformatiiGenerale!$D$10:$J$150,3,FALSE))</f>
        <v>0</v>
      </c>
      <c r="L72" s="173">
        <f t="shared" si="2"/>
        <v>0</v>
      </c>
      <c r="M72" s="297">
        <f>IF(F72="ora",SUMIF('Cap.1-a'!$S$11:$S$3003,$P72,'Cap.1-a'!$N$11:$N$3003)/'Cap.1-b'!H72,SUMIF('Cap.1-a'!$S$11:$S$3003,$P72,'Cap.1-a'!$N$11:$N$3003))</f>
        <v>0</v>
      </c>
      <c r="N72" s="297">
        <f>IF($C72=0,0,VLOOKUP($Q72,InformatiiGenerale!$D$10:$J$150,7,FALSE))</f>
        <v>0</v>
      </c>
      <c r="O72" s="351">
        <f t="shared" si="3"/>
        <v>0</v>
      </c>
      <c r="P72" s="486" t="str">
        <f t="shared" si="4"/>
        <v/>
      </c>
      <c r="Q72" s="487" t="str">
        <f t="shared" si="5"/>
        <v/>
      </c>
      <c r="R72" s="487" t="str">
        <f t="shared" si="6"/>
        <v>Completati informatiile solicitate in foaia de calcul INFORMATII GENERALE</v>
      </c>
      <c r="S72" s="487" t="str">
        <f>IF(B72=0,"x",VLOOKUP(B72,InformatiiGenerale!$A$9:$C$29,3,FALSE))</f>
        <v>x</v>
      </c>
    </row>
    <row r="73" spans="1:19" ht="25.5" x14ac:dyDescent="0.25">
      <c r="A73" s="350"/>
      <c r="B73" s="177"/>
      <c r="C73" s="165"/>
      <c r="D73" s="165"/>
      <c r="E73" s="178"/>
      <c r="F73" s="160"/>
      <c r="G73" s="179"/>
      <c r="H73" s="179"/>
      <c r="I73" s="173">
        <f t="shared" si="0"/>
        <v>0</v>
      </c>
      <c r="J73" s="173">
        <f t="shared" si="1"/>
        <v>0</v>
      </c>
      <c r="K73" s="173">
        <f>IF($C73=0,0,VLOOKUP($Q73,InformatiiGenerale!$D$10:$J$150,3,FALSE))</f>
        <v>0</v>
      </c>
      <c r="L73" s="173">
        <f t="shared" si="2"/>
        <v>0</v>
      </c>
      <c r="M73" s="297">
        <f>IF(F73="ora",SUMIF('Cap.1-a'!$S$11:$S$3003,$P73,'Cap.1-a'!$N$11:$N$3003)/'Cap.1-b'!H73,SUMIF('Cap.1-a'!$S$11:$S$3003,$P73,'Cap.1-a'!$N$11:$N$3003))</f>
        <v>0</v>
      </c>
      <c r="N73" s="297">
        <f>IF($C73=0,0,VLOOKUP($Q73,InformatiiGenerale!$D$10:$J$150,7,FALSE))</f>
        <v>0</v>
      </c>
      <c r="O73" s="351">
        <f t="shared" si="3"/>
        <v>0</v>
      </c>
      <c r="P73" s="486" t="str">
        <f t="shared" si="4"/>
        <v/>
      </c>
      <c r="Q73" s="487" t="str">
        <f t="shared" si="5"/>
        <v/>
      </c>
      <c r="R73" s="487" t="str">
        <f t="shared" si="6"/>
        <v>Completati informatiile solicitate in foaia de calcul INFORMATII GENERALE</v>
      </c>
      <c r="S73" s="487" t="str">
        <f>IF(B73=0,"x",VLOOKUP(B73,InformatiiGenerale!$A$9:$C$29,3,FALSE))</f>
        <v>x</v>
      </c>
    </row>
    <row r="74" spans="1:19" ht="25.5" x14ac:dyDescent="0.25">
      <c r="A74" s="350"/>
      <c r="B74" s="177"/>
      <c r="C74" s="165"/>
      <c r="D74" s="165"/>
      <c r="E74" s="178"/>
      <c r="F74" s="160"/>
      <c r="G74" s="179"/>
      <c r="H74" s="179"/>
      <c r="I74" s="173">
        <f t="shared" ref="I74:I137" si="7">IF(G74=0,0,IF(F74="ora",100%,ROUND(H74/G74,4)))</f>
        <v>0</v>
      </c>
      <c r="J74" s="173">
        <f t="shared" ref="J74:J137" si="8">IF($G74=0,0,AVERAGEIF($C$9:$C$507,$C74,$I$9:$I$507))</f>
        <v>0</v>
      </c>
      <c r="K74" s="173">
        <f>IF($C74=0,0,VLOOKUP($Q74,InformatiiGenerale!$D$10:$J$150,3,FALSE))</f>
        <v>0</v>
      </c>
      <c r="L74" s="173">
        <f t="shared" ref="L74:L137" si="9">K74-J74</f>
        <v>0</v>
      </c>
      <c r="M74" s="297">
        <f>IF(F74="ora",SUMIF('Cap.1-a'!$S$11:$S$3003,$P74,'Cap.1-a'!$N$11:$N$3003)/'Cap.1-b'!H74,SUMIF('Cap.1-a'!$S$11:$S$3003,$P74,'Cap.1-a'!$N$11:$N$3003))</f>
        <v>0</v>
      </c>
      <c r="N74" s="297">
        <f>IF($C74=0,0,VLOOKUP($Q74,InformatiiGenerale!$D$10:$J$150,7,FALSE))</f>
        <v>0</v>
      </c>
      <c r="O74" s="351">
        <f t="shared" ref="O74:O137" si="10">N74-M74</f>
        <v>0</v>
      </c>
      <c r="P74" s="486" t="str">
        <f t="shared" ref="P74:P137" si="11">CONCATENATE($C74,$E74,$A74)</f>
        <v/>
      </c>
      <c r="Q74" s="487" t="str">
        <f t="shared" ref="Q74:Q137" si="12">CONCATENATE($C74,$F74)</f>
        <v/>
      </c>
      <c r="R74" s="487" t="str">
        <f t="shared" ref="R74:R137" si="13">$C$3</f>
        <v>Completati informatiile solicitate in foaia de calcul INFORMATII GENERALE</v>
      </c>
      <c r="S74" s="487" t="str">
        <f>IF(B74=0,"x",VLOOKUP(B74,InformatiiGenerale!$A$9:$C$29,3,FALSE))</f>
        <v>x</v>
      </c>
    </row>
    <row r="75" spans="1:19" ht="25.5" x14ac:dyDescent="0.25">
      <c r="A75" s="350"/>
      <c r="B75" s="177"/>
      <c r="C75" s="165"/>
      <c r="D75" s="165"/>
      <c r="E75" s="178"/>
      <c r="F75" s="160"/>
      <c r="G75" s="179"/>
      <c r="H75" s="179"/>
      <c r="I75" s="173">
        <f t="shared" si="7"/>
        <v>0</v>
      </c>
      <c r="J75" s="173">
        <f t="shared" si="8"/>
        <v>0</v>
      </c>
      <c r="K75" s="173">
        <f>IF($C75=0,0,VLOOKUP($Q75,InformatiiGenerale!$D$10:$J$150,3,FALSE))</f>
        <v>0</v>
      </c>
      <c r="L75" s="173">
        <f t="shared" si="9"/>
        <v>0</v>
      </c>
      <c r="M75" s="297">
        <f>IF(F75="ora",SUMIF('Cap.1-a'!$S$11:$S$3003,$P75,'Cap.1-a'!$N$11:$N$3003)/'Cap.1-b'!H75,SUMIF('Cap.1-a'!$S$11:$S$3003,$P75,'Cap.1-a'!$N$11:$N$3003))</f>
        <v>0</v>
      </c>
      <c r="N75" s="297">
        <f>IF($C75=0,0,VLOOKUP($Q75,InformatiiGenerale!$D$10:$J$150,7,FALSE))</f>
        <v>0</v>
      </c>
      <c r="O75" s="351">
        <f t="shared" si="10"/>
        <v>0</v>
      </c>
      <c r="P75" s="486" t="str">
        <f t="shared" si="11"/>
        <v/>
      </c>
      <c r="Q75" s="487" t="str">
        <f t="shared" si="12"/>
        <v/>
      </c>
      <c r="R75" s="487" t="str">
        <f t="shared" si="13"/>
        <v>Completati informatiile solicitate in foaia de calcul INFORMATII GENERALE</v>
      </c>
      <c r="S75" s="487" t="str">
        <f>IF(B75=0,"x",VLOOKUP(B75,InformatiiGenerale!$A$9:$C$29,3,FALSE))</f>
        <v>x</v>
      </c>
    </row>
    <row r="76" spans="1:19" ht="25.5" x14ac:dyDescent="0.25">
      <c r="A76" s="350"/>
      <c r="B76" s="177"/>
      <c r="C76" s="165"/>
      <c r="D76" s="165"/>
      <c r="E76" s="178"/>
      <c r="F76" s="160"/>
      <c r="G76" s="179"/>
      <c r="H76" s="179"/>
      <c r="I76" s="173">
        <f t="shared" si="7"/>
        <v>0</v>
      </c>
      <c r="J76" s="173">
        <f t="shared" si="8"/>
        <v>0</v>
      </c>
      <c r="K76" s="173">
        <f>IF($C76=0,0,VLOOKUP($Q76,InformatiiGenerale!$D$10:$J$150,3,FALSE))</f>
        <v>0</v>
      </c>
      <c r="L76" s="173">
        <f t="shared" si="9"/>
        <v>0</v>
      </c>
      <c r="M76" s="297">
        <f>IF(F76="ora",SUMIF('Cap.1-a'!$S$11:$S$3003,$P76,'Cap.1-a'!$N$11:$N$3003)/'Cap.1-b'!H76,SUMIF('Cap.1-a'!$S$11:$S$3003,$P76,'Cap.1-a'!$N$11:$N$3003))</f>
        <v>0</v>
      </c>
      <c r="N76" s="297">
        <f>IF($C76=0,0,VLOOKUP($Q76,InformatiiGenerale!$D$10:$J$150,7,FALSE))</f>
        <v>0</v>
      </c>
      <c r="O76" s="351">
        <f t="shared" si="10"/>
        <v>0</v>
      </c>
      <c r="P76" s="486" t="str">
        <f t="shared" si="11"/>
        <v/>
      </c>
      <c r="Q76" s="487" t="str">
        <f t="shared" si="12"/>
        <v/>
      </c>
      <c r="R76" s="487" t="str">
        <f t="shared" si="13"/>
        <v>Completati informatiile solicitate in foaia de calcul INFORMATII GENERALE</v>
      </c>
      <c r="S76" s="487" t="str">
        <f>IF(B76=0,"x",VLOOKUP(B76,InformatiiGenerale!$A$9:$C$29,3,FALSE))</f>
        <v>x</v>
      </c>
    </row>
    <row r="77" spans="1:19" ht="25.5" x14ac:dyDescent="0.25">
      <c r="A77" s="350"/>
      <c r="B77" s="177"/>
      <c r="C77" s="165"/>
      <c r="D77" s="165"/>
      <c r="E77" s="178"/>
      <c r="F77" s="160"/>
      <c r="G77" s="179"/>
      <c r="H77" s="179"/>
      <c r="I77" s="173">
        <f t="shared" si="7"/>
        <v>0</v>
      </c>
      <c r="J77" s="173">
        <f t="shared" si="8"/>
        <v>0</v>
      </c>
      <c r="K77" s="173">
        <f>IF($C77=0,0,VLOOKUP($Q77,InformatiiGenerale!$D$10:$J$150,3,FALSE))</f>
        <v>0</v>
      </c>
      <c r="L77" s="173">
        <f t="shared" si="9"/>
        <v>0</v>
      </c>
      <c r="M77" s="297">
        <f>IF(F77="ora",SUMIF('Cap.1-a'!$S$11:$S$3003,$P77,'Cap.1-a'!$N$11:$N$3003)/'Cap.1-b'!H77,SUMIF('Cap.1-a'!$S$11:$S$3003,$P77,'Cap.1-a'!$N$11:$N$3003))</f>
        <v>0</v>
      </c>
      <c r="N77" s="297">
        <f>IF($C77=0,0,VLOOKUP($Q77,InformatiiGenerale!$D$10:$J$150,7,FALSE))</f>
        <v>0</v>
      </c>
      <c r="O77" s="351">
        <f t="shared" si="10"/>
        <v>0</v>
      </c>
      <c r="P77" s="486" t="str">
        <f t="shared" si="11"/>
        <v/>
      </c>
      <c r="Q77" s="487" t="str">
        <f t="shared" si="12"/>
        <v/>
      </c>
      <c r="R77" s="487" t="str">
        <f t="shared" si="13"/>
        <v>Completati informatiile solicitate in foaia de calcul INFORMATII GENERALE</v>
      </c>
      <c r="S77" s="487" t="str">
        <f>IF(B77=0,"x",VLOOKUP(B77,InformatiiGenerale!$A$9:$C$29,3,FALSE))</f>
        <v>x</v>
      </c>
    </row>
    <row r="78" spans="1:19" ht="25.5" x14ac:dyDescent="0.25">
      <c r="A78" s="350"/>
      <c r="B78" s="177"/>
      <c r="C78" s="165"/>
      <c r="D78" s="165"/>
      <c r="E78" s="178"/>
      <c r="F78" s="160"/>
      <c r="G78" s="179"/>
      <c r="H78" s="179"/>
      <c r="I78" s="173">
        <f t="shared" si="7"/>
        <v>0</v>
      </c>
      <c r="J78" s="173">
        <f t="shared" si="8"/>
        <v>0</v>
      </c>
      <c r="K78" s="173">
        <f>IF($C78=0,0,VLOOKUP($Q78,InformatiiGenerale!$D$10:$J$150,3,FALSE))</f>
        <v>0</v>
      </c>
      <c r="L78" s="173">
        <f t="shared" si="9"/>
        <v>0</v>
      </c>
      <c r="M78" s="297">
        <f>IF(F78="ora",SUMIF('Cap.1-a'!$S$11:$S$3003,$P78,'Cap.1-a'!$N$11:$N$3003)/'Cap.1-b'!H78,SUMIF('Cap.1-a'!$S$11:$S$3003,$P78,'Cap.1-a'!$N$11:$N$3003))</f>
        <v>0</v>
      </c>
      <c r="N78" s="297">
        <f>IF($C78=0,0,VLOOKUP($Q78,InformatiiGenerale!$D$10:$J$150,7,FALSE))</f>
        <v>0</v>
      </c>
      <c r="O78" s="351">
        <f t="shared" si="10"/>
        <v>0</v>
      </c>
      <c r="P78" s="486" t="str">
        <f t="shared" si="11"/>
        <v/>
      </c>
      <c r="Q78" s="487" t="str">
        <f t="shared" si="12"/>
        <v/>
      </c>
      <c r="R78" s="487" t="str">
        <f t="shared" si="13"/>
        <v>Completati informatiile solicitate in foaia de calcul INFORMATII GENERALE</v>
      </c>
      <c r="S78" s="487" t="str">
        <f>IF(B78=0,"x",VLOOKUP(B78,InformatiiGenerale!$A$9:$C$29,3,FALSE))</f>
        <v>x</v>
      </c>
    </row>
    <row r="79" spans="1:19" ht="25.5" x14ac:dyDescent="0.25">
      <c r="A79" s="350"/>
      <c r="B79" s="177"/>
      <c r="C79" s="165"/>
      <c r="D79" s="165"/>
      <c r="E79" s="178"/>
      <c r="F79" s="160"/>
      <c r="G79" s="179"/>
      <c r="H79" s="179"/>
      <c r="I79" s="173">
        <f t="shared" si="7"/>
        <v>0</v>
      </c>
      <c r="J79" s="173">
        <f t="shared" si="8"/>
        <v>0</v>
      </c>
      <c r="K79" s="173">
        <f>IF($C79=0,0,VLOOKUP($Q79,InformatiiGenerale!$D$10:$J$150,3,FALSE))</f>
        <v>0</v>
      </c>
      <c r="L79" s="173">
        <f t="shared" si="9"/>
        <v>0</v>
      </c>
      <c r="M79" s="297">
        <f>IF(F79="ora",SUMIF('Cap.1-a'!$S$11:$S$3003,$P79,'Cap.1-a'!$N$11:$N$3003)/'Cap.1-b'!H79,SUMIF('Cap.1-a'!$S$11:$S$3003,$P79,'Cap.1-a'!$N$11:$N$3003))</f>
        <v>0</v>
      </c>
      <c r="N79" s="297">
        <f>IF($C79=0,0,VLOOKUP($Q79,InformatiiGenerale!$D$10:$J$150,7,FALSE))</f>
        <v>0</v>
      </c>
      <c r="O79" s="351">
        <f t="shared" si="10"/>
        <v>0</v>
      </c>
      <c r="P79" s="486" t="str">
        <f t="shared" si="11"/>
        <v/>
      </c>
      <c r="Q79" s="487" t="str">
        <f t="shared" si="12"/>
        <v/>
      </c>
      <c r="R79" s="487" t="str">
        <f t="shared" si="13"/>
        <v>Completati informatiile solicitate in foaia de calcul INFORMATII GENERALE</v>
      </c>
      <c r="S79" s="487" t="str">
        <f>IF(B79=0,"x",VLOOKUP(B79,InformatiiGenerale!$A$9:$C$29,3,FALSE))</f>
        <v>x</v>
      </c>
    </row>
    <row r="80" spans="1:19" ht="25.5" x14ac:dyDescent="0.25">
      <c r="A80" s="350"/>
      <c r="B80" s="177"/>
      <c r="C80" s="165"/>
      <c r="D80" s="165"/>
      <c r="E80" s="178"/>
      <c r="F80" s="160"/>
      <c r="G80" s="179"/>
      <c r="H80" s="179"/>
      <c r="I80" s="173">
        <f t="shared" si="7"/>
        <v>0</v>
      </c>
      <c r="J80" s="173">
        <f t="shared" si="8"/>
        <v>0</v>
      </c>
      <c r="K80" s="173">
        <f>IF($C80=0,0,VLOOKUP($Q80,InformatiiGenerale!$D$10:$J$150,3,FALSE))</f>
        <v>0</v>
      </c>
      <c r="L80" s="173">
        <f t="shared" si="9"/>
        <v>0</v>
      </c>
      <c r="M80" s="297">
        <f>IF(F80="ora",SUMIF('Cap.1-a'!$S$11:$S$3003,$P80,'Cap.1-a'!$N$11:$N$3003)/'Cap.1-b'!H80,SUMIF('Cap.1-a'!$S$11:$S$3003,$P80,'Cap.1-a'!$N$11:$N$3003))</f>
        <v>0</v>
      </c>
      <c r="N80" s="297">
        <f>IF($C80=0,0,VLOOKUP($Q80,InformatiiGenerale!$D$10:$J$150,7,FALSE))</f>
        <v>0</v>
      </c>
      <c r="O80" s="351">
        <f t="shared" si="10"/>
        <v>0</v>
      </c>
      <c r="P80" s="486" t="str">
        <f t="shared" si="11"/>
        <v/>
      </c>
      <c r="Q80" s="487" t="str">
        <f t="shared" si="12"/>
        <v/>
      </c>
      <c r="R80" s="487" t="str">
        <f t="shared" si="13"/>
        <v>Completati informatiile solicitate in foaia de calcul INFORMATII GENERALE</v>
      </c>
      <c r="S80" s="487" t="str">
        <f>IF(B80=0,"x",VLOOKUP(B80,InformatiiGenerale!$A$9:$C$29,3,FALSE))</f>
        <v>x</v>
      </c>
    </row>
    <row r="81" spans="1:19" ht="25.5" x14ac:dyDescent="0.25">
      <c r="A81" s="350"/>
      <c r="B81" s="177"/>
      <c r="C81" s="165"/>
      <c r="D81" s="165"/>
      <c r="E81" s="178"/>
      <c r="F81" s="160"/>
      <c r="G81" s="179"/>
      <c r="H81" s="179"/>
      <c r="I81" s="173">
        <f t="shared" si="7"/>
        <v>0</v>
      </c>
      <c r="J81" s="173">
        <f t="shared" si="8"/>
        <v>0</v>
      </c>
      <c r="K81" s="173">
        <f>IF($C81=0,0,VLOOKUP($Q81,InformatiiGenerale!$D$10:$J$150,3,FALSE))</f>
        <v>0</v>
      </c>
      <c r="L81" s="173">
        <f t="shared" si="9"/>
        <v>0</v>
      </c>
      <c r="M81" s="297">
        <f>IF(F81="ora",SUMIF('Cap.1-a'!$S$11:$S$3003,$P81,'Cap.1-a'!$N$11:$N$3003)/'Cap.1-b'!H81,SUMIF('Cap.1-a'!$S$11:$S$3003,$P81,'Cap.1-a'!$N$11:$N$3003))</f>
        <v>0</v>
      </c>
      <c r="N81" s="297">
        <f>IF($C81=0,0,VLOOKUP($Q81,InformatiiGenerale!$D$10:$J$150,7,FALSE))</f>
        <v>0</v>
      </c>
      <c r="O81" s="351">
        <f t="shared" si="10"/>
        <v>0</v>
      </c>
      <c r="P81" s="486" t="str">
        <f t="shared" si="11"/>
        <v/>
      </c>
      <c r="Q81" s="487" t="str">
        <f t="shared" si="12"/>
        <v/>
      </c>
      <c r="R81" s="487" t="str">
        <f t="shared" si="13"/>
        <v>Completati informatiile solicitate in foaia de calcul INFORMATII GENERALE</v>
      </c>
      <c r="S81" s="487" t="str">
        <f>IF(B81=0,"x",VLOOKUP(B81,InformatiiGenerale!$A$9:$C$29,3,FALSE))</f>
        <v>x</v>
      </c>
    </row>
    <row r="82" spans="1:19" ht="25.5" x14ac:dyDescent="0.25">
      <c r="A82" s="350"/>
      <c r="B82" s="177"/>
      <c r="C82" s="165"/>
      <c r="D82" s="165"/>
      <c r="E82" s="178"/>
      <c r="F82" s="160"/>
      <c r="G82" s="179"/>
      <c r="H82" s="179"/>
      <c r="I82" s="173">
        <f t="shared" si="7"/>
        <v>0</v>
      </c>
      <c r="J82" s="173">
        <f t="shared" si="8"/>
        <v>0</v>
      </c>
      <c r="K82" s="173">
        <f>IF($C82=0,0,VLOOKUP($Q82,InformatiiGenerale!$D$10:$J$150,3,FALSE))</f>
        <v>0</v>
      </c>
      <c r="L82" s="173">
        <f t="shared" si="9"/>
        <v>0</v>
      </c>
      <c r="M82" s="297">
        <f>IF(F82="ora",SUMIF('Cap.1-a'!$S$11:$S$3003,$P82,'Cap.1-a'!$N$11:$N$3003)/'Cap.1-b'!H82,SUMIF('Cap.1-a'!$S$11:$S$3003,$P82,'Cap.1-a'!$N$11:$N$3003))</f>
        <v>0</v>
      </c>
      <c r="N82" s="297">
        <f>IF($C82=0,0,VLOOKUP($Q82,InformatiiGenerale!$D$10:$J$150,7,FALSE))</f>
        <v>0</v>
      </c>
      <c r="O82" s="351">
        <f t="shared" si="10"/>
        <v>0</v>
      </c>
      <c r="P82" s="486" t="str">
        <f t="shared" si="11"/>
        <v/>
      </c>
      <c r="Q82" s="487" t="str">
        <f t="shared" si="12"/>
        <v/>
      </c>
      <c r="R82" s="487" t="str">
        <f t="shared" si="13"/>
        <v>Completati informatiile solicitate in foaia de calcul INFORMATII GENERALE</v>
      </c>
      <c r="S82" s="487" t="str">
        <f>IF(B82=0,"x",VLOOKUP(B82,InformatiiGenerale!$A$9:$C$29,3,FALSE))</f>
        <v>x</v>
      </c>
    </row>
    <row r="83" spans="1:19" ht="25.5" x14ac:dyDescent="0.25">
      <c r="A83" s="350"/>
      <c r="B83" s="177"/>
      <c r="C83" s="165"/>
      <c r="D83" s="165"/>
      <c r="E83" s="178"/>
      <c r="F83" s="160"/>
      <c r="G83" s="179"/>
      <c r="H83" s="179"/>
      <c r="I83" s="173">
        <f t="shared" si="7"/>
        <v>0</v>
      </c>
      <c r="J83" s="173">
        <f t="shared" si="8"/>
        <v>0</v>
      </c>
      <c r="K83" s="173">
        <f>IF($C83=0,0,VLOOKUP($Q83,InformatiiGenerale!$D$10:$J$150,3,FALSE))</f>
        <v>0</v>
      </c>
      <c r="L83" s="173">
        <f t="shared" si="9"/>
        <v>0</v>
      </c>
      <c r="M83" s="297">
        <f>IF(F83="ora",SUMIF('Cap.1-a'!$S$11:$S$3003,$P83,'Cap.1-a'!$N$11:$N$3003)/'Cap.1-b'!H83,SUMIF('Cap.1-a'!$S$11:$S$3003,$P83,'Cap.1-a'!$N$11:$N$3003))</f>
        <v>0</v>
      </c>
      <c r="N83" s="297">
        <f>IF($C83=0,0,VLOOKUP($Q83,InformatiiGenerale!$D$10:$J$150,7,FALSE))</f>
        <v>0</v>
      </c>
      <c r="O83" s="351">
        <f t="shared" si="10"/>
        <v>0</v>
      </c>
      <c r="P83" s="486" t="str">
        <f t="shared" si="11"/>
        <v/>
      </c>
      <c r="Q83" s="487" t="str">
        <f t="shared" si="12"/>
        <v/>
      </c>
      <c r="R83" s="487" t="str">
        <f t="shared" si="13"/>
        <v>Completati informatiile solicitate in foaia de calcul INFORMATII GENERALE</v>
      </c>
      <c r="S83" s="487" t="str">
        <f>IF(B83=0,"x",VLOOKUP(B83,InformatiiGenerale!$A$9:$C$29,3,FALSE))</f>
        <v>x</v>
      </c>
    </row>
    <row r="84" spans="1:19" ht="25.5" x14ac:dyDescent="0.25">
      <c r="A84" s="350"/>
      <c r="B84" s="177"/>
      <c r="C84" s="165"/>
      <c r="D84" s="165"/>
      <c r="E84" s="178"/>
      <c r="F84" s="160"/>
      <c r="G84" s="179"/>
      <c r="H84" s="179"/>
      <c r="I84" s="173">
        <f t="shared" si="7"/>
        <v>0</v>
      </c>
      <c r="J84" s="173">
        <f t="shared" si="8"/>
        <v>0</v>
      </c>
      <c r="K84" s="173">
        <f>IF($C84=0,0,VLOOKUP($Q84,InformatiiGenerale!$D$10:$J$150,3,FALSE))</f>
        <v>0</v>
      </c>
      <c r="L84" s="173">
        <f t="shared" si="9"/>
        <v>0</v>
      </c>
      <c r="M84" s="297">
        <f>IF(F84="ora",SUMIF('Cap.1-a'!$S$11:$S$3003,$P84,'Cap.1-a'!$N$11:$N$3003)/'Cap.1-b'!H84,SUMIF('Cap.1-a'!$S$11:$S$3003,$P84,'Cap.1-a'!$N$11:$N$3003))</f>
        <v>0</v>
      </c>
      <c r="N84" s="297">
        <f>IF($C84=0,0,VLOOKUP($Q84,InformatiiGenerale!$D$10:$J$150,7,FALSE))</f>
        <v>0</v>
      </c>
      <c r="O84" s="351">
        <f t="shared" si="10"/>
        <v>0</v>
      </c>
      <c r="P84" s="486" t="str">
        <f t="shared" si="11"/>
        <v/>
      </c>
      <c r="Q84" s="487" t="str">
        <f t="shared" si="12"/>
        <v/>
      </c>
      <c r="R84" s="487" t="str">
        <f t="shared" si="13"/>
        <v>Completati informatiile solicitate in foaia de calcul INFORMATII GENERALE</v>
      </c>
      <c r="S84" s="487" t="str">
        <f>IF(B84=0,"x",VLOOKUP(B84,InformatiiGenerale!$A$9:$C$29,3,FALSE))</f>
        <v>x</v>
      </c>
    </row>
    <row r="85" spans="1:19" ht="25.5" x14ac:dyDescent="0.25">
      <c r="A85" s="350"/>
      <c r="B85" s="177"/>
      <c r="C85" s="165"/>
      <c r="D85" s="165"/>
      <c r="E85" s="178"/>
      <c r="F85" s="160"/>
      <c r="G85" s="179"/>
      <c r="H85" s="179"/>
      <c r="I85" s="173">
        <f t="shared" si="7"/>
        <v>0</v>
      </c>
      <c r="J85" s="173">
        <f t="shared" si="8"/>
        <v>0</v>
      </c>
      <c r="K85" s="173">
        <f>IF($C85=0,0,VLOOKUP($Q85,InformatiiGenerale!$D$10:$J$150,3,FALSE))</f>
        <v>0</v>
      </c>
      <c r="L85" s="173">
        <f t="shared" si="9"/>
        <v>0</v>
      </c>
      <c r="M85" s="297">
        <f>IF(F85="ora",SUMIF('Cap.1-a'!$S$11:$S$3003,$P85,'Cap.1-a'!$N$11:$N$3003)/'Cap.1-b'!H85,SUMIF('Cap.1-a'!$S$11:$S$3003,$P85,'Cap.1-a'!$N$11:$N$3003))</f>
        <v>0</v>
      </c>
      <c r="N85" s="297">
        <f>IF($C85=0,0,VLOOKUP($Q85,InformatiiGenerale!$D$10:$J$150,7,FALSE))</f>
        <v>0</v>
      </c>
      <c r="O85" s="351">
        <f t="shared" si="10"/>
        <v>0</v>
      </c>
      <c r="P85" s="486" t="str">
        <f t="shared" si="11"/>
        <v/>
      </c>
      <c r="Q85" s="487" t="str">
        <f t="shared" si="12"/>
        <v/>
      </c>
      <c r="R85" s="487" t="str">
        <f t="shared" si="13"/>
        <v>Completati informatiile solicitate in foaia de calcul INFORMATII GENERALE</v>
      </c>
      <c r="S85" s="487" t="str">
        <f>IF(B85=0,"x",VLOOKUP(B85,InformatiiGenerale!$A$9:$C$29,3,FALSE))</f>
        <v>x</v>
      </c>
    </row>
    <row r="86" spans="1:19" ht="25.5" x14ac:dyDescent="0.25">
      <c r="A86" s="350"/>
      <c r="B86" s="177"/>
      <c r="C86" s="165"/>
      <c r="D86" s="165"/>
      <c r="E86" s="178"/>
      <c r="F86" s="160"/>
      <c r="G86" s="179"/>
      <c r="H86" s="179"/>
      <c r="I86" s="173">
        <f t="shared" si="7"/>
        <v>0</v>
      </c>
      <c r="J86" s="173">
        <f t="shared" si="8"/>
        <v>0</v>
      </c>
      <c r="K86" s="173">
        <f>IF($C86=0,0,VLOOKUP($Q86,InformatiiGenerale!$D$10:$J$150,3,FALSE))</f>
        <v>0</v>
      </c>
      <c r="L86" s="173">
        <f t="shared" si="9"/>
        <v>0</v>
      </c>
      <c r="M86" s="297">
        <f>IF(F86="ora",SUMIF('Cap.1-a'!$S$11:$S$3003,$P86,'Cap.1-a'!$N$11:$N$3003)/'Cap.1-b'!H86,SUMIF('Cap.1-a'!$S$11:$S$3003,$P86,'Cap.1-a'!$N$11:$N$3003))</f>
        <v>0</v>
      </c>
      <c r="N86" s="297">
        <f>IF($C86=0,0,VLOOKUP($Q86,InformatiiGenerale!$D$10:$J$150,7,FALSE))</f>
        <v>0</v>
      </c>
      <c r="O86" s="351">
        <f t="shared" si="10"/>
        <v>0</v>
      </c>
      <c r="P86" s="486" t="str">
        <f t="shared" si="11"/>
        <v/>
      </c>
      <c r="Q86" s="487" t="str">
        <f t="shared" si="12"/>
        <v/>
      </c>
      <c r="R86" s="487" t="str">
        <f t="shared" si="13"/>
        <v>Completati informatiile solicitate in foaia de calcul INFORMATII GENERALE</v>
      </c>
      <c r="S86" s="487" t="str">
        <f>IF(B86=0,"x",VLOOKUP(B86,InformatiiGenerale!$A$9:$C$29,3,FALSE))</f>
        <v>x</v>
      </c>
    </row>
    <row r="87" spans="1:19" ht="25.5" x14ac:dyDescent="0.25">
      <c r="A87" s="350"/>
      <c r="B87" s="177"/>
      <c r="C87" s="165"/>
      <c r="D87" s="165"/>
      <c r="E87" s="178"/>
      <c r="F87" s="160"/>
      <c r="G87" s="179"/>
      <c r="H87" s="179"/>
      <c r="I87" s="173">
        <f t="shared" si="7"/>
        <v>0</v>
      </c>
      <c r="J87" s="173">
        <f t="shared" si="8"/>
        <v>0</v>
      </c>
      <c r="K87" s="173">
        <f>IF($C87=0,0,VLOOKUP($Q87,InformatiiGenerale!$D$10:$J$150,3,FALSE))</f>
        <v>0</v>
      </c>
      <c r="L87" s="173">
        <f t="shared" si="9"/>
        <v>0</v>
      </c>
      <c r="M87" s="297">
        <f>IF(F87="ora",SUMIF('Cap.1-a'!$S$11:$S$3003,$P87,'Cap.1-a'!$N$11:$N$3003)/'Cap.1-b'!H87,SUMIF('Cap.1-a'!$S$11:$S$3003,$P87,'Cap.1-a'!$N$11:$N$3003))</f>
        <v>0</v>
      </c>
      <c r="N87" s="297">
        <f>IF($C87=0,0,VLOOKUP($Q87,InformatiiGenerale!$D$10:$J$150,7,FALSE))</f>
        <v>0</v>
      </c>
      <c r="O87" s="351">
        <f t="shared" si="10"/>
        <v>0</v>
      </c>
      <c r="P87" s="486" t="str">
        <f t="shared" si="11"/>
        <v/>
      </c>
      <c r="Q87" s="487" t="str">
        <f t="shared" si="12"/>
        <v/>
      </c>
      <c r="R87" s="487" t="str">
        <f t="shared" si="13"/>
        <v>Completati informatiile solicitate in foaia de calcul INFORMATII GENERALE</v>
      </c>
      <c r="S87" s="487" t="str">
        <f>IF(B87=0,"x",VLOOKUP(B87,InformatiiGenerale!$A$9:$C$29,3,FALSE))</f>
        <v>x</v>
      </c>
    </row>
    <row r="88" spans="1:19" ht="25.5" x14ac:dyDescent="0.25">
      <c r="A88" s="350"/>
      <c r="B88" s="177"/>
      <c r="C88" s="165"/>
      <c r="D88" s="165"/>
      <c r="E88" s="178"/>
      <c r="F88" s="160"/>
      <c r="G88" s="179"/>
      <c r="H88" s="179"/>
      <c r="I88" s="173">
        <f t="shared" si="7"/>
        <v>0</v>
      </c>
      <c r="J88" s="173">
        <f t="shared" si="8"/>
        <v>0</v>
      </c>
      <c r="K88" s="173">
        <f>IF($C88=0,0,VLOOKUP($Q88,InformatiiGenerale!$D$10:$J$150,3,FALSE))</f>
        <v>0</v>
      </c>
      <c r="L88" s="173">
        <f t="shared" si="9"/>
        <v>0</v>
      </c>
      <c r="M88" s="297">
        <f>IF(F88="ora",SUMIF('Cap.1-a'!$S$11:$S$3003,$P88,'Cap.1-a'!$N$11:$N$3003)/'Cap.1-b'!H88,SUMIF('Cap.1-a'!$S$11:$S$3003,$P88,'Cap.1-a'!$N$11:$N$3003))</f>
        <v>0</v>
      </c>
      <c r="N88" s="297">
        <f>IF($C88=0,0,VLOOKUP($Q88,InformatiiGenerale!$D$10:$J$150,7,FALSE))</f>
        <v>0</v>
      </c>
      <c r="O88" s="351">
        <f t="shared" si="10"/>
        <v>0</v>
      </c>
      <c r="P88" s="486" t="str">
        <f t="shared" si="11"/>
        <v/>
      </c>
      <c r="Q88" s="487" t="str">
        <f t="shared" si="12"/>
        <v/>
      </c>
      <c r="R88" s="487" t="str">
        <f t="shared" si="13"/>
        <v>Completati informatiile solicitate in foaia de calcul INFORMATII GENERALE</v>
      </c>
      <c r="S88" s="487" t="str">
        <f>IF(B88=0,"x",VLOOKUP(B88,InformatiiGenerale!$A$9:$C$29,3,FALSE))</f>
        <v>x</v>
      </c>
    </row>
    <row r="89" spans="1:19" ht="25.5" x14ac:dyDescent="0.25">
      <c r="A89" s="350"/>
      <c r="B89" s="177"/>
      <c r="C89" s="165"/>
      <c r="D89" s="165"/>
      <c r="E89" s="178"/>
      <c r="F89" s="160"/>
      <c r="G89" s="179"/>
      <c r="H89" s="179"/>
      <c r="I89" s="173">
        <f t="shared" si="7"/>
        <v>0</v>
      </c>
      <c r="J89" s="173">
        <f t="shared" si="8"/>
        <v>0</v>
      </c>
      <c r="K89" s="173">
        <f>IF($C89=0,0,VLOOKUP($Q89,InformatiiGenerale!$D$10:$J$150,3,FALSE))</f>
        <v>0</v>
      </c>
      <c r="L89" s="173">
        <f t="shared" si="9"/>
        <v>0</v>
      </c>
      <c r="M89" s="297">
        <f>IF(F89="ora",SUMIF('Cap.1-a'!$S$11:$S$3003,$P89,'Cap.1-a'!$N$11:$N$3003)/'Cap.1-b'!H89,SUMIF('Cap.1-a'!$S$11:$S$3003,$P89,'Cap.1-a'!$N$11:$N$3003))</f>
        <v>0</v>
      </c>
      <c r="N89" s="297">
        <f>IF($C89=0,0,VLOOKUP($Q89,InformatiiGenerale!$D$10:$J$150,7,FALSE))</f>
        <v>0</v>
      </c>
      <c r="O89" s="351">
        <f t="shared" si="10"/>
        <v>0</v>
      </c>
      <c r="P89" s="486" t="str">
        <f t="shared" si="11"/>
        <v/>
      </c>
      <c r="Q89" s="487" t="str">
        <f t="shared" si="12"/>
        <v/>
      </c>
      <c r="R89" s="487" t="str">
        <f t="shared" si="13"/>
        <v>Completati informatiile solicitate in foaia de calcul INFORMATII GENERALE</v>
      </c>
      <c r="S89" s="487" t="str">
        <f>IF(B89=0,"x",VLOOKUP(B89,InformatiiGenerale!$A$9:$C$29,3,FALSE))</f>
        <v>x</v>
      </c>
    </row>
    <row r="90" spans="1:19" ht="25.5" x14ac:dyDescent="0.25">
      <c r="A90" s="350"/>
      <c r="B90" s="177"/>
      <c r="C90" s="165"/>
      <c r="D90" s="165"/>
      <c r="E90" s="178"/>
      <c r="F90" s="160"/>
      <c r="G90" s="179"/>
      <c r="H90" s="179"/>
      <c r="I90" s="173">
        <f t="shared" si="7"/>
        <v>0</v>
      </c>
      <c r="J90" s="173">
        <f t="shared" si="8"/>
        <v>0</v>
      </c>
      <c r="K90" s="173">
        <f>IF($C90=0,0,VLOOKUP($Q90,InformatiiGenerale!$D$10:$J$150,3,FALSE))</f>
        <v>0</v>
      </c>
      <c r="L90" s="173">
        <f t="shared" si="9"/>
        <v>0</v>
      </c>
      <c r="M90" s="297">
        <f>IF(F90="ora",SUMIF('Cap.1-a'!$S$11:$S$3003,$P90,'Cap.1-a'!$N$11:$N$3003)/'Cap.1-b'!H90,SUMIF('Cap.1-a'!$S$11:$S$3003,$P90,'Cap.1-a'!$N$11:$N$3003))</f>
        <v>0</v>
      </c>
      <c r="N90" s="297">
        <f>IF($C90=0,0,VLOOKUP($Q90,InformatiiGenerale!$D$10:$J$150,7,FALSE))</f>
        <v>0</v>
      </c>
      <c r="O90" s="351">
        <f t="shared" si="10"/>
        <v>0</v>
      </c>
      <c r="P90" s="486" t="str">
        <f t="shared" si="11"/>
        <v/>
      </c>
      <c r="Q90" s="487" t="str">
        <f t="shared" si="12"/>
        <v/>
      </c>
      <c r="R90" s="487" t="str">
        <f t="shared" si="13"/>
        <v>Completati informatiile solicitate in foaia de calcul INFORMATII GENERALE</v>
      </c>
      <c r="S90" s="487" t="str">
        <f>IF(B90=0,"x",VLOOKUP(B90,InformatiiGenerale!$A$9:$C$29,3,FALSE))</f>
        <v>x</v>
      </c>
    </row>
    <row r="91" spans="1:19" ht="25.5" x14ac:dyDescent="0.25">
      <c r="A91" s="350"/>
      <c r="B91" s="177"/>
      <c r="C91" s="165"/>
      <c r="D91" s="165"/>
      <c r="E91" s="178"/>
      <c r="F91" s="160"/>
      <c r="G91" s="179"/>
      <c r="H91" s="179"/>
      <c r="I91" s="173">
        <f t="shared" si="7"/>
        <v>0</v>
      </c>
      <c r="J91" s="173">
        <f t="shared" si="8"/>
        <v>0</v>
      </c>
      <c r="K91" s="173">
        <f>IF($C91=0,0,VLOOKUP($Q91,InformatiiGenerale!$D$10:$J$150,3,FALSE))</f>
        <v>0</v>
      </c>
      <c r="L91" s="173">
        <f t="shared" si="9"/>
        <v>0</v>
      </c>
      <c r="M91" s="297">
        <f>IF(F91="ora",SUMIF('Cap.1-a'!$S$11:$S$3003,$P91,'Cap.1-a'!$N$11:$N$3003)/'Cap.1-b'!H91,SUMIF('Cap.1-a'!$S$11:$S$3003,$P91,'Cap.1-a'!$N$11:$N$3003))</f>
        <v>0</v>
      </c>
      <c r="N91" s="297">
        <f>IF($C91=0,0,VLOOKUP($Q91,InformatiiGenerale!$D$10:$J$150,7,FALSE))</f>
        <v>0</v>
      </c>
      <c r="O91" s="351">
        <f t="shared" si="10"/>
        <v>0</v>
      </c>
      <c r="P91" s="486" t="str">
        <f t="shared" si="11"/>
        <v/>
      </c>
      <c r="Q91" s="487" t="str">
        <f t="shared" si="12"/>
        <v/>
      </c>
      <c r="R91" s="487" t="str">
        <f t="shared" si="13"/>
        <v>Completati informatiile solicitate in foaia de calcul INFORMATII GENERALE</v>
      </c>
      <c r="S91" s="487" t="str">
        <f>IF(B91=0,"x",VLOOKUP(B91,InformatiiGenerale!$A$9:$C$29,3,FALSE))</f>
        <v>x</v>
      </c>
    </row>
    <row r="92" spans="1:19" ht="25.5" x14ac:dyDescent="0.25">
      <c r="A92" s="350"/>
      <c r="B92" s="177"/>
      <c r="C92" s="165"/>
      <c r="D92" s="165"/>
      <c r="E92" s="178"/>
      <c r="F92" s="160"/>
      <c r="G92" s="179"/>
      <c r="H92" s="179"/>
      <c r="I92" s="173">
        <f t="shared" si="7"/>
        <v>0</v>
      </c>
      <c r="J92" s="173">
        <f t="shared" si="8"/>
        <v>0</v>
      </c>
      <c r="K92" s="173">
        <f>IF($C92=0,0,VLOOKUP($Q92,InformatiiGenerale!$D$10:$J$150,3,FALSE))</f>
        <v>0</v>
      </c>
      <c r="L92" s="173">
        <f t="shared" si="9"/>
        <v>0</v>
      </c>
      <c r="M92" s="297">
        <f>IF(F92="ora",SUMIF('Cap.1-a'!$S$11:$S$3003,$P92,'Cap.1-a'!$N$11:$N$3003)/'Cap.1-b'!H92,SUMIF('Cap.1-a'!$S$11:$S$3003,$P92,'Cap.1-a'!$N$11:$N$3003))</f>
        <v>0</v>
      </c>
      <c r="N92" s="297">
        <f>IF($C92=0,0,VLOOKUP($Q92,InformatiiGenerale!$D$10:$J$150,7,FALSE))</f>
        <v>0</v>
      </c>
      <c r="O92" s="351">
        <f t="shared" si="10"/>
        <v>0</v>
      </c>
      <c r="P92" s="486" t="str">
        <f t="shared" si="11"/>
        <v/>
      </c>
      <c r="Q92" s="487" t="str">
        <f t="shared" si="12"/>
        <v/>
      </c>
      <c r="R92" s="487" t="str">
        <f t="shared" si="13"/>
        <v>Completati informatiile solicitate in foaia de calcul INFORMATII GENERALE</v>
      </c>
      <c r="S92" s="487" t="str">
        <f>IF(B92=0,"x",VLOOKUP(B92,InformatiiGenerale!$A$9:$C$29,3,FALSE))</f>
        <v>x</v>
      </c>
    </row>
    <row r="93" spans="1:19" ht="25.5" x14ac:dyDescent="0.25">
      <c r="A93" s="350"/>
      <c r="B93" s="177"/>
      <c r="C93" s="165"/>
      <c r="D93" s="165"/>
      <c r="E93" s="178"/>
      <c r="F93" s="160"/>
      <c r="G93" s="179"/>
      <c r="H93" s="179"/>
      <c r="I93" s="173">
        <f t="shared" si="7"/>
        <v>0</v>
      </c>
      <c r="J93" s="173">
        <f t="shared" si="8"/>
        <v>0</v>
      </c>
      <c r="K93" s="173">
        <f>IF($C93=0,0,VLOOKUP($Q93,InformatiiGenerale!$D$10:$J$150,3,FALSE))</f>
        <v>0</v>
      </c>
      <c r="L93" s="173">
        <f t="shared" si="9"/>
        <v>0</v>
      </c>
      <c r="M93" s="297">
        <f>IF(F93="ora",SUMIF('Cap.1-a'!$S$11:$S$3003,$P93,'Cap.1-a'!$N$11:$N$3003)/'Cap.1-b'!H93,SUMIF('Cap.1-a'!$S$11:$S$3003,$P93,'Cap.1-a'!$N$11:$N$3003))</f>
        <v>0</v>
      </c>
      <c r="N93" s="297">
        <f>IF($C93=0,0,VLOOKUP($Q93,InformatiiGenerale!$D$10:$J$150,7,FALSE))</f>
        <v>0</v>
      </c>
      <c r="O93" s="351">
        <f t="shared" si="10"/>
        <v>0</v>
      </c>
      <c r="P93" s="486" t="str">
        <f t="shared" si="11"/>
        <v/>
      </c>
      <c r="Q93" s="487" t="str">
        <f t="shared" si="12"/>
        <v/>
      </c>
      <c r="R93" s="487" t="str">
        <f t="shared" si="13"/>
        <v>Completati informatiile solicitate in foaia de calcul INFORMATII GENERALE</v>
      </c>
      <c r="S93" s="487" t="str">
        <f>IF(B93=0,"x",VLOOKUP(B93,InformatiiGenerale!$A$9:$C$29,3,FALSE))</f>
        <v>x</v>
      </c>
    </row>
    <row r="94" spans="1:19" ht="25.5" x14ac:dyDescent="0.25">
      <c r="A94" s="350"/>
      <c r="B94" s="177"/>
      <c r="C94" s="165"/>
      <c r="D94" s="165"/>
      <c r="E94" s="178"/>
      <c r="F94" s="160"/>
      <c r="G94" s="179"/>
      <c r="H94" s="179"/>
      <c r="I94" s="173">
        <f t="shared" si="7"/>
        <v>0</v>
      </c>
      <c r="J94" s="173">
        <f t="shared" si="8"/>
        <v>0</v>
      </c>
      <c r="K94" s="173">
        <f>IF($C94=0,0,VLOOKUP($Q94,InformatiiGenerale!$D$10:$J$150,3,FALSE))</f>
        <v>0</v>
      </c>
      <c r="L94" s="173">
        <f t="shared" si="9"/>
        <v>0</v>
      </c>
      <c r="M94" s="297">
        <f>IF(F94="ora",SUMIF('Cap.1-a'!$S$11:$S$3003,$P94,'Cap.1-a'!$N$11:$N$3003)/'Cap.1-b'!H94,SUMIF('Cap.1-a'!$S$11:$S$3003,$P94,'Cap.1-a'!$N$11:$N$3003))</f>
        <v>0</v>
      </c>
      <c r="N94" s="297">
        <f>IF($C94=0,0,VLOOKUP($Q94,InformatiiGenerale!$D$10:$J$150,7,FALSE))</f>
        <v>0</v>
      </c>
      <c r="O94" s="351">
        <f t="shared" si="10"/>
        <v>0</v>
      </c>
      <c r="P94" s="486" t="str">
        <f t="shared" si="11"/>
        <v/>
      </c>
      <c r="Q94" s="487" t="str">
        <f t="shared" si="12"/>
        <v/>
      </c>
      <c r="R94" s="487" t="str">
        <f t="shared" si="13"/>
        <v>Completati informatiile solicitate in foaia de calcul INFORMATII GENERALE</v>
      </c>
      <c r="S94" s="487" t="str">
        <f>IF(B94=0,"x",VLOOKUP(B94,InformatiiGenerale!$A$9:$C$29,3,FALSE))</f>
        <v>x</v>
      </c>
    </row>
    <row r="95" spans="1:19" ht="25.5" x14ac:dyDescent="0.25">
      <c r="A95" s="350"/>
      <c r="B95" s="177"/>
      <c r="C95" s="165"/>
      <c r="D95" s="165"/>
      <c r="E95" s="178"/>
      <c r="F95" s="160"/>
      <c r="G95" s="179"/>
      <c r="H95" s="179"/>
      <c r="I95" s="173">
        <f t="shared" si="7"/>
        <v>0</v>
      </c>
      <c r="J95" s="173">
        <f t="shared" si="8"/>
        <v>0</v>
      </c>
      <c r="K95" s="173">
        <f>IF($C95=0,0,VLOOKUP($Q95,InformatiiGenerale!$D$10:$J$150,3,FALSE))</f>
        <v>0</v>
      </c>
      <c r="L95" s="173">
        <f t="shared" si="9"/>
        <v>0</v>
      </c>
      <c r="M95" s="297">
        <f>IF(F95="ora",SUMIF('Cap.1-a'!$S$11:$S$3003,$P95,'Cap.1-a'!$N$11:$N$3003)/'Cap.1-b'!H95,SUMIF('Cap.1-a'!$S$11:$S$3003,$P95,'Cap.1-a'!$N$11:$N$3003))</f>
        <v>0</v>
      </c>
      <c r="N95" s="297">
        <f>IF($C95=0,0,VLOOKUP($Q95,InformatiiGenerale!$D$10:$J$150,7,FALSE))</f>
        <v>0</v>
      </c>
      <c r="O95" s="351">
        <f t="shared" si="10"/>
        <v>0</v>
      </c>
      <c r="P95" s="486" t="str">
        <f t="shared" si="11"/>
        <v/>
      </c>
      <c r="Q95" s="487" t="str">
        <f t="shared" si="12"/>
        <v/>
      </c>
      <c r="R95" s="487" t="str">
        <f t="shared" si="13"/>
        <v>Completati informatiile solicitate in foaia de calcul INFORMATII GENERALE</v>
      </c>
      <c r="S95" s="487" t="str">
        <f>IF(B95=0,"x",VLOOKUP(B95,InformatiiGenerale!$A$9:$C$29,3,FALSE))</f>
        <v>x</v>
      </c>
    </row>
    <row r="96" spans="1:19" ht="25.5" x14ac:dyDescent="0.25">
      <c r="A96" s="350"/>
      <c r="B96" s="177"/>
      <c r="C96" s="165"/>
      <c r="D96" s="165"/>
      <c r="E96" s="178"/>
      <c r="F96" s="160"/>
      <c r="G96" s="179"/>
      <c r="H96" s="179"/>
      <c r="I96" s="173">
        <f t="shared" si="7"/>
        <v>0</v>
      </c>
      <c r="J96" s="173">
        <f t="shared" si="8"/>
        <v>0</v>
      </c>
      <c r="K96" s="173">
        <f>IF($C96=0,0,VLOOKUP($Q96,InformatiiGenerale!$D$10:$J$150,3,FALSE))</f>
        <v>0</v>
      </c>
      <c r="L96" s="173">
        <f t="shared" si="9"/>
        <v>0</v>
      </c>
      <c r="M96" s="297">
        <f>IF(F96="ora",SUMIF('Cap.1-a'!$S$11:$S$3003,$P96,'Cap.1-a'!$N$11:$N$3003)/'Cap.1-b'!H96,SUMIF('Cap.1-a'!$S$11:$S$3003,$P96,'Cap.1-a'!$N$11:$N$3003))</f>
        <v>0</v>
      </c>
      <c r="N96" s="297">
        <f>IF($C96=0,0,VLOOKUP($Q96,InformatiiGenerale!$D$10:$J$150,7,FALSE))</f>
        <v>0</v>
      </c>
      <c r="O96" s="351">
        <f t="shared" si="10"/>
        <v>0</v>
      </c>
      <c r="P96" s="486" t="str">
        <f t="shared" si="11"/>
        <v/>
      </c>
      <c r="Q96" s="487" t="str">
        <f t="shared" si="12"/>
        <v/>
      </c>
      <c r="R96" s="487" t="str">
        <f t="shared" si="13"/>
        <v>Completati informatiile solicitate in foaia de calcul INFORMATII GENERALE</v>
      </c>
      <c r="S96" s="487" t="str">
        <f>IF(B96=0,"x",VLOOKUP(B96,InformatiiGenerale!$A$9:$C$29,3,FALSE))</f>
        <v>x</v>
      </c>
    </row>
    <row r="97" spans="1:19" ht="25.5" x14ac:dyDescent="0.25">
      <c r="A97" s="350"/>
      <c r="B97" s="177"/>
      <c r="C97" s="165"/>
      <c r="D97" s="165"/>
      <c r="E97" s="178"/>
      <c r="F97" s="160"/>
      <c r="G97" s="179"/>
      <c r="H97" s="179"/>
      <c r="I97" s="173">
        <f t="shared" si="7"/>
        <v>0</v>
      </c>
      <c r="J97" s="173">
        <f t="shared" si="8"/>
        <v>0</v>
      </c>
      <c r="K97" s="173">
        <f>IF($C97=0,0,VLOOKUP($Q97,InformatiiGenerale!$D$10:$J$150,3,FALSE))</f>
        <v>0</v>
      </c>
      <c r="L97" s="173">
        <f t="shared" si="9"/>
        <v>0</v>
      </c>
      <c r="M97" s="297">
        <f>IF(F97="ora",SUMIF('Cap.1-a'!$S$11:$S$3003,$P97,'Cap.1-a'!$N$11:$N$3003)/'Cap.1-b'!H97,SUMIF('Cap.1-a'!$S$11:$S$3003,$P97,'Cap.1-a'!$N$11:$N$3003))</f>
        <v>0</v>
      </c>
      <c r="N97" s="297">
        <f>IF($C97=0,0,VLOOKUP($Q97,InformatiiGenerale!$D$10:$J$150,7,FALSE))</f>
        <v>0</v>
      </c>
      <c r="O97" s="351">
        <f t="shared" si="10"/>
        <v>0</v>
      </c>
      <c r="P97" s="486" t="str">
        <f t="shared" si="11"/>
        <v/>
      </c>
      <c r="Q97" s="487" t="str">
        <f t="shared" si="12"/>
        <v/>
      </c>
      <c r="R97" s="487" t="str">
        <f t="shared" si="13"/>
        <v>Completati informatiile solicitate in foaia de calcul INFORMATII GENERALE</v>
      </c>
      <c r="S97" s="487" t="str">
        <f>IF(B97=0,"x",VLOOKUP(B97,InformatiiGenerale!$A$9:$C$29,3,FALSE))</f>
        <v>x</v>
      </c>
    </row>
    <row r="98" spans="1:19" ht="25.5" x14ac:dyDescent="0.25">
      <c r="A98" s="350"/>
      <c r="B98" s="177"/>
      <c r="C98" s="165"/>
      <c r="D98" s="165"/>
      <c r="E98" s="178"/>
      <c r="F98" s="160"/>
      <c r="G98" s="179"/>
      <c r="H98" s="179"/>
      <c r="I98" s="173">
        <f t="shared" si="7"/>
        <v>0</v>
      </c>
      <c r="J98" s="173">
        <f t="shared" si="8"/>
        <v>0</v>
      </c>
      <c r="K98" s="173">
        <f>IF($C98=0,0,VLOOKUP($Q98,InformatiiGenerale!$D$10:$J$150,3,FALSE))</f>
        <v>0</v>
      </c>
      <c r="L98" s="173">
        <f t="shared" si="9"/>
        <v>0</v>
      </c>
      <c r="M98" s="297">
        <f>IF(F98="ora",SUMIF('Cap.1-a'!$S$11:$S$3003,$P98,'Cap.1-a'!$N$11:$N$3003)/'Cap.1-b'!H98,SUMIF('Cap.1-a'!$S$11:$S$3003,$P98,'Cap.1-a'!$N$11:$N$3003))</f>
        <v>0</v>
      </c>
      <c r="N98" s="297">
        <f>IF($C98=0,0,VLOOKUP($Q98,InformatiiGenerale!$D$10:$J$150,7,FALSE))</f>
        <v>0</v>
      </c>
      <c r="O98" s="351">
        <f t="shared" si="10"/>
        <v>0</v>
      </c>
      <c r="P98" s="486" t="str">
        <f t="shared" si="11"/>
        <v/>
      </c>
      <c r="Q98" s="487" t="str">
        <f t="shared" si="12"/>
        <v/>
      </c>
      <c r="R98" s="487" t="str">
        <f t="shared" si="13"/>
        <v>Completati informatiile solicitate in foaia de calcul INFORMATII GENERALE</v>
      </c>
      <c r="S98" s="487" t="str">
        <f>IF(B98=0,"x",VLOOKUP(B98,InformatiiGenerale!$A$9:$C$29,3,FALSE))</f>
        <v>x</v>
      </c>
    </row>
    <row r="99" spans="1:19" ht="25.5" x14ac:dyDescent="0.25">
      <c r="A99" s="350"/>
      <c r="B99" s="177"/>
      <c r="C99" s="165"/>
      <c r="D99" s="165"/>
      <c r="E99" s="178"/>
      <c r="F99" s="160"/>
      <c r="G99" s="179"/>
      <c r="H99" s="179"/>
      <c r="I99" s="173">
        <f t="shared" si="7"/>
        <v>0</v>
      </c>
      <c r="J99" s="173">
        <f t="shared" si="8"/>
        <v>0</v>
      </c>
      <c r="K99" s="173">
        <f>IF($C99=0,0,VLOOKUP($Q99,InformatiiGenerale!$D$10:$J$150,3,FALSE))</f>
        <v>0</v>
      </c>
      <c r="L99" s="173">
        <f t="shared" si="9"/>
        <v>0</v>
      </c>
      <c r="M99" s="297">
        <f>IF(F99="ora",SUMIF('Cap.1-a'!$S$11:$S$3003,$P99,'Cap.1-a'!$N$11:$N$3003)/'Cap.1-b'!H99,SUMIF('Cap.1-a'!$S$11:$S$3003,$P99,'Cap.1-a'!$N$11:$N$3003))</f>
        <v>0</v>
      </c>
      <c r="N99" s="297">
        <f>IF($C99=0,0,VLOOKUP($Q99,InformatiiGenerale!$D$10:$J$150,7,FALSE))</f>
        <v>0</v>
      </c>
      <c r="O99" s="351">
        <f t="shared" si="10"/>
        <v>0</v>
      </c>
      <c r="P99" s="486" t="str">
        <f t="shared" si="11"/>
        <v/>
      </c>
      <c r="Q99" s="487" t="str">
        <f t="shared" si="12"/>
        <v/>
      </c>
      <c r="R99" s="487" t="str">
        <f t="shared" si="13"/>
        <v>Completati informatiile solicitate in foaia de calcul INFORMATII GENERALE</v>
      </c>
      <c r="S99" s="487" t="str">
        <f>IF(B99=0,"x",VLOOKUP(B99,InformatiiGenerale!$A$9:$C$29,3,FALSE))</f>
        <v>x</v>
      </c>
    </row>
    <row r="100" spans="1:19" ht="25.5" x14ac:dyDescent="0.25">
      <c r="A100" s="350"/>
      <c r="B100" s="177"/>
      <c r="C100" s="165"/>
      <c r="D100" s="165"/>
      <c r="E100" s="178"/>
      <c r="F100" s="160"/>
      <c r="G100" s="179"/>
      <c r="H100" s="179"/>
      <c r="I100" s="173">
        <f t="shared" si="7"/>
        <v>0</v>
      </c>
      <c r="J100" s="173">
        <f t="shared" si="8"/>
        <v>0</v>
      </c>
      <c r="K100" s="173">
        <f>IF($C100=0,0,VLOOKUP($Q100,InformatiiGenerale!$D$10:$J$150,3,FALSE))</f>
        <v>0</v>
      </c>
      <c r="L100" s="173">
        <f t="shared" si="9"/>
        <v>0</v>
      </c>
      <c r="M100" s="297">
        <f>IF(F100="ora",SUMIF('Cap.1-a'!$S$11:$S$3003,$P100,'Cap.1-a'!$N$11:$N$3003)/'Cap.1-b'!H100,SUMIF('Cap.1-a'!$S$11:$S$3003,$P100,'Cap.1-a'!$N$11:$N$3003))</f>
        <v>0</v>
      </c>
      <c r="N100" s="297">
        <f>IF($C100=0,0,VLOOKUP($Q100,InformatiiGenerale!$D$10:$J$150,7,FALSE))</f>
        <v>0</v>
      </c>
      <c r="O100" s="351">
        <f t="shared" si="10"/>
        <v>0</v>
      </c>
      <c r="P100" s="486" t="str">
        <f t="shared" si="11"/>
        <v/>
      </c>
      <c r="Q100" s="487" t="str">
        <f t="shared" si="12"/>
        <v/>
      </c>
      <c r="R100" s="487" t="str">
        <f t="shared" si="13"/>
        <v>Completati informatiile solicitate in foaia de calcul INFORMATII GENERALE</v>
      </c>
      <c r="S100" s="487" t="str">
        <f>IF(B100=0,"x",VLOOKUP(B100,InformatiiGenerale!$A$9:$C$29,3,FALSE))</f>
        <v>x</v>
      </c>
    </row>
    <row r="101" spans="1:19" ht="25.5" x14ac:dyDescent="0.25">
      <c r="A101" s="350"/>
      <c r="B101" s="177"/>
      <c r="C101" s="165"/>
      <c r="D101" s="165"/>
      <c r="E101" s="178"/>
      <c r="F101" s="160"/>
      <c r="G101" s="179"/>
      <c r="H101" s="179"/>
      <c r="I101" s="173">
        <f t="shared" si="7"/>
        <v>0</v>
      </c>
      <c r="J101" s="173">
        <f t="shared" si="8"/>
        <v>0</v>
      </c>
      <c r="K101" s="173">
        <f>IF($C101=0,0,VLOOKUP($Q101,InformatiiGenerale!$D$10:$J$150,3,FALSE))</f>
        <v>0</v>
      </c>
      <c r="L101" s="173">
        <f t="shared" si="9"/>
        <v>0</v>
      </c>
      <c r="M101" s="297">
        <f>IF(F101="ora",SUMIF('Cap.1-a'!$S$11:$S$3003,$P101,'Cap.1-a'!$N$11:$N$3003)/'Cap.1-b'!H101,SUMIF('Cap.1-a'!$S$11:$S$3003,$P101,'Cap.1-a'!$N$11:$N$3003))</f>
        <v>0</v>
      </c>
      <c r="N101" s="297">
        <f>IF($C101=0,0,VLOOKUP($Q101,InformatiiGenerale!$D$10:$J$150,7,FALSE))</f>
        <v>0</v>
      </c>
      <c r="O101" s="351">
        <f t="shared" si="10"/>
        <v>0</v>
      </c>
      <c r="P101" s="486" t="str">
        <f t="shared" si="11"/>
        <v/>
      </c>
      <c r="Q101" s="487" t="str">
        <f t="shared" si="12"/>
        <v/>
      </c>
      <c r="R101" s="487" t="str">
        <f t="shared" si="13"/>
        <v>Completati informatiile solicitate in foaia de calcul INFORMATII GENERALE</v>
      </c>
      <c r="S101" s="487" t="str">
        <f>IF(B101=0,"x",VLOOKUP(B101,InformatiiGenerale!$A$9:$C$29,3,FALSE))</f>
        <v>x</v>
      </c>
    </row>
    <row r="102" spans="1:19" ht="25.5" x14ac:dyDescent="0.25">
      <c r="A102" s="350"/>
      <c r="B102" s="177"/>
      <c r="C102" s="165"/>
      <c r="D102" s="165"/>
      <c r="E102" s="178"/>
      <c r="F102" s="160"/>
      <c r="G102" s="179"/>
      <c r="H102" s="179"/>
      <c r="I102" s="173">
        <f t="shared" si="7"/>
        <v>0</v>
      </c>
      <c r="J102" s="173">
        <f t="shared" si="8"/>
        <v>0</v>
      </c>
      <c r="K102" s="173">
        <f>IF($C102=0,0,VLOOKUP($Q102,InformatiiGenerale!$D$10:$J$150,3,FALSE))</f>
        <v>0</v>
      </c>
      <c r="L102" s="173">
        <f t="shared" si="9"/>
        <v>0</v>
      </c>
      <c r="M102" s="297">
        <f>IF(F102="ora",SUMIF('Cap.1-a'!$S$11:$S$3003,$P102,'Cap.1-a'!$N$11:$N$3003)/'Cap.1-b'!H102,SUMIF('Cap.1-a'!$S$11:$S$3003,$P102,'Cap.1-a'!$N$11:$N$3003))</f>
        <v>0</v>
      </c>
      <c r="N102" s="297">
        <f>IF($C102=0,0,VLOOKUP($Q102,InformatiiGenerale!$D$10:$J$150,7,FALSE))</f>
        <v>0</v>
      </c>
      <c r="O102" s="351">
        <f t="shared" si="10"/>
        <v>0</v>
      </c>
      <c r="P102" s="486" t="str">
        <f t="shared" si="11"/>
        <v/>
      </c>
      <c r="Q102" s="487" t="str">
        <f t="shared" si="12"/>
        <v/>
      </c>
      <c r="R102" s="487" t="str">
        <f t="shared" si="13"/>
        <v>Completati informatiile solicitate in foaia de calcul INFORMATII GENERALE</v>
      </c>
      <c r="S102" s="487" t="str">
        <f>IF(B102=0,"x",VLOOKUP(B102,InformatiiGenerale!$A$9:$C$29,3,FALSE))</f>
        <v>x</v>
      </c>
    </row>
    <row r="103" spans="1:19" ht="25.5" x14ac:dyDescent="0.25">
      <c r="A103" s="350"/>
      <c r="B103" s="177"/>
      <c r="C103" s="165"/>
      <c r="D103" s="165"/>
      <c r="E103" s="178"/>
      <c r="F103" s="160"/>
      <c r="G103" s="179"/>
      <c r="H103" s="179"/>
      <c r="I103" s="173">
        <f t="shared" si="7"/>
        <v>0</v>
      </c>
      <c r="J103" s="173">
        <f t="shared" si="8"/>
        <v>0</v>
      </c>
      <c r="K103" s="173">
        <f>IF($C103=0,0,VLOOKUP($Q103,InformatiiGenerale!$D$10:$J$150,3,FALSE))</f>
        <v>0</v>
      </c>
      <c r="L103" s="173">
        <f t="shared" si="9"/>
        <v>0</v>
      </c>
      <c r="M103" s="297">
        <f>IF(F103="ora",SUMIF('Cap.1-a'!$S$11:$S$3003,$P103,'Cap.1-a'!$N$11:$N$3003)/'Cap.1-b'!H103,SUMIF('Cap.1-a'!$S$11:$S$3003,$P103,'Cap.1-a'!$N$11:$N$3003))</f>
        <v>0</v>
      </c>
      <c r="N103" s="297">
        <f>IF($C103=0,0,VLOOKUP($Q103,InformatiiGenerale!$D$10:$J$150,7,FALSE))</f>
        <v>0</v>
      </c>
      <c r="O103" s="351">
        <f t="shared" si="10"/>
        <v>0</v>
      </c>
      <c r="P103" s="486" t="str">
        <f t="shared" si="11"/>
        <v/>
      </c>
      <c r="Q103" s="487" t="str">
        <f t="shared" si="12"/>
        <v/>
      </c>
      <c r="R103" s="487" t="str">
        <f t="shared" si="13"/>
        <v>Completati informatiile solicitate in foaia de calcul INFORMATII GENERALE</v>
      </c>
      <c r="S103" s="487" t="str">
        <f>IF(B103=0,"x",VLOOKUP(B103,InformatiiGenerale!$A$9:$C$29,3,FALSE))</f>
        <v>x</v>
      </c>
    </row>
    <row r="104" spans="1:19" ht="25.5" x14ac:dyDescent="0.25">
      <c r="A104" s="350"/>
      <c r="B104" s="177"/>
      <c r="C104" s="165"/>
      <c r="D104" s="165"/>
      <c r="E104" s="178"/>
      <c r="F104" s="160"/>
      <c r="G104" s="179"/>
      <c r="H104" s="179"/>
      <c r="I104" s="173">
        <f t="shared" si="7"/>
        <v>0</v>
      </c>
      <c r="J104" s="173">
        <f t="shared" si="8"/>
        <v>0</v>
      </c>
      <c r="K104" s="173">
        <f>IF($C104=0,0,VLOOKUP($Q104,InformatiiGenerale!$D$10:$J$150,3,FALSE))</f>
        <v>0</v>
      </c>
      <c r="L104" s="173">
        <f t="shared" si="9"/>
        <v>0</v>
      </c>
      <c r="M104" s="297">
        <f>IF(F104="ora",SUMIF('Cap.1-a'!$S$11:$S$3003,$P104,'Cap.1-a'!$N$11:$N$3003)/'Cap.1-b'!H104,SUMIF('Cap.1-a'!$S$11:$S$3003,$P104,'Cap.1-a'!$N$11:$N$3003))</f>
        <v>0</v>
      </c>
      <c r="N104" s="297">
        <f>IF($C104=0,0,VLOOKUP($Q104,InformatiiGenerale!$D$10:$J$150,7,FALSE))</f>
        <v>0</v>
      </c>
      <c r="O104" s="351">
        <f t="shared" si="10"/>
        <v>0</v>
      </c>
      <c r="P104" s="486" t="str">
        <f t="shared" si="11"/>
        <v/>
      </c>
      <c r="Q104" s="487" t="str">
        <f t="shared" si="12"/>
        <v/>
      </c>
      <c r="R104" s="487" t="str">
        <f t="shared" si="13"/>
        <v>Completati informatiile solicitate in foaia de calcul INFORMATII GENERALE</v>
      </c>
      <c r="S104" s="487" t="str">
        <f>IF(B104=0,"x",VLOOKUP(B104,InformatiiGenerale!$A$9:$C$29,3,FALSE))</f>
        <v>x</v>
      </c>
    </row>
    <row r="105" spans="1:19" ht="25.5" x14ac:dyDescent="0.25">
      <c r="A105" s="350"/>
      <c r="B105" s="177"/>
      <c r="C105" s="165"/>
      <c r="D105" s="165"/>
      <c r="E105" s="178"/>
      <c r="F105" s="160"/>
      <c r="G105" s="179"/>
      <c r="H105" s="179"/>
      <c r="I105" s="173">
        <f t="shared" si="7"/>
        <v>0</v>
      </c>
      <c r="J105" s="173">
        <f t="shared" si="8"/>
        <v>0</v>
      </c>
      <c r="K105" s="173">
        <f>IF($C105=0,0,VLOOKUP($Q105,InformatiiGenerale!$D$10:$J$150,3,FALSE))</f>
        <v>0</v>
      </c>
      <c r="L105" s="173">
        <f t="shared" si="9"/>
        <v>0</v>
      </c>
      <c r="M105" s="297">
        <f>IF(F105="ora",SUMIF('Cap.1-a'!$S$11:$S$3003,$P105,'Cap.1-a'!$N$11:$N$3003)/'Cap.1-b'!H105,SUMIF('Cap.1-a'!$S$11:$S$3003,$P105,'Cap.1-a'!$N$11:$N$3003))</f>
        <v>0</v>
      </c>
      <c r="N105" s="297">
        <f>IF($C105=0,0,VLOOKUP($Q105,InformatiiGenerale!$D$10:$J$150,7,FALSE))</f>
        <v>0</v>
      </c>
      <c r="O105" s="351">
        <f t="shared" si="10"/>
        <v>0</v>
      </c>
      <c r="P105" s="486" t="str">
        <f t="shared" si="11"/>
        <v/>
      </c>
      <c r="Q105" s="487" t="str">
        <f t="shared" si="12"/>
        <v/>
      </c>
      <c r="R105" s="487" t="str">
        <f t="shared" si="13"/>
        <v>Completati informatiile solicitate in foaia de calcul INFORMATII GENERALE</v>
      </c>
      <c r="S105" s="487" t="str">
        <f>IF(B105=0,"x",VLOOKUP(B105,InformatiiGenerale!$A$9:$C$29,3,FALSE))</f>
        <v>x</v>
      </c>
    </row>
    <row r="106" spans="1:19" ht="25.5" x14ac:dyDescent="0.25">
      <c r="A106" s="350"/>
      <c r="B106" s="177"/>
      <c r="C106" s="165"/>
      <c r="D106" s="165"/>
      <c r="E106" s="178"/>
      <c r="F106" s="160"/>
      <c r="G106" s="179"/>
      <c r="H106" s="179"/>
      <c r="I106" s="173">
        <f t="shared" si="7"/>
        <v>0</v>
      </c>
      <c r="J106" s="173">
        <f t="shared" si="8"/>
        <v>0</v>
      </c>
      <c r="K106" s="173">
        <f>IF($C106=0,0,VLOOKUP($Q106,InformatiiGenerale!$D$10:$J$150,3,FALSE))</f>
        <v>0</v>
      </c>
      <c r="L106" s="173">
        <f t="shared" si="9"/>
        <v>0</v>
      </c>
      <c r="M106" s="297">
        <f>IF(F106="ora",SUMIF('Cap.1-a'!$S$11:$S$3003,$P106,'Cap.1-a'!$N$11:$N$3003)/'Cap.1-b'!H106,SUMIF('Cap.1-a'!$S$11:$S$3003,$P106,'Cap.1-a'!$N$11:$N$3003))</f>
        <v>0</v>
      </c>
      <c r="N106" s="297">
        <f>IF($C106=0,0,VLOOKUP($Q106,InformatiiGenerale!$D$10:$J$150,7,FALSE))</f>
        <v>0</v>
      </c>
      <c r="O106" s="351">
        <f t="shared" si="10"/>
        <v>0</v>
      </c>
      <c r="P106" s="486" t="str">
        <f t="shared" si="11"/>
        <v/>
      </c>
      <c r="Q106" s="487" t="str">
        <f t="shared" si="12"/>
        <v/>
      </c>
      <c r="R106" s="487" t="str">
        <f t="shared" si="13"/>
        <v>Completati informatiile solicitate in foaia de calcul INFORMATII GENERALE</v>
      </c>
      <c r="S106" s="487" t="str">
        <f>IF(B106=0,"x",VLOOKUP(B106,InformatiiGenerale!$A$9:$C$29,3,FALSE))</f>
        <v>x</v>
      </c>
    </row>
    <row r="107" spans="1:19" ht="25.5" x14ac:dyDescent="0.25">
      <c r="A107" s="350"/>
      <c r="B107" s="177"/>
      <c r="C107" s="165"/>
      <c r="D107" s="165"/>
      <c r="E107" s="178"/>
      <c r="F107" s="160"/>
      <c r="G107" s="179"/>
      <c r="H107" s="179"/>
      <c r="I107" s="173">
        <f t="shared" si="7"/>
        <v>0</v>
      </c>
      <c r="J107" s="173">
        <f t="shared" si="8"/>
        <v>0</v>
      </c>
      <c r="K107" s="173">
        <f>IF($C107=0,0,VLOOKUP($Q107,InformatiiGenerale!$D$10:$J$150,3,FALSE))</f>
        <v>0</v>
      </c>
      <c r="L107" s="173">
        <f t="shared" si="9"/>
        <v>0</v>
      </c>
      <c r="M107" s="297">
        <f>IF(F107="ora",SUMIF('Cap.1-a'!$S$11:$S$3003,$P107,'Cap.1-a'!$N$11:$N$3003)/'Cap.1-b'!H107,SUMIF('Cap.1-a'!$S$11:$S$3003,$P107,'Cap.1-a'!$N$11:$N$3003))</f>
        <v>0</v>
      </c>
      <c r="N107" s="297">
        <f>IF($C107=0,0,VLOOKUP($Q107,InformatiiGenerale!$D$10:$J$150,7,FALSE))</f>
        <v>0</v>
      </c>
      <c r="O107" s="351">
        <f t="shared" si="10"/>
        <v>0</v>
      </c>
      <c r="P107" s="486" t="str">
        <f t="shared" si="11"/>
        <v/>
      </c>
      <c r="Q107" s="487" t="str">
        <f t="shared" si="12"/>
        <v/>
      </c>
      <c r="R107" s="487" t="str">
        <f t="shared" si="13"/>
        <v>Completati informatiile solicitate in foaia de calcul INFORMATII GENERALE</v>
      </c>
      <c r="S107" s="487" t="str">
        <f>IF(B107=0,"x",VLOOKUP(B107,InformatiiGenerale!$A$9:$C$29,3,FALSE))</f>
        <v>x</v>
      </c>
    </row>
    <row r="108" spans="1:19" ht="25.5" x14ac:dyDescent="0.25">
      <c r="A108" s="350"/>
      <c r="B108" s="177"/>
      <c r="C108" s="165"/>
      <c r="D108" s="165"/>
      <c r="E108" s="178"/>
      <c r="F108" s="160"/>
      <c r="G108" s="179"/>
      <c r="H108" s="179"/>
      <c r="I108" s="173">
        <f t="shared" si="7"/>
        <v>0</v>
      </c>
      <c r="J108" s="173">
        <f t="shared" si="8"/>
        <v>0</v>
      </c>
      <c r="K108" s="173">
        <f>IF($C108=0,0,VLOOKUP($Q108,InformatiiGenerale!$D$10:$J$150,3,FALSE))</f>
        <v>0</v>
      </c>
      <c r="L108" s="173">
        <f t="shared" si="9"/>
        <v>0</v>
      </c>
      <c r="M108" s="297">
        <f>IF(F108="ora",SUMIF('Cap.1-a'!$S$11:$S$3003,$P108,'Cap.1-a'!$N$11:$N$3003)/'Cap.1-b'!H108,SUMIF('Cap.1-a'!$S$11:$S$3003,$P108,'Cap.1-a'!$N$11:$N$3003))</f>
        <v>0</v>
      </c>
      <c r="N108" s="297">
        <f>IF($C108=0,0,VLOOKUP($Q108,InformatiiGenerale!$D$10:$J$150,7,FALSE))</f>
        <v>0</v>
      </c>
      <c r="O108" s="351">
        <f t="shared" si="10"/>
        <v>0</v>
      </c>
      <c r="P108" s="486" t="str">
        <f t="shared" si="11"/>
        <v/>
      </c>
      <c r="Q108" s="487" t="str">
        <f t="shared" si="12"/>
        <v/>
      </c>
      <c r="R108" s="487" t="str">
        <f t="shared" si="13"/>
        <v>Completati informatiile solicitate in foaia de calcul INFORMATII GENERALE</v>
      </c>
      <c r="S108" s="487" t="str">
        <f>IF(B108=0,"x",VLOOKUP(B108,InformatiiGenerale!$A$9:$C$29,3,FALSE))</f>
        <v>x</v>
      </c>
    </row>
    <row r="109" spans="1:19" ht="25.5" x14ac:dyDescent="0.25">
      <c r="A109" s="350"/>
      <c r="B109" s="177"/>
      <c r="C109" s="165"/>
      <c r="D109" s="165"/>
      <c r="E109" s="178"/>
      <c r="F109" s="160"/>
      <c r="G109" s="179"/>
      <c r="H109" s="179"/>
      <c r="I109" s="173">
        <f t="shared" si="7"/>
        <v>0</v>
      </c>
      <c r="J109" s="173">
        <f t="shared" si="8"/>
        <v>0</v>
      </c>
      <c r="K109" s="173">
        <f>IF($C109=0,0,VLOOKUP($Q109,InformatiiGenerale!$D$10:$J$150,3,FALSE))</f>
        <v>0</v>
      </c>
      <c r="L109" s="173">
        <f t="shared" si="9"/>
        <v>0</v>
      </c>
      <c r="M109" s="297">
        <f>IF(F109="ora",SUMIF('Cap.1-a'!$S$11:$S$3003,$P109,'Cap.1-a'!$N$11:$N$3003)/'Cap.1-b'!H109,SUMIF('Cap.1-a'!$S$11:$S$3003,$P109,'Cap.1-a'!$N$11:$N$3003))</f>
        <v>0</v>
      </c>
      <c r="N109" s="297">
        <f>IF($C109=0,0,VLOOKUP($Q109,InformatiiGenerale!$D$10:$J$150,7,FALSE))</f>
        <v>0</v>
      </c>
      <c r="O109" s="351">
        <f t="shared" si="10"/>
        <v>0</v>
      </c>
      <c r="P109" s="486" t="str">
        <f t="shared" si="11"/>
        <v/>
      </c>
      <c r="Q109" s="487" t="str">
        <f t="shared" si="12"/>
        <v/>
      </c>
      <c r="R109" s="487" t="str">
        <f t="shared" si="13"/>
        <v>Completati informatiile solicitate in foaia de calcul INFORMATII GENERALE</v>
      </c>
      <c r="S109" s="487" t="str">
        <f>IF(B109=0,"x",VLOOKUP(B109,InformatiiGenerale!$A$9:$C$29,3,FALSE))</f>
        <v>x</v>
      </c>
    </row>
    <row r="110" spans="1:19" ht="25.5" x14ac:dyDescent="0.25">
      <c r="A110" s="350"/>
      <c r="B110" s="177"/>
      <c r="C110" s="165"/>
      <c r="D110" s="165"/>
      <c r="E110" s="178"/>
      <c r="F110" s="160"/>
      <c r="G110" s="179"/>
      <c r="H110" s="179"/>
      <c r="I110" s="173">
        <f t="shared" si="7"/>
        <v>0</v>
      </c>
      <c r="J110" s="173">
        <f t="shared" si="8"/>
        <v>0</v>
      </c>
      <c r="K110" s="173">
        <f>IF($C110=0,0,VLOOKUP($Q110,InformatiiGenerale!$D$10:$J$150,3,FALSE))</f>
        <v>0</v>
      </c>
      <c r="L110" s="173">
        <f t="shared" si="9"/>
        <v>0</v>
      </c>
      <c r="M110" s="297">
        <f>IF(F110="ora",SUMIF('Cap.1-a'!$S$11:$S$3003,$P110,'Cap.1-a'!$N$11:$N$3003)/'Cap.1-b'!H110,SUMIF('Cap.1-a'!$S$11:$S$3003,$P110,'Cap.1-a'!$N$11:$N$3003))</f>
        <v>0</v>
      </c>
      <c r="N110" s="297">
        <f>IF($C110=0,0,VLOOKUP($Q110,InformatiiGenerale!$D$10:$J$150,7,FALSE))</f>
        <v>0</v>
      </c>
      <c r="O110" s="351">
        <f t="shared" si="10"/>
        <v>0</v>
      </c>
      <c r="P110" s="486" t="str">
        <f t="shared" si="11"/>
        <v/>
      </c>
      <c r="Q110" s="487" t="str">
        <f t="shared" si="12"/>
        <v/>
      </c>
      <c r="R110" s="487" t="str">
        <f t="shared" si="13"/>
        <v>Completati informatiile solicitate in foaia de calcul INFORMATII GENERALE</v>
      </c>
      <c r="S110" s="487" t="str">
        <f>IF(B110=0,"x",VLOOKUP(B110,InformatiiGenerale!$A$9:$C$29,3,FALSE))</f>
        <v>x</v>
      </c>
    </row>
    <row r="111" spans="1:19" ht="25.5" x14ac:dyDescent="0.25">
      <c r="A111" s="350"/>
      <c r="B111" s="177"/>
      <c r="C111" s="165"/>
      <c r="D111" s="165"/>
      <c r="E111" s="178"/>
      <c r="F111" s="160"/>
      <c r="G111" s="179"/>
      <c r="H111" s="179"/>
      <c r="I111" s="173">
        <f t="shared" si="7"/>
        <v>0</v>
      </c>
      <c r="J111" s="173">
        <f t="shared" si="8"/>
        <v>0</v>
      </c>
      <c r="K111" s="173">
        <f>IF($C111=0,0,VLOOKUP($Q111,InformatiiGenerale!$D$10:$J$150,3,FALSE))</f>
        <v>0</v>
      </c>
      <c r="L111" s="173">
        <f t="shared" si="9"/>
        <v>0</v>
      </c>
      <c r="M111" s="297">
        <f>IF(F111="ora",SUMIF('Cap.1-a'!$S$11:$S$3003,$P111,'Cap.1-a'!$N$11:$N$3003)/'Cap.1-b'!H111,SUMIF('Cap.1-a'!$S$11:$S$3003,$P111,'Cap.1-a'!$N$11:$N$3003))</f>
        <v>0</v>
      </c>
      <c r="N111" s="297">
        <f>IF($C111=0,0,VLOOKUP($Q111,InformatiiGenerale!$D$10:$J$150,7,FALSE))</f>
        <v>0</v>
      </c>
      <c r="O111" s="351">
        <f t="shared" si="10"/>
        <v>0</v>
      </c>
      <c r="P111" s="486" t="str">
        <f t="shared" si="11"/>
        <v/>
      </c>
      <c r="Q111" s="487" t="str">
        <f t="shared" si="12"/>
        <v/>
      </c>
      <c r="R111" s="487" t="str">
        <f t="shared" si="13"/>
        <v>Completati informatiile solicitate in foaia de calcul INFORMATII GENERALE</v>
      </c>
      <c r="S111" s="487" t="str">
        <f>IF(B111=0,"x",VLOOKUP(B111,InformatiiGenerale!$A$9:$C$29,3,FALSE))</f>
        <v>x</v>
      </c>
    </row>
    <row r="112" spans="1:19" ht="25.5" x14ac:dyDescent="0.25">
      <c r="A112" s="350"/>
      <c r="B112" s="177"/>
      <c r="C112" s="165"/>
      <c r="D112" s="165"/>
      <c r="E112" s="178"/>
      <c r="F112" s="160"/>
      <c r="G112" s="179"/>
      <c r="H112" s="179"/>
      <c r="I112" s="173">
        <f t="shared" si="7"/>
        <v>0</v>
      </c>
      <c r="J112" s="173">
        <f t="shared" si="8"/>
        <v>0</v>
      </c>
      <c r="K112" s="173">
        <f>IF($C112=0,0,VLOOKUP($Q112,InformatiiGenerale!$D$10:$J$150,3,FALSE))</f>
        <v>0</v>
      </c>
      <c r="L112" s="173">
        <f t="shared" si="9"/>
        <v>0</v>
      </c>
      <c r="M112" s="297">
        <f>IF(F112="ora",SUMIF('Cap.1-a'!$S$11:$S$3003,$P112,'Cap.1-a'!$N$11:$N$3003)/'Cap.1-b'!H112,SUMIF('Cap.1-a'!$S$11:$S$3003,$P112,'Cap.1-a'!$N$11:$N$3003))</f>
        <v>0</v>
      </c>
      <c r="N112" s="297">
        <f>IF($C112=0,0,VLOOKUP($Q112,InformatiiGenerale!$D$10:$J$150,7,FALSE))</f>
        <v>0</v>
      </c>
      <c r="O112" s="351">
        <f t="shared" si="10"/>
        <v>0</v>
      </c>
      <c r="P112" s="486" t="str">
        <f t="shared" si="11"/>
        <v/>
      </c>
      <c r="Q112" s="487" t="str">
        <f t="shared" si="12"/>
        <v/>
      </c>
      <c r="R112" s="487" t="str">
        <f t="shared" si="13"/>
        <v>Completati informatiile solicitate in foaia de calcul INFORMATII GENERALE</v>
      </c>
      <c r="S112" s="487" t="str">
        <f>IF(B112=0,"x",VLOOKUP(B112,InformatiiGenerale!$A$9:$C$29,3,FALSE))</f>
        <v>x</v>
      </c>
    </row>
    <row r="113" spans="1:19" ht="25.5" x14ac:dyDescent="0.25">
      <c r="A113" s="350"/>
      <c r="B113" s="177"/>
      <c r="C113" s="165"/>
      <c r="D113" s="165"/>
      <c r="E113" s="178"/>
      <c r="F113" s="160"/>
      <c r="G113" s="179"/>
      <c r="H113" s="179"/>
      <c r="I113" s="173">
        <f t="shared" si="7"/>
        <v>0</v>
      </c>
      <c r="J113" s="173">
        <f t="shared" si="8"/>
        <v>0</v>
      </c>
      <c r="K113" s="173">
        <f>IF($C113=0,0,VLOOKUP($Q113,InformatiiGenerale!$D$10:$J$150,3,FALSE))</f>
        <v>0</v>
      </c>
      <c r="L113" s="173">
        <f t="shared" si="9"/>
        <v>0</v>
      </c>
      <c r="M113" s="297">
        <f>IF(F113="ora",SUMIF('Cap.1-a'!$S$11:$S$3003,$P113,'Cap.1-a'!$N$11:$N$3003)/'Cap.1-b'!H113,SUMIF('Cap.1-a'!$S$11:$S$3003,$P113,'Cap.1-a'!$N$11:$N$3003))</f>
        <v>0</v>
      </c>
      <c r="N113" s="297">
        <f>IF($C113=0,0,VLOOKUP($Q113,InformatiiGenerale!$D$10:$J$150,7,FALSE))</f>
        <v>0</v>
      </c>
      <c r="O113" s="351">
        <f t="shared" si="10"/>
        <v>0</v>
      </c>
      <c r="P113" s="486" t="str">
        <f t="shared" si="11"/>
        <v/>
      </c>
      <c r="Q113" s="487" t="str">
        <f t="shared" si="12"/>
        <v/>
      </c>
      <c r="R113" s="487" t="str">
        <f t="shared" si="13"/>
        <v>Completati informatiile solicitate in foaia de calcul INFORMATII GENERALE</v>
      </c>
      <c r="S113" s="487" t="str">
        <f>IF(B113=0,"x",VLOOKUP(B113,InformatiiGenerale!$A$9:$C$29,3,FALSE))</f>
        <v>x</v>
      </c>
    </row>
    <row r="114" spans="1:19" ht="25.5" x14ac:dyDescent="0.25">
      <c r="A114" s="350"/>
      <c r="B114" s="177"/>
      <c r="C114" s="165"/>
      <c r="D114" s="165"/>
      <c r="E114" s="178"/>
      <c r="F114" s="160"/>
      <c r="G114" s="179"/>
      <c r="H114" s="179"/>
      <c r="I114" s="173">
        <f t="shared" si="7"/>
        <v>0</v>
      </c>
      <c r="J114" s="173">
        <f t="shared" si="8"/>
        <v>0</v>
      </c>
      <c r="K114" s="173">
        <f>IF($C114=0,0,VLOOKUP($Q114,InformatiiGenerale!$D$10:$J$150,3,FALSE))</f>
        <v>0</v>
      </c>
      <c r="L114" s="173">
        <f t="shared" si="9"/>
        <v>0</v>
      </c>
      <c r="M114" s="297">
        <f>IF(F114="ora",SUMIF('Cap.1-a'!$S$11:$S$3003,$P114,'Cap.1-a'!$N$11:$N$3003)/'Cap.1-b'!H114,SUMIF('Cap.1-a'!$S$11:$S$3003,$P114,'Cap.1-a'!$N$11:$N$3003))</f>
        <v>0</v>
      </c>
      <c r="N114" s="297">
        <f>IF($C114=0,0,VLOOKUP($Q114,InformatiiGenerale!$D$10:$J$150,7,FALSE))</f>
        <v>0</v>
      </c>
      <c r="O114" s="351">
        <f t="shared" si="10"/>
        <v>0</v>
      </c>
      <c r="P114" s="486" t="str">
        <f t="shared" si="11"/>
        <v/>
      </c>
      <c r="Q114" s="487" t="str">
        <f t="shared" si="12"/>
        <v/>
      </c>
      <c r="R114" s="487" t="str">
        <f t="shared" si="13"/>
        <v>Completati informatiile solicitate in foaia de calcul INFORMATII GENERALE</v>
      </c>
      <c r="S114" s="487" t="str">
        <f>IF(B114=0,"x",VLOOKUP(B114,InformatiiGenerale!$A$9:$C$29,3,FALSE))</f>
        <v>x</v>
      </c>
    </row>
    <row r="115" spans="1:19" ht="25.5" x14ac:dyDescent="0.25">
      <c r="A115" s="350"/>
      <c r="B115" s="177"/>
      <c r="C115" s="165"/>
      <c r="D115" s="165"/>
      <c r="E115" s="178"/>
      <c r="F115" s="160"/>
      <c r="G115" s="179"/>
      <c r="H115" s="179"/>
      <c r="I115" s="173">
        <f t="shared" si="7"/>
        <v>0</v>
      </c>
      <c r="J115" s="173">
        <f t="shared" si="8"/>
        <v>0</v>
      </c>
      <c r="K115" s="173">
        <f>IF($C115=0,0,VLOOKUP($Q115,InformatiiGenerale!$D$10:$J$150,3,FALSE))</f>
        <v>0</v>
      </c>
      <c r="L115" s="173">
        <f t="shared" si="9"/>
        <v>0</v>
      </c>
      <c r="M115" s="297">
        <f>IF(F115="ora",SUMIF('Cap.1-a'!$S$11:$S$3003,$P115,'Cap.1-a'!$N$11:$N$3003)/'Cap.1-b'!H115,SUMIF('Cap.1-a'!$S$11:$S$3003,$P115,'Cap.1-a'!$N$11:$N$3003))</f>
        <v>0</v>
      </c>
      <c r="N115" s="297">
        <f>IF($C115=0,0,VLOOKUP($Q115,InformatiiGenerale!$D$10:$J$150,7,FALSE))</f>
        <v>0</v>
      </c>
      <c r="O115" s="351">
        <f t="shared" si="10"/>
        <v>0</v>
      </c>
      <c r="P115" s="486" t="str">
        <f t="shared" si="11"/>
        <v/>
      </c>
      <c r="Q115" s="487" t="str">
        <f t="shared" si="12"/>
        <v/>
      </c>
      <c r="R115" s="487" t="str">
        <f t="shared" si="13"/>
        <v>Completati informatiile solicitate in foaia de calcul INFORMATII GENERALE</v>
      </c>
      <c r="S115" s="487" t="str">
        <f>IF(B115=0,"x",VLOOKUP(B115,InformatiiGenerale!$A$9:$C$29,3,FALSE))</f>
        <v>x</v>
      </c>
    </row>
    <row r="116" spans="1:19" ht="25.5" x14ac:dyDescent="0.25">
      <c r="A116" s="350"/>
      <c r="B116" s="177"/>
      <c r="C116" s="165"/>
      <c r="D116" s="165"/>
      <c r="E116" s="178"/>
      <c r="F116" s="160"/>
      <c r="G116" s="179"/>
      <c r="H116" s="179"/>
      <c r="I116" s="173">
        <f t="shared" si="7"/>
        <v>0</v>
      </c>
      <c r="J116" s="173">
        <f t="shared" si="8"/>
        <v>0</v>
      </c>
      <c r="K116" s="173">
        <f>IF($C116=0,0,VLOOKUP($Q116,InformatiiGenerale!$D$10:$J$150,3,FALSE))</f>
        <v>0</v>
      </c>
      <c r="L116" s="173">
        <f t="shared" si="9"/>
        <v>0</v>
      </c>
      <c r="M116" s="297">
        <f>IF(F116="ora",SUMIF('Cap.1-a'!$S$11:$S$3003,$P116,'Cap.1-a'!$N$11:$N$3003)/'Cap.1-b'!H116,SUMIF('Cap.1-a'!$S$11:$S$3003,$P116,'Cap.1-a'!$N$11:$N$3003))</f>
        <v>0</v>
      </c>
      <c r="N116" s="297">
        <f>IF($C116=0,0,VLOOKUP($Q116,InformatiiGenerale!$D$10:$J$150,7,FALSE))</f>
        <v>0</v>
      </c>
      <c r="O116" s="351">
        <f t="shared" si="10"/>
        <v>0</v>
      </c>
      <c r="P116" s="486" t="str">
        <f t="shared" si="11"/>
        <v/>
      </c>
      <c r="Q116" s="487" t="str">
        <f t="shared" si="12"/>
        <v/>
      </c>
      <c r="R116" s="487" t="str">
        <f t="shared" si="13"/>
        <v>Completati informatiile solicitate in foaia de calcul INFORMATII GENERALE</v>
      </c>
      <c r="S116" s="487" t="str">
        <f>IF(B116=0,"x",VLOOKUP(B116,InformatiiGenerale!$A$9:$C$29,3,FALSE))</f>
        <v>x</v>
      </c>
    </row>
    <row r="117" spans="1:19" ht="25.5" x14ac:dyDescent="0.25">
      <c r="A117" s="350"/>
      <c r="B117" s="177"/>
      <c r="C117" s="165"/>
      <c r="D117" s="165"/>
      <c r="E117" s="178"/>
      <c r="F117" s="160"/>
      <c r="G117" s="179"/>
      <c r="H117" s="179"/>
      <c r="I117" s="173">
        <f t="shared" si="7"/>
        <v>0</v>
      </c>
      <c r="J117" s="173">
        <f t="shared" si="8"/>
        <v>0</v>
      </c>
      <c r="K117" s="173">
        <f>IF($C117=0,0,VLOOKUP($Q117,InformatiiGenerale!$D$10:$J$150,3,FALSE))</f>
        <v>0</v>
      </c>
      <c r="L117" s="173">
        <f t="shared" si="9"/>
        <v>0</v>
      </c>
      <c r="M117" s="297">
        <f>IF(F117="ora",SUMIF('Cap.1-a'!$S$11:$S$3003,$P117,'Cap.1-a'!$N$11:$N$3003)/'Cap.1-b'!H117,SUMIF('Cap.1-a'!$S$11:$S$3003,$P117,'Cap.1-a'!$N$11:$N$3003))</f>
        <v>0</v>
      </c>
      <c r="N117" s="297">
        <f>IF($C117=0,0,VLOOKUP($Q117,InformatiiGenerale!$D$10:$J$150,7,FALSE))</f>
        <v>0</v>
      </c>
      <c r="O117" s="351">
        <f t="shared" si="10"/>
        <v>0</v>
      </c>
      <c r="P117" s="486" t="str">
        <f t="shared" si="11"/>
        <v/>
      </c>
      <c r="Q117" s="487" t="str">
        <f t="shared" si="12"/>
        <v/>
      </c>
      <c r="R117" s="487" t="str">
        <f t="shared" si="13"/>
        <v>Completati informatiile solicitate in foaia de calcul INFORMATII GENERALE</v>
      </c>
      <c r="S117" s="487" t="str">
        <f>IF(B117=0,"x",VLOOKUP(B117,InformatiiGenerale!$A$9:$C$29,3,FALSE))</f>
        <v>x</v>
      </c>
    </row>
    <row r="118" spans="1:19" ht="25.5" x14ac:dyDescent="0.25">
      <c r="A118" s="350"/>
      <c r="B118" s="177"/>
      <c r="C118" s="165"/>
      <c r="D118" s="165"/>
      <c r="E118" s="178"/>
      <c r="F118" s="160"/>
      <c r="G118" s="179"/>
      <c r="H118" s="179"/>
      <c r="I118" s="173">
        <f t="shared" si="7"/>
        <v>0</v>
      </c>
      <c r="J118" s="173">
        <f t="shared" si="8"/>
        <v>0</v>
      </c>
      <c r="K118" s="173">
        <f>IF($C118=0,0,VLOOKUP($Q118,InformatiiGenerale!$D$10:$J$150,3,FALSE))</f>
        <v>0</v>
      </c>
      <c r="L118" s="173">
        <f t="shared" si="9"/>
        <v>0</v>
      </c>
      <c r="M118" s="297">
        <f>IF(F118="ora",SUMIF('Cap.1-a'!$S$11:$S$3003,$P118,'Cap.1-a'!$N$11:$N$3003)/'Cap.1-b'!H118,SUMIF('Cap.1-a'!$S$11:$S$3003,$P118,'Cap.1-a'!$N$11:$N$3003))</f>
        <v>0</v>
      </c>
      <c r="N118" s="297">
        <f>IF($C118=0,0,VLOOKUP($Q118,InformatiiGenerale!$D$10:$J$150,7,FALSE))</f>
        <v>0</v>
      </c>
      <c r="O118" s="351">
        <f t="shared" si="10"/>
        <v>0</v>
      </c>
      <c r="P118" s="486" t="str">
        <f t="shared" si="11"/>
        <v/>
      </c>
      <c r="Q118" s="487" t="str">
        <f t="shared" si="12"/>
        <v/>
      </c>
      <c r="R118" s="487" t="str">
        <f t="shared" si="13"/>
        <v>Completati informatiile solicitate in foaia de calcul INFORMATII GENERALE</v>
      </c>
      <c r="S118" s="487" t="str">
        <f>IF(B118=0,"x",VLOOKUP(B118,InformatiiGenerale!$A$9:$C$29,3,FALSE))</f>
        <v>x</v>
      </c>
    </row>
    <row r="119" spans="1:19" ht="25.5" x14ac:dyDescent="0.25">
      <c r="A119" s="350"/>
      <c r="B119" s="177"/>
      <c r="C119" s="165"/>
      <c r="D119" s="165"/>
      <c r="E119" s="178"/>
      <c r="F119" s="160"/>
      <c r="G119" s="179"/>
      <c r="H119" s="179"/>
      <c r="I119" s="173">
        <f t="shared" si="7"/>
        <v>0</v>
      </c>
      <c r="J119" s="173">
        <f t="shared" si="8"/>
        <v>0</v>
      </c>
      <c r="K119" s="173">
        <f>IF($C119=0,0,VLOOKUP($Q119,InformatiiGenerale!$D$10:$J$150,3,FALSE))</f>
        <v>0</v>
      </c>
      <c r="L119" s="173">
        <f t="shared" si="9"/>
        <v>0</v>
      </c>
      <c r="M119" s="297">
        <f>IF(F119="ora",SUMIF('Cap.1-a'!$S$11:$S$3003,$P119,'Cap.1-a'!$N$11:$N$3003)/'Cap.1-b'!H119,SUMIF('Cap.1-a'!$S$11:$S$3003,$P119,'Cap.1-a'!$N$11:$N$3003))</f>
        <v>0</v>
      </c>
      <c r="N119" s="297">
        <f>IF($C119=0,0,VLOOKUP($Q119,InformatiiGenerale!$D$10:$J$150,7,FALSE))</f>
        <v>0</v>
      </c>
      <c r="O119" s="351">
        <f t="shared" si="10"/>
        <v>0</v>
      </c>
      <c r="P119" s="486" t="str">
        <f t="shared" si="11"/>
        <v/>
      </c>
      <c r="Q119" s="487" t="str">
        <f t="shared" si="12"/>
        <v/>
      </c>
      <c r="R119" s="487" t="str">
        <f t="shared" si="13"/>
        <v>Completati informatiile solicitate in foaia de calcul INFORMATII GENERALE</v>
      </c>
      <c r="S119" s="487" t="str">
        <f>IF(B119=0,"x",VLOOKUP(B119,InformatiiGenerale!$A$9:$C$29,3,FALSE))</f>
        <v>x</v>
      </c>
    </row>
    <row r="120" spans="1:19" ht="25.5" x14ac:dyDescent="0.25">
      <c r="A120" s="350"/>
      <c r="B120" s="177"/>
      <c r="C120" s="165"/>
      <c r="D120" s="165"/>
      <c r="E120" s="178"/>
      <c r="F120" s="160"/>
      <c r="G120" s="179"/>
      <c r="H120" s="179"/>
      <c r="I120" s="173">
        <f t="shared" si="7"/>
        <v>0</v>
      </c>
      <c r="J120" s="173">
        <f t="shared" si="8"/>
        <v>0</v>
      </c>
      <c r="K120" s="173">
        <f>IF($C120=0,0,VLOOKUP($Q120,InformatiiGenerale!$D$10:$J$150,3,FALSE))</f>
        <v>0</v>
      </c>
      <c r="L120" s="173">
        <f t="shared" si="9"/>
        <v>0</v>
      </c>
      <c r="M120" s="297">
        <f>IF(F120="ora",SUMIF('Cap.1-a'!$S$11:$S$3003,$P120,'Cap.1-a'!$N$11:$N$3003)/'Cap.1-b'!H120,SUMIF('Cap.1-a'!$S$11:$S$3003,$P120,'Cap.1-a'!$N$11:$N$3003))</f>
        <v>0</v>
      </c>
      <c r="N120" s="297">
        <f>IF($C120=0,0,VLOOKUP($Q120,InformatiiGenerale!$D$10:$J$150,7,FALSE))</f>
        <v>0</v>
      </c>
      <c r="O120" s="351">
        <f t="shared" si="10"/>
        <v>0</v>
      </c>
      <c r="P120" s="486" t="str">
        <f t="shared" si="11"/>
        <v/>
      </c>
      <c r="Q120" s="487" t="str">
        <f t="shared" si="12"/>
        <v/>
      </c>
      <c r="R120" s="487" t="str">
        <f t="shared" si="13"/>
        <v>Completati informatiile solicitate in foaia de calcul INFORMATII GENERALE</v>
      </c>
      <c r="S120" s="487" t="str">
        <f>IF(B120=0,"x",VLOOKUP(B120,InformatiiGenerale!$A$9:$C$29,3,FALSE))</f>
        <v>x</v>
      </c>
    </row>
    <row r="121" spans="1:19" ht="25.5" x14ac:dyDescent="0.25">
      <c r="A121" s="350"/>
      <c r="B121" s="177"/>
      <c r="C121" s="165"/>
      <c r="D121" s="165"/>
      <c r="E121" s="178"/>
      <c r="F121" s="160"/>
      <c r="G121" s="179"/>
      <c r="H121" s="179"/>
      <c r="I121" s="173">
        <f t="shared" si="7"/>
        <v>0</v>
      </c>
      <c r="J121" s="173">
        <f t="shared" si="8"/>
        <v>0</v>
      </c>
      <c r="K121" s="173">
        <f>IF($C121=0,0,VLOOKUP($Q121,InformatiiGenerale!$D$10:$J$150,3,FALSE))</f>
        <v>0</v>
      </c>
      <c r="L121" s="173">
        <f t="shared" si="9"/>
        <v>0</v>
      </c>
      <c r="M121" s="297">
        <f>IF(F121="ora",SUMIF('Cap.1-a'!$S$11:$S$3003,$P121,'Cap.1-a'!$N$11:$N$3003)/'Cap.1-b'!H121,SUMIF('Cap.1-a'!$S$11:$S$3003,$P121,'Cap.1-a'!$N$11:$N$3003))</f>
        <v>0</v>
      </c>
      <c r="N121" s="297">
        <f>IF($C121=0,0,VLOOKUP($Q121,InformatiiGenerale!$D$10:$J$150,7,FALSE))</f>
        <v>0</v>
      </c>
      <c r="O121" s="351">
        <f t="shared" si="10"/>
        <v>0</v>
      </c>
      <c r="P121" s="486" t="str">
        <f t="shared" si="11"/>
        <v/>
      </c>
      <c r="Q121" s="487" t="str">
        <f t="shared" si="12"/>
        <v/>
      </c>
      <c r="R121" s="487" t="str">
        <f t="shared" si="13"/>
        <v>Completati informatiile solicitate in foaia de calcul INFORMATII GENERALE</v>
      </c>
      <c r="S121" s="487" t="str">
        <f>IF(B121=0,"x",VLOOKUP(B121,InformatiiGenerale!$A$9:$C$29,3,FALSE))</f>
        <v>x</v>
      </c>
    </row>
    <row r="122" spans="1:19" ht="25.5" x14ac:dyDescent="0.25">
      <c r="A122" s="350"/>
      <c r="B122" s="177"/>
      <c r="C122" s="165"/>
      <c r="D122" s="165"/>
      <c r="E122" s="178"/>
      <c r="F122" s="160"/>
      <c r="G122" s="179"/>
      <c r="H122" s="179"/>
      <c r="I122" s="173">
        <f t="shared" si="7"/>
        <v>0</v>
      </c>
      <c r="J122" s="173">
        <f t="shared" si="8"/>
        <v>0</v>
      </c>
      <c r="K122" s="173">
        <f>IF($C122=0,0,VLOOKUP($Q122,InformatiiGenerale!$D$10:$J$150,3,FALSE))</f>
        <v>0</v>
      </c>
      <c r="L122" s="173">
        <f t="shared" si="9"/>
        <v>0</v>
      </c>
      <c r="M122" s="297">
        <f>IF(F122="ora",SUMIF('Cap.1-a'!$S$11:$S$3003,$P122,'Cap.1-a'!$N$11:$N$3003)/'Cap.1-b'!H122,SUMIF('Cap.1-a'!$S$11:$S$3003,$P122,'Cap.1-a'!$N$11:$N$3003))</f>
        <v>0</v>
      </c>
      <c r="N122" s="297">
        <f>IF($C122=0,0,VLOOKUP($Q122,InformatiiGenerale!$D$10:$J$150,7,FALSE))</f>
        <v>0</v>
      </c>
      <c r="O122" s="351">
        <f t="shared" si="10"/>
        <v>0</v>
      </c>
      <c r="P122" s="486" t="str">
        <f t="shared" si="11"/>
        <v/>
      </c>
      <c r="Q122" s="487" t="str">
        <f t="shared" si="12"/>
        <v/>
      </c>
      <c r="R122" s="487" t="str">
        <f t="shared" si="13"/>
        <v>Completati informatiile solicitate in foaia de calcul INFORMATII GENERALE</v>
      </c>
      <c r="S122" s="487" t="str">
        <f>IF(B122=0,"x",VLOOKUP(B122,InformatiiGenerale!$A$9:$C$29,3,FALSE))</f>
        <v>x</v>
      </c>
    </row>
    <row r="123" spans="1:19" ht="25.5" x14ac:dyDescent="0.25">
      <c r="A123" s="350"/>
      <c r="B123" s="177"/>
      <c r="C123" s="165"/>
      <c r="D123" s="165"/>
      <c r="E123" s="178"/>
      <c r="F123" s="160"/>
      <c r="G123" s="179"/>
      <c r="H123" s="179"/>
      <c r="I123" s="173">
        <f t="shared" si="7"/>
        <v>0</v>
      </c>
      <c r="J123" s="173">
        <f t="shared" si="8"/>
        <v>0</v>
      </c>
      <c r="K123" s="173">
        <f>IF($C123=0,0,VLOOKUP($Q123,InformatiiGenerale!$D$10:$J$150,3,FALSE))</f>
        <v>0</v>
      </c>
      <c r="L123" s="173">
        <f t="shared" si="9"/>
        <v>0</v>
      </c>
      <c r="M123" s="297">
        <f>IF(F123="ora",SUMIF('Cap.1-a'!$S$11:$S$3003,$P123,'Cap.1-a'!$N$11:$N$3003)/'Cap.1-b'!H123,SUMIF('Cap.1-a'!$S$11:$S$3003,$P123,'Cap.1-a'!$N$11:$N$3003))</f>
        <v>0</v>
      </c>
      <c r="N123" s="297">
        <f>IF($C123=0,0,VLOOKUP($Q123,InformatiiGenerale!$D$10:$J$150,7,FALSE))</f>
        <v>0</v>
      </c>
      <c r="O123" s="351">
        <f t="shared" si="10"/>
        <v>0</v>
      </c>
      <c r="P123" s="486" t="str">
        <f t="shared" si="11"/>
        <v/>
      </c>
      <c r="Q123" s="487" t="str">
        <f t="shared" si="12"/>
        <v/>
      </c>
      <c r="R123" s="487" t="str">
        <f t="shared" si="13"/>
        <v>Completati informatiile solicitate in foaia de calcul INFORMATII GENERALE</v>
      </c>
      <c r="S123" s="487" t="str">
        <f>IF(B123=0,"x",VLOOKUP(B123,InformatiiGenerale!$A$9:$C$29,3,FALSE))</f>
        <v>x</v>
      </c>
    </row>
    <row r="124" spans="1:19" ht="25.5" x14ac:dyDescent="0.25">
      <c r="A124" s="350"/>
      <c r="B124" s="177"/>
      <c r="C124" s="165"/>
      <c r="D124" s="165"/>
      <c r="E124" s="178"/>
      <c r="F124" s="160"/>
      <c r="G124" s="179"/>
      <c r="H124" s="179"/>
      <c r="I124" s="173">
        <f t="shared" si="7"/>
        <v>0</v>
      </c>
      <c r="J124" s="173">
        <f t="shared" si="8"/>
        <v>0</v>
      </c>
      <c r="K124" s="173">
        <f>IF($C124=0,0,VLOOKUP($Q124,InformatiiGenerale!$D$10:$J$150,3,FALSE))</f>
        <v>0</v>
      </c>
      <c r="L124" s="173">
        <f t="shared" si="9"/>
        <v>0</v>
      </c>
      <c r="M124" s="297">
        <f>IF(F124="ora",SUMIF('Cap.1-a'!$S$11:$S$3003,$P124,'Cap.1-a'!$N$11:$N$3003)/'Cap.1-b'!H124,SUMIF('Cap.1-a'!$S$11:$S$3003,$P124,'Cap.1-a'!$N$11:$N$3003))</f>
        <v>0</v>
      </c>
      <c r="N124" s="297">
        <f>IF($C124=0,0,VLOOKUP($Q124,InformatiiGenerale!$D$10:$J$150,7,FALSE))</f>
        <v>0</v>
      </c>
      <c r="O124" s="351">
        <f t="shared" si="10"/>
        <v>0</v>
      </c>
      <c r="P124" s="486" t="str">
        <f t="shared" si="11"/>
        <v/>
      </c>
      <c r="Q124" s="487" t="str">
        <f t="shared" si="12"/>
        <v/>
      </c>
      <c r="R124" s="487" t="str">
        <f t="shared" si="13"/>
        <v>Completati informatiile solicitate in foaia de calcul INFORMATII GENERALE</v>
      </c>
      <c r="S124" s="487" t="str">
        <f>IF(B124=0,"x",VLOOKUP(B124,InformatiiGenerale!$A$9:$C$29,3,FALSE))</f>
        <v>x</v>
      </c>
    </row>
    <row r="125" spans="1:19" ht="25.5" x14ac:dyDescent="0.25">
      <c r="A125" s="350"/>
      <c r="B125" s="177"/>
      <c r="C125" s="165"/>
      <c r="D125" s="165"/>
      <c r="E125" s="178"/>
      <c r="F125" s="160"/>
      <c r="G125" s="179"/>
      <c r="H125" s="179"/>
      <c r="I125" s="173">
        <f t="shared" si="7"/>
        <v>0</v>
      </c>
      <c r="J125" s="173">
        <f t="shared" si="8"/>
        <v>0</v>
      </c>
      <c r="K125" s="173">
        <f>IF($C125=0,0,VLOOKUP($Q125,InformatiiGenerale!$D$10:$J$150,3,FALSE))</f>
        <v>0</v>
      </c>
      <c r="L125" s="173">
        <f t="shared" si="9"/>
        <v>0</v>
      </c>
      <c r="M125" s="297">
        <f>IF(F125="ora",SUMIF('Cap.1-a'!$S$11:$S$3003,$P125,'Cap.1-a'!$N$11:$N$3003)/'Cap.1-b'!H125,SUMIF('Cap.1-a'!$S$11:$S$3003,$P125,'Cap.1-a'!$N$11:$N$3003))</f>
        <v>0</v>
      </c>
      <c r="N125" s="297">
        <f>IF($C125=0,0,VLOOKUP($Q125,InformatiiGenerale!$D$10:$J$150,7,FALSE))</f>
        <v>0</v>
      </c>
      <c r="O125" s="351">
        <f t="shared" si="10"/>
        <v>0</v>
      </c>
      <c r="P125" s="486" t="str">
        <f t="shared" si="11"/>
        <v/>
      </c>
      <c r="Q125" s="487" t="str">
        <f t="shared" si="12"/>
        <v/>
      </c>
      <c r="R125" s="487" t="str">
        <f t="shared" si="13"/>
        <v>Completati informatiile solicitate in foaia de calcul INFORMATII GENERALE</v>
      </c>
      <c r="S125" s="487" t="str">
        <f>IF(B125=0,"x",VLOOKUP(B125,InformatiiGenerale!$A$9:$C$29,3,FALSE))</f>
        <v>x</v>
      </c>
    </row>
    <row r="126" spans="1:19" ht="25.5" x14ac:dyDescent="0.25">
      <c r="A126" s="350"/>
      <c r="B126" s="177"/>
      <c r="C126" s="165"/>
      <c r="D126" s="165"/>
      <c r="E126" s="178"/>
      <c r="F126" s="160"/>
      <c r="G126" s="179"/>
      <c r="H126" s="179"/>
      <c r="I126" s="173">
        <f t="shared" si="7"/>
        <v>0</v>
      </c>
      <c r="J126" s="173">
        <f t="shared" si="8"/>
        <v>0</v>
      </c>
      <c r="K126" s="173">
        <f>IF($C126=0,0,VLOOKUP($Q126,InformatiiGenerale!$D$10:$J$150,3,FALSE))</f>
        <v>0</v>
      </c>
      <c r="L126" s="173">
        <f t="shared" si="9"/>
        <v>0</v>
      </c>
      <c r="M126" s="297">
        <f>IF(F126="ora",SUMIF('Cap.1-a'!$S$11:$S$3003,$P126,'Cap.1-a'!$N$11:$N$3003)/'Cap.1-b'!H126,SUMIF('Cap.1-a'!$S$11:$S$3003,$P126,'Cap.1-a'!$N$11:$N$3003))</f>
        <v>0</v>
      </c>
      <c r="N126" s="297">
        <f>IF($C126=0,0,VLOOKUP($Q126,InformatiiGenerale!$D$10:$J$150,7,FALSE))</f>
        <v>0</v>
      </c>
      <c r="O126" s="351">
        <f t="shared" si="10"/>
        <v>0</v>
      </c>
      <c r="P126" s="486" t="str">
        <f t="shared" si="11"/>
        <v/>
      </c>
      <c r="Q126" s="487" t="str">
        <f t="shared" si="12"/>
        <v/>
      </c>
      <c r="R126" s="487" t="str">
        <f t="shared" si="13"/>
        <v>Completati informatiile solicitate in foaia de calcul INFORMATII GENERALE</v>
      </c>
      <c r="S126" s="487" t="str">
        <f>IF(B126=0,"x",VLOOKUP(B126,InformatiiGenerale!$A$9:$C$29,3,FALSE))</f>
        <v>x</v>
      </c>
    </row>
    <row r="127" spans="1:19" ht="25.5" x14ac:dyDescent="0.25">
      <c r="A127" s="350"/>
      <c r="B127" s="177"/>
      <c r="C127" s="165"/>
      <c r="D127" s="165"/>
      <c r="E127" s="178"/>
      <c r="F127" s="160"/>
      <c r="G127" s="179"/>
      <c r="H127" s="179"/>
      <c r="I127" s="173">
        <f t="shared" si="7"/>
        <v>0</v>
      </c>
      <c r="J127" s="173">
        <f t="shared" si="8"/>
        <v>0</v>
      </c>
      <c r="K127" s="173">
        <f>IF($C127=0,0,VLOOKUP($Q127,InformatiiGenerale!$D$10:$J$150,3,FALSE))</f>
        <v>0</v>
      </c>
      <c r="L127" s="173">
        <f t="shared" si="9"/>
        <v>0</v>
      </c>
      <c r="M127" s="297">
        <f>IF(F127="ora",SUMIF('Cap.1-a'!$S$11:$S$3003,$P127,'Cap.1-a'!$N$11:$N$3003)/'Cap.1-b'!H127,SUMIF('Cap.1-a'!$S$11:$S$3003,$P127,'Cap.1-a'!$N$11:$N$3003))</f>
        <v>0</v>
      </c>
      <c r="N127" s="297">
        <f>IF($C127=0,0,VLOOKUP($Q127,InformatiiGenerale!$D$10:$J$150,7,FALSE))</f>
        <v>0</v>
      </c>
      <c r="O127" s="351">
        <f t="shared" si="10"/>
        <v>0</v>
      </c>
      <c r="P127" s="486" t="str">
        <f t="shared" si="11"/>
        <v/>
      </c>
      <c r="Q127" s="487" t="str">
        <f t="shared" si="12"/>
        <v/>
      </c>
      <c r="R127" s="487" t="str">
        <f t="shared" si="13"/>
        <v>Completati informatiile solicitate in foaia de calcul INFORMATII GENERALE</v>
      </c>
      <c r="S127" s="487" t="str">
        <f>IF(B127=0,"x",VLOOKUP(B127,InformatiiGenerale!$A$9:$C$29,3,FALSE))</f>
        <v>x</v>
      </c>
    </row>
    <row r="128" spans="1:19" ht="25.5" x14ac:dyDescent="0.25">
      <c r="A128" s="350"/>
      <c r="B128" s="177"/>
      <c r="C128" s="165"/>
      <c r="D128" s="165"/>
      <c r="E128" s="178"/>
      <c r="F128" s="160"/>
      <c r="G128" s="179"/>
      <c r="H128" s="179"/>
      <c r="I128" s="173">
        <f t="shared" si="7"/>
        <v>0</v>
      </c>
      <c r="J128" s="173">
        <f t="shared" si="8"/>
        <v>0</v>
      </c>
      <c r="K128" s="173">
        <f>IF($C128=0,0,VLOOKUP($Q128,InformatiiGenerale!$D$10:$J$150,3,FALSE))</f>
        <v>0</v>
      </c>
      <c r="L128" s="173">
        <f t="shared" si="9"/>
        <v>0</v>
      </c>
      <c r="M128" s="297">
        <f>IF(F128="ora",SUMIF('Cap.1-a'!$S$11:$S$3003,$P128,'Cap.1-a'!$N$11:$N$3003)/'Cap.1-b'!H128,SUMIF('Cap.1-a'!$S$11:$S$3003,$P128,'Cap.1-a'!$N$11:$N$3003))</f>
        <v>0</v>
      </c>
      <c r="N128" s="297">
        <f>IF($C128=0,0,VLOOKUP($Q128,InformatiiGenerale!$D$10:$J$150,7,FALSE))</f>
        <v>0</v>
      </c>
      <c r="O128" s="351">
        <f t="shared" si="10"/>
        <v>0</v>
      </c>
      <c r="P128" s="486" t="str">
        <f t="shared" si="11"/>
        <v/>
      </c>
      <c r="Q128" s="487" t="str">
        <f t="shared" si="12"/>
        <v/>
      </c>
      <c r="R128" s="487" t="str">
        <f t="shared" si="13"/>
        <v>Completati informatiile solicitate in foaia de calcul INFORMATII GENERALE</v>
      </c>
      <c r="S128" s="487" t="str">
        <f>IF(B128=0,"x",VLOOKUP(B128,InformatiiGenerale!$A$9:$C$29,3,FALSE))</f>
        <v>x</v>
      </c>
    </row>
    <row r="129" spans="1:19" ht="25.5" x14ac:dyDescent="0.25">
      <c r="A129" s="350"/>
      <c r="B129" s="177"/>
      <c r="C129" s="165"/>
      <c r="D129" s="165"/>
      <c r="E129" s="178"/>
      <c r="F129" s="160"/>
      <c r="G129" s="179"/>
      <c r="H129" s="179"/>
      <c r="I129" s="173">
        <f t="shared" si="7"/>
        <v>0</v>
      </c>
      <c r="J129" s="173">
        <f t="shared" si="8"/>
        <v>0</v>
      </c>
      <c r="K129" s="173">
        <f>IF($C129=0,0,VLOOKUP($Q129,InformatiiGenerale!$D$10:$J$150,3,FALSE))</f>
        <v>0</v>
      </c>
      <c r="L129" s="173">
        <f t="shared" si="9"/>
        <v>0</v>
      </c>
      <c r="M129" s="297">
        <f>IF(F129="ora",SUMIF('Cap.1-a'!$S$11:$S$3003,$P129,'Cap.1-a'!$N$11:$N$3003)/'Cap.1-b'!H129,SUMIF('Cap.1-a'!$S$11:$S$3003,$P129,'Cap.1-a'!$N$11:$N$3003))</f>
        <v>0</v>
      </c>
      <c r="N129" s="297">
        <f>IF($C129=0,0,VLOOKUP($Q129,InformatiiGenerale!$D$10:$J$150,7,FALSE))</f>
        <v>0</v>
      </c>
      <c r="O129" s="351">
        <f t="shared" si="10"/>
        <v>0</v>
      </c>
      <c r="P129" s="486" t="str">
        <f t="shared" si="11"/>
        <v/>
      </c>
      <c r="Q129" s="487" t="str">
        <f t="shared" si="12"/>
        <v/>
      </c>
      <c r="R129" s="487" t="str">
        <f t="shared" si="13"/>
        <v>Completati informatiile solicitate in foaia de calcul INFORMATII GENERALE</v>
      </c>
      <c r="S129" s="487" t="str">
        <f>IF(B129=0,"x",VLOOKUP(B129,InformatiiGenerale!$A$9:$C$29,3,FALSE))</f>
        <v>x</v>
      </c>
    </row>
    <row r="130" spans="1:19" ht="25.5" x14ac:dyDescent="0.25">
      <c r="A130" s="350"/>
      <c r="B130" s="177"/>
      <c r="C130" s="165"/>
      <c r="D130" s="165"/>
      <c r="E130" s="178"/>
      <c r="F130" s="160"/>
      <c r="G130" s="179"/>
      <c r="H130" s="179"/>
      <c r="I130" s="173">
        <f t="shared" si="7"/>
        <v>0</v>
      </c>
      <c r="J130" s="173">
        <f t="shared" si="8"/>
        <v>0</v>
      </c>
      <c r="K130" s="173">
        <f>IF($C130=0,0,VLOOKUP($Q130,InformatiiGenerale!$D$10:$J$150,3,FALSE))</f>
        <v>0</v>
      </c>
      <c r="L130" s="173">
        <f t="shared" si="9"/>
        <v>0</v>
      </c>
      <c r="M130" s="297">
        <f>IF(F130="ora",SUMIF('Cap.1-a'!$S$11:$S$3003,$P130,'Cap.1-a'!$N$11:$N$3003)/'Cap.1-b'!H130,SUMIF('Cap.1-a'!$S$11:$S$3003,$P130,'Cap.1-a'!$N$11:$N$3003))</f>
        <v>0</v>
      </c>
      <c r="N130" s="297">
        <f>IF($C130=0,0,VLOOKUP($Q130,InformatiiGenerale!$D$10:$J$150,7,FALSE))</f>
        <v>0</v>
      </c>
      <c r="O130" s="351">
        <f t="shared" si="10"/>
        <v>0</v>
      </c>
      <c r="P130" s="486" t="str">
        <f t="shared" si="11"/>
        <v/>
      </c>
      <c r="Q130" s="487" t="str">
        <f t="shared" si="12"/>
        <v/>
      </c>
      <c r="R130" s="487" t="str">
        <f t="shared" si="13"/>
        <v>Completati informatiile solicitate in foaia de calcul INFORMATII GENERALE</v>
      </c>
      <c r="S130" s="487" t="str">
        <f>IF(B130=0,"x",VLOOKUP(B130,InformatiiGenerale!$A$9:$C$29,3,FALSE))</f>
        <v>x</v>
      </c>
    </row>
    <row r="131" spans="1:19" ht="25.5" x14ac:dyDescent="0.25">
      <c r="A131" s="350"/>
      <c r="B131" s="177"/>
      <c r="C131" s="165"/>
      <c r="D131" s="165"/>
      <c r="E131" s="178"/>
      <c r="F131" s="160"/>
      <c r="G131" s="179"/>
      <c r="H131" s="179"/>
      <c r="I131" s="173">
        <f t="shared" si="7"/>
        <v>0</v>
      </c>
      <c r="J131" s="173">
        <f t="shared" si="8"/>
        <v>0</v>
      </c>
      <c r="K131" s="173">
        <f>IF($C131=0,0,VLOOKUP($Q131,InformatiiGenerale!$D$10:$J$150,3,FALSE))</f>
        <v>0</v>
      </c>
      <c r="L131" s="173">
        <f t="shared" si="9"/>
        <v>0</v>
      </c>
      <c r="M131" s="297">
        <f>IF(F131="ora",SUMIF('Cap.1-a'!$S$11:$S$3003,$P131,'Cap.1-a'!$N$11:$N$3003)/'Cap.1-b'!H131,SUMIF('Cap.1-a'!$S$11:$S$3003,$P131,'Cap.1-a'!$N$11:$N$3003))</f>
        <v>0</v>
      </c>
      <c r="N131" s="297">
        <f>IF($C131=0,0,VLOOKUP($Q131,InformatiiGenerale!$D$10:$J$150,7,FALSE))</f>
        <v>0</v>
      </c>
      <c r="O131" s="351">
        <f t="shared" si="10"/>
        <v>0</v>
      </c>
      <c r="P131" s="486" t="str">
        <f t="shared" si="11"/>
        <v/>
      </c>
      <c r="Q131" s="487" t="str">
        <f t="shared" si="12"/>
        <v/>
      </c>
      <c r="R131" s="487" t="str">
        <f t="shared" si="13"/>
        <v>Completati informatiile solicitate in foaia de calcul INFORMATII GENERALE</v>
      </c>
      <c r="S131" s="487" t="str">
        <f>IF(B131=0,"x",VLOOKUP(B131,InformatiiGenerale!$A$9:$C$29,3,FALSE))</f>
        <v>x</v>
      </c>
    </row>
    <row r="132" spans="1:19" ht="25.5" x14ac:dyDescent="0.25">
      <c r="A132" s="350"/>
      <c r="B132" s="177"/>
      <c r="C132" s="165"/>
      <c r="D132" s="165"/>
      <c r="E132" s="178"/>
      <c r="F132" s="160"/>
      <c r="G132" s="179"/>
      <c r="H132" s="179"/>
      <c r="I132" s="173">
        <f t="shared" si="7"/>
        <v>0</v>
      </c>
      <c r="J132" s="173">
        <f t="shared" si="8"/>
        <v>0</v>
      </c>
      <c r="K132" s="173">
        <f>IF($C132=0,0,VLOOKUP($Q132,InformatiiGenerale!$D$10:$J$150,3,FALSE))</f>
        <v>0</v>
      </c>
      <c r="L132" s="173">
        <f t="shared" si="9"/>
        <v>0</v>
      </c>
      <c r="M132" s="297">
        <f>IF(F132="ora",SUMIF('Cap.1-a'!$S$11:$S$3003,$P132,'Cap.1-a'!$N$11:$N$3003)/'Cap.1-b'!H132,SUMIF('Cap.1-a'!$S$11:$S$3003,$P132,'Cap.1-a'!$N$11:$N$3003))</f>
        <v>0</v>
      </c>
      <c r="N132" s="297">
        <f>IF($C132=0,0,VLOOKUP($Q132,InformatiiGenerale!$D$10:$J$150,7,FALSE))</f>
        <v>0</v>
      </c>
      <c r="O132" s="351">
        <f t="shared" si="10"/>
        <v>0</v>
      </c>
      <c r="P132" s="486" t="str">
        <f t="shared" si="11"/>
        <v/>
      </c>
      <c r="Q132" s="487" t="str">
        <f t="shared" si="12"/>
        <v/>
      </c>
      <c r="R132" s="487" t="str">
        <f t="shared" si="13"/>
        <v>Completati informatiile solicitate in foaia de calcul INFORMATII GENERALE</v>
      </c>
      <c r="S132" s="487" t="str">
        <f>IF(B132=0,"x",VLOOKUP(B132,InformatiiGenerale!$A$9:$C$29,3,FALSE))</f>
        <v>x</v>
      </c>
    </row>
    <row r="133" spans="1:19" ht="25.5" x14ac:dyDescent="0.25">
      <c r="A133" s="350"/>
      <c r="B133" s="177"/>
      <c r="C133" s="165"/>
      <c r="D133" s="165"/>
      <c r="E133" s="178"/>
      <c r="F133" s="160"/>
      <c r="G133" s="179"/>
      <c r="H133" s="179"/>
      <c r="I133" s="173">
        <f t="shared" si="7"/>
        <v>0</v>
      </c>
      <c r="J133" s="173">
        <f t="shared" si="8"/>
        <v>0</v>
      </c>
      <c r="K133" s="173">
        <f>IF($C133=0,0,VLOOKUP($Q133,InformatiiGenerale!$D$10:$J$150,3,FALSE))</f>
        <v>0</v>
      </c>
      <c r="L133" s="173">
        <f t="shared" si="9"/>
        <v>0</v>
      </c>
      <c r="M133" s="297">
        <f>IF(F133="ora",SUMIF('Cap.1-a'!$S$11:$S$3003,$P133,'Cap.1-a'!$N$11:$N$3003)/'Cap.1-b'!H133,SUMIF('Cap.1-a'!$S$11:$S$3003,$P133,'Cap.1-a'!$N$11:$N$3003))</f>
        <v>0</v>
      </c>
      <c r="N133" s="297">
        <f>IF($C133=0,0,VLOOKUP($Q133,InformatiiGenerale!$D$10:$J$150,7,FALSE))</f>
        <v>0</v>
      </c>
      <c r="O133" s="351">
        <f t="shared" si="10"/>
        <v>0</v>
      </c>
      <c r="P133" s="486" t="str">
        <f t="shared" si="11"/>
        <v/>
      </c>
      <c r="Q133" s="487" t="str">
        <f t="shared" si="12"/>
        <v/>
      </c>
      <c r="R133" s="487" t="str">
        <f t="shared" si="13"/>
        <v>Completati informatiile solicitate in foaia de calcul INFORMATII GENERALE</v>
      </c>
      <c r="S133" s="487" t="str">
        <f>IF(B133=0,"x",VLOOKUP(B133,InformatiiGenerale!$A$9:$C$29,3,FALSE))</f>
        <v>x</v>
      </c>
    </row>
    <row r="134" spans="1:19" ht="25.5" x14ac:dyDescent="0.25">
      <c r="A134" s="350"/>
      <c r="B134" s="177"/>
      <c r="C134" s="165"/>
      <c r="D134" s="165"/>
      <c r="E134" s="178"/>
      <c r="F134" s="160"/>
      <c r="G134" s="179"/>
      <c r="H134" s="179"/>
      <c r="I134" s="173">
        <f t="shared" si="7"/>
        <v>0</v>
      </c>
      <c r="J134" s="173">
        <f t="shared" si="8"/>
        <v>0</v>
      </c>
      <c r="K134" s="173">
        <f>IF($C134=0,0,VLOOKUP($Q134,InformatiiGenerale!$D$10:$J$150,3,FALSE))</f>
        <v>0</v>
      </c>
      <c r="L134" s="173">
        <f t="shared" si="9"/>
        <v>0</v>
      </c>
      <c r="M134" s="297">
        <f>IF(F134="ora",SUMIF('Cap.1-a'!$S$11:$S$3003,$P134,'Cap.1-a'!$N$11:$N$3003)/'Cap.1-b'!H134,SUMIF('Cap.1-a'!$S$11:$S$3003,$P134,'Cap.1-a'!$N$11:$N$3003))</f>
        <v>0</v>
      </c>
      <c r="N134" s="297">
        <f>IF($C134=0,0,VLOOKUP($Q134,InformatiiGenerale!$D$10:$J$150,7,FALSE))</f>
        <v>0</v>
      </c>
      <c r="O134" s="351">
        <f t="shared" si="10"/>
        <v>0</v>
      </c>
      <c r="P134" s="486" t="str">
        <f t="shared" si="11"/>
        <v/>
      </c>
      <c r="Q134" s="487" t="str">
        <f t="shared" si="12"/>
        <v/>
      </c>
      <c r="R134" s="487" t="str">
        <f t="shared" si="13"/>
        <v>Completati informatiile solicitate in foaia de calcul INFORMATII GENERALE</v>
      </c>
      <c r="S134" s="487" t="str">
        <f>IF(B134=0,"x",VLOOKUP(B134,InformatiiGenerale!$A$9:$C$29,3,FALSE))</f>
        <v>x</v>
      </c>
    </row>
    <row r="135" spans="1:19" ht="25.5" x14ac:dyDescent="0.25">
      <c r="A135" s="350"/>
      <c r="B135" s="177"/>
      <c r="C135" s="165"/>
      <c r="D135" s="165"/>
      <c r="E135" s="178"/>
      <c r="F135" s="160"/>
      <c r="G135" s="179"/>
      <c r="H135" s="179"/>
      <c r="I135" s="173">
        <f t="shared" si="7"/>
        <v>0</v>
      </c>
      <c r="J135" s="173">
        <f t="shared" si="8"/>
        <v>0</v>
      </c>
      <c r="K135" s="173">
        <f>IF($C135=0,0,VLOOKUP($Q135,InformatiiGenerale!$D$10:$J$150,3,FALSE))</f>
        <v>0</v>
      </c>
      <c r="L135" s="173">
        <f t="shared" si="9"/>
        <v>0</v>
      </c>
      <c r="M135" s="297">
        <f>IF(F135="ora",SUMIF('Cap.1-a'!$S$11:$S$3003,$P135,'Cap.1-a'!$N$11:$N$3003)/'Cap.1-b'!H135,SUMIF('Cap.1-a'!$S$11:$S$3003,$P135,'Cap.1-a'!$N$11:$N$3003))</f>
        <v>0</v>
      </c>
      <c r="N135" s="297">
        <f>IF($C135=0,0,VLOOKUP($Q135,InformatiiGenerale!$D$10:$J$150,7,FALSE))</f>
        <v>0</v>
      </c>
      <c r="O135" s="351">
        <f t="shared" si="10"/>
        <v>0</v>
      </c>
      <c r="P135" s="486" t="str">
        <f t="shared" si="11"/>
        <v/>
      </c>
      <c r="Q135" s="487" t="str">
        <f t="shared" si="12"/>
        <v/>
      </c>
      <c r="R135" s="487" t="str">
        <f t="shared" si="13"/>
        <v>Completati informatiile solicitate in foaia de calcul INFORMATII GENERALE</v>
      </c>
      <c r="S135" s="487" t="str">
        <f>IF(B135=0,"x",VLOOKUP(B135,InformatiiGenerale!$A$9:$C$29,3,FALSE))</f>
        <v>x</v>
      </c>
    </row>
    <row r="136" spans="1:19" ht="25.5" x14ac:dyDescent="0.25">
      <c r="A136" s="350"/>
      <c r="B136" s="177"/>
      <c r="C136" s="165"/>
      <c r="D136" s="165"/>
      <c r="E136" s="178"/>
      <c r="F136" s="160"/>
      <c r="G136" s="179"/>
      <c r="H136" s="179"/>
      <c r="I136" s="173">
        <f t="shared" si="7"/>
        <v>0</v>
      </c>
      <c r="J136" s="173">
        <f t="shared" si="8"/>
        <v>0</v>
      </c>
      <c r="K136" s="173">
        <f>IF($C136=0,0,VLOOKUP($Q136,InformatiiGenerale!$D$10:$J$150,3,FALSE))</f>
        <v>0</v>
      </c>
      <c r="L136" s="173">
        <f t="shared" si="9"/>
        <v>0</v>
      </c>
      <c r="M136" s="297">
        <f>IF(F136="ora",SUMIF('Cap.1-a'!$S$11:$S$3003,$P136,'Cap.1-a'!$N$11:$N$3003)/'Cap.1-b'!H136,SUMIF('Cap.1-a'!$S$11:$S$3003,$P136,'Cap.1-a'!$N$11:$N$3003))</f>
        <v>0</v>
      </c>
      <c r="N136" s="297">
        <f>IF($C136=0,0,VLOOKUP($Q136,InformatiiGenerale!$D$10:$J$150,7,FALSE))</f>
        <v>0</v>
      </c>
      <c r="O136" s="351">
        <f t="shared" si="10"/>
        <v>0</v>
      </c>
      <c r="P136" s="486" t="str">
        <f t="shared" si="11"/>
        <v/>
      </c>
      <c r="Q136" s="487" t="str">
        <f t="shared" si="12"/>
        <v/>
      </c>
      <c r="R136" s="487" t="str">
        <f t="shared" si="13"/>
        <v>Completati informatiile solicitate in foaia de calcul INFORMATII GENERALE</v>
      </c>
      <c r="S136" s="487" t="str">
        <f>IF(B136=0,"x",VLOOKUP(B136,InformatiiGenerale!$A$9:$C$29,3,FALSE))</f>
        <v>x</v>
      </c>
    </row>
    <row r="137" spans="1:19" ht="25.5" x14ac:dyDescent="0.25">
      <c r="A137" s="350"/>
      <c r="B137" s="177"/>
      <c r="C137" s="165"/>
      <c r="D137" s="165"/>
      <c r="E137" s="178"/>
      <c r="F137" s="160"/>
      <c r="G137" s="179"/>
      <c r="H137" s="179"/>
      <c r="I137" s="173">
        <f t="shared" si="7"/>
        <v>0</v>
      </c>
      <c r="J137" s="173">
        <f t="shared" si="8"/>
        <v>0</v>
      </c>
      <c r="K137" s="173">
        <f>IF($C137=0,0,VLOOKUP($Q137,InformatiiGenerale!$D$10:$J$150,3,FALSE))</f>
        <v>0</v>
      </c>
      <c r="L137" s="173">
        <f t="shared" si="9"/>
        <v>0</v>
      </c>
      <c r="M137" s="297">
        <f>IF(F137="ora",SUMIF('Cap.1-a'!$S$11:$S$3003,$P137,'Cap.1-a'!$N$11:$N$3003)/'Cap.1-b'!H137,SUMIF('Cap.1-a'!$S$11:$S$3003,$P137,'Cap.1-a'!$N$11:$N$3003))</f>
        <v>0</v>
      </c>
      <c r="N137" s="297">
        <f>IF($C137=0,0,VLOOKUP($Q137,InformatiiGenerale!$D$10:$J$150,7,FALSE))</f>
        <v>0</v>
      </c>
      <c r="O137" s="351">
        <f t="shared" si="10"/>
        <v>0</v>
      </c>
      <c r="P137" s="486" t="str">
        <f t="shared" si="11"/>
        <v/>
      </c>
      <c r="Q137" s="487" t="str">
        <f t="shared" si="12"/>
        <v/>
      </c>
      <c r="R137" s="487" t="str">
        <f t="shared" si="13"/>
        <v>Completati informatiile solicitate in foaia de calcul INFORMATII GENERALE</v>
      </c>
      <c r="S137" s="487" t="str">
        <f>IF(B137=0,"x",VLOOKUP(B137,InformatiiGenerale!$A$9:$C$29,3,FALSE))</f>
        <v>x</v>
      </c>
    </row>
    <row r="138" spans="1:19" ht="25.5" x14ac:dyDescent="0.25">
      <c r="A138" s="350"/>
      <c r="B138" s="177"/>
      <c r="C138" s="165"/>
      <c r="D138" s="165"/>
      <c r="E138" s="178"/>
      <c r="F138" s="160"/>
      <c r="G138" s="179"/>
      <c r="H138" s="179"/>
      <c r="I138" s="173">
        <f t="shared" ref="I138:I201" si="14">IF(G138=0,0,IF(F138="ora",100%,ROUND(H138/G138,4)))</f>
        <v>0</v>
      </c>
      <c r="J138" s="173">
        <f t="shared" ref="J138:J201" si="15">IF($G138=0,0,AVERAGEIF($C$9:$C$507,$C138,$I$9:$I$507))</f>
        <v>0</v>
      </c>
      <c r="K138" s="173">
        <f>IF($C138=0,0,VLOOKUP($Q138,InformatiiGenerale!$D$10:$J$150,3,FALSE))</f>
        <v>0</v>
      </c>
      <c r="L138" s="173">
        <f t="shared" ref="L138:L201" si="16">K138-J138</f>
        <v>0</v>
      </c>
      <c r="M138" s="297">
        <f>IF(F138="ora",SUMIF('Cap.1-a'!$S$11:$S$3003,$P138,'Cap.1-a'!$N$11:$N$3003)/'Cap.1-b'!H138,SUMIF('Cap.1-a'!$S$11:$S$3003,$P138,'Cap.1-a'!$N$11:$N$3003))</f>
        <v>0</v>
      </c>
      <c r="N138" s="297">
        <f>IF($C138=0,0,VLOOKUP($Q138,InformatiiGenerale!$D$10:$J$150,7,FALSE))</f>
        <v>0</v>
      </c>
      <c r="O138" s="351">
        <f t="shared" ref="O138:O201" si="17">N138-M138</f>
        <v>0</v>
      </c>
      <c r="P138" s="486" t="str">
        <f t="shared" ref="P138:P201" si="18">CONCATENATE($C138,$E138,$A138)</f>
        <v/>
      </c>
      <c r="Q138" s="487" t="str">
        <f t="shared" ref="Q138:Q201" si="19">CONCATENATE($C138,$F138)</f>
        <v/>
      </c>
      <c r="R138" s="487" t="str">
        <f t="shared" ref="R138:R201" si="20">$C$3</f>
        <v>Completati informatiile solicitate in foaia de calcul INFORMATII GENERALE</v>
      </c>
      <c r="S138" s="487" t="str">
        <f>IF(B138=0,"x",VLOOKUP(B138,InformatiiGenerale!$A$9:$C$29,3,FALSE))</f>
        <v>x</v>
      </c>
    </row>
    <row r="139" spans="1:19" ht="25.5" x14ac:dyDescent="0.25">
      <c r="A139" s="350"/>
      <c r="B139" s="177"/>
      <c r="C139" s="165"/>
      <c r="D139" s="165"/>
      <c r="E139" s="178"/>
      <c r="F139" s="160"/>
      <c r="G139" s="179"/>
      <c r="H139" s="179"/>
      <c r="I139" s="173">
        <f t="shared" si="14"/>
        <v>0</v>
      </c>
      <c r="J139" s="173">
        <f t="shared" si="15"/>
        <v>0</v>
      </c>
      <c r="K139" s="173">
        <f>IF($C139=0,0,VLOOKUP($Q139,InformatiiGenerale!$D$10:$J$150,3,FALSE))</f>
        <v>0</v>
      </c>
      <c r="L139" s="173">
        <f t="shared" si="16"/>
        <v>0</v>
      </c>
      <c r="M139" s="297">
        <f>IF(F139="ora",SUMIF('Cap.1-a'!$S$11:$S$3003,$P139,'Cap.1-a'!$N$11:$N$3003)/'Cap.1-b'!H139,SUMIF('Cap.1-a'!$S$11:$S$3003,$P139,'Cap.1-a'!$N$11:$N$3003))</f>
        <v>0</v>
      </c>
      <c r="N139" s="297">
        <f>IF($C139=0,0,VLOOKUP($Q139,InformatiiGenerale!$D$10:$J$150,7,FALSE))</f>
        <v>0</v>
      </c>
      <c r="O139" s="351">
        <f t="shared" si="17"/>
        <v>0</v>
      </c>
      <c r="P139" s="486" t="str">
        <f t="shared" si="18"/>
        <v/>
      </c>
      <c r="Q139" s="487" t="str">
        <f t="shared" si="19"/>
        <v/>
      </c>
      <c r="R139" s="487" t="str">
        <f t="shared" si="20"/>
        <v>Completati informatiile solicitate in foaia de calcul INFORMATII GENERALE</v>
      </c>
      <c r="S139" s="487" t="str">
        <f>IF(B139=0,"x",VLOOKUP(B139,InformatiiGenerale!$A$9:$C$29,3,FALSE))</f>
        <v>x</v>
      </c>
    </row>
    <row r="140" spans="1:19" ht="25.5" x14ac:dyDescent="0.25">
      <c r="A140" s="350"/>
      <c r="B140" s="177"/>
      <c r="C140" s="165"/>
      <c r="D140" s="165"/>
      <c r="E140" s="178"/>
      <c r="F140" s="160"/>
      <c r="G140" s="179"/>
      <c r="H140" s="179"/>
      <c r="I140" s="173">
        <f t="shared" si="14"/>
        <v>0</v>
      </c>
      <c r="J140" s="173">
        <f t="shared" si="15"/>
        <v>0</v>
      </c>
      <c r="K140" s="173">
        <f>IF($C140=0,0,VLOOKUP($Q140,InformatiiGenerale!$D$10:$J$150,3,FALSE))</f>
        <v>0</v>
      </c>
      <c r="L140" s="173">
        <f t="shared" si="16"/>
        <v>0</v>
      </c>
      <c r="M140" s="297">
        <f>IF(F140="ora",SUMIF('Cap.1-a'!$S$11:$S$3003,$P140,'Cap.1-a'!$N$11:$N$3003)/'Cap.1-b'!H140,SUMIF('Cap.1-a'!$S$11:$S$3003,$P140,'Cap.1-a'!$N$11:$N$3003))</f>
        <v>0</v>
      </c>
      <c r="N140" s="297">
        <f>IF($C140=0,0,VLOOKUP($Q140,InformatiiGenerale!$D$10:$J$150,7,FALSE))</f>
        <v>0</v>
      </c>
      <c r="O140" s="351">
        <f t="shared" si="17"/>
        <v>0</v>
      </c>
      <c r="P140" s="486" t="str">
        <f t="shared" si="18"/>
        <v/>
      </c>
      <c r="Q140" s="487" t="str">
        <f t="shared" si="19"/>
        <v/>
      </c>
      <c r="R140" s="487" t="str">
        <f t="shared" si="20"/>
        <v>Completati informatiile solicitate in foaia de calcul INFORMATII GENERALE</v>
      </c>
      <c r="S140" s="487" t="str">
        <f>IF(B140=0,"x",VLOOKUP(B140,InformatiiGenerale!$A$9:$C$29,3,FALSE))</f>
        <v>x</v>
      </c>
    </row>
    <row r="141" spans="1:19" ht="25.5" x14ac:dyDescent="0.25">
      <c r="A141" s="350"/>
      <c r="B141" s="177"/>
      <c r="C141" s="165"/>
      <c r="D141" s="165"/>
      <c r="E141" s="178"/>
      <c r="F141" s="160"/>
      <c r="G141" s="179"/>
      <c r="H141" s="179"/>
      <c r="I141" s="173">
        <f t="shared" si="14"/>
        <v>0</v>
      </c>
      <c r="J141" s="173">
        <f t="shared" si="15"/>
        <v>0</v>
      </c>
      <c r="K141" s="173">
        <f>IF($C141=0,0,VLOOKUP($Q141,InformatiiGenerale!$D$10:$J$150,3,FALSE))</f>
        <v>0</v>
      </c>
      <c r="L141" s="173">
        <f t="shared" si="16"/>
        <v>0</v>
      </c>
      <c r="M141" s="297">
        <f>IF(F141="ora",SUMIF('Cap.1-a'!$S$11:$S$3003,$P141,'Cap.1-a'!$N$11:$N$3003)/'Cap.1-b'!H141,SUMIF('Cap.1-a'!$S$11:$S$3003,$P141,'Cap.1-a'!$N$11:$N$3003))</f>
        <v>0</v>
      </c>
      <c r="N141" s="297">
        <f>IF($C141=0,0,VLOOKUP($Q141,InformatiiGenerale!$D$10:$J$150,7,FALSE))</f>
        <v>0</v>
      </c>
      <c r="O141" s="351">
        <f t="shared" si="17"/>
        <v>0</v>
      </c>
      <c r="P141" s="486" t="str">
        <f t="shared" si="18"/>
        <v/>
      </c>
      <c r="Q141" s="487" t="str">
        <f t="shared" si="19"/>
        <v/>
      </c>
      <c r="R141" s="487" t="str">
        <f t="shared" si="20"/>
        <v>Completati informatiile solicitate in foaia de calcul INFORMATII GENERALE</v>
      </c>
      <c r="S141" s="487" t="str">
        <f>IF(B141=0,"x",VLOOKUP(B141,InformatiiGenerale!$A$9:$C$29,3,FALSE))</f>
        <v>x</v>
      </c>
    </row>
    <row r="142" spans="1:19" ht="25.5" x14ac:dyDescent="0.25">
      <c r="A142" s="350"/>
      <c r="B142" s="177"/>
      <c r="C142" s="165"/>
      <c r="D142" s="165"/>
      <c r="E142" s="178"/>
      <c r="F142" s="160"/>
      <c r="G142" s="179"/>
      <c r="H142" s="179"/>
      <c r="I142" s="173">
        <f t="shared" si="14"/>
        <v>0</v>
      </c>
      <c r="J142" s="173">
        <f t="shared" si="15"/>
        <v>0</v>
      </c>
      <c r="K142" s="173">
        <f>IF($C142=0,0,VLOOKUP($Q142,InformatiiGenerale!$D$10:$J$150,3,FALSE))</f>
        <v>0</v>
      </c>
      <c r="L142" s="173">
        <f t="shared" si="16"/>
        <v>0</v>
      </c>
      <c r="M142" s="297">
        <f>IF(F142="ora",SUMIF('Cap.1-a'!$S$11:$S$3003,$P142,'Cap.1-a'!$N$11:$N$3003)/'Cap.1-b'!H142,SUMIF('Cap.1-a'!$S$11:$S$3003,$P142,'Cap.1-a'!$N$11:$N$3003))</f>
        <v>0</v>
      </c>
      <c r="N142" s="297">
        <f>IF($C142=0,0,VLOOKUP($Q142,InformatiiGenerale!$D$10:$J$150,7,FALSE))</f>
        <v>0</v>
      </c>
      <c r="O142" s="351">
        <f t="shared" si="17"/>
        <v>0</v>
      </c>
      <c r="P142" s="486" t="str">
        <f t="shared" si="18"/>
        <v/>
      </c>
      <c r="Q142" s="487" t="str">
        <f t="shared" si="19"/>
        <v/>
      </c>
      <c r="R142" s="487" t="str">
        <f t="shared" si="20"/>
        <v>Completati informatiile solicitate in foaia de calcul INFORMATII GENERALE</v>
      </c>
      <c r="S142" s="487" t="str">
        <f>IF(B142=0,"x",VLOOKUP(B142,InformatiiGenerale!$A$9:$C$29,3,FALSE))</f>
        <v>x</v>
      </c>
    </row>
    <row r="143" spans="1:19" ht="25.5" x14ac:dyDescent="0.25">
      <c r="A143" s="350"/>
      <c r="B143" s="177"/>
      <c r="C143" s="165"/>
      <c r="D143" s="165"/>
      <c r="E143" s="178"/>
      <c r="F143" s="160"/>
      <c r="G143" s="179"/>
      <c r="H143" s="179"/>
      <c r="I143" s="173">
        <f t="shared" si="14"/>
        <v>0</v>
      </c>
      <c r="J143" s="173">
        <f t="shared" si="15"/>
        <v>0</v>
      </c>
      <c r="K143" s="173">
        <f>IF($C143=0,0,VLOOKUP($Q143,InformatiiGenerale!$D$10:$J$150,3,FALSE))</f>
        <v>0</v>
      </c>
      <c r="L143" s="173">
        <f t="shared" si="16"/>
        <v>0</v>
      </c>
      <c r="M143" s="297">
        <f>IF(F143="ora",SUMIF('Cap.1-a'!$S$11:$S$3003,$P143,'Cap.1-a'!$N$11:$N$3003)/'Cap.1-b'!H143,SUMIF('Cap.1-a'!$S$11:$S$3003,$P143,'Cap.1-a'!$N$11:$N$3003))</f>
        <v>0</v>
      </c>
      <c r="N143" s="297">
        <f>IF($C143=0,0,VLOOKUP($Q143,InformatiiGenerale!$D$10:$J$150,7,FALSE))</f>
        <v>0</v>
      </c>
      <c r="O143" s="351">
        <f t="shared" si="17"/>
        <v>0</v>
      </c>
      <c r="P143" s="486" t="str">
        <f t="shared" si="18"/>
        <v/>
      </c>
      <c r="Q143" s="487" t="str">
        <f t="shared" si="19"/>
        <v/>
      </c>
      <c r="R143" s="487" t="str">
        <f t="shared" si="20"/>
        <v>Completati informatiile solicitate in foaia de calcul INFORMATII GENERALE</v>
      </c>
      <c r="S143" s="487" t="str">
        <f>IF(B143=0,"x",VLOOKUP(B143,InformatiiGenerale!$A$9:$C$29,3,FALSE))</f>
        <v>x</v>
      </c>
    </row>
    <row r="144" spans="1:19" ht="25.5" x14ac:dyDescent="0.25">
      <c r="A144" s="350"/>
      <c r="B144" s="177"/>
      <c r="C144" s="165"/>
      <c r="D144" s="165"/>
      <c r="E144" s="178"/>
      <c r="F144" s="160"/>
      <c r="G144" s="179"/>
      <c r="H144" s="179"/>
      <c r="I144" s="173">
        <f t="shared" si="14"/>
        <v>0</v>
      </c>
      <c r="J144" s="173">
        <f t="shared" si="15"/>
        <v>0</v>
      </c>
      <c r="K144" s="173">
        <f>IF($C144=0,0,VLOOKUP($Q144,InformatiiGenerale!$D$10:$J$150,3,FALSE))</f>
        <v>0</v>
      </c>
      <c r="L144" s="173">
        <f t="shared" si="16"/>
        <v>0</v>
      </c>
      <c r="M144" s="297">
        <f>IF(F144="ora",SUMIF('Cap.1-a'!$S$11:$S$3003,$P144,'Cap.1-a'!$N$11:$N$3003)/'Cap.1-b'!H144,SUMIF('Cap.1-a'!$S$11:$S$3003,$P144,'Cap.1-a'!$N$11:$N$3003))</f>
        <v>0</v>
      </c>
      <c r="N144" s="297">
        <f>IF($C144=0,0,VLOOKUP($Q144,InformatiiGenerale!$D$10:$J$150,7,FALSE))</f>
        <v>0</v>
      </c>
      <c r="O144" s="351">
        <f t="shared" si="17"/>
        <v>0</v>
      </c>
      <c r="P144" s="486" t="str">
        <f t="shared" si="18"/>
        <v/>
      </c>
      <c r="Q144" s="487" t="str">
        <f t="shared" si="19"/>
        <v/>
      </c>
      <c r="R144" s="487" t="str">
        <f t="shared" si="20"/>
        <v>Completati informatiile solicitate in foaia de calcul INFORMATII GENERALE</v>
      </c>
      <c r="S144" s="487" t="str">
        <f>IF(B144=0,"x",VLOOKUP(B144,InformatiiGenerale!$A$9:$C$29,3,FALSE))</f>
        <v>x</v>
      </c>
    </row>
    <row r="145" spans="1:19" ht="25.5" x14ac:dyDescent="0.25">
      <c r="A145" s="350"/>
      <c r="B145" s="177"/>
      <c r="C145" s="165"/>
      <c r="D145" s="165"/>
      <c r="E145" s="178"/>
      <c r="F145" s="160"/>
      <c r="G145" s="179"/>
      <c r="H145" s="179"/>
      <c r="I145" s="173">
        <f t="shared" si="14"/>
        <v>0</v>
      </c>
      <c r="J145" s="173">
        <f t="shared" si="15"/>
        <v>0</v>
      </c>
      <c r="K145" s="173">
        <f>IF($C145=0,0,VLOOKUP($Q145,InformatiiGenerale!$D$10:$J$150,3,FALSE))</f>
        <v>0</v>
      </c>
      <c r="L145" s="173">
        <f t="shared" si="16"/>
        <v>0</v>
      </c>
      <c r="M145" s="297">
        <f>IF(F145="ora",SUMIF('Cap.1-a'!$S$11:$S$3003,$P145,'Cap.1-a'!$N$11:$N$3003)/'Cap.1-b'!H145,SUMIF('Cap.1-a'!$S$11:$S$3003,$P145,'Cap.1-a'!$N$11:$N$3003))</f>
        <v>0</v>
      </c>
      <c r="N145" s="297">
        <f>IF($C145=0,0,VLOOKUP($Q145,InformatiiGenerale!$D$10:$J$150,7,FALSE))</f>
        <v>0</v>
      </c>
      <c r="O145" s="351">
        <f t="shared" si="17"/>
        <v>0</v>
      </c>
      <c r="P145" s="486" t="str">
        <f t="shared" si="18"/>
        <v/>
      </c>
      <c r="Q145" s="487" t="str">
        <f t="shared" si="19"/>
        <v/>
      </c>
      <c r="R145" s="487" t="str">
        <f t="shared" si="20"/>
        <v>Completati informatiile solicitate in foaia de calcul INFORMATII GENERALE</v>
      </c>
      <c r="S145" s="487" t="str">
        <f>IF(B145=0,"x",VLOOKUP(B145,InformatiiGenerale!$A$9:$C$29,3,FALSE))</f>
        <v>x</v>
      </c>
    </row>
    <row r="146" spans="1:19" ht="25.5" x14ac:dyDescent="0.25">
      <c r="A146" s="350"/>
      <c r="B146" s="177"/>
      <c r="C146" s="165"/>
      <c r="D146" s="165"/>
      <c r="E146" s="178"/>
      <c r="F146" s="160"/>
      <c r="G146" s="179"/>
      <c r="H146" s="179"/>
      <c r="I146" s="173">
        <f t="shared" si="14"/>
        <v>0</v>
      </c>
      <c r="J146" s="173">
        <f t="shared" si="15"/>
        <v>0</v>
      </c>
      <c r="K146" s="173">
        <f>IF($C146=0,0,VLOOKUP($Q146,InformatiiGenerale!$D$10:$J$150,3,FALSE))</f>
        <v>0</v>
      </c>
      <c r="L146" s="173">
        <f t="shared" si="16"/>
        <v>0</v>
      </c>
      <c r="M146" s="297">
        <f>IF(F146="ora",SUMIF('Cap.1-a'!$S$11:$S$3003,$P146,'Cap.1-a'!$N$11:$N$3003)/'Cap.1-b'!H146,SUMIF('Cap.1-a'!$S$11:$S$3003,$P146,'Cap.1-a'!$N$11:$N$3003))</f>
        <v>0</v>
      </c>
      <c r="N146" s="297">
        <f>IF($C146=0,0,VLOOKUP($Q146,InformatiiGenerale!$D$10:$J$150,7,FALSE))</f>
        <v>0</v>
      </c>
      <c r="O146" s="351">
        <f t="shared" si="17"/>
        <v>0</v>
      </c>
      <c r="P146" s="486" t="str">
        <f t="shared" si="18"/>
        <v/>
      </c>
      <c r="Q146" s="487" t="str">
        <f t="shared" si="19"/>
        <v/>
      </c>
      <c r="R146" s="487" t="str">
        <f t="shared" si="20"/>
        <v>Completati informatiile solicitate in foaia de calcul INFORMATII GENERALE</v>
      </c>
      <c r="S146" s="487" t="str">
        <f>IF(B146=0,"x",VLOOKUP(B146,InformatiiGenerale!$A$9:$C$29,3,FALSE))</f>
        <v>x</v>
      </c>
    </row>
    <row r="147" spans="1:19" ht="25.5" x14ac:dyDescent="0.25">
      <c r="A147" s="350"/>
      <c r="B147" s="177"/>
      <c r="C147" s="165"/>
      <c r="D147" s="165"/>
      <c r="E147" s="178"/>
      <c r="F147" s="160"/>
      <c r="G147" s="179"/>
      <c r="H147" s="179"/>
      <c r="I147" s="173">
        <f t="shared" si="14"/>
        <v>0</v>
      </c>
      <c r="J147" s="173">
        <f t="shared" si="15"/>
        <v>0</v>
      </c>
      <c r="K147" s="173">
        <f>IF($C147=0,0,VLOOKUP($Q147,InformatiiGenerale!$D$10:$J$150,3,FALSE))</f>
        <v>0</v>
      </c>
      <c r="L147" s="173">
        <f t="shared" si="16"/>
        <v>0</v>
      </c>
      <c r="M147" s="297">
        <f>IF(F147="ora",SUMIF('Cap.1-a'!$S$11:$S$3003,$P147,'Cap.1-a'!$N$11:$N$3003)/'Cap.1-b'!H147,SUMIF('Cap.1-a'!$S$11:$S$3003,$P147,'Cap.1-a'!$N$11:$N$3003))</f>
        <v>0</v>
      </c>
      <c r="N147" s="297">
        <f>IF($C147=0,0,VLOOKUP($Q147,InformatiiGenerale!$D$10:$J$150,7,FALSE))</f>
        <v>0</v>
      </c>
      <c r="O147" s="351">
        <f t="shared" si="17"/>
        <v>0</v>
      </c>
      <c r="P147" s="486" t="str">
        <f t="shared" si="18"/>
        <v/>
      </c>
      <c r="Q147" s="487" t="str">
        <f t="shared" si="19"/>
        <v/>
      </c>
      <c r="R147" s="487" t="str">
        <f t="shared" si="20"/>
        <v>Completati informatiile solicitate in foaia de calcul INFORMATII GENERALE</v>
      </c>
      <c r="S147" s="487" t="str">
        <f>IF(B147=0,"x",VLOOKUP(B147,InformatiiGenerale!$A$9:$C$29,3,FALSE))</f>
        <v>x</v>
      </c>
    </row>
    <row r="148" spans="1:19" ht="25.5" x14ac:dyDescent="0.25">
      <c r="A148" s="350"/>
      <c r="B148" s="177"/>
      <c r="C148" s="165"/>
      <c r="D148" s="165"/>
      <c r="E148" s="178"/>
      <c r="F148" s="160"/>
      <c r="G148" s="179"/>
      <c r="H148" s="179"/>
      <c r="I148" s="173">
        <f t="shared" si="14"/>
        <v>0</v>
      </c>
      <c r="J148" s="173">
        <f t="shared" si="15"/>
        <v>0</v>
      </c>
      <c r="K148" s="173">
        <f>IF($C148=0,0,VLOOKUP($Q148,InformatiiGenerale!$D$10:$J$150,3,FALSE))</f>
        <v>0</v>
      </c>
      <c r="L148" s="173">
        <f t="shared" si="16"/>
        <v>0</v>
      </c>
      <c r="M148" s="297">
        <f>IF(F148="ora",SUMIF('Cap.1-a'!$S$11:$S$3003,$P148,'Cap.1-a'!$N$11:$N$3003)/'Cap.1-b'!H148,SUMIF('Cap.1-a'!$S$11:$S$3003,$P148,'Cap.1-a'!$N$11:$N$3003))</f>
        <v>0</v>
      </c>
      <c r="N148" s="297">
        <f>IF($C148=0,0,VLOOKUP($Q148,InformatiiGenerale!$D$10:$J$150,7,FALSE))</f>
        <v>0</v>
      </c>
      <c r="O148" s="351">
        <f t="shared" si="17"/>
        <v>0</v>
      </c>
      <c r="P148" s="486" t="str">
        <f t="shared" si="18"/>
        <v/>
      </c>
      <c r="Q148" s="487" t="str">
        <f t="shared" si="19"/>
        <v/>
      </c>
      <c r="R148" s="487" t="str">
        <f t="shared" si="20"/>
        <v>Completati informatiile solicitate in foaia de calcul INFORMATII GENERALE</v>
      </c>
      <c r="S148" s="487" t="str">
        <f>IF(B148=0,"x",VLOOKUP(B148,InformatiiGenerale!$A$9:$C$29,3,FALSE))</f>
        <v>x</v>
      </c>
    </row>
    <row r="149" spans="1:19" ht="25.5" x14ac:dyDescent="0.25">
      <c r="A149" s="350"/>
      <c r="B149" s="177"/>
      <c r="C149" s="165"/>
      <c r="D149" s="165"/>
      <c r="E149" s="178"/>
      <c r="F149" s="160"/>
      <c r="G149" s="179"/>
      <c r="H149" s="179"/>
      <c r="I149" s="173">
        <f t="shared" si="14"/>
        <v>0</v>
      </c>
      <c r="J149" s="173">
        <f t="shared" si="15"/>
        <v>0</v>
      </c>
      <c r="K149" s="173">
        <f>IF($C149=0,0,VLOOKUP($Q149,InformatiiGenerale!$D$10:$J$150,3,FALSE))</f>
        <v>0</v>
      </c>
      <c r="L149" s="173">
        <f t="shared" si="16"/>
        <v>0</v>
      </c>
      <c r="M149" s="297">
        <f>IF(F149="ora",SUMIF('Cap.1-a'!$S$11:$S$3003,$P149,'Cap.1-a'!$N$11:$N$3003)/'Cap.1-b'!H149,SUMIF('Cap.1-a'!$S$11:$S$3003,$P149,'Cap.1-a'!$N$11:$N$3003))</f>
        <v>0</v>
      </c>
      <c r="N149" s="297">
        <f>IF($C149=0,0,VLOOKUP($Q149,InformatiiGenerale!$D$10:$J$150,7,FALSE))</f>
        <v>0</v>
      </c>
      <c r="O149" s="351">
        <f t="shared" si="17"/>
        <v>0</v>
      </c>
      <c r="P149" s="486" t="str">
        <f t="shared" si="18"/>
        <v/>
      </c>
      <c r="Q149" s="487" t="str">
        <f t="shared" si="19"/>
        <v/>
      </c>
      <c r="R149" s="487" t="str">
        <f t="shared" si="20"/>
        <v>Completati informatiile solicitate in foaia de calcul INFORMATII GENERALE</v>
      </c>
      <c r="S149" s="487" t="str">
        <f>IF(B149=0,"x",VLOOKUP(B149,InformatiiGenerale!$A$9:$C$29,3,FALSE))</f>
        <v>x</v>
      </c>
    </row>
    <row r="150" spans="1:19" ht="25.5" x14ac:dyDescent="0.25">
      <c r="A150" s="350"/>
      <c r="B150" s="177"/>
      <c r="C150" s="165"/>
      <c r="D150" s="165"/>
      <c r="E150" s="178"/>
      <c r="F150" s="160"/>
      <c r="G150" s="179"/>
      <c r="H150" s="179"/>
      <c r="I150" s="173">
        <f t="shared" si="14"/>
        <v>0</v>
      </c>
      <c r="J150" s="173">
        <f t="shared" si="15"/>
        <v>0</v>
      </c>
      <c r="K150" s="173">
        <f>IF($C150=0,0,VLOOKUP($Q150,InformatiiGenerale!$D$10:$J$150,3,FALSE))</f>
        <v>0</v>
      </c>
      <c r="L150" s="173">
        <f t="shared" si="16"/>
        <v>0</v>
      </c>
      <c r="M150" s="297">
        <f>IF(F150="ora",SUMIF('Cap.1-a'!$S$11:$S$3003,$P150,'Cap.1-a'!$N$11:$N$3003)/'Cap.1-b'!H150,SUMIF('Cap.1-a'!$S$11:$S$3003,$P150,'Cap.1-a'!$N$11:$N$3003))</f>
        <v>0</v>
      </c>
      <c r="N150" s="297">
        <f>IF($C150=0,0,VLOOKUP($Q150,InformatiiGenerale!$D$10:$J$150,7,FALSE))</f>
        <v>0</v>
      </c>
      <c r="O150" s="351">
        <f t="shared" si="17"/>
        <v>0</v>
      </c>
      <c r="P150" s="486" t="str">
        <f t="shared" si="18"/>
        <v/>
      </c>
      <c r="Q150" s="487" t="str">
        <f t="shared" si="19"/>
        <v/>
      </c>
      <c r="R150" s="487" t="str">
        <f t="shared" si="20"/>
        <v>Completati informatiile solicitate in foaia de calcul INFORMATII GENERALE</v>
      </c>
      <c r="S150" s="487" t="str">
        <f>IF(B150=0,"x",VLOOKUP(B150,InformatiiGenerale!$A$9:$C$29,3,FALSE))</f>
        <v>x</v>
      </c>
    </row>
    <row r="151" spans="1:19" ht="25.5" x14ac:dyDescent="0.25">
      <c r="A151" s="350"/>
      <c r="B151" s="177"/>
      <c r="C151" s="165"/>
      <c r="D151" s="165"/>
      <c r="E151" s="178"/>
      <c r="F151" s="160"/>
      <c r="G151" s="179"/>
      <c r="H151" s="179"/>
      <c r="I151" s="173">
        <f t="shared" si="14"/>
        <v>0</v>
      </c>
      <c r="J151" s="173">
        <f t="shared" si="15"/>
        <v>0</v>
      </c>
      <c r="K151" s="173">
        <f>IF($C151=0,0,VLOOKUP($Q151,InformatiiGenerale!$D$10:$J$150,3,FALSE))</f>
        <v>0</v>
      </c>
      <c r="L151" s="173">
        <f t="shared" si="16"/>
        <v>0</v>
      </c>
      <c r="M151" s="297">
        <f>IF(F151="ora",SUMIF('Cap.1-a'!$S$11:$S$3003,$P151,'Cap.1-a'!$N$11:$N$3003)/'Cap.1-b'!H151,SUMIF('Cap.1-a'!$S$11:$S$3003,$P151,'Cap.1-a'!$N$11:$N$3003))</f>
        <v>0</v>
      </c>
      <c r="N151" s="297">
        <f>IF($C151=0,0,VLOOKUP($Q151,InformatiiGenerale!$D$10:$J$150,7,FALSE))</f>
        <v>0</v>
      </c>
      <c r="O151" s="351">
        <f t="shared" si="17"/>
        <v>0</v>
      </c>
      <c r="P151" s="486" t="str">
        <f t="shared" si="18"/>
        <v/>
      </c>
      <c r="Q151" s="487" t="str">
        <f t="shared" si="19"/>
        <v/>
      </c>
      <c r="R151" s="487" t="str">
        <f t="shared" si="20"/>
        <v>Completati informatiile solicitate in foaia de calcul INFORMATII GENERALE</v>
      </c>
      <c r="S151" s="487" t="str">
        <f>IF(B151=0,"x",VLOOKUP(B151,InformatiiGenerale!$A$9:$C$29,3,FALSE))</f>
        <v>x</v>
      </c>
    </row>
    <row r="152" spans="1:19" ht="25.5" x14ac:dyDescent="0.25">
      <c r="A152" s="350"/>
      <c r="B152" s="177"/>
      <c r="C152" s="165"/>
      <c r="D152" s="165"/>
      <c r="E152" s="178"/>
      <c r="F152" s="160"/>
      <c r="G152" s="179"/>
      <c r="H152" s="179"/>
      <c r="I152" s="173">
        <f t="shared" si="14"/>
        <v>0</v>
      </c>
      <c r="J152" s="173">
        <f t="shared" si="15"/>
        <v>0</v>
      </c>
      <c r="K152" s="173">
        <f>IF($C152=0,0,VLOOKUP($Q152,InformatiiGenerale!$D$10:$J$150,3,FALSE))</f>
        <v>0</v>
      </c>
      <c r="L152" s="173">
        <f t="shared" si="16"/>
        <v>0</v>
      </c>
      <c r="M152" s="297">
        <f>IF(F152="ora",SUMIF('Cap.1-a'!$S$11:$S$3003,$P152,'Cap.1-a'!$N$11:$N$3003)/'Cap.1-b'!H152,SUMIF('Cap.1-a'!$S$11:$S$3003,$P152,'Cap.1-a'!$N$11:$N$3003))</f>
        <v>0</v>
      </c>
      <c r="N152" s="297">
        <f>IF($C152=0,0,VLOOKUP($Q152,InformatiiGenerale!$D$10:$J$150,7,FALSE))</f>
        <v>0</v>
      </c>
      <c r="O152" s="351">
        <f t="shared" si="17"/>
        <v>0</v>
      </c>
      <c r="P152" s="486" t="str">
        <f t="shared" si="18"/>
        <v/>
      </c>
      <c r="Q152" s="487" t="str">
        <f t="shared" si="19"/>
        <v/>
      </c>
      <c r="R152" s="487" t="str">
        <f t="shared" si="20"/>
        <v>Completati informatiile solicitate in foaia de calcul INFORMATII GENERALE</v>
      </c>
      <c r="S152" s="487" t="str">
        <f>IF(B152=0,"x",VLOOKUP(B152,InformatiiGenerale!$A$9:$C$29,3,FALSE))</f>
        <v>x</v>
      </c>
    </row>
    <row r="153" spans="1:19" ht="25.5" x14ac:dyDescent="0.25">
      <c r="A153" s="350"/>
      <c r="B153" s="177"/>
      <c r="C153" s="165"/>
      <c r="D153" s="165"/>
      <c r="E153" s="178"/>
      <c r="F153" s="160"/>
      <c r="G153" s="179"/>
      <c r="H153" s="179"/>
      <c r="I153" s="173">
        <f t="shared" si="14"/>
        <v>0</v>
      </c>
      <c r="J153" s="173">
        <f t="shared" si="15"/>
        <v>0</v>
      </c>
      <c r="K153" s="173">
        <f>IF($C153=0,0,VLOOKUP($Q153,InformatiiGenerale!$D$10:$J$150,3,FALSE))</f>
        <v>0</v>
      </c>
      <c r="L153" s="173">
        <f t="shared" si="16"/>
        <v>0</v>
      </c>
      <c r="M153" s="297">
        <f>IF(F153="ora",SUMIF('Cap.1-a'!$S$11:$S$3003,$P153,'Cap.1-a'!$N$11:$N$3003)/'Cap.1-b'!H153,SUMIF('Cap.1-a'!$S$11:$S$3003,$P153,'Cap.1-a'!$N$11:$N$3003))</f>
        <v>0</v>
      </c>
      <c r="N153" s="297">
        <f>IF($C153=0,0,VLOOKUP($Q153,InformatiiGenerale!$D$10:$J$150,7,FALSE))</f>
        <v>0</v>
      </c>
      <c r="O153" s="351">
        <f t="shared" si="17"/>
        <v>0</v>
      </c>
      <c r="P153" s="486" t="str">
        <f t="shared" si="18"/>
        <v/>
      </c>
      <c r="Q153" s="487" t="str">
        <f t="shared" si="19"/>
        <v/>
      </c>
      <c r="R153" s="487" t="str">
        <f t="shared" si="20"/>
        <v>Completati informatiile solicitate in foaia de calcul INFORMATII GENERALE</v>
      </c>
      <c r="S153" s="487" t="str">
        <f>IF(B153=0,"x",VLOOKUP(B153,InformatiiGenerale!$A$9:$C$29,3,FALSE))</f>
        <v>x</v>
      </c>
    </row>
    <row r="154" spans="1:19" ht="25.5" x14ac:dyDescent="0.25">
      <c r="A154" s="350"/>
      <c r="B154" s="177"/>
      <c r="C154" s="165"/>
      <c r="D154" s="165"/>
      <c r="E154" s="178"/>
      <c r="F154" s="160"/>
      <c r="G154" s="179"/>
      <c r="H154" s="179"/>
      <c r="I154" s="173">
        <f t="shared" si="14"/>
        <v>0</v>
      </c>
      <c r="J154" s="173">
        <f t="shared" si="15"/>
        <v>0</v>
      </c>
      <c r="K154" s="173">
        <f>IF($C154=0,0,VLOOKUP($Q154,InformatiiGenerale!$D$10:$J$150,3,FALSE))</f>
        <v>0</v>
      </c>
      <c r="L154" s="173">
        <f t="shared" si="16"/>
        <v>0</v>
      </c>
      <c r="M154" s="297">
        <f>IF(F154="ora",SUMIF('Cap.1-a'!$S$11:$S$3003,$P154,'Cap.1-a'!$N$11:$N$3003)/'Cap.1-b'!H154,SUMIF('Cap.1-a'!$S$11:$S$3003,$P154,'Cap.1-a'!$N$11:$N$3003))</f>
        <v>0</v>
      </c>
      <c r="N154" s="297">
        <f>IF($C154=0,0,VLOOKUP($Q154,InformatiiGenerale!$D$10:$J$150,7,FALSE))</f>
        <v>0</v>
      </c>
      <c r="O154" s="351">
        <f t="shared" si="17"/>
        <v>0</v>
      </c>
      <c r="P154" s="486" t="str">
        <f t="shared" si="18"/>
        <v/>
      </c>
      <c r="Q154" s="487" t="str">
        <f t="shared" si="19"/>
        <v/>
      </c>
      <c r="R154" s="487" t="str">
        <f t="shared" si="20"/>
        <v>Completati informatiile solicitate in foaia de calcul INFORMATII GENERALE</v>
      </c>
      <c r="S154" s="487" t="str">
        <f>IF(B154=0,"x",VLOOKUP(B154,InformatiiGenerale!$A$9:$C$29,3,FALSE))</f>
        <v>x</v>
      </c>
    </row>
    <row r="155" spans="1:19" ht="25.5" x14ac:dyDescent="0.25">
      <c r="A155" s="350"/>
      <c r="B155" s="177"/>
      <c r="C155" s="165"/>
      <c r="D155" s="165"/>
      <c r="E155" s="178"/>
      <c r="F155" s="160"/>
      <c r="G155" s="179"/>
      <c r="H155" s="179"/>
      <c r="I155" s="173">
        <f t="shared" si="14"/>
        <v>0</v>
      </c>
      <c r="J155" s="173">
        <f t="shared" si="15"/>
        <v>0</v>
      </c>
      <c r="K155" s="173">
        <f>IF($C155=0,0,VLOOKUP($Q155,InformatiiGenerale!$D$10:$J$150,3,FALSE))</f>
        <v>0</v>
      </c>
      <c r="L155" s="173">
        <f t="shared" si="16"/>
        <v>0</v>
      </c>
      <c r="M155" s="297">
        <f>IF(F155="ora",SUMIF('Cap.1-a'!$S$11:$S$3003,$P155,'Cap.1-a'!$N$11:$N$3003)/'Cap.1-b'!H155,SUMIF('Cap.1-a'!$S$11:$S$3003,$P155,'Cap.1-a'!$N$11:$N$3003))</f>
        <v>0</v>
      </c>
      <c r="N155" s="297">
        <f>IF($C155=0,0,VLOOKUP($Q155,InformatiiGenerale!$D$10:$J$150,7,FALSE))</f>
        <v>0</v>
      </c>
      <c r="O155" s="351">
        <f t="shared" si="17"/>
        <v>0</v>
      </c>
      <c r="P155" s="486" t="str">
        <f t="shared" si="18"/>
        <v/>
      </c>
      <c r="Q155" s="487" t="str">
        <f t="shared" si="19"/>
        <v/>
      </c>
      <c r="R155" s="487" t="str">
        <f t="shared" si="20"/>
        <v>Completati informatiile solicitate in foaia de calcul INFORMATII GENERALE</v>
      </c>
      <c r="S155" s="487" t="str">
        <f>IF(B155=0,"x",VLOOKUP(B155,InformatiiGenerale!$A$9:$C$29,3,FALSE))</f>
        <v>x</v>
      </c>
    </row>
    <row r="156" spans="1:19" ht="25.5" x14ac:dyDescent="0.25">
      <c r="A156" s="350"/>
      <c r="B156" s="177"/>
      <c r="C156" s="165"/>
      <c r="D156" s="165"/>
      <c r="E156" s="178"/>
      <c r="F156" s="160"/>
      <c r="G156" s="179"/>
      <c r="H156" s="179"/>
      <c r="I156" s="173">
        <f t="shared" si="14"/>
        <v>0</v>
      </c>
      <c r="J156" s="173">
        <f t="shared" si="15"/>
        <v>0</v>
      </c>
      <c r="K156" s="173">
        <f>IF($C156=0,0,VLOOKUP($Q156,InformatiiGenerale!$D$10:$J$150,3,FALSE))</f>
        <v>0</v>
      </c>
      <c r="L156" s="173">
        <f t="shared" si="16"/>
        <v>0</v>
      </c>
      <c r="M156" s="297">
        <f>IF(F156="ora",SUMIF('Cap.1-a'!$S$11:$S$3003,$P156,'Cap.1-a'!$N$11:$N$3003)/'Cap.1-b'!H156,SUMIF('Cap.1-a'!$S$11:$S$3003,$P156,'Cap.1-a'!$N$11:$N$3003))</f>
        <v>0</v>
      </c>
      <c r="N156" s="297">
        <f>IF($C156=0,0,VLOOKUP($Q156,InformatiiGenerale!$D$10:$J$150,7,FALSE))</f>
        <v>0</v>
      </c>
      <c r="O156" s="351">
        <f t="shared" si="17"/>
        <v>0</v>
      </c>
      <c r="P156" s="486" t="str">
        <f t="shared" si="18"/>
        <v/>
      </c>
      <c r="Q156" s="487" t="str">
        <f t="shared" si="19"/>
        <v/>
      </c>
      <c r="R156" s="487" t="str">
        <f t="shared" si="20"/>
        <v>Completati informatiile solicitate in foaia de calcul INFORMATII GENERALE</v>
      </c>
      <c r="S156" s="487" t="str">
        <f>IF(B156=0,"x",VLOOKUP(B156,InformatiiGenerale!$A$9:$C$29,3,FALSE))</f>
        <v>x</v>
      </c>
    </row>
    <row r="157" spans="1:19" ht="25.5" x14ac:dyDescent="0.25">
      <c r="A157" s="350"/>
      <c r="B157" s="177"/>
      <c r="C157" s="165"/>
      <c r="D157" s="165"/>
      <c r="E157" s="178"/>
      <c r="F157" s="160"/>
      <c r="G157" s="179"/>
      <c r="H157" s="179"/>
      <c r="I157" s="173">
        <f t="shared" si="14"/>
        <v>0</v>
      </c>
      <c r="J157" s="173">
        <f t="shared" si="15"/>
        <v>0</v>
      </c>
      <c r="K157" s="173">
        <f>IF($C157=0,0,VLOOKUP($Q157,InformatiiGenerale!$D$10:$J$150,3,FALSE))</f>
        <v>0</v>
      </c>
      <c r="L157" s="173">
        <f t="shared" si="16"/>
        <v>0</v>
      </c>
      <c r="M157" s="297">
        <f>IF(F157="ora",SUMIF('Cap.1-a'!$S$11:$S$3003,$P157,'Cap.1-a'!$N$11:$N$3003)/'Cap.1-b'!H157,SUMIF('Cap.1-a'!$S$11:$S$3003,$P157,'Cap.1-a'!$N$11:$N$3003))</f>
        <v>0</v>
      </c>
      <c r="N157" s="297">
        <f>IF($C157=0,0,VLOOKUP($Q157,InformatiiGenerale!$D$10:$J$150,7,FALSE))</f>
        <v>0</v>
      </c>
      <c r="O157" s="351">
        <f t="shared" si="17"/>
        <v>0</v>
      </c>
      <c r="P157" s="486" t="str">
        <f t="shared" si="18"/>
        <v/>
      </c>
      <c r="Q157" s="487" t="str">
        <f t="shared" si="19"/>
        <v/>
      </c>
      <c r="R157" s="487" t="str">
        <f t="shared" si="20"/>
        <v>Completati informatiile solicitate in foaia de calcul INFORMATII GENERALE</v>
      </c>
      <c r="S157" s="487" t="str">
        <f>IF(B157=0,"x",VLOOKUP(B157,InformatiiGenerale!$A$9:$C$29,3,FALSE))</f>
        <v>x</v>
      </c>
    </row>
    <row r="158" spans="1:19" ht="25.5" x14ac:dyDescent="0.25">
      <c r="A158" s="350"/>
      <c r="B158" s="177"/>
      <c r="C158" s="165"/>
      <c r="D158" s="165"/>
      <c r="E158" s="178"/>
      <c r="F158" s="160"/>
      <c r="G158" s="179"/>
      <c r="H158" s="179"/>
      <c r="I158" s="173">
        <f t="shared" si="14"/>
        <v>0</v>
      </c>
      <c r="J158" s="173">
        <f t="shared" si="15"/>
        <v>0</v>
      </c>
      <c r="K158" s="173">
        <f>IF($C158=0,0,VLOOKUP($Q158,InformatiiGenerale!$D$10:$J$150,3,FALSE))</f>
        <v>0</v>
      </c>
      <c r="L158" s="173">
        <f t="shared" si="16"/>
        <v>0</v>
      </c>
      <c r="M158" s="297">
        <f>IF(F158="ora",SUMIF('Cap.1-a'!$S$11:$S$3003,$P158,'Cap.1-a'!$N$11:$N$3003)/'Cap.1-b'!H158,SUMIF('Cap.1-a'!$S$11:$S$3003,$P158,'Cap.1-a'!$N$11:$N$3003))</f>
        <v>0</v>
      </c>
      <c r="N158" s="297">
        <f>IF($C158=0,0,VLOOKUP($Q158,InformatiiGenerale!$D$10:$J$150,7,FALSE))</f>
        <v>0</v>
      </c>
      <c r="O158" s="351">
        <f t="shared" si="17"/>
        <v>0</v>
      </c>
      <c r="P158" s="486" t="str">
        <f t="shared" si="18"/>
        <v/>
      </c>
      <c r="Q158" s="487" t="str">
        <f t="shared" si="19"/>
        <v/>
      </c>
      <c r="R158" s="487" t="str">
        <f t="shared" si="20"/>
        <v>Completati informatiile solicitate in foaia de calcul INFORMATII GENERALE</v>
      </c>
      <c r="S158" s="487" t="str">
        <f>IF(B158=0,"x",VLOOKUP(B158,InformatiiGenerale!$A$9:$C$29,3,FALSE))</f>
        <v>x</v>
      </c>
    </row>
    <row r="159" spans="1:19" ht="25.5" x14ac:dyDescent="0.25">
      <c r="A159" s="350"/>
      <c r="B159" s="177"/>
      <c r="C159" s="165"/>
      <c r="D159" s="165"/>
      <c r="E159" s="178"/>
      <c r="F159" s="160"/>
      <c r="G159" s="179"/>
      <c r="H159" s="179"/>
      <c r="I159" s="173">
        <f t="shared" si="14"/>
        <v>0</v>
      </c>
      <c r="J159" s="173">
        <f t="shared" si="15"/>
        <v>0</v>
      </c>
      <c r="K159" s="173">
        <f>IF($C159=0,0,VLOOKUP($Q159,InformatiiGenerale!$D$10:$J$150,3,FALSE))</f>
        <v>0</v>
      </c>
      <c r="L159" s="173">
        <f t="shared" si="16"/>
        <v>0</v>
      </c>
      <c r="M159" s="297">
        <f>IF(F159="ora",SUMIF('Cap.1-a'!$S$11:$S$3003,$P159,'Cap.1-a'!$N$11:$N$3003)/'Cap.1-b'!H159,SUMIF('Cap.1-a'!$S$11:$S$3003,$P159,'Cap.1-a'!$N$11:$N$3003))</f>
        <v>0</v>
      </c>
      <c r="N159" s="297">
        <f>IF($C159=0,0,VLOOKUP($Q159,InformatiiGenerale!$D$10:$J$150,7,FALSE))</f>
        <v>0</v>
      </c>
      <c r="O159" s="351">
        <f t="shared" si="17"/>
        <v>0</v>
      </c>
      <c r="P159" s="486" t="str">
        <f t="shared" si="18"/>
        <v/>
      </c>
      <c r="Q159" s="487" t="str">
        <f t="shared" si="19"/>
        <v/>
      </c>
      <c r="R159" s="487" t="str">
        <f t="shared" si="20"/>
        <v>Completati informatiile solicitate in foaia de calcul INFORMATII GENERALE</v>
      </c>
      <c r="S159" s="487" t="str">
        <f>IF(B159=0,"x",VLOOKUP(B159,InformatiiGenerale!$A$9:$C$29,3,FALSE))</f>
        <v>x</v>
      </c>
    </row>
    <row r="160" spans="1:19" ht="25.5" x14ac:dyDescent="0.25">
      <c r="A160" s="350"/>
      <c r="B160" s="177"/>
      <c r="C160" s="165"/>
      <c r="D160" s="165"/>
      <c r="E160" s="178"/>
      <c r="F160" s="160"/>
      <c r="G160" s="179"/>
      <c r="H160" s="179"/>
      <c r="I160" s="173">
        <f t="shared" si="14"/>
        <v>0</v>
      </c>
      <c r="J160" s="173">
        <f t="shared" si="15"/>
        <v>0</v>
      </c>
      <c r="K160" s="173">
        <f>IF($C160=0,0,VLOOKUP($Q160,InformatiiGenerale!$D$10:$J$150,3,FALSE))</f>
        <v>0</v>
      </c>
      <c r="L160" s="173">
        <f t="shared" si="16"/>
        <v>0</v>
      </c>
      <c r="M160" s="297">
        <f>IF(F160="ora",SUMIF('Cap.1-a'!$S$11:$S$3003,$P160,'Cap.1-a'!$N$11:$N$3003)/'Cap.1-b'!H160,SUMIF('Cap.1-a'!$S$11:$S$3003,$P160,'Cap.1-a'!$N$11:$N$3003))</f>
        <v>0</v>
      </c>
      <c r="N160" s="297">
        <f>IF($C160=0,0,VLOOKUP($Q160,InformatiiGenerale!$D$10:$J$150,7,FALSE))</f>
        <v>0</v>
      </c>
      <c r="O160" s="351">
        <f t="shared" si="17"/>
        <v>0</v>
      </c>
      <c r="P160" s="486" t="str">
        <f t="shared" si="18"/>
        <v/>
      </c>
      <c r="Q160" s="487" t="str">
        <f t="shared" si="19"/>
        <v/>
      </c>
      <c r="R160" s="487" t="str">
        <f t="shared" si="20"/>
        <v>Completati informatiile solicitate in foaia de calcul INFORMATII GENERALE</v>
      </c>
      <c r="S160" s="487" t="str">
        <f>IF(B160=0,"x",VLOOKUP(B160,InformatiiGenerale!$A$9:$C$29,3,FALSE))</f>
        <v>x</v>
      </c>
    </row>
    <row r="161" spans="1:19" ht="25.5" x14ac:dyDescent="0.25">
      <c r="A161" s="350"/>
      <c r="B161" s="177"/>
      <c r="C161" s="165"/>
      <c r="D161" s="165"/>
      <c r="E161" s="178"/>
      <c r="F161" s="160"/>
      <c r="G161" s="179"/>
      <c r="H161" s="179"/>
      <c r="I161" s="173">
        <f t="shared" si="14"/>
        <v>0</v>
      </c>
      <c r="J161" s="173">
        <f t="shared" si="15"/>
        <v>0</v>
      </c>
      <c r="K161" s="173">
        <f>IF($C161=0,0,VLOOKUP($Q161,InformatiiGenerale!$D$10:$J$150,3,FALSE))</f>
        <v>0</v>
      </c>
      <c r="L161" s="173">
        <f t="shared" si="16"/>
        <v>0</v>
      </c>
      <c r="M161" s="297">
        <f>IF(F161="ora",SUMIF('Cap.1-a'!$S$11:$S$3003,$P161,'Cap.1-a'!$N$11:$N$3003)/'Cap.1-b'!H161,SUMIF('Cap.1-a'!$S$11:$S$3003,$P161,'Cap.1-a'!$N$11:$N$3003))</f>
        <v>0</v>
      </c>
      <c r="N161" s="297">
        <f>IF($C161=0,0,VLOOKUP($Q161,InformatiiGenerale!$D$10:$J$150,7,FALSE))</f>
        <v>0</v>
      </c>
      <c r="O161" s="351">
        <f t="shared" si="17"/>
        <v>0</v>
      </c>
      <c r="P161" s="486" t="str">
        <f t="shared" si="18"/>
        <v/>
      </c>
      <c r="Q161" s="487" t="str">
        <f t="shared" si="19"/>
        <v/>
      </c>
      <c r="R161" s="487" t="str">
        <f t="shared" si="20"/>
        <v>Completati informatiile solicitate in foaia de calcul INFORMATII GENERALE</v>
      </c>
      <c r="S161" s="487" t="str">
        <f>IF(B161=0,"x",VLOOKUP(B161,InformatiiGenerale!$A$9:$C$29,3,FALSE))</f>
        <v>x</v>
      </c>
    </row>
    <row r="162" spans="1:19" ht="25.5" x14ac:dyDescent="0.25">
      <c r="A162" s="350"/>
      <c r="B162" s="177"/>
      <c r="C162" s="165"/>
      <c r="D162" s="165"/>
      <c r="E162" s="178"/>
      <c r="F162" s="160"/>
      <c r="G162" s="179"/>
      <c r="H162" s="179"/>
      <c r="I162" s="173">
        <f t="shared" si="14"/>
        <v>0</v>
      </c>
      <c r="J162" s="173">
        <f t="shared" si="15"/>
        <v>0</v>
      </c>
      <c r="K162" s="173">
        <f>IF($C162=0,0,VLOOKUP($Q162,InformatiiGenerale!$D$10:$J$150,3,FALSE))</f>
        <v>0</v>
      </c>
      <c r="L162" s="173">
        <f t="shared" si="16"/>
        <v>0</v>
      </c>
      <c r="M162" s="297">
        <f>IF(F162="ora",SUMIF('Cap.1-a'!$S$11:$S$3003,$P162,'Cap.1-a'!$N$11:$N$3003)/'Cap.1-b'!H162,SUMIF('Cap.1-a'!$S$11:$S$3003,$P162,'Cap.1-a'!$N$11:$N$3003))</f>
        <v>0</v>
      </c>
      <c r="N162" s="297">
        <f>IF($C162=0,0,VLOOKUP($Q162,InformatiiGenerale!$D$10:$J$150,7,FALSE))</f>
        <v>0</v>
      </c>
      <c r="O162" s="351">
        <f t="shared" si="17"/>
        <v>0</v>
      </c>
      <c r="P162" s="486" t="str">
        <f t="shared" si="18"/>
        <v/>
      </c>
      <c r="Q162" s="487" t="str">
        <f t="shared" si="19"/>
        <v/>
      </c>
      <c r="R162" s="487" t="str">
        <f t="shared" si="20"/>
        <v>Completati informatiile solicitate in foaia de calcul INFORMATII GENERALE</v>
      </c>
      <c r="S162" s="487" t="str">
        <f>IF(B162=0,"x",VLOOKUP(B162,InformatiiGenerale!$A$9:$C$29,3,FALSE))</f>
        <v>x</v>
      </c>
    </row>
    <row r="163" spans="1:19" ht="25.5" x14ac:dyDescent="0.25">
      <c r="A163" s="350"/>
      <c r="B163" s="177"/>
      <c r="C163" s="165"/>
      <c r="D163" s="165"/>
      <c r="E163" s="178"/>
      <c r="F163" s="160"/>
      <c r="G163" s="179"/>
      <c r="H163" s="179"/>
      <c r="I163" s="173">
        <f t="shared" si="14"/>
        <v>0</v>
      </c>
      <c r="J163" s="173">
        <f t="shared" si="15"/>
        <v>0</v>
      </c>
      <c r="K163" s="173">
        <f>IF($C163=0,0,VLOOKUP($Q163,InformatiiGenerale!$D$10:$J$150,3,FALSE))</f>
        <v>0</v>
      </c>
      <c r="L163" s="173">
        <f t="shared" si="16"/>
        <v>0</v>
      </c>
      <c r="M163" s="297">
        <f>IF(F163="ora",SUMIF('Cap.1-a'!$S$11:$S$3003,$P163,'Cap.1-a'!$N$11:$N$3003)/'Cap.1-b'!H163,SUMIF('Cap.1-a'!$S$11:$S$3003,$P163,'Cap.1-a'!$N$11:$N$3003))</f>
        <v>0</v>
      </c>
      <c r="N163" s="297">
        <f>IF($C163=0,0,VLOOKUP($Q163,InformatiiGenerale!$D$10:$J$150,7,FALSE))</f>
        <v>0</v>
      </c>
      <c r="O163" s="351">
        <f t="shared" si="17"/>
        <v>0</v>
      </c>
      <c r="P163" s="486" t="str">
        <f t="shared" si="18"/>
        <v/>
      </c>
      <c r="Q163" s="487" t="str">
        <f t="shared" si="19"/>
        <v/>
      </c>
      <c r="R163" s="487" t="str">
        <f t="shared" si="20"/>
        <v>Completati informatiile solicitate in foaia de calcul INFORMATII GENERALE</v>
      </c>
      <c r="S163" s="487" t="str">
        <f>IF(B163=0,"x",VLOOKUP(B163,InformatiiGenerale!$A$9:$C$29,3,FALSE))</f>
        <v>x</v>
      </c>
    </row>
    <row r="164" spans="1:19" ht="25.5" x14ac:dyDescent="0.25">
      <c r="A164" s="350"/>
      <c r="B164" s="177"/>
      <c r="C164" s="165"/>
      <c r="D164" s="165"/>
      <c r="E164" s="178"/>
      <c r="F164" s="160"/>
      <c r="G164" s="179"/>
      <c r="H164" s="179"/>
      <c r="I164" s="173">
        <f t="shared" si="14"/>
        <v>0</v>
      </c>
      <c r="J164" s="173">
        <f t="shared" si="15"/>
        <v>0</v>
      </c>
      <c r="K164" s="173">
        <f>IF($C164=0,0,VLOOKUP($Q164,InformatiiGenerale!$D$10:$J$150,3,FALSE))</f>
        <v>0</v>
      </c>
      <c r="L164" s="173">
        <f t="shared" si="16"/>
        <v>0</v>
      </c>
      <c r="M164" s="297">
        <f>IF(F164="ora",SUMIF('Cap.1-a'!$S$11:$S$3003,$P164,'Cap.1-a'!$N$11:$N$3003)/'Cap.1-b'!H164,SUMIF('Cap.1-a'!$S$11:$S$3003,$P164,'Cap.1-a'!$N$11:$N$3003))</f>
        <v>0</v>
      </c>
      <c r="N164" s="297">
        <f>IF($C164=0,0,VLOOKUP($Q164,InformatiiGenerale!$D$10:$J$150,7,FALSE))</f>
        <v>0</v>
      </c>
      <c r="O164" s="351">
        <f t="shared" si="17"/>
        <v>0</v>
      </c>
      <c r="P164" s="486" t="str">
        <f t="shared" si="18"/>
        <v/>
      </c>
      <c r="Q164" s="487" t="str">
        <f t="shared" si="19"/>
        <v/>
      </c>
      <c r="R164" s="487" t="str">
        <f t="shared" si="20"/>
        <v>Completati informatiile solicitate in foaia de calcul INFORMATII GENERALE</v>
      </c>
      <c r="S164" s="487" t="str">
        <f>IF(B164=0,"x",VLOOKUP(B164,InformatiiGenerale!$A$9:$C$29,3,FALSE))</f>
        <v>x</v>
      </c>
    </row>
    <row r="165" spans="1:19" ht="25.5" x14ac:dyDescent="0.25">
      <c r="A165" s="350"/>
      <c r="B165" s="177"/>
      <c r="C165" s="165"/>
      <c r="D165" s="165"/>
      <c r="E165" s="178"/>
      <c r="F165" s="160"/>
      <c r="G165" s="179"/>
      <c r="H165" s="179"/>
      <c r="I165" s="173">
        <f t="shared" si="14"/>
        <v>0</v>
      </c>
      <c r="J165" s="173">
        <f t="shared" si="15"/>
        <v>0</v>
      </c>
      <c r="K165" s="173">
        <f>IF($C165=0,0,VLOOKUP($Q165,InformatiiGenerale!$D$10:$J$150,3,FALSE))</f>
        <v>0</v>
      </c>
      <c r="L165" s="173">
        <f t="shared" si="16"/>
        <v>0</v>
      </c>
      <c r="M165" s="297">
        <f>IF(F165="ora",SUMIF('Cap.1-a'!$S$11:$S$3003,$P165,'Cap.1-a'!$N$11:$N$3003)/'Cap.1-b'!H165,SUMIF('Cap.1-a'!$S$11:$S$3003,$P165,'Cap.1-a'!$N$11:$N$3003))</f>
        <v>0</v>
      </c>
      <c r="N165" s="297">
        <f>IF($C165=0,0,VLOOKUP($Q165,InformatiiGenerale!$D$10:$J$150,7,FALSE))</f>
        <v>0</v>
      </c>
      <c r="O165" s="351">
        <f t="shared" si="17"/>
        <v>0</v>
      </c>
      <c r="P165" s="486" t="str">
        <f t="shared" si="18"/>
        <v/>
      </c>
      <c r="Q165" s="487" t="str">
        <f t="shared" si="19"/>
        <v/>
      </c>
      <c r="R165" s="487" t="str">
        <f t="shared" si="20"/>
        <v>Completati informatiile solicitate in foaia de calcul INFORMATII GENERALE</v>
      </c>
      <c r="S165" s="487" t="str">
        <f>IF(B165=0,"x",VLOOKUP(B165,InformatiiGenerale!$A$9:$C$29,3,FALSE))</f>
        <v>x</v>
      </c>
    </row>
    <row r="166" spans="1:19" ht="25.5" x14ac:dyDescent="0.25">
      <c r="A166" s="350"/>
      <c r="B166" s="177"/>
      <c r="C166" s="165"/>
      <c r="D166" s="165"/>
      <c r="E166" s="178"/>
      <c r="F166" s="160"/>
      <c r="G166" s="179"/>
      <c r="H166" s="179"/>
      <c r="I166" s="173">
        <f t="shared" si="14"/>
        <v>0</v>
      </c>
      <c r="J166" s="173">
        <f t="shared" si="15"/>
        <v>0</v>
      </c>
      <c r="K166" s="173">
        <f>IF($C166=0,0,VLOOKUP($Q166,InformatiiGenerale!$D$10:$J$150,3,FALSE))</f>
        <v>0</v>
      </c>
      <c r="L166" s="173">
        <f t="shared" si="16"/>
        <v>0</v>
      </c>
      <c r="M166" s="297">
        <f>IF(F166="ora",SUMIF('Cap.1-a'!$S$11:$S$3003,$P166,'Cap.1-a'!$N$11:$N$3003)/'Cap.1-b'!H166,SUMIF('Cap.1-a'!$S$11:$S$3003,$P166,'Cap.1-a'!$N$11:$N$3003))</f>
        <v>0</v>
      </c>
      <c r="N166" s="297">
        <f>IF($C166=0,0,VLOOKUP($Q166,InformatiiGenerale!$D$10:$J$150,7,FALSE))</f>
        <v>0</v>
      </c>
      <c r="O166" s="351">
        <f t="shared" si="17"/>
        <v>0</v>
      </c>
      <c r="P166" s="486" t="str">
        <f t="shared" si="18"/>
        <v/>
      </c>
      <c r="Q166" s="487" t="str">
        <f t="shared" si="19"/>
        <v/>
      </c>
      <c r="R166" s="487" t="str">
        <f t="shared" si="20"/>
        <v>Completati informatiile solicitate in foaia de calcul INFORMATII GENERALE</v>
      </c>
      <c r="S166" s="487" t="str">
        <f>IF(B166=0,"x",VLOOKUP(B166,InformatiiGenerale!$A$9:$C$29,3,FALSE))</f>
        <v>x</v>
      </c>
    </row>
    <row r="167" spans="1:19" ht="25.5" x14ac:dyDescent="0.25">
      <c r="A167" s="350"/>
      <c r="B167" s="177"/>
      <c r="C167" s="165"/>
      <c r="D167" s="165"/>
      <c r="E167" s="178"/>
      <c r="F167" s="160"/>
      <c r="G167" s="179"/>
      <c r="H167" s="179"/>
      <c r="I167" s="173">
        <f t="shared" si="14"/>
        <v>0</v>
      </c>
      <c r="J167" s="173">
        <f t="shared" si="15"/>
        <v>0</v>
      </c>
      <c r="K167" s="173">
        <f>IF($C167=0,0,VLOOKUP($Q167,InformatiiGenerale!$D$10:$J$150,3,FALSE))</f>
        <v>0</v>
      </c>
      <c r="L167" s="173">
        <f t="shared" si="16"/>
        <v>0</v>
      </c>
      <c r="M167" s="297">
        <f>IF(F167="ora",SUMIF('Cap.1-a'!$S$11:$S$3003,$P167,'Cap.1-a'!$N$11:$N$3003)/'Cap.1-b'!H167,SUMIF('Cap.1-a'!$S$11:$S$3003,$P167,'Cap.1-a'!$N$11:$N$3003))</f>
        <v>0</v>
      </c>
      <c r="N167" s="297">
        <f>IF($C167=0,0,VLOOKUP($Q167,InformatiiGenerale!$D$10:$J$150,7,FALSE))</f>
        <v>0</v>
      </c>
      <c r="O167" s="351">
        <f t="shared" si="17"/>
        <v>0</v>
      </c>
      <c r="P167" s="486" t="str">
        <f t="shared" si="18"/>
        <v/>
      </c>
      <c r="Q167" s="487" t="str">
        <f t="shared" si="19"/>
        <v/>
      </c>
      <c r="R167" s="487" t="str">
        <f t="shared" si="20"/>
        <v>Completati informatiile solicitate in foaia de calcul INFORMATII GENERALE</v>
      </c>
      <c r="S167" s="487" t="str">
        <f>IF(B167=0,"x",VLOOKUP(B167,InformatiiGenerale!$A$9:$C$29,3,FALSE))</f>
        <v>x</v>
      </c>
    </row>
    <row r="168" spans="1:19" ht="25.5" x14ac:dyDescent="0.25">
      <c r="A168" s="350"/>
      <c r="B168" s="177"/>
      <c r="C168" s="165"/>
      <c r="D168" s="165"/>
      <c r="E168" s="178"/>
      <c r="F168" s="160"/>
      <c r="G168" s="179"/>
      <c r="H168" s="179"/>
      <c r="I168" s="173">
        <f t="shared" si="14"/>
        <v>0</v>
      </c>
      <c r="J168" s="173">
        <f t="shared" si="15"/>
        <v>0</v>
      </c>
      <c r="K168" s="173">
        <f>IF($C168=0,0,VLOOKUP($Q168,InformatiiGenerale!$D$10:$J$150,3,FALSE))</f>
        <v>0</v>
      </c>
      <c r="L168" s="173">
        <f t="shared" si="16"/>
        <v>0</v>
      </c>
      <c r="M168" s="297">
        <f>IF(F168="ora",SUMIF('Cap.1-a'!$S$11:$S$3003,$P168,'Cap.1-a'!$N$11:$N$3003)/'Cap.1-b'!H168,SUMIF('Cap.1-a'!$S$11:$S$3003,$P168,'Cap.1-a'!$N$11:$N$3003))</f>
        <v>0</v>
      </c>
      <c r="N168" s="297">
        <f>IF($C168=0,0,VLOOKUP($Q168,InformatiiGenerale!$D$10:$J$150,7,FALSE))</f>
        <v>0</v>
      </c>
      <c r="O168" s="351">
        <f t="shared" si="17"/>
        <v>0</v>
      </c>
      <c r="P168" s="486" t="str">
        <f t="shared" si="18"/>
        <v/>
      </c>
      <c r="Q168" s="487" t="str">
        <f t="shared" si="19"/>
        <v/>
      </c>
      <c r="R168" s="487" t="str">
        <f t="shared" si="20"/>
        <v>Completati informatiile solicitate in foaia de calcul INFORMATII GENERALE</v>
      </c>
      <c r="S168" s="487" t="str">
        <f>IF(B168=0,"x",VLOOKUP(B168,InformatiiGenerale!$A$9:$C$29,3,FALSE))</f>
        <v>x</v>
      </c>
    </row>
    <row r="169" spans="1:19" ht="25.5" x14ac:dyDescent="0.25">
      <c r="A169" s="350"/>
      <c r="B169" s="177"/>
      <c r="C169" s="165"/>
      <c r="D169" s="165"/>
      <c r="E169" s="178"/>
      <c r="F169" s="160"/>
      <c r="G169" s="179"/>
      <c r="H169" s="179"/>
      <c r="I169" s="173">
        <f t="shared" si="14"/>
        <v>0</v>
      </c>
      <c r="J169" s="173">
        <f t="shared" si="15"/>
        <v>0</v>
      </c>
      <c r="K169" s="173">
        <f>IF($C169=0,0,VLOOKUP($Q169,InformatiiGenerale!$D$10:$J$150,3,FALSE))</f>
        <v>0</v>
      </c>
      <c r="L169" s="173">
        <f t="shared" si="16"/>
        <v>0</v>
      </c>
      <c r="M169" s="297">
        <f>IF(F169="ora",SUMIF('Cap.1-a'!$S$11:$S$3003,$P169,'Cap.1-a'!$N$11:$N$3003)/'Cap.1-b'!H169,SUMIF('Cap.1-a'!$S$11:$S$3003,$P169,'Cap.1-a'!$N$11:$N$3003))</f>
        <v>0</v>
      </c>
      <c r="N169" s="297">
        <f>IF($C169=0,0,VLOOKUP($Q169,InformatiiGenerale!$D$10:$J$150,7,FALSE))</f>
        <v>0</v>
      </c>
      <c r="O169" s="351">
        <f t="shared" si="17"/>
        <v>0</v>
      </c>
      <c r="P169" s="486" t="str">
        <f t="shared" si="18"/>
        <v/>
      </c>
      <c r="Q169" s="487" t="str">
        <f t="shared" si="19"/>
        <v/>
      </c>
      <c r="R169" s="487" t="str">
        <f t="shared" si="20"/>
        <v>Completati informatiile solicitate in foaia de calcul INFORMATII GENERALE</v>
      </c>
      <c r="S169" s="487" t="str">
        <f>IF(B169=0,"x",VLOOKUP(B169,InformatiiGenerale!$A$9:$C$29,3,FALSE))</f>
        <v>x</v>
      </c>
    </row>
    <row r="170" spans="1:19" ht="25.5" x14ac:dyDescent="0.25">
      <c r="A170" s="350"/>
      <c r="B170" s="177"/>
      <c r="C170" s="165"/>
      <c r="D170" s="165"/>
      <c r="E170" s="178"/>
      <c r="F170" s="160"/>
      <c r="G170" s="179"/>
      <c r="H170" s="179"/>
      <c r="I170" s="173">
        <f t="shared" si="14"/>
        <v>0</v>
      </c>
      <c r="J170" s="173">
        <f t="shared" si="15"/>
        <v>0</v>
      </c>
      <c r="K170" s="173">
        <f>IF($C170=0,0,VLOOKUP($Q170,InformatiiGenerale!$D$10:$J$150,3,FALSE))</f>
        <v>0</v>
      </c>
      <c r="L170" s="173">
        <f t="shared" si="16"/>
        <v>0</v>
      </c>
      <c r="M170" s="297">
        <f>IF(F170="ora",SUMIF('Cap.1-a'!$S$11:$S$3003,$P170,'Cap.1-a'!$N$11:$N$3003)/'Cap.1-b'!H170,SUMIF('Cap.1-a'!$S$11:$S$3003,$P170,'Cap.1-a'!$N$11:$N$3003))</f>
        <v>0</v>
      </c>
      <c r="N170" s="297">
        <f>IF($C170=0,0,VLOOKUP($Q170,InformatiiGenerale!$D$10:$J$150,7,FALSE))</f>
        <v>0</v>
      </c>
      <c r="O170" s="351">
        <f t="shared" si="17"/>
        <v>0</v>
      </c>
      <c r="P170" s="486" t="str">
        <f t="shared" si="18"/>
        <v/>
      </c>
      <c r="Q170" s="487" t="str">
        <f t="shared" si="19"/>
        <v/>
      </c>
      <c r="R170" s="487" t="str">
        <f t="shared" si="20"/>
        <v>Completati informatiile solicitate in foaia de calcul INFORMATII GENERALE</v>
      </c>
      <c r="S170" s="487" t="str">
        <f>IF(B170=0,"x",VLOOKUP(B170,InformatiiGenerale!$A$9:$C$29,3,FALSE))</f>
        <v>x</v>
      </c>
    </row>
    <row r="171" spans="1:19" ht="25.5" x14ac:dyDescent="0.25">
      <c r="A171" s="350"/>
      <c r="B171" s="177"/>
      <c r="C171" s="165"/>
      <c r="D171" s="165"/>
      <c r="E171" s="178"/>
      <c r="F171" s="160"/>
      <c r="G171" s="179"/>
      <c r="H171" s="179"/>
      <c r="I171" s="173">
        <f t="shared" si="14"/>
        <v>0</v>
      </c>
      <c r="J171" s="173">
        <f t="shared" si="15"/>
        <v>0</v>
      </c>
      <c r="K171" s="173">
        <f>IF($C171=0,0,VLOOKUP($Q171,InformatiiGenerale!$D$10:$J$150,3,FALSE))</f>
        <v>0</v>
      </c>
      <c r="L171" s="173">
        <f t="shared" si="16"/>
        <v>0</v>
      </c>
      <c r="M171" s="297">
        <f>IF(F171="ora",SUMIF('Cap.1-a'!$S$11:$S$3003,$P171,'Cap.1-a'!$N$11:$N$3003)/'Cap.1-b'!H171,SUMIF('Cap.1-a'!$S$11:$S$3003,$P171,'Cap.1-a'!$N$11:$N$3003))</f>
        <v>0</v>
      </c>
      <c r="N171" s="297">
        <f>IF($C171=0,0,VLOOKUP($Q171,InformatiiGenerale!$D$10:$J$150,7,FALSE))</f>
        <v>0</v>
      </c>
      <c r="O171" s="351">
        <f t="shared" si="17"/>
        <v>0</v>
      </c>
      <c r="P171" s="486" t="str">
        <f t="shared" si="18"/>
        <v/>
      </c>
      <c r="Q171" s="487" t="str">
        <f t="shared" si="19"/>
        <v/>
      </c>
      <c r="R171" s="487" t="str">
        <f t="shared" si="20"/>
        <v>Completati informatiile solicitate in foaia de calcul INFORMATII GENERALE</v>
      </c>
      <c r="S171" s="487" t="str">
        <f>IF(B171=0,"x",VLOOKUP(B171,InformatiiGenerale!$A$9:$C$29,3,FALSE))</f>
        <v>x</v>
      </c>
    </row>
    <row r="172" spans="1:19" ht="25.5" x14ac:dyDescent="0.25">
      <c r="A172" s="350"/>
      <c r="B172" s="177"/>
      <c r="C172" s="165"/>
      <c r="D172" s="165"/>
      <c r="E172" s="178"/>
      <c r="F172" s="160"/>
      <c r="G172" s="179"/>
      <c r="H172" s="179"/>
      <c r="I172" s="173">
        <f t="shared" si="14"/>
        <v>0</v>
      </c>
      <c r="J172" s="173">
        <f t="shared" si="15"/>
        <v>0</v>
      </c>
      <c r="K172" s="173">
        <f>IF($C172=0,0,VLOOKUP($Q172,InformatiiGenerale!$D$10:$J$150,3,FALSE))</f>
        <v>0</v>
      </c>
      <c r="L172" s="173">
        <f t="shared" si="16"/>
        <v>0</v>
      </c>
      <c r="M172" s="297">
        <f>IF(F172="ora",SUMIF('Cap.1-a'!$S$11:$S$3003,$P172,'Cap.1-a'!$N$11:$N$3003)/'Cap.1-b'!H172,SUMIF('Cap.1-a'!$S$11:$S$3003,$P172,'Cap.1-a'!$N$11:$N$3003))</f>
        <v>0</v>
      </c>
      <c r="N172" s="297">
        <f>IF($C172=0,0,VLOOKUP($Q172,InformatiiGenerale!$D$10:$J$150,7,FALSE))</f>
        <v>0</v>
      </c>
      <c r="O172" s="351">
        <f t="shared" si="17"/>
        <v>0</v>
      </c>
      <c r="P172" s="486" t="str">
        <f t="shared" si="18"/>
        <v/>
      </c>
      <c r="Q172" s="487" t="str">
        <f t="shared" si="19"/>
        <v/>
      </c>
      <c r="R172" s="487" t="str">
        <f t="shared" si="20"/>
        <v>Completati informatiile solicitate in foaia de calcul INFORMATII GENERALE</v>
      </c>
      <c r="S172" s="487" t="str">
        <f>IF(B172=0,"x",VLOOKUP(B172,InformatiiGenerale!$A$9:$C$29,3,FALSE))</f>
        <v>x</v>
      </c>
    </row>
    <row r="173" spans="1:19" ht="25.5" x14ac:dyDescent="0.25">
      <c r="A173" s="350"/>
      <c r="B173" s="177"/>
      <c r="C173" s="165"/>
      <c r="D173" s="165"/>
      <c r="E173" s="178"/>
      <c r="F173" s="160"/>
      <c r="G173" s="179"/>
      <c r="H173" s="179"/>
      <c r="I173" s="173">
        <f t="shared" si="14"/>
        <v>0</v>
      </c>
      <c r="J173" s="173">
        <f t="shared" si="15"/>
        <v>0</v>
      </c>
      <c r="K173" s="173">
        <f>IF($C173=0,0,VLOOKUP($Q173,InformatiiGenerale!$D$10:$J$150,3,FALSE))</f>
        <v>0</v>
      </c>
      <c r="L173" s="173">
        <f t="shared" si="16"/>
        <v>0</v>
      </c>
      <c r="M173" s="297">
        <f>IF(F173="ora",SUMIF('Cap.1-a'!$S$11:$S$3003,$P173,'Cap.1-a'!$N$11:$N$3003)/'Cap.1-b'!H173,SUMIF('Cap.1-a'!$S$11:$S$3003,$P173,'Cap.1-a'!$N$11:$N$3003))</f>
        <v>0</v>
      </c>
      <c r="N173" s="297">
        <f>IF($C173=0,0,VLOOKUP($Q173,InformatiiGenerale!$D$10:$J$150,7,FALSE))</f>
        <v>0</v>
      </c>
      <c r="O173" s="351">
        <f t="shared" si="17"/>
        <v>0</v>
      </c>
      <c r="P173" s="486" t="str">
        <f t="shared" si="18"/>
        <v/>
      </c>
      <c r="Q173" s="487" t="str">
        <f t="shared" si="19"/>
        <v/>
      </c>
      <c r="R173" s="487" t="str">
        <f t="shared" si="20"/>
        <v>Completati informatiile solicitate in foaia de calcul INFORMATII GENERALE</v>
      </c>
      <c r="S173" s="487" t="str">
        <f>IF(B173=0,"x",VLOOKUP(B173,InformatiiGenerale!$A$9:$C$29,3,FALSE))</f>
        <v>x</v>
      </c>
    </row>
    <row r="174" spans="1:19" ht="25.5" x14ac:dyDescent="0.25">
      <c r="A174" s="350"/>
      <c r="B174" s="177"/>
      <c r="C174" s="165"/>
      <c r="D174" s="165"/>
      <c r="E174" s="178"/>
      <c r="F174" s="160"/>
      <c r="G174" s="179"/>
      <c r="H174" s="179"/>
      <c r="I174" s="173">
        <f t="shared" si="14"/>
        <v>0</v>
      </c>
      <c r="J174" s="173">
        <f t="shared" si="15"/>
        <v>0</v>
      </c>
      <c r="K174" s="173">
        <f>IF($C174=0,0,VLOOKUP($Q174,InformatiiGenerale!$D$10:$J$150,3,FALSE))</f>
        <v>0</v>
      </c>
      <c r="L174" s="173">
        <f t="shared" si="16"/>
        <v>0</v>
      </c>
      <c r="M174" s="297">
        <f>IF(F174="ora",SUMIF('Cap.1-a'!$S$11:$S$3003,$P174,'Cap.1-a'!$N$11:$N$3003)/'Cap.1-b'!H174,SUMIF('Cap.1-a'!$S$11:$S$3003,$P174,'Cap.1-a'!$N$11:$N$3003))</f>
        <v>0</v>
      </c>
      <c r="N174" s="297">
        <f>IF($C174=0,0,VLOOKUP($Q174,InformatiiGenerale!$D$10:$J$150,7,FALSE))</f>
        <v>0</v>
      </c>
      <c r="O174" s="351">
        <f t="shared" si="17"/>
        <v>0</v>
      </c>
      <c r="P174" s="486" t="str">
        <f t="shared" si="18"/>
        <v/>
      </c>
      <c r="Q174" s="487" t="str">
        <f t="shared" si="19"/>
        <v/>
      </c>
      <c r="R174" s="487" t="str">
        <f t="shared" si="20"/>
        <v>Completati informatiile solicitate in foaia de calcul INFORMATII GENERALE</v>
      </c>
      <c r="S174" s="487" t="str">
        <f>IF(B174=0,"x",VLOOKUP(B174,InformatiiGenerale!$A$9:$C$29,3,FALSE))</f>
        <v>x</v>
      </c>
    </row>
    <row r="175" spans="1:19" ht="25.5" x14ac:dyDescent="0.25">
      <c r="A175" s="350"/>
      <c r="B175" s="177"/>
      <c r="C175" s="165"/>
      <c r="D175" s="165"/>
      <c r="E175" s="178"/>
      <c r="F175" s="160"/>
      <c r="G175" s="179"/>
      <c r="H175" s="179"/>
      <c r="I175" s="173">
        <f t="shared" si="14"/>
        <v>0</v>
      </c>
      <c r="J175" s="173">
        <f t="shared" si="15"/>
        <v>0</v>
      </c>
      <c r="K175" s="173">
        <f>IF($C175=0,0,VLOOKUP($Q175,InformatiiGenerale!$D$10:$J$150,3,FALSE))</f>
        <v>0</v>
      </c>
      <c r="L175" s="173">
        <f t="shared" si="16"/>
        <v>0</v>
      </c>
      <c r="M175" s="297">
        <f>IF(F175="ora",SUMIF('Cap.1-a'!$S$11:$S$3003,$P175,'Cap.1-a'!$N$11:$N$3003)/'Cap.1-b'!H175,SUMIF('Cap.1-a'!$S$11:$S$3003,$P175,'Cap.1-a'!$N$11:$N$3003))</f>
        <v>0</v>
      </c>
      <c r="N175" s="297">
        <f>IF($C175=0,0,VLOOKUP($Q175,InformatiiGenerale!$D$10:$J$150,7,FALSE))</f>
        <v>0</v>
      </c>
      <c r="O175" s="351">
        <f t="shared" si="17"/>
        <v>0</v>
      </c>
      <c r="P175" s="486" t="str">
        <f t="shared" si="18"/>
        <v/>
      </c>
      <c r="Q175" s="487" t="str">
        <f t="shared" si="19"/>
        <v/>
      </c>
      <c r="R175" s="487" t="str">
        <f t="shared" si="20"/>
        <v>Completati informatiile solicitate in foaia de calcul INFORMATII GENERALE</v>
      </c>
      <c r="S175" s="487" t="str">
        <f>IF(B175=0,"x",VLOOKUP(B175,InformatiiGenerale!$A$9:$C$29,3,FALSE))</f>
        <v>x</v>
      </c>
    </row>
    <row r="176" spans="1:19" ht="25.5" x14ac:dyDescent="0.25">
      <c r="A176" s="350"/>
      <c r="B176" s="177"/>
      <c r="C176" s="165"/>
      <c r="D176" s="165"/>
      <c r="E176" s="178"/>
      <c r="F176" s="160"/>
      <c r="G176" s="179"/>
      <c r="H176" s="179"/>
      <c r="I176" s="173">
        <f t="shared" si="14"/>
        <v>0</v>
      </c>
      <c r="J176" s="173">
        <f t="shared" si="15"/>
        <v>0</v>
      </c>
      <c r="K176" s="173">
        <f>IF($C176=0,0,VLOOKUP($Q176,InformatiiGenerale!$D$10:$J$150,3,FALSE))</f>
        <v>0</v>
      </c>
      <c r="L176" s="173">
        <f t="shared" si="16"/>
        <v>0</v>
      </c>
      <c r="M176" s="297">
        <f>IF(F176="ora",SUMIF('Cap.1-a'!$S$11:$S$3003,$P176,'Cap.1-a'!$N$11:$N$3003)/'Cap.1-b'!H176,SUMIF('Cap.1-a'!$S$11:$S$3003,$P176,'Cap.1-a'!$N$11:$N$3003))</f>
        <v>0</v>
      </c>
      <c r="N176" s="297">
        <f>IF($C176=0,0,VLOOKUP($Q176,InformatiiGenerale!$D$10:$J$150,7,FALSE))</f>
        <v>0</v>
      </c>
      <c r="O176" s="351">
        <f t="shared" si="17"/>
        <v>0</v>
      </c>
      <c r="P176" s="486" t="str">
        <f t="shared" si="18"/>
        <v/>
      </c>
      <c r="Q176" s="487" t="str">
        <f t="shared" si="19"/>
        <v/>
      </c>
      <c r="R176" s="487" t="str">
        <f t="shared" si="20"/>
        <v>Completati informatiile solicitate in foaia de calcul INFORMATII GENERALE</v>
      </c>
      <c r="S176" s="487" t="str">
        <f>IF(B176=0,"x",VLOOKUP(B176,InformatiiGenerale!$A$9:$C$29,3,FALSE))</f>
        <v>x</v>
      </c>
    </row>
    <row r="177" spans="1:19" ht="25.5" x14ac:dyDescent="0.25">
      <c r="A177" s="350"/>
      <c r="B177" s="177"/>
      <c r="C177" s="165"/>
      <c r="D177" s="165"/>
      <c r="E177" s="178"/>
      <c r="F177" s="160"/>
      <c r="G177" s="179"/>
      <c r="H177" s="179"/>
      <c r="I177" s="173">
        <f t="shared" si="14"/>
        <v>0</v>
      </c>
      <c r="J177" s="173">
        <f t="shared" si="15"/>
        <v>0</v>
      </c>
      <c r="K177" s="173">
        <f>IF($C177=0,0,VLOOKUP($Q177,InformatiiGenerale!$D$10:$J$150,3,FALSE))</f>
        <v>0</v>
      </c>
      <c r="L177" s="173">
        <f t="shared" si="16"/>
        <v>0</v>
      </c>
      <c r="M177" s="297">
        <f>IF(F177="ora",SUMIF('Cap.1-a'!$S$11:$S$3003,$P177,'Cap.1-a'!$N$11:$N$3003)/'Cap.1-b'!H177,SUMIF('Cap.1-a'!$S$11:$S$3003,$P177,'Cap.1-a'!$N$11:$N$3003))</f>
        <v>0</v>
      </c>
      <c r="N177" s="297">
        <f>IF($C177=0,0,VLOOKUP($Q177,InformatiiGenerale!$D$10:$J$150,7,FALSE))</f>
        <v>0</v>
      </c>
      <c r="O177" s="351">
        <f t="shared" si="17"/>
        <v>0</v>
      </c>
      <c r="P177" s="486" t="str">
        <f t="shared" si="18"/>
        <v/>
      </c>
      <c r="Q177" s="487" t="str">
        <f t="shared" si="19"/>
        <v/>
      </c>
      <c r="R177" s="487" t="str">
        <f t="shared" si="20"/>
        <v>Completati informatiile solicitate in foaia de calcul INFORMATII GENERALE</v>
      </c>
      <c r="S177" s="487" t="str">
        <f>IF(B177=0,"x",VLOOKUP(B177,InformatiiGenerale!$A$9:$C$29,3,FALSE))</f>
        <v>x</v>
      </c>
    </row>
    <row r="178" spans="1:19" ht="25.5" x14ac:dyDescent="0.25">
      <c r="A178" s="350"/>
      <c r="B178" s="177"/>
      <c r="C178" s="165"/>
      <c r="D178" s="165"/>
      <c r="E178" s="178"/>
      <c r="F178" s="160"/>
      <c r="G178" s="179"/>
      <c r="H178" s="179"/>
      <c r="I178" s="173">
        <f t="shared" si="14"/>
        <v>0</v>
      </c>
      <c r="J178" s="173">
        <f t="shared" si="15"/>
        <v>0</v>
      </c>
      <c r="K178" s="173">
        <f>IF($C178=0,0,VLOOKUP($Q178,InformatiiGenerale!$D$10:$J$150,3,FALSE))</f>
        <v>0</v>
      </c>
      <c r="L178" s="173">
        <f t="shared" si="16"/>
        <v>0</v>
      </c>
      <c r="M178" s="297">
        <f>IF(F178="ora",SUMIF('Cap.1-a'!$S$11:$S$3003,$P178,'Cap.1-a'!$N$11:$N$3003)/'Cap.1-b'!H178,SUMIF('Cap.1-a'!$S$11:$S$3003,$P178,'Cap.1-a'!$N$11:$N$3003))</f>
        <v>0</v>
      </c>
      <c r="N178" s="297">
        <f>IF($C178=0,0,VLOOKUP($Q178,InformatiiGenerale!$D$10:$J$150,7,FALSE))</f>
        <v>0</v>
      </c>
      <c r="O178" s="351">
        <f t="shared" si="17"/>
        <v>0</v>
      </c>
      <c r="P178" s="486" t="str">
        <f t="shared" si="18"/>
        <v/>
      </c>
      <c r="Q178" s="487" t="str">
        <f t="shared" si="19"/>
        <v/>
      </c>
      <c r="R178" s="487" t="str">
        <f t="shared" si="20"/>
        <v>Completati informatiile solicitate in foaia de calcul INFORMATII GENERALE</v>
      </c>
      <c r="S178" s="487" t="str">
        <f>IF(B178=0,"x",VLOOKUP(B178,InformatiiGenerale!$A$9:$C$29,3,FALSE))</f>
        <v>x</v>
      </c>
    </row>
    <row r="179" spans="1:19" ht="25.5" x14ac:dyDescent="0.25">
      <c r="A179" s="350"/>
      <c r="B179" s="177"/>
      <c r="C179" s="165"/>
      <c r="D179" s="165"/>
      <c r="E179" s="178"/>
      <c r="F179" s="160"/>
      <c r="G179" s="179"/>
      <c r="H179" s="179"/>
      <c r="I179" s="173">
        <f t="shared" si="14"/>
        <v>0</v>
      </c>
      <c r="J179" s="173">
        <f t="shared" si="15"/>
        <v>0</v>
      </c>
      <c r="K179" s="173">
        <f>IF($C179=0,0,VLOOKUP($Q179,InformatiiGenerale!$D$10:$J$150,3,FALSE))</f>
        <v>0</v>
      </c>
      <c r="L179" s="173">
        <f t="shared" si="16"/>
        <v>0</v>
      </c>
      <c r="M179" s="297">
        <f>IF(F179="ora",SUMIF('Cap.1-a'!$S$11:$S$3003,$P179,'Cap.1-a'!$N$11:$N$3003)/'Cap.1-b'!H179,SUMIF('Cap.1-a'!$S$11:$S$3003,$P179,'Cap.1-a'!$N$11:$N$3003))</f>
        <v>0</v>
      </c>
      <c r="N179" s="297">
        <f>IF($C179=0,0,VLOOKUP($Q179,InformatiiGenerale!$D$10:$J$150,7,FALSE))</f>
        <v>0</v>
      </c>
      <c r="O179" s="351">
        <f t="shared" si="17"/>
        <v>0</v>
      </c>
      <c r="P179" s="486" t="str">
        <f t="shared" si="18"/>
        <v/>
      </c>
      <c r="Q179" s="487" t="str">
        <f t="shared" si="19"/>
        <v/>
      </c>
      <c r="R179" s="487" t="str">
        <f t="shared" si="20"/>
        <v>Completati informatiile solicitate in foaia de calcul INFORMATII GENERALE</v>
      </c>
      <c r="S179" s="487" t="str">
        <f>IF(B179=0,"x",VLOOKUP(B179,InformatiiGenerale!$A$9:$C$29,3,FALSE))</f>
        <v>x</v>
      </c>
    </row>
    <row r="180" spans="1:19" ht="25.5" x14ac:dyDescent="0.25">
      <c r="A180" s="350"/>
      <c r="B180" s="177"/>
      <c r="C180" s="165"/>
      <c r="D180" s="165"/>
      <c r="E180" s="178"/>
      <c r="F180" s="160"/>
      <c r="G180" s="179"/>
      <c r="H180" s="179"/>
      <c r="I180" s="173">
        <f t="shared" si="14"/>
        <v>0</v>
      </c>
      <c r="J180" s="173">
        <f t="shared" si="15"/>
        <v>0</v>
      </c>
      <c r="K180" s="173">
        <f>IF($C180=0,0,VLOOKUP($Q180,InformatiiGenerale!$D$10:$J$150,3,FALSE))</f>
        <v>0</v>
      </c>
      <c r="L180" s="173">
        <f t="shared" si="16"/>
        <v>0</v>
      </c>
      <c r="M180" s="297">
        <f>IF(F180="ora",SUMIF('Cap.1-a'!$S$11:$S$3003,$P180,'Cap.1-a'!$N$11:$N$3003)/'Cap.1-b'!H180,SUMIF('Cap.1-a'!$S$11:$S$3003,$P180,'Cap.1-a'!$N$11:$N$3003))</f>
        <v>0</v>
      </c>
      <c r="N180" s="297">
        <f>IF($C180=0,0,VLOOKUP($Q180,InformatiiGenerale!$D$10:$J$150,7,FALSE))</f>
        <v>0</v>
      </c>
      <c r="O180" s="351">
        <f t="shared" si="17"/>
        <v>0</v>
      </c>
      <c r="P180" s="486" t="str">
        <f t="shared" si="18"/>
        <v/>
      </c>
      <c r="Q180" s="487" t="str">
        <f t="shared" si="19"/>
        <v/>
      </c>
      <c r="R180" s="487" t="str">
        <f t="shared" si="20"/>
        <v>Completati informatiile solicitate in foaia de calcul INFORMATII GENERALE</v>
      </c>
      <c r="S180" s="487" t="str">
        <f>IF(B180=0,"x",VLOOKUP(B180,InformatiiGenerale!$A$9:$C$29,3,FALSE))</f>
        <v>x</v>
      </c>
    </row>
    <row r="181" spans="1:19" ht="25.5" x14ac:dyDescent="0.25">
      <c r="A181" s="350"/>
      <c r="B181" s="177"/>
      <c r="C181" s="165"/>
      <c r="D181" s="165"/>
      <c r="E181" s="178"/>
      <c r="F181" s="160"/>
      <c r="G181" s="179"/>
      <c r="H181" s="179"/>
      <c r="I181" s="173">
        <f t="shared" si="14"/>
        <v>0</v>
      </c>
      <c r="J181" s="173">
        <f t="shared" si="15"/>
        <v>0</v>
      </c>
      <c r="K181" s="173">
        <f>IF($C181=0,0,VLOOKUP($Q181,InformatiiGenerale!$D$10:$J$150,3,FALSE))</f>
        <v>0</v>
      </c>
      <c r="L181" s="173">
        <f t="shared" si="16"/>
        <v>0</v>
      </c>
      <c r="M181" s="297">
        <f>IF(F181="ora",SUMIF('Cap.1-a'!$S$11:$S$3003,$P181,'Cap.1-a'!$N$11:$N$3003)/'Cap.1-b'!H181,SUMIF('Cap.1-a'!$S$11:$S$3003,$P181,'Cap.1-a'!$N$11:$N$3003))</f>
        <v>0</v>
      </c>
      <c r="N181" s="297">
        <f>IF($C181=0,0,VLOOKUP($Q181,InformatiiGenerale!$D$10:$J$150,7,FALSE))</f>
        <v>0</v>
      </c>
      <c r="O181" s="351">
        <f t="shared" si="17"/>
        <v>0</v>
      </c>
      <c r="P181" s="486" t="str">
        <f t="shared" si="18"/>
        <v/>
      </c>
      <c r="Q181" s="487" t="str">
        <f t="shared" si="19"/>
        <v/>
      </c>
      <c r="R181" s="487" t="str">
        <f t="shared" si="20"/>
        <v>Completati informatiile solicitate in foaia de calcul INFORMATII GENERALE</v>
      </c>
      <c r="S181" s="487" t="str">
        <f>IF(B181=0,"x",VLOOKUP(B181,InformatiiGenerale!$A$9:$C$29,3,FALSE))</f>
        <v>x</v>
      </c>
    </row>
    <row r="182" spans="1:19" ht="25.5" x14ac:dyDescent="0.25">
      <c r="A182" s="350"/>
      <c r="B182" s="177"/>
      <c r="C182" s="165"/>
      <c r="D182" s="165"/>
      <c r="E182" s="178"/>
      <c r="F182" s="160"/>
      <c r="G182" s="179"/>
      <c r="H182" s="179"/>
      <c r="I182" s="173">
        <f t="shared" si="14"/>
        <v>0</v>
      </c>
      <c r="J182" s="173">
        <f t="shared" si="15"/>
        <v>0</v>
      </c>
      <c r="K182" s="173">
        <f>IF($C182=0,0,VLOOKUP($Q182,InformatiiGenerale!$D$10:$J$150,3,FALSE))</f>
        <v>0</v>
      </c>
      <c r="L182" s="173">
        <f t="shared" si="16"/>
        <v>0</v>
      </c>
      <c r="M182" s="297">
        <f>IF(F182="ora",SUMIF('Cap.1-a'!$S$11:$S$3003,$P182,'Cap.1-a'!$N$11:$N$3003)/'Cap.1-b'!H182,SUMIF('Cap.1-a'!$S$11:$S$3003,$P182,'Cap.1-a'!$N$11:$N$3003))</f>
        <v>0</v>
      </c>
      <c r="N182" s="297">
        <f>IF($C182=0,0,VLOOKUP($Q182,InformatiiGenerale!$D$10:$J$150,7,FALSE))</f>
        <v>0</v>
      </c>
      <c r="O182" s="351">
        <f t="shared" si="17"/>
        <v>0</v>
      </c>
      <c r="P182" s="486" t="str">
        <f t="shared" si="18"/>
        <v/>
      </c>
      <c r="Q182" s="487" t="str">
        <f t="shared" si="19"/>
        <v/>
      </c>
      <c r="R182" s="487" t="str">
        <f t="shared" si="20"/>
        <v>Completati informatiile solicitate in foaia de calcul INFORMATII GENERALE</v>
      </c>
      <c r="S182" s="487" t="str">
        <f>IF(B182=0,"x",VLOOKUP(B182,InformatiiGenerale!$A$9:$C$29,3,FALSE))</f>
        <v>x</v>
      </c>
    </row>
    <row r="183" spans="1:19" ht="25.5" x14ac:dyDescent="0.25">
      <c r="A183" s="350"/>
      <c r="B183" s="177"/>
      <c r="C183" s="165"/>
      <c r="D183" s="165"/>
      <c r="E183" s="178"/>
      <c r="F183" s="160"/>
      <c r="G183" s="179"/>
      <c r="H183" s="179"/>
      <c r="I183" s="173">
        <f t="shared" si="14"/>
        <v>0</v>
      </c>
      <c r="J183" s="173">
        <f t="shared" si="15"/>
        <v>0</v>
      </c>
      <c r="K183" s="173">
        <f>IF($C183=0,0,VLOOKUP($Q183,InformatiiGenerale!$D$10:$J$150,3,FALSE))</f>
        <v>0</v>
      </c>
      <c r="L183" s="173">
        <f t="shared" si="16"/>
        <v>0</v>
      </c>
      <c r="M183" s="297">
        <f>IF(F183="ora",SUMIF('Cap.1-a'!$S$11:$S$3003,$P183,'Cap.1-a'!$N$11:$N$3003)/'Cap.1-b'!H183,SUMIF('Cap.1-a'!$S$11:$S$3003,$P183,'Cap.1-a'!$N$11:$N$3003))</f>
        <v>0</v>
      </c>
      <c r="N183" s="297">
        <f>IF($C183=0,0,VLOOKUP($Q183,InformatiiGenerale!$D$10:$J$150,7,FALSE))</f>
        <v>0</v>
      </c>
      <c r="O183" s="351">
        <f t="shared" si="17"/>
        <v>0</v>
      </c>
      <c r="P183" s="486" t="str">
        <f t="shared" si="18"/>
        <v/>
      </c>
      <c r="Q183" s="487" t="str">
        <f t="shared" si="19"/>
        <v/>
      </c>
      <c r="R183" s="487" t="str">
        <f t="shared" si="20"/>
        <v>Completati informatiile solicitate in foaia de calcul INFORMATII GENERALE</v>
      </c>
      <c r="S183" s="487" t="str">
        <f>IF(B183=0,"x",VLOOKUP(B183,InformatiiGenerale!$A$9:$C$29,3,FALSE))</f>
        <v>x</v>
      </c>
    </row>
    <row r="184" spans="1:19" ht="25.5" x14ac:dyDescent="0.25">
      <c r="A184" s="350"/>
      <c r="B184" s="177"/>
      <c r="C184" s="165"/>
      <c r="D184" s="165"/>
      <c r="E184" s="178"/>
      <c r="F184" s="160"/>
      <c r="G184" s="179"/>
      <c r="H184" s="179"/>
      <c r="I184" s="173">
        <f t="shared" si="14"/>
        <v>0</v>
      </c>
      <c r="J184" s="173">
        <f t="shared" si="15"/>
        <v>0</v>
      </c>
      <c r="K184" s="173">
        <f>IF($C184=0,0,VLOOKUP($Q184,InformatiiGenerale!$D$10:$J$150,3,FALSE))</f>
        <v>0</v>
      </c>
      <c r="L184" s="173">
        <f t="shared" si="16"/>
        <v>0</v>
      </c>
      <c r="M184" s="297">
        <f>IF(F184="ora",SUMIF('Cap.1-a'!$S$11:$S$3003,$P184,'Cap.1-a'!$N$11:$N$3003)/'Cap.1-b'!H184,SUMIF('Cap.1-a'!$S$11:$S$3003,$P184,'Cap.1-a'!$N$11:$N$3003))</f>
        <v>0</v>
      </c>
      <c r="N184" s="297">
        <f>IF($C184=0,0,VLOOKUP($Q184,InformatiiGenerale!$D$10:$J$150,7,FALSE))</f>
        <v>0</v>
      </c>
      <c r="O184" s="351">
        <f t="shared" si="17"/>
        <v>0</v>
      </c>
      <c r="P184" s="486" t="str">
        <f t="shared" si="18"/>
        <v/>
      </c>
      <c r="Q184" s="487" t="str">
        <f t="shared" si="19"/>
        <v/>
      </c>
      <c r="R184" s="487" t="str">
        <f t="shared" si="20"/>
        <v>Completati informatiile solicitate in foaia de calcul INFORMATII GENERALE</v>
      </c>
      <c r="S184" s="487" t="str">
        <f>IF(B184=0,"x",VLOOKUP(B184,InformatiiGenerale!$A$9:$C$29,3,FALSE))</f>
        <v>x</v>
      </c>
    </row>
    <row r="185" spans="1:19" ht="25.5" x14ac:dyDescent="0.25">
      <c r="A185" s="350"/>
      <c r="B185" s="177"/>
      <c r="C185" s="165"/>
      <c r="D185" s="165"/>
      <c r="E185" s="178"/>
      <c r="F185" s="160"/>
      <c r="G185" s="179"/>
      <c r="H185" s="179"/>
      <c r="I185" s="173">
        <f t="shared" si="14"/>
        <v>0</v>
      </c>
      <c r="J185" s="173">
        <f t="shared" si="15"/>
        <v>0</v>
      </c>
      <c r="K185" s="173">
        <f>IF($C185=0,0,VLOOKUP($Q185,InformatiiGenerale!$D$10:$J$150,3,FALSE))</f>
        <v>0</v>
      </c>
      <c r="L185" s="173">
        <f t="shared" si="16"/>
        <v>0</v>
      </c>
      <c r="M185" s="297">
        <f>IF(F185="ora",SUMIF('Cap.1-a'!$S$11:$S$3003,$P185,'Cap.1-a'!$N$11:$N$3003)/'Cap.1-b'!H185,SUMIF('Cap.1-a'!$S$11:$S$3003,$P185,'Cap.1-a'!$N$11:$N$3003))</f>
        <v>0</v>
      </c>
      <c r="N185" s="297">
        <f>IF($C185=0,0,VLOOKUP($Q185,InformatiiGenerale!$D$10:$J$150,7,FALSE))</f>
        <v>0</v>
      </c>
      <c r="O185" s="351">
        <f t="shared" si="17"/>
        <v>0</v>
      </c>
      <c r="P185" s="486" t="str">
        <f t="shared" si="18"/>
        <v/>
      </c>
      <c r="Q185" s="487" t="str">
        <f t="shared" si="19"/>
        <v/>
      </c>
      <c r="R185" s="487" t="str">
        <f t="shared" si="20"/>
        <v>Completati informatiile solicitate in foaia de calcul INFORMATII GENERALE</v>
      </c>
      <c r="S185" s="487" t="str">
        <f>IF(B185=0,"x",VLOOKUP(B185,InformatiiGenerale!$A$9:$C$29,3,FALSE))</f>
        <v>x</v>
      </c>
    </row>
    <row r="186" spans="1:19" ht="25.5" x14ac:dyDescent="0.25">
      <c r="A186" s="350"/>
      <c r="B186" s="177"/>
      <c r="C186" s="165"/>
      <c r="D186" s="165"/>
      <c r="E186" s="178"/>
      <c r="F186" s="160"/>
      <c r="G186" s="179"/>
      <c r="H186" s="179"/>
      <c r="I186" s="173">
        <f t="shared" si="14"/>
        <v>0</v>
      </c>
      <c r="J186" s="173">
        <f t="shared" si="15"/>
        <v>0</v>
      </c>
      <c r="K186" s="173">
        <f>IF($C186=0,0,VLOOKUP($Q186,InformatiiGenerale!$D$10:$J$150,3,FALSE))</f>
        <v>0</v>
      </c>
      <c r="L186" s="173">
        <f t="shared" si="16"/>
        <v>0</v>
      </c>
      <c r="M186" s="297">
        <f>IF(F186="ora",SUMIF('Cap.1-a'!$S$11:$S$3003,$P186,'Cap.1-a'!$N$11:$N$3003)/'Cap.1-b'!H186,SUMIF('Cap.1-a'!$S$11:$S$3003,$P186,'Cap.1-a'!$N$11:$N$3003))</f>
        <v>0</v>
      </c>
      <c r="N186" s="297">
        <f>IF($C186=0,0,VLOOKUP($Q186,InformatiiGenerale!$D$10:$J$150,7,FALSE))</f>
        <v>0</v>
      </c>
      <c r="O186" s="351">
        <f t="shared" si="17"/>
        <v>0</v>
      </c>
      <c r="P186" s="486" t="str">
        <f t="shared" si="18"/>
        <v/>
      </c>
      <c r="Q186" s="487" t="str">
        <f t="shared" si="19"/>
        <v/>
      </c>
      <c r="R186" s="487" t="str">
        <f t="shared" si="20"/>
        <v>Completati informatiile solicitate in foaia de calcul INFORMATII GENERALE</v>
      </c>
      <c r="S186" s="487" t="str">
        <f>IF(B186=0,"x",VLOOKUP(B186,InformatiiGenerale!$A$9:$C$29,3,FALSE))</f>
        <v>x</v>
      </c>
    </row>
    <row r="187" spans="1:19" ht="25.5" x14ac:dyDescent="0.25">
      <c r="A187" s="350"/>
      <c r="B187" s="177"/>
      <c r="C187" s="165"/>
      <c r="D187" s="165"/>
      <c r="E187" s="178"/>
      <c r="F187" s="160"/>
      <c r="G187" s="179"/>
      <c r="H187" s="179"/>
      <c r="I187" s="173">
        <f t="shared" si="14"/>
        <v>0</v>
      </c>
      <c r="J187" s="173">
        <f t="shared" si="15"/>
        <v>0</v>
      </c>
      <c r="K187" s="173">
        <f>IF($C187=0,0,VLOOKUP($Q187,InformatiiGenerale!$D$10:$J$150,3,FALSE))</f>
        <v>0</v>
      </c>
      <c r="L187" s="173">
        <f t="shared" si="16"/>
        <v>0</v>
      </c>
      <c r="M187" s="297">
        <f>IF(F187="ora",SUMIF('Cap.1-a'!$S$11:$S$3003,$P187,'Cap.1-a'!$N$11:$N$3003)/'Cap.1-b'!H187,SUMIF('Cap.1-a'!$S$11:$S$3003,$P187,'Cap.1-a'!$N$11:$N$3003))</f>
        <v>0</v>
      </c>
      <c r="N187" s="297">
        <f>IF($C187=0,0,VLOOKUP($Q187,InformatiiGenerale!$D$10:$J$150,7,FALSE))</f>
        <v>0</v>
      </c>
      <c r="O187" s="351">
        <f t="shared" si="17"/>
        <v>0</v>
      </c>
      <c r="P187" s="486" t="str">
        <f t="shared" si="18"/>
        <v/>
      </c>
      <c r="Q187" s="487" t="str">
        <f t="shared" si="19"/>
        <v/>
      </c>
      <c r="R187" s="487" t="str">
        <f t="shared" si="20"/>
        <v>Completati informatiile solicitate in foaia de calcul INFORMATII GENERALE</v>
      </c>
      <c r="S187" s="487" t="str">
        <f>IF(B187=0,"x",VLOOKUP(B187,InformatiiGenerale!$A$9:$C$29,3,FALSE))</f>
        <v>x</v>
      </c>
    </row>
    <row r="188" spans="1:19" ht="25.5" x14ac:dyDescent="0.25">
      <c r="A188" s="350"/>
      <c r="B188" s="177"/>
      <c r="C188" s="165"/>
      <c r="D188" s="165"/>
      <c r="E188" s="178"/>
      <c r="F188" s="160"/>
      <c r="G188" s="179"/>
      <c r="H188" s="179"/>
      <c r="I188" s="173">
        <f t="shared" si="14"/>
        <v>0</v>
      </c>
      <c r="J188" s="173">
        <f t="shared" si="15"/>
        <v>0</v>
      </c>
      <c r="K188" s="173">
        <f>IF($C188=0,0,VLOOKUP($Q188,InformatiiGenerale!$D$10:$J$150,3,FALSE))</f>
        <v>0</v>
      </c>
      <c r="L188" s="173">
        <f t="shared" si="16"/>
        <v>0</v>
      </c>
      <c r="M188" s="297">
        <f>IF(F188="ora",SUMIF('Cap.1-a'!$S$11:$S$3003,$P188,'Cap.1-a'!$N$11:$N$3003)/'Cap.1-b'!H188,SUMIF('Cap.1-a'!$S$11:$S$3003,$P188,'Cap.1-a'!$N$11:$N$3003))</f>
        <v>0</v>
      </c>
      <c r="N188" s="297">
        <f>IF($C188=0,0,VLOOKUP($Q188,InformatiiGenerale!$D$10:$J$150,7,FALSE))</f>
        <v>0</v>
      </c>
      <c r="O188" s="351">
        <f t="shared" si="17"/>
        <v>0</v>
      </c>
      <c r="P188" s="486" t="str">
        <f t="shared" si="18"/>
        <v/>
      </c>
      <c r="Q188" s="487" t="str">
        <f t="shared" si="19"/>
        <v/>
      </c>
      <c r="R188" s="487" t="str">
        <f t="shared" si="20"/>
        <v>Completati informatiile solicitate in foaia de calcul INFORMATII GENERALE</v>
      </c>
      <c r="S188" s="487" t="str">
        <f>IF(B188=0,"x",VLOOKUP(B188,InformatiiGenerale!$A$9:$C$29,3,FALSE))</f>
        <v>x</v>
      </c>
    </row>
    <row r="189" spans="1:19" ht="25.5" x14ac:dyDescent="0.25">
      <c r="A189" s="350"/>
      <c r="B189" s="177"/>
      <c r="C189" s="165"/>
      <c r="D189" s="165"/>
      <c r="E189" s="178"/>
      <c r="F189" s="160"/>
      <c r="G189" s="179"/>
      <c r="H189" s="179"/>
      <c r="I189" s="173">
        <f t="shared" si="14"/>
        <v>0</v>
      </c>
      <c r="J189" s="173">
        <f t="shared" si="15"/>
        <v>0</v>
      </c>
      <c r="K189" s="173">
        <f>IF($C189=0,0,VLOOKUP($Q189,InformatiiGenerale!$D$10:$J$150,3,FALSE))</f>
        <v>0</v>
      </c>
      <c r="L189" s="173">
        <f t="shared" si="16"/>
        <v>0</v>
      </c>
      <c r="M189" s="297">
        <f>IF(F189="ora",SUMIF('Cap.1-a'!$S$11:$S$3003,$P189,'Cap.1-a'!$N$11:$N$3003)/'Cap.1-b'!H189,SUMIF('Cap.1-a'!$S$11:$S$3003,$P189,'Cap.1-a'!$N$11:$N$3003))</f>
        <v>0</v>
      </c>
      <c r="N189" s="297">
        <f>IF($C189=0,0,VLOOKUP($Q189,InformatiiGenerale!$D$10:$J$150,7,FALSE))</f>
        <v>0</v>
      </c>
      <c r="O189" s="351">
        <f t="shared" si="17"/>
        <v>0</v>
      </c>
      <c r="P189" s="486" t="str">
        <f t="shared" si="18"/>
        <v/>
      </c>
      <c r="Q189" s="487" t="str">
        <f t="shared" si="19"/>
        <v/>
      </c>
      <c r="R189" s="487" t="str">
        <f t="shared" si="20"/>
        <v>Completati informatiile solicitate in foaia de calcul INFORMATII GENERALE</v>
      </c>
      <c r="S189" s="487" t="str">
        <f>IF(B189=0,"x",VLOOKUP(B189,InformatiiGenerale!$A$9:$C$29,3,FALSE))</f>
        <v>x</v>
      </c>
    </row>
    <row r="190" spans="1:19" ht="25.5" x14ac:dyDescent="0.25">
      <c r="A190" s="350"/>
      <c r="B190" s="177"/>
      <c r="C190" s="165"/>
      <c r="D190" s="165"/>
      <c r="E190" s="178"/>
      <c r="F190" s="160"/>
      <c r="G190" s="179"/>
      <c r="H190" s="179"/>
      <c r="I190" s="173">
        <f t="shared" si="14"/>
        <v>0</v>
      </c>
      <c r="J190" s="173">
        <f t="shared" si="15"/>
        <v>0</v>
      </c>
      <c r="K190" s="173">
        <f>IF($C190=0,0,VLOOKUP($Q190,InformatiiGenerale!$D$10:$J$150,3,FALSE))</f>
        <v>0</v>
      </c>
      <c r="L190" s="173">
        <f t="shared" si="16"/>
        <v>0</v>
      </c>
      <c r="M190" s="297">
        <f>IF(F190="ora",SUMIF('Cap.1-a'!$S$11:$S$3003,$P190,'Cap.1-a'!$N$11:$N$3003)/'Cap.1-b'!H190,SUMIF('Cap.1-a'!$S$11:$S$3003,$P190,'Cap.1-a'!$N$11:$N$3003))</f>
        <v>0</v>
      </c>
      <c r="N190" s="297">
        <f>IF($C190=0,0,VLOOKUP($Q190,InformatiiGenerale!$D$10:$J$150,7,FALSE))</f>
        <v>0</v>
      </c>
      <c r="O190" s="351">
        <f t="shared" si="17"/>
        <v>0</v>
      </c>
      <c r="P190" s="486" t="str">
        <f t="shared" si="18"/>
        <v/>
      </c>
      <c r="Q190" s="487" t="str">
        <f t="shared" si="19"/>
        <v/>
      </c>
      <c r="R190" s="487" t="str">
        <f t="shared" si="20"/>
        <v>Completati informatiile solicitate in foaia de calcul INFORMATII GENERALE</v>
      </c>
      <c r="S190" s="487" t="str">
        <f>IF(B190=0,"x",VLOOKUP(B190,InformatiiGenerale!$A$9:$C$29,3,FALSE))</f>
        <v>x</v>
      </c>
    </row>
    <row r="191" spans="1:19" ht="25.5" x14ac:dyDescent="0.25">
      <c r="A191" s="350"/>
      <c r="B191" s="177"/>
      <c r="C191" s="165"/>
      <c r="D191" s="165"/>
      <c r="E191" s="178"/>
      <c r="F191" s="160"/>
      <c r="G191" s="179"/>
      <c r="H191" s="179"/>
      <c r="I191" s="173">
        <f t="shared" si="14"/>
        <v>0</v>
      </c>
      <c r="J191" s="173">
        <f t="shared" si="15"/>
        <v>0</v>
      </c>
      <c r="K191" s="173">
        <f>IF($C191=0,0,VLOOKUP($Q191,InformatiiGenerale!$D$10:$J$150,3,FALSE))</f>
        <v>0</v>
      </c>
      <c r="L191" s="173">
        <f t="shared" si="16"/>
        <v>0</v>
      </c>
      <c r="M191" s="297">
        <f>IF(F191="ora",SUMIF('Cap.1-a'!$S$11:$S$3003,$P191,'Cap.1-a'!$N$11:$N$3003)/'Cap.1-b'!H191,SUMIF('Cap.1-a'!$S$11:$S$3003,$P191,'Cap.1-a'!$N$11:$N$3003))</f>
        <v>0</v>
      </c>
      <c r="N191" s="297">
        <f>IF($C191=0,0,VLOOKUP($Q191,InformatiiGenerale!$D$10:$J$150,7,FALSE))</f>
        <v>0</v>
      </c>
      <c r="O191" s="351">
        <f t="shared" si="17"/>
        <v>0</v>
      </c>
      <c r="P191" s="486" t="str">
        <f t="shared" si="18"/>
        <v/>
      </c>
      <c r="Q191" s="487" t="str">
        <f t="shared" si="19"/>
        <v/>
      </c>
      <c r="R191" s="487" t="str">
        <f t="shared" si="20"/>
        <v>Completati informatiile solicitate in foaia de calcul INFORMATII GENERALE</v>
      </c>
      <c r="S191" s="487" t="str">
        <f>IF(B191=0,"x",VLOOKUP(B191,InformatiiGenerale!$A$9:$C$29,3,FALSE))</f>
        <v>x</v>
      </c>
    </row>
    <row r="192" spans="1:19" ht="25.5" x14ac:dyDescent="0.25">
      <c r="A192" s="350"/>
      <c r="B192" s="177"/>
      <c r="C192" s="165"/>
      <c r="D192" s="165"/>
      <c r="E192" s="178"/>
      <c r="F192" s="160"/>
      <c r="G192" s="179"/>
      <c r="H192" s="179"/>
      <c r="I192" s="173">
        <f t="shared" si="14"/>
        <v>0</v>
      </c>
      <c r="J192" s="173">
        <f t="shared" si="15"/>
        <v>0</v>
      </c>
      <c r="K192" s="173">
        <f>IF($C192=0,0,VLOOKUP($Q192,InformatiiGenerale!$D$10:$J$150,3,FALSE))</f>
        <v>0</v>
      </c>
      <c r="L192" s="173">
        <f t="shared" si="16"/>
        <v>0</v>
      </c>
      <c r="M192" s="297">
        <f>IF(F192="ora",SUMIF('Cap.1-a'!$S$11:$S$3003,$P192,'Cap.1-a'!$N$11:$N$3003)/'Cap.1-b'!H192,SUMIF('Cap.1-a'!$S$11:$S$3003,$P192,'Cap.1-a'!$N$11:$N$3003))</f>
        <v>0</v>
      </c>
      <c r="N192" s="297">
        <f>IF($C192=0,0,VLOOKUP($Q192,InformatiiGenerale!$D$10:$J$150,7,FALSE))</f>
        <v>0</v>
      </c>
      <c r="O192" s="351">
        <f t="shared" si="17"/>
        <v>0</v>
      </c>
      <c r="P192" s="486" t="str">
        <f t="shared" si="18"/>
        <v/>
      </c>
      <c r="Q192" s="487" t="str">
        <f t="shared" si="19"/>
        <v/>
      </c>
      <c r="R192" s="487" t="str">
        <f t="shared" si="20"/>
        <v>Completati informatiile solicitate in foaia de calcul INFORMATII GENERALE</v>
      </c>
      <c r="S192" s="487" t="str">
        <f>IF(B192=0,"x",VLOOKUP(B192,InformatiiGenerale!$A$9:$C$29,3,FALSE))</f>
        <v>x</v>
      </c>
    </row>
    <row r="193" spans="1:19" ht="25.5" x14ac:dyDescent="0.25">
      <c r="A193" s="350"/>
      <c r="B193" s="177"/>
      <c r="C193" s="165"/>
      <c r="D193" s="165"/>
      <c r="E193" s="178"/>
      <c r="F193" s="160"/>
      <c r="G193" s="179"/>
      <c r="H193" s="179"/>
      <c r="I193" s="173">
        <f t="shared" si="14"/>
        <v>0</v>
      </c>
      <c r="J193" s="173">
        <f t="shared" si="15"/>
        <v>0</v>
      </c>
      <c r="K193" s="173">
        <f>IF($C193=0,0,VLOOKUP($Q193,InformatiiGenerale!$D$10:$J$150,3,FALSE))</f>
        <v>0</v>
      </c>
      <c r="L193" s="173">
        <f t="shared" si="16"/>
        <v>0</v>
      </c>
      <c r="M193" s="297">
        <f>IF(F193="ora",SUMIF('Cap.1-a'!$S$11:$S$3003,$P193,'Cap.1-a'!$N$11:$N$3003)/'Cap.1-b'!H193,SUMIF('Cap.1-a'!$S$11:$S$3003,$P193,'Cap.1-a'!$N$11:$N$3003))</f>
        <v>0</v>
      </c>
      <c r="N193" s="297">
        <f>IF($C193=0,0,VLOOKUP($Q193,InformatiiGenerale!$D$10:$J$150,7,FALSE))</f>
        <v>0</v>
      </c>
      <c r="O193" s="351">
        <f t="shared" si="17"/>
        <v>0</v>
      </c>
      <c r="P193" s="486" t="str">
        <f t="shared" si="18"/>
        <v/>
      </c>
      <c r="Q193" s="487" t="str">
        <f t="shared" si="19"/>
        <v/>
      </c>
      <c r="R193" s="487" t="str">
        <f t="shared" si="20"/>
        <v>Completati informatiile solicitate in foaia de calcul INFORMATII GENERALE</v>
      </c>
      <c r="S193" s="487" t="str">
        <f>IF(B193=0,"x",VLOOKUP(B193,InformatiiGenerale!$A$9:$C$29,3,FALSE))</f>
        <v>x</v>
      </c>
    </row>
    <row r="194" spans="1:19" ht="25.5" x14ac:dyDescent="0.25">
      <c r="A194" s="350"/>
      <c r="B194" s="177"/>
      <c r="C194" s="165"/>
      <c r="D194" s="165"/>
      <c r="E194" s="178"/>
      <c r="F194" s="160"/>
      <c r="G194" s="179"/>
      <c r="H194" s="179"/>
      <c r="I194" s="173">
        <f t="shared" si="14"/>
        <v>0</v>
      </c>
      <c r="J194" s="173">
        <f t="shared" si="15"/>
        <v>0</v>
      </c>
      <c r="K194" s="173">
        <f>IF($C194=0,0,VLOOKUP($Q194,InformatiiGenerale!$D$10:$J$150,3,FALSE))</f>
        <v>0</v>
      </c>
      <c r="L194" s="173">
        <f t="shared" si="16"/>
        <v>0</v>
      </c>
      <c r="M194" s="297">
        <f>IF(F194="ora",SUMIF('Cap.1-a'!$S$11:$S$3003,$P194,'Cap.1-a'!$N$11:$N$3003)/'Cap.1-b'!H194,SUMIF('Cap.1-a'!$S$11:$S$3003,$P194,'Cap.1-a'!$N$11:$N$3003))</f>
        <v>0</v>
      </c>
      <c r="N194" s="297">
        <f>IF($C194=0,0,VLOOKUP($Q194,InformatiiGenerale!$D$10:$J$150,7,FALSE))</f>
        <v>0</v>
      </c>
      <c r="O194" s="351">
        <f t="shared" si="17"/>
        <v>0</v>
      </c>
      <c r="P194" s="486" t="str">
        <f t="shared" si="18"/>
        <v/>
      </c>
      <c r="Q194" s="487" t="str">
        <f t="shared" si="19"/>
        <v/>
      </c>
      <c r="R194" s="487" t="str">
        <f t="shared" si="20"/>
        <v>Completati informatiile solicitate in foaia de calcul INFORMATII GENERALE</v>
      </c>
      <c r="S194" s="487" t="str">
        <f>IF(B194=0,"x",VLOOKUP(B194,InformatiiGenerale!$A$9:$C$29,3,FALSE))</f>
        <v>x</v>
      </c>
    </row>
    <row r="195" spans="1:19" ht="25.5" x14ac:dyDescent="0.25">
      <c r="A195" s="350"/>
      <c r="B195" s="177"/>
      <c r="C195" s="165"/>
      <c r="D195" s="165"/>
      <c r="E195" s="178"/>
      <c r="F195" s="160"/>
      <c r="G195" s="179"/>
      <c r="H195" s="179"/>
      <c r="I195" s="173">
        <f t="shared" si="14"/>
        <v>0</v>
      </c>
      <c r="J195" s="173">
        <f t="shared" si="15"/>
        <v>0</v>
      </c>
      <c r="K195" s="173">
        <f>IF($C195=0,0,VLOOKUP($Q195,InformatiiGenerale!$D$10:$J$150,3,FALSE))</f>
        <v>0</v>
      </c>
      <c r="L195" s="173">
        <f t="shared" si="16"/>
        <v>0</v>
      </c>
      <c r="M195" s="297">
        <f>IF(F195="ora",SUMIF('Cap.1-a'!$S$11:$S$3003,$P195,'Cap.1-a'!$N$11:$N$3003)/'Cap.1-b'!H195,SUMIF('Cap.1-a'!$S$11:$S$3003,$P195,'Cap.1-a'!$N$11:$N$3003))</f>
        <v>0</v>
      </c>
      <c r="N195" s="297">
        <f>IF($C195=0,0,VLOOKUP($Q195,InformatiiGenerale!$D$10:$J$150,7,FALSE))</f>
        <v>0</v>
      </c>
      <c r="O195" s="351">
        <f t="shared" si="17"/>
        <v>0</v>
      </c>
      <c r="P195" s="486" t="str">
        <f t="shared" si="18"/>
        <v/>
      </c>
      <c r="Q195" s="487" t="str">
        <f t="shared" si="19"/>
        <v/>
      </c>
      <c r="R195" s="487" t="str">
        <f t="shared" si="20"/>
        <v>Completati informatiile solicitate in foaia de calcul INFORMATII GENERALE</v>
      </c>
      <c r="S195" s="487" t="str">
        <f>IF(B195=0,"x",VLOOKUP(B195,InformatiiGenerale!$A$9:$C$29,3,FALSE))</f>
        <v>x</v>
      </c>
    </row>
    <row r="196" spans="1:19" ht="25.5" x14ac:dyDescent="0.25">
      <c r="A196" s="350"/>
      <c r="B196" s="177"/>
      <c r="C196" s="165"/>
      <c r="D196" s="165"/>
      <c r="E196" s="178"/>
      <c r="F196" s="160"/>
      <c r="G196" s="179"/>
      <c r="H196" s="179"/>
      <c r="I196" s="173">
        <f t="shared" si="14"/>
        <v>0</v>
      </c>
      <c r="J196" s="173">
        <f t="shared" si="15"/>
        <v>0</v>
      </c>
      <c r="K196" s="173">
        <f>IF($C196=0,0,VLOOKUP($Q196,InformatiiGenerale!$D$10:$J$150,3,FALSE))</f>
        <v>0</v>
      </c>
      <c r="L196" s="173">
        <f t="shared" si="16"/>
        <v>0</v>
      </c>
      <c r="M196" s="297">
        <f>IF(F196="ora",SUMIF('Cap.1-a'!$S$11:$S$3003,$P196,'Cap.1-a'!$N$11:$N$3003)/'Cap.1-b'!H196,SUMIF('Cap.1-a'!$S$11:$S$3003,$P196,'Cap.1-a'!$N$11:$N$3003))</f>
        <v>0</v>
      </c>
      <c r="N196" s="297">
        <f>IF($C196=0,0,VLOOKUP($Q196,InformatiiGenerale!$D$10:$J$150,7,FALSE))</f>
        <v>0</v>
      </c>
      <c r="O196" s="351">
        <f t="shared" si="17"/>
        <v>0</v>
      </c>
      <c r="P196" s="486" t="str">
        <f t="shared" si="18"/>
        <v/>
      </c>
      <c r="Q196" s="487" t="str">
        <f t="shared" si="19"/>
        <v/>
      </c>
      <c r="R196" s="487" t="str">
        <f t="shared" si="20"/>
        <v>Completati informatiile solicitate in foaia de calcul INFORMATII GENERALE</v>
      </c>
      <c r="S196" s="487" t="str">
        <f>IF(B196=0,"x",VLOOKUP(B196,InformatiiGenerale!$A$9:$C$29,3,FALSE))</f>
        <v>x</v>
      </c>
    </row>
    <row r="197" spans="1:19" ht="25.5" x14ac:dyDescent="0.25">
      <c r="A197" s="350"/>
      <c r="B197" s="177"/>
      <c r="C197" s="165"/>
      <c r="D197" s="165"/>
      <c r="E197" s="178"/>
      <c r="F197" s="160"/>
      <c r="G197" s="179"/>
      <c r="H197" s="179"/>
      <c r="I197" s="173">
        <f t="shared" si="14"/>
        <v>0</v>
      </c>
      <c r="J197" s="173">
        <f t="shared" si="15"/>
        <v>0</v>
      </c>
      <c r="K197" s="173">
        <f>IF($C197=0,0,VLOOKUP($Q197,InformatiiGenerale!$D$10:$J$150,3,FALSE))</f>
        <v>0</v>
      </c>
      <c r="L197" s="173">
        <f t="shared" si="16"/>
        <v>0</v>
      </c>
      <c r="M197" s="297">
        <f>IF(F197="ora",SUMIF('Cap.1-a'!$S$11:$S$3003,$P197,'Cap.1-a'!$N$11:$N$3003)/'Cap.1-b'!H197,SUMIF('Cap.1-a'!$S$11:$S$3003,$P197,'Cap.1-a'!$N$11:$N$3003))</f>
        <v>0</v>
      </c>
      <c r="N197" s="297">
        <f>IF($C197=0,0,VLOOKUP($Q197,InformatiiGenerale!$D$10:$J$150,7,FALSE))</f>
        <v>0</v>
      </c>
      <c r="O197" s="351">
        <f t="shared" si="17"/>
        <v>0</v>
      </c>
      <c r="P197" s="486" t="str">
        <f t="shared" si="18"/>
        <v/>
      </c>
      <c r="Q197" s="487" t="str">
        <f t="shared" si="19"/>
        <v/>
      </c>
      <c r="R197" s="487" t="str">
        <f t="shared" si="20"/>
        <v>Completati informatiile solicitate in foaia de calcul INFORMATII GENERALE</v>
      </c>
      <c r="S197" s="487" t="str">
        <f>IF(B197=0,"x",VLOOKUP(B197,InformatiiGenerale!$A$9:$C$29,3,FALSE))</f>
        <v>x</v>
      </c>
    </row>
    <row r="198" spans="1:19" ht="25.5" x14ac:dyDescent="0.25">
      <c r="A198" s="350"/>
      <c r="B198" s="177"/>
      <c r="C198" s="165"/>
      <c r="D198" s="165"/>
      <c r="E198" s="178"/>
      <c r="F198" s="160"/>
      <c r="G198" s="179"/>
      <c r="H198" s="179"/>
      <c r="I198" s="173">
        <f t="shared" si="14"/>
        <v>0</v>
      </c>
      <c r="J198" s="173">
        <f t="shared" si="15"/>
        <v>0</v>
      </c>
      <c r="K198" s="173">
        <f>IF($C198=0,0,VLOOKUP($Q198,InformatiiGenerale!$D$10:$J$150,3,FALSE))</f>
        <v>0</v>
      </c>
      <c r="L198" s="173">
        <f t="shared" si="16"/>
        <v>0</v>
      </c>
      <c r="M198" s="297">
        <f>IF(F198="ora",SUMIF('Cap.1-a'!$S$11:$S$3003,$P198,'Cap.1-a'!$N$11:$N$3003)/'Cap.1-b'!H198,SUMIF('Cap.1-a'!$S$11:$S$3003,$P198,'Cap.1-a'!$N$11:$N$3003))</f>
        <v>0</v>
      </c>
      <c r="N198" s="297">
        <f>IF($C198=0,0,VLOOKUP($Q198,InformatiiGenerale!$D$10:$J$150,7,FALSE))</f>
        <v>0</v>
      </c>
      <c r="O198" s="351">
        <f t="shared" si="17"/>
        <v>0</v>
      </c>
      <c r="P198" s="486" t="str">
        <f t="shared" si="18"/>
        <v/>
      </c>
      <c r="Q198" s="487" t="str">
        <f t="shared" si="19"/>
        <v/>
      </c>
      <c r="R198" s="487" t="str">
        <f t="shared" si="20"/>
        <v>Completati informatiile solicitate in foaia de calcul INFORMATII GENERALE</v>
      </c>
      <c r="S198" s="487" t="str">
        <f>IF(B198=0,"x",VLOOKUP(B198,InformatiiGenerale!$A$9:$C$29,3,FALSE))</f>
        <v>x</v>
      </c>
    </row>
    <row r="199" spans="1:19" ht="25.5" x14ac:dyDescent="0.25">
      <c r="A199" s="350"/>
      <c r="B199" s="177"/>
      <c r="C199" s="165"/>
      <c r="D199" s="165"/>
      <c r="E199" s="178"/>
      <c r="F199" s="160"/>
      <c r="G199" s="179"/>
      <c r="H199" s="179"/>
      <c r="I199" s="173">
        <f t="shared" si="14"/>
        <v>0</v>
      </c>
      <c r="J199" s="173">
        <f t="shared" si="15"/>
        <v>0</v>
      </c>
      <c r="K199" s="173">
        <f>IF($C199=0,0,VLOOKUP($Q199,InformatiiGenerale!$D$10:$J$150,3,FALSE))</f>
        <v>0</v>
      </c>
      <c r="L199" s="173">
        <f t="shared" si="16"/>
        <v>0</v>
      </c>
      <c r="M199" s="297">
        <f>IF(F199="ora",SUMIF('Cap.1-a'!$S$11:$S$3003,$P199,'Cap.1-a'!$N$11:$N$3003)/'Cap.1-b'!H199,SUMIF('Cap.1-a'!$S$11:$S$3003,$P199,'Cap.1-a'!$N$11:$N$3003))</f>
        <v>0</v>
      </c>
      <c r="N199" s="297">
        <f>IF($C199=0,0,VLOOKUP($Q199,InformatiiGenerale!$D$10:$J$150,7,FALSE))</f>
        <v>0</v>
      </c>
      <c r="O199" s="351">
        <f t="shared" si="17"/>
        <v>0</v>
      </c>
      <c r="P199" s="486" t="str">
        <f t="shared" si="18"/>
        <v/>
      </c>
      <c r="Q199" s="487" t="str">
        <f t="shared" si="19"/>
        <v/>
      </c>
      <c r="R199" s="487" t="str">
        <f t="shared" si="20"/>
        <v>Completati informatiile solicitate in foaia de calcul INFORMATII GENERALE</v>
      </c>
      <c r="S199" s="487" t="str">
        <f>IF(B199=0,"x",VLOOKUP(B199,InformatiiGenerale!$A$9:$C$29,3,FALSE))</f>
        <v>x</v>
      </c>
    </row>
    <row r="200" spans="1:19" ht="25.5" x14ac:dyDescent="0.25">
      <c r="A200" s="350"/>
      <c r="B200" s="177"/>
      <c r="C200" s="165"/>
      <c r="D200" s="165"/>
      <c r="E200" s="178"/>
      <c r="F200" s="160"/>
      <c r="G200" s="179"/>
      <c r="H200" s="179"/>
      <c r="I200" s="173">
        <f t="shared" si="14"/>
        <v>0</v>
      </c>
      <c r="J200" s="173">
        <f t="shared" si="15"/>
        <v>0</v>
      </c>
      <c r="K200" s="173">
        <f>IF($C200=0,0,VLOOKUP($Q200,InformatiiGenerale!$D$10:$J$150,3,FALSE))</f>
        <v>0</v>
      </c>
      <c r="L200" s="173">
        <f t="shared" si="16"/>
        <v>0</v>
      </c>
      <c r="M200" s="297">
        <f>IF(F200="ora",SUMIF('Cap.1-a'!$S$11:$S$3003,$P200,'Cap.1-a'!$N$11:$N$3003)/'Cap.1-b'!H200,SUMIF('Cap.1-a'!$S$11:$S$3003,$P200,'Cap.1-a'!$N$11:$N$3003))</f>
        <v>0</v>
      </c>
      <c r="N200" s="297">
        <f>IF($C200=0,0,VLOOKUP($Q200,InformatiiGenerale!$D$10:$J$150,7,FALSE))</f>
        <v>0</v>
      </c>
      <c r="O200" s="351">
        <f t="shared" si="17"/>
        <v>0</v>
      </c>
      <c r="P200" s="486" t="str">
        <f t="shared" si="18"/>
        <v/>
      </c>
      <c r="Q200" s="487" t="str">
        <f t="shared" si="19"/>
        <v/>
      </c>
      <c r="R200" s="487" t="str">
        <f t="shared" si="20"/>
        <v>Completati informatiile solicitate in foaia de calcul INFORMATII GENERALE</v>
      </c>
      <c r="S200" s="487" t="str">
        <f>IF(B200=0,"x",VLOOKUP(B200,InformatiiGenerale!$A$9:$C$29,3,FALSE))</f>
        <v>x</v>
      </c>
    </row>
    <row r="201" spans="1:19" ht="25.5" x14ac:dyDescent="0.25">
      <c r="A201" s="350"/>
      <c r="B201" s="177"/>
      <c r="C201" s="165"/>
      <c r="D201" s="165"/>
      <c r="E201" s="178"/>
      <c r="F201" s="160"/>
      <c r="G201" s="179"/>
      <c r="H201" s="179"/>
      <c r="I201" s="173">
        <f t="shared" si="14"/>
        <v>0</v>
      </c>
      <c r="J201" s="173">
        <f t="shared" si="15"/>
        <v>0</v>
      </c>
      <c r="K201" s="173">
        <f>IF($C201=0,0,VLOOKUP($Q201,InformatiiGenerale!$D$10:$J$150,3,FALSE))</f>
        <v>0</v>
      </c>
      <c r="L201" s="173">
        <f t="shared" si="16"/>
        <v>0</v>
      </c>
      <c r="M201" s="297">
        <f>IF(F201="ora",SUMIF('Cap.1-a'!$S$11:$S$3003,$P201,'Cap.1-a'!$N$11:$N$3003)/'Cap.1-b'!H201,SUMIF('Cap.1-a'!$S$11:$S$3003,$P201,'Cap.1-a'!$N$11:$N$3003))</f>
        <v>0</v>
      </c>
      <c r="N201" s="297">
        <f>IF($C201=0,0,VLOOKUP($Q201,InformatiiGenerale!$D$10:$J$150,7,FALSE))</f>
        <v>0</v>
      </c>
      <c r="O201" s="351">
        <f t="shared" si="17"/>
        <v>0</v>
      </c>
      <c r="P201" s="486" t="str">
        <f t="shared" si="18"/>
        <v/>
      </c>
      <c r="Q201" s="487" t="str">
        <f t="shared" si="19"/>
        <v/>
      </c>
      <c r="R201" s="487" t="str">
        <f t="shared" si="20"/>
        <v>Completati informatiile solicitate in foaia de calcul INFORMATII GENERALE</v>
      </c>
      <c r="S201" s="487" t="str">
        <f>IF(B201=0,"x",VLOOKUP(B201,InformatiiGenerale!$A$9:$C$29,3,FALSE))</f>
        <v>x</v>
      </c>
    </row>
    <row r="202" spans="1:19" ht="25.5" x14ac:dyDescent="0.25">
      <c r="A202" s="350"/>
      <c r="B202" s="177"/>
      <c r="C202" s="165"/>
      <c r="D202" s="165"/>
      <c r="E202" s="178"/>
      <c r="F202" s="160"/>
      <c r="G202" s="179"/>
      <c r="H202" s="179"/>
      <c r="I202" s="173">
        <f t="shared" ref="I202:I265" si="21">IF(G202=0,0,IF(F202="ora",100%,ROUND(H202/G202,4)))</f>
        <v>0</v>
      </c>
      <c r="J202" s="173">
        <f t="shared" ref="J202:J265" si="22">IF($G202=0,0,AVERAGEIF($C$9:$C$507,$C202,$I$9:$I$507))</f>
        <v>0</v>
      </c>
      <c r="K202" s="173">
        <f>IF($C202=0,0,VLOOKUP($Q202,InformatiiGenerale!$D$10:$J$150,3,FALSE))</f>
        <v>0</v>
      </c>
      <c r="L202" s="173">
        <f t="shared" ref="L202:L265" si="23">K202-J202</f>
        <v>0</v>
      </c>
      <c r="M202" s="297">
        <f>IF(F202="ora",SUMIF('Cap.1-a'!$S$11:$S$3003,$P202,'Cap.1-a'!$N$11:$N$3003)/'Cap.1-b'!H202,SUMIF('Cap.1-a'!$S$11:$S$3003,$P202,'Cap.1-a'!$N$11:$N$3003))</f>
        <v>0</v>
      </c>
      <c r="N202" s="297">
        <f>IF($C202=0,0,VLOOKUP($Q202,InformatiiGenerale!$D$10:$J$150,7,FALSE))</f>
        <v>0</v>
      </c>
      <c r="O202" s="351">
        <f t="shared" ref="O202:O265" si="24">N202-M202</f>
        <v>0</v>
      </c>
      <c r="P202" s="486" t="str">
        <f t="shared" ref="P202:P265" si="25">CONCATENATE($C202,$E202,$A202)</f>
        <v/>
      </c>
      <c r="Q202" s="487" t="str">
        <f t="shared" ref="Q202:Q265" si="26">CONCATENATE($C202,$F202)</f>
        <v/>
      </c>
      <c r="R202" s="487" t="str">
        <f t="shared" ref="R202:R265" si="27">$C$3</f>
        <v>Completati informatiile solicitate in foaia de calcul INFORMATII GENERALE</v>
      </c>
      <c r="S202" s="487" t="str">
        <f>IF(B202=0,"x",VLOOKUP(B202,InformatiiGenerale!$A$9:$C$29,3,FALSE))</f>
        <v>x</v>
      </c>
    </row>
    <row r="203" spans="1:19" ht="25.5" x14ac:dyDescent="0.25">
      <c r="A203" s="350"/>
      <c r="B203" s="177"/>
      <c r="C203" s="165"/>
      <c r="D203" s="165"/>
      <c r="E203" s="178"/>
      <c r="F203" s="160"/>
      <c r="G203" s="179"/>
      <c r="H203" s="179"/>
      <c r="I203" s="173">
        <f t="shared" si="21"/>
        <v>0</v>
      </c>
      <c r="J203" s="173">
        <f t="shared" si="22"/>
        <v>0</v>
      </c>
      <c r="K203" s="173">
        <f>IF($C203=0,0,VLOOKUP($Q203,InformatiiGenerale!$D$10:$J$150,3,FALSE))</f>
        <v>0</v>
      </c>
      <c r="L203" s="173">
        <f t="shared" si="23"/>
        <v>0</v>
      </c>
      <c r="M203" s="297">
        <f>IF(F203="ora",SUMIF('Cap.1-a'!$S$11:$S$3003,$P203,'Cap.1-a'!$N$11:$N$3003)/'Cap.1-b'!H203,SUMIF('Cap.1-a'!$S$11:$S$3003,$P203,'Cap.1-a'!$N$11:$N$3003))</f>
        <v>0</v>
      </c>
      <c r="N203" s="297">
        <f>IF($C203=0,0,VLOOKUP($Q203,InformatiiGenerale!$D$10:$J$150,7,FALSE))</f>
        <v>0</v>
      </c>
      <c r="O203" s="351">
        <f t="shared" si="24"/>
        <v>0</v>
      </c>
      <c r="P203" s="486" t="str">
        <f t="shared" si="25"/>
        <v/>
      </c>
      <c r="Q203" s="487" t="str">
        <f t="shared" si="26"/>
        <v/>
      </c>
      <c r="R203" s="487" t="str">
        <f t="shared" si="27"/>
        <v>Completati informatiile solicitate in foaia de calcul INFORMATII GENERALE</v>
      </c>
      <c r="S203" s="487" t="str">
        <f>IF(B203=0,"x",VLOOKUP(B203,InformatiiGenerale!$A$9:$C$29,3,FALSE))</f>
        <v>x</v>
      </c>
    </row>
    <row r="204" spans="1:19" ht="25.5" x14ac:dyDescent="0.25">
      <c r="A204" s="350"/>
      <c r="B204" s="177"/>
      <c r="C204" s="165"/>
      <c r="D204" s="165"/>
      <c r="E204" s="178"/>
      <c r="F204" s="160"/>
      <c r="G204" s="179"/>
      <c r="H204" s="179"/>
      <c r="I204" s="173">
        <f t="shared" si="21"/>
        <v>0</v>
      </c>
      <c r="J204" s="173">
        <f t="shared" si="22"/>
        <v>0</v>
      </c>
      <c r="K204" s="173">
        <f>IF($C204=0,0,VLOOKUP($Q204,InformatiiGenerale!$D$10:$J$150,3,FALSE))</f>
        <v>0</v>
      </c>
      <c r="L204" s="173">
        <f t="shared" si="23"/>
        <v>0</v>
      </c>
      <c r="M204" s="297">
        <f>IF(F204="ora",SUMIF('Cap.1-a'!$S$11:$S$3003,$P204,'Cap.1-a'!$N$11:$N$3003)/'Cap.1-b'!H204,SUMIF('Cap.1-a'!$S$11:$S$3003,$P204,'Cap.1-a'!$N$11:$N$3003))</f>
        <v>0</v>
      </c>
      <c r="N204" s="297">
        <f>IF($C204=0,0,VLOOKUP($Q204,InformatiiGenerale!$D$10:$J$150,7,FALSE))</f>
        <v>0</v>
      </c>
      <c r="O204" s="351">
        <f t="shared" si="24"/>
        <v>0</v>
      </c>
      <c r="P204" s="486" t="str">
        <f t="shared" si="25"/>
        <v/>
      </c>
      <c r="Q204" s="487" t="str">
        <f t="shared" si="26"/>
        <v/>
      </c>
      <c r="R204" s="487" t="str">
        <f t="shared" si="27"/>
        <v>Completati informatiile solicitate in foaia de calcul INFORMATII GENERALE</v>
      </c>
      <c r="S204" s="487" t="str">
        <f>IF(B204=0,"x",VLOOKUP(B204,InformatiiGenerale!$A$9:$C$29,3,FALSE))</f>
        <v>x</v>
      </c>
    </row>
    <row r="205" spans="1:19" ht="25.5" x14ac:dyDescent="0.25">
      <c r="A205" s="350"/>
      <c r="B205" s="177"/>
      <c r="C205" s="165"/>
      <c r="D205" s="165"/>
      <c r="E205" s="178"/>
      <c r="F205" s="160"/>
      <c r="G205" s="179"/>
      <c r="H205" s="179"/>
      <c r="I205" s="173">
        <f t="shared" si="21"/>
        <v>0</v>
      </c>
      <c r="J205" s="173">
        <f t="shared" si="22"/>
        <v>0</v>
      </c>
      <c r="K205" s="173">
        <f>IF($C205=0,0,VLOOKUP($Q205,InformatiiGenerale!$D$10:$J$150,3,FALSE))</f>
        <v>0</v>
      </c>
      <c r="L205" s="173">
        <f t="shared" si="23"/>
        <v>0</v>
      </c>
      <c r="M205" s="297">
        <f>IF(F205="ora",SUMIF('Cap.1-a'!$S$11:$S$3003,$P205,'Cap.1-a'!$N$11:$N$3003)/'Cap.1-b'!H205,SUMIF('Cap.1-a'!$S$11:$S$3003,$P205,'Cap.1-a'!$N$11:$N$3003))</f>
        <v>0</v>
      </c>
      <c r="N205" s="297">
        <f>IF($C205=0,0,VLOOKUP($Q205,InformatiiGenerale!$D$10:$J$150,7,FALSE))</f>
        <v>0</v>
      </c>
      <c r="O205" s="351">
        <f t="shared" si="24"/>
        <v>0</v>
      </c>
      <c r="P205" s="486" t="str">
        <f t="shared" si="25"/>
        <v/>
      </c>
      <c r="Q205" s="487" t="str">
        <f t="shared" si="26"/>
        <v/>
      </c>
      <c r="R205" s="487" t="str">
        <f t="shared" si="27"/>
        <v>Completati informatiile solicitate in foaia de calcul INFORMATII GENERALE</v>
      </c>
      <c r="S205" s="487" t="str">
        <f>IF(B205=0,"x",VLOOKUP(B205,InformatiiGenerale!$A$9:$C$29,3,FALSE))</f>
        <v>x</v>
      </c>
    </row>
    <row r="206" spans="1:19" ht="25.5" x14ac:dyDescent="0.25">
      <c r="A206" s="350"/>
      <c r="B206" s="177"/>
      <c r="C206" s="165"/>
      <c r="D206" s="165"/>
      <c r="E206" s="178"/>
      <c r="F206" s="160"/>
      <c r="G206" s="179"/>
      <c r="H206" s="179"/>
      <c r="I206" s="173">
        <f t="shared" si="21"/>
        <v>0</v>
      </c>
      <c r="J206" s="173">
        <f t="shared" si="22"/>
        <v>0</v>
      </c>
      <c r="K206" s="173">
        <f>IF($C206=0,0,VLOOKUP($Q206,InformatiiGenerale!$D$10:$J$150,3,FALSE))</f>
        <v>0</v>
      </c>
      <c r="L206" s="173">
        <f t="shared" si="23"/>
        <v>0</v>
      </c>
      <c r="M206" s="297">
        <f>IF(F206="ora",SUMIF('Cap.1-a'!$S$11:$S$3003,$P206,'Cap.1-a'!$N$11:$N$3003)/'Cap.1-b'!H206,SUMIF('Cap.1-a'!$S$11:$S$3003,$P206,'Cap.1-a'!$N$11:$N$3003))</f>
        <v>0</v>
      </c>
      <c r="N206" s="297">
        <f>IF($C206=0,0,VLOOKUP($Q206,InformatiiGenerale!$D$10:$J$150,7,FALSE))</f>
        <v>0</v>
      </c>
      <c r="O206" s="351">
        <f t="shared" si="24"/>
        <v>0</v>
      </c>
      <c r="P206" s="486" t="str">
        <f t="shared" si="25"/>
        <v/>
      </c>
      <c r="Q206" s="487" t="str">
        <f t="shared" si="26"/>
        <v/>
      </c>
      <c r="R206" s="487" t="str">
        <f t="shared" si="27"/>
        <v>Completati informatiile solicitate in foaia de calcul INFORMATII GENERALE</v>
      </c>
      <c r="S206" s="487" t="str">
        <f>IF(B206=0,"x",VLOOKUP(B206,InformatiiGenerale!$A$9:$C$29,3,FALSE))</f>
        <v>x</v>
      </c>
    </row>
    <row r="207" spans="1:19" ht="25.5" x14ac:dyDescent="0.25">
      <c r="A207" s="350"/>
      <c r="B207" s="177"/>
      <c r="C207" s="165"/>
      <c r="D207" s="165"/>
      <c r="E207" s="178"/>
      <c r="F207" s="160"/>
      <c r="G207" s="179"/>
      <c r="H207" s="179"/>
      <c r="I207" s="173">
        <f t="shared" si="21"/>
        <v>0</v>
      </c>
      <c r="J207" s="173">
        <f t="shared" si="22"/>
        <v>0</v>
      </c>
      <c r="K207" s="173">
        <f>IF($C207=0,0,VLOOKUP($Q207,InformatiiGenerale!$D$10:$J$150,3,FALSE))</f>
        <v>0</v>
      </c>
      <c r="L207" s="173">
        <f t="shared" si="23"/>
        <v>0</v>
      </c>
      <c r="M207" s="297">
        <f>IF(F207="ora",SUMIF('Cap.1-a'!$S$11:$S$3003,$P207,'Cap.1-a'!$N$11:$N$3003)/'Cap.1-b'!H207,SUMIF('Cap.1-a'!$S$11:$S$3003,$P207,'Cap.1-a'!$N$11:$N$3003))</f>
        <v>0</v>
      </c>
      <c r="N207" s="297">
        <f>IF($C207=0,0,VLOOKUP($Q207,InformatiiGenerale!$D$10:$J$150,7,FALSE))</f>
        <v>0</v>
      </c>
      <c r="O207" s="351">
        <f t="shared" si="24"/>
        <v>0</v>
      </c>
      <c r="P207" s="486" t="str">
        <f t="shared" si="25"/>
        <v/>
      </c>
      <c r="Q207" s="487" t="str">
        <f t="shared" si="26"/>
        <v/>
      </c>
      <c r="R207" s="487" t="str">
        <f t="shared" si="27"/>
        <v>Completati informatiile solicitate in foaia de calcul INFORMATII GENERALE</v>
      </c>
      <c r="S207" s="487" t="str">
        <f>IF(B207=0,"x",VLOOKUP(B207,InformatiiGenerale!$A$9:$C$29,3,FALSE))</f>
        <v>x</v>
      </c>
    </row>
    <row r="208" spans="1:19" ht="25.5" x14ac:dyDescent="0.25">
      <c r="A208" s="350"/>
      <c r="B208" s="177"/>
      <c r="C208" s="165"/>
      <c r="D208" s="165"/>
      <c r="E208" s="178"/>
      <c r="F208" s="160"/>
      <c r="G208" s="179"/>
      <c r="H208" s="179"/>
      <c r="I208" s="173">
        <f t="shared" si="21"/>
        <v>0</v>
      </c>
      <c r="J208" s="173">
        <f t="shared" si="22"/>
        <v>0</v>
      </c>
      <c r="K208" s="173">
        <f>IF($C208=0,0,VLOOKUP($Q208,InformatiiGenerale!$D$10:$J$150,3,FALSE))</f>
        <v>0</v>
      </c>
      <c r="L208" s="173">
        <f t="shared" si="23"/>
        <v>0</v>
      </c>
      <c r="M208" s="297">
        <f>IF(F208="ora",SUMIF('Cap.1-a'!$S$11:$S$3003,$P208,'Cap.1-a'!$N$11:$N$3003)/'Cap.1-b'!H208,SUMIF('Cap.1-a'!$S$11:$S$3003,$P208,'Cap.1-a'!$N$11:$N$3003))</f>
        <v>0</v>
      </c>
      <c r="N208" s="297">
        <f>IF($C208=0,0,VLOOKUP($Q208,InformatiiGenerale!$D$10:$J$150,7,FALSE))</f>
        <v>0</v>
      </c>
      <c r="O208" s="351">
        <f t="shared" si="24"/>
        <v>0</v>
      </c>
      <c r="P208" s="486" t="str">
        <f t="shared" si="25"/>
        <v/>
      </c>
      <c r="Q208" s="487" t="str">
        <f t="shared" si="26"/>
        <v/>
      </c>
      <c r="R208" s="487" t="str">
        <f t="shared" si="27"/>
        <v>Completati informatiile solicitate in foaia de calcul INFORMATII GENERALE</v>
      </c>
      <c r="S208" s="487" t="str">
        <f>IF(B208=0,"x",VLOOKUP(B208,InformatiiGenerale!$A$9:$C$29,3,FALSE))</f>
        <v>x</v>
      </c>
    </row>
    <row r="209" spans="1:19" ht="25.5" x14ac:dyDescent="0.25">
      <c r="A209" s="350"/>
      <c r="B209" s="177"/>
      <c r="C209" s="165"/>
      <c r="D209" s="165"/>
      <c r="E209" s="178"/>
      <c r="F209" s="160"/>
      <c r="G209" s="179"/>
      <c r="H209" s="179"/>
      <c r="I209" s="173">
        <f t="shared" si="21"/>
        <v>0</v>
      </c>
      <c r="J209" s="173">
        <f t="shared" si="22"/>
        <v>0</v>
      </c>
      <c r="K209" s="173">
        <f>IF($C209=0,0,VLOOKUP($Q209,InformatiiGenerale!$D$10:$J$150,3,FALSE))</f>
        <v>0</v>
      </c>
      <c r="L209" s="173">
        <f t="shared" si="23"/>
        <v>0</v>
      </c>
      <c r="M209" s="297">
        <f>IF(F209="ora",SUMIF('Cap.1-a'!$S$11:$S$3003,$P209,'Cap.1-a'!$N$11:$N$3003)/'Cap.1-b'!H209,SUMIF('Cap.1-a'!$S$11:$S$3003,$P209,'Cap.1-a'!$N$11:$N$3003))</f>
        <v>0</v>
      </c>
      <c r="N209" s="297">
        <f>IF($C209=0,0,VLOOKUP($Q209,InformatiiGenerale!$D$10:$J$150,7,FALSE))</f>
        <v>0</v>
      </c>
      <c r="O209" s="351">
        <f t="shared" si="24"/>
        <v>0</v>
      </c>
      <c r="P209" s="486" t="str">
        <f t="shared" si="25"/>
        <v/>
      </c>
      <c r="Q209" s="487" t="str">
        <f t="shared" si="26"/>
        <v/>
      </c>
      <c r="R209" s="487" t="str">
        <f t="shared" si="27"/>
        <v>Completati informatiile solicitate in foaia de calcul INFORMATII GENERALE</v>
      </c>
      <c r="S209" s="487" t="str">
        <f>IF(B209=0,"x",VLOOKUP(B209,InformatiiGenerale!$A$9:$C$29,3,FALSE))</f>
        <v>x</v>
      </c>
    </row>
    <row r="210" spans="1:19" ht="25.5" x14ac:dyDescent="0.25">
      <c r="A210" s="350"/>
      <c r="B210" s="177"/>
      <c r="C210" s="165"/>
      <c r="D210" s="165"/>
      <c r="E210" s="178"/>
      <c r="F210" s="160"/>
      <c r="G210" s="179"/>
      <c r="H210" s="179"/>
      <c r="I210" s="173">
        <f t="shared" si="21"/>
        <v>0</v>
      </c>
      <c r="J210" s="173">
        <f t="shared" si="22"/>
        <v>0</v>
      </c>
      <c r="K210" s="173">
        <f>IF($C210=0,0,VLOOKUP($Q210,InformatiiGenerale!$D$10:$J$150,3,FALSE))</f>
        <v>0</v>
      </c>
      <c r="L210" s="173">
        <f t="shared" si="23"/>
        <v>0</v>
      </c>
      <c r="M210" s="297">
        <f>IF(F210="ora",SUMIF('Cap.1-a'!$S$11:$S$3003,$P210,'Cap.1-a'!$N$11:$N$3003)/'Cap.1-b'!H210,SUMIF('Cap.1-a'!$S$11:$S$3003,$P210,'Cap.1-a'!$N$11:$N$3003))</f>
        <v>0</v>
      </c>
      <c r="N210" s="297">
        <f>IF($C210=0,0,VLOOKUP($Q210,InformatiiGenerale!$D$10:$J$150,7,FALSE))</f>
        <v>0</v>
      </c>
      <c r="O210" s="351">
        <f t="shared" si="24"/>
        <v>0</v>
      </c>
      <c r="P210" s="486" t="str">
        <f t="shared" si="25"/>
        <v/>
      </c>
      <c r="Q210" s="487" t="str">
        <f t="shared" si="26"/>
        <v/>
      </c>
      <c r="R210" s="487" t="str">
        <f t="shared" si="27"/>
        <v>Completati informatiile solicitate in foaia de calcul INFORMATII GENERALE</v>
      </c>
      <c r="S210" s="487" t="str">
        <f>IF(B210=0,"x",VLOOKUP(B210,InformatiiGenerale!$A$9:$C$29,3,FALSE))</f>
        <v>x</v>
      </c>
    </row>
    <row r="211" spans="1:19" ht="25.5" x14ac:dyDescent="0.25">
      <c r="A211" s="350"/>
      <c r="B211" s="177"/>
      <c r="C211" s="165"/>
      <c r="D211" s="165"/>
      <c r="E211" s="178"/>
      <c r="F211" s="160"/>
      <c r="G211" s="179"/>
      <c r="H211" s="179"/>
      <c r="I211" s="173">
        <f t="shared" si="21"/>
        <v>0</v>
      </c>
      <c r="J211" s="173">
        <f t="shared" si="22"/>
        <v>0</v>
      </c>
      <c r="K211" s="173">
        <f>IF($C211=0,0,VLOOKUP($Q211,InformatiiGenerale!$D$10:$J$150,3,FALSE))</f>
        <v>0</v>
      </c>
      <c r="L211" s="173">
        <f t="shared" si="23"/>
        <v>0</v>
      </c>
      <c r="M211" s="297">
        <f>IF(F211="ora",SUMIF('Cap.1-a'!$S$11:$S$3003,$P211,'Cap.1-a'!$N$11:$N$3003)/'Cap.1-b'!H211,SUMIF('Cap.1-a'!$S$11:$S$3003,$P211,'Cap.1-a'!$N$11:$N$3003))</f>
        <v>0</v>
      </c>
      <c r="N211" s="297">
        <f>IF($C211=0,0,VLOOKUP($Q211,InformatiiGenerale!$D$10:$J$150,7,FALSE))</f>
        <v>0</v>
      </c>
      <c r="O211" s="351">
        <f t="shared" si="24"/>
        <v>0</v>
      </c>
      <c r="P211" s="486" t="str">
        <f t="shared" si="25"/>
        <v/>
      </c>
      <c r="Q211" s="487" t="str">
        <f t="shared" si="26"/>
        <v/>
      </c>
      <c r="R211" s="487" t="str">
        <f t="shared" si="27"/>
        <v>Completati informatiile solicitate in foaia de calcul INFORMATII GENERALE</v>
      </c>
      <c r="S211" s="487" t="str">
        <f>IF(B211=0,"x",VLOOKUP(B211,InformatiiGenerale!$A$9:$C$29,3,FALSE))</f>
        <v>x</v>
      </c>
    </row>
    <row r="212" spans="1:19" ht="25.5" x14ac:dyDescent="0.25">
      <c r="A212" s="350"/>
      <c r="B212" s="177"/>
      <c r="C212" s="165"/>
      <c r="D212" s="165"/>
      <c r="E212" s="178"/>
      <c r="F212" s="160"/>
      <c r="G212" s="179"/>
      <c r="H212" s="179"/>
      <c r="I212" s="173">
        <f t="shared" si="21"/>
        <v>0</v>
      </c>
      <c r="J212" s="173">
        <f t="shared" si="22"/>
        <v>0</v>
      </c>
      <c r="K212" s="173">
        <f>IF($C212=0,0,VLOOKUP($Q212,InformatiiGenerale!$D$10:$J$150,3,FALSE))</f>
        <v>0</v>
      </c>
      <c r="L212" s="173">
        <f t="shared" si="23"/>
        <v>0</v>
      </c>
      <c r="M212" s="297">
        <f>IF(F212="ora",SUMIF('Cap.1-a'!$S$11:$S$3003,$P212,'Cap.1-a'!$N$11:$N$3003)/'Cap.1-b'!H212,SUMIF('Cap.1-a'!$S$11:$S$3003,$P212,'Cap.1-a'!$N$11:$N$3003))</f>
        <v>0</v>
      </c>
      <c r="N212" s="297">
        <f>IF($C212=0,0,VLOOKUP($Q212,InformatiiGenerale!$D$10:$J$150,7,FALSE))</f>
        <v>0</v>
      </c>
      <c r="O212" s="351">
        <f t="shared" si="24"/>
        <v>0</v>
      </c>
      <c r="P212" s="486" t="str">
        <f t="shared" si="25"/>
        <v/>
      </c>
      <c r="Q212" s="487" t="str">
        <f t="shared" si="26"/>
        <v/>
      </c>
      <c r="R212" s="487" t="str">
        <f t="shared" si="27"/>
        <v>Completati informatiile solicitate in foaia de calcul INFORMATII GENERALE</v>
      </c>
      <c r="S212" s="487" t="str">
        <f>IF(B212=0,"x",VLOOKUP(B212,InformatiiGenerale!$A$9:$C$29,3,FALSE))</f>
        <v>x</v>
      </c>
    </row>
    <row r="213" spans="1:19" ht="25.5" x14ac:dyDescent="0.25">
      <c r="A213" s="350"/>
      <c r="B213" s="177"/>
      <c r="C213" s="165"/>
      <c r="D213" s="165"/>
      <c r="E213" s="178"/>
      <c r="F213" s="160"/>
      <c r="G213" s="179"/>
      <c r="H213" s="179"/>
      <c r="I213" s="173">
        <f t="shared" si="21"/>
        <v>0</v>
      </c>
      <c r="J213" s="173">
        <f t="shared" si="22"/>
        <v>0</v>
      </c>
      <c r="K213" s="173">
        <f>IF($C213=0,0,VLOOKUP($Q213,InformatiiGenerale!$D$10:$J$150,3,FALSE))</f>
        <v>0</v>
      </c>
      <c r="L213" s="173">
        <f t="shared" si="23"/>
        <v>0</v>
      </c>
      <c r="M213" s="297">
        <f>IF(F213="ora",SUMIF('Cap.1-a'!$S$11:$S$3003,$P213,'Cap.1-a'!$N$11:$N$3003)/'Cap.1-b'!H213,SUMIF('Cap.1-a'!$S$11:$S$3003,$P213,'Cap.1-a'!$N$11:$N$3003))</f>
        <v>0</v>
      </c>
      <c r="N213" s="297">
        <f>IF($C213=0,0,VLOOKUP($Q213,InformatiiGenerale!$D$10:$J$150,7,FALSE))</f>
        <v>0</v>
      </c>
      <c r="O213" s="351">
        <f t="shared" si="24"/>
        <v>0</v>
      </c>
      <c r="P213" s="486" t="str">
        <f t="shared" si="25"/>
        <v/>
      </c>
      <c r="Q213" s="487" t="str">
        <f t="shared" si="26"/>
        <v/>
      </c>
      <c r="R213" s="487" t="str">
        <f t="shared" si="27"/>
        <v>Completati informatiile solicitate in foaia de calcul INFORMATII GENERALE</v>
      </c>
      <c r="S213" s="487" t="str">
        <f>IF(B213=0,"x",VLOOKUP(B213,InformatiiGenerale!$A$9:$C$29,3,FALSE))</f>
        <v>x</v>
      </c>
    </row>
    <row r="214" spans="1:19" ht="25.5" x14ac:dyDescent="0.25">
      <c r="A214" s="350"/>
      <c r="B214" s="177"/>
      <c r="C214" s="165"/>
      <c r="D214" s="165"/>
      <c r="E214" s="178"/>
      <c r="F214" s="160"/>
      <c r="G214" s="179"/>
      <c r="H214" s="179"/>
      <c r="I214" s="173">
        <f t="shared" si="21"/>
        <v>0</v>
      </c>
      <c r="J214" s="173">
        <f t="shared" si="22"/>
        <v>0</v>
      </c>
      <c r="K214" s="173">
        <f>IF($C214=0,0,VLOOKUP($Q214,InformatiiGenerale!$D$10:$J$150,3,FALSE))</f>
        <v>0</v>
      </c>
      <c r="L214" s="173">
        <f t="shared" si="23"/>
        <v>0</v>
      </c>
      <c r="M214" s="297">
        <f>IF(F214="ora",SUMIF('Cap.1-a'!$S$11:$S$3003,$P214,'Cap.1-a'!$N$11:$N$3003)/'Cap.1-b'!H214,SUMIF('Cap.1-a'!$S$11:$S$3003,$P214,'Cap.1-a'!$N$11:$N$3003))</f>
        <v>0</v>
      </c>
      <c r="N214" s="297">
        <f>IF($C214=0,0,VLOOKUP($Q214,InformatiiGenerale!$D$10:$J$150,7,FALSE))</f>
        <v>0</v>
      </c>
      <c r="O214" s="351">
        <f t="shared" si="24"/>
        <v>0</v>
      </c>
      <c r="P214" s="486" t="str">
        <f t="shared" si="25"/>
        <v/>
      </c>
      <c r="Q214" s="487" t="str">
        <f t="shared" si="26"/>
        <v/>
      </c>
      <c r="R214" s="487" t="str">
        <f t="shared" si="27"/>
        <v>Completati informatiile solicitate in foaia de calcul INFORMATII GENERALE</v>
      </c>
      <c r="S214" s="487" t="str">
        <f>IF(B214=0,"x",VLOOKUP(B214,InformatiiGenerale!$A$9:$C$29,3,FALSE))</f>
        <v>x</v>
      </c>
    </row>
    <row r="215" spans="1:19" ht="25.5" x14ac:dyDescent="0.25">
      <c r="A215" s="350"/>
      <c r="B215" s="177"/>
      <c r="C215" s="165"/>
      <c r="D215" s="165"/>
      <c r="E215" s="178"/>
      <c r="F215" s="160"/>
      <c r="G215" s="179"/>
      <c r="H215" s="179"/>
      <c r="I215" s="173">
        <f t="shared" si="21"/>
        <v>0</v>
      </c>
      <c r="J215" s="173">
        <f t="shared" si="22"/>
        <v>0</v>
      </c>
      <c r="K215" s="173">
        <f>IF($C215=0,0,VLOOKUP($Q215,InformatiiGenerale!$D$10:$J$150,3,FALSE))</f>
        <v>0</v>
      </c>
      <c r="L215" s="173">
        <f t="shared" si="23"/>
        <v>0</v>
      </c>
      <c r="M215" s="297">
        <f>IF(F215="ora",SUMIF('Cap.1-a'!$S$11:$S$3003,$P215,'Cap.1-a'!$N$11:$N$3003)/'Cap.1-b'!H215,SUMIF('Cap.1-a'!$S$11:$S$3003,$P215,'Cap.1-a'!$N$11:$N$3003))</f>
        <v>0</v>
      </c>
      <c r="N215" s="297">
        <f>IF($C215=0,0,VLOOKUP($Q215,InformatiiGenerale!$D$10:$J$150,7,FALSE))</f>
        <v>0</v>
      </c>
      <c r="O215" s="351">
        <f t="shared" si="24"/>
        <v>0</v>
      </c>
      <c r="P215" s="486" t="str">
        <f t="shared" si="25"/>
        <v/>
      </c>
      <c r="Q215" s="487" t="str">
        <f t="shared" si="26"/>
        <v/>
      </c>
      <c r="R215" s="487" t="str">
        <f t="shared" si="27"/>
        <v>Completati informatiile solicitate in foaia de calcul INFORMATII GENERALE</v>
      </c>
      <c r="S215" s="487" t="str">
        <f>IF(B215=0,"x",VLOOKUP(B215,InformatiiGenerale!$A$9:$C$29,3,FALSE))</f>
        <v>x</v>
      </c>
    </row>
    <row r="216" spans="1:19" ht="25.5" x14ac:dyDescent="0.25">
      <c r="A216" s="350"/>
      <c r="B216" s="177"/>
      <c r="C216" s="165"/>
      <c r="D216" s="165"/>
      <c r="E216" s="178"/>
      <c r="F216" s="160"/>
      <c r="G216" s="179"/>
      <c r="H216" s="179"/>
      <c r="I216" s="173">
        <f t="shared" si="21"/>
        <v>0</v>
      </c>
      <c r="J216" s="173">
        <f t="shared" si="22"/>
        <v>0</v>
      </c>
      <c r="K216" s="173">
        <f>IF($C216=0,0,VLOOKUP($Q216,InformatiiGenerale!$D$10:$J$150,3,FALSE))</f>
        <v>0</v>
      </c>
      <c r="L216" s="173">
        <f t="shared" si="23"/>
        <v>0</v>
      </c>
      <c r="M216" s="297">
        <f>IF(F216="ora",SUMIF('Cap.1-a'!$S$11:$S$3003,$P216,'Cap.1-a'!$N$11:$N$3003)/'Cap.1-b'!H216,SUMIF('Cap.1-a'!$S$11:$S$3003,$P216,'Cap.1-a'!$N$11:$N$3003))</f>
        <v>0</v>
      </c>
      <c r="N216" s="297">
        <f>IF($C216=0,0,VLOOKUP($Q216,InformatiiGenerale!$D$10:$J$150,7,FALSE))</f>
        <v>0</v>
      </c>
      <c r="O216" s="351">
        <f t="shared" si="24"/>
        <v>0</v>
      </c>
      <c r="P216" s="486" t="str">
        <f t="shared" si="25"/>
        <v/>
      </c>
      <c r="Q216" s="487" t="str">
        <f t="shared" si="26"/>
        <v/>
      </c>
      <c r="R216" s="487" t="str">
        <f t="shared" si="27"/>
        <v>Completati informatiile solicitate in foaia de calcul INFORMATII GENERALE</v>
      </c>
      <c r="S216" s="487" t="str">
        <f>IF(B216=0,"x",VLOOKUP(B216,InformatiiGenerale!$A$9:$C$29,3,FALSE))</f>
        <v>x</v>
      </c>
    </row>
    <row r="217" spans="1:19" ht="25.5" x14ac:dyDescent="0.25">
      <c r="A217" s="350"/>
      <c r="B217" s="177"/>
      <c r="C217" s="165"/>
      <c r="D217" s="165"/>
      <c r="E217" s="178"/>
      <c r="F217" s="160"/>
      <c r="G217" s="179"/>
      <c r="H217" s="179"/>
      <c r="I217" s="173">
        <f t="shared" si="21"/>
        <v>0</v>
      </c>
      <c r="J217" s="173">
        <f t="shared" si="22"/>
        <v>0</v>
      </c>
      <c r="K217" s="173">
        <f>IF($C217=0,0,VLOOKUP($Q217,InformatiiGenerale!$D$10:$J$150,3,FALSE))</f>
        <v>0</v>
      </c>
      <c r="L217" s="173">
        <f t="shared" si="23"/>
        <v>0</v>
      </c>
      <c r="M217" s="297">
        <f>IF(F217="ora",SUMIF('Cap.1-a'!$S$11:$S$3003,$P217,'Cap.1-a'!$N$11:$N$3003)/'Cap.1-b'!H217,SUMIF('Cap.1-a'!$S$11:$S$3003,$P217,'Cap.1-a'!$N$11:$N$3003))</f>
        <v>0</v>
      </c>
      <c r="N217" s="297">
        <f>IF($C217=0,0,VLOOKUP($Q217,InformatiiGenerale!$D$10:$J$150,7,FALSE))</f>
        <v>0</v>
      </c>
      <c r="O217" s="351">
        <f t="shared" si="24"/>
        <v>0</v>
      </c>
      <c r="P217" s="486" t="str">
        <f t="shared" si="25"/>
        <v/>
      </c>
      <c r="Q217" s="487" t="str">
        <f t="shared" si="26"/>
        <v/>
      </c>
      <c r="R217" s="487" t="str">
        <f t="shared" si="27"/>
        <v>Completati informatiile solicitate in foaia de calcul INFORMATII GENERALE</v>
      </c>
      <c r="S217" s="487" t="str">
        <f>IF(B217=0,"x",VLOOKUP(B217,InformatiiGenerale!$A$9:$C$29,3,FALSE))</f>
        <v>x</v>
      </c>
    </row>
    <row r="218" spans="1:19" ht="25.5" x14ac:dyDescent="0.25">
      <c r="A218" s="350"/>
      <c r="B218" s="177"/>
      <c r="C218" s="165"/>
      <c r="D218" s="165"/>
      <c r="E218" s="178"/>
      <c r="F218" s="160"/>
      <c r="G218" s="179"/>
      <c r="H218" s="179"/>
      <c r="I218" s="173">
        <f t="shared" si="21"/>
        <v>0</v>
      </c>
      <c r="J218" s="173">
        <f t="shared" si="22"/>
        <v>0</v>
      </c>
      <c r="K218" s="173">
        <f>IF($C218=0,0,VLOOKUP($Q218,InformatiiGenerale!$D$10:$J$150,3,FALSE))</f>
        <v>0</v>
      </c>
      <c r="L218" s="173">
        <f t="shared" si="23"/>
        <v>0</v>
      </c>
      <c r="M218" s="297">
        <f>IF(F218="ora",SUMIF('Cap.1-a'!$S$11:$S$3003,$P218,'Cap.1-a'!$N$11:$N$3003)/'Cap.1-b'!H218,SUMIF('Cap.1-a'!$S$11:$S$3003,$P218,'Cap.1-a'!$N$11:$N$3003))</f>
        <v>0</v>
      </c>
      <c r="N218" s="297">
        <f>IF($C218=0,0,VLOOKUP($Q218,InformatiiGenerale!$D$10:$J$150,7,FALSE))</f>
        <v>0</v>
      </c>
      <c r="O218" s="351">
        <f t="shared" si="24"/>
        <v>0</v>
      </c>
      <c r="P218" s="486" t="str">
        <f t="shared" si="25"/>
        <v/>
      </c>
      <c r="Q218" s="487" t="str">
        <f t="shared" si="26"/>
        <v/>
      </c>
      <c r="R218" s="487" t="str">
        <f t="shared" si="27"/>
        <v>Completati informatiile solicitate in foaia de calcul INFORMATII GENERALE</v>
      </c>
      <c r="S218" s="487" t="str">
        <f>IF(B218=0,"x",VLOOKUP(B218,InformatiiGenerale!$A$9:$C$29,3,FALSE))</f>
        <v>x</v>
      </c>
    </row>
    <row r="219" spans="1:19" ht="25.5" x14ac:dyDescent="0.25">
      <c r="A219" s="350"/>
      <c r="B219" s="177"/>
      <c r="C219" s="165"/>
      <c r="D219" s="165"/>
      <c r="E219" s="178"/>
      <c r="F219" s="160"/>
      <c r="G219" s="179"/>
      <c r="H219" s="179"/>
      <c r="I219" s="173">
        <f t="shared" si="21"/>
        <v>0</v>
      </c>
      <c r="J219" s="173">
        <f t="shared" si="22"/>
        <v>0</v>
      </c>
      <c r="K219" s="173">
        <f>IF($C219=0,0,VLOOKUP($Q219,InformatiiGenerale!$D$10:$J$150,3,FALSE))</f>
        <v>0</v>
      </c>
      <c r="L219" s="173">
        <f t="shared" si="23"/>
        <v>0</v>
      </c>
      <c r="M219" s="297">
        <f>IF(F219="ora",SUMIF('Cap.1-a'!$S$11:$S$3003,$P219,'Cap.1-a'!$N$11:$N$3003)/'Cap.1-b'!H219,SUMIF('Cap.1-a'!$S$11:$S$3003,$P219,'Cap.1-a'!$N$11:$N$3003))</f>
        <v>0</v>
      </c>
      <c r="N219" s="297">
        <f>IF($C219=0,0,VLOOKUP($Q219,InformatiiGenerale!$D$10:$J$150,7,FALSE))</f>
        <v>0</v>
      </c>
      <c r="O219" s="351">
        <f t="shared" si="24"/>
        <v>0</v>
      </c>
      <c r="P219" s="486" t="str">
        <f t="shared" si="25"/>
        <v/>
      </c>
      <c r="Q219" s="487" t="str">
        <f t="shared" si="26"/>
        <v/>
      </c>
      <c r="R219" s="487" t="str">
        <f t="shared" si="27"/>
        <v>Completati informatiile solicitate in foaia de calcul INFORMATII GENERALE</v>
      </c>
      <c r="S219" s="487" t="str">
        <f>IF(B219=0,"x",VLOOKUP(B219,InformatiiGenerale!$A$9:$C$29,3,FALSE))</f>
        <v>x</v>
      </c>
    </row>
    <row r="220" spans="1:19" ht="25.5" x14ac:dyDescent="0.25">
      <c r="A220" s="350"/>
      <c r="B220" s="177"/>
      <c r="C220" s="165"/>
      <c r="D220" s="165"/>
      <c r="E220" s="178"/>
      <c r="F220" s="160"/>
      <c r="G220" s="179"/>
      <c r="H220" s="179"/>
      <c r="I220" s="173">
        <f t="shared" si="21"/>
        <v>0</v>
      </c>
      <c r="J220" s="173">
        <f t="shared" si="22"/>
        <v>0</v>
      </c>
      <c r="K220" s="173">
        <f>IF($C220=0,0,VLOOKUP($Q220,InformatiiGenerale!$D$10:$J$150,3,FALSE))</f>
        <v>0</v>
      </c>
      <c r="L220" s="173">
        <f t="shared" si="23"/>
        <v>0</v>
      </c>
      <c r="M220" s="297">
        <f>IF(F220="ora",SUMIF('Cap.1-a'!$S$11:$S$3003,$P220,'Cap.1-a'!$N$11:$N$3003)/'Cap.1-b'!H220,SUMIF('Cap.1-a'!$S$11:$S$3003,$P220,'Cap.1-a'!$N$11:$N$3003))</f>
        <v>0</v>
      </c>
      <c r="N220" s="297">
        <f>IF($C220=0,0,VLOOKUP($Q220,InformatiiGenerale!$D$10:$J$150,7,FALSE))</f>
        <v>0</v>
      </c>
      <c r="O220" s="351">
        <f t="shared" si="24"/>
        <v>0</v>
      </c>
      <c r="P220" s="486" t="str">
        <f t="shared" si="25"/>
        <v/>
      </c>
      <c r="Q220" s="487" t="str">
        <f t="shared" si="26"/>
        <v/>
      </c>
      <c r="R220" s="487" t="str">
        <f t="shared" si="27"/>
        <v>Completati informatiile solicitate in foaia de calcul INFORMATII GENERALE</v>
      </c>
      <c r="S220" s="487" t="str">
        <f>IF(B220=0,"x",VLOOKUP(B220,InformatiiGenerale!$A$9:$C$29,3,FALSE))</f>
        <v>x</v>
      </c>
    </row>
    <row r="221" spans="1:19" ht="25.5" x14ac:dyDescent="0.25">
      <c r="A221" s="350"/>
      <c r="B221" s="177"/>
      <c r="C221" s="165"/>
      <c r="D221" s="165"/>
      <c r="E221" s="178"/>
      <c r="F221" s="160"/>
      <c r="G221" s="179"/>
      <c r="H221" s="179"/>
      <c r="I221" s="173">
        <f t="shared" si="21"/>
        <v>0</v>
      </c>
      <c r="J221" s="173">
        <f t="shared" si="22"/>
        <v>0</v>
      </c>
      <c r="K221" s="173">
        <f>IF($C221=0,0,VLOOKUP($Q221,InformatiiGenerale!$D$10:$J$150,3,FALSE))</f>
        <v>0</v>
      </c>
      <c r="L221" s="173">
        <f t="shared" si="23"/>
        <v>0</v>
      </c>
      <c r="M221" s="297">
        <f>IF(F221="ora",SUMIF('Cap.1-a'!$S$11:$S$3003,$P221,'Cap.1-a'!$N$11:$N$3003)/'Cap.1-b'!H221,SUMIF('Cap.1-a'!$S$11:$S$3003,$P221,'Cap.1-a'!$N$11:$N$3003))</f>
        <v>0</v>
      </c>
      <c r="N221" s="297">
        <f>IF($C221=0,0,VLOOKUP($Q221,InformatiiGenerale!$D$10:$J$150,7,FALSE))</f>
        <v>0</v>
      </c>
      <c r="O221" s="351">
        <f t="shared" si="24"/>
        <v>0</v>
      </c>
      <c r="P221" s="486" t="str">
        <f t="shared" si="25"/>
        <v/>
      </c>
      <c r="Q221" s="487" t="str">
        <f t="shared" si="26"/>
        <v/>
      </c>
      <c r="R221" s="487" t="str">
        <f t="shared" si="27"/>
        <v>Completati informatiile solicitate in foaia de calcul INFORMATII GENERALE</v>
      </c>
      <c r="S221" s="487" t="str">
        <f>IF(B221=0,"x",VLOOKUP(B221,InformatiiGenerale!$A$9:$C$29,3,FALSE))</f>
        <v>x</v>
      </c>
    </row>
    <row r="222" spans="1:19" ht="25.5" x14ac:dyDescent="0.25">
      <c r="A222" s="350"/>
      <c r="B222" s="177"/>
      <c r="C222" s="165"/>
      <c r="D222" s="165"/>
      <c r="E222" s="178"/>
      <c r="F222" s="160"/>
      <c r="G222" s="179"/>
      <c r="H222" s="179"/>
      <c r="I222" s="173">
        <f t="shared" si="21"/>
        <v>0</v>
      </c>
      <c r="J222" s="173">
        <f t="shared" si="22"/>
        <v>0</v>
      </c>
      <c r="K222" s="173">
        <f>IF($C222=0,0,VLOOKUP($Q222,InformatiiGenerale!$D$10:$J$150,3,FALSE))</f>
        <v>0</v>
      </c>
      <c r="L222" s="173">
        <f t="shared" si="23"/>
        <v>0</v>
      </c>
      <c r="M222" s="297">
        <f>IF(F222="ora",SUMIF('Cap.1-a'!$S$11:$S$3003,$P222,'Cap.1-a'!$N$11:$N$3003)/'Cap.1-b'!H222,SUMIF('Cap.1-a'!$S$11:$S$3003,$P222,'Cap.1-a'!$N$11:$N$3003))</f>
        <v>0</v>
      </c>
      <c r="N222" s="297">
        <f>IF($C222=0,0,VLOOKUP($Q222,InformatiiGenerale!$D$10:$J$150,7,FALSE))</f>
        <v>0</v>
      </c>
      <c r="O222" s="351">
        <f t="shared" si="24"/>
        <v>0</v>
      </c>
      <c r="P222" s="486" t="str">
        <f t="shared" si="25"/>
        <v/>
      </c>
      <c r="Q222" s="487" t="str">
        <f t="shared" si="26"/>
        <v/>
      </c>
      <c r="R222" s="487" t="str">
        <f t="shared" si="27"/>
        <v>Completati informatiile solicitate in foaia de calcul INFORMATII GENERALE</v>
      </c>
      <c r="S222" s="487" t="str">
        <f>IF(B222=0,"x",VLOOKUP(B222,InformatiiGenerale!$A$9:$C$29,3,FALSE))</f>
        <v>x</v>
      </c>
    </row>
    <row r="223" spans="1:19" ht="25.5" x14ac:dyDescent="0.25">
      <c r="A223" s="350"/>
      <c r="B223" s="177"/>
      <c r="C223" s="165"/>
      <c r="D223" s="165"/>
      <c r="E223" s="178"/>
      <c r="F223" s="160"/>
      <c r="G223" s="179"/>
      <c r="H223" s="179"/>
      <c r="I223" s="173">
        <f t="shared" si="21"/>
        <v>0</v>
      </c>
      <c r="J223" s="173">
        <f t="shared" si="22"/>
        <v>0</v>
      </c>
      <c r="K223" s="173">
        <f>IF($C223=0,0,VLOOKUP($Q223,InformatiiGenerale!$D$10:$J$150,3,FALSE))</f>
        <v>0</v>
      </c>
      <c r="L223" s="173">
        <f t="shared" si="23"/>
        <v>0</v>
      </c>
      <c r="M223" s="297">
        <f>IF(F223="ora",SUMIF('Cap.1-a'!$S$11:$S$3003,$P223,'Cap.1-a'!$N$11:$N$3003)/'Cap.1-b'!H223,SUMIF('Cap.1-a'!$S$11:$S$3003,$P223,'Cap.1-a'!$N$11:$N$3003))</f>
        <v>0</v>
      </c>
      <c r="N223" s="297">
        <f>IF($C223=0,0,VLOOKUP($Q223,InformatiiGenerale!$D$10:$J$150,7,FALSE))</f>
        <v>0</v>
      </c>
      <c r="O223" s="351">
        <f t="shared" si="24"/>
        <v>0</v>
      </c>
      <c r="P223" s="486" t="str">
        <f t="shared" si="25"/>
        <v/>
      </c>
      <c r="Q223" s="487" t="str">
        <f t="shared" si="26"/>
        <v/>
      </c>
      <c r="R223" s="487" t="str">
        <f t="shared" si="27"/>
        <v>Completati informatiile solicitate in foaia de calcul INFORMATII GENERALE</v>
      </c>
      <c r="S223" s="487" t="str">
        <f>IF(B223=0,"x",VLOOKUP(B223,InformatiiGenerale!$A$9:$C$29,3,FALSE))</f>
        <v>x</v>
      </c>
    </row>
    <row r="224" spans="1:19" ht="25.5" x14ac:dyDescent="0.25">
      <c r="A224" s="350"/>
      <c r="B224" s="177"/>
      <c r="C224" s="165"/>
      <c r="D224" s="165"/>
      <c r="E224" s="178"/>
      <c r="F224" s="160"/>
      <c r="G224" s="179"/>
      <c r="H224" s="179"/>
      <c r="I224" s="173">
        <f t="shared" si="21"/>
        <v>0</v>
      </c>
      <c r="J224" s="173">
        <f t="shared" si="22"/>
        <v>0</v>
      </c>
      <c r="K224" s="173">
        <f>IF($C224=0,0,VLOOKUP($Q224,InformatiiGenerale!$D$10:$J$150,3,FALSE))</f>
        <v>0</v>
      </c>
      <c r="L224" s="173">
        <f t="shared" si="23"/>
        <v>0</v>
      </c>
      <c r="M224" s="297">
        <f>IF(F224="ora",SUMIF('Cap.1-a'!$S$11:$S$3003,$P224,'Cap.1-a'!$N$11:$N$3003)/'Cap.1-b'!H224,SUMIF('Cap.1-a'!$S$11:$S$3003,$P224,'Cap.1-a'!$N$11:$N$3003))</f>
        <v>0</v>
      </c>
      <c r="N224" s="297">
        <f>IF($C224=0,0,VLOOKUP($Q224,InformatiiGenerale!$D$10:$J$150,7,FALSE))</f>
        <v>0</v>
      </c>
      <c r="O224" s="351">
        <f t="shared" si="24"/>
        <v>0</v>
      </c>
      <c r="P224" s="486" t="str">
        <f t="shared" si="25"/>
        <v/>
      </c>
      <c r="Q224" s="487" t="str">
        <f t="shared" si="26"/>
        <v/>
      </c>
      <c r="R224" s="487" t="str">
        <f t="shared" si="27"/>
        <v>Completati informatiile solicitate in foaia de calcul INFORMATII GENERALE</v>
      </c>
      <c r="S224" s="487" t="str">
        <f>IF(B224=0,"x",VLOOKUP(B224,InformatiiGenerale!$A$9:$C$29,3,FALSE))</f>
        <v>x</v>
      </c>
    </row>
    <row r="225" spans="1:19" ht="25.5" x14ac:dyDescent="0.25">
      <c r="A225" s="350"/>
      <c r="B225" s="177"/>
      <c r="C225" s="165"/>
      <c r="D225" s="165"/>
      <c r="E225" s="178"/>
      <c r="F225" s="160"/>
      <c r="G225" s="179"/>
      <c r="H225" s="179"/>
      <c r="I225" s="173">
        <f t="shared" si="21"/>
        <v>0</v>
      </c>
      <c r="J225" s="173">
        <f t="shared" si="22"/>
        <v>0</v>
      </c>
      <c r="K225" s="173">
        <f>IF($C225=0,0,VLOOKUP($Q225,InformatiiGenerale!$D$10:$J$150,3,FALSE))</f>
        <v>0</v>
      </c>
      <c r="L225" s="173">
        <f t="shared" si="23"/>
        <v>0</v>
      </c>
      <c r="M225" s="297">
        <f>IF(F225="ora",SUMIF('Cap.1-a'!$S$11:$S$3003,$P225,'Cap.1-a'!$N$11:$N$3003)/'Cap.1-b'!H225,SUMIF('Cap.1-a'!$S$11:$S$3003,$P225,'Cap.1-a'!$N$11:$N$3003))</f>
        <v>0</v>
      </c>
      <c r="N225" s="297">
        <f>IF($C225=0,0,VLOOKUP($Q225,InformatiiGenerale!$D$10:$J$150,7,FALSE))</f>
        <v>0</v>
      </c>
      <c r="O225" s="351">
        <f t="shared" si="24"/>
        <v>0</v>
      </c>
      <c r="P225" s="486" t="str">
        <f t="shared" si="25"/>
        <v/>
      </c>
      <c r="Q225" s="487" t="str">
        <f t="shared" si="26"/>
        <v/>
      </c>
      <c r="R225" s="487" t="str">
        <f t="shared" si="27"/>
        <v>Completati informatiile solicitate in foaia de calcul INFORMATII GENERALE</v>
      </c>
      <c r="S225" s="487" t="str">
        <f>IF(B225=0,"x",VLOOKUP(B225,InformatiiGenerale!$A$9:$C$29,3,FALSE))</f>
        <v>x</v>
      </c>
    </row>
    <row r="226" spans="1:19" ht="25.5" x14ac:dyDescent="0.25">
      <c r="A226" s="350"/>
      <c r="B226" s="177"/>
      <c r="C226" s="165"/>
      <c r="D226" s="165"/>
      <c r="E226" s="178"/>
      <c r="F226" s="160"/>
      <c r="G226" s="179"/>
      <c r="H226" s="179"/>
      <c r="I226" s="173">
        <f t="shared" si="21"/>
        <v>0</v>
      </c>
      <c r="J226" s="173">
        <f t="shared" si="22"/>
        <v>0</v>
      </c>
      <c r="K226" s="173">
        <f>IF($C226=0,0,VLOOKUP($Q226,InformatiiGenerale!$D$10:$J$150,3,FALSE))</f>
        <v>0</v>
      </c>
      <c r="L226" s="173">
        <f t="shared" si="23"/>
        <v>0</v>
      </c>
      <c r="M226" s="297">
        <f>IF(F226="ora",SUMIF('Cap.1-a'!$S$11:$S$3003,$P226,'Cap.1-a'!$N$11:$N$3003)/'Cap.1-b'!H226,SUMIF('Cap.1-a'!$S$11:$S$3003,$P226,'Cap.1-a'!$N$11:$N$3003))</f>
        <v>0</v>
      </c>
      <c r="N226" s="297">
        <f>IF($C226=0,0,VLOOKUP($Q226,InformatiiGenerale!$D$10:$J$150,7,FALSE))</f>
        <v>0</v>
      </c>
      <c r="O226" s="351">
        <f t="shared" si="24"/>
        <v>0</v>
      </c>
      <c r="P226" s="486" t="str">
        <f t="shared" si="25"/>
        <v/>
      </c>
      <c r="Q226" s="487" t="str">
        <f t="shared" si="26"/>
        <v/>
      </c>
      <c r="R226" s="487" t="str">
        <f t="shared" si="27"/>
        <v>Completati informatiile solicitate in foaia de calcul INFORMATII GENERALE</v>
      </c>
      <c r="S226" s="487" t="str">
        <f>IF(B226=0,"x",VLOOKUP(B226,InformatiiGenerale!$A$9:$C$29,3,FALSE))</f>
        <v>x</v>
      </c>
    </row>
    <row r="227" spans="1:19" ht="25.5" x14ac:dyDescent="0.25">
      <c r="A227" s="350"/>
      <c r="B227" s="177"/>
      <c r="C227" s="165"/>
      <c r="D227" s="165"/>
      <c r="E227" s="178"/>
      <c r="F227" s="160"/>
      <c r="G227" s="179"/>
      <c r="H227" s="179"/>
      <c r="I227" s="173">
        <f t="shared" si="21"/>
        <v>0</v>
      </c>
      <c r="J227" s="173">
        <f t="shared" si="22"/>
        <v>0</v>
      </c>
      <c r="K227" s="173">
        <f>IF($C227=0,0,VLOOKUP($Q227,InformatiiGenerale!$D$10:$J$150,3,FALSE))</f>
        <v>0</v>
      </c>
      <c r="L227" s="173">
        <f t="shared" si="23"/>
        <v>0</v>
      </c>
      <c r="M227" s="297">
        <f>IF(F227="ora",SUMIF('Cap.1-a'!$S$11:$S$3003,$P227,'Cap.1-a'!$N$11:$N$3003)/'Cap.1-b'!H227,SUMIF('Cap.1-a'!$S$11:$S$3003,$P227,'Cap.1-a'!$N$11:$N$3003))</f>
        <v>0</v>
      </c>
      <c r="N227" s="297">
        <f>IF($C227=0,0,VLOOKUP($Q227,InformatiiGenerale!$D$10:$J$150,7,FALSE))</f>
        <v>0</v>
      </c>
      <c r="O227" s="351">
        <f t="shared" si="24"/>
        <v>0</v>
      </c>
      <c r="P227" s="486" t="str">
        <f t="shared" si="25"/>
        <v/>
      </c>
      <c r="Q227" s="487" t="str">
        <f t="shared" si="26"/>
        <v/>
      </c>
      <c r="R227" s="487" t="str">
        <f t="shared" si="27"/>
        <v>Completati informatiile solicitate in foaia de calcul INFORMATII GENERALE</v>
      </c>
      <c r="S227" s="487" t="str">
        <f>IF(B227=0,"x",VLOOKUP(B227,InformatiiGenerale!$A$9:$C$29,3,FALSE))</f>
        <v>x</v>
      </c>
    </row>
    <row r="228" spans="1:19" ht="25.5" x14ac:dyDescent="0.25">
      <c r="A228" s="350"/>
      <c r="B228" s="177"/>
      <c r="C228" s="165"/>
      <c r="D228" s="165"/>
      <c r="E228" s="178"/>
      <c r="F228" s="160"/>
      <c r="G228" s="179"/>
      <c r="H228" s="179"/>
      <c r="I228" s="173">
        <f t="shared" si="21"/>
        <v>0</v>
      </c>
      <c r="J228" s="173">
        <f t="shared" si="22"/>
        <v>0</v>
      </c>
      <c r="K228" s="173">
        <f>IF($C228=0,0,VLOOKUP($Q228,InformatiiGenerale!$D$10:$J$150,3,FALSE))</f>
        <v>0</v>
      </c>
      <c r="L228" s="173">
        <f t="shared" si="23"/>
        <v>0</v>
      </c>
      <c r="M228" s="297">
        <f>IF(F228="ora",SUMIF('Cap.1-a'!$S$11:$S$3003,$P228,'Cap.1-a'!$N$11:$N$3003)/'Cap.1-b'!H228,SUMIF('Cap.1-a'!$S$11:$S$3003,$P228,'Cap.1-a'!$N$11:$N$3003))</f>
        <v>0</v>
      </c>
      <c r="N228" s="297">
        <f>IF($C228=0,0,VLOOKUP($Q228,InformatiiGenerale!$D$10:$J$150,7,FALSE))</f>
        <v>0</v>
      </c>
      <c r="O228" s="351">
        <f t="shared" si="24"/>
        <v>0</v>
      </c>
      <c r="P228" s="486" t="str">
        <f t="shared" si="25"/>
        <v/>
      </c>
      <c r="Q228" s="487" t="str">
        <f t="shared" si="26"/>
        <v/>
      </c>
      <c r="R228" s="487" t="str">
        <f t="shared" si="27"/>
        <v>Completati informatiile solicitate in foaia de calcul INFORMATII GENERALE</v>
      </c>
      <c r="S228" s="487" t="str">
        <f>IF(B228=0,"x",VLOOKUP(B228,InformatiiGenerale!$A$9:$C$29,3,FALSE))</f>
        <v>x</v>
      </c>
    </row>
    <row r="229" spans="1:19" ht="25.5" x14ac:dyDescent="0.25">
      <c r="A229" s="350"/>
      <c r="B229" s="177"/>
      <c r="C229" s="165"/>
      <c r="D229" s="165"/>
      <c r="E229" s="178"/>
      <c r="F229" s="160"/>
      <c r="G229" s="179"/>
      <c r="H229" s="179"/>
      <c r="I229" s="173">
        <f t="shared" si="21"/>
        <v>0</v>
      </c>
      <c r="J229" s="173">
        <f t="shared" si="22"/>
        <v>0</v>
      </c>
      <c r="K229" s="173">
        <f>IF($C229=0,0,VLOOKUP($Q229,InformatiiGenerale!$D$10:$J$150,3,FALSE))</f>
        <v>0</v>
      </c>
      <c r="L229" s="173">
        <f t="shared" si="23"/>
        <v>0</v>
      </c>
      <c r="M229" s="297">
        <f>IF(F229="ora",SUMIF('Cap.1-a'!$S$11:$S$3003,$P229,'Cap.1-a'!$N$11:$N$3003)/'Cap.1-b'!H229,SUMIF('Cap.1-a'!$S$11:$S$3003,$P229,'Cap.1-a'!$N$11:$N$3003))</f>
        <v>0</v>
      </c>
      <c r="N229" s="297">
        <f>IF($C229=0,0,VLOOKUP($Q229,InformatiiGenerale!$D$10:$J$150,7,FALSE))</f>
        <v>0</v>
      </c>
      <c r="O229" s="351">
        <f t="shared" si="24"/>
        <v>0</v>
      </c>
      <c r="P229" s="486" t="str">
        <f t="shared" si="25"/>
        <v/>
      </c>
      <c r="Q229" s="487" t="str">
        <f t="shared" si="26"/>
        <v/>
      </c>
      <c r="R229" s="487" t="str">
        <f t="shared" si="27"/>
        <v>Completati informatiile solicitate in foaia de calcul INFORMATII GENERALE</v>
      </c>
      <c r="S229" s="487" t="str">
        <f>IF(B229=0,"x",VLOOKUP(B229,InformatiiGenerale!$A$9:$C$29,3,FALSE))</f>
        <v>x</v>
      </c>
    </row>
    <row r="230" spans="1:19" ht="25.5" x14ac:dyDescent="0.25">
      <c r="A230" s="350"/>
      <c r="B230" s="177"/>
      <c r="C230" s="165"/>
      <c r="D230" s="165"/>
      <c r="E230" s="178"/>
      <c r="F230" s="160"/>
      <c r="G230" s="179"/>
      <c r="H230" s="179"/>
      <c r="I230" s="173">
        <f t="shared" si="21"/>
        <v>0</v>
      </c>
      <c r="J230" s="173">
        <f t="shared" si="22"/>
        <v>0</v>
      </c>
      <c r="K230" s="173">
        <f>IF($C230=0,0,VLOOKUP($Q230,InformatiiGenerale!$D$10:$J$150,3,FALSE))</f>
        <v>0</v>
      </c>
      <c r="L230" s="173">
        <f t="shared" si="23"/>
        <v>0</v>
      </c>
      <c r="M230" s="297">
        <f>IF(F230="ora",SUMIF('Cap.1-a'!$S$11:$S$3003,$P230,'Cap.1-a'!$N$11:$N$3003)/'Cap.1-b'!H230,SUMIF('Cap.1-a'!$S$11:$S$3003,$P230,'Cap.1-a'!$N$11:$N$3003))</f>
        <v>0</v>
      </c>
      <c r="N230" s="297">
        <f>IF($C230=0,0,VLOOKUP($Q230,InformatiiGenerale!$D$10:$J$150,7,FALSE))</f>
        <v>0</v>
      </c>
      <c r="O230" s="351">
        <f t="shared" si="24"/>
        <v>0</v>
      </c>
      <c r="P230" s="486" t="str">
        <f t="shared" si="25"/>
        <v/>
      </c>
      <c r="Q230" s="487" t="str">
        <f t="shared" si="26"/>
        <v/>
      </c>
      <c r="R230" s="487" t="str">
        <f t="shared" si="27"/>
        <v>Completati informatiile solicitate in foaia de calcul INFORMATII GENERALE</v>
      </c>
      <c r="S230" s="487" t="str">
        <f>IF(B230=0,"x",VLOOKUP(B230,InformatiiGenerale!$A$9:$C$29,3,FALSE))</f>
        <v>x</v>
      </c>
    </row>
    <row r="231" spans="1:19" ht="25.5" x14ac:dyDescent="0.25">
      <c r="A231" s="350"/>
      <c r="B231" s="177"/>
      <c r="C231" s="165"/>
      <c r="D231" s="165"/>
      <c r="E231" s="178"/>
      <c r="F231" s="160"/>
      <c r="G231" s="179"/>
      <c r="H231" s="179"/>
      <c r="I231" s="173">
        <f t="shared" si="21"/>
        <v>0</v>
      </c>
      <c r="J231" s="173">
        <f t="shared" si="22"/>
        <v>0</v>
      </c>
      <c r="K231" s="173">
        <f>IF($C231=0,0,VLOOKUP($Q231,InformatiiGenerale!$D$10:$J$150,3,FALSE))</f>
        <v>0</v>
      </c>
      <c r="L231" s="173">
        <f t="shared" si="23"/>
        <v>0</v>
      </c>
      <c r="M231" s="297">
        <f>IF(F231="ora",SUMIF('Cap.1-a'!$S$11:$S$3003,$P231,'Cap.1-a'!$N$11:$N$3003)/'Cap.1-b'!H231,SUMIF('Cap.1-a'!$S$11:$S$3003,$P231,'Cap.1-a'!$N$11:$N$3003))</f>
        <v>0</v>
      </c>
      <c r="N231" s="297">
        <f>IF($C231=0,0,VLOOKUP($Q231,InformatiiGenerale!$D$10:$J$150,7,FALSE))</f>
        <v>0</v>
      </c>
      <c r="O231" s="351">
        <f t="shared" si="24"/>
        <v>0</v>
      </c>
      <c r="P231" s="486" t="str">
        <f t="shared" si="25"/>
        <v/>
      </c>
      <c r="Q231" s="487" t="str">
        <f t="shared" si="26"/>
        <v/>
      </c>
      <c r="R231" s="487" t="str">
        <f t="shared" si="27"/>
        <v>Completati informatiile solicitate in foaia de calcul INFORMATII GENERALE</v>
      </c>
      <c r="S231" s="487" t="str">
        <f>IF(B231=0,"x",VLOOKUP(B231,InformatiiGenerale!$A$9:$C$29,3,FALSE))</f>
        <v>x</v>
      </c>
    </row>
    <row r="232" spans="1:19" ht="25.5" x14ac:dyDescent="0.25">
      <c r="A232" s="350"/>
      <c r="B232" s="177"/>
      <c r="C232" s="165"/>
      <c r="D232" s="165"/>
      <c r="E232" s="178"/>
      <c r="F232" s="160"/>
      <c r="G232" s="179"/>
      <c r="H232" s="179"/>
      <c r="I232" s="173">
        <f t="shared" si="21"/>
        <v>0</v>
      </c>
      <c r="J232" s="173">
        <f t="shared" si="22"/>
        <v>0</v>
      </c>
      <c r="K232" s="173">
        <f>IF($C232=0,0,VLOOKUP($Q232,InformatiiGenerale!$D$10:$J$150,3,FALSE))</f>
        <v>0</v>
      </c>
      <c r="L232" s="173">
        <f t="shared" si="23"/>
        <v>0</v>
      </c>
      <c r="M232" s="297">
        <f>IF(F232="ora",SUMIF('Cap.1-a'!$S$11:$S$3003,$P232,'Cap.1-a'!$N$11:$N$3003)/'Cap.1-b'!H232,SUMIF('Cap.1-a'!$S$11:$S$3003,$P232,'Cap.1-a'!$N$11:$N$3003))</f>
        <v>0</v>
      </c>
      <c r="N232" s="297">
        <f>IF($C232=0,0,VLOOKUP($Q232,InformatiiGenerale!$D$10:$J$150,7,FALSE))</f>
        <v>0</v>
      </c>
      <c r="O232" s="351">
        <f t="shared" si="24"/>
        <v>0</v>
      </c>
      <c r="P232" s="486" t="str">
        <f t="shared" si="25"/>
        <v/>
      </c>
      <c r="Q232" s="487" t="str">
        <f t="shared" si="26"/>
        <v/>
      </c>
      <c r="R232" s="487" t="str">
        <f t="shared" si="27"/>
        <v>Completati informatiile solicitate in foaia de calcul INFORMATII GENERALE</v>
      </c>
      <c r="S232" s="487" t="str">
        <f>IF(B232=0,"x",VLOOKUP(B232,InformatiiGenerale!$A$9:$C$29,3,FALSE))</f>
        <v>x</v>
      </c>
    </row>
    <row r="233" spans="1:19" ht="25.5" x14ac:dyDescent="0.25">
      <c r="A233" s="350"/>
      <c r="B233" s="177"/>
      <c r="C233" s="165"/>
      <c r="D233" s="165"/>
      <c r="E233" s="178"/>
      <c r="F233" s="160"/>
      <c r="G233" s="179"/>
      <c r="H233" s="179"/>
      <c r="I233" s="173">
        <f t="shared" si="21"/>
        <v>0</v>
      </c>
      <c r="J233" s="173">
        <f t="shared" si="22"/>
        <v>0</v>
      </c>
      <c r="K233" s="173">
        <f>IF($C233=0,0,VLOOKUP($Q233,InformatiiGenerale!$D$10:$J$150,3,FALSE))</f>
        <v>0</v>
      </c>
      <c r="L233" s="173">
        <f t="shared" si="23"/>
        <v>0</v>
      </c>
      <c r="M233" s="297">
        <f>IF(F233="ora",SUMIF('Cap.1-a'!$S$11:$S$3003,$P233,'Cap.1-a'!$N$11:$N$3003)/'Cap.1-b'!H233,SUMIF('Cap.1-a'!$S$11:$S$3003,$P233,'Cap.1-a'!$N$11:$N$3003))</f>
        <v>0</v>
      </c>
      <c r="N233" s="297">
        <f>IF($C233=0,0,VLOOKUP($Q233,InformatiiGenerale!$D$10:$J$150,7,FALSE))</f>
        <v>0</v>
      </c>
      <c r="O233" s="351">
        <f t="shared" si="24"/>
        <v>0</v>
      </c>
      <c r="P233" s="486" t="str">
        <f t="shared" si="25"/>
        <v/>
      </c>
      <c r="Q233" s="487" t="str">
        <f t="shared" si="26"/>
        <v/>
      </c>
      <c r="R233" s="487" t="str">
        <f t="shared" si="27"/>
        <v>Completati informatiile solicitate in foaia de calcul INFORMATII GENERALE</v>
      </c>
      <c r="S233" s="487" t="str">
        <f>IF(B233=0,"x",VLOOKUP(B233,InformatiiGenerale!$A$9:$C$29,3,FALSE))</f>
        <v>x</v>
      </c>
    </row>
    <row r="234" spans="1:19" ht="25.5" x14ac:dyDescent="0.25">
      <c r="A234" s="350"/>
      <c r="B234" s="177"/>
      <c r="C234" s="165"/>
      <c r="D234" s="165"/>
      <c r="E234" s="178"/>
      <c r="F234" s="160"/>
      <c r="G234" s="179"/>
      <c r="H234" s="179"/>
      <c r="I234" s="173">
        <f t="shared" si="21"/>
        <v>0</v>
      </c>
      <c r="J234" s="173">
        <f t="shared" si="22"/>
        <v>0</v>
      </c>
      <c r="K234" s="173">
        <f>IF($C234=0,0,VLOOKUP($Q234,InformatiiGenerale!$D$10:$J$150,3,FALSE))</f>
        <v>0</v>
      </c>
      <c r="L234" s="173">
        <f t="shared" si="23"/>
        <v>0</v>
      </c>
      <c r="M234" s="297">
        <f>IF(F234="ora",SUMIF('Cap.1-a'!$S$11:$S$3003,$P234,'Cap.1-a'!$N$11:$N$3003)/'Cap.1-b'!H234,SUMIF('Cap.1-a'!$S$11:$S$3003,$P234,'Cap.1-a'!$N$11:$N$3003))</f>
        <v>0</v>
      </c>
      <c r="N234" s="297">
        <f>IF($C234=0,0,VLOOKUP($Q234,InformatiiGenerale!$D$10:$J$150,7,FALSE))</f>
        <v>0</v>
      </c>
      <c r="O234" s="351">
        <f t="shared" si="24"/>
        <v>0</v>
      </c>
      <c r="P234" s="486" t="str">
        <f t="shared" si="25"/>
        <v/>
      </c>
      <c r="Q234" s="487" t="str">
        <f t="shared" si="26"/>
        <v/>
      </c>
      <c r="R234" s="487" t="str">
        <f t="shared" si="27"/>
        <v>Completati informatiile solicitate in foaia de calcul INFORMATII GENERALE</v>
      </c>
      <c r="S234" s="487" t="str">
        <f>IF(B234=0,"x",VLOOKUP(B234,InformatiiGenerale!$A$9:$C$29,3,FALSE))</f>
        <v>x</v>
      </c>
    </row>
    <row r="235" spans="1:19" ht="25.5" x14ac:dyDescent="0.25">
      <c r="A235" s="350"/>
      <c r="B235" s="177"/>
      <c r="C235" s="165"/>
      <c r="D235" s="165"/>
      <c r="E235" s="178"/>
      <c r="F235" s="160"/>
      <c r="G235" s="179"/>
      <c r="H235" s="179"/>
      <c r="I235" s="173">
        <f t="shared" si="21"/>
        <v>0</v>
      </c>
      <c r="J235" s="173">
        <f t="shared" si="22"/>
        <v>0</v>
      </c>
      <c r="K235" s="173">
        <f>IF($C235=0,0,VLOOKUP($Q235,InformatiiGenerale!$D$10:$J$150,3,FALSE))</f>
        <v>0</v>
      </c>
      <c r="L235" s="173">
        <f t="shared" si="23"/>
        <v>0</v>
      </c>
      <c r="M235" s="297">
        <f>IF(F235="ora",SUMIF('Cap.1-a'!$S$11:$S$3003,$P235,'Cap.1-a'!$N$11:$N$3003)/'Cap.1-b'!H235,SUMIF('Cap.1-a'!$S$11:$S$3003,$P235,'Cap.1-a'!$N$11:$N$3003))</f>
        <v>0</v>
      </c>
      <c r="N235" s="297">
        <f>IF($C235=0,0,VLOOKUP($Q235,InformatiiGenerale!$D$10:$J$150,7,FALSE))</f>
        <v>0</v>
      </c>
      <c r="O235" s="351">
        <f t="shared" si="24"/>
        <v>0</v>
      </c>
      <c r="P235" s="486" t="str">
        <f t="shared" si="25"/>
        <v/>
      </c>
      <c r="Q235" s="487" t="str">
        <f t="shared" si="26"/>
        <v/>
      </c>
      <c r="R235" s="487" t="str">
        <f t="shared" si="27"/>
        <v>Completati informatiile solicitate in foaia de calcul INFORMATII GENERALE</v>
      </c>
      <c r="S235" s="487" t="str">
        <f>IF(B235=0,"x",VLOOKUP(B235,InformatiiGenerale!$A$9:$C$29,3,FALSE))</f>
        <v>x</v>
      </c>
    </row>
    <row r="236" spans="1:19" ht="25.5" x14ac:dyDescent="0.25">
      <c r="A236" s="350"/>
      <c r="B236" s="177"/>
      <c r="C236" s="165"/>
      <c r="D236" s="165"/>
      <c r="E236" s="178"/>
      <c r="F236" s="160"/>
      <c r="G236" s="179"/>
      <c r="H236" s="179"/>
      <c r="I236" s="173">
        <f t="shared" si="21"/>
        <v>0</v>
      </c>
      <c r="J236" s="173">
        <f t="shared" si="22"/>
        <v>0</v>
      </c>
      <c r="K236" s="173">
        <f>IF($C236=0,0,VLOOKUP($Q236,InformatiiGenerale!$D$10:$J$150,3,FALSE))</f>
        <v>0</v>
      </c>
      <c r="L236" s="173">
        <f t="shared" si="23"/>
        <v>0</v>
      </c>
      <c r="M236" s="297">
        <f>IF(F236="ora",SUMIF('Cap.1-a'!$S$11:$S$3003,$P236,'Cap.1-a'!$N$11:$N$3003)/'Cap.1-b'!H236,SUMIF('Cap.1-a'!$S$11:$S$3003,$P236,'Cap.1-a'!$N$11:$N$3003))</f>
        <v>0</v>
      </c>
      <c r="N236" s="297">
        <f>IF($C236=0,0,VLOOKUP($Q236,InformatiiGenerale!$D$10:$J$150,7,FALSE))</f>
        <v>0</v>
      </c>
      <c r="O236" s="351">
        <f t="shared" si="24"/>
        <v>0</v>
      </c>
      <c r="P236" s="486" t="str">
        <f t="shared" si="25"/>
        <v/>
      </c>
      <c r="Q236" s="487" t="str">
        <f t="shared" si="26"/>
        <v/>
      </c>
      <c r="R236" s="487" t="str">
        <f t="shared" si="27"/>
        <v>Completati informatiile solicitate in foaia de calcul INFORMATII GENERALE</v>
      </c>
      <c r="S236" s="487" t="str">
        <f>IF(B236=0,"x",VLOOKUP(B236,InformatiiGenerale!$A$9:$C$29,3,FALSE))</f>
        <v>x</v>
      </c>
    </row>
    <row r="237" spans="1:19" ht="25.5" x14ac:dyDescent="0.25">
      <c r="A237" s="350"/>
      <c r="B237" s="177"/>
      <c r="C237" s="165"/>
      <c r="D237" s="165"/>
      <c r="E237" s="178"/>
      <c r="F237" s="160"/>
      <c r="G237" s="179"/>
      <c r="H237" s="179"/>
      <c r="I237" s="173">
        <f t="shared" si="21"/>
        <v>0</v>
      </c>
      <c r="J237" s="173">
        <f t="shared" si="22"/>
        <v>0</v>
      </c>
      <c r="K237" s="173">
        <f>IF($C237=0,0,VLOOKUP($Q237,InformatiiGenerale!$D$10:$J$150,3,FALSE))</f>
        <v>0</v>
      </c>
      <c r="L237" s="173">
        <f t="shared" si="23"/>
        <v>0</v>
      </c>
      <c r="M237" s="297">
        <f>IF(F237="ora",SUMIF('Cap.1-a'!$S$11:$S$3003,$P237,'Cap.1-a'!$N$11:$N$3003)/'Cap.1-b'!H237,SUMIF('Cap.1-a'!$S$11:$S$3003,$P237,'Cap.1-a'!$N$11:$N$3003))</f>
        <v>0</v>
      </c>
      <c r="N237" s="297">
        <f>IF($C237=0,0,VLOOKUP($Q237,InformatiiGenerale!$D$10:$J$150,7,FALSE))</f>
        <v>0</v>
      </c>
      <c r="O237" s="351">
        <f t="shared" si="24"/>
        <v>0</v>
      </c>
      <c r="P237" s="486" t="str">
        <f t="shared" si="25"/>
        <v/>
      </c>
      <c r="Q237" s="487" t="str">
        <f t="shared" si="26"/>
        <v/>
      </c>
      <c r="R237" s="487" t="str">
        <f t="shared" si="27"/>
        <v>Completati informatiile solicitate in foaia de calcul INFORMATII GENERALE</v>
      </c>
      <c r="S237" s="487" t="str">
        <f>IF(B237=0,"x",VLOOKUP(B237,InformatiiGenerale!$A$9:$C$29,3,FALSE))</f>
        <v>x</v>
      </c>
    </row>
    <row r="238" spans="1:19" ht="25.5" x14ac:dyDescent="0.25">
      <c r="A238" s="350"/>
      <c r="B238" s="177"/>
      <c r="C238" s="165"/>
      <c r="D238" s="165"/>
      <c r="E238" s="178"/>
      <c r="F238" s="160"/>
      <c r="G238" s="179"/>
      <c r="H238" s="179"/>
      <c r="I238" s="173">
        <f t="shared" si="21"/>
        <v>0</v>
      </c>
      <c r="J238" s="173">
        <f t="shared" si="22"/>
        <v>0</v>
      </c>
      <c r="K238" s="173">
        <f>IF($C238=0,0,VLOOKUP($Q238,InformatiiGenerale!$D$10:$J$150,3,FALSE))</f>
        <v>0</v>
      </c>
      <c r="L238" s="173">
        <f t="shared" si="23"/>
        <v>0</v>
      </c>
      <c r="M238" s="297">
        <f>IF(F238="ora",SUMIF('Cap.1-a'!$S$11:$S$3003,$P238,'Cap.1-a'!$N$11:$N$3003)/'Cap.1-b'!H238,SUMIF('Cap.1-a'!$S$11:$S$3003,$P238,'Cap.1-a'!$N$11:$N$3003))</f>
        <v>0</v>
      </c>
      <c r="N238" s="297">
        <f>IF($C238=0,0,VLOOKUP($Q238,InformatiiGenerale!$D$10:$J$150,7,FALSE))</f>
        <v>0</v>
      </c>
      <c r="O238" s="351">
        <f t="shared" si="24"/>
        <v>0</v>
      </c>
      <c r="P238" s="486" t="str">
        <f t="shared" si="25"/>
        <v/>
      </c>
      <c r="Q238" s="487" t="str">
        <f t="shared" si="26"/>
        <v/>
      </c>
      <c r="R238" s="487" t="str">
        <f t="shared" si="27"/>
        <v>Completati informatiile solicitate in foaia de calcul INFORMATII GENERALE</v>
      </c>
      <c r="S238" s="487" t="str">
        <f>IF(B238=0,"x",VLOOKUP(B238,InformatiiGenerale!$A$9:$C$29,3,FALSE))</f>
        <v>x</v>
      </c>
    </row>
    <row r="239" spans="1:19" ht="25.5" x14ac:dyDescent="0.25">
      <c r="A239" s="350"/>
      <c r="B239" s="177"/>
      <c r="C239" s="165"/>
      <c r="D239" s="165"/>
      <c r="E239" s="178"/>
      <c r="F239" s="160"/>
      <c r="G239" s="179"/>
      <c r="H239" s="179"/>
      <c r="I239" s="173">
        <f t="shared" si="21"/>
        <v>0</v>
      </c>
      <c r="J239" s="173">
        <f t="shared" si="22"/>
        <v>0</v>
      </c>
      <c r="K239" s="173">
        <f>IF($C239=0,0,VLOOKUP($Q239,InformatiiGenerale!$D$10:$J$150,3,FALSE))</f>
        <v>0</v>
      </c>
      <c r="L239" s="173">
        <f t="shared" si="23"/>
        <v>0</v>
      </c>
      <c r="M239" s="297">
        <f>IF(F239="ora",SUMIF('Cap.1-a'!$S$11:$S$3003,$P239,'Cap.1-a'!$N$11:$N$3003)/'Cap.1-b'!H239,SUMIF('Cap.1-a'!$S$11:$S$3003,$P239,'Cap.1-a'!$N$11:$N$3003))</f>
        <v>0</v>
      </c>
      <c r="N239" s="297">
        <f>IF($C239=0,0,VLOOKUP($Q239,InformatiiGenerale!$D$10:$J$150,7,FALSE))</f>
        <v>0</v>
      </c>
      <c r="O239" s="351">
        <f t="shared" si="24"/>
        <v>0</v>
      </c>
      <c r="P239" s="486" t="str">
        <f t="shared" si="25"/>
        <v/>
      </c>
      <c r="Q239" s="487" t="str">
        <f t="shared" si="26"/>
        <v/>
      </c>
      <c r="R239" s="487" t="str">
        <f t="shared" si="27"/>
        <v>Completati informatiile solicitate in foaia de calcul INFORMATII GENERALE</v>
      </c>
      <c r="S239" s="487" t="str">
        <f>IF(B239=0,"x",VLOOKUP(B239,InformatiiGenerale!$A$9:$C$29,3,FALSE))</f>
        <v>x</v>
      </c>
    </row>
    <row r="240" spans="1:19" ht="25.5" x14ac:dyDescent="0.25">
      <c r="A240" s="350"/>
      <c r="B240" s="177"/>
      <c r="C240" s="165"/>
      <c r="D240" s="165"/>
      <c r="E240" s="178"/>
      <c r="F240" s="160"/>
      <c r="G240" s="179"/>
      <c r="H240" s="179"/>
      <c r="I240" s="173">
        <f t="shared" si="21"/>
        <v>0</v>
      </c>
      <c r="J240" s="173">
        <f t="shared" si="22"/>
        <v>0</v>
      </c>
      <c r="K240" s="173">
        <f>IF($C240=0,0,VLOOKUP($Q240,InformatiiGenerale!$D$10:$J$150,3,FALSE))</f>
        <v>0</v>
      </c>
      <c r="L240" s="173">
        <f t="shared" si="23"/>
        <v>0</v>
      </c>
      <c r="M240" s="297">
        <f>IF(F240="ora",SUMIF('Cap.1-a'!$S$11:$S$3003,$P240,'Cap.1-a'!$N$11:$N$3003)/'Cap.1-b'!H240,SUMIF('Cap.1-a'!$S$11:$S$3003,$P240,'Cap.1-a'!$N$11:$N$3003))</f>
        <v>0</v>
      </c>
      <c r="N240" s="297">
        <f>IF($C240=0,0,VLOOKUP($Q240,InformatiiGenerale!$D$10:$J$150,7,FALSE))</f>
        <v>0</v>
      </c>
      <c r="O240" s="351">
        <f t="shared" si="24"/>
        <v>0</v>
      </c>
      <c r="P240" s="486" t="str">
        <f t="shared" si="25"/>
        <v/>
      </c>
      <c r="Q240" s="487" t="str">
        <f t="shared" si="26"/>
        <v/>
      </c>
      <c r="R240" s="487" t="str">
        <f t="shared" si="27"/>
        <v>Completati informatiile solicitate in foaia de calcul INFORMATII GENERALE</v>
      </c>
      <c r="S240" s="487" t="str">
        <f>IF(B240=0,"x",VLOOKUP(B240,InformatiiGenerale!$A$9:$C$29,3,FALSE))</f>
        <v>x</v>
      </c>
    </row>
    <row r="241" spans="1:19" ht="25.5" x14ac:dyDescent="0.25">
      <c r="A241" s="350"/>
      <c r="B241" s="177"/>
      <c r="C241" s="165"/>
      <c r="D241" s="165"/>
      <c r="E241" s="178"/>
      <c r="F241" s="160"/>
      <c r="G241" s="179"/>
      <c r="H241" s="179"/>
      <c r="I241" s="173">
        <f t="shared" si="21"/>
        <v>0</v>
      </c>
      <c r="J241" s="173">
        <f t="shared" si="22"/>
        <v>0</v>
      </c>
      <c r="K241" s="173">
        <f>IF($C241=0,0,VLOOKUP($Q241,InformatiiGenerale!$D$10:$J$150,3,FALSE))</f>
        <v>0</v>
      </c>
      <c r="L241" s="173">
        <f t="shared" si="23"/>
        <v>0</v>
      </c>
      <c r="M241" s="297">
        <f>IF(F241="ora",SUMIF('Cap.1-a'!$S$11:$S$3003,$P241,'Cap.1-a'!$N$11:$N$3003)/'Cap.1-b'!H241,SUMIF('Cap.1-a'!$S$11:$S$3003,$P241,'Cap.1-a'!$N$11:$N$3003))</f>
        <v>0</v>
      </c>
      <c r="N241" s="297">
        <f>IF($C241=0,0,VLOOKUP($Q241,InformatiiGenerale!$D$10:$J$150,7,FALSE))</f>
        <v>0</v>
      </c>
      <c r="O241" s="351">
        <f t="shared" si="24"/>
        <v>0</v>
      </c>
      <c r="P241" s="486" t="str">
        <f t="shared" si="25"/>
        <v/>
      </c>
      <c r="Q241" s="487" t="str">
        <f t="shared" si="26"/>
        <v/>
      </c>
      <c r="R241" s="487" t="str">
        <f t="shared" si="27"/>
        <v>Completati informatiile solicitate in foaia de calcul INFORMATII GENERALE</v>
      </c>
      <c r="S241" s="487" t="str">
        <f>IF(B241=0,"x",VLOOKUP(B241,InformatiiGenerale!$A$9:$C$29,3,FALSE))</f>
        <v>x</v>
      </c>
    </row>
    <row r="242" spans="1:19" ht="25.5" x14ac:dyDescent="0.25">
      <c r="A242" s="350"/>
      <c r="B242" s="177"/>
      <c r="C242" s="165"/>
      <c r="D242" s="165"/>
      <c r="E242" s="178"/>
      <c r="F242" s="160"/>
      <c r="G242" s="179"/>
      <c r="H242" s="179"/>
      <c r="I242" s="173">
        <f t="shared" si="21"/>
        <v>0</v>
      </c>
      <c r="J242" s="173">
        <f t="shared" si="22"/>
        <v>0</v>
      </c>
      <c r="K242" s="173">
        <f>IF($C242=0,0,VLOOKUP($Q242,InformatiiGenerale!$D$10:$J$150,3,FALSE))</f>
        <v>0</v>
      </c>
      <c r="L242" s="173">
        <f t="shared" si="23"/>
        <v>0</v>
      </c>
      <c r="M242" s="297">
        <f>IF(F242="ora",SUMIF('Cap.1-a'!$S$11:$S$3003,$P242,'Cap.1-a'!$N$11:$N$3003)/'Cap.1-b'!H242,SUMIF('Cap.1-a'!$S$11:$S$3003,$P242,'Cap.1-a'!$N$11:$N$3003))</f>
        <v>0</v>
      </c>
      <c r="N242" s="297">
        <f>IF($C242=0,0,VLOOKUP($Q242,InformatiiGenerale!$D$10:$J$150,7,FALSE))</f>
        <v>0</v>
      </c>
      <c r="O242" s="351">
        <f t="shared" si="24"/>
        <v>0</v>
      </c>
      <c r="P242" s="486" t="str">
        <f t="shared" si="25"/>
        <v/>
      </c>
      <c r="Q242" s="487" t="str">
        <f t="shared" si="26"/>
        <v/>
      </c>
      <c r="R242" s="487" t="str">
        <f t="shared" si="27"/>
        <v>Completati informatiile solicitate in foaia de calcul INFORMATII GENERALE</v>
      </c>
      <c r="S242" s="487" t="str">
        <f>IF(B242=0,"x",VLOOKUP(B242,InformatiiGenerale!$A$9:$C$29,3,FALSE))</f>
        <v>x</v>
      </c>
    </row>
    <row r="243" spans="1:19" ht="25.5" x14ac:dyDescent="0.25">
      <c r="A243" s="350"/>
      <c r="B243" s="177"/>
      <c r="C243" s="165"/>
      <c r="D243" s="165"/>
      <c r="E243" s="178"/>
      <c r="F243" s="160"/>
      <c r="G243" s="179"/>
      <c r="H243" s="179"/>
      <c r="I243" s="173">
        <f t="shared" si="21"/>
        <v>0</v>
      </c>
      <c r="J243" s="173">
        <f t="shared" si="22"/>
        <v>0</v>
      </c>
      <c r="K243" s="173">
        <f>IF($C243=0,0,VLOOKUP($Q243,InformatiiGenerale!$D$10:$J$150,3,FALSE))</f>
        <v>0</v>
      </c>
      <c r="L243" s="173">
        <f t="shared" si="23"/>
        <v>0</v>
      </c>
      <c r="M243" s="297">
        <f>IF(F243="ora",SUMIF('Cap.1-a'!$S$11:$S$3003,$P243,'Cap.1-a'!$N$11:$N$3003)/'Cap.1-b'!H243,SUMIF('Cap.1-a'!$S$11:$S$3003,$P243,'Cap.1-a'!$N$11:$N$3003))</f>
        <v>0</v>
      </c>
      <c r="N243" s="297">
        <f>IF($C243=0,0,VLOOKUP($Q243,InformatiiGenerale!$D$10:$J$150,7,FALSE))</f>
        <v>0</v>
      </c>
      <c r="O243" s="351">
        <f t="shared" si="24"/>
        <v>0</v>
      </c>
      <c r="P243" s="486" t="str">
        <f t="shared" si="25"/>
        <v/>
      </c>
      <c r="Q243" s="487" t="str">
        <f t="shared" si="26"/>
        <v/>
      </c>
      <c r="R243" s="487" t="str">
        <f t="shared" si="27"/>
        <v>Completati informatiile solicitate in foaia de calcul INFORMATII GENERALE</v>
      </c>
      <c r="S243" s="487" t="str">
        <f>IF(B243=0,"x",VLOOKUP(B243,InformatiiGenerale!$A$9:$C$29,3,FALSE))</f>
        <v>x</v>
      </c>
    </row>
    <row r="244" spans="1:19" ht="25.5" x14ac:dyDescent="0.25">
      <c r="A244" s="350"/>
      <c r="B244" s="177"/>
      <c r="C244" s="165"/>
      <c r="D244" s="165"/>
      <c r="E244" s="178"/>
      <c r="F244" s="160"/>
      <c r="G244" s="179"/>
      <c r="H244" s="179"/>
      <c r="I244" s="173">
        <f t="shared" si="21"/>
        <v>0</v>
      </c>
      <c r="J244" s="173">
        <f t="shared" si="22"/>
        <v>0</v>
      </c>
      <c r="K244" s="173">
        <f>IF($C244=0,0,VLOOKUP($Q244,InformatiiGenerale!$D$10:$J$150,3,FALSE))</f>
        <v>0</v>
      </c>
      <c r="L244" s="173">
        <f t="shared" si="23"/>
        <v>0</v>
      </c>
      <c r="M244" s="297">
        <f>IF(F244="ora",SUMIF('Cap.1-a'!$S$11:$S$3003,$P244,'Cap.1-a'!$N$11:$N$3003)/'Cap.1-b'!H244,SUMIF('Cap.1-a'!$S$11:$S$3003,$P244,'Cap.1-a'!$N$11:$N$3003))</f>
        <v>0</v>
      </c>
      <c r="N244" s="297">
        <f>IF($C244=0,0,VLOOKUP($Q244,InformatiiGenerale!$D$10:$J$150,7,FALSE))</f>
        <v>0</v>
      </c>
      <c r="O244" s="351">
        <f t="shared" si="24"/>
        <v>0</v>
      </c>
      <c r="P244" s="486" t="str">
        <f t="shared" si="25"/>
        <v/>
      </c>
      <c r="Q244" s="487" t="str">
        <f t="shared" si="26"/>
        <v/>
      </c>
      <c r="R244" s="487" t="str">
        <f t="shared" si="27"/>
        <v>Completati informatiile solicitate in foaia de calcul INFORMATII GENERALE</v>
      </c>
      <c r="S244" s="487" t="str">
        <f>IF(B244=0,"x",VLOOKUP(B244,InformatiiGenerale!$A$9:$C$29,3,FALSE))</f>
        <v>x</v>
      </c>
    </row>
    <row r="245" spans="1:19" ht="25.5" x14ac:dyDescent="0.25">
      <c r="A245" s="350"/>
      <c r="B245" s="177"/>
      <c r="C245" s="165"/>
      <c r="D245" s="165"/>
      <c r="E245" s="178"/>
      <c r="F245" s="160"/>
      <c r="G245" s="179"/>
      <c r="H245" s="179"/>
      <c r="I245" s="173">
        <f t="shared" si="21"/>
        <v>0</v>
      </c>
      <c r="J245" s="173">
        <f t="shared" si="22"/>
        <v>0</v>
      </c>
      <c r="K245" s="173">
        <f>IF($C245=0,0,VLOOKUP($Q245,InformatiiGenerale!$D$10:$J$150,3,FALSE))</f>
        <v>0</v>
      </c>
      <c r="L245" s="173">
        <f t="shared" si="23"/>
        <v>0</v>
      </c>
      <c r="M245" s="297">
        <f>IF(F245="ora",SUMIF('Cap.1-a'!$S$11:$S$3003,$P245,'Cap.1-a'!$N$11:$N$3003)/'Cap.1-b'!H245,SUMIF('Cap.1-a'!$S$11:$S$3003,$P245,'Cap.1-a'!$N$11:$N$3003))</f>
        <v>0</v>
      </c>
      <c r="N245" s="297">
        <f>IF($C245=0,0,VLOOKUP($Q245,InformatiiGenerale!$D$10:$J$150,7,FALSE))</f>
        <v>0</v>
      </c>
      <c r="O245" s="351">
        <f t="shared" si="24"/>
        <v>0</v>
      </c>
      <c r="P245" s="486" t="str">
        <f t="shared" si="25"/>
        <v/>
      </c>
      <c r="Q245" s="487" t="str">
        <f t="shared" si="26"/>
        <v/>
      </c>
      <c r="R245" s="487" t="str">
        <f t="shared" si="27"/>
        <v>Completati informatiile solicitate in foaia de calcul INFORMATII GENERALE</v>
      </c>
      <c r="S245" s="487" t="str">
        <f>IF(B245=0,"x",VLOOKUP(B245,InformatiiGenerale!$A$9:$C$29,3,FALSE))</f>
        <v>x</v>
      </c>
    </row>
    <row r="246" spans="1:19" ht="25.5" x14ac:dyDescent="0.25">
      <c r="A246" s="350"/>
      <c r="B246" s="177"/>
      <c r="C246" s="165"/>
      <c r="D246" s="165"/>
      <c r="E246" s="178"/>
      <c r="F246" s="160"/>
      <c r="G246" s="179"/>
      <c r="H246" s="179"/>
      <c r="I246" s="173">
        <f t="shared" si="21"/>
        <v>0</v>
      </c>
      <c r="J246" s="173">
        <f t="shared" si="22"/>
        <v>0</v>
      </c>
      <c r="K246" s="173">
        <f>IF($C246=0,0,VLOOKUP($Q246,InformatiiGenerale!$D$10:$J$150,3,FALSE))</f>
        <v>0</v>
      </c>
      <c r="L246" s="173">
        <f t="shared" si="23"/>
        <v>0</v>
      </c>
      <c r="M246" s="297">
        <f>IF(F246="ora",SUMIF('Cap.1-a'!$S$11:$S$3003,$P246,'Cap.1-a'!$N$11:$N$3003)/'Cap.1-b'!H246,SUMIF('Cap.1-a'!$S$11:$S$3003,$P246,'Cap.1-a'!$N$11:$N$3003))</f>
        <v>0</v>
      </c>
      <c r="N246" s="297">
        <f>IF($C246=0,0,VLOOKUP($Q246,InformatiiGenerale!$D$10:$J$150,7,FALSE))</f>
        <v>0</v>
      </c>
      <c r="O246" s="351">
        <f t="shared" si="24"/>
        <v>0</v>
      </c>
      <c r="P246" s="486" t="str">
        <f t="shared" si="25"/>
        <v/>
      </c>
      <c r="Q246" s="487" t="str">
        <f t="shared" si="26"/>
        <v/>
      </c>
      <c r="R246" s="487" t="str">
        <f t="shared" si="27"/>
        <v>Completati informatiile solicitate in foaia de calcul INFORMATII GENERALE</v>
      </c>
      <c r="S246" s="487" t="str">
        <f>IF(B246=0,"x",VLOOKUP(B246,InformatiiGenerale!$A$9:$C$29,3,FALSE))</f>
        <v>x</v>
      </c>
    </row>
    <row r="247" spans="1:19" ht="25.5" x14ac:dyDescent="0.25">
      <c r="A247" s="350"/>
      <c r="B247" s="177"/>
      <c r="C247" s="165"/>
      <c r="D247" s="165"/>
      <c r="E247" s="178"/>
      <c r="F247" s="160"/>
      <c r="G247" s="179"/>
      <c r="H247" s="179"/>
      <c r="I247" s="173">
        <f t="shared" si="21"/>
        <v>0</v>
      </c>
      <c r="J247" s="173">
        <f t="shared" si="22"/>
        <v>0</v>
      </c>
      <c r="K247" s="173">
        <f>IF($C247=0,0,VLOOKUP($Q247,InformatiiGenerale!$D$10:$J$150,3,FALSE))</f>
        <v>0</v>
      </c>
      <c r="L247" s="173">
        <f t="shared" si="23"/>
        <v>0</v>
      </c>
      <c r="M247" s="297">
        <f>IF(F247="ora",SUMIF('Cap.1-a'!$S$11:$S$3003,$P247,'Cap.1-a'!$N$11:$N$3003)/'Cap.1-b'!H247,SUMIF('Cap.1-a'!$S$11:$S$3003,$P247,'Cap.1-a'!$N$11:$N$3003))</f>
        <v>0</v>
      </c>
      <c r="N247" s="297">
        <f>IF($C247=0,0,VLOOKUP($Q247,InformatiiGenerale!$D$10:$J$150,7,FALSE))</f>
        <v>0</v>
      </c>
      <c r="O247" s="351">
        <f t="shared" si="24"/>
        <v>0</v>
      </c>
      <c r="P247" s="486" t="str">
        <f t="shared" si="25"/>
        <v/>
      </c>
      <c r="Q247" s="487" t="str">
        <f t="shared" si="26"/>
        <v/>
      </c>
      <c r="R247" s="487" t="str">
        <f t="shared" si="27"/>
        <v>Completati informatiile solicitate in foaia de calcul INFORMATII GENERALE</v>
      </c>
      <c r="S247" s="487" t="str">
        <f>IF(B247=0,"x",VLOOKUP(B247,InformatiiGenerale!$A$9:$C$29,3,FALSE))</f>
        <v>x</v>
      </c>
    </row>
    <row r="248" spans="1:19" ht="25.5" x14ac:dyDescent="0.25">
      <c r="A248" s="350"/>
      <c r="B248" s="177"/>
      <c r="C248" s="165"/>
      <c r="D248" s="165"/>
      <c r="E248" s="178"/>
      <c r="F248" s="160"/>
      <c r="G248" s="179"/>
      <c r="H248" s="179"/>
      <c r="I248" s="173">
        <f t="shared" si="21"/>
        <v>0</v>
      </c>
      <c r="J248" s="173">
        <f t="shared" si="22"/>
        <v>0</v>
      </c>
      <c r="K248" s="173">
        <f>IF($C248=0,0,VLOOKUP($Q248,InformatiiGenerale!$D$10:$J$150,3,FALSE))</f>
        <v>0</v>
      </c>
      <c r="L248" s="173">
        <f t="shared" si="23"/>
        <v>0</v>
      </c>
      <c r="M248" s="297">
        <f>IF(F248="ora",SUMIF('Cap.1-a'!$S$11:$S$3003,$P248,'Cap.1-a'!$N$11:$N$3003)/'Cap.1-b'!H248,SUMIF('Cap.1-a'!$S$11:$S$3003,$P248,'Cap.1-a'!$N$11:$N$3003))</f>
        <v>0</v>
      </c>
      <c r="N248" s="297">
        <f>IF($C248=0,0,VLOOKUP($Q248,InformatiiGenerale!$D$10:$J$150,7,FALSE))</f>
        <v>0</v>
      </c>
      <c r="O248" s="351">
        <f t="shared" si="24"/>
        <v>0</v>
      </c>
      <c r="P248" s="486" t="str">
        <f t="shared" si="25"/>
        <v/>
      </c>
      <c r="Q248" s="487" t="str">
        <f t="shared" si="26"/>
        <v/>
      </c>
      <c r="R248" s="487" t="str">
        <f t="shared" si="27"/>
        <v>Completati informatiile solicitate in foaia de calcul INFORMATII GENERALE</v>
      </c>
      <c r="S248" s="487" t="str">
        <f>IF(B248=0,"x",VLOOKUP(B248,InformatiiGenerale!$A$9:$C$29,3,FALSE))</f>
        <v>x</v>
      </c>
    </row>
    <row r="249" spans="1:19" ht="25.5" x14ac:dyDescent="0.25">
      <c r="A249" s="350"/>
      <c r="B249" s="177"/>
      <c r="C249" s="165"/>
      <c r="D249" s="165"/>
      <c r="E249" s="178"/>
      <c r="F249" s="160"/>
      <c r="G249" s="179"/>
      <c r="H249" s="179"/>
      <c r="I249" s="173">
        <f t="shared" si="21"/>
        <v>0</v>
      </c>
      <c r="J249" s="173">
        <f t="shared" si="22"/>
        <v>0</v>
      </c>
      <c r="K249" s="173">
        <f>IF($C249=0,0,VLOOKUP($Q249,InformatiiGenerale!$D$10:$J$150,3,FALSE))</f>
        <v>0</v>
      </c>
      <c r="L249" s="173">
        <f t="shared" si="23"/>
        <v>0</v>
      </c>
      <c r="M249" s="297">
        <f>IF(F249="ora",SUMIF('Cap.1-a'!$S$11:$S$3003,$P249,'Cap.1-a'!$N$11:$N$3003)/'Cap.1-b'!H249,SUMIF('Cap.1-a'!$S$11:$S$3003,$P249,'Cap.1-a'!$N$11:$N$3003))</f>
        <v>0</v>
      </c>
      <c r="N249" s="297">
        <f>IF($C249=0,0,VLOOKUP($Q249,InformatiiGenerale!$D$10:$J$150,7,FALSE))</f>
        <v>0</v>
      </c>
      <c r="O249" s="351">
        <f t="shared" si="24"/>
        <v>0</v>
      </c>
      <c r="P249" s="486" t="str">
        <f t="shared" si="25"/>
        <v/>
      </c>
      <c r="Q249" s="487" t="str">
        <f t="shared" si="26"/>
        <v/>
      </c>
      <c r="R249" s="487" t="str">
        <f t="shared" si="27"/>
        <v>Completati informatiile solicitate in foaia de calcul INFORMATII GENERALE</v>
      </c>
      <c r="S249" s="487" t="str">
        <f>IF(B249=0,"x",VLOOKUP(B249,InformatiiGenerale!$A$9:$C$29,3,FALSE))</f>
        <v>x</v>
      </c>
    </row>
    <row r="250" spans="1:19" ht="25.5" x14ac:dyDescent="0.25">
      <c r="A250" s="350"/>
      <c r="B250" s="177"/>
      <c r="C250" s="165"/>
      <c r="D250" s="165"/>
      <c r="E250" s="178"/>
      <c r="F250" s="160"/>
      <c r="G250" s="179"/>
      <c r="H250" s="179"/>
      <c r="I250" s="173">
        <f t="shared" si="21"/>
        <v>0</v>
      </c>
      <c r="J250" s="173">
        <f t="shared" si="22"/>
        <v>0</v>
      </c>
      <c r="K250" s="173">
        <f>IF($C250=0,0,VLOOKUP($Q250,InformatiiGenerale!$D$10:$J$150,3,FALSE))</f>
        <v>0</v>
      </c>
      <c r="L250" s="173">
        <f t="shared" si="23"/>
        <v>0</v>
      </c>
      <c r="M250" s="297">
        <f>IF(F250="ora",SUMIF('Cap.1-a'!$S$11:$S$3003,$P250,'Cap.1-a'!$N$11:$N$3003)/'Cap.1-b'!H250,SUMIF('Cap.1-a'!$S$11:$S$3003,$P250,'Cap.1-a'!$N$11:$N$3003))</f>
        <v>0</v>
      </c>
      <c r="N250" s="297">
        <f>IF($C250=0,0,VLOOKUP($Q250,InformatiiGenerale!$D$10:$J$150,7,FALSE))</f>
        <v>0</v>
      </c>
      <c r="O250" s="351">
        <f t="shared" si="24"/>
        <v>0</v>
      </c>
      <c r="P250" s="486" t="str">
        <f t="shared" si="25"/>
        <v/>
      </c>
      <c r="Q250" s="487" t="str">
        <f t="shared" si="26"/>
        <v/>
      </c>
      <c r="R250" s="487" t="str">
        <f t="shared" si="27"/>
        <v>Completati informatiile solicitate in foaia de calcul INFORMATII GENERALE</v>
      </c>
      <c r="S250" s="487" t="str">
        <f>IF(B250=0,"x",VLOOKUP(B250,InformatiiGenerale!$A$9:$C$29,3,FALSE))</f>
        <v>x</v>
      </c>
    </row>
    <row r="251" spans="1:19" ht="25.5" x14ac:dyDescent="0.25">
      <c r="A251" s="350"/>
      <c r="B251" s="177"/>
      <c r="C251" s="165"/>
      <c r="D251" s="165"/>
      <c r="E251" s="178"/>
      <c r="F251" s="160"/>
      <c r="G251" s="179"/>
      <c r="H251" s="179"/>
      <c r="I251" s="173">
        <f t="shared" si="21"/>
        <v>0</v>
      </c>
      <c r="J251" s="173">
        <f t="shared" si="22"/>
        <v>0</v>
      </c>
      <c r="K251" s="173">
        <f>IF($C251=0,0,VLOOKUP($Q251,InformatiiGenerale!$D$10:$J$150,3,FALSE))</f>
        <v>0</v>
      </c>
      <c r="L251" s="173">
        <f t="shared" si="23"/>
        <v>0</v>
      </c>
      <c r="M251" s="297">
        <f>IF(F251="ora",SUMIF('Cap.1-a'!$S$11:$S$3003,$P251,'Cap.1-a'!$N$11:$N$3003)/'Cap.1-b'!H251,SUMIF('Cap.1-a'!$S$11:$S$3003,$P251,'Cap.1-a'!$N$11:$N$3003))</f>
        <v>0</v>
      </c>
      <c r="N251" s="297">
        <f>IF($C251=0,0,VLOOKUP($Q251,InformatiiGenerale!$D$10:$J$150,7,FALSE))</f>
        <v>0</v>
      </c>
      <c r="O251" s="351">
        <f t="shared" si="24"/>
        <v>0</v>
      </c>
      <c r="P251" s="486" t="str">
        <f t="shared" si="25"/>
        <v/>
      </c>
      <c r="Q251" s="487" t="str">
        <f t="shared" si="26"/>
        <v/>
      </c>
      <c r="R251" s="487" t="str">
        <f t="shared" si="27"/>
        <v>Completati informatiile solicitate in foaia de calcul INFORMATII GENERALE</v>
      </c>
      <c r="S251" s="487" t="str">
        <f>IF(B251=0,"x",VLOOKUP(B251,InformatiiGenerale!$A$9:$C$29,3,FALSE))</f>
        <v>x</v>
      </c>
    </row>
    <row r="252" spans="1:19" ht="25.5" x14ac:dyDescent="0.25">
      <c r="A252" s="350"/>
      <c r="B252" s="177"/>
      <c r="C252" s="165"/>
      <c r="D252" s="165"/>
      <c r="E252" s="178"/>
      <c r="F252" s="160"/>
      <c r="G252" s="179"/>
      <c r="H252" s="179"/>
      <c r="I252" s="173">
        <f t="shared" si="21"/>
        <v>0</v>
      </c>
      <c r="J252" s="173">
        <f t="shared" si="22"/>
        <v>0</v>
      </c>
      <c r="K252" s="173">
        <f>IF($C252=0,0,VLOOKUP($Q252,InformatiiGenerale!$D$10:$J$150,3,FALSE))</f>
        <v>0</v>
      </c>
      <c r="L252" s="173">
        <f t="shared" si="23"/>
        <v>0</v>
      </c>
      <c r="M252" s="297">
        <f>IF(F252="ora",SUMIF('Cap.1-a'!$S$11:$S$3003,$P252,'Cap.1-a'!$N$11:$N$3003)/'Cap.1-b'!H252,SUMIF('Cap.1-a'!$S$11:$S$3003,$P252,'Cap.1-a'!$N$11:$N$3003))</f>
        <v>0</v>
      </c>
      <c r="N252" s="297">
        <f>IF($C252=0,0,VLOOKUP($Q252,InformatiiGenerale!$D$10:$J$150,7,FALSE))</f>
        <v>0</v>
      </c>
      <c r="O252" s="351">
        <f t="shared" si="24"/>
        <v>0</v>
      </c>
      <c r="P252" s="486" t="str">
        <f t="shared" si="25"/>
        <v/>
      </c>
      <c r="Q252" s="487" t="str">
        <f t="shared" si="26"/>
        <v/>
      </c>
      <c r="R252" s="487" t="str">
        <f t="shared" si="27"/>
        <v>Completati informatiile solicitate in foaia de calcul INFORMATII GENERALE</v>
      </c>
      <c r="S252" s="487" t="str">
        <f>IF(B252=0,"x",VLOOKUP(B252,InformatiiGenerale!$A$9:$C$29,3,FALSE))</f>
        <v>x</v>
      </c>
    </row>
    <row r="253" spans="1:19" ht="25.5" x14ac:dyDescent="0.25">
      <c r="A253" s="350"/>
      <c r="B253" s="177"/>
      <c r="C253" s="165"/>
      <c r="D253" s="165"/>
      <c r="E253" s="178"/>
      <c r="F253" s="160"/>
      <c r="G253" s="179"/>
      <c r="H253" s="179"/>
      <c r="I253" s="173">
        <f t="shared" si="21"/>
        <v>0</v>
      </c>
      <c r="J253" s="173">
        <f t="shared" si="22"/>
        <v>0</v>
      </c>
      <c r="K253" s="173">
        <f>IF($C253=0,0,VLOOKUP($Q253,InformatiiGenerale!$D$10:$J$150,3,FALSE))</f>
        <v>0</v>
      </c>
      <c r="L253" s="173">
        <f t="shared" si="23"/>
        <v>0</v>
      </c>
      <c r="M253" s="297">
        <f>IF(F253="ora",SUMIF('Cap.1-a'!$S$11:$S$3003,$P253,'Cap.1-a'!$N$11:$N$3003)/'Cap.1-b'!H253,SUMIF('Cap.1-a'!$S$11:$S$3003,$P253,'Cap.1-a'!$N$11:$N$3003))</f>
        <v>0</v>
      </c>
      <c r="N253" s="297">
        <f>IF($C253=0,0,VLOOKUP($Q253,InformatiiGenerale!$D$10:$J$150,7,FALSE))</f>
        <v>0</v>
      </c>
      <c r="O253" s="351">
        <f t="shared" si="24"/>
        <v>0</v>
      </c>
      <c r="P253" s="486" t="str">
        <f t="shared" si="25"/>
        <v/>
      </c>
      <c r="Q253" s="487" t="str">
        <f t="shared" si="26"/>
        <v/>
      </c>
      <c r="R253" s="487" t="str">
        <f t="shared" si="27"/>
        <v>Completati informatiile solicitate in foaia de calcul INFORMATII GENERALE</v>
      </c>
      <c r="S253" s="487" t="str">
        <f>IF(B253=0,"x",VLOOKUP(B253,InformatiiGenerale!$A$9:$C$29,3,FALSE))</f>
        <v>x</v>
      </c>
    </row>
    <row r="254" spans="1:19" ht="25.5" x14ac:dyDescent="0.25">
      <c r="A254" s="350"/>
      <c r="B254" s="177"/>
      <c r="C254" s="165"/>
      <c r="D254" s="165"/>
      <c r="E254" s="178"/>
      <c r="F254" s="160"/>
      <c r="G254" s="179"/>
      <c r="H254" s="179"/>
      <c r="I254" s="173">
        <f t="shared" si="21"/>
        <v>0</v>
      </c>
      <c r="J254" s="173">
        <f t="shared" si="22"/>
        <v>0</v>
      </c>
      <c r="K254" s="173">
        <f>IF($C254=0,0,VLOOKUP($Q254,InformatiiGenerale!$D$10:$J$150,3,FALSE))</f>
        <v>0</v>
      </c>
      <c r="L254" s="173">
        <f t="shared" si="23"/>
        <v>0</v>
      </c>
      <c r="M254" s="297">
        <f>IF(F254="ora",SUMIF('Cap.1-a'!$S$11:$S$3003,$P254,'Cap.1-a'!$N$11:$N$3003)/'Cap.1-b'!H254,SUMIF('Cap.1-a'!$S$11:$S$3003,$P254,'Cap.1-a'!$N$11:$N$3003))</f>
        <v>0</v>
      </c>
      <c r="N254" s="297">
        <f>IF($C254=0,0,VLOOKUP($Q254,InformatiiGenerale!$D$10:$J$150,7,FALSE))</f>
        <v>0</v>
      </c>
      <c r="O254" s="351">
        <f t="shared" si="24"/>
        <v>0</v>
      </c>
      <c r="P254" s="486" t="str">
        <f t="shared" si="25"/>
        <v/>
      </c>
      <c r="Q254" s="487" t="str">
        <f t="shared" si="26"/>
        <v/>
      </c>
      <c r="R254" s="487" t="str">
        <f t="shared" si="27"/>
        <v>Completati informatiile solicitate in foaia de calcul INFORMATII GENERALE</v>
      </c>
      <c r="S254" s="487" t="str">
        <f>IF(B254=0,"x",VLOOKUP(B254,InformatiiGenerale!$A$9:$C$29,3,FALSE))</f>
        <v>x</v>
      </c>
    </row>
    <row r="255" spans="1:19" ht="25.5" x14ac:dyDescent="0.25">
      <c r="A255" s="350"/>
      <c r="B255" s="177"/>
      <c r="C255" s="165"/>
      <c r="D255" s="165"/>
      <c r="E255" s="178"/>
      <c r="F255" s="160"/>
      <c r="G255" s="179"/>
      <c r="H255" s="179"/>
      <c r="I255" s="173">
        <f t="shared" si="21"/>
        <v>0</v>
      </c>
      <c r="J255" s="173">
        <f t="shared" si="22"/>
        <v>0</v>
      </c>
      <c r="K255" s="173">
        <f>IF($C255=0,0,VLOOKUP($Q255,InformatiiGenerale!$D$10:$J$150,3,FALSE))</f>
        <v>0</v>
      </c>
      <c r="L255" s="173">
        <f t="shared" si="23"/>
        <v>0</v>
      </c>
      <c r="M255" s="297">
        <f>IF(F255="ora",SUMIF('Cap.1-a'!$S$11:$S$3003,$P255,'Cap.1-a'!$N$11:$N$3003)/'Cap.1-b'!H255,SUMIF('Cap.1-a'!$S$11:$S$3003,$P255,'Cap.1-a'!$N$11:$N$3003))</f>
        <v>0</v>
      </c>
      <c r="N255" s="297">
        <f>IF($C255=0,0,VLOOKUP($Q255,InformatiiGenerale!$D$10:$J$150,7,FALSE))</f>
        <v>0</v>
      </c>
      <c r="O255" s="351">
        <f t="shared" si="24"/>
        <v>0</v>
      </c>
      <c r="P255" s="486" t="str">
        <f t="shared" si="25"/>
        <v/>
      </c>
      <c r="Q255" s="487" t="str">
        <f t="shared" si="26"/>
        <v/>
      </c>
      <c r="R255" s="487" t="str">
        <f t="shared" si="27"/>
        <v>Completati informatiile solicitate in foaia de calcul INFORMATII GENERALE</v>
      </c>
      <c r="S255" s="487" t="str">
        <f>IF(B255=0,"x",VLOOKUP(B255,InformatiiGenerale!$A$9:$C$29,3,FALSE))</f>
        <v>x</v>
      </c>
    </row>
    <row r="256" spans="1:19" ht="25.5" x14ac:dyDescent="0.25">
      <c r="A256" s="350"/>
      <c r="B256" s="177"/>
      <c r="C256" s="165"/>
      <c r="D256" s="165"/>
      <c r="E256" s="178"/>
      <c r="F256" s="160"/>
      <c r="G256" s="179"/>
      <c r="H256" s="179"/>
      <c r="I256" s="173">
        <f t="shared" si="21"/>
        <v>0</v>
      </c>
      <c r="J256" s="173">
        <f t="shared" si="22"/>
        <v>0</v>
      </c>
      <c r="K256" s="173">
        <f>IF($C256=0,0,VLOOKUP($Q256,InformatiiGenerale!$D$10:$J$150,3,FALSE))</f>
        <v>0</v>
      </c>
      <c r="L256" s="173">
        <f t="shared" si="23"/>
        <v>0</v>
      </c>
      <c r="M256" s="297">
        <f>IF(F256="ora",SUMIF('Cap.1-a'!$S$11:$S$3003,$P256,'Cap.1-a'!$N$11:$N$3003)/'Cap.1-b'!H256,SUMIF('Cap.1-a'!$S$11:$S$3003,$P256,'Cap.1-a'!$N$11:$N$3003))</f>
        <v>0</v>
      </c>
      <c r="N256" s="297">
        <f>IF($C256=0,0,VLOOKUP($Q256,InformatiiGenerale!$D$10:$J$150,7,FALSE))</f>
        <v>0</v>
      </c>
      <c r="O256" s="351">
        <f t="shared" si="24"/>
        <v>0</v>
      </c>
      <c r="P256" s="486" t="str">
        <f t="shared" si="25"/>
        <v/>
      </c>
      <c r="Q256" s="487" t="str">
        <f t="shared" si="26"/>
        <v/>
      </c>
      <c r="R256" s="487" t="str">
        <f t="shared" si="27"/>
        <v>Completati informatiile solicitate in foaia de calcul INFORMATII GENERALE</v>
      </c>
      <c r="S256" s="487" t="str">
        <f>IF(B256=0,"x",VLOOKUP(B256,InformatiiGenerale!$A$9:$C$29,3,FALSE))</f>
        <v>x</v>
      </c>
    </row>
    <row r="257" spans="1:19" ht="25.5" x14ac:dyDescent="0.25">
      <c r="A257" s="350"/>
      <c r="B257" s="177"/>
      <c r="C257" s="165"/>
      <c r="D257" s="165"/>
      <c r="E257" s="178"/>
      <c r="F257" s="160"/>
      <c r="G257" s="179"/>
      <c r="H257" s="179"/>
      <c r="I257" s="173">
        <f t="shared" si="21"/>
        <v>0</v>
      </c>
      <c r="J257" s="173">
        <f t="shared" si="22"/>
        <v>0</v>
      </c>
      <c r="K257" s="173">
        <f>IF($C257=0,0,VLOOKUP($Q257,InformatiiGenerale!$D$10:$J$150,3,FALSE))</f>
        <v>0</v>
      </c>
      <c r="L257" s="173">
        <f t="shared" si="23"/>
        <v>0</v>
      </c>
      <c r="M257" s="297">
        <f>IF(F257="ora",SUMIF('Cap.1-a'!$S$11:$S$3003,$P257,'Cap.1-a'!$N$11:$N$3003)/'Cap.1-b'!H257,SUMIF('Cap.1-a'!$S$11:$S$3003,$P257,'Cap.1-a'!$N$11:$N$3003))</f>
        <v>0</v>
      </c>
      <c r="N257" s="297">
        <f>IF($C257=0,0,VLOOKUP($Q257,InformatiiGenerale!$D$10:$J$150,7,FALSE))</f>
        <v>0</v>
      </c>
      <c r="O257" s="351">
        <f t="shared" si="24"/>
        <v>0</v>
      </c>
      <c r="P257" s="486" t="str">
        <f t="shared" si="25"/>
        <v/>
      </c>
      <c r="Q257" s="487" t="str">
        <f t="shared" si="26"/>
        <v/>
      </c>
      <c r="R257" s="487" t="str">
        <f t="shared" si="27"/>
        <v>Completati informatiile solicitate in foaia de calcul INFORMATII GENERALE</v>
      </c>
      <c r="S257" s="487" t="str">
        <f>IF(B257=0,"x",VLOOKUP(B257,InformatiiGenerale!$A$9:$C$29,3,FALSE))</f>
        <v>x</v>
      </c>
    </row>
    <row r="258" spans="1:19" ht="25.5" x14ac:dyDescent="0.25">
      <c r="A258" s="350"/>
      <c r="B258" s="177"/>
      <c r="C258" s="165"/>
      <c r="D258" s="165"/>
      <c r="E258" s="178"/>
      <c r="F258" s="160"/>
      <c r="G258" s="179"/>
      <c r="H258" s="179"/>
      <c r="I258" s="173">
        <f t="shared" si="21"/>
        <v>0</v>
      </c>
      <c r="J258" s="173">
        <f t="shared" si="22"/>
        <v>0</v>
      </c>
      <c r="K258" s="173">
        <f>IF($C258=0,0,VLOOKUP($Q258,InformatiiGenerale!$D$10:$J$150,3,FALSE))</f>
        <v>0</v>
      </c>
      <c r="L258" s="173">
        <f t="shared" si="23"/>
        <v>0</v>
      </c>
      <c r="M258" s="297">
        <f>IF(F258="ora",SUMIF('Cap.1-a'!$S$11:$S$3003,$P258,'Cap.1-a'!$N$11:$N$3003)/'Cap.1-b'!H258,SUMIF('Cap.1-a'!$S$11:$S$3003,$P258,'Cap.1-a'!$N$11:$N$3003))</f>
        <v>0</v>
      </c>
      <c r="N258" s="297">
        <f>IF($C258=0,0,VLOOKUP($Q258,InformatiiGenerale!$D$10:$J$150,7,FALSE))</f>
        <v>0</v>
      </c>
      <c r="O258" s="351">
        <f t="shared" si="24"/>
        <v>0</v>
      </c>
      <c r="P258" s="486" t="str">
        <f t="shared" si="25"/>
        <v/>
      </c>
      <c r="Q258" s="487" t="str">
        <f t="shared" si="26"/>
        <v/>
      </c>
      <c r="R258" s="487" t="str">
        <f t="shared" si="27"/>
        <v>Completati informatiile solicitate in foaia de calcul INFORMATII GENERALE</v>
      </c>
      <c r="S258" s="487" t="str">
        <f>IF(B258=0,"x",VLOOKUP(B258,InformatiiGenerale!$A$9:$C$29,3,FALSE))</f>
        <v>x</v>
      </c>
    </row>
    <row r="259" spans="1:19" ht="25.5" x14ac:dyDescent="0.25">
      <c r="A259" s="350"/>
      <c r="B259" s="177"/>
      <c r="C259" s="165"/>
      <c r="D259" s="165"/>
      <c r="E259" s="178"/>
      <c r="F259" s="160"/>
      <c r="G259" s="179"/>
      <c r="H259" s="179"/>
      <c r="I259" s="173">
        <f t="shared" si="21"/>
        <v>0</v>
      </c>
      <c r="J259" s="173">
        <f t="shared" si="22"/>
        <v>0</v>
      </c>
      <c r="K259" s="173">
        <f>IF($C259=0,0,VLOOKUP($Q259,InformatiiGenerale!$D$10:$J$150,3,FALSE))</f>
        <v>0</v>
      </c>
      <c r="L259" s="173">
        <f t="shared" si="23"/>
        <v>0</v>
      </c>
      <c r="M259" s="297">
        <f>IF(F259="ora",SUMIF('Cap.1-a'!$S$11:$S$3003,$P259,'Cap.1-a'!$N$11:$N$3003)/'Cap.1-b'!H259,SUMIF('Cap.1-a'!$S$11:$S$3003,$P259,'Cap.1-a'!$N$11:$N$3003))</f>
        <v>0</v>
      </c>
      <c r="N259" s="297">
        <f>IF($C259=0,0,VLOOKUP($Q259,InformatiiGenerale!$D$10:$J$150,7,FALSE))</f>
        <v>0</v>
      </c>
      <c r="O259" s="351">
        <f t="shared" si="24"/>
        <v>0</v>
      </c>
      <c r="P259" s="486" t="str">
        <f t="shared" si="25"/>
        <v/>
      </c>
      <c r="Q259" s="487" t="str">
        <f t="shared" si="26"/>
        <v/>
      </c>
      <c r="R259" s="487" t="str">
        <f t="shared" si="27"/>
        <v>Completati informatiile solicitate in foaia de calcul INFORMATII GENERALE</v>
      </c>
      <c r="S259" s="487" t="str">
        <f>IF(B259=0,"x",VLOOKUP(B259,InformatiiGenerale!$A$9:$C$29,3,FALSE))</f>
        <v>x</v>
      </c>
    </row>
    <row r="260" spans="1:19" ht="25.5" x14ac:dyDescent="0.25">
      <c r="A260" s="350"/>
      <c r="B260" s="177"/>
      <c r="C260" s="165"/>
      <c r="D260" s="165"/>
      <c r="E260" s="178"/>
      <c r="F260" s="160"/>
      <c r="G260" s="179"/>
      <c r="H260" s="179"/>
      <c r="I260" s="173">
        <f t="shared" si="21"/>
        <v>0</v>
      </c>
      <c r="J260" s="173">
        <f t="shared" si="22"/>
        <v>0</v>
      </c>
      <c r="K260" s="173">
        <f>IF($C260=0,0,VLOOKUP($Q260,InformatiiGenerale!$D$10:$J$150,3,FALSE))</f>
        <v>0</v>
      </c>
      <c r="L260" s="173">
        <f t="shared" si="23"/>
        <v>0</v>
      </c>
      <c r="M260" s="297">
        <f>IF(F260="ora",SUMIF('Cap.1-a'!$S$11:$S$3003,$P260,'Cap.1-a'!$N$11:$N$3003)/'Cap.1-b'!H260,SUMIF('Cap.1-a'!$S$11:$S$3003,$P260,'Cap.1-a'!$N$11:$N$3003))</f>
        <v>0</v>
      </c>
      <c r="N260" s="297">
        <f>IF($C260=0,0,VLOOKUP($Q260,InformatiiGenerale!$D$10:$J$150,7,FALSE))</f>
        <v>0</v>
      </c>
      <c r="O260" s="351">
        <f t="shared" si="24"/>
        <v>0</v>
      </c>
      <c r="P260" s="486" t="str">
        <f t="shared" si="25"/>
        <v/>
      </c>
      <c r="Q260" s="487" t="str">
        <f t="shared" si="26"/>
        <v/>
      </c>
      <c r="R260" s="487" t="str">
        <f t="shared" si="27"/>
        <v>Completati informatiile solicitate in foaia de calcul INFORMATII GENERALE</v>
      </c>
      <c r="S260" s="487" t="str">
        <f>IF(B260=0,"x",VLOOKUP(B260,InformatiiGenerale!$A$9:$C$29,3,FALSE))</f>
        <v>x</v>
      </c>
    </row>
    <row r="261" spans="1:19" ht="25.5" x14ac:dyDescent="0.25">
      <c r="A261" s="350"/>
      <c r="B261" s="177"/>
      <c r="C261" s="165"/>
      <c r="D261" s="165"/>
      <c r="E261" s="178"/>
      <c r="F261" s="160"/>
      <c r="G261" s="179"/>
      <c r="H261" s="179"/>
      <c r="I261" s="173">
        <f t="shared" si="21"/>
        <v>0</v>
      </c>
      <c r="J261" s="173">
        <f t="shared" si="22"/>
        <v>0</v>
      </c>
      <c r="K261" s="173">
        <f>IF($C261=0,0,VLOOKUP($Q261,InformatiiGenerale!$D$10:$J$150,3,FALSE))</f>
        <v>0</v>
      </c>
      <c r="L261" s="173">
        <f t="shared" si="23"/>
        <v>0</v>
      </c>
      <c r="M261" s="297">
        <f>IF(F261="ora",SUMIF('Cap.1-a'!$S$11:$S$3003,$P261,'Cap.1-a'!$N$11:$N$3003)/'Cap.1-b'!H261,SUMIF('Cap.1-a'!$S$11:$S$3003,$P261,'Cap.1-a'!$N$11:$N$3003))</f>
        <v>0</v>
      </c>
      <c r="N261" s="297">
        <f>IF($C261=0,0,VLOOKUP($Q261,InformatiiGenerale!$D$10:$J$150,7,FALSE))</f>
        <v>0</v>
      </c>
      <c r="O261" s="351">
        <f t="shared" si="24"/>
        <v>0</v>
      </c>
      <c r="P261" s="486" t="str">
        <f t="shared" si="25"/>
        <v/>
      </c>
      <c r="Q261" s="487" t="str">
        <f t="shared" si="26"/>
        <v/>
      </c>
      <c r="R261" s="487" t="str">
        <f t="shared" si="27"/>
        <v>Completati informatiile solicitate in foaia de calcul INFORMATII GENERALE</v>
      </c>
      <c r="S261" s="487" t="str">
        <f>IF(B261=0,"x",VLOOKUP(B261,InformatiiGenerale!$A$9:$C$29,3,FALSE))</f>
        <v>x</v>
      </c>
    </row>
    <row r="262" spans="1:19" ht="25.5" x14ac:dyDescent="0.25">
      <c r="A262" s="350"/>
      <c r="B262" s="177"/>
      <c r="C262" s="165"/>
      <c r="D262" s="165"/>
      <c r="E262" s="178"/>
      <c r="F262" s="160"/>
      <c r="G262" s="179"/>
      <c r="H262" s="179"/>
      <c r="I262" s="173">
        <f t="shared" si="21"/>
        <v>0</v>
      </c>
      <c r="J262" s="173">
        <f t="shared" si="22"/>
        <v>0</v>
      </c>
      <c r="K262" s="173">
        <f>IF($C262=0,0,VLOOKUP($Q262,InformatiiGenerale!$D$10:$J$150,3,FALSE))</f>
        <v>0</v>
      </c>
      <c r="L262" s="173">
        <f t="shared" si="23"/>
        <v>0</v>
      </c>
      <c r="M262" s="297">
        <f>IF(F262="ora",SUMIF('Cap.1-a'!$S$11:$S$3003,$P262,'Cap.1-a'!$N$11:$N$3003)/'Cap.1-b'!H262,SUMIF('Cap.1-a'!$S$11:$S$3003,$P262,'Cap.1-a'!$N$11:$N$3003))</f>
        <v>0</v>
      </c>
      <c r="N262" s="297">
        <f>IF($C262=0,0,VLOOKUP($Q262,InformatiiGenerale!$D$10:$J$150,7,FALSE))</f>
        <v>0</v>
      </c>
      <c r="O262" s="351">
        <f t="shared" si="24"/>
        <v>0</v>
      </c>
      <c r="P262" s="486" t="str">
        <f t="shared" si="25"/>
        <v/>
      </c>
      <c r="Q262" s="487" t="str">
        <f t="shared" si="26"/>
        <v/>
      </c>
      <c r="R262" s="487" t="str">
        <f t="shared" si="27"/>
        <v>Completati informatiile solicitate in foaia de calcul INFORMATII GENERALE</v>
      </c>
      <c r="S262" s="487" t="str">
        <f>IF(B262=0,"x",VLOOKUP(B262,InformatiiGenerale!$A$9:$C$29,3,FALSE))</f>
        <v>x</v>
      </c>
    </row>
    <row r="263" spans="1:19" ht="25.5" x14ac:dyDescent="0.25">
      <c r="A263" s="350"/>
      <c r="B263" s="177"/>
      <c r="C263" s="165"/>
      <c r="D263" s="165"/>
      <c r="E263" s="178"/>
      <c r="F263" s="160"/>
      <c r="G263" s="179"/>
      <c r="H263" s="179"/>
      <c r="I263" s="173">
        <f t="shared" si="21"/>
        <v>0</v>
      </c>
      <c r="J263" s="173">
        <f t="shared" si="22"/>
        <v>0</v>
      </c>
      <c r="K263" s="173">
        <f>IF($C263=0,0,VLOOKUP($Q263,InformatiiGenerale!$D$10:$J$150,3,FALSE))</f>
        <v>0</v>
      </c>
      <c r="L263" s="173">
        <f t="shared" si="23"/>
        <v>0</v>
      </c>
      <c r="M263" s="297">
        <f>IF(F263="ora",SUMIF('Cap.1-a'!$S$11:$S$3003,$P263,'Cap.1-a'!$N$11:$N$3003)/'Cap.1-b'!H263,SUMIF('Cap.1-a'!$S$11:$S$3003,$P263,'Cap.1-a'!$N$11:$N$3003))</f>
        <v>0</v>
      </c>
      <c r="N263" s="297">
        <f>IF($C263=0,0,VLOOKUP($Q263,InformatiiGenerale!$D$10:$J$150,7,FALSE))</f>
        <v>0</v>
      </c>
      <c r="O263" s="351">
        <f t="shared" si="24"/>
        <v>0</v>
      </c>
      <c r="P263" s="486" t="str">
        <f t="shared" si="25"/>
        <v/>
      </c>
      <c r="Q263" s="487" t="str">
        <f t="shared" si="26"/>
        <v/>
      </c>
      <c r="R263" s="487" t="str">
        <f t="shared" si="27"/>
        <v>Completati informatiile solicitate in foaia de calcul INFORMATII GENERALE</v>
      </c>
      <c r="S263" s="487" t="str">
        <f>IF(B263=0,"x",VLOOKUP(B263,InformatiiGenerale!$A$9:$C$29,3,FALSE))</f>
        <v>x</v>
      </c>
    </row>
    <row r="264" spans="1:19" ht="25.5" x14ac:dyDescent="0.25">
      <c r="A264" s="350"/>
      <c r="B264" s="177"/>
      <c r="C264" s="165"/>
      <c r="D264" s="165"/>
      <c r="E264" s="178"/>
      <c r="F264" s="160"/>
      <c r="G264" s="179"/>
      <c r="H264" s="179"/>
      <c r="I264" s="173">
        <f t="shared" si="21"/>
        <v>0</v>
      </c>
      <c r="J264" s="173">
        <f t="shared" si="22"/>
        <v>0</v>
      </c>
      <c r="K264" s="173">
        <f>IF($C264=0,0,VLOOKUP($Q264,InformatiiGenerale!$D$10:$J$150,3,FALSE))</f>
        <v>0</v>
      </c>
      <c r="L264" s="173">
        <f t="shared" si="23"/>
        <v>0</v>
      </c>
      <c r="M264" s="297">
        <f>IF(F264="ora",SUMIF('Cap.1-a'!$S$11:$S$3003,$P264,'Cap.1-a'!$N$11:$N$3003)/'Cap.1-b'!H264,SUMIF('Cap.1-a'!$S$11:$S$3003,$P264,'Cap.1-a'!$N$11:$N$3003))</f>
        <v>0</v>
      </c>
      <c r="N264" s="297">
        <f>IF($C264=0,0,VLOOKUP($Q264,InformatiiGenerale!$D$10:$J$150,7,FALSE))</f>
        <v>0</v>
      </c>
      <c r="O264" s="351">
        <f t="shared" si="24"/>
        <v>0</v>
      </c>
      <c r="P264" s="486" t="str">
        <f t="shared" si="25"/>
        <v/>
      </c>
      <c r="Q264" s="487" t="str">
        <f t="shared" si="26"/>
        <v/>
      </c>
      <c r="R264" s="487" t="str">
        <f t="shared" si="27"/>
        <v>Completati informatiile solicitate in foaia de calcul INFORMATII GENERALE</v>
      </c>
      <c r="S264" s="487" t="str">
        <f>IF(B264=0,"x",VLOOKUP(B264,InformatiiGenerale!$A$9:$C$29,3,FALSE))</f>
        <v>x</v>
      </c>
    </row>
    <row r="265" spans="1:19" ht="25.5" x14ac:dyDescent="0.25">
      <c r="A265" s="350"/>
      <c r="B265" s="177"/>
      <c r="C265" s="165"/>
      <c r="D265" s="165"/>
      <c r="E265" s="178"/>
      <c r="F265" s="160"/>
      <c r="G265" s="179"/>
      <c r="H265" s="179"/>
      <c r="I265" s="173">
        <f t="shared" si="21"/>
        <v>0</v>
      </c>
      <c r="J265" s="173">
        <f t="shared" si="22"/>
        <v>0</v>
      </c>
      <c r="K265" s="173">
        <f>IF($C265=0,0,VLOOKUP($Q265,InformatiiGenerale!$D$10:$J$150,3,FALSE))</f>
        <v>0</v>
      </c>
      <c r="L265" s="173">
        <f t="shared" si="23"/>
        <v>0</v>
      </c>
      <c r="M265" s="297">
        <f>IF(F265="ora",SUMIF('Cap.1-a'!$S$11:$S$3003,$P265,'Cap.1-a'!$N$11:$N$3003)/'Cap.1-b'!H265,SUMIF('Cap.1-a'!$S$11:$S$3003,$P265,'Cap.1-a'!$N$11:$N$3003))</f>
        <v>0</v>
      </c>
      <c r="N265" s="297">
        <f>IF($C265=0,0,VLOOKUP($Q265,InformatiiGenerale!$D$10:$J$150,7,FALSE))</f>
        <v>0</v>
      </c>
      <c r="O265" s="351">
        <f t="shared" si="24"/>
        <v>0</v>
      </c>
      <c r="P265" s="486" t="str">
        <f t="shared" si="25"/>
        <v/>
      </c>
      <c r="Q265" s="487" t="str">
        <f t="shared" si="26"/>
        <v/>
      </c>
      <c r="R265" s="487" t="str">
        <f t="shared" si="27"/>
        <v>Completati informatiile solicitate in foaia de calcul INFORMATII GENERALE</v>
      </c>
      <c r="S265" s="487" t="str">
        <f>IF(B265=0,"x",VLOOKUP(B265,InformatiiGenerale!$A$9:$C$29,3,FALSE))</f>
        <v>x</v>
      </c>
    </row>
    <row r="266" spans="1:19" ht="25.5" x14ac:dyDescent="0.25">
      <c r="A266" s="350"/>
      <c r="B266" s="177"/>
      <c r="C266" s="165"/>
      <c r="D266" s="165"/>
      <c r="E266" s="178"/>
      <c r="F266" s="160"/>
      <c r="G266" s="179"/>
      <c r="H266" s="179"/>
      <c r="I266" s="173">
        <f t="shared" ref="I266:I329" si="28">IF(G266=0,0,IF(F266="ora",100%,ROUND(H266/G266,4)))</f>
        <v>0</v>
      </c>
      <c r="J266" s="173">
        <f t="shared" ref="J266:J329" si="29">IF($G266=0,0,AVERAGEIF($C$9:$C$507,$C266,$I$9:$I$507))</f>
        <v>0</v>
      </c>
      <c r="K266" s="173">
        <f>IF($C266=0,0,VLOOKUP($Q266,InformatiiGenerale!$D$10:$J$150,3,FALSE))</f>
        <v>0</v>
      </c>
      <c r="L266" s="173">
        <f t="shared" ref="L266:L329" si="30">K266-J266</f>
        <v>0</v>
      </c>
      <c r="M266" s="297">
        <f>IF(F266="ora",SUMIF('Cap.1-a'!$S$11:$S$3003,$P266,'Cap.1-a'!$N$11:$N$3003)/'Cap.1-b'!H266,SUMIF('Cap.1-a'!$S$11:$S$3003,$P266,'Cap.1-a'!$N$11:$N$3003))</f>
        <v>0</v>
      </c>
      <c r="N266" s="297">
        <f>IF($C266=0,0,VLOOKUP($Q266,InformatiiGenerale!$D$10:$J$150,7,FALSE))</f>
        <v>0</v>
      </c>
      <c r="O266" s="351">
        <f t="shared" ref="O266:O329" si="31">N266-M266</f>
        <v>0</v>
      </c>
      <c r="P266" s="486" t="str">
        <f t="shared" ref="P266:P329" si="32">CONCATENATE($C266,$E266,$A266)</f>
        <v/>
      </c>
      <c r="Q266" s="487" t="str">
        <f t="shared" ref="Q266:Q329" si="33">CONCATENATE($C266,$F266)</f>
        <v/>
      </c>
      <c r="R266" s="487" t="str">
        <f t="shared" ref="R266:R329" si="34">$C$3</f>
        <v>Completati informatiile solicitate in foaia de calcul INFORMATII GENERALE</v>
      </c>
      <c r="S266" s="487" t="str">
        <f>IF(B266=0,"x",VLOOKUP(B266,InformatiiGenerale!$A$9:$C$29,3,FALSE))</f>
        <v>x</v>
      </c>
    </row>
    <row r="267" spans="1:19" ht="25.5" x14ac:dyDescent="0.25">
      <c r="A267" s="350"/>
      <c r="B267" s="177"/>
      <c r="C267" s="165"/>
      <c r="D267" s="165"/>
      <c r="E267" s="178"/>
      <c r="F267" s="160"/>
      <c r="G267" s="179"/>
      <c r="H267" s="179"/>
      <c r="I267" s="173">
        <f t="shared" si="28"/>
        <v>0</v>
      </c>
      <c r="J267" s="173">
        <f t="shared" si="29"/>
        <v>0</v>
      </c>
      <c r="K267" s="173">
        <f>IF($C267=0,0,VLOOKUP($Q267,InformatiiGenerale!$D$10:$J$150,3,FALSE))</f>
        <v>0</v>
      </c>
      <c r="L267" s="173">
        <f t="shared" si="30"/>
        <v>0</v>
      </c>
      <c r="M267" s="297">
        <f>IF(F267="ora",SUMIF('Cap.1-a'!$S$11:$S$3003,$P267,'Cap.1-a'!$N$11:$N$3003)/'Cap.1-b'!H267,SUMIF('Cap.1-a'!$S$11:$S$3003,$P267,'Cap.1-a'!$N$11:$N$3003))</f>
        <v>0</v>
      </c>
      <c r="N267" s="297">
        <f>IF($C267=0,0,VLOOKUP($Q267,InformatiiGenerale!$D$10:$J$150,7,FALSE))</f>
        <v>0</v>
      </c>
      <c r="O267" s="351">
        <f t="shared" si="31"/>
        <v>0</v>
      </c>
      <c r="P267" s="486" t="str">
        <f t="shared" si="32"/>
        <v/>
      </c>
      <c r="Q267" s="487" t="str">
        <f t="shared" si="33"/>
        <v/>
      </c>
      <c r="R267" s="487" t="str">
        <f t="shared" si="34"/>
        <v>Completati informatiile solicitate in foaia de calcul INFORMATII GENERALE</v>
      </c>
      <c r="S267" s="487" t="str">
        <f>IF(B267=0,"x",VLOOKUP(B267,InformatiiGenerale!$A$9:$C$29,3,FALSE))</f>
        <v>x</v>
      </c>
    </row>
    <row r="268" spans="1:19" ht="25.5" x14ac:dyDescent="0.25">
      <c r="A268" s="350"/>
      <c r="B268" s="177"/>
      <c r="C268" s="165"/>
      <c r="D268" s="165"/>
      <c r="E268" s="178"/>
      <c r="F268" s="160"/>
      <c r="G268" s="179"/>
      <c r="H268" s="179"/>
      <c r="I268" s="173">
        <f t="shared" si="28"/>
        <v>0</v>
      </c>
      <c r="J268" s="173">
        <f t="shared" si="29"/>
        <v>0</v>
      </c>
      <c r="K268" s="173">
        <f>IF($C268=0,0,VLOOKUP($Q268,InformatiiGenerale!$D$10:$J$150,3,FALSE))</f>
        <v>0</v>
      </c>
      <c r="L268" s="173">
        <f t="shared" si="30"/>
        <v>0</v>
      </c>
      <c r="M268" s="297">
        <f>IF(F268="ora",SUMIF('Cap.1-a'!$S$11:$S$3003,$P268,'Cap.1-a'!$N$11:$N$3003)/'Cap.1-b'!H268,SUMIF('Cap.1-a'!$S$11:$S$3003,$P268,'Cap.1-a'!$N$11:$N$3003))</f>
        <v>0</v>
      </c>
      <c r="N268" s="297">
        <f>IF($C268=0,0,VLOOKUP($Q268,InformatiiGenerale!$D$10:$J$150,7,FALSE))</f>
        <v>0</v>
      </c>
      <c r="O268" s="351">
        <f t="shared" si="31"/>
        <v>0</v>
      </c>
      <c r="P268" s="486" t="str">
        <f t="shared" si="32"/>
        <v/>
      </c>
      <c r="Q268" s="487" t="str">
        <f t="shared" si="33"/>
        <v/>
      </c>
      <c r="R268" s="487" t="str">
        <f t="shared" si="34"/>
        <v>Completati informatiile solicitate in foaia de calcul INFORMATII GENERALE</v>
      </c>
      <c r="S268" s="487" t="str">
        <f>IF(B268=0,"x",VLOOKUP(B268,InformatiiGenerale!$A$9:$C$29,3,FALSE))</f>
        <v>x</v>
      </c>
    </row>
    <row r="269" spans="1:19" ht="25.5" x14ac:dyDescent="0.25">
      <c r="A269" s="350"/>
      <c r="B269" s="177"/>
      <c r="C269" s="165"/>
      <c r="D269" s="165"/>
      <c r="E269" s="178"/>
      <c r="F269" s="160"/>
      <c r="G269" s="179"/>
      <c r="H269" s="179"/>
      <c r="I269" s="173">
        <f t="shared" si="28"/>
        <v>0</v>
      </c>
      <c r="J269" s="173">
        <f t="shared" si="29"/>
        <v>0</v>
      </c>
      <c r="K269" s="173">
        <f>IF($C269=0,0,VLOOKUP($Q269,InformatiiGenerale!$D$10:$J$150,3,FALSE))</f>
        <v>0</v>
      </c>
      <c r="L269" s="173">
        <f t="shared" si="30"/>
        <v>0</v>
      </c>
      <c r="M269" s="297">
        <f>IF(F269="ora",SUMIF('Cap.1-a'!$S$11:$S$3003,$P269,'Cap.1-a'!$N$11:$N$3003)/'Cap.1-b'!H269,SUMIF('Cap.1-a'!$S$11:$S$3003,$P269,'Cap.1-a'!$N$11:$N$3003))</f>
        <v>0</v>
      </c>
      <c r="N269" s="297">
        <f>IF($C269=0,0,VLOOKUP($Q269,InformatiiGenerale!$D$10:$J$150,7,FALSE))</f>
        <v>0</v>
      </c>
      <c r="O269" s="351">
        <f t="shared" si="31"/>
        <v>0</v>
      </c>
      <c r="P269" s="486" t="str">
        <f t="shared" si="32"/>
        <v/>
      </c>
      <c r="Q269" s="487" t="str">
        <f t="shared" si="33"/>
        <v/>
      </c>
      <c r="R269" s="487" t="str">
        <f t="shared" si="34"/>
        <v>Completati informatiile solicitate in foaia de calcul INFORMATII GENERALE</v>
      </c>
      <c r="S269" s="487" t="str">
        <f>IF(B269=0,"x",VLOOKUP(B269,InformatiiGenerale!$A$9:$C$29,3,FALSE))</f>
        <v>x</v>
      </c>
    </row>
    <row r="270" spans="1:19" ht="25.5" x14ac:dyDescent="0.25">
      <c r="A270" s="350"/>
      <c r="B270" s="177"/>
      <c r="C270" s="165"/>
      <c r="D270" s="165"/>
      <c r="E270" s="178"/>
      <c r="F270" s="160"/>
      <c r="G270" s="179"/>
      <c r="H270" s="179"/>
      <c r="I270" s="173">
        <f t="shared" si="28"/>
        <v>0</v>
      </c>
      <c r="J270" s="173">
        <f t="shared" si="29"/>
        <v>0</v>
      </c>
      <c r="K270" s="173">
        <f>IF($C270=0,0,VLOOKUP($Q270,InformatiiGenerale!$D$10:$J$150,3,FALSE))</f>
        <v>0</v>
      </c>
      <c r="L270" s="173">
        <f t="shared" si="30"/>
        <v>0</v>
      </c>
      <c r="M270" s="297">
        <f>IF(F270="ora",SUMIF('Cap.1-a'!$S$11:$S$3003,$P270,'Cap.1-a'!$N$11:$N$3003)/'Cap.1-b'!H270,SUMIF('Cap.1-a'!$S$11:$S$3003,$P270,'Cap.1-a'!$N$11:$N$3003))</f>
        <v>0</v>
      </c>
      <c r="N270" s="297">
        <f>IF($C270=0,0,VLOOKUP($Q270,InformatiiGenerale!$D$10:$J$150,7,FALSE))</f>
        <v>0</v>
      </c>
      <c r="O270" s="351">
        <f t="shared" si="31"/>
        <v>0</v>
      </c>
      <c r="P270" s="486" t="str">
        <f t="shared" si="32"/>
        <v/>
      </c>
      <c r="Q270" s="487" t="str">
        <f t="shared" si="33"/>
        <v/>
      </c>
      <c r="R270" s="487" t="str">
        <f t="shared" si="34"/>
        <v>Completati informatiile solicitate in foaia de calcul INFORMATII GENERALE</v>
      </c>
      <c r="S270" s="487" t="str">
        <f>IF(B270=0,"x",VLOOKUP(B270,InformatiiGenerale!$A$9:$C$29,3,FALSE))</f>
        <v>x</v>
      </c>
    </row>
    <row r="271" spans="1:19" ht="25.5" x14ac:dyDescent="0.25">
      <c r="A271" s="350"/>
      <c r="B271" s="177"/>
      <c r="C271" s="165"/>
      <c r="D271" s="165"/>
      <c r="E271" s="178"/>
      <c r="F271" s="160"/>
      <c r="G271" s="179"/>
      <c r="H271" s="179"/>
      <c r="I271" s="173">
        <f t="shared" si="28"/>
        <v>0</v>
      </c>
      <c r="J271" s="173">
        <f t="shared" si="29"/>
        <v>0</v>
      </c>
      <c r="K271" s="173">
        <f>IF($C271=0,0,VLOOKUP($Q271,InformatiiGenerale!$D$10:$J$150,3,FALSE))</f>
        <v>0</v>
      </c>
      <c r="L271" s="173">
        <f t="shared" si="30"/>
        <v>0</v>
      </c>
      <c r="M271" s="297">
        <f>IF(F271="ora",SUMIF('Cap.1-a'!$S$11:$S$3003,$P271,'Cap.1-a'!$N$11:$N$3003)/'Cap.1-b'!H271,SUMIF('Cap.1-a'!$S$11:$S$3003,$P271,'Cap.1-a'!$N$11:$N$3003))</f>
        <v>0</v>
      </c>
      <c r="N271" s="297">
        <f>IF($C271=0,0,VLOOKUP($Q271,InformatiiGenerale!$D$10:$J$150,7,FALSE))</f>
        <v>0</v>
      </c>
      <c r="O271" s="351">
        <f t="shared" si="31"/>
        <v>0</v>
      </c>
      <c r="P271" s="486" t="str">
        <f t="shared" si="32"/>
        <v/>
      </c>
      <c r="Q271" s="487" t="str">
        <f t="shared" si="33"/>
        <v/>
      </c>
      <c r="R271" s="487" t="str">
        <f t="shared" si="34"/>
        <v>Completati informatiile solicitate in foaia de calcul INFORMATII GENERALE</v>
      </c>
      <c r="S271" s="487" t="str">
        <f>IF(B271=0,"x",VLOOKUP(B271,InformatiiGenerale!$A$9:$C$29,3,FALSE))</f>
        <v>x</v>
      </c>
    </row>
    <row r="272" spans="1:19" ht="25.5" x14ac:dyDescent="0.25">
      <c r="A272" s="350"/>
      <c r="B272" s="177"/>
      <c r="C272" s="165"/>
      <c r="D272" s="165"/>
      <c r="E272" s="178"/>
      <c r="F272" s="160"/>
      <c r="G272" s="179"/>
      <c r="H272" s="179"/>
      <c r="I272" s="173">
        <f t="shared" si="28"/>
        <v>0</v>
      </c>
      <c r="J272" s="173">
        <f t="shared" si="29"/>
        <v>0</v>
      </c>
      <c r="K272" s="173">
        <f>IF($C272=0,0,VLOOKUP($Q272,InformatiiGenerale!$D$10:$J$150,3,FALSE))</f>
        <v>0</v>
      </c>
      <c r="L272" s="173">
        <f t="shared" si="30"/>
        <v>0</v>
      </c>
      <c r="M272" s="297">
        <f>IF(F272="ora",SUMIF('Cap.1-a'!$S$11:$S$3003,$P272,'Cap.1-a'!$N$11:$N$3003)/'Cap.1-b'!H272,SUMIF('Cap.1-a'!$S$11:$S$3003,$P272,'Cap.1-a'!$N$11:$N$3003))</f>
        <v>0</v>
      </c>
      <c r="N272" s="297">
        <f>IF($C272=0,0,VLOOKUP($Q272,InformatiiGenerale!$D$10:$J$150,7,FALSE))</f>
        <v>0</v>
      </c>
      <c r="O272" s="351">
        <f t="shared" si="31"/>
        <v>0</v>
      </c>
      <c r="P272" s="486" t="str">
        <f t="shared" si="32"/>
        <v/>
      </c>
      <c r="Q272" s="487" t="str">
        <f t="shared" si="33"/>
        <v/>
      </c>
      <c r="R272" s="487" t="str">
        <f t="shared" si="34"/>
        <v>Completati informatiile solicitate in foaia de calcul INFORMATII GENERALE</v>
      </c>
      <c r="S272" s="487" t="str">
        <f>IF(B272=0,"x",VLOOKUP(B272,InformatiiGenerale!$A$9:$C$29,3,FALSE))</f>
        <v>x</v>
      </c>
    </row>
    <row r="273" spans="1:19" ht="25.5" x14ac:dyDescent="0.25">
      <c r="A273" s="350"/>
      <c r="B273" s="177"/>
      <c r="C273" s="165"/>
      <c r="D273" s="165"/>
      <c r="E273" s="178"/>
      <c r="F273" s="160"/>
      <c r="G273" s="179"/>
      <c r="H273" s="179"/>
      <c r="I273" s="173">
        <f t="shared" si="28"/>
        <v>0</v>
      </c>
      <c r="J273" s="173">
        <f t="shared" si="29"/>
        <v>0</v>
      </c>
      <c r="K273" s="173">
        <f>IF($C273=0,0,VLOOKUP($Q273,InformatiiGenerale!$D$10:$J$150,3,FALSE))</f>
        <v>0</v>
      </c>
      <c r="L273" s="173">
        <f t="shared" si="30"/>
        <v>0</v>
      </c>
      <c r="M273" s="297">
        <f>IF(F273="ora",SUMIF('Cap.1-a'!$S$11:$S$3003,$P273,'Cap.1-a'!$N$11:$N$3003)/'Cap.1-b'!H273,SUMIF('Cap.1-a'!$S$11:$S$3003,$P273,'Cap.1-a'!$N$11:$N$3003))</f>
        <v>0</v>
      </c>
      <c r="N273" s="297">
        <f>IF($C273=0,0,VLOOKUP($Q273,InformatiiGenerale!$D$10:$J$150,7,FALSE))</f>
        <v>0</v>
      </c>
      <c r="O273" s="351">
        <f t="shared" si="31"/>
        <v>0</v>
      </c>
      <c r="P273" s="486" t="str">
        <f t="shared" si="32"/>
        <v/>
      </c>
      <c r="Q273" s="487" t="str">
        <f t="shared" si="33"/>
        <v/>
      </c>
      <c r="R273" s="487" t="str">
        <f t="shared" si="34"/>
        <v>Completati informatiile solicitate in foaia de calcul INFORMATII GENERALE</v>
      </c>
      <c r="S273" s="487" t="str">
        <f>IF(B273=0,"x",VLOOKUP(B273,InformatiiGenerale!$A$9:$C$29,3,FALSE))</f>
        <v>x</v>
      </c>
    </row>
    <row r="274" spans="1:19" ht="25.5" x14ac:dyDescent="0.25">
      <c r="A274" s="350"/>
      <c r="B274" s="177"/>
      <c r="C274" s="165"/>
      <c r="D274" s="165"/>
      <c r="E274" s="178"/>
      <c r="F274" s="160"/>
      <c r="G274" s="179"/>
      <c r="H274" s="179"/>
      <c r="I274" s="173">
        <f t="shared" si="28"/>
        <v>0</v>
      </c>
      <c r="J274" s="173">
        <f t="shared" si="29"/>
        <v>0</v>
      </c>
      <c r="K274" s="173">
        <f>IF($C274=0,0,VLOOKUP($Q274,InformatiiGenerale!$D$10:$J$150,3,FALSE))</f>
        <v>0</v>
      </c>
      <c r="L274" s="173">
        <f t="shared" si="30"/>
        <v>0</v>
      </c>
      <c r="M274" s="297">
        <f>IF(F274="ora",SUMIF('Cap.1-a'!$S$11:$S$3003,$P274,'Cap.1-a'!$N$11:$N$3003)/'Cap.1-b'!H274,SUMIF('Cap.1-a'!$S$11:$S$3003,$P274,'Cap.1-a'!$N$11:$N$3003))</f>
        <v>0</v>
      </c>
      <c r="N274" s="297">
        <f>IF($C274=0,0,VLOOKUP($Q274,InformatiiGenerale!$D$10:$J$150,7,FALSE))</f>
        <v>0</v>
      </c>
      <c r="O274" s="351">
        <f t="shared" si="31"/>
        <v>0</v>
      </c>
      <c r="P274" s="486" t="str">
        <f t="shared" si="32"/>
        <v/>
      </c>
      <c r="Q274" s="487" t="str">
        <f t="shared" si="33"/>
        <v/>
      </c>
      <c r="R274" s="487" t="str">
        <f t="shared" si="34"/>
        <v>Completati informatiile solicitate in foaia de calcul INFORMATII GENERALE</v>
      </c>
      <c r="S274" s="487" t="str">
        <f>IF(B274=0,"x",VLOOKUP(B274,InformatiiGenerale!$A$9:$C$29,3,FALSE))</f>
        <v>x</v>
      </c>
    </row>
    <row r="275" spans="1:19" ht="25.5" x14ac:dyDescent="0.25">
      <c r="A275" s="350"/>
      <c r="B275" s="177"/>
      <c r="C275" s="165"/>
      <c r="D275" s="165"/>
      <c r="E275" s="178"/>
      <c r="F275" s="160"/>
      <c r="G275" s="179"/>
      <c r="H275" s="179"/>
      <c r="I275" s="173">
        <f t="shared" si="28"/>
        <v>0</v>
      </c>
      <c r="J275" s="173">
        <f t="shared" si="29"/>
        <v>0</v>
      </c>
      <c r="K275" s="173">
        <f>IF($C275=0,0,VLOOKUP($Q275,InformatiiGenerale!$D$10:$J$150,3,FALSE))</f>
        <v>0</v>
      </c>
      <c r="L275" s="173">
        <f t="shared" si="30"/>
        <v>0</v>
      </c>
      <c r="M275" s="297">
        <f>IF(F275="ora",SUMIF('Cap.1-a'!$S$11:$S$3003,$P275,'Cap.1-a'!$N$11:$N$3003)/'Cap.1-b'!H275,SUMIF('Cap.1-a'!$S$11:$S$3003,$P275,'Cap.1-a'!$N$11:$N$3003))</f>
        <v>0</v>
      </c>
      <c r="N275" s="297">
        <f>IF($C275=0,0,VLOOKUP($Q275,InformatiiGenerale!$D$10:$J$150,7,FALSE))</f>
        <v>0</v>
      </c>
      <c r="O275" s="351">
        <f t="shared" si="31"/>
        <v>0</v>
      </c>
      <c r="P275" s="486" t="str">
        <f t="shared" si="32"/>
        <v/>
      </c>
      <c r="Q275" s="487" t="str">
        <f t="shared" si="33"/>
        <v/>
      </c>
      <c r="R275" s="487" t="str">
        <f t="shared" si="34"/>
        <v>Completati informatiile solicitate in foaia de calcul INFORMATII GENERALE</v>
      </c>
      <c r="S275" s="487" t="str">
        <f>IF(B275=0,"x",VLOOKUP(B275,InformatiiGenerale!$A$9:$C$29,3,FALSE))</f>
        <v>x</v>
      </c>
    </row>
    <row r="276" spans="1:19" ht="25.5" x14ac:dyDescent="0.25">
      <c r="A276" s="350"/>
      <c r="B276" s="177"/>
      <c r="C276" s="165"/>
      <c r="D276" s="165"/>
      <c r="E276" s="178"/>
      <c r="F276" s="160"/>
      <c r="G276" s="179"/>
      <c r="H276" s="179"/>
      <c r="I276" s="173">
        <f t="shared" si="28"/>
        <v>0</v>
      </c>
      <c r="J276" s="173">
        <f t="shared" si="29"/>
        <v>0</v>
      </c>
      <c r="K276" s="173">
        <f>IF($C276=0,0,VLOOKUP($Q276,InformatiiGenerale!$D$10:$J$150,3,FALSE))</f>
        <v>0</v>
      </c>
      <c r="L276" s="173">
        <f t="shared" si="30"/>
        <v>0</v>
      </c>
      <c r="M276" s="297">
        <f>IF(F276="ora",SUMIF('Cap.1-a'!$S$11:$S$3003,$P276,'Cap.1-a'!$N$11:$N$3003)/'Cap.1-b'!H276,SUMIF('Cap.1-a'!$S$11:$S$3003,$P276,'Cap.1-a'!$N$11:$N$3003))</f>
        <v>0</v>
      </c>
      <c r="N276" s="297">
        <f>IF($C276=0,0,VLOOKUP($Q276,InformatiiGenerale!$D$10:$J$150,7,FALSE))</f>
        <v>0</v>
      </c>
      <c r="O276" s="351">
        <f t="shared" si="31"/>
        <v>0</v>
      </c>
      <c r="P276" s="486" t="str">
        <f t="shared" si="32"/>
        <v/>
      </c>
      <c r="Q276" s="487" t="str">
        <f t="shared" si="33"/>
        <v/>
      </c>
      <c r="R276" s="487" t="str">
        <f t="shared" si="34"/>
        <v>Completati informatiile solicitate in foaia de calcul INFORMATII GENERALE</v>
      </c>
      <c r="S276" s="487" t="str">
        <f>IF(B276=0,"x",VLOOKUP(B276,InformatiiGenerale!$A$9:$C$29,3,FALSE))</f>
        <v>x</v>
      </c>
    </row>
    <row r="277" spans="1:19" ht="25.5" x14ac:dyDescent="0.25">
      <c r="A277" s="350"/>
      <c r="B277" s="177"/>
      <c r="C277" s="165"/>
      <c r="D277" s="165"/>
      <c r="E277" s="178"/>
      <c r="F277" s="160"/>
      <c r="G277" s="179"/>
      <c r="H277" s="179"/>
      <c r="I277" s="173">
        <f t="shared" si="28"/>
        <v>0</v>
      </c>
      <c r="J277" s="173">
        <f t="shared" si="29"/>
        <v>0</v>
      </c>
      <c r="K277" s="173">
        <f>IF($C277=0,0,VLOOKUP($Q277,InformatiiGenerale!$D$10:$J$150,3,FALSE))</f>
        <v>0</v>
      </c>
      <c r="L277" s="173">
        <f t="shared" si="30"/>
        <v>0</v>
      </c>
      <c r="M277" s="297">
        <f>IF(F277="ora",SUMIF('Cap.1-a'!$S$11:$S$3003,$P277,'Cap.1-a'!$N$11:$N$3003)/'Cap.1-b'!H277,SUMIF('Cap.1-a'!$S$11:$S$3003,$P277,'Cap.1-a'!$N$11:$N$3003))</f>
        <v>0</v>
      </c>
      <c r="N277" s="297">
        <f>IF($C277=0,0,VLOOKUP($Q277,InformatiiGenerale!$D$10:$J$150,7,FALSE))</f>
        <v>0</v>
      </c>
      <c r="O277" s="351">
        <f t="shared" si="31"/>
        <v>0</v>
      </c>
      <c r="P277" s="486" t="str">
        <f t="shared" si="32"/>
        <v/>
      </c>
      <c r="Q277" s="487" t="str">
        <f t="shared" si="33"/>
        <v/>
      </c>
      <c r="R277" s="487" t="str">
        <f t="shared" si="34"/>
        <v>Completati informatiile solicitate in foaia de calcul INFORMATII GENERALE</v>
      </c>
      <c r="S277" s="487" t="str">
        <f>IF(B277=0,"x",VLOOKUP(B277,InformatiiGenerale!$A$9:$C$29,3,FALSE))</f>
        <v>x</v>
      </c>
    </row>
    <row r="278" spans="1:19" ht="25.5" x14ac:dyDescent="0.25">
      <c r="A278" s="350"/>
      <c r="B278" s="177"/>
      <c r="C278" s="165"/>
      <c r="D278" s="165"/>
      <c r="E278" s="178"/>
      <c r="F278" s="160"/>
      <c r="G278" s="179"/>
      <c r="H278" s="179"/>
      <c r="I278" s="173">
        <f t="shared" si="28"/>
        <v>0</v>
      </c>
      <c r="J278" s="173">
        <f t="shared" si="29"/>
        <v>0</v>
      </c>
      <c r="K278" s="173">
        <f>IF($C278=0,0,VLOOKUP($Q278,InformatiiGenerale!$D$10:$J$150,3,FALSE))</f>
        <v>0</v>
      </c>
      <c r="L278" s="173">
        <f t="shared" si="30"/>
        <v>0</v>
      </c>
      <c r="M278" s="297">
        <f>IF(F278="ora",SUMIF('Cap.1-a'!$S$11:$S$3003,$P278,'Cap.1-a'!$N$11:$N$3003)/'Cap.1-b'!H278,SUMIF('Cap.1-a'!$S$11:$S$3003,$P278,'Cap.1-a'!$N$11:$N$3003))</f>
        <v>0</v>
      </c>
      <c r="N278" s="297">
        <f>IF($C278=0,0,VLOOKUP($Q278,InformatiiGenerale!$D$10:$J$150,7,FALSE))</f>
        <v>0</v>
      </c>
      <c r="O278" s="351">
        <f t="shared" si="31"/>
        <v>0</v>
      </c>
      <c r="P278" s="486" t="str">
        <f t="shared" si="32"/>
        <v/>
      </c>
      <c r="Q278" s="487" t="str">
        <f t="shared" si="33"/>
        <v/>
      </c>
      <c r="R278" s="487" t="str">
        <f t="shared" si="34"/>
        <v>Completati informatiile solicitate in foaia de calcul INFORMATII GENERALE</v>
      </c>
      <c r="S278" s="487" t="str">
        <f>IF(B278=0,"x",VLOOKUP(B278,InformatiiGenerale!$A$9:$C$29,3,FALSE))</f>
        <v>x</v>
      </c>
    </row>
    <row r="279" spans="1:19" ht="25.5" x14ac:dyDescent="0.25">
      <c r="A279" s="350"/>
      <c r="B279" s="177"/>
      <c r="C279" s="165"/>
      <c r="D279" s="165"/>
      <c r="E279" s="178"/>
      <c r="F279" s="160"/>
      <c r="G279" s="179"/>
      <c r="H279" s="179"/>
      <c r="I279" s="173">
        <f t="shared" si="28"/>
        <v>0</v>
      </c>
      <c r="J279" s="173">
        <f t="shared" si="29"/>
        <v>0</v>
      </c>
      <c r="K279" s="173">
        <f>IF($C279=0,0,VLOOKUP($Q279,InformatiiGenerale!$D$10:$J$150,3,FALSE))</f>
        <v>0</v>
      </c>
      <c r="L279" s="173">
        <f t="shared" si="30"/>
        <v>0</v>
      </c>
      <c r="M279" s="297">
        <f>IF(F279="ora",SUMIF('Cap.1-a'!$S$11:$S$3003,$P279,'Cap.1-a'!$N$11:$N$3003)/'Cap.1-b'!H279,SUMIF('Cap.1-a'!$S$11:$S$3003,$P279,'Cap.1-a'!$N$11:$N$3003))</f>
        <v>0</v>
      </c>
      <c r="N279" s="297">
        <f>IF($C279=0,0,VLOOKUP($Q279,InformatiiGenerale!$D$10:$J$150,7,FALSE))</f>
        <v>0</v>
      </c>
      <c r="O279" s="351">
        <f t="shared" si="31"/>
        <v>0</v>
      </c>
      <c r="P279" s="486" t="str">
        <f t="shared" si="32"/>
        <v/>
      </c>
      <c r="Q279" s="487" t="str">
        <f t="shared" si="33"/>
        <v/>
      </c>
      <c r="R279" s="487" t="str">
        <f t="shared" si="34"/>
        <v>Completati informatiile solicitate in foaia de calcul INFORMATII GENERALE</v>
      </c>
      <c r="S279" s="487" t="str">
        <f>IF(B279=0,"x",VLOOKUP(B279,InformatiiGenerale!$A$9:$C$29,3,FALSE))</f>
        <v>x</v>
      </c>
    </row>
    <row r="280" spans="1:19" ht="25.5" x14ac:dyDescent="0.25">
      <c r="A280" s="350"/>
      <c r="B280" s="177"/>
      <c r="C280" s="165"/>
      <c r="D280" s="165"/>
      <c r="E280" s="178"/>
      <c r="F280" s="160"/>
      <c r="G280" s="179"/>
      <c r="H280" s="179"/>
      <c r="I280" s="173">
        <f t="shared" si="28"/>
        <v>0</v>
      </c>
      <c r="J280" s="173">
        <f t="shared" si="29"/>
        <v>0</v>
      </c>
      <c r="K280" s="173">
        <f>IF($C280=0,0,VLOOKUP($Q280,InformatiiGenerale!$D$10:$J$150,3,FALSE))</f>
        <v>0</v>
      </c>
      <c r="L280" s="173">
        <f t="shared" si="30"/>
        <v>0</v>
      </c>
      <c r="M280" s="297">
        <f>IF(F280="ora",SUMIF('Cap.1-a'!$S$11:$S$3003,$P280,'Cap.1-a'!$N$11:$N$3003)/'Cap.1-b'!H280,SUMIF('Cap.1-a'!$S$11:$S$3003,$P280,'Cap.1-a'!$N$11:$N$3003))</f>
        <v>0</v>
      </c>
      <c r="N280" s="297">
        <f>IF($C280=0,0,VLOOKUP($Q280,InformatiiGenerale!$D$10:$J$150,7,FALSE))</f>
        <v>0</v>
      </c>
      <c r="O280" s="351">
        <f t="shared" si="31"/>
        <v>0</v>
      </c>
      <c r="P280" s="486" t="str">
        <f t="shared" si="32"/>
        <v/>
      </c>
      <c r="Q280" s="487" t="str">
        <f t="shared" si="33"/>
        <v/>
      </c>
      <c r="R280" s="487" t="str">
        <f t="shared" si="34"/>
        <v>Completati informatiile solicitate in foaia de calcul INFORMATII GENERALE</v>
      </c>
      <c r="S280" s="487" t="str">
        <f>IF(B280=0,"x",VLOOKUP(B280,InformatiiGenerale!$A$9:$C$29,3,FALSE))</f>
        <v>x</v>
      </c>
    </row>
    <row r="281" spans="1:19" ht="25.5" x14ac:dyDescent="0.25">
      <c r="A281" s="350"/>
      <c r="B281" s="177"/>
      <c r="C281" s="165"/>
      <c r="D281" s="165"/>
      <c r="E281" s="178"/>
      <c r="F281" s="160"/>
      <c r="G281" s="179"/>
      <c r="H281" s="179"/>
      <c r="I281" s="173">
        <f t="shared" si="28"/>
        <v>0</v>
      </c>
      <c r="J281" s="173">
        <f t="shared" si="29"/>
        <v>0</v>
      </c>
      <c r="K281" s="173">
        <f>IF($C281=0,0,VLOOKUP($Q281,InformatiiGenerale!$D$10:$J$150,3,FALSE))</f>
        <v>0</v>
      </c>
      <c r="L281" s="173">
        <f t="shared" si="30"/>
        <v>0</v>
      </c>
      <c r="M281" s="297">
        <f>IF(F281="ora",SUMIF('Cap.1-a'!$S$11:$S$3003,$P281,'Cap.1-a'!$N$11:$N$3003)/'Cap.1-b'!H281,SUMIF('Cap.1-a'!$S$11:$S$3003,$P281,'Cap.1-a'!$N$11:$N$3003))</f>
        <v>0</v>
      </c>
      <c r="N281" s="297">
        <f>IF($C281=0,0,VLOOKUP($Q281,InformatiiGenerale!$D$10:$J$150,7,FALSE))</f>
        <v>0</v>
      </c>
      <c r="O281" s="351">
        <f t="shared" si="31"/>
        <v>0</v>
      </c>
      <c r="P281" s="486" t="str">
        <f t="shared" si="32"/>
        <v/>
      </c>
      <c r="Q281" s="487" t="str">
        <f t="shared" si="33"/>
        <v/>
      </c>
      <c r="R281" s="487" t="str">
        <f t="shared" si="34"/>
        <v>Completati informatiile solicitate in foaia de calcul INFORMATII GENERALE</v>
      </c>
      <c r="S281" s="487" t="str">
        <f>IF(B281=0,"x",VLOOKUP(B281,InformatiiGenerale!$A$9:$C$29,3,FALSE))</f>
        <v>x</v>
      </c>
    </row>
    <row r="282" spans="1:19" ht="25.5" x14ac:dyDescent="0.25">
      <c r="A282" s="350"/>
      <c r="B282" s="177"/>
      <c r="C282" s="165"/>
      <c r="D282" s="165"/>
      <c r="E282" s="178"/>
      <c r="F282" s="160"/>
      <c r="G282" s="179"/>
      <c r="H282" s="179"/>
      <c r="I282" s="173">
        <f t="shared" si="28"/>
        <v>0</v>
      </c>
      <c r="J282" s="173">
        <f t="shared" si="29"/>
        <v>0</v>
      </c>
      <c r="K282" s="173">
        <f>IF($C282=0,0,VLOOKUP($Q282,InformatiiGenerale!$D$10:$J$150,3,FALSE))</f>
        <v>0</v>
      </c>
      <c r="L282" s="173">
        <f t="shared" si="30"/>
        <v>0</v>
      </c>
      <c r="M282" s="297">
        <f>IF(F282="ora",SUMIF('Cap.1-a'!$S$11:$S$3003,$P282,'Cap.1-a'!$N$11:$N$3003)/'Cap.1-b'!H282,SUMIF('Cap.1-a'!$S$11:$S$3003,$P282,'Cap.1-a'!$N$11:$N$3003))</f>
        <v>0</v>
      </c>
      <c r="N282" s="297">
        <f>IF($C282=0,0,VLOOKUP($Q282,InformatiiGenerale!$D$10:$J$150,7,FALSE))</f>
        <v>0</v>
      </c>
      <c r="O282" s="351">
        <f t="shared" si="31"/>
        <v>0</v>
      </c>
      <c r="P282" s="486" t="str">
        <f t="shared" si="32"/>
        <v/>
      </c>
      <c r="Q282" s="487" t="str">
        <f t="shared" si="33"/>
        <v/>
      </c>
      <c r="R282" s="487" t="str">
        <f t="shared" si="34"/>
        <v>Completati informatiile solicitate in foaia de calcul INFORMATII GENERALE</v>
      </c>
      <c r="S282" s="487" t="str">
        <f>IF(B282=0,"x",VLOOKUP(B282,InformatiiGenerale!$A$9:$C$29,3,FALSE))</f>
        <v>x</v>
      </c>
    </row>
    <row r="283" spans="1:19" ht="25.5" x14ac:dyDescent="0.25">
      <c r="A283" s="350"/>
      <c r="B283" s="177"/>
      <c r="C283" s="165"/>
      <c r="D283" s="165"/>
      <c r="E283" s="178"/>
      <c r="F283" s="160"/>
      <c r="G283" s="179"/>
      <c r="H283" s="179"/>
      <c r="I283" s="173">
        <f t="shared" si="28"/>
        <v>0</v>
      </c>
      <c r="J283" s="173">
        <f t="shared" si="29"/>
        <v>0</v>
      </c>
      <c r="K283" s="173">
        <f>IF($C283=0,0,VLOOKUP($Q283,InformatiiGenerale!$D$10:$J$150,3,FALSE))</f>
        <v>0</v>
      </c>
      <c r="L283" s="173">
        <f t="shared" si="30"/>
        <v>0</v>
      </c>
      <c r="M283" s="297">
        <f>IF(F283="ora",SUMIF('Cap.1-a'!$S$11:$S$3003,$P283,'Cap.1-a'!$N$11:$N$3003)/'Cap.1-b'!H283,SUMIF('Cap.1-a'!$S$11:$S$3003,$P283,'Cap.1-a'!$N$11:$N$3003))</f>
        <v>0</v>
      </c>
      <c r="N283" s="297">
        <f>IF($C283=0,0,VLOOKUP($Q283,InformatiiGenerale!$D$10:$J$150,7,FALSE))</f>
        <v>0</v>
      </c>
      <c r="O283" s="351">
        <f t="shared" si="31"/>
        <v>0</v>
      </c>
      <c r="P283" s="486" t="str">
        <f t="shared" si="32"/>
        <v/>
      </c>
      <c r="Q283" s="487" t="str">
        <f t="shared" si="33"/>
        <v/>
      </c>
      <c r="R283" s="487" t="str">
        <f t="shared" si="34"/>
        <v>Completati informatiile solicitate in foaia de calcul INFORMATII GENERALE</v>
      </c>
      <c r="S283" s="487" t="str">
        <f>IF(B283=0,"x",VLOOKUP(B283,InformatiiGenerale!$A$9:$C$29,3,FALSE))</f>
        <v>x</v>
      </c>
    </row>
    <row r="284" spans="1:19" ht="25.5" x14ac:dyDescent="0.25">
      <c r="A284" s="350"/>
      <c r="B284" s="177"/>
      <c r="C284" s="165"/>
      <c r="D284" s="165"/>
      <c r="E284" s="178"/>
      <c r="F284" s="160"/>
      <c r="G284" s="179"/>
      <c r="H284" s="179"/>
      <c r="I284" s="173">
        <f t="shared" si="28"/>
        <v>0</v>
      </c>
      <c r="J284" s="173">
        <f t="shared" si="29"/>
        <v>0</v>
      </c>
      <c r="K284" s="173">
        <f>IF($C284=0,0,VLOOKUP($Q284,InformatiiGenerale!$D$10:$J$150,3,FALSE))</f>
        <v>0</v>
      </c>
      <c r="L284" s="173">
        <f t="shared" si="30"/>
        <v>0</v>
      </c>
      <c r="M284" s="297">
        <f>IF(F284="ora",SUMIF('Cap.1-a'!$S$11:$S$3003,$P284,'Cap.1-a'!$N$11:$N$3003)/'Cap.1-b'!H284,SUMIF('Cap.1-a'!$S$11:$S$3003,$P284,'Cap.1-a'!$N$11:$N$3003))</f>
        <v>0</v>
      </c>
      <c r="N284" s="297">
        <f>IF($C284=0,0,VLOOKUP($Q284,InformatiiGenerale!$D$10:$J$150,7,FALSE))</f>
        <v>0</v>
      </c>
      <c r="O284" s="351">
        <f t="shared" si="31"/>
        <v>0</v>
      </c>
      <c r="P284" s="486" t="str">
        <f t="shared" si="32"/>
        <v/>
      </c>
      <c r="Q284" s="487" t="str">
        <f t="shared" si="33"/>
        <v/>
      </c>
      <c r="R284" s="487" t="str">
        <f t="shared" si="34"/>
        <v>Completati informatiile solicitate in foaia de calcul INFORMATII GENERALE</v>
      </c>
      <c r="S284" s="487" t="str">
        <f>IF(B284=0,"x",VLOOKUP(B284,InformatiiGenerale!$A$9:$C$29,3,FALSE))</f>
        <v>x</v>
      </c>
    </row>
    <row r="285" spans="1:19" ht="25.5" x14ac:dyDescent="0.25">
      <c r="A285" s="350"/>
      <c r="B285" s="177"/>
      <c r="C285" s="165"/>
      <c r="D285" s="165"/>
      <c r="E285" s="178"/>
      <c r="F285" s="160"/>
      <c r="G285" s="179"/>
      <c r="H285" s="179"/>
      <c r="I285" s="173">
        <f t="shared" si="28"/>
        <v>0</v>
      </c>
      <c r="J285" s="173">
        <f t="shared" si="29"/>
        <v>0</v>
      </c>
      <c r="K285" s="173">
        <f>IF($C285=0,0,VLOOKUP($Q285,InformatiiGenerale!$D$10:$J$150,3,FALSE))</f>
        <v>0</v>
      </c>
      <c r="L285" s="173">
        <f t="shared" si="30"/>
        <v>0</v>
      </c>
      <c r="M285" s="297">
        <f>IF(F285="ora",SUMIF('Cap.1-a'!$S$11:$S$3003,$P285,'Cap.1-a'!$N$11:$N$3003)/'Cap.1-b'!H285,SUMIF('Cap.1-a'!$S$11:$S$3003,$P285,'Cap.1-a'!$N$11:$N$3003))</f>
        <v>0</v>
      </c>
      <c r="N285" s="297">
        <f>IF($C285=0,0,VLOOKUP($Q285,InformatiiGenerale!$D$10:$J$150,7,FALSE))</f>
        <v>0</v>
      </c>
      <c r="O285" s="351">
        <f t="shared" si="31"/>
        <v>0</v>
      </c>
      <c r="P285" s="486" t="str">
        <f t="shared" si="32"/>
        <v/>
      </c>
      <c r="Q285" s="487" t="str">
        <f t="shared" si="33"/>
        <v/>
      </c>
      <c r="R285" s="487" t="str">
        <f t="shared" si="34"/>
        <v>Completati informatiile solicitate in foaia de calcul INFORMATII GENERALE</v>
      </c>
      <c r="S285" s="487" t="str">
        <f>IF(B285=0,"x",VLOOKUP(B285,InformatiiGenerale!$A$9:$C$29,3,FALSE))</f>
        <v>x</v>
      </c>
    </row>
    <row r="286" spans="1:19" ht="25.5" x14ac:dyDescent="0.25">
      <c r="A286" s="350"/>
      <c r="B286" s="177"/>
      <c r="C286" s="165"/>
      <c r="D286" s="165"/>
      <c r="E286" s="178"/>
      <c r="F286" s="160"/>
      <c r="G286" s="179"/>
      <c r="H286" s="179"/>
      <c r="I286" s="173">
        <f t="shared" si="28"/>
        <v>0</v>
      </c>
      <c r="J286" s="173">
        <f t="shared" si="29"/>
        <v>0</v>
      </c>
      <c r="K286" s="173">
        <f>IF($C286=0,0,VLOOKUP($Q286,InformatiiGenerale!$D$10:$J$150,3,FALSE))</f>
        <v>0</v>
      </c>
      <c r="L286" s="173">
        <f t="shared" si="30"/>
        <v>0</v>
      </c>
      <c r="M286" s="297">
        <f>IF(F286="ora",SUMIF('Cap.1-a'!$S$11:$S$3003,$P286,'Cap.1-a'!$N$11:$N$3003)/'Cap.1-b'!H286,SUMIF('Cap.1-a'!$S$11:$S$3003,$P286,'Cap.1-a'!$N$11:$N$3003))</f>
        <v>0</v>
      </c>
      <c r="N286" s="297">
        <f>IF($C286=0,0,VLOOKUP($Q286,InformatiiGenerale!$D$10:$J$150,7,FALSE))</f>
        <v>0</v>
      </c>
      <c r="O286" s="351">
        <f t="shared" si="31"/>
        <v>0</v>
      </c>
      <c r="P286" s="486" t="str">
        <f t="shared" si="32"/>
        <v/>
      </c>
      <c r="Q286" s="487" t="str">
        <f t="shared" si="33"/>
        <v/>
      </c>
      <c r="R286" s="487" t="str">
        <f t="shared" si="34"/>
        <v>Completati informatiile solicitate in foaia de calcul INFORMATII GENERALE</v>
      </c>
      <c r="S286" s="487" t="str">
        <f>IF(B286=0,"x",VLOOKUP(B286,InformatiiGenerale!$A$9:$C$29,3,FALSE))</f>
        <v>x</v>
      </c>
    </row>
    <row r="287" spans="1:19" ht="25.5" x14ac:dyDescent="0.25">
      <c r="A287" s="350"/>
      <c r="B287" s="177"/>
      <c r="C287" s="165"/>
      <c r="D287" s="165"/>
      <c r="E287" s="178"/>
      <c r="F287" s="160"/>
      <c r="G287" s="179"/>
      <c r="H287" s="179"/>
      <c r="I287" s="173">
        <f t="shared" si="28"/>
        <v>0</v>
      </c>
      <c r="J287" s="173">
        <f t="shared" si="29"/>
        <v>0</v>
      </c>
      <c r="K287" s="173">
        <f>IF($C287=0,0,VLOOKUP($Q287,InformatiiGenerale!$D$10:$J$150,3,FALSE))</f>
        <v>0</v>
      </c>
      <c r="L287" s="173">
        <f t="shared" si="30"/>
        <v>0</v>
      </c>
      <c r="M287" s="297">
        <f>IF(F287="ora",SUMIF('Cap.1-a'!$S$11:$S$3003,$P287,'Cap.1-a'!$N$11:$N$3003)/'Cap.1-b'!H287,SUMIF('Cap.1-a'!$S$11:$S$3003,$P287,'Cap.1-a'!$N$11:$N$3003))</f>
        <v>0</v>
      </c>
      <c r="N287" s="297">
        <f>IF($C287=0,0,VLOOKUP($Q287,InformatiiGenerale!$D$10:$J$150,7,FALSE))</f>
        <v>0</v>
      </c>
      <c r="O287" s="351">
        <f t="shared" si="31"/>
        <v>0</v>
      </c>
      <c r="P287" s="486" t="str">
        <f t="shared" si="32"/>
        <v/>
      </c>
      <c r="Q287" s="487" t="str">
        <f t="shared" si="33"/>
        <v/>
      </c>
      <c r="R287" s="487" t="str">
        <f t="shared" si="34"/>
        <v>Completati informatiile solicitate in foaia de calcul INFORMATII GENERALE</v>
      </c>
      <c r="S287" s="487" t="str">
        <f>IF(B287=0,"x",VLOOKUP(B287,InformatiiGenerale!$A$9:$C$29,3,FALSE))</f>
        <v>x</v>
      </c>
    </row>
    <row r="288" spans="1:19" ht="25.5" x14ac:dyDescent="0.25">
      <c r="A288" s="350"/>
      <c r="B288" s="177"/>
      <c r="C288" s="165"/>
      <c r="D288" s="165"/>
      <c r="E288" s="178"/>
      <c r="F288" s="160"/>
      <c r="G288" s="179"/>
      <c r="H288" s="179"/>
      <c r="I288" s="173">
        <f t="shared" si="28"/>
        <v>0</v>
      </c>
      <c r="J288" s="173">
        <f t="shared" si="29"/>
        <v>0</v>
      </c>
      <c r="K288" s="173">
        <f>IF($C288=0,0,VLOOKUP($Q288,InformatiiGenerale!$D$10:$J$150,3,FALSE))</f>
        <v>0</v>
      </c>
      <c r="L288" s="173">
        <f t="shared" si="30"/>
        <v>0</v>
      </c>
      <c r="M288" s="297">
        <f>IF(F288="ora",SUMIF('Cap.1-a'!$S$11:$S$3003,$P288,'Cap.1-a'!$N$11:$N$3003)/'Cap.1-b'!H288,SUMIF('Cap.1-a'!$S$11:$S$3003,$P288,'Cap.1-a'!$N$11:$N$3003))</f>
        <v>0</v>
      </c>
      <c r="N288" s="297">
        <f>IF($C288=0,0,VLOOKUP($Q288,InformatiiGenerale!$D$10:$J$150,7,FALSE))</f>
        <v>0</v>
      </c>
      <c r="O288" s="351">
        <f t="shared" si="31"/>
        <v>0</v>
      </c>
      <c r="P288" s="486" t="str">
        <f t="shared" si="32"/>
        <v/>
      </c>
      <c r="Q288" s="487" t="str">
        <f t="shared" si="33"/>
        <v/>
      </c>
      <c r="R288" s="487" t="str">
        <f t="shared" si="34"/>
        <v>Completati informatiile solicitate in foaia de calcul INFORMATII GENERALE</v>
      </c>
      <c r="S288" s="487" t="str">
        <f>IF(B288=0,"x",VLOOKUP(B288,InformatiiGenerale!$A$9:$C$29,3,FALSE))</f>
        <v>x</v>
      </c>
    </row>
    <row r="289" spans="1:19" ht="25.5" x14ac:dyDescent="0.25">
      <c r="A289" s="350"/>
      <c r="B289" s="177"/>
      <c r="C289" s="165"/>
      <c r="D289" s="165"/>
      <c r="E289" s="178"/>
      <c r="F289" s="160"/>
      <c r="G289" s="179"/>
      <c r="H289" s="179"/>
      <c r="I289" s="173">
        <f t="shared" si="28"/>
        <v>0</v>
      </c>
      <c r="J289" s="173">
        <f t="shared" si="29"/>
        <v>0</v>
      </c>
      <c r="K289" s="173">
        <f>IF($C289=0,0,VLOOKUP($Q289,InformatiiGenerale!$D$10:$J$150,3,FALSE))</f>
        <v>0</v>
      </c>
      <c r="L289" s="173">
        <f t="shared" si="30"/>
        <v>0</v>
      </c>
      <c r="M289" s="297">
        <f>IF(F289="ora",SUMIF('Cap.1-a'!$S$11:$S$3003,$P289,'Cap.1-a'!$N$11:$N$3003)/'Cap.1-b'!H289,SUMIF('Cap.1-a'!$S$11:$S$3003,$P289,'Cap.1-a'!$N$11:$N$3003))</f>
        <v>0</v>
      </c>
      <c r="N289" s="297">
        <f>IF($C289=0,0,VLOOKUP($Q289,InformatiiGenerale!$D$10:$J$150,7,FALSE))</f>
        <v>0</v>
      </c>
      <c r="O289" s="351">
        <f t="shared" si="31"/>
        <v>0</v>
      </c>
      <c r="P289" s="486" t="str">
        <f t="shared" si="32"/>
        <v/>
      </c>
      <c r="Q289" s="487" t="str">
        <f t="shared" si="33"/>
        <v/>
      </c>
      <c r="R289" s="487" t="str">
        <f t="shared" si="34"/>
        <v>Completati informatiile solicitate in foaia de calcul INFORMATII GENERALE</v>
      </c>
      <c r="S289" s="487" t="str">
        <f>IF(B289=0,"x",VLOOKUP(B289,InformatiiGenerale!$A$9:$C$29,3,FALSE))</f>
        <v>x</v>
      </c>
    </row>
    <row r="290" spans="1:19" ht="25.5" x14ac:dyDescent="0.25">
      <c r="A290" s="350"/>
      <c r="B290" s="177"/>
      <c r="C290" s="165"/>
      <c r="D290" s="165"/>
      <c r="E290" s="178"/>
      <c r="F290" s="160"/>
      <c r="G290" s="179"/>
      <c r="H290" s="179"/>
      <c r="I290" s="173">
        <f t="shared" si="28"/>
        <v>0</v>
      </c>
      <c r="J290" s="173">
        <f t="shared" si="29"/>
        <v>0</v>
      </c>
      <c r="K290" s="173">
        <f>IF($C290=0,0,VLOOKUP($Q290,InformatiiGenerale!$D$10:$J$150,3,FALSE))</f>
        <v>0</v>
      </c>
      <c r="L290" s="173">
        <f t="shared" si="30"/>
        <v>0</v>
      </c>
      <c r="M290" s="297">
        <f>IF(F290="ora",SUMIF('Cap.1-a'!$S$11:$S$3003,$P290,'Cap.1-a'!$N$11:$N$3003)/'Cap.1-b'!H290,SUMIF('Cap.1-a'!$S$11:$S$3003,$P290,'Cap.1-a'!$N$11:$N$3003))</f>
        <v>0</v>
      </c>
      <c r="N290" s="297">
        <f>IF($C290=0,0,VLOOKUP($Q290,InformatiiGenerale!$D$10:$J$150,7,FALSE))</f>
        <v>0</v>
      </c>
      <c r="O290" s="351">
        <f t="shared" si="31"/>
        <v>0</v>
      </c>
      <c r="P290" s="486" t="str">
        <f t="shared" si="32"/>
        <v/>
      </c>
      <c r="Q290" s="487" t="str">
        <f t="shared" si="33"/>
        <v/>
      </c>
      <c r="R290" s="487" t="str">
        <f t="shared" si="34"/>
        <v>Completati informatiile solicitate in foaia de calcul INFORMATII GENERALE</v>
      </c>
      <c r="S290" s="487" t="str">
        <f>IF(B290=0,"x",VLOOKUP(B290,InformatiiGenerale!$A$9:$C$29,3,FALSE))</f>
        <v>x</v>
      </c>
    </row>
    <row r="291" spans="1:19" ht="25.5" x14ac:dyDescent="0.25">
      <c r="A291" s="350"/>
      <c r="B291" s="177"/>
      <c r="C291" s="165"/>
      <c r="D291" s="165"/>
      <c r="E291" s="178"/>
      <c r="F291" s="160"/>
      <c r="G291" s="179"/>
      <c r="H291" s="179"/>
      <c r="I291" s="173">
        <f t="shared" si="28"/>
        <v>0</v>
      </c>
      <c r="J291" s="173">
        <f t="shared" si="29"/>
        <v>0</v>
      </c>
      <c r="K291" s="173">
        <f>IF($C291=0,0,VLOOKUP($Q291,InformatiiGenerale!$D$10:$J$150,3,FALSE))</f>
        <v>0</v>
      </c>
      <c r="L291" s="173">
        <f t="shared" si="30"/>
        <v>0</v>
      </c>
      <c r="M291" s="297">
        <f>IF(F291="ora",SUMIF('Cap.1-a'!$S$11:$S$3003,$P291,'Cap.1-a'!$N$11:$N$3003)/'Cap.1-b'!H291,SUMIF('Cap.1-a'!$S$11:$S$3003,$P291,'Cap.1-a'!$N$11:$N$3003))</f>
        <v>0</v>
      </c>
      <c r="N291" s="297">
        <f>IF($C291=0,0,VLOOKUP($Q291,InformatiiGenerale!$D$10:$J$150,7,FALSE))</f>
        <v>0</v>
      </c>
      <c r="O291" s="351">
        <f t="shared" si="31"/>
        <v>0</v>
      </c>
      <c r="P291" s="486" t="str">
        <f t="shared" si="32"/>
        <v/>
      </c>
      <c r="Q291" s="487" t="str">
        <f t="shared" si="33"/>
        <v/>
      </c>
      <c r="R291" s="487" t="str">
        <f t="shared" si="34"/>
        <v>Completati informatiile solicitate in foaia de calcul INFORMATII GENERALE</v>
      </c>
      <c r="S291" s="487" t="str">
        <f>IF(B291=0,"x",VLOOKUP(B291,InformatiiGenerale!$A$9:$C$29,3,FALSE))</f>
        <v>x</v>
      </c>
    </row>
    <row r="292" spans="1:19" ht="25.5" x14ac:dyDescent="0.25">
      <c r="A292" s="350"/>
      <c r="B292" s="177"/>
      <c r="C292" s="165"/>
      <c r="D292" s="165"/>
      <c r="E292" s="178"/>
      <c r="F292" s="160"/>
      <c r="G292" s="179"/>
      <c r="H292" s="179"/>
      <c r="I292" s="173">
        <f t="shared" si="28"/>
        <v>0</v>
      </c>
      <c r="J292" s="173">
        <f t="shared" si="29"/>
        <v>0</v>
      </c>
      <c r="K292" s="173">
        <f>IF($C292=0,0,VLOOKUP($Q292,InformatiiGenerale!$D$10:$J$150,3,FALSE))</f>
        <v>0</v>
      </c>
      <c r="L292" s="173">
        <f t="shared" si="30"/>
        <v>0</v>
      </c>
      <c r="M292" s="297">
        <f>IF(F292="ora",SUMIF('Cap.1-a'!$S$11:$S$3003,$P292,'Cap.1-a'!$N$11:$N$3003)/'Cap.1-b'!H292,SUMIF('Cap.1-a'!$S$11:$S$3003,$P292,'Cap.1-a'!$N$11:$N$3003))</f>
        <v>0</v>
      </c>
      <c r="N292" s="297">
        <f>IF($C292=0,0,VLOOKUP($Q292,InformatiiGenerale!$D$10:$J$150,7,FALSE))</f>
        <v>0</v>
      </c>
      <c r="O292" s="351">
        <f t="shared" si="31"/>
        <v>0</v>
      </c>
      <c r="P292" s="486" t="str">
        <f t="shared" si="32"/>
        <v/>
      </c>
      <c r="Q292" s="487" t="str">
        <f t="shared" si="33"/>
        <v/>
      </c>
      <c r="R292" s="487" t="str">
        <f t="shared" si="34"/>
        <v>Completati informatiile solicitate in foaia de calcul INFORMATII GENERALE</v>
      </c>
      <c r="S292" s="487" t="str">
        <f>IF(B292=0,"x",VLOOKUP(B292,InformatiiGenerale!$A$9:$C$29,3,FALSE))</f>
        <v>x</v>
      </c>
    </row>
    <row r="293" spans="1:19" ht="25.5" x14ac:dyDescent="0.25">
      <c r="A293" s="350"/>
      <c r="B293" s="177"/>
      <c r="C293" s="165"/>
      <c r="D293" s="165"/>
      <c r="E293" s="178"/>
      <c r="F293" s="160"/>
      <c r="G293" s="179"/>
      <c r="H293" s="179"/>
      <c r="I293" s="173">
        <f t="shared" si="28"/>
        <v>0</v>
      </c>
      <c r="J293" s="173">
        <f t="shared" si="29"/>
        <v>0</v>
      </c>
      <c r="K293" s="173">
        <f>IF($C293=0,0,VLOOKUP($Q293,InformatiiGenerale!$D$10:$J$150,3,FALSE))</f>
        <v>0</v>
      </c>
      <c r="L293" s="173">
        <f t="shared" si="30"/>
        <v>0</v>
      </c>
      <c r="M293" s="297">
        <f>IF(F293="ora",SUMIF('Cap.1-a'!$S$11:$S$3003,$P293,'Cap.1-a'!$N$11:$N$3003)/'Cap.1-b'!H293,SUMIF('Cap.1-a'!$S$11:$S$3003,$P293,'Cap.1-a'!$N$11:$N$3003))</f>
        <v>0</v>
      </c>
      <c r="N293" s="297">
        <f>IF($C293=0,0,VLOOKUP($Q293,InformatiiGenerale!$D$10:$J$150,7,FALSE))</f>
        <v>0</v>
      </c>
      <c r="O293" s="351">
        <f t="shared" si="31"/>
        <v>0</v>
      </c>
      <c r="P293" s="486" t="str">
        <f t="shared" si="32"/>
        <v/>
      </c>
      <c r="Q293" s="487" t="str">
        <f t="shared" si="33"/>
        <v/>
      </c>
      <c r="R293" s="487" t="str">
        <f t="shared" si="34"/>
        <v>Completati informatiile solicitate in foaia de calcul INFORMATII GENERALE</v>
      </c>
      <c r="S293" s="487" t="str">
        <f>IF(B293=0,"x",VLOOKUP(B293,InformatiiGenerale!$A$9:$C$29,3,FALSE))</f>
        <v>x</v>
      </c>
    </row>
    <row r="294" spans="1:19" ht="25.5" x14ac:dyDescent="0.25">
      <c r="A294" s="350"/>
      <c r="B294" s="177"/>
      <c r="C294" s="165"/>
      <c r="D294" s="165"/>
      <c r="E294" s="178"/>
      <c r="F294" s="160"/>
      <c r="G294" s="179"/>
      <c r="H294" s="179"/>
      <c r="I294" s="173">
        <f t="shared" si="28"/>
        <v>0</v>
      </c>
      <c r="J294" s="173">
        <f t="shared" si="29"/>
        <v>0</v>
      </c>
      <c r="K294" s="173">
        <f>IF($C294=0,0,VLOOKUP($Q294,InformatiiGenerale!$D$10:$J$150,3,FALSE))</f>
        <v>0</v>
      </c>
      <c r="L294" s="173">
        <f t="shared" si="30"/>
        <v>0</v>
      </c>
      <c r="M294" s="297">
        <f>IF(F294="ora",SUMIF('Cap.1-a'!$S$11:$S$3003,$P294,'Cap.1-a'!$N$11:$N$3003)/'Cap.1-b'!H294,SUMIF('Cap.1-a'!$S$11:$S$3003,$P294,'Cap.1-a'!$N$11:$N$3003))</f>
        <v>0</v>
      </c>
      <c r="N294" s="297">
        <f>IF($C294=0,0,VLOOKUP($Q294,InformatiiGenerale!$D$10:$J$150,7,FALSE))</f>
        <v>0</v>
      </c>
      <c r="O294" s="351">
        <f t="shared" si="31"/>
        <v>0</v>
      </c>
      <c r="P294" s="486" t="str">
        <f t="shared" si="32"/>
        <v/>
      </c>
      <c r="Q294" s="487" t="str">
        <f t="shared" si="33"/>
        <v/>
      </c>
      <c r="R294" s="487" t="str">
        <f t="shared" si="34"/>
        <v>Completati informatiile solicitate in foaia de calcul INFORMATII GENERALE</v>
      </c>
      <c r="S294" s="487" t="str">
        <f>IF(B294=0,"x",VLOOKUP(B294,InformatiiGenerale!$A$9:$C$29,3,FALSE))</f>
        <v>x</v>
      </c>
    </row>
    <row r="295" spans="1:19" ht="25.5" x14ac:dyDescent="0.25">
      <c r="A295" s="350"/>
      <c r="B295" s="177"/>
      <c r="C295" s="165"/>
      <c r="D295" s="165"/>
      <c r="E295" s="178"/>
      <c r="F295" s="160"/>
      <c r="G295" s="179"/>
      <c r="H295" s="179"/>
      <c r="I295" s="173">
        <f t="shared" si="28"/>
        <v>0</v>
      </c>
      <c r="J295" s="173">
        <f t="shared" si="29"/>
        <v>0</v>
      </c>
      <c r="K295" s="173">
        <f>IF($C295=0,0,VLOOKUP($Q295,InformatiiGenerale!$D$10:$J$150,3,FALSE))</f>
        <v>0</v>
      </c>
      <c r="L295" s="173">
        <f t="shared" si="30"/>
        <v>0</v>
      </c>
      <c r="M295" s="297">
        <f>IF(F295="ora",SUMIF('Cap.1-a'!$S$11:$S$3003,$P295,'Cap.1-a'!$N$11:$N$3003)/'Cap.1-b'!H295,SUMIF('Cap.1-a'!$S$11:$S$3003,$P295,'Cap.1-a'!$N$11:$N$3003))</f>
        <v>0</v>
      </c>
      <c r="N295" s="297">
        <f>IF($C295=0,0,VLOOKUP($Q295,InformatiiGenerale!$D$10:$J$150,7,FALSE))</f>
        <v>0</v>
      </c>
      <c r="O295" s="351">
        <f t="shared" si="31"/>
        <v>0</v>
      </c>
      <c r="P295" s="486" t="str">
        <f t="shared" si="32"/>
        <v/>
      </c>
      <c r="Q295" s="487" t="str">
        <f t="shared" si="33"/>
        <v/>
      </c>
      <c r="R295" s="487" t="str">
        <f t="shared" si="34"/>
        <v>Completati informatiile solicitate in foaia de calcul INFORMATII GENERALE</v>
      </c>
      <c r="S295" s="487" t="str">
        <f>IF(B295=0,"x",VLOOKUP(B295,InformatiiGenerale!$A$9:$C$29,3,FALSE))</f>
        <v>x</v>
      </c>
    </row>
    <row r="296" spans="1:19" ht="25.5" x14ac:dyDescent="0.25">
      <c r="A296" s="350"/>
      <c r="B296" s="177"/>
      <c r="C296" s="165"/>
      <c r="D296" s="165"/>
      <c r="E296" s="178"/>
      <c r="F296" s="160"/>
      <c r="G296" s="179"/>
      <c r="H296" s="179"/>
      <c r="I296" s="173">
        <f t="shared" si="28"/>
        <v>0</v>
      </c>
      <c r="J296" s="173">
        <f t="shared" si="29"/>
        <v>0</v>
      </c>
      <c r="K296" s="173">
        <f>IF($C296=0,0,VLOOKUP($Q296,InformatiiGenerale!$D$10:$J$150,3,FALSE))</f>
        <v>0</v>
      </c>
      <c r="L296" s="173">
        <f t="shared" si="30"/>
        <v>0</v>
      </c>
      <c r="M296" s="297">
        <f>IF(F296="ora",SUMIF('Cap.1-a'!$S$11:$S$3003,$P296,'Cap.1-a'!$N$11:$N$3003)/'Cap.1-b'!H296,SUMIF('Cap.1-a'!$S$11:$S$3003,$P296,'Cap.1-a'!$N$11:$N$3003))</f>
        <v>0</v>
      </c>
      <c r="N296" s="297">
        <f>IF($C296=0,0,VLOOKUP($Q296,InformatiiGenerale!$D$10:$J$150,7,FALSE))</f>
        <v>0</v>
      </c>
      <c r="O296" s="351">
        <f t="shared" si="31"/>
        <v>0</v>
      </c>
      <c r="P296" s="486" t="str">
        <f t="shared" si="32"/>
        <v/>
      </c>
      <c r="Q296" s="487" t="str">
        <f t="shared" si="33"/>
        <v/>
      </c>
      <c r="R296" s="487" t="str">
        <f t="shared" si="34"/>
        <v>Completati informatiile solicitate in foaia de calcul INFORMATII GENERALE</v>
      </c>
      <c r="S296" s="487" t="str">
        <f>IF(B296=0,"x",VLOOKUP(B296,InformatiiGenerale!$A$9:$C$29,3,FALSE))</f>
        <v>x</v>
      </c>
    </row>
    <row r="297" spans="1:19" ht="25.5" x14ac:dyDescent="0.25">
      <c r="A297" s="350"/>
      <c r="B297" s="177"/>
      <c r="C297" s="165"/>
      <c r="D297" s="165"/>
      <c r="E297" s="178"/>
      <c r="F297" s="160"/>
      <c r="G297" s="179"/>
      <c r="H297" s="179"/>
      <c r="I297" s="173">
        <f t="shared" si="28"/>
        <v>0</v>
      </c>
      <c r="J297" s="173">
        <f t="shared" si="29"/>
        <v>0</v>
      </c>
      <c r="K297" s="173">
        <f>IF($C297=0,0,VLOOKUP($Q297,InformatiiGenerale!$D$10:$J$150,3,FALSE))</f>
        <v>0</v>
      </c>
      <c r="L297" s="173">
        <f t="shared" si="30"/>
        <v>0</v>
      </c>
      <c r="M297" s="297">
        <f>IF(F297="ora",SUMIF('Cap.1-a'!$S$11:$S$3003,$P297,'Cap.1-a'!$N$11:$N$3003)/'Cap.1-b'!H297,SUMIF('Cap.1-a'!$S$11:$S$3003,$P297,'Cap.1-a'!$N$11:$N$3003))</f>
        <v>0</v>
      </c>
      <c r="N297" s="297">
        <f>IF($C297=0,0,VLOOKUP($Q297,InformatiiGenerale!$D$10:$J$150,7,FALSE))</f>
        <v>0</v>
      </c>
      <c r="O297" s="351">
        <f t="shared" si="31"/>
        <v>0</v>
      </c>
      <c r="P297" s="486" t="str">
        <f t="shared" si="32"/>
        <v/>
      </c>
      <c r="Q297" s="487" t="str">
        <f t="shared" si="33"/>
        <v/>
      </c>
      <c r="R297" s="487" t="str">
        <f t="shared" si="34"/>
        <v>Completati informatiile solicitate in foaia de calcul INFORMATII GENERALE</v>
      </c>
      <c r="S297" s="487" t="str">
        <f>IF(B297=0,"x",VLOOKUP(B297,InformatiiGenerale!$A$9:$C$29,3,FALSE))</f>
        <v>x</v>
      </c>
    </row>
    <row r="298" spans="1:19" ht="25.5" x14ac:dyDescent="0.25">
      <c r="A298" s="350"/>
      <c r="B298" s="177"/>
      <c r="C298" s="165"/>
      <c r="D298" s="165"/>
      <c r="E298" s="178"/>
      <c r="F298" s="160"/>
      <c r="G298" s="179"/>
      <c r="H298" s="179"/>
      <c r="I298" s="173">
        <f t="shared" si="28"/>
        <v>0</v>
      </c>
      <c r="J298" s="173">
        <f t="shared" si="29"/>
        <v>0</v>
      </c>
      <c r="K298" s="173">
        <f>IF($C298=0,0,VLOOKUP($Q298,InformatiiGenerale!$D$10:$J$150,3,FALSE))</f>
        <v>0</v>
      </c>
      <c r="L298" s="173">
        <f t="shared" si="30"/>
        <v>0</v>
      </c>
      <c r="M298" s="297">
        <f>IF(F298="ora",SUMIF('Cap.1-a'!$S$11:$S$3003,$P298,'Cap.1-a'!$N$11:$N$3003)/'Cap.1-b'!H298,SUMIF('Cap.1-a'!$S$11:$S$3003,$P298,'Cap.1-a'!$N$11:$N$3003))</f>
        <v>0</v>
      </c>
      <c r="N298" s="297">
        <f>IF($C298=0,0,VLOOKUP($Q298,InformatiiGenerale!$D$10:$J$150,7,FALSE))</f>
        <v>0</v>
      </c>
      <c r="O298" s="351">
        <f t="shared" si="31"/>
        <v>0</v>
      </c>
      <c r="P298" s="486" t="str">
        <f t="shared" si="32"/>
        <v/>
      </c>
      <c r="Q298" s="487" t="str">
        <f t="shared" si="33"/>
        <v/>
      </c>
      <c r="R298" s="487" t="str">
        <f t="shared" si="34"/>
        <v>Completati informatiile solicitate in foaia de calcul INFORMATII GENERALE</v>
      </c>
      <c r="S298" s="487" t="str">
        <f>IF(B298=0,"x",VLOOKUP(B298,InformatiiGenerale!$A$9:$C$29,3,FALSE))</f>
        <v>x</v>
      </c>
    </row>
    <row r="299" spans="1:19" ht="25.5" x14ac:dyDescent="0.25">
      <c r="A299" s="350"/>
      <c r="B299" s="177"/>
      <c r="C299" s="165"/>
      <c r="D299" s="165"/>
      <c r="E299" s="178"/>
      <c r="F299" s="160"/>
      <c r="G299" s="179"/>
      <c r="H299" s="179"/>
      <c r="I299" s="173">
        <f t="shared" si="28"/>
        <v>0</v>
      </c>
      <c r="J299" s="173">
        <f t="shared" si="29"/>
        <v>0</v>
      </c>
      <c r="K299" s="173">
        <f>IF($C299=0,0,VLOOKUP($Q299,InformatiiGenerale!$D$10:$J$150,3,FALSE))</f>
        <v>0</v>
      </c>
      <c r="L299" s="173">
        <f t="shared" si="30"/>
        <v>0</v>
      </c>
      <c r="M299" s="297">
        <f>IF(F299="ora",SUMIF('Cap.1-a'!$S$11:$S$3003,$P299,'Cap.1-a'!$N$11:$N$3003)/'Cap.1-b'!H299,SUMIF('Cap.1-a'!$S$11:$S$3003,$P299,'Cap.1-a'!$N$11:$N$3003))</f>
        <v>0</v>
      </c>
      <c r="N299" s="297">
        <f>IF($C299=0,0,VLOOKUP($Q299,InformatiiGenerale!$D$10:$J$150,7,FALSE))</f>
        <v>0</v>
      </c>
      <c r="O299" s="351">
        <f t="shared" si="31"/>
        <v>0</v>
      </c>
      <c r="P299" s="486" t="str">
        <f t="shared" si="32"/>
        <v/>
      </c>
      <c r="Q299" s="487" t="str">
        <f t="shared" si="33"/>
        <v/>
      </c>
      <c r="R299" s="487" t="str">
        <f t="shared" si="34"/>
        <v>Completati informatiile solicitate in foaia de calcul INFORMATII GENERALE</v>
      </c>
      <c r="S299" s="487" t="str">
        <f>IF(B299=0,"x",VLOOKUP(B299,InformatiiGenerale!$A$9:$C$29,3,FALSE))</f>
        <v>x</v>
      </c>
    </row>
    <row r="300" spans="1:19" ht="25.5" x14ac:dyDescent="0.25">
      <c r="A300" s="350"/>
      <c r="B300" s="177"/>
      <c r="C300" s="165"/>
      <c r="D300" s="165"/>
      <c r="E300" s="178"/>
      <c r="F300" s="160"/>
      <c r="G300" s="179"/>
      <c r="H300" s="179"/>
      <c r="I300" s="173">
        <f t="shared" si="28"/>
        <v>0</v>
      </c>
      <c r="J300" s="173">
        <f t="shared" si="29"/>
        <v>0</v>
      </c>
      <c r="K300" s="173">
        <f>IF($C300=0,0,VLOOKUP($Q300,InformatiiGenerale!$D$10:$J$150,3,FALSE))</f>
        <v>0</v>
      </c>
      <c r="L300" s="173">
        <f t="shared" si="30"/>
        <v>0</v>
      </c>
      <c r="M300" s="297">
        <f>IF(F300="ora",SUMIF('Cap.1-a'!$S$11:$S$3003,$P300,'Cap.1-a'!$N$11:$N$3003)/'Cap.1-b'!H300,SUMIF('Cap.1-a'!$S$11:$S$3003,$P300,'Cap.1-a'!$N$11:$N$3003))</f>
        <v>0</v>
      </c>
      <c r="N300" s="297">
        <f>IF($C300=0,0,VLOOKUP($Q300,InformatiiGenerale!$D$10:$J$150,7,FALSE))</f>
        <v>0</v>
      </c>
      <c r="O300" s="351">
        <f t="shared" si="31"/>
        <v>0</v>
      </c>
      <c r="P300" s="486" t="str">
        <f t="shared" si="32"/>
        <v/>
      </c>
      <c r="Q300" s="487" t="str">
        <f t="shared" si="33"/>
        <v/>
      </c>
      <c r="R300" s="487" t="str">
        <f t="shared" si="34"/>
        <v>Completati informatiile solicitate in foaia de calcul INFORMATII GENERALE</v>
      </c>
      <c r="S300" s="487" t="str">
        <f>IF(B300=0,"x",VLOOKUP(B300,InformatiiGenerale!$A$9:$C$29,3,FALSE))</f>
        <v>x</v>
      </c>
    </row>
    <row r="301" spans="1:19" ht="25.5" x14ac:dyDescent="0.25">
      <c r="A301" s="350"/>
      <c r="B301" s="177"/>
      <c r="C301" s="165"/>
      <c r="D301" s="165"/>
      <c r="E301" s="178"/>
      <c r="F301" s="160"/>
      <c r="G301" s="179"/>
      <c r="H301" s="179"/>
      <c r="I301" s="173">
        <f t="shared" si="28"/>
        <v>0</v>
      </c>
      <c r="J301" s="173">
        <f t="shared" si="29"/>
        <v>0</v>
      </c>
      <c r="K301" s="173">
        <f>IF($C301=0,0,VLOOKUP($Q301,InformatiiGenerale!$D$10:$J$150,3,FALSE))</f>
        <v>0</v>
      </c>
      <c r="L301" s="173">
        <f t="shared" si="30"/>
        <v>0</v>
      </c>
      <c r="M301" s="297">
        <f>IF(F301="ora",SUMIF('Cap.1-a'!$S$11:$S$3003,$P301,'Cap.1-a'!$N$11:$N$3003)/'Cap.1-b'!H301,SUMIF('Cap.1-a'!$S$11:$S$3003,$P301,'Cap.1-a'!$N$11:$N$3003))</f>
        <v>0</v>
      </c>
      <c r="N301" s="297">
        <f>IF($C301=0,0,VLOOKUP($Q301,InformatiiGenerale!$D$10:$J$150,7,FALSE))</f>
        <v>0</v>
      </c>
      <c r="O301" s="351">
        <f t="shared" si="31"/>
        <v>0</v>
      </c>
      <c r="P301" s="486" t="str">
        <f t="shared" si="32"/>
        <v/>
      </c>
      <c r="Q301" s="487" t="str">
        <f t="shared" si="33"/>
        <v/>
      </c>
      <c r="R301" s="487" t="str">
        <f t="shared" si="34"/>
        <v>Completati informatiile solicitate in foaia de calcul INFORMATII GENERALE</v>
      </c>
      <c r="S301" s="487" t="str">
        <f>IF(B301=0,"x",VLOOKUP(B301,InformatiiGenerale!$A$9:$C$29,3,FALSE))</f>
        <v>x</v>
      </c>
    </row>
    <row r="302" spans="1:19" ht="25.5" x14ac:dyDescent="0.25">
      <c r="A302" s="350"/>
      <c r="B302" s="177"/>
      <c r="C302" s="165"/>
      <c r="D302" s="165"/>
      <c r="E302" s="178"/>
      <c r="F302" s="160"/>
      <c r="G302" s="179"/>
      <c r="H302" s="179"/>
      <c r="I302" s="173">
        <f t="shared" si="28"/>
        <v>0</v>
      </c>
      <c r="J302" s="173">
        <f t="shared" si="29"/>
        <v>0</v>
      </c>
      <c r="K302" s="173">
        <f>IF($C302=0,0,VLOOKUP($Q302,InformatiiGenerale!$D$10:$J$150,3,FALSE))</f>
        <v>0</v>
      </c>
      <c r="L302" s="173">
        <f t="shared" si="30"/>
        <v>0</v>
      </c>
      <c r="M302" s="297">
        <f>IF(F302="ora",SUMIF('Cap.1-a'!$S$11:$S$3003,$P302,'Cap.1-a'!$N$11:$N$3003)/'Cap.1-b'!H302,SUMIF('Cap.1-a'!$S$11:$S$3003,$P302,'Cap.1-a'!$N$11:$N$3003))</f>
        <v>0</v>
      </c>
      <c r="N302" s="297">
        <f>IF($C302=0,0,VLOOKUP($Q302,InformatiiGenerale!$D$10:$J$150,7,FALSE))</f>
        <v>0</v>
      </c>
      <c r="O302" s="351">
        <f t="shared" si="31"/>
        <v>0</v>
      </c>
      <c r="P302" s="486" t="str">
        <f t="shared" si="32"/>
        <v/>
      </c>
      <c r="Q302" s="487" t="str">
        <f t="shared" si="33"/>
        <v/>
      </c>
      <c r="R302" s="487" t="str">
        <f t="shared" si="34"/>
        <v>Completati informatiile solicitate in foaia de calcul INFORMATII GENERALE</v>
      </c>
      <c r="S302" s="487" t="str">
        <f>IF(B302=0,"x",VLOOKUP(B302,InformatiiGenerale!$A$9:$C$29,3,FALSE))</f>
        <v>x</v>
      </c>
    </row>
    <row r="303" spans="1:19" ht="25.5" x14ac:dyDescent="0.25">
      <c r="A303" s="350"/>
      <c r="B303" s="177"/>
      <c r="C303" s="165"/>
      <c r="D303" s="165"/>
      <c r="E303" s="178"/>
      <c r="F303" s="160"/>
      <c r="G303" s="179"/>
      <c r="H303" s="179"/>
      <c r="I303" s="173">
        <f t="shared" si="28"/>
        <v>0</v>
      </c>
      <c r="J303" s="173">
        <f t="shared" si="29"/>
        <v>0</v>
      </c>
      <c r="K303" s="173">
        <f>IF($C303=0,0,VLOOKUP($Q303,InformatiiGenerale!$D$10:$J$150,3,FALSE))</f>
        <v>0</v>
      </c>
      <c r="L303" s="173">
        <f t="shared" si="30"/>
        <v>0</v>
      </c>
      <c r="M303" s="297">
        <f>IF(F303="ora",SUMIF('Cap.1-a'!$S$11:$S$3003,$P303,'Cap.1-a'!$N$11:$N$3003)/'Cap.1-b'!H303,SUMIF('Cap.1-a'!$S$11:$S$3003,$P303,'Cap.1-a'!$N$11:$N$3003))</f>
        <v>0</v>
      </c>
      <c r="N303" s="297">
        <f>IF($C303=0,0,VLOOKUP($Q303,InformatiiGenerale!$D$10:$J$150,7,FALSE))</f>
        <v>0</v>
      </c>
      <c r="O303" s="351">
        <f t="shared" si="31"/>
        <v>0</v>
      </c>
      <c r="P303" s="486" t="str">
        <f t="shared" si="32"/>
        <v/>
      </c>
      <c r="Q303" s="487" t="str">
        <f t="shared" si="33"/>
        <v/>
      </c>
      <c r="R303" s="487" t="str">
        <f t="shared" si="34"/>
        <v>Completati informatiile solicitate in foaia de calcul INFORMATII GENERALE</v>
      </c>
      <c r="S303" s="487" t="str">
        <f>IF(B303=0,"x",VLOOKUP(B303,InformatiiGenerale!$A$9:$C$29,3,FALSE))</f>
        <v>x</v>
      </c>
    </row>
    <row r="304" spans="1:19" ht="25.5" x14ac:dyDescent="0.25">
      <c r="A304" s="350"/>
      <c r="B304" s="177"/>
      <c r="C304" s="165"/>
      <c r="D304" s="165"/>
      <c r="E304" s="178"/>
      <c r="F304" s="160"/>
      <c r="G304" s="179"/>
      <c r="H304" s="179"/>
      <c r="I304" s="173">
        <f t="shared" si="28"/>
        <v>0</v>
      </c>
      <c r="J304" s="173">
        <f t="shared" si="29"/>
        <v>0</v>
      </c>
      <c r="K304" s="173">
        <f>IF($C304=0,0,VLOOKUP($Q304,InformatiiGenerale!$D$10:$J$150,3,FALSE))</f>
        <v>0</v>
      </c>
      <c r="L304" s="173">
        <f t="shared" si="30"/>
        <v>0</v>
      </c>
      <c r="M304" s="297">
        <f>IF(F304="ora",SUMIF('Cap.1-a'!$S$11:$S$3003,$P304,'Cap.1-a'!$N$11:$N$3003)/'Cap.1-b'!H304,SUMIF('Cap.1-a'!$S$11:$S$3003,$P304,'Cap.1-a'!$N$11:$N$3003))</f>
        <v>0</v>
      </c>
      <c r="N304" s="297">
        <f>IF($C304=0,0,VLOOKUP($Q304,InformatiiGenerale!$D$10:$J$150,7,FALSE))</f>
        <v>0</v>
      </c>
      <c r="O304" s="351">
        <f t="shared" si="31"/>
        <v>0</v>
      </c>
      <c r="P304" s="486" t="str">
        <f t="shared" si="32"/>
        <v/>
      </c>
      <c r="Q304" s="487" t="str">
        <f t="shared" si="33"/>
        <v/>
      </c>
      <c r="R304" s="487" t="str">
        <f t="shared" si="34"/>
        <v>Completati informatiile solicitate in foaia de calcul INFORMATII GENERALE</v>
      </c>
      <c r="S304" s="487" t="str">
        <f>IF(B304=0,"x",VLOOKUP(B304,InformatiiGenerale!$A$9:$C$29,3,FALSE))</f>
        <v>x</v>
      </c>
    </row>
    <row r="305" spans="1:19" ht="25.5" x14ac:dyDescent="0.25">
      <c r="A305" s="350"/>
      <c r="B305" s="177"/>
      <c r="C305" s="165"/>
      <c r="D305" s="165"/>
      <c r="E305" s="178"/>
      <c r="F305" s="160"/>
      <c r="G305" s="179"/>
      <c r="H305" s="179"/>
      <c r="I305" s="173">
        <f t="shared" si="28"/>
        <v>0</v>
      </c>
      <c r="J305" s="173">
        <f t="shared" si="29"/>
        <v>0</v>
      </c>
      <c r="K305" s="173">
        <f>IF($C305=0,0,VLOOKUP($Q305,InformatiiGenerale!$D$10:$J$150,3,FALSE))</f>
        <v>0</v>
      </c>
      <c r="L305" s="173">
        <f t="shared" si="30"/>
        <v>0</v>
      </c>
      <c r="M305" s="297">
        <f>IF(F305="ora",SUMIF('Cap.1-a'!$S$11:$S$3003,$P305,'Cap.1-a'!$N$11:$N$3003)/'Cap.1-b'!H305,SUMIF('Cap.1-a'!$S$11:$S$3003,$P305,'Cap.1-a'!$N$11:$N$3003))</f>
        <v>0</v>
      </c>
      <c r="N305" s="297">
        <f>IF($C305=0,0,VLOOKUP($Q305,InformatiiGenerale!$D$10:$J$150,7,FALSE))</f>
        <v>0</v>
      </c>
      <c r="O305" s="351">
        <f t="shared" si="31"/>
        <v>0</v>
      </c>
      <c r="P305" s="486" t="str">
        <f t="shared" si="32"/>
        <v/>
      </c>
      <c r="Q305" s="487" t="str">
        <f t="shared" si="33"/>
        <v/>
      </c>
      <c r="R305" s="487" t="str">
        <f t="shared" si="34"/>
        <v>Completati informatiile solicitate in foaia de calcul INFORMATII GENERALE</v>
      </c>
      <c r="S305" s="487" t="str">
        <f>IF(B305=0,"x",VLOOKUP(B305,InformatiiGenerale!$A$9:$C$29,3,FALSE))</f>
        <v>x</v>
      </c>
    </row>
    <row r="306" spans="1:19" ht="25.5" x14ac:dyDescent="0.25">
      <c r="A306" s="350"/>
      <c r="B306" s="177"/>
      <c r="C306" s="165"/>
      <c r="D306" s="165"/>
      <c r="E306" s="178"/>
      <c r="F306" s="160"/>
      <c r="G306" s="179"/>
      <c r="H306" s="179"/>
      <c r="I306" s="173">
        <f t="shared" si="28"/>
        <v>0</v>
      </c>
      <c r="J306" s="173">
        <f t="shared" si="29"/>
        <v>0</v>
      </c>
      <c r="K306" s="173">
        <f>IF($C306=0,0,VLOOKUP($Q306,InformatiiGenerale!$D$10:$J$150,3,FALSE))</f>
        <v>0</v>
      </c>
      <c r="L306" s="173">
        <f t="shared" si="30"/>
        <v>0</v>
      </c>
      <c r="M306" s="297">
        <f>IF(F306="ora",SUMIF('Cap.1-a'!$S$11:$S$3003,$P306,'Cap.1-a'!$N$11:$N$3003)/'Cap.1-b'!H306,SUMIF('Cap.1-a'!$S$11:$S$3003,$P306,'Cap.1-a'!$N$11:$N$3003))</f>
        <v>0</v>
      </c>
      <c r="N306" s="297">
        <f>IF($C306=0,0,VLOOKUP($Q306,InformatiiGenerale!$D$10:$J$150,7,FALSE))</f>
        <v>0</v>
      </c>
      <c r="O306" s="351">
        <f t="shared" si="31"/>
        <v>0</v>
      </c>
      <c r="P306" s="486" t="str">
        <f t="shared" si="32"/>
        <v/>
      </c>
      <c r="Q306" s="487" t="str">
        <f t="shared" si="33"/>
        <v/>
      </c>
      <c r="R306" s="487" t="str">
        <f t="shared" si="34"/>
        <v>Completati informatiile solicitate in foaia de calcul INFORMATII GENERALE</v>
      </c>
      <c r="S306" s="487" t="str">
        <f>IF(B306=0,"x",VLOOKUP(B306,InformatiiGenerale!$A$9:$C$29,3,FALSE))</f>
        <v>x</v>
      </c>
    </row>
    <row r="307" spans="1:19" ht="25.5" x14ac:dyDescent="0.25">
      <c r="A307" s="350"/>
      <c r="B307" s="177"/>
      <c r="C307" s="165"/>
      <c r="D307" s="165"/>
      <c r="E307" s="178"/>
      <c r="F307" s="160"/>
      <c r="G307" s="179"/>
      <c r="H307" s="179"/>
      <c r="I307" s="173">
        <f t="shared" si="28"/>
        <v>0</v>
      </c>
      <c r="J307" s="173">
        <f t="shared" si="29"/>
        <v>0</v>
      </c>
      <c r="K307" s="173">
        <f>IF($C307=0,0,VLOOKUP($Q307,InformatiiGenerale!$D$10:$J$150,3,FALSE))</f>
        <v>0</v>
      </c>
      <c r="L307" s="173">
        <f t="shared" si="30"/>
        <v>0</v>
      </c>
      <c r="M307" s="297">
        <f>IF(F307="ora",SUMIF('Cap.1-a'!$S$11:$S$3003,$P307,'Cap.1-a'!$N$11:$N$3003)/'Cap.1-b'!H307,SUMIF('Cap.1-a'!$S$11:$S$3003,$P307,'Cap.1-a'!$N$11:$N$3003))</f>
        <v>0</v>
      </c>
      <c r="N307" s="297">
        <f>IF($C307=0,0,VLOOKUP($Q307,InformatiiGenerale!$D$10:$J$150,7,FALSE))</f>
        <v>0</v>
      </c>
      <c r="O307" s="351">
        <f t="shared" si="31"/>
        <v>0</v>
      </c>
      <c r="P307" s="486" t="str">
        <f t="shared" si="32"/>
        <v/>
      </c>
      <c r="Q307" s="487" t="str">
        <f t="shared" si="33"/>
        <v/>
      </c>
      <c r="R307" s="487" t="str">
        <f t="shared" si="34"/>
        <v>Completati informatiile solicitate in foaia de calcul INFORMATII GENERALE</v>
      </c>
      <c r="S307" s="487" t="str">
        <f>IF(B307=0,"x",VLOOKUP(B307,InformatiiGenerale!$A$9:$C$29,3,FALSE))</f>
        <v>x</v>
      </c>
    </row>
    <row r="308" spans="1:19" ht="25.5" x14ac:dyDescent="0.25">
      <c r="A308" s="350"/>
      <c r="B308" s="177"/>
      <c r="C308" s="165"/>
      <c r="D308" s="165"/>
      <c r="E308" s="178"/>
      <c r="F308" s="160"/>
      <c r="G308" s="179"/>
      <c r="H308" s="179"/>
      <c r="I308" s="173">
        <f t="shared" si="28"/>
        <v>0</v>
      </c>
      <c r="J308" s="173">
        <f t="shared" si="29"/>
        <v>0</v>
      </c>
      <c r="K308" s="173">
        <f>IF($C308=0,0,VLOOKUP($Q308,InformatiiGenerale!$D$10:$J$150,3,FALSE))</f>
        <v>0</v>
      </c>
      <c r="L308" s="173">
        <f t="shared" si="30"/>
        <v>0</v>
      </c>
      <c r="M308" s="297">
        <f>IF(F308="ora",SUMIF('Cap.1-a'!$S$11:$S$3003,$P308,'Cap.1-a'!$N$11:$N$3003)/'Cap.1-b'!H308,SUMIF('Cap.1-a'!$S$11:$S$3003,$P308,'Cap.1-a'!$N$11:$N$3003))</f>
        <v>0</v>
      </c>
      <c r="N308" s="297">
        <f>IF($C308=0,0,VLOOKUP($Q308,InformatiiGenerale!$D$10:$J$150,7,FALSE))</f>
        <v>0</v>
      </c>
      <c r="O308" s="351">
        <f t="shared" si="31"/>
        <v>0</v>
      </c>
      <c r="P308" s="486" t="str">
        <f t="shared" si="32"/>
        <v/>
      </c>
      <c r="Q308" s="487" t="str">
        <f t="shared" si="33"/>
        <v/>
      </c>
      <c r="R308" s="487" t="str">
        <f t="shared" si="34"/>
        <v>Completati informatiile solicitate in foaia de calcul INFORMATII GENERALE</v>
      </c>
      <c r="S308" s="487" t="str">
        <f>IF(B308=0,"x",VLOOKUP(B308,InformatiiGenerale!$A$9:$C$29,3,FALSE))</f>
        <v>x</v>
      </c>
    </row>
    <row r="309" spans="1:19" ht="25.5" x14ac:dyDescent="0.25">
      <c r="A309" s="350"/>
      <c r="B309" s="177"/>
      <c r="C309" s="165"/>
      <c r="D309" s="165"/>
      <c r="E309" s="178"/>
      <c r="F309" s="160"/>
      <c r="G309" s="179"/>
      <c r="H309" s="179"/>
      <c r="I309" s="173">
        <f t="shared" si="28"/>
        <v>0</v>
      </c>
      <c r="J309" s="173">
        <f t="shared" si="29"/>
        <v>0</v>
      </c>
      <c r="K309" s="173">
        <f>IF($C309=0,0,VLOOKUP($Q309,InformatiiGenerale!$D$10:$J$150,3,FALSE))</f>
        <v>0</v>
      </c>
      <c r="L309" s="173">
        <f t="shared" si="30"/>
        <v>0</v>
      </c>
      <c r="M309" s="297">
        <f>IF(F309="ora",SUMIF('Cap.1-a'!$S$11:$S$3003,$P309,'Cap.1-a'!$N$11:$N$3003)/'Cap.1-b'!H309,SUMIF('Cap.1-a'!$S$11:$S$3003,$P309,'Cap.1-a'!$N$11:$N$3003))</f>
        <v>0</v>
      </c>
      <c r="N309" s="297">
        <f>IF($C309=0,0,VLOOKUP($Q309,InformatiiGenerale!$D$10:$J$150,7,FALSE))</f>
        <v>0</v>
      </c>
      <c r="O309" s="351">
        <f t="shared" si="31"/>
        <v>0</v>
      </c>
      <c r="P309" s="486" t="str">
        <f t="shared" si="32"/>
        <v/>
      </c>
      <c r="Q309" s="487" t="str">
        <f t="shared" si="33"/>
        <v/>
      </c>
      <c r="R309" s="487" t="str">
        <f t="shared" si="34"/>
        <v>Completati informatiile solicitate in foaia de calcul INFORMATII GENERALE</v>
      </c>
      <c r="S309" s="487" t="str">
        <f>IF(B309=0,"x",VLOOKUP(B309,InformatiiGenerale!$A$9:$C$29,3,FALSE))</f>
        <v>x</v>
      </c>
    </row>
    <row r="310" spans="1:19" ht="25.5" x14ac:dyDescent="0.25">
      <c r="A310" s="350"/>
      <c r="B310" s="177"/>
      <c r="C310" s="165"/>
      <c r="D310" s="165"/>
      <c r="E310" s="178"/>
      <c r="F310" s="160"/>
      <c r="G310" s="179"/>
      <c r="H310" s="179"/>
      <c r="I310" s="173">
        <f t="shared" si="28"/>
        <v>0</v>
      </c>
      <c r="J310" s="173">
        <f t="shared" si="29"/>
        <v>0</v>
      </c>
      <c r="K310" s="173">
        <f>IF($C310=0,0,VLOOKUP($Q310,InformatiiGenerale!$D$10:$J$150,3,FALSE))</f>
        <v>0</v>
      </c>
      <c r="L310" s="173">
        <f t="shared" si="30"/>
        <v>0</v>
      </c>
      <c r="M310" s="297">
        <f>IF(F310="ora",SUMIF('Cap.1-a'!$S$11:$S$3003,$P310,'Cap.1-a'!$N$11:$N$3003)/'Cap.1-b'!H310,SUMIF('Cap.1-a'!$S$11:$S$3003,$P310,'Cap.1-a'!$N$11:$N$3003))</f>
        <v>0</v>
      </c>
      <c r="N310" s="297">
        <f>IF($C310=0,0,VLOOKUP($Q310,InformatiiGenerale!$D$10:$J$150,7,FALSE))</f>
        <v>0</v>
      </c>
      <c r="O310" s="351">
        <f t="shared" si="31"/>
        <v>0</v>
      </c>
      <c r="P310" s="486" t="str">
        <f t="shared" si="32"/>
        <v/>
      </c>
      <c r="Q310" s="487" t="str">
        <f t="shared" si="33"/>
        <v/>
      </c>
      <c r="R310" s="487" t="str">
        <f t="shared" si="34"/>
        <v>Completati informatiile solicitate in foaia de calcul INFORMATII GENERALE</v>
      </c>
      <c r="S310" s="487" t="str">
        <f>IF(B310=0,"x",VLOOKUP(B310,InformatiiGenerale!$A$9:$C$29,3,FALSE))</f>
        <v>x</v>
      </c>
    </row>
    <row r="311" spans="1:19" ht="25.5" x14ac:dyDescent="0.25">
      <c r="A311" s="350"/>
      <c r="B311" s="177"/>
      <c r="C311" s="165"/>
      <c r="D311" s="165"/>
      <c r="E311" s="178"/>
      <c r="F311" s="160"/>
      <c r="G311" s="179"/>
      <c r="H311" s="179"/>
      <c r="I311" s="173">
        <f t="shared" si="28"/>
        <v>0</v>
      </c>
      <c r="J311" s="173">
        <f t="shared" si="29"/>
        <v>0</v>
      </c>
      <c r="K311" s="173">
        <f>IF($C311=0,0,VLOOKUP($Q311,InformatiiGenerale!$D$10:$J$150,3,FALSE))</f>
        <v>0</v>
      </c>
      <c r="L311" s="173">
        <f t="shared" si="30"/>
        <v>0</v>
      </c>
      <c r="M311" s="297">
        <f>IF(F311="ora",SUMIF('Cap.1-a'!$S$11:$S$3003,$P311,'Cap.1-a'!$N$11:$N$3003)/'Cap.1-b'!H311,SUMIF('Cap.1-a'!$S$11:$S$3003,$P311,'Cap.1-a'!$N$11:$N$3003))</f>
        <v>0</v>
      </c>
      <c r="N311" s="297">
        <f>IF($C311=0,0,VLOOKUP($Q311,InformatiiGenerale!$D$10:$J$150,7,FALSE))</f>
        <v>0</v>
      </c>
      <c r="O311" s="351">
        <f t="shared" si="31"/>
        <v>0</v>
      </c>
      <c r="P311" s="486" t="str">
        <f t="shared" si="32"/>
        <v/>
      </c>
      <c r="Q311" s="487" t="str">
        <f t="shared" si="33"/>
        <v/>
      </c>
      <c r="R311" s="487" t="str">
        <f t="shared" si="34"/>
        <v>Completati informatiile solicitate in foaia de calcul INFORMATII GENERALE</v>
      </c>
      <c r="S311" s="487" t="str">
        <f>IF(B311=0,"x",VLOOKUP(B311,InformatiiGenerale!$A$9:$C$29,3,FALSE))</f>
        <v>x</v>
      </c>
    </row>
    <row r="312" spans="1:19" ht="25.5" x14ac:dyDescent="0.25">
      <c r="A312" s="350"/>
      <c r="B312" s="177"/>
      <c r="C312" s="165"/>
      <c r="D312" s="165"/>
      <c r="E312" s="178"/>
      <c r="F312" s="160"/>
      <c r="G312" s="179"/>
      <c r="H312" s="179"/>
      <c r="I312" s="173">
        <f t="shared" si="28"/>
        <v>0</v>
      </c>
      <c r="J312" s="173">
        <f t="shared" si="29"/>
        <v>0</v>
      </c>
      <c r="K312" s="173">
        <f>IF($C312=0,0,VLOOKUP($Q312,InformatiiGenerale!$D$10:$J$150,3,FALSE))</f>
        <v>0</v>
      </c>
      <c r="L312" s="173">
        <f t="shared" si="30"/>
        <v>0</v>
      </c>
      <c r="M312" s="297">
        <f>IF(F312="ora",SUMIF('Cap.1-a'!$S$11:$S$3003,$P312,'Cap.1-a'!$N$11:$N$3003)/'Cap.1-b'!H312,SUMIF('Cap.1-a'!$S$11:$S$3003,$P312,'Cap.1-a'!$N$11:$N$3003))</f>
        <v>0</v>
      </c>
      <c r="N312" s="297">
        <f>IF($C312=0,0,VLOOKUP($Q312,InformatiiGenerale!$D$10:$J$150,7,FALSE))</f>
        <v>0</v>
      </c>
      <c r="O312" s="351">
        <f t="shared" si="31"/>
        <v>0</v>
      </c>
      <c r="P312" s="486" t="str">
        <f t="shared" si="32"/>
        <v/>
      </c>
      <c r="Q312" s="487" t="str">
        <f t="shared" si="33"/>
        <v/>
      </c>
      <c r="R312" s="487" t="str">
        <f t="shared" si="34"/>
        <v>Completati informatiile solicitate in foaia de calcul INFORMATII GENERALE</v>
      </c>
      <c r="S312" s="487" t="str">
        <f>IF(B312=0,"x",VLOOKUP(B312,InformatiiGenerale!$A$9:$C$29,3,FALSE))</f>
        <v>x</v>
      </c>
    </row>
    <row r="313" spans="1:19" ht="25.5" x14ac:dyDescent="0.25">
      <c r="A313" s="350"/>
      <c r="B313" s="177"/>
      <c r="C313" s="165"/>
      <c r="D313" s="165"/>
      <c r="E313" s="178"/>
      <c r="F313" s="160"/>
      <c r="G313" s="179"/>
      <c r="H313" s="179"/>
      <c r="I313" s="173">
        <f t="shared" si="28"/>
        <v>0</v>
      </c>
      <c r="J313" s="173">
        <f t="shared" si="29"/>
        <v>0</v>
      </c>
      <c r="K313" s="173">
        <f>IF($C313=0,0,VLOOKUP($Q313,InformatiiGenerale!$D$10:$J$150,3,FALSE))</f>
        <v>0</v>
      </c>
      <c r="L313" s="173">
        <f t="shared" si="30"/>
        <v>0</v>
      </c>
      <c r="M313" s="297">
        <f>IF(F313="ora",SUMIF('Cap.1-a'!$S$11:$S$3003,$P313,'Cap.1-a'!$N$11:$N$3003)/'Cap.1-b'!H313,SUMIF('Cap.1-a'!$S$11:$S$3003,$P313,'Cap.1-a'!$N$11:$N$3003))</f>
        <v>0</v>
      </c>
      <c r="N313" s="297">
        <f>IF($C313=0,0,VLOOKUP($Q313,InformatiiGenerale!$D$10:$J$150,7,FALSE))</f>
        <v>0</v>
      </c>
      <c r="O313" s="351">
        <f t="shared" si="31"/>
        <v>0</v>
      </c>
      <c r="P313" s="486" t="str">
        <f t="shared" si="32"/>
        <v/>
      </c>
      <c r="Q313" s="487" t="str">
        <f t="shared" si="33"/>
        <v/>
      </c>
      <c r="R313" s="487" t="str">
        <f t="shared" si="34"/>
        <v>Completati informatiile solicitate in foaia de calcul INFORMATII GENERALE</v>
      </c>
      <c r="S313" s="487" t="str">
        <f>IF(B313=0,"x",VLOOKUP(B313,InformatiiGenerale!$A$9:$C$29,3,FALSE))</f>
        <v>x</v>
      </c>
    </row>
    <row r="314" spans="1:19" ht="25.5" x14ac:dyDescent="0.25">
      <c r="A314" s="350"/>
      <c r="B314" s="177"/>
      <c r="C314" s="165"/>
      <c r="D314" s="165"/>
      <c r="E314" s="178"/>
      <c r="F314" s="160"/>
      <c r="G314" s="179"/>
      <c r="H314" s="179"/>
      <c r="I314" s="173">
        <f t="shared" si="28"/>
        <v>0</v>
      </c>
      <c r="J314" s="173">
        <f t="shared" si="29"/>
        <v>0</v>
      </c>
      <c r="K314" s="173">
        <f>IF($C314=0,0,VLOOKUP($Q314,InformatiiGenerale!$D$10:$J$150,3,FALSE))</f>
        <v>0</v>
      </c>
      <c r="L314" s="173">
        <f t="shared" si="30"/>
        <v>0</v>
      </c>
      <c r="M314" s="297">
        <f>IF(F314="ora",SUMIF('Cap.1-a'!$S$11:$S$3003,$P314,'Cap.1-a'!$N$11:$N$3003)/'Cap.1-b'!H314,SUMIF('Cap.1-a'!$S$11:$S$3003,$P314,'Cap.1-a'!$N$11:$N$3003))</f>
        <v>0</v>
      </c>
      <c r="N314" s="297">
        <f>IF($C314=0,0,VLOOKUP($Q314,InformatiiGenerale!$D$10:$J$150,7,FALSE))</f>
        <v>0</v>
      </c>
      <c r="O314" s="351">
        <f t="shared" si="31"/>
        <v>0</v>
      </c>
      <c r="P314" s="486" t="str">
        <f t="shared" si="32"/>
        <v/>
      </c>
      <c r="Q314" s="487" t="str">
        <f t="shared" si="33"/>
        <v/>
      </c>
      <c r="R314" s="487" t="str">
        <f t="shared" si="34"/>
        <v>Completati informatiile solicitate in foaia de calcul INFORMATII GENERALE</v>
      </c>
      <c r="S314" s="487" t="str">
        <f>IF(B314=0,"x",VLOOKUP(B314,InformatiiGenerale!$A$9:$C$29,3,FALSE))</f>
        <v>x</v>
      </c>
    </row>
    <row r="315" spans="1:19" ht="25.5" x14ac:dyDescent="0.25">
      <c r="A315" s="350"/>
      <c r="B315" s="177"/>
      <c r="C315" s="165"/>
      <c r="D315" s="165"/>
      <c r="E315" s="178"/>
      <c r="F315" s="160"/>
      <c r="G315" s="179"/>
      <c r="H315" s="179"/>
      <c r="I315" s="173">
        <f t="shared" si="28"/>
        <v>0</v>
      </c>
      <c r="J315" s="173">
        <f t="shared" si="29"/>
        <v>0</v>
      </c>
      <c r="K315" s="173">
        <f>IF($C315=0,0,VLOOKUP($Q315,InformatiiGenerale!$D$10:$J$150,3,FALSE))</f>
        <v>0</v>
      </c>
      <c r="L315" s="173">
        <f t="shared" si="30"/>
        <v>0</v>
      </c>
      <c r="M315" s="297">
        <f>IF(F315="ora",SUMIF('Cap.1-a'!$S$11:$S$3003,$P315,'Cap.1-a'!$N$11:$N$3003)/'Cap.1-b'!H315,SUMIF('Cap.1-a'!$S$11:$S$3003,$P315,'Cap.1-a'!$N$11:$N$3003))</f>
        <v>0</v>
      </c>
      <c r="N315" s="297">
        <f>IF($C315=0,0,VLOOKUP($Q315,InformatiiGenerale!$D$10:$J$150,7,FALSE))</f>
        <v>0</v>
      </c>
      <c r="O315" s="351">
        <f t="shared" si="31"/>
        <v>0</v>
      </c>
      <c r="P315" s="486" t="str">
        <f t="shared" si="32"/>
        <v/>
      </c>
      <c r="Q315" s="487" t="str">
        <f t="shared" si="33"/>
        <v/>
      </c>
      <c r="R315" s="487" t="str">
        <f t="shared" si="34"/>
        <v>Completati informatiile solicitate in foaia de calcul INFORMATII GENERALE</v>
      </c>
      <c r="S315" s="487" t="str">
        <f>IF(B315=0,"x",VLOOKUP(B315,InformatiiGenerale!$A$9:$C$29,3,FALSE))</f>
        <v>x</v>
      </c>
    </row>
    <row r="316" spans="1:19" ht="25.5" x14ac:dyDescent="0.25">
      <c r="A316" s="350"/>
      <c r="B316" s="177"/>
      <c r="C316" s="165"/>
      <c r="D316" s="165"/>
      <c r="E316" s="178"/>
      <c r="F316" s="160"/>
      <c r="G316" s="179"/>
      <c r="H316" s="179"/>
      <c r="I316" s="173">
        <f t="shared" si="28"/>
        <v>0</v>
      </c>
      <c r="J316" s="173">
        <f t="shared" si="29"/>
        <v>0</v>
      </c>
      <c r="K316" s="173">
        <f>IF($C316=0,0,VLOOKUP($Q316,InformatiiGenerale!$D$10:$J$150,3,FALSE))</f>
        <v>0</v>
      </c>
      <c r="L316" s="173">
        <f t="shared" si="30"/>
        <v>0</v>
      </c>
      <c r="M316" s="297">
        <f>IF(F316="ora",SUMIF('Cap.1-a'!$S$11:$S$3003,$P316,'Cap.1-a'!$N$11:$N$3003)/'Cap.1-b'!H316,SUMIF('Cap.1-a'!$S$11:$S$3003,$P316,'Cap.1-a'!$N$11:$N$3003))</f>
        <v>0</v>
      </c>
      <c r="N316" s="297">
        <f>IF($C316=0,0,VLOOKUP($Q316,InformatiiGenerale!$D$10:$J$150,7,FALSE))</f>
        <v>0</v>
      </c>
      <c r="O316" s="351">
        <f t="shared" si="31"/>
        <v>0</v>
      </c>
      <c r="P316" s="486" t="str">
        <f t="shared" si="32"/>
        <v/>
      </c>
      <c r="Q316" s="487" t="str">
        <f t="shared" si="33"/>
        <v/>
      </c>
      <c r="R316" s="487" t="str">
        <f t="shared" si="34"/>
        <v>Completati informatiile solicitate in foaia de calcul INFORMATII GENERALE</v>
      </c>
      <c r="S316" s="487" t="str">
        <f>IF(B316=0,"x",VLOOKUP(B316,InformatiiGenerale!$A$9:$C$29,3,FALSE))</f>
        <v>x</v>
      </c>
    </row>
    <row r="317" spans="1:19" ht="25.5" x14ac:dyDescent="0.25">
      <c r="A317" s="350"/>
      <c r="B317" s="177"/>
      <c r="C317" s="165"/>
      <c r="D317" s="165"/>
      <c r="E317" s="178"/>
      <c r="F317" s="160"/>
      <c r="G317" s="179"/>
      <c r="H317" s="179"/>
      <c r="I317" s="173">
        <f t="shared" si="28"/>
        <v>0</v>
      </c>
      <c r="J317" s="173">
        <f t="shared" si="29"/>
        <v>0</v>
      </c>
      <c r="K317" s="173">
        <f>IF($C317=0,0,VLOOKUP($Q317,InformatiiGenerale!$D$10:$J$150,3,FALSE))</f>
        <v>0</v>
      </c>
      <c r="L317" s="173">
        <f t="shared" si="30"/>
        <v>0</v>
      </c>
      <c r="M317" s="297">
        <f>IF(F317="ora",SUMIF('Cap.1-a'!$S$11:$S$3003,$P317,'Cap.1-a'!$N$11:$N$3003)/'Cap.1-b'!H317,SUMIF('Cap.1-a'!$S$11:$S$3003,$P317,'Cap.1-a'!$N$11:$N$3003))</f>
        <v>0</v>
      </c>
      <c r="N317" s="297">
        <f>IF($C317=0,0,VLOOKUP($Q317,InformatiiGenerale!$D$10:$J$150,7,FALSE))</f>
        <v>0</v>
      </c>
      <c r="O317" s="351">
        <f t="shared" si="31"/>
        <v>0</v>
      </c>
      <c r="P317" s="486" t="str">
        <f t="shared" si="32"/>
        <v/>
      </c>
      <c r="Q317" s="487" t="str">
        <f t="shared" si="33"/>
        <v/>
      </c>
      <c r="R317" s="487" t="str">
        <f t="shared" si="34"/>
        <v>Completati informatiile solicitate in foaia de calcul INFORMATII GENERALE</v>
      </c>
      <c r="S317" s="487" t="str">
        <f>IF(B317=0,"x",VLOOKUP(B317,InformatiiGenerale!$A$9:$C$29,3,FALSE))</f>
        <v>x</v>
      </c>
    </row>
    <row r="318" spans="1:19" ht="25.5" x14ac:dyDescent="0.25">
      <c r="A318" s="350"/>
      <c r="B318" s="177"/>
      <c r="C318" s="165"/>
      <c r="D318" s="165"/>
      <c r="E318" s="178"/>
      <c r="F318" s="160"/>
      <c r="G318" s="179"/>
      <c r="H318" s="179"/>
      <c r="I318" s="173">
        <f t="shared" si="28"/>
        <v>0</v>
      </c>
      <c r="J318" s="173">
        <f t="shared" si="29"/>
        <v>0</v>
      </c>
      <c r="K318" s="173">
        <f>IF($C318=0,0,VLOOKUP($Q318,InformatiiGenerale!$D$10:$J$150,3,FALSE))</f>
        <v>0</v>
      </c>
      <c r="L318" s="173">
        <f t="shared" si="30"/>
        <v>0</v>
      </c>
      <c r="M318" s="297">
        <f>IF(F318="ora",SUMIF('Cap.1-a'!$S$11:$S$3003,$P318,'Cap.1-a'!$N$11:$N$3003)/'Cap.1-b'!H318,SUMIF('Cap.1-a'!$S$11:$S$3003,$P318,'Cap.1-a'!$N$11:$N$3003))</f>
        <v>0</v>
      </c>
      <c r="N318" s="297">
        <f>IF($C318=0,0,VLOOKUP($Q318,InformatiiGenerale!$D$10:$J$150,7,FALSE))</f>
        <v>0</v>
      </c>
      <c r="O318" s="351">
        <f t="shared" si="31"/>
        <v>0</v>
      </c>
      <c r="P318" s="486" t="str">
        <f t="shared" si="32"/>
        <v/>
      </c>
      <c r="Q318" s="487" t="str">
        <f t="shared" si="33"/>
        <v/>
      </c>
      <c r="R318" s="487" t="str">
        <f t="shared" si="34"/>
        <v>Completati informatiile solicitate in foaia de calcul INFORMATII GENERALE</v>
      </c>
      <c r="S318" s="487" t="str">
        <f>IF(B318=0,"x",VLOOKUP(B318,InformatiiGenerale!$A$9:$C$29,3,FALSE))</f>
        <v>x</v>
      </c>
    </row>
    <row r="319" spans="1:19" ht="25.5" x14ac:dyDescent="0.25">
      <c r="A319" s="350"/>
      <c r="B319" s="177"/>
      <c r="C319" s="165"/>
      <c r="D319" s="165"/>
      <c r="E319" s="178"/>
      <c r="F319" s="160"/>
      <c r="G319" s="179"/>
      <c r="H319" s="179"/>
      <c r="I319" s="173">
        <f t="shared" si="28"/>
        <v>0</v>
      </c>
      <c r="J319" s="173">
        <f t="shared" si="29"/>
        <v>0</v>
      </c>
      <c r="K319" s="173">
        <f>IF($C319=0,0,VLOOKUP($Q319,InformatiiGenerale!$D$10:$J$150,3,FALSE))</f>
        <v>0</v>
      </c>
      <c r="L319" s="173">
        <f t="shared" si="30"/>
        <v>0</v>
      </c>
      <c r="M319" s="297">
        <f>IF(F319="ora",SUMIF('Cap.1-a'!$S$11:$S$3003,$P319,'Cap.1-a'!$N$11:$N$3003)/'Cap.1-b'!H319,SUMIF('Cap.1-a'!$S$11:$S$3003,$P319,'Cap.1-a'!$N$11:$N$3003))</f>
        <v>0</v>
      </c>
      <c r="N319" s="297">
        <f>IF($C319=0,0,VLOOKUP($Q319,InformatiiGenerale!$D$10:$J$150,7,FALSE))</f>
        <v>0</v>
      </c>
      <c r="O319" s="351">
        <f t="shared" si="31"/>
        <v>0</v>
      </c>
      <c r="P319" s="486" t="str">
        <f t="shared" si="32"/>
        <v/>
      </c>
      <c r="Q319" s="487" t="str">
        <f t="shared" si="33"/>
        <v/>
      </c>
      <c r="R319" s="487" t="str">
        <f t="shared" si="34"/>
        <v>Completati informatiile solicitate in foaia de calcul INFORMATII GENERALE</v>
      </c>
      <c r="S319" s="487" t="str">
        <f>IF(B319=0,"x",VLOOKUP(B319,InformatiiGenerale!$A$9:$C$29,3,FALSE))</f>
        <v>x</v>
      </c>
    </row>
    <row r="320" spans="1:19" ht="25.5" x14ac:dyDescent="0.25">
      <c r="A320" s="350"/>
      <c r="B320" s="177"/>
      <c r="C320" s="165"/>
      <c r="D320" s="165"/>
      <c r="E320" s="178"/>
      <c r="F320" s="160"/>
      <c r="G320" s="179"/>
      <c r="H320" s="179"/>
      <c r="I320" s="173">
        <f t="shared" si="28"/>
        <v>0</v>
      </c>
      <c r="J320" s="173">
        <f t="shared" si="29"/>
        <v>0</v>
      </c>
      <c r="K320" s="173">
        <f>IF($C320=0,0,VLOOKUP($Q320,InformatiiGenerale!$D$10:$J$150,3,FALSE))</f>
        <v>0</v>
      </c>
      <c r="L320" s="173">
        <f t="shared" si="30"/>
        <v>0</v>
      </c>
      <c r="M320" s="297">
        <f>IF(F320="ora",SUMIF('Cap.1-a'!$S$11:$S$3003,$P320,'Cap.1-a'!$N$11:$N$3003)/'Cap.1-b'!H320,SUMIF('Cap.1-a'!$S$11:$S$3003,$P320,'Cap.1-a'!$N$11:$N$3003))</f>
        <v>0</v>
      </c>
      <c r="N320" s="297">
        <f>IF($C320=0,0,VLOOKUP($Q320,InformatiiGenerale!$D$10:$J$150,7,FALSE))</f>
        <v>0</v>
      </c>
      <c r="O320" s="351">
        <f t="shared" si="31"/>
        <v>0</v>
      </c>
      <c r="P320" s="486" t="str">
        <f t="shared" si="32"/>
        <v/>
      </c>
      <c r="Q320" s="487" t="str">
        <f t="shared" si="33"/>
        <v/>
      </c>
      <c r="R320" s="487" t="str">
        <f t="shared" si="34"/>
        <v>Completati informatiile solicitate in foaia de calcul INFORMATII GENERALE</v>
      </c>
      <c r="S320" s="487" t="str">
        <f>IF(B320=0,"x",VLOOKUP(B320,InformatiiGenerale!$A$9:$C$29,3,FALSE))</f>
        <v>x</v>
      </c>
    </row>
    <row r="321" spans="1:19" ht="25.5" x14ac:dyDescent="0.25">
      <c r="A321" s="350"/>
      <c r="B321" s="177"/>
      <c r="C321" s="165"/>
      <c r="D321" s="165"/>
      <c r="E321" s="178"/>
      <c r="F321" s="160"/>
      <c r="G321" s="179"/>
      <c r="H321" s="179"/>
      <c r="I321" s="173">
        <f t="shared" si="28"/>
        <v>0</v>
      </c>
      <c r="J321" s="173">
        <f t="shared" si="29"/>
        <v>0</v>
      </c>
      <c r="K321" s="173">
        <f>IF($C321=0,0,VLOOKUP($Q321,InformatiiGenerale!$D$10:$J$150,3,FALSE))</f>
        <v>0</v>
      </c>
      <c r="L321" s="173">
        <f t="shared" si="30"/>
        <v>0</v>
      </c>
      <c r="M321" s="297">
        <f>IF(F321="ora",SUMIF('Cap.1-a'!$S$11:$S$3003,$P321,'Cap.1-a'!$N$11:$N$3003)/'Cap.1-b'!H321,SUMIF('Cap.1-a'!$S$11:$S$3003,$P321,'Cap.1-a'!$N$11:$N$3003))</f>
        <v>0</v>
      </c>
      <c r="N321" s="297">
        <f>IF($C321=0,0,VLOOKUP($Q321,InformatiiGenerale!$D$10:$J$150,7,FALSE))</f>
        <v>0</v>
      </c>
      <c r="O321" s="351">
        <f t="shared" si="31"/>
        <v>0</v>
      </c>
      <c r="P321" s="486" t="str">
        <f t="shared" si="32"/>
        <v/>
      </c>
      <c r="Q321" s="487" t="str">
        <f t="shared" si="33"/>
        <v/>
      </c>
      <c r="R321" s="487" t="str">
        <f t="shared" si="34"/>
        <v>Completati informatiile solicitate in foaia de calcul INFORMATII GENERALE</v>
      </c>
      <c r="S321" s="487" t="str">
        <f>IF(B321=0,"x",VLOOKUP(B321,InformatiiGenerale!$A$9:$C$29,3,FALSE))</f>
        <v>x</v>
      </c>
    </row>
    <row r="322" spans="1:19" ht="25.5" x14ac:dyDescent="0.25">
      <c r="A322" s="350"/>
      <c r="B322" s="177"/>
      <c r="C322" s="165"/>
      <c r="D322" s="165"/>
      <c r="E322" s="178"/>
      <c r="F322" s="160"/>
      <c r="G322" s="179"/>
      <c r="H322" s="179"/>
      <c r="I322" s="173">
        <f t="shared" si="28"/>
        <v>0</v>
      </c>
      <c r="J322" s="173">
        <f t="shared" si="29"/>
        <v>0</v>
      </c>
      <c r="K322" s="173">
        <f>IF($C322=0,0,VLOOKUP($Q322,InformatiiGenerale!$D$10:$J$150,3,FALSE))</f>
        <v>0</v>
      </c>
      <c r="L322" s="173">
        <f t="shared" si="30"/>
        <v>0</v>
      </c>
      <c r="M322" s="297">
        <f>IF(F322="ora",SUMIF('Cap.1-a'!$S$11:$S$3003,$P322,'Cap.1-a'!$N$11:$N$3003)/'Cap.1-b'!H322,SUMIF('Cap.1-a'!$S$11:$S$3003,$P322,'Cap.1-a'!$N$11:$N$3003))</f>
        <v>0</v>
      </c>
      <c r="N322" s="297">
        <f>IF($C322=0,0,VLOOKUP($Q322,InformatiiGenerale!$D$10:$J$150,7,FALSE))</f>
        <v>0</v>
      </c>
      <c r="O322" s="351">
        <f t="shared" si="31"/>
        <v>0</v>
      </c>
      <c r="P322" s="486" t="str">
        <f t="shared" si="32"/>
        <v/>
      </c>
      <c r="Q322" s="487" t="str">
        <f t="shared" si="33"/>
        <v/>
      </c>
      <c r="R322" s="487" t="str">
        <f t="shared" si="34"/>
        <v>Completati informatiile solicitate in foaia de calcul INFORMATII GENERALE</v>
      </c>
      <c r="S322" s="487" t="str">
        <f>IF(B322=0,"x",VLOOKUP(B322,InformatiiGenerale!$A$9:$C$29,3,FALSE))</f>
        <v>x</v>
      </c>
    </row>
    <row r="323" spans="1:19" ht="25.5" x14ac:dyDescent="0.25">
      <c r="A323" s="350"/>
      <c r="B323" s="177"/>
      <c r="C323" s="165"/>
      <c r="D323" s="165"/>
      <c r="E323" s="178"/>
      <c r="F323" s="160"/>
      <c r="G323" s="179"/>
      <c r="H323" s="179"/>
      <c r="I323" s="173">
        <f t="shared" si="28"/>
        <v>0</v>
      </c>
      <c r="J323" s="173">
        <f t="shared" si="29"/>
        <v>0</v>
      </c>
      <c r="K323" s="173">
        <f>IF($C323=0,0,VLOOKUP($Q323,InformatiiGenerale!$D$10:$J$150,3,FALSE))</f>
        <v>0</v>
      </c>
      <c r="L323" s="173">
        <f t="shared" si="30"/>
        <v>0</v>
      </c>
      <c r="M323" s="297">
        <f>IF(F323="ora",SUMIF('Cap.1-a'!$S$11:$S$3003,$P323,'Cap.1-a'!$N$11:$N$3003)/'Cap.1-b'!H323,SUMIF('Cap.1-a'!$S$11:$S$3003,$P323,'Cap.1-a'!$N$11:$N$3003))</f>
        <v>0</v>
      </c>
      <c r="N323" s="297">
        <f>IF($C323=0,0,VLOOKUP($Q323,InformatiiGenerale!$D$10:$J$150,7,FALSE))</f>
        <v>0</v>
      </c>
      <c r="O323" s="351">
        <f t="shared" si="31"/>
        <v>0</v>
      </c>
      <c r="P323" s="486" t="str">
        <f t="shared" si="32"/>
        <v/>
      </c>
      <c r="Q323" s="487" t="str">
        <f t="shared" si="33"/>
        <v/>
      </c>
      <c r="R323" s="487" t="str">
        <f t="shared" si="34"/>
        <v>Completati informatiile solicitate in foaia de calcul INFORMATII GENERALE</v>
      </c>
      <c r="S323" s="487" t="str">
        <f>IF(B323=0,"x",VLOOKUP(B323,InformatiiGenerale!$A$9:$C$29,3,FALSE))</f>
        <v>x</v>
      </c>
    </row>
    <row r="324" spans="1:19" ht="25.5" x14ac:dyDescent="0.25">
      <c r="A324" s="350"/>
      <c r="B324" s="177"/>
      <c r="C324" s="165"/>
      <c r="D324" s="165"/>
      <c r="E324" s="178"/>
      <c r="F324" s="160"/>
      <c r="G324" s="179"/>
      <c r="H324" s="179"/>
      <c r="I324" s="173">
        <f t="shared" si="28"/>
        <v>0</v>
      </c>
      <c r="J324" s="173">
        <f t="shared" si="29"/>
        <v>0</v>
      </c>
      <c r="K324" s="173">
        <f>IF($C324=0,0,VLOOKUP($Q324,InformatiiGenerale!$D$10:$J$150,3,FALSE))</f>
        <v>0</v>
      </c>
      <c r="L324" s="173">
        <f t="shared" si="30"/>
        <v>0</v>
      </c>
      <c r="M324" s="297">
        <f>IF(F324="ora",SUMIF('Cap.1-a'!$S$11:$S$3003,$P324,'Cap.1-a'!$N$11:$N$3003)/'Cap.1-b'!H324,SUMIF('Cap.1-a'!$S$11:$S$3003,$P324,'Cap.1-a'!$N$11:$N$3003))</f>
        <v>0</v>
      </c>
      <c r="N324" s="297">
        <f>IF($C324=0,0,VLOOKUP($Q324,InformatiiGenerale!$D$10:$J$150,7,FALSE))</f>
        <v>0</v>
      </c>
      <c r="O324" s="351">
        <f t="shared" si="31"/>
        <v>0</v>
      </c>
      <c r="P324" s="486" t="str">
        <f t="shared" si="32"/>
        <v/>
      </c>
      <c r="Q324" s="487" t="str">
        <f t="shared" si="33"/>
        <v/>
      </c>
      <c r="R324" s="487" t="str">
        <f t="shared" si="34"/>
        <v>Completati informatiile solicitate in foaia de calcul INFORMATII GENERALE</v>
      </c>
      <c r="S324" s="487" t="str">
        <f>IF(B324=0,"x",VLOOKUP(B324,InformatiiGenerale!$A$9:$C$29,3,FALSE))</f>
        <v>x</v>
      </c>
    </row>
    <row r="325" spans="1:19" ht="25.5" x14ac:dyDescent="0.25">
      <c r="A325" s="350"/>
      <c r="B325" s="177"/>
      <c r="C325" s="165"/>
      <c r="D325" s="165"/>
      <c r="E325" s="178"/>
      <c r="F325" s="160"/>
      <c r="G325" s="179"/>
      <c r="H325" s="179"/>
      <c r="I325" s="173">
        <f t="shared" si="28"/>
        <v>0</v>
      </c>
      <c r="J325" s="173">
        <f t="shared" si="29"/>
        <v>0</v>
      </c>
      <c r="K325" s="173">
        <f>IF($C325=0,0,VLOOKUP($Q325,InformatiiGenerale!$D$10:$J$150,3,FALSE))</f>
        <v>0</v>
      </c>
      <c r="L325" s="173">
        <f t="shared" si="30"/>
        <v>0</v>
      </c>
      <c r="M325" s="297">
        <f>IF(F325="ora",SUMIF('Cap.1-a'!$S$11:$S$3003,$P325,'Cap.1-a'!$N$11:$N$3003)/'Cap.1-b'!H325,SUMIF('Cap.1-a'!$S$11:$S$3003,$P325,'Cap.1-a'!$N$11:$N$3003))</f>
        <v>0</v>
      </c>
      <c r="N325" s="297">
        <f>IF($C325=0,0,VLOOKUP($Q325,InformatiiGenerale!$D$10:$J$150,7,FALSE))</f>
        <v>0</v>
      </c>
      <c r="O325" s="351">
        <f t="shared" si="31"/>
        <v>0</v>
      </c>
      <c r="P325" s="486" t="str">
        <f t="shared" si="32"/>
        <v/>
      </c>
      <c r="Q325" s="487" t="str">
        <f t="shared" si="33"/>
        <v/>
      </c>
      <c r="R325" s="487" t="str">
        <f t="shared" si="34"/>
        <v>Completati informatiile solicitate in foaia de calcul INFORMATII GENERALE</v>
      </c>
      <c r="S325" s="487" t="str">
        <f>IF(B325=0,"x",VLOOKUP(B325,InformatiiGenerale!$A$9:$C$29,3,FALSE))</f>
        <v>x</v>
      </c>
    </row>
    <row r="326" spans="1:19" ht="25.5" x14ac:dyDescent="0.25">
      <c r="A326" s="350"/>
      <c r="B326" s="177"/>
      <c r="C326" s="165"/>
      <c r="D326" s="165"/>
      <c r="E326" s="178"/>
      <c r="F326" s="160"/>
      <c r="G326" s="179"/>
      <c r="H326" s="179"/>
      <c r="I326" s="173">
        <f t="shared" si="28"/>
        <v>0</v>
      </c>
      <c r="J326" s="173">
        <f t="shared" si="29"/>
        <v>0</v>
      </c>
      <c r="K326" s="173">
        <f>IF($C326=0,0,VLOOKUP($Q326,InformatiiGenerale!$D$10:$J$150,3,FALSE))</f>
        <v>0</v>
      </c>
      <c r="L326" s="173">
        <f t="shared" si="30"/>
        <v>0</v>
      </c>
      <c r="M326" s="297">
        <f>IF(F326="ora",SUMIF('Cap.1-a'!$S$11:$S$3003,$P326,'Cap.1-a'!$N$11:$N$3003)/'Cap.1-b'!H326,SUMIF('Cap.1-a'!$S$11:$S$3003,$P326,'Cap.1-a'!$N$11:$N$3003))</f>
        <v>0</v>
      </c>
      <c r="N326" s="297">
        <f>IF($C326=0,0,VLOOKUP($Q326,InformatiiGenerale!$D$10:$J$150,7,FALSE))</f>
        <v>0</v>
      </c>
      <c r="O326" s="351">
        <f t="shared" si="31"/>
        <v>0</v>
      </c>
      <c r="P326" s="486" t="str">
        <f t="shared" si="32"/>
        <v/>
      </c>
      <c r="Q326" s="487" t="str">
        <f t="shared" si="33"/>
        <v/>
      </c>
      <c r="R326" s="487" t="str">
        <f t="shared" si="34"/>
        <v>Completati informatiile solicitate in foaia de calcul INFORMATII GENERALE</v>
      </c>
      <c r="S326" s="487" t="str">
        <f>IF(B326=0,"x",VLOOKUP(B326,InformatiiGenerale!$A$9:$C$29,3,FALSE))</f>
        <v>x</v>
      </c>
    </row>
    <row r="327" spans="1:19" ht="25.5" x14ac:dyDescent="0.25">
      <c r="A327" s="350"/>
      <c r="B327" s="177"/>
      <c r="C327" s="165"/>
      <c r="D327" s="165"/>
      <c r="E327" s="178"/>
      <c r="F327" s="160"/>
      <c r="G327" s="179"/>
      <c r="H327" s="179"/>
      <c r="I327" s="173">
        <f t="shared" si="28"/>
        <v>0</v>
      </c>
      <c r="J327" s="173">
        <f t="shared" si="29"/>
        <v>0</v>
      </c>
      <c r="K327" s="173">
        <f>IF($C327=0,0,VLOOKUP($Q327,InformatiiGenerale!$D$10:$J$150,3,FALSE))</f>
        <v>0</v>
      </c>
      <c r="L327" s="173">
        <f t="shared" si="30"/>
        <v>0</v>
      </c>
      <c r="M327" s="297">
        <f>IF(F327="ora",SUMIF('Cap.1-a'!$S$11:$S$3003,$P327,'Cap.1-a'!$N$11:$N$3003)/'Cap.1-b'!H327,SUMIF('Cap.1-a'!$S$11:$S$3003,$P327,'Cap.1-a'!$N$11:$N$3003))</f>
        <v>0</v>
      </c>
      <c r="N327" s="297">
        <f>IF($C327=0,0,VLOOKUP($Q327,InformatiiGenerale!$D$10:$J$150,7,FALSE))</f>
        <v>0</v>
      </c>
      <c r="O327" s="351">
        <f t="shared" si="31"/>
        <v>0</v>
      </c>
      <c r="P327" s="486" t="str">
        <f t="shared" si="32"/>
        <v/>
      </c>
      <c r="Q327" s="487" t="str">
        <f t="shared" si="33"/>
        <v/>
      </c>
      <c r="R327" s="487" t="str">
        <f t="shared" si="34"/>
        <v>Completati informatiile solicitate in foaia de calcul INFORMATII GENERALE</v>
      </c>
      <c r="S327" s="487" t="str">
        <f>IF(B327=0,"x",VLOOKUP(B327,InformatiiGenerale!$A$9:$C$29,3,FALSE))</f>
        <v>x</v>
      </c>
    </row>
    <row r="328" spans="1:19" ht="25.5" x14ac:dyDescent="0.25">
      <c r="A328" s="350"/>
      <c r="B328" s="177"/>
      <c r="C328" s="165"/>
      <c r="D328" s="165"/>
      <c r="E328" s="178"/>
      <c r="F328" s="160"/>
      <c r="G328" s="179"/>
      <c r="H328" s="179"/>
      <c r="I328" s="173">
        <f t="shared" si="28"/>
        <v>0</v>
      </c>
      <c r="J328" s="173">
        <f t="shared" si="29"/>
        <v>0</v>
      </c>
      <c r="K328" s="173">
        <f>IF($C328=0,0,VLOOKUP($Q328,InformatiiGenerale!$D$10:$J$150,3,FALSE))</f>
        <v>0</v>
      </c>
      <c r="L328" s="173">
        <f t="shared" si="30"/>
        <v>0</v>
      </c>
      <c r="M328" s="297">
        <f>IF(F328="ora",SUMIF('Cap.1-a'!$S$11:$S$3003,$P328,'Cap.1-a'!$N$11:$N$3003)/'Cap.1-b'!H328,SUMIF('Cap.1-a'!$S$11:$S$3003,$P328,'Cap.1-a'!$N$11:$N$3003))</f>
        <v>0</v>
      </c>
      <c r="N328" s="297">
        <f>IF($C328=0,0,VLOOKUP($Q328,InformatiiGenerale!$D$10:$J$150,7,FALSE))</f>
        <v>0</v>
      </c>
      <c r="O328" s="351">
        <f t="shared" si="31"/>
        <v>0</v>
      </c>
      <c r="P328" s="486" t="str">
        <f t="shared" si="32"/>
        <v/>
      </c>
      <c r="Q328" s="487" t="str">
        <f t="shared" si="33"/>
        <v/>
      </c>
      <c r="R328" s="487" t="str">
        <f t="shared" si="34"/>
        <v>Completati informatiile solicitate in foaia de calcul INFORMATII GENERALE</v>
      </c>
      <c r="S328" s="487" t="str">
        <f>IF(B328=0,"x",VLOOKUP(B328,InformatiiGenerale!$A$9:$C$29,3,FALSE))</f>
        <v>x</v>
      </c>
    </row>
    <row r="329" spans="1:19" ht="25.5" x14ac:dyDescent="0.25">
      <c r="A329" s="350"/>
      <c r="B329" s="177"/>
      <c r="C329" s="165"/>
      <c r="D329" s="165"/>
      <c r="E329" s="178"/>
      <c r="F329" s="160"/>
      <c r="G329" s="179"/>
      <c r="H329" s="179"/>
      <c r="I329" s="173">
        <f t="shared" si="28"/>
        <v>0</v>
      </c>
      <c r="J329" s="173">
        <f t="shared" si="29"/>
        <v>0</v>
      </c>
      <c r="K329" s="173">
        <f>IF($C329=0,0,VLOOKUP($Q329,InformatiiGenerale!$D$10:$J$150,3,FALSE))</f>
        <v>0</v>
      </c>
      <c r="L329" s="173">
        <f t="shared" si="30"/>
        <v>0</v>
      </c>
      <c r="M329" s="297">
        <f>IF(F329="ora",SUMIF('Cap.1-a'!$S$11:$S$3003,$P329,'Cap.1-a'!$N$11:$N$3003)/'Cap.1-b'!H329,SUMIF('Cap.1-a'!$S$11:$S$3003,$P329,'Cap.1-a'!$N$11:$N$3003))</f>
        <v>0</v>
      </c>
      <c r="N329" s="297">
        <f>IF($C329=0,0,VLOOKUP($Q329,InformatiiGenerale!$D$10:$J$150,7,FALSE))</f>
        <v>0</v>
      </c>
      <c r="O329" s="351">
        <f t="shared" si="31"/>
        <v>0</v>
      </c>
      <c r="P329" s="486" t="str">
        <f t="shared" si="32"/>
        <v/>
      </c>
      <c r="Q329" s="487" t="str">
        <f t="shared" si="33"/>
        <v/>
      </c>
      <c r="R329" s="487" t="str">
        <f t="shared" si="34"/>
        <v>Completati informatiile solicitate in foaia de calcul INFORMATII GENERALE</v>
      </c>
      <c r="S329" s="487" t="str">
        <f>IF(B329=0,"x",VLOOKUP(B329,InformatiiGenerale!$A$9:$C$29,3,FALSE))</f>
        <v>x</v>
      </c>
    </row>
    <row r="330" spans="1:19" ht="25.5" x14ac:dyDescent="0.25">
      <c r="A330" s="350"/>
      <c r="B330" s="177"/>
      <c r="C330" s="165"/>
      <c r="D330" s="165"/>
      <c r="E330" s="178"/>
      <c r="F330" s="160"/>
      <c r="G330" s="179"/>
      <c r="H330" s="179"/>
      <c r="I330" s="173">
        <f t="shared" ref="I330:I393" si="35">IF(G330=0,0,IF(F330="ora",100%,ROUND(H330/G330,4)))</f>
        <v>0</v>
      </c>
      <c r="J330" s="173">
        <f t="shared" ref="J330:J393" si="36">IF($G330=0,0,AVERAGEIF($C$9:$C$507,$C330,$I$9:$I$507))</f>
        <v>0</v>
      </c>
      <c r="K330" s="173">
        <f>IF($C330=0,0,VLOOKUP($Q330,InformatiiGenerale!$D$10:$J$150,3,FALSE))</f>
        <v>0</v>
      </c>
      <c r="L330" s="173">
        <f t="shared" ref="L330:L393" si="37">K330-J330</f>
        <v>0</v>
      </c>
      <c r="M330" s="297">
        <f>IF(F330="ora",SUMIF('Cap.1-a'!$S$11:$S$3003,$P330,'Cap.1-a'!$N$11:$N$3003)/'Cap.1-b'!H330,SUMIF('Cap.1-a'!$S$11:$S$3003,$P330,'Cap.1-a'!$N$11:$N$3003))</f>
        <v>0</v>
      </c>
      <c r="N330" s="297">
        <f>IF($C330=0,0,VLOOKUP($Q330,InformatiiGenerale!$D$10:$J$150,7,FALSE))</f>
        <v>0</v>
      </c>
      <c r="O330" s="351">
        <f t="shared" ref="O330:O393" si="38">N330-M330</f>
        <v>0</v>
      </c>
      <c r="P330" s="486" t="str">
        <f t="shared" ref="P330:P393" si="39">CONCATENATE($C330,$E330,$A330)</f>
        <v/>
      </c>
      <c r="Q330" s="487" t="str">
        <f t="shared" ref="Q330:Q393" si="40">CONCATENATE($C330,$F330)</f>
        <v/>
      </c>
      <c r="R330" s="487" t="str">
        <f t="shared" ref="R330:R393" si="41">$C$3</f>
        <v>Completati informatiile solicitate in foaia de calcul INFORMATII GENERALE</v>
      </c>
      <c r="S330" s="487" t="str">
        <f>IF(B330=0,"x",VLOOKUP(B330,InformatiiGenerale!$A$9:$C$29,3,FALSE))</f>
        <v>x</v>
      </c>
    </row>
    <row r="331" spans="1:19" ht="25.5" x14ac:dyDescent="0.25">
      <c r="A331" s="350"/>
      <c r="B331" s="177"/>
      <c r="C331" s="165"/>
      <c r="D331" s="165"/>
      <c r="E331" s="178"/>
      <c r="F331" s="160"/>
      <c r="G331" s="179"/>
      <c r="H331" s="179"/>
      <c r="I331" s="173">
        <f t="shared" si="35"/>
        <v>0</v>
      </c>
      <c r="J331" s="173">
        <f t="shared" si="36"/>
        <v>0</v>
      </c>
      <c r="K331" s="173">
        <f>IF($C331=0,0,VLOOKUP($Q331,InformatiiGenerale!$D$10:$J$150,3,FALSE))</f>
        <v>0</v>
      </c>
      <c r="L331" s="173">
        <f t="shared" si="37"/>
        <v>0</v>
      </c>
      <c r="M331" s="297">
        <f>IF(F331="ora",SUMIF('Cap.1-a'!$S$11:$S$3003,$P331,'Cap.1-a'!$N$11:$N$3003)/'Cap.1-b'!H331,SUMIF('Cap.1-a'!$S$11:$S$3003,$P331,'Cap.1-a'!$N$11:$N$3003))</f>
        <v>0</v>
      </c>
      <c r="N331" s="297">
        <f>IF($C331=0,0,VLOOKUP($Q331,InformatiiGenerale!$D$10:$J$150,7,FALSE))</f>
        <v>0</v>
      </c>
      <c r="O331" s="351">
        <f t="shared" si="38"/>
        <v>0</v>
      </c>
      <c r="P331" s="486" t="str">
        <f t="shared" si="39"/>
        <v/>
      </c>
      <c r="Q331" s="487" t="str">
        <f t="shared" si="40"/>
        <v/>
      </c>
      <c r="R331" s="487" t="str">
        <f t="shared" si="41"/>
        <v>Completati informatiile solicitate in foaia de calcul INFORMATII GENERALE</v>
      </c>
      <c r="S331" s="487" t="str">
        <f>IF(B331=0,"x",VLOOKUP(B331,InformatiiGenerale!$A$9:$C$29,3,FALSE))</f>
        <v>x</v>
      </c>
    </row>
    <row r="332" spans="1:19" ht="25.5" x14ac:dyDescent="0.25">
      <c r="A332" s="350"/>
      <c r="B332" s="177"/>
      <c r="C332" s="165"/>
      <c r="D332" s="165"/>
      <c r="E332" s="178"/>
      <c r="F332" s="160"/>
      <c r="G332" s="179"/>
      <c r="H332" s="179"/>
      <c r="I332" s="173">
        <f t="shared" si="35"/>
        <v>0</v>
      </c>
      <c r="J332" s="173">
        <f t="shared" si="36"/>
        <v>0</v>
      </c>
      <c r="K332" s="173">
        <f>IF($C332=0,0,VLOOKUP($Q332,InformatiiGenerale!$D$10:$J$150,3,FALSE))</f>
        <v>0</v>
      </c>
      <c r="L332" s="173">
        <f t="shared" si="37"/>
        <v>0</v>
      </c>
      <c r="M332" s="297">
        <f>IF(F332="ora",SUMIF('Cap.1-a'!$S$11:$S$3003,$P332,'Cap.1-a'!$N$11:$N$3003)/'Cap.1-b'!H332,SUMIF('Cap.1-a'!$S$11:$S$3003,$P332,'Cap.1-a'!$N$11:$N$3003))</f>
        <v>0</v>
      </c>
      <c r="N332" s="297">
        <f>IF($C332=0,0,VLOOKUP($Q332,InformatiiGenerale!$D$10:$J$150,7,FALSE))</f>
        <v>0</v>
      </c>
      <c r="O332" s="351">
        <f t="shared" si="38"/>
        <v>0</v>
      </c>
      <c r="P332" s="486" t="str">
        <f t="shared" si="39"/>
        <v/>
      </c>
      <c r="Q332" s="487" t="str">
        <f t="shared" si="40"/>
        <v/>
      </c>
      <c r="R332" s="487" t="str">
        <f t="shared" si="41"/>
        <v>Completati informatiile solicitate in foaia de calcul INFORMATII GENERALE</v>
      </c>
      <c r="S332" s="487" t="str">
        <f>IF(B332=0,"x",VLOOKUP(B332,InformatiiGenerale!$A$9:$C$29,3,FALSE))</f>
        <v>x</v>
      </c>
    </row>
    <row r="333" spans="1:19" ht="25.5" x14ac:dyDescent="0.25">
      <c r="A333" s="350"/>
      <c r="B333" s="177"/>
      <c r="C333" s="165"/>
      <c r="D333" s="165"/>
      <c r="E333" s="178"/>
      <c r="F333" s="160"/>
      <c r="G333" s="179"/>
      <c r="H333" s="179"/>
      <c r="I333" s="173">
        <f t="shared" si="35"/>
        <v>0</v>
      </c>
      <c r="J333" s="173">
        <f t="shared" si="36"/>
        <v>0</v>
      </c>
      <c r="K333" s="173">
        <f>IF($C333=0,0,VLOOKUP($Q333,InformatiiGenerale!$D$10:$J$150,3,FALSE))</f>
        <v>0</v>
      </c>
      <c r="L333" s="173">
        <f t="shared" si="37"/>
        <v>0</v>
      </c>
      <c r="M333" s="297">
        <f>IF(F333="ora",SUMIF('Cap.1-a'!$S$11:$S$3003,$P333,'Cap.1-a'!$N$11:$N$3003)/'Cap.1-b'!H333,SUMIF('Cap.1-a'!$S$11:$S$3003,$P333,'Cap.1-a'!$N$11:$N$3003))</f>
        <v>0</v>
      </c>
      <c r="N333" s="297">
        <f>IF($C333=0,0,VLOOKUP($Q333,InformatiiGenerale!$D$10:$J$150,7,FALSE))</f>
        <v>0</v>
      </c>
      <c r="O333" s="351">
        <f t="shared" si="38"/>
        <v>0</v>
      </c>
      <c r="P333" s="486" t="str">
        <f t="shared" si="39"/>
        <v/>
      </c>
      <c r="Q333" s="487" t="str">
        <f t="shared" si="40"/>
        <v/>
      </c>
      <c r="R333" s="487" t="str">
        <f t="shared" si="41"/>
        <v>Completati informatiile solicitate in foaia de calcul INFORMATII GENERALE</v>
      </c>
      <c r="S333" s="487" t="str">
        <f>IF(B333=0,"x",VLOOKUP(B333,InformatiiGenerale!$A$9:$C$29,3,FALSE))</f>
        <v>x</v>
      </c>
    </row>
    <row r="334" spans="1:19" ht="25.5" x14ac:dyDescent="0.25">
      <c r="A334" s="350"/>
      <c r="B334" s="177"/>
      <c r="C334" s="165"/>
      <c r="D334" s="165"/>
      <c r="E334" s="178"/>
      <c r="F334" s="160"/>
      <c r="G334" s="179"/>
      <c r="H334" s="179"/>
      <c r="I334" s="173">
        <f t="shared" si="35"/>
        <v>0</v>
      </c>
      <c r="J334" s="173">
        <f t="shared" si="36"/>
        <v>0</v>
      </c>
      <c r="K334" s="173">
        <f>IF($C334=0,0,VLOOKUP($Q334,InformatiiGenerale!$D$10:$J$150,3,FALSE))</f>
        <v>0</v>
      </c>
      <c r="L334" s="173">
        <f t="shared" si="37"/>
        <v>0</v>
      </c>
      <c r="M334" s="297">
        <f>IF(F334="ora",SUMIF('Cap.1-a'!$S$11:$S$3003,$P334,'Cap.1-a'!$N$11:$N$3003)/'Cap.1-b'!H334,SUMIF('Cap.1-a'!$S$11:$S$3003,$P334,'Cap.1-a'!$N$11:$N$3003))</f>
        <v>0</v>
      </c>
      <c r="N334" s="297">
        <f>IF($C334=0,0,VLOOKUP($Q334,InformatiiGenerale!$D$10:$J$150,7,FALSE))</f>
        <v>0</v>
      </c>
      <c r="O334" s="351">
        <f t="shared" si="38"/>
        <v>0</v>
      </c>
      <c r="P334" s="486" t="str">
        <f t="shared" si="39"/>
        <v/>
      </c>
      <c r="Q334" s="487" t="str">
        <f t="shared" si="40"/>
        <v/>
      </c>
      <c r="R334" s="487" t="str">
        <f t="shared" si="41"/>
        <v>Completati informatiile solicitate in foaia de calcul INFORMATII GENERALE</v>
      </c>
      <c r="S334" s="487" t="str">
        <f>IF(B334=0,"x",VLOOKUP(B334,InformatiiGenerale!$A$9:$C$29,3,FALSE))</f>
        <v>x</v>
      </c>
    </row>
    <row r="335" spans="1:19" ht="25.5" x14ac:dyDescent="0.25">
      <c r="A335" s="350"/>
      <c r="B335" s="177"/>
      <c r="C335" s="165"/>
      <c r="D335" s="165"/>
      <c r="E335" s="178"/>
      <c r="F335" s="160"/>
      <c r="G335" s="179"/>
      <c r="H335" s="179"/>
      <c r="I335" s="173">
        <f t="shared" si="35"/>
        <v>0</v>
      </c>
      <c r="J335" s="173">
        <f t="shared" si="36"/>
        <v>0</v>
      </c>
      <c r="K335" s="173">
        <f>IF($C335=0,0,VLOOKUP($Q335,InformatiiGenerale!$D$10:$J$150,3,FALSE))</f>
        <v>0</v>
      </c>
      <c r="L335" s="173">
        <f t="shared" si="37"/>
        <v>0</v>
      </c>
      <c r="M335" s="297">
        <f>IF(F335="ora",SUMIF('Cap.1-a'!$S$11:$S$3003,$P335,'Cap.1-a'!$N$11:$N$3003)/'Cap.1-b'!H335,SUMIF('Cap.1-a'!$S$11:$S$3003,$P335,'Cap.1-a'!$N$11:$N$3003))</f>
        <v>0</v>
      </c>
      <c r="N335" s="297">
        <f>IF($C335=0,0,VLOOKUP($Q335,InformatiiGenerale!$D$10:$J$150,7,FALSE))</f>
        <v>0</v>
      </c>
      <c r="O335" s="351">
        <f t="shared" si="38"/>
        <v>0</v>
      </c>
      <c r="P335" s="486" t="str">
        <f t="shared" si="39"/>
        <v/>
      </c>
      <c r="Q335" s="487" t="str">
        <f t="shared" si="40"/>
        <v/>
      </c>
      <c r="R335" s="487" t="str">
        <f t="shared" si="41"/>
        <v>Completati informatiile solicitate in foaia de calcul INFORMATII GENERALE</v>
      </c>
      <c r="S335" s="487" t="str">
        <f>IF(B335=0,"x",VLOOKUP(B335,InformatiiGenerale!$A$9:$C$29,3,FALSE))</f>
        <v>x</v>
      </c>
    </row>
    <row r="336" spans="1:19" ht="25.5" x14ac:dyDescent="0.25">
      <c r="A336" s="350"/>
      <c r="B336" s="177"/>
      <c r="C336" s="165"/>
      <c r="D336" s="165"/>
      <c r="E336" s="178"/>
      <c r="F336" s="160"/>
      <c r="G336" s="179"/>
      <c r="H336" s="179"/>
      <c r="I336" s="173">
        <f t="shared" si="35"/>
        <v>0</v>
      </c>
      <c r="J336" s="173">
        <f t="shared" si="36"/>
        <v>0</v>
      </c>
      <c r="K336" s="173">
        <f>IF($C336=0,0,VLOOKUP($Q336,InformatiiGenerale!$D$10:$J$150,3,FALSE))</f>
        <v>0</v>
      </c>
      <c r="L336" s="173">
        <f t="shared" si="37"/>
        <v>0</v>
      </c>
      <c r="M336" s="297">
        <f>IF(F336="ora",SUMIF('Cap.1-a'!$S$11:$S$3003,$P336,'Cap.1-a'!$N$11:$N$3003)/'Cap.1-b'!H336,SUMIF('Cap.1-a'!$S$11:$S$3003,$P336,'Cap.1-a'!$N$11:$N$3003))</f>
        <v>0</v>
      </c>
      <c r="N336" s="297">
        <f>IF($C336=0,0,VLOOKUP($Q336,InformatiiGenerale!$D$10:$J$150,7,FALSE))</f>
        <v>0</v>
      </c>
      <c r="O336" s="351">
        <f t="shared" si="38"/>
        <v>0</v>
      </c>
      <c r="P336" s="486" t="str">
        <f t="shared" si="39"/>
        <v/>
      </c>
      <c r="Q336" s="487" t="str">
        <f t="shared" si="40"/>
        <v/>
      </c>
      <c r="R336" s="487" t="str">
        <f t="shared" si="41"/>
        <v>Completati informatiile solicitate in foaia de calcul INFORMATII GENERALE</v>
      </c>
      <c r="S336" s="487" t="str">
        <f>IF(B336=0,"x",VLOOKUP(B336,InformatiiGenerale!$A$9:$C$29,3,FALSE))</f>
        <v>x</v>
      </c>
    </row>
    <row r="337" spans="1:19" ht="25.5" x14ac:dyDescent="0.25">
      <c r="A337" s="350"/>
      <c r="B337" s="177"/>
      <c r="C337" s="165"/>
      <c r="D337" s="165"/>
      <c r="E337" s="178"/>
      <c r="F337" s="160"/>
      <c r="G337" s="179"/>
      <c r="H337" s="179"/>
      <c r="I337" s="173">
        <f t="shared" si="35"/>
        <v>0</v>
      </c>
      <c r="J337" s="173">
        <f t="shared" si="36"/>
        <v>0</v>
      </c>
      <c r="K337" s="173">
        <f>IF($C337=0,0,VLOOKUP($Q337,InformatiiGenerale!$D$10:$J$150,3,FALSE))</f>
        <v>0</v>
      </c>
      <c r="L337" s="173">
        <f t="shared" si="37"/>
        <v>0</v>
      </c>
      <c r="M337" s="297">
        <f>IF(F337="ora",SUMIF('Cap.1-a'!$S$11:$S$3003,$P337,'Cap.1-a'!$N$11:$N$3003)/'Cap.1-b'!H337,SUMIF('Cap.1-a'!$S$11:$S$3003,$P337,'Cap.1-a'!$N$11:$N$3003))</f>
        <v>0</v>
      </c>
      <c r="N337" s="297">
        <f>IF($C337=0,0,VLOOKUP($Q337,InformatiiGenerale!$D$10:$J$150,7,FALSE))</f>
        <v>0</v>
      </c>
      <c r="O337" s="351">
        <f t="shared" si="38"/>
        <v>0</v>
      </c>
      <c r="P337" s="486" t="str">
        <f t="shared" si="39"/>
        <v/>
      </c>
      <c r="Q337" s="487" t="str">
        <f t="shared" si="40"/>
        <v/>
      </c>
      <c r="R337" s="487" t="str">
        <f t="shared" si="41"/>
        <v>Completati informatiile solicitate in foaia de calcul INFORMATII GENERALE</v>
      </c>
      <c r="S337" s="487" t="str">
        <f>IF(B337=0,"x",VLOOKUP(B337,InformatiiGenerale!$A$9:$C$29,3,FALSE))</f>
        <v>x</v>
      </c>
    </row>
    <row r="338" spans="1:19" ht="25.5" x14ac:dyDescent="0.25">
      <c r="A338" s="350"/>
      <c r="B338" s="177"/>
      <c r="C338" s="165"/>
      <c r="D338" s="165"/>
      <c r="E338" s="178"/>
      <c r="F338" s="160"/>
      <c r="G338" s="179"/>
      <c r="H338" s="179"/>
      <c r="I338" s="173">
        <f t="shared" si="35"/>
        <v>0</v>
      </c>
      <c r="J338" s="173">
        <f t="shared" si="36"/>
        <v>0</v>
      </c>
      <c r="K338" s="173">
        <f>IF($C338=0,0,VLOOKUP($Q338,InformatiiGenerale!$D$10:$J$150,3,FALSE))</f>
        <v>0</v>
      </c>
      <c r="L338" s="173">
        <f t="shared" si="37"/>
        <v>0</v>
      </c>
      <c r="M338" s="297">
        <f>IF(F338="ora",SUMIF('Cap.1-a'!$S$11:$S$3003,$P338,'Cap.1-a'!$N$11:$N$3003)/'Cap.1-b'!H338,SUMIF('Cap.1-a'!$S$11:$S$3003,$P338,'Cap.1-a'!$N$11:$N$3003))</f>
        <v>0</v>
      </c>
      <c r="N338" s="297">
        <f>IF($C338=0,0,VLOOKUP($Q338,InformatiiGenerale!$D$10:$J$150,7,FALSE))</f>
        <v>0</v>
      </c>
      <c r="O338" s="351">
        <f t="shared" si="38"/>
        <v>0</v>
      </c>
      <c r="P338" s="486" t="str">
        <f t="shared" si="39"/>
        <v/>
      </c>
      <c r="Q338" s="487" t="str">
        <f t="shared" si="40"/>
        <v/>
      </c>
      <c r="R338" s="487" t="str">
        <f t="shared" si="41"/>
        <v>Completati informatiile solicitate in foaia de calcul INFORMATII GENERALE</v>
      </c>
      <c r="S338" s="487" t="str">
        <f>IF(B338=0,"x",VLOOKUP(B338,InformatiiGenerale!$A$9:$C$29,3,FALSE))</f>
        <v>x</v>
      </c>
    </row>
    <row r="339" spans="1:19" ht="25.5" x14ac:dyDescent="0.25">
      <c r="A339" s="350"/>
      <c r="B339" s="177"/>
      <c r="C339" s="165"/>
      <c r="D339" s="165"/>
      <c r="E339" s="178"/>
      <c r="F339" s="160"/>
      <c r="G339" s="179"/>
      <c r="H339" s="179"/>
      <c r="I339" s="173">
        <f t="shared" si="35"/>
        <v>0</v>
      </c>
      <c r="J339" s="173">
        <f t="shared" si="36"/>
        <v>0</v>
      </c>
      <c r="K339" s="173">
        <f>IF($C339=0,0,VLOOKUP($Q339,InformatiiGenerale!$D$10:$J$150,3,FALSE))</f>
        <v>0</v>
      </c>
      <c r="L339" s="173">
        <f t="shared" si="37"/>
        <v>0</v>
      </c>
      <c r="M339" s="297">
        <f>IF(F339="ora",SUMIF('Cap.1-a'!$S$11:$S$3003,$P339,'Cap.1-a'!$N$11:$N$3003)/'Cap.1-b'!H339,SUMIF('Cap.1-a'!$S$11:$S$3003,$P339,'Cap.1-a'!$N$11:$N$3003))</f>
        <v>0</v>
      </c>
      <c r="N339" s="297">
        <f>IF($C339=0,0,VLOOKUP($Q339,InformatiiGenerale!$D$10:$J$150,7,FALSE))</f>
        <v>0</v>
      </c>
      <c r="O339" s="351">
        <f t="shared" si="38"/>
        <v>0</v>
      </c>
      <c r="P339" s="486" t="str">
        <f t="shared" si="39"/>
        <v/>
      </c>
      <c r="Q339" s="487" t="str">
        <f t="shared" si="40"/>
        <v/>
      </c>
      <c r="R339" s="487" t="str">
        <f t="shared" si="41"/>
        <v>Completati informatiile solicitate in foaia de calcul INFORMATII GENERALE</v>
      </c>
      <c r="S339" s="487" t="str">
        <f>IF(B339=0,"x",VLOOKUP(B339,InformatiiGenerale!$A$9:$C$29,3,FALSE))</f>
        <v>x</v>
      </c>
    </row>
    <row r="340" spans="1:19" ht="25.5" x14ac:dyDescent="0.25">
      <c r="A340" s="350"/>
      <c r="B340" s="177"/>
      <c r="C340" s="165"/>
      <c r="D340" s="165"/>
      <c r="E340" s="178"/>
      <c r="F340" s="160"/>
      <c r="G340" s="179"/>
      <c r="H340" s="179"/>
      <c r="I340" s="173">
        <f t="shared" si="35"/>
        <v>0</v>
      </c>
      <c r="J340" s="173">
        <f t="shared" si="36"/>
        <v>0</v>
      </c>
      <c r="K340" s="173">
        <f>IF($C340=0,0,VLOOKUP($Q340,InformatiiGenerale!$D$10:$J$150,3,FALSE))</f>
        <v>0</v>
      </c>
      <c r="L340" s="173">
        <f t="shared" si="37"/>
        <v>0</v>
      </c>
      <c r="M340" s="297">
        <f>IF(F340="ora",SUMIF('Cap.1-a'!$S$11:$S$3003,$P340,'Cap.1-a'!$N$11:$N$3003)/'Cap.1-b'!H340,SUMIF('Cap.1-a'!$S$11:$S$3003,$P340,'Cap.1-a'!$N$11:$N$3003))</f>
        <v>0</v>
      </c>
      <c r="N340" s="297">
        <f>IF($C340=0,0,VLOOKUP($Q340,InformatiiGenerale!$D$10:$J$150,7,FALSE))</f>
        <v>0</v>
      </c>
      <c r="O340" s="351">
        <f t="shared" si="38"/>
        <v>0</v>
      </c>
      <c r="P340" s="486" t="str">
        <f t="shared" si="39"/>
        <v/>
      </c>
      <c r="Q340" s="487" t="str">
        <f t="shared" si="40"/>
        <v/>
      </c>
      <c r="R340" s="487" t="str">
        <f t="shared" si="41"/>
        <v>Completati informatiile solicitate in foaia de calcul INFORMATII GENERALE</v>
      </c>
      <c r="S340" s="487" t="str">
        <f>IF(B340=0,"x",VLOOKUP(B340,InformatiiGenerale!$A$9:$C$29,3,FALSE))</f>
        <v>x</v>
      </c>
    </row>
    <row r="341" spans="1:19" ht="25.5" x14ac:dyDescent="0.25">
      <c r="A341" s="350"/>
      <c r="B341" s="177"/>
      <c r="C341" s="165"/>
      <c r="D341" s="165"/>
      <c r="E341" s="178"/>
      <c r="F341" s="160"/>
      <c r="G341" s="179"/>
      <c r="H341" s="179"/>
      <c r="I341" s="173">
        <f t="shared" si="35"/>
        <v>0</v>
      </c>
      <c r="J341" s="173">
        <f t="shared" si="36"/>
        <v>0</v>
      </c>
      <c r="K341" s="173">
        <f>IF($C341=0,0,VLOOKUP($Q341,InformatiiGenerale!$D$10:$J$150,3,FALSE))</f>
        <v>0</v>
      </c>
      <c r="L341" s="173">
        <f t="shared" si="37"/>
        <v>0</v>
      </c>
      <c r="M341" s="297">
        <f>IF(F341="ora",SUMIF('Cap.1-a'!$S$11:$S$3003,$P341,'Cap.1-a'!$N$11:$N$3003)/'Cap.1-b'!H341,SUMIF('Cap.1-a'!$S$11:$S$3003,$P341,'Cap.1-a'!$N$11:$N$3003))</f>
        <v>0</v>
      </c>
      <c r="N341" s="297">
        <f>IF($C341=0,0,VLOOKUP($Q341,InformatiiGenerale!$D$10:$J$150,7,FALSE))</f>
        <v>0</v>
      </c>
      <c r="O341" s="351">
        <f t="shared" si="38"/>
        <v>0</v>
      </c>
      <c r="P341" s="486" t="str">
        <f t="shared" si="39"/>
        <v/>
      </c>
      <c r="Q341" s="487" t="str">
        <f t="shared" si="40"/>
        <v/>
      </c>
      <c r="R341" s="487" t="str">
        <f t="shared" si="41"/>
        <v>Completati informatiile solicitate in foaia de calcul INFORMATII GENERALE</v>
      </c>
      <c r="S341" s="487" t="str">
        <f>IF(B341=0,"x",VLOOKUP(B341,InformatiiGenerale!$A$9:$C$29,3,FALSE))</f>
        <v>x</v>
      </c>
    </row>
    <row r="342" spans="1:19" ht="25.5" x14ac:dyDescent="0.25">
      <c r="A342" s="350"/>
      <c r="B342" s="177"/>
      <c r="C342" s="165"/>
      <c r="D342" s="165"/>
      <c r="E342" s="178"/>
      <c r="F342" s="160"/>
      <c r="G342" s="179"/>
      <c r="H342" s="179"/>
      <c r="I342" s="173">
        <f t="shared" si="35"/>
        <v>0</v>
      </c>
      <c r="J342" s="173">
        <f t="shared" si="36"/>
        <v>0</v>
      </c>
      <c r="K342" s="173">
        <f>IF($C342=0,0,VLOOKUP($Q342,InformatiiGenerale!$D$10:$J$150,3,FALSE))</f>
        <v>0</v>
      </c>
      <c r="L342" s="173">
        <f t="shared" si="37"/>
        <v>0</v>
      </c>
      <c r="M342" s="297">
        <f>IF(F342="ora",SUMIF('Cap.1-a'!$S$11:$S$3003,$P342,'Cap.1-a'!$N$11:$N$3003)/'Cap.1-b'!H342,SUMIF('Cap.1-a'!$S$11:$S$3003,$P342,'Cap.1-a'!$N$11:$N$3003))</f>
        <v>0</v>
      </c>
      <c r="N342" s="297">
        <f>IF($C342=0,0,VLOOKUP($Q342,InformatiiGenerale!$D$10:$J$150,7,FALSE))</f>
        <v>0</v>
      </c>
      <c r="O342" s="351">
        <f t="shared" si="38"/>
        <v>0</v>
      </c>
      <c r="P342" s="486" t="str">
        <f t="shared" si="39"/>
        <v/>
      </c>
      <c r="Q342" s="487" t="str">
        <f t="shared" si="40"/>
        <v/>
      </c>
      <c r="R342" s="487" t="str">
        <f t="shared" si="41"/>
        <v>Completati informatiile solicitate in foaia de calcul INFORMATII GENERALE</v>
      </c>
      <c r="S342" s="487" t="str">
        <f>IF(B342=0,"x",VLOOKUP(B342,InformatiiGenerale!$A$9:$C$29,3,FALSE))</f>
        <v>x</v>
      </c>
    </row>
    <row r="343" spans="1:19" ht="25.5" x14ac:dyDescent="0.25">
      <c r="A343" s="350"/>
      <c r="B343" s="177"/>
      <c r="C343" s="165"/>
      <c r="D343" s="165"/>
      <c r="E343" s="178"/>
      <c r="F343" s="160"/>
      <c r="G343" s="179"/>
      <c r="H343" s="179"/>
      <c r="I343" s="173">
        <f t="shared" si="35"/>
        <v>0</v>
      </c>
      <c r="J343" s="173">
        <f t="shared" si="36"/>
        <v>0</v>
      </c>
      <c r="K343" s="173">
        <f>IF($C343=0,0,VLOOKUP($Q343,InformatiiGenerale!$D$10:$J$150,3,FALSE))</f>
        <v>0</v>
      </c>
      <c r="L343" s="173">
        <f t="shared" si="37"/>
        <v>0</v>
      </c>
      <c r="M343" s="297">
        <f>IF(F343="ora",SUMIF('Cap.1-a'!$S$11:$S$3003,$P343,'Cap.1-a'!$N$11:$N$3003)/'Cap.1-b'!H343,SUMIF('Cap.1-a'!$S$11:$S$3003,$P343,'Cap.1-a'!$N$11:$N$3003))</f>
        <v>0</v>
      </c>
      <c r="N343" s="297">
        <f>IF($C343=0,0,VLOOKUP($Q343,InformatiiGenerale!$D$10:$J$150,7,FALSE))</f>
        <v>0</v>
      </c>
      <c r="O343" s="351">
        <f t="shared" si="38"/>
        <v>0</v>
      </c>
      <c r="P343" s="486" t="str">
        <f t="shared" si="39"/>
        <v/>
      </c>
      <c r="Q343" s="487" t="str">
        <f t="shared" si="40"/>
        <v/>
      </c>
      <c r="R343" s="487" t="str">
        <f t="shared" si="41"/>
        <v>Completati informatiile solicitate in foaia de calcul INFORMATII GENERALE</v>
      </c>
      <c r="S343" s="487" t="str">
        <f>IF(B343=0,"x",VLOOKUP(B343,InformatiiGenerale!$A$9:$C$29,3,FALSE))</f>
        <v>x</v>
      </c>
    </row>
    <row r="344" spans="1:19" ht="25.5" x14ac:dyDescent="0.25">
      <c r="A344" s="350"/>
      <c r="B344" s="177"/>
      <c r="C344" s="165"/>
      <c r="D344" s="165"/>
      <c r="E344" s="178"/>
      <c r="F344" s="160"/>
      <c r="G344" s="179"/>
      <c r="H344" s="179"/>
      <c r="I344" s="173">
        <f t="shared" si="35"/>
        <v>0</v>
      </c>
      <c r="J344" s="173">
        <f t="shared" si="36"/>
        <v>0</v>
      </c>
      <c r="K344" s="173">
        <f>IF($C344=0,0,VLOOKUP($Q344,InformatiiGenerale!$D$10:$J$150,3,FALSE))</f>
        <v>0</v>
      </c>
      <c r="L344" s="173">
        <f t="shared" si="37"/>
        <v>0</v>
      </c>
      <c r="M344" s="297">
        <f>IF(F344="ora",SUMIF('Cap.1-a'!$S$11:$S$3003,$P344,'Cap.1-a'!$N$11:$N$3003)/'Cap.1-b'!H344,SUMIF('Cap.1-a'!$S$11:$S$3003,$P344,'Cap.1-a'!$N$11:$N$3003))</f>
        <v>0</v>
      </c>
      <c r="N344" s="297">
        <f>IF($C344=0,0,VLOOKUP($Q344,InformatiiGenerale!$D$10:$J$150,7,FALSE))</f>
        <v>0</v>
      </c>
      <c r="O344" s="351">
        <f t="shared" si="38"/>
        <v>0</v>
      </c>
      <c r="P344" s="486" t="str">
        <f t="shared" si="39"/>
        <v/>
      </c>
      <c r="Q344" s="487" t="str">
        <f t="shared" si="40"/>
        <v/>
      </c>
      <c r="R344" s="487" t="str">
        <f t="shared" si="41"/>
        <v>Completati informatiile solicitate in foaia de calcul INFORMATII GENERALE</v>
      </c>
      <c r="S344" s="487" t="str">
        <f>IF(B344=0,"x",VLOOKUP(B344,InformatiiGenerale!$A$9:$C$29,3,FALSE))</f>
        <v>x</v>
      </c>
    </row>
    <row r="345" spans="1:19" ht="25.5" x14ac:dyDescent="0.25">
      <c r="A345" s="350"/>
      <c r="B345" s="177"/>
      <c r="C345" s="165"/>
      <c r="D345" s="165"/>
      <c r="E345" s="178"/>
      <c r="F345" s="160"/>
      <c r="G345" s="179"/>
      <c r="H345" s="179"/>
      <c r="I345" s="173">
        <f t="shared" si="35"/>
        <v>0</v>
      </c>
      <c r="J345" s="173">
        <f t="shared" si="36"/>
        <v>0</v>
      </c>
      <c r="K345" s="173">
        <f>IF($C345=0,0,VLOOKUP($Q345,InformatiiGenerale!$D$10:$J$150,3,FALSE))</f>
        <v>0</v>
      </c>
      <c r="L345" s="173">
        <f t="shared" si="37"/>
        <v>0</v>
      </c>
      <c r="M345" s="297">
        <f>IF(F345="ora",SUMIF('Cap.1-a'!$S$11:$S$3003,$P345,'Cap.1-a'!$N$11:$N$3003)/'Cap.1-b'!H345,SUMIF('Cap.1-a'!$S$11:$S$3003,$P345,'Cap.1-a'!$N$11:$N$3003))</f>
        <v>0</v>
      </c>
      <c r="N345" s="297">
        <f>IF($C345=0,0,VLOOKUP($Q345,InformatiiGenerale!$D$10:$J$150,7,FALSE))</f>
        <v>0</v>
      </c>
      <c r="O345" s="351">
        <f t="shared" si="38"/>
        <v>0</v>
      </c>
      <c r="P345" s="486" t="str">
        <f t="shared" si="39"/>
        <v/>
      </c>
      <c r="Q345" s="487" t="str">
        <f t="shared" si="40"/>
        <v/>
      </c>
      <c r="R345" s="487" t="str">
        <f t="shared" si="41"/>
        <v>Completati informatiile solicitate in foaia de calcul INFORMATII GENERALE</v>
      </c>
      <c r="S345" s="487" t="str">
        <f>IF(B345=0,"x",VLOOKUP(B345,InformatiiGenerale!$A$9:$C$29,3,FALSE))</f>
        <v>x</v>
      </c>
    </row>
    <row r="346" spans="1:19" ht="25.5" x14ac:dyDescent="0.25">
      <c r="A346" s="350"/>
      <c r="B346" s="177"/>
      <c r="C346" s="165"/>
      <c r="D346" s="165"/>
      <c r="E346" s="178"/>
      <c r="F346" s="160"/>
      <c r="G346" s="179"/>
      <c r="H346" s="179"/>
      <c r="I346" s="173">
        <f t="shared" si="35"/>
        <v>0</v>
      </c>
      <c r="J346" s="173">
        <f t="shared" si="36"/>
        <v>0</v>
      </c>
      <c r="K346" s="173">
        <f>IF($C346=0,0,VLOOKUP($Q346,InformatiiGenerale!$D$10:$J$150,3,FALSE))</f>
        <v>0</v>
      </c>
      <c r="L346" s="173">
        <f t="shared" si="37"/>
        <v>0</v>
      </c>
      <c r="M346" s="297">
        <f>IF(F346="ora",SUMIF('Cap.1-a'!$S$11:$S$3003,$P346,'Cap.1-a'!$N$11:$N$3003)/'Cap.1-b'!H346,SUMIF('Cap.1-a'!$S$11:$S$3003,$P346,'Cap.1-a'!$N$11:$N$3003))</f>
        <v>0</v>
      </c>
      <c r="N346" s="297">
        <f>IF($C346=0,0,VLOOKUP($Q346,InformatiiGenerale!$D$10:$J$150,7,FALSE))</f>
        <v>0</v>
      </c>
      <c r="O346" s="351">
        <f t="shared" si="38"/>
        <v>0</v>
      </c>
      <c r="P346" s="486" t="str">
        <f t="shared" si="39"/>
        <v/>
      </c>
      <c r="Q346" s="487" t="str">
        <f t="shared" si="40"/>
        <v/>
      </c>
      <c r="R346" s="487" t="str">
        <f t="shared" si="41"/>
        <v>Completati informatiile solicitate in foaia de calcul INFORMATII GENERALE</v>
      </c>
      <c r="S346" s="487" t="str">
        <f>IF(B346=0,"x",VLOOKUP(B346,InformatiiGenerale!$A$9:$C$29,3,FALSE))</f>
        <v>x</v>
      </c>
    </row>
    <row r="347" spans="1:19" ht="25.5" x14ac:dyDescent="0.25">
      <c r="A347" s="350"/>
      <c r="B347" s="177"/>
      <c r="C347" s="165"/>
      <c r="D347" s="165"/>
      <c r="E347" s="178"/>
      <c r="F347" s="160"/>
      <c r="G347" s="179"/>
      <c r="H347" s="179"/>
      <c r="I347" s="173">
        <f t="shared" si="35"/>
        <v>0</v>
      </c>
      <c r="J347" s="173">
        <f t="shared" si="36"/>
        <v>0</v>
      </c>
      <c r="K347" s="173">
        <f>IF($C347=0,0,VLOOKUP($Q347,InformatiiGenerale!$D$10:$J$150,3,FALSE))</f>
        <v>0</v>
      </c>
      <c r="L347" s="173">
        <f t="shared" si="37"/>
        <v>0</v>
      </c>
      <c r="M347" s="297">
        <f>IF(F347="ora",SUMIF('Cap.1-a'!$S$11:$S$3003,$P347,'Cap.1-a'!$N$11:$N$3003)/'Cap.1-b'!H347,SUMIF('Cap.1-a'!$S$11:$S$3003,$P347,'Cap.1-a'!$N$11:$N$3003))</f>
        <v>0</v>
      </c>
      <c r="N347" s="297">
        <f>IF($C347=0,0,VLOOKUP($Q347,InformatiiGenerale!$D$10:$J$150,7,FALSE))</f>
        <v>0</v>
      </c>
      <c r="O347" s="351">
        <f t="shared" si="38"/>
        <v>0</v>
      </c>
      <c r="P347" s="486" t="str">
        <f t="shared" si="39"/>
        <v/>
      </c>
      <c r="Q347" s="487" t="str">
        <f t="shared" si="40"/>
        <v/>
      </c>
      <c r="R347" s="487" t="str">
        <f t="shared" si="41"/>
        <v>Completati informatiile solicitate in foaia de calcul INFORMATII GENERALE</v>
      </c>
      <c r="S347" s="487" t="str">
        <f>IF(B347=0,"x",VLOOKUP(B347,InformatiiGenerale!$A$9:$C$29,3,FALSE))</f>
        <v>x</v>
      </c>
    </row>
    <row r="348" spans="1:19" ht="25.5" x14ac:dyDescent="0.25">
      <c r="A348" s="350"/>
      <c r="B348" s="177"/>
      <c r="C348" s="165"/>
      <c r="D348" s="165"/>
      <c r="E348" s="178"/>
      <c r="F348" s="160"/>
      <c r="G348" s="179"/>
      <c r="H348" s="179"/>
      <c r="I348" s="173">
        <f t="shared" si="35"/>
        <v>0</v>
      </c>
      <c r="J348" s="173">
        <f t="shared" si="36"/>
        <v>0</v>
      </c>
      <c r="K348" s="173">
        <f>IF($C348=0,0,VLOOKUP($Q348,InformatiiGenerale!$D$10:$J$150,3,FALSE))</f>
        <v>0</v>
      </c>
      <c r="L348" s="173">
        <f t="shared" si="37"/>
        <v>0</v>
      </c>
      <c r="M348" s="297">
        <f>IF(F348="ora",SUMIF('Cap.1-a'!$S$11:$S$3003,$P348,'Cap.1-a'!$N$11:$N$3003)/'Cap.1-b'!H348,SUMIF('Cap.1-a'!$S$11:$S$3003,$P348,'Cap.1-a'!$N$11:$N$3003))</f>
        <v>0</v>
      </c>
      <c r="N348" s="297">
        <f>IF($C348=0,0,VLOOKUP($Q348,InformatiiGenerale!$D$10:$J$150,7,FALSE))</f>
        <v>0</v>
      </c>
      <c r="O348" s="351">
        <f t="shared" si="38"/>
        <v>0</v>
      </c>
      <c r="P348" s="486" t="str">
        <f t="shared" si="39"/>
        <v/>
      </c>
      <c r="Q348" s="487" t="str">
        <f t="shared" si="40"/>
        <v/>
      </c>
      <c r="R348" s="487" t="str">
        <f t="shared" si="41"/>
        <v>Completati informatiile solicitate in foaia de calcul INFORMATII GENERALE</v>
      </c>
      <c r="S348" s="487" t="str">
        <f>IF(B348=0,"x",VLOOKUP(B348,InformatiiGenerale!$A$9:$C$29,3,FALSE))</f>
        <v>x</v>
      </c>
    </row>
    <row r="349" spans="1:19" ht="25.5" x14ac:dyDescent="0.25">
      <c r="A349" s="350"/>
      <c r="B349" s="177"/>
      <c r="C349" s="165"/>
      <c r="D349" s="165"/>
      <c r="E349" s="178"/>
      <c r="F349" s="160"/>
      <c r="G349" s="179"/>
      <c r="H349" s="179"/>
      <c r="I349" s="173">
        <f t="shared" si="35"/>
        <v>0</v>
      </c>
      <c r="J349" s="173">
        <f t="shared" si="36"/>
        <v>0</v>
      </c>
      <c r="K349" s="173">
        <f>IF($C349=0,0,VLOOKUP($Q349,InformatiiGenerale!$D$10:$J$150,3,FALSE))</f>
        <v>0</v>
      </c>
      <c r="L349" s="173">
        <f t="shared" si="37"/>
        <v>0</v>
      </c>
      <c r="M349" s="297">
        <f>IF(F349="ora",SUMIF('Cap.1-a'!$S$11:$S$3003,$P349,'Cap.1-a'!$N$11:$N$3003)/'Cap.1-b'!H349,SUMIF('Cap.1-a'!$S$11:$S$3003,$P349,'Cap.1-a'!$N$11:$N$3003))</f>
        <v>0</v>
      </c>
      <c r="N349" s="297">
        <f>IF($C349=0,0,VLOOKUP($Q349,InformatiiGenerale!$D$10:$J$150,7,FALSE))</f>
        <v>0</v>
      </c>
      <c r="O349" s="351">
        <f t="shared" si="38"/>
        <v>0</v>
      </c>
      <c r="P349" s="486" t="str">
        <f t="shared" si="39"/>
        <v/>
      </c>
      <c r="Q349" s="487" t="str">
        <f t="shared" si="40"/>
        <v/>
      </c>
      <c r="R349" s="487" t="str">
        <f t="shared" si="41"/>
        <v>Completati informatiile solicitate in foaia de calcul INFORMATII GENERALE</v>
      </c>
      <c r="S349" s="487" t="str">
        <f>IF(B349=0,"x",VLOOKUP(B349,InformatiiGenerale!$A$9:$C$29,3,FALSE))</f>
        <v>x</v>
      </c>
    </row>
    <row r="350" spans="1:19" ht="25.5" x14ac:dyDescent="0.25">
      <c r="A350" s="350"/>
      <c r="B350" s="177"/>
      <c r="C350" s="165"/>
      <c r="D350" s="165"/>
      <c r="E350" s="178"/>
      <c r="F350" s="160"/>
      <c r="G350" s="179"/>
      <c r="H350" s="179"/>
      <c r="I350" s="173">
        <f t="shared" si="35"/>
        <v>0</v>
      </c>
      <c r="J350" s="173">
        <f t="shared" si="36"/>
        <v>0</v>
      </c>
      <c r="K350" s="173">
        <f>IF($C350=0,0,VLOOKUP($Q350,InformatiiGenerale!$D$10:$J$150,3,FALSE))</f>
        <v>0</v>
      </c>
      <c r="L350" s="173">
        <f t="shared" si="37"/>
        <v>0</v>
      </c>
      <c r="M350" s="297">
        <f>IF(F350="ora",SUMIF('Cap.1-a'!$S$11:$S$3003,$P350,'Cap.1-a'!$N$11:$N$3003)/'Cap.1-b'!H350,SUMIF('Cap.1-a'!$S$11:$S$3003,$P350,'Cap.1-a'!$N$11:$N$3003))</f>
        <v>0</v>
      </c>
      <c r="N350" s="297">
        <f>IF($C350=0,0,VLOOKUP($Q350,InformatiiGenerale!$D$10:$J$150,7,FALSE))</f>
        <v>0</v>
      </c>
      <c r="O350" s="351">
        <f t="shared" si="38"/>
        <v>0</v>
      </c>
      <c r="P350" s="486" t="str">
        <f t="shared" si="39"/>
        <v/>
      </c>
      <c r="Q350" s="487" t="str">
        <f t="shared" si="40"/>
        <v/>
      </c>
      <c r="R350" s="487" t="str">
        <f t="shared" si="41"/>
        <v>Completati informatiile solicitate in foaia de calcul INFORMATII GENERALE</v>
      </c>
      <c r="S350" s="487" t="str">
        <f>IF(B350=0,"x",VLOOKUP(B350,InformatiiGenerale!$A$9:$C$29,3,FALSE))</f>
        <v>x</v>
      </c>
    </row>
    <row r="351" spans="1:19" ht="25.5" x14ac:dyDescent="0.25">
      <c r="A351" s="350"/>
      <c r="B351" s="177"/>
      <c r="C351" s="165"/>
      <c r="D351" s="165"/>
      <c r="E351" s="178"/>
      <c r="F351" s="160"/>
      <c r="G351" s="179"/>
      <c r="H351" s="179"/>
      <c r="I351" s="173">
        <f t="shared" si="35"/>
        <v>0</v>
      </c>
      <c r="J351" s="173">
        <f t="shared" si="36"/>
        <v>0</v>
      </c>
      <c r="K351" s="173">
        <f>IF($C351=0,0,VLOOKUP($Q351,InformatiiGenerale!$D$10:$J$150,3,FALSE))</f>
        <v>0</v>
      </c>
      <c r="L351" s="173">
        <f t="shared" si="37"/>
        <v>0</v>
      </c>
      <c r="M351" s="297">
        <f>IF(F351="ora",SUMIF('Cap.1-a'!$S$11:$S$3003,$P351,'Cap.1-a'!$N$11:$N$3003)/'Cap.1-b'!H351,SUMIF('Cap.1-a'!$S$11:$S$3003,$P351,'Cap.1-a'!$N$11:$N$3003))</f>
        <v>0</v>
      </c>
      <c r="N351" s="297">
        <f>IF($C351=0,0,VLOOKUP($Q351,InformatiiGenerale!$D$10:$J$150,7,FALSE))</f>
        <v>0</v>
      </c>
      <c r="O351" s="351">
        <f t="shared" si="38"/>
        <v>0</v>
      </c>
      <c r="P351" s="486" t="str">
        <f t="shared" si="39"/>
        <v/>
      </c>
      <c r="Q351" s="487" t="str">
        <f t="shared" si="40"/>
        <v/>
      </c>
      <c r="R351" s="487" t="str">
        <f t="shared" si="41"/>
        <v>Completati informatiile solicitate in foaia de calcul INFORMATII GENERALE</v>
      </c>
      <c r="S351" s="487" t="str">
        <f>IF(B351=0,"x",VLOOKUP(B351,InformatiiGenerale!$A$9:$C$29,3,FALSE))</f>
        <v>x</v>
      </c>
    </row>
    <row r="352" spans="1:19" ht="25.5" x14ac:dyDescent="0.25">
      <c r="A352" s="350"/>
      <c r="B352" s="177"/>
      <c r="C352" s="165"/>
      <c r="D352" s="165"/>
      <c r="E352" s="178"/>
      <c r="F352" s="160"/>
      <c r="G352" s="179"/>
      <c r="H352" s="179"/>
      <c r="I352" s="173">
        <f t="shared" si="35"/>
        <v>0</v>
      </c>
      <c r="J352" s="173">
        <f t="shared" si="36"/>
        <v>0</v>
      </c>
      <c r="K352" s="173">
        <f>IF($C352=0,0,VLOOKUP($Q352,InformatiiGenerale!$D$10:$J$150,3,FALSE))</f>
        <v>0</v>
      </c>
      <c r="L352" s="173">
        <f t="shared" si="37"/>
        <v>0</v>
      </c>
      <c r="M352" s="297">
        <f>IF(F352="ora",SUMIF('Cap.1-a'!$S$11:$S$3003,$P352,'Cap.1-a'!$N$11:$N$3003)/'Cap.1-b'!H352,SUMIF('Cap.1-a'!$S$11:$S$3003,$P352,'Cap.1-a'!$N$11:$N$3003))</f>
        <v>0</v>
      </c>
      <c r="N352" s="297">
        <f>IF($C352=0,0,VLOOKUP($Q352,InformatiiGenerale!$D$10:$J$150,7,FALSE))</f>
        <v>0</v>
      </c>
      <c r="O352" s="351">
        <f t="shared" si="38"/>
        <v>0</v>
      </c>
      <c r="P352" s="486" t="str">
        <f t="shared" si="39"/>
        <v/>
      </c>
      <c r="Q352" s="487" t="str">
        <f t="shared" si="40"/>
        <v/>
      </c>
      <c r="R352" s="487" t="str">
        <f t="shared" si="41"/>
        <v>Completati informatiile solicitate in foaia de calcul INFORMATII GENERALE</v>
      </c>
      <c r="S352" s="487" t="str">
        <f>IF(B352=0,"x",VLOOKUP(B352,InformatiiGenerale!$A$9:$C$29,3,FALSE))</f>
        <v>x</v>
      </c>
    </row>
    <row r="353" spans="1:19" ht="25.5" x14ac:dyDescent="0.25">
      <c r="A353" s="350"/>
      <c r="B353" s="177"/>
      <c r="C353" s="165"/>
      <c r="D353" s="165"/>
      <c r="E353" s="178"/>
      <c r="F353" s="160"/>
      <c r="G353" s="179"/>
      <c r="H353" s="179"/>
      <c r="I353" s="173">
        <f t="shared" si="35"/>
        <v>0</v>
      </c>
      <c r="J353" s="173">
        <f t="shared" si="36"/>
        <v>0</v>
      </c>
      <c r="K353" s="173">
        <f>IF($C353=0,0,VLOOKUP($Q353,InformatiiGenerale!$D$10:$J$150,3,FALSE))</f>
        <v>0</v>
      </c>
      <c r="L353" s="173">
        <f t="shared" si="37"/>
        <v>0</v>
      </c>
      <c r="M353" s="297">
        <f>IF(F353="ora",SUMIF('Cap.1-a'!$S$11:$S$3003,$P353,'Cap.1-a'!$N$11:$N$3003)/'Cap.1-b'!H353,SUMIF('Cap.1-a'!$S$11:$S$3003,$P353,'Cap.1-a'!$N$11:$N$3003))</f>
        <v>0</v>
      </c>
      <c r="N353" s="297">
        <f>IF($C353=0,0,VLOOKUP($Q353,InformatiiGenerale!$D$10:$J$150,7,FALSE))</f>
        <v>0</v>
      </c>
      <c r="O353" s="351">
        <f t="shared" si="38"/>
        <v>0</v>
      </c>
      <c r="P353" s="486" t="str">
        <f t="shared" si="39"/>
        <v/>
      </c>
      <c r="Q353" s="487" t="str">
        <f t="shared" si="40"/>
        <v/>
      </c>
      <c r="R353" s="487" t="str">
        <f t="shared" si="41"/>
        <v>Completati informatiile solicitate in foaia de calcul INFORMATII GENERALE</v>
      </c>
      <c r="S353" s="487" t="str">
        <f>IF(B353=0,"x",VLOOKUP(B353,InformatiiGenerale!$A$9:$C$29,3,FALSE))</f>
        <v>x</v>
      </c>
    </row>
    <row r="354" spans="1:19" ht="25.5" x14ac:dyDescent="0.25">
      <c r="A354" s="350"/>
      <c r="B354" s="177"/>
      <c r="C354" s="165"/>
      <c r="D354" s="165"/>
      <c r="E354" s="178"/>
      <c r="F354" s="160"/>
      <c r="G354" s="179"/>
      <c r="H354" s="179"/>
      <c r="I354" s="173">
        <f t="shared" si="35"/>
        <v>0</v>
      </c>
      <c r="J354" s="173">
        <f t="shared" si="36"/>
        <v>0</v>
      </c>
      <c r="K354" s="173">
        <f>IF($C354=0,0,VLOOKUP($Q354,InformatiiGenerale!$D$10:$J$150,3,FALSE))</f>
        <v>0</v>
      </c>
      <c r="L354" s="173">
        <f t="shared" si="37"/>
        <v>0</v>
      </c>
      <c r="M354" s="297">
        <f>IF(F354="ora",SUMIF('Cap.1-a'!$S$11:$S$3003,$P354,'Cap.1-a'!$N$11:$N$3003)/'Cap.1-b'!H354,SUMIF('Cap.1-a'!$S$11:$S$3003,$P354,'Cap.1-a'!$N$11:$N$3003))</f>
        <v>0</v>
      </c>
      <c r="N354" s="297">
        <f>IF($C354=0,0,VLOOKUP($Q354,InformatiiGenerale!$D$10:$J$150,7,FALSE))</f>
        <v>0</v>
      </c>
      <c r="O354" s="351">
        <f t="shared" si="38"/>
        <v>0</v>
      </c>
      <c r="P354" s="486" t="str">
        <f t="shared" si="39"/>
        <v/>
      </c>
      <c r="Q354" s="487" t="str">
        <f t="shared" si="40"/>
        <v/>
      </c>
      <c r="R354" s="487" t="str">
        <f t="shared" si="41"/>
        <v>Completati informatiile solicitate in foaia de calcul INFORMATII GENERALE</v>
      </c>
      <c r="S354" s="487" t="str">
        <f>IF(B354=0,"x",VLOOKUP(B354,InformatiiGenerale!$A$9:$C$29,3,FALSE))</f>
        <v>x</v>
      </c>
    </row>
    <row r="355" spans="1:19" ht="25.5" x14ac:dyDescent="0.25">
      <c r="A355" s="350"/>
      <c r="B355" s="177"/>
      <c r="C355" s="165"/>
      <c r="D355" s="165"/>
      <c r="E355" s="178"/>
      <c r="F355" s="160"/>
      <c r="G355" s="179"/>
      <c r="H355" s="179"/>
      <c r="I355" s="173">
        <f t="shared" si="35"/>
        <v>0</v>
      </c>
      <c r="J355" s="173">
        <f t="shared" si="36"/>
        <v>0</v>
      </c>
      <c r="K355" s="173">
        <f>IF($C355=0,0,VLOOKUP($Q355,InformatiiGenerale!$D$10:$J$150,3,FALSE))</f>
        <v>0</v>
      </c>
      <c r="L355" s="173">
        <f t="shared" si="37"/>
        <v>0</v>
      </c>
      <c r="M355" s="297">
        <f>IF(F355="ora",SUMIF('Cap.1-a'!$S$11:$S$3003,$P355,'Cap.1-a'!$N$11:$N$3003)/'Cap.1-b'!H355,SUMIF('Cap.1-a'!$S$11:$S$3003,$P355,'Cap.1-a'!$N$11:$N$3003))</f>
        <v>0</v>
      </c>
      <c r="N355" s="297">
        <f>IF($C355=0,0,VLOOKUP($Q355,InformatiiGenerale!$D$10:$J$150,7,FALSE))</f>
        <v>0</v>
      </c>
      <c r="O355" s="351">
        <f t="shared" si="38"/>
        <v>0</v>
      </c>
      <c r="P355" s="486" t="str">
        <f t="shared" si="39"/>
        <v/>
      </c>
      <c r="Q355" s="487" t="str">
        <f t="shared" si="40"/>
        <v/>
      </c>
      <c r="R355" s="487" t="str">
        <f t="shared" si="41"/>
        <v>Completati informatiile solicitate in foaia de calcul INFORMATII GENERALE</v>
      </c>
      <c r="S355" s="487" t="str">
        <f>IF(B355=0,"x",VLOOKUP(B355,InformatiiGenerale!$A$9:$C$29,3,FALSE))</f>
        <v>x</v>
      </c>
    </row>
    <row r="356" spans="1:19" ht="25.5" x14ac:dyDescent="0.25">
      <c r="A356" s="350"/>
      <c r="B356" s="177"/>
      <c r="C356" s="165"/>
      <c r="D356" s="165"/>
      <c r="E356" s="178"/>
      <c r="F356" s="160"/>
      <c r="G356" s="179"/>
      <c r="H356" s="179"/>
      <c r="I356" s="173">
        <f t="shared" si="35"/>
        <v>0</v>
      </c>
      <c r="J356" s="173">
        <f t="shared" si="36"/>
        <v>0</v>
      </c>
      <c r="K356" s="173">
        <f>IF($C356=0,0,VLOOKUP($Q356,InformatiiGenerale!$D$10:$J$150,3,FALSE))</f>
        <v>0</v>
      </c>
      <c r="L356" s="173">
        <f t="shared" si="37"/>
        <v>0</v>
      </c>
      <c r="M356" s="297">
        <f>IF(F356="ora",SUMIF('Cap.1-a'!$S$11:$S$3003,$P356,'Cap.1-a'!$N$11:$N$3003)/'Cap.1-b'!H356,SUMIF('Cap.1-a'!$S$11:$S$3003,$P356,'Cap.1-a'!$N$11:$N$3003))</f>
        <v>0</v>
      </c>
      <c r="N356" s="297">
        <f>IF($C356=0,0,VLOOKUP($Q356,InformatiiGenerale!$D$10:$J$150,7,FALSE))</f>
        <v>0</v>
      </c>
      <c r="O356" s="351">
        <f t="shared" si="38"/>
        <v>0</v>
      </c>
      <c r="P356" s="486" t="str">
        <f t="shared" si="39"/>
        <v/>
      </c>
      <c r="Q356" s="487" t="str">
        <f t="shared" si="40"/>
        <v/>
      </c>
      <c r="R356" s="487" t="str">
        <f t="shared" si="41"/>
        <v>Completati informatiile solicitate in foaia de calcul INFORMATII GENERALE</v>
      </c>
      <c r="S356" s="487" t="str">
        <f>IF(B356=0,"x",VLOOKUP(B356,InformatiiGenerale!$A$9:$C$29,3,FALSE))</f>
        <v>x</v>
      </c>
    </row>
    <row r="357" spans="1:19" ht="25.5" x14ac:dyDescent="0.25">
      <c r="A357" s="350"/>
      <c r="B357" s="177"/>
      <c r="C357" s="165"/>
      <c r="D357" s="165"/>
      <c r="E357" s="178"/>
      <c r="F357" s="160"/>
      <c r="G357" s="179"/>
      <c r="H357" s="179"/>
      <c r="I357" s="173">
        <f t="shared" si="35"/>
        <v>0</v>
      </c>
      <c r="J357" s="173">
        <f t="shared" si="36"/>
        <v>0</v>
      </c>
      <c r="K357" s="173">
        <f>IF($C357=0,0,VLOOKUP($Q357,InformatiiGenerale!$D$10:$J$150,3,FALSE))</f>
        <v>0</v>
      </c>
      <c r="L357" s="173">
        <f t="shared" si="37"/>
        <v>0</v>
      </c>
      <c r="M357" s="297">
        <f>IF(F357="ora",SUMIF('Cap.1-a'!$S$11:$S$3003,$P357,'Cap.1-a'!$N$11:$N$3003)/'Cap.1-b'!H357,SUMIF('Cap.1-a'!$S$11:$S$3003,$P357,'Cap.1-a'!$N$11:$N$3003))</f>
        <v>0</v>
      </c>
      <c r="N357" s="297">
        <f>IF($C357=0,0,VLOOKUP($Q357,InformatiiGenerale!$D$10:$J$150,7,FALSE))</f>
        <v>0</v>
      </c>
      <c r="O357" s="351">
        <f t="shared" si="38"/>
        <v>0</v>
      </c>
      <c r="P357" s="486" t="str">
        <f t="shared" si="39"/>
        <v/>
      </c>
      <c r="Q357" s="487" t="str">
        <f t="shared" si="40"/>
        <v/>
      </c>
      <c r="R357" s="487" t="str">
        <f t="shared" si="41"/>
        <v>Completati informatiile solicitate in foaia de calcul INFORMATII GENERALE</v>
      </c>
      <c r="S357" s="487" t="str">
        <f>IF(B357=0,"x",VLOOKUP(B357,InformatiiGenerale!$A$9:$C$29,3,FALSE))</f>
        <v>x</v>
      </c>
    </row>
    <row r="358" spans="1:19" ht="25.5" x14ac:dyDescent="0.25">
      <c r="A358" s="350"/>
      <c r="B358" s="177"/>
      <c r="C358" s="165"/>
      <c r="D358" s="165"/>
      <c r="E358" s="178"/>
      <c r="F358" s="160"/>
      <c r="G358" s="179"/>
      <c r="H358" s="179"/>
      <c r="I358" s="173">
        <f t="shared" si="35"/>
        <v>0</v>
      </c>
      <c r="J358" s="173">
        <f t="shared" si="36"/>
        <v>0</v>
      </c>
      <c r="K358" s="173">
        <f>IF($C358=0,0,VLOOKUP($Q358,InformatiiGenerale!$D$10:$J$150,3,FALSE))</f>
        <v>0</v>
      </c>
      <c r="L358" s="173">
        <f t="shared" si="37"/>
        <v>0</v>
      </c>
      <c r="M358" s="297">
        <f>IF(F358="ora",SUMIF('Cap.1-a'!$S$11:$S$3003,$P358,'Cap.1-a'!$N$11:$N$3003)/'Cap.1-b'!H358,SUMIF('Cap.1-a'!$S$11:$S$3003,$P358,'Cap.1-a'!$N$11:$N$3003))</f>
        <v>0</v>
      </c>
      <c r="N358" s="297">
        <f>IF($C358=0,0,VLOOKUP($Q358,InformatiiGenerale!$D$10:$J$150,7,FALSE))</f>
        <v>0</v>
      </c>
      <c r="O358" s="351">
        <f t="shared" si="38"/>
        <v>0</v>
      </c>
      <c r="P358" s="486" t="str">
        <f t="shared" si="39"/>
        <v/>
      </c>
      <c r="Q358" s="487" t="str">
        <f t="shared" si="40"/>
        <v/>
      </c>
      <c r="R358" s="487" t="str">
        <f t="shared" si="41"/>
        <v>Completati informatiile solicitate in foaia de calcul INFORMATII GENERALE</v>
      </c>
      <c r="S358" s="487" t="str">
        <f>IF(B358=0,"x",VLOOKUP(B358,InformatiiGenerale!$A$9:$C$29,3,FALSE))</f>
        <v>x</v>
      </c>
    </row>
    <row r="359" spans="1:19" ht="25.5" x14ac:dyDescent="0.25">
      <c r="A359" s="350"/>
      <c r="B359" s="177"/>
      <c r="C359" s="165"/>
      <c r="D359" s="165"/>
      <c r="E359" s="178"/>
      <c r="F359" s="160"/>
      <c r="G359" s="179"/>
      <c r="H359" s="179"/>
      <c r="I359" s="173">
        <f t="shared" si="35"/>
        <v>0</v>
      </c>
      <c r="J359" s="173">
        <f t="shared" si="36"/>
        <v>0</v>
      </c>
      <c r="K359" s="173">
        <f>IF($C359=0,0,VLOOKUP($Q359,InformatiiGenerale!$D$10:$J$150,3,FALSE))</f>
        <v>0</v>
      </c>
      <c r="L359" s="173">
        <f t="shared" si="37"/>
        <v>0</v>
      </c>
      <c r="M359" s="297">
        <f>IF(F359="ora",SUMIF('Cap.1-a'!$S$11:$S$3003,$P359,'Cap.1-a'!$N$11:$N$3003)/'Cap.1-b'!H359,SUMIF('Cap.1-a'!$S$11:$S$3003,$P359,'Cap.1-a'!$N$11:$N$3003))</f>
        <v>0</v>
      </c>
      <c r="N359" s="297">
        <f>IF($C359=0,0,VLOOKUP($Q359,InformatiiGenerale!$D$10:$J$150,7,FALSE))</f>
        <v>0</v>
      </c>
      <c r="O359" s="351">
        <f t="shared" si="38"/>
        <v>0</v>
      </c>
      <c r="P359" s="486" t="str">
        <f t="shared" si="39"/>
        <v/>
      </c>
      <c r="Q359" s="487" t="str">
        <f t="shared" si="40"/>
        <v/>
      </c>
      <c r="R359" s="487" t="str">
        <f t="shared" si="41"/>
        <v>Completati informatiile solicitate in foaia de calcul INFORMATII GENERALE</v>
      </c>
      <c r="S359" s="487" t="str">
        <f>IF(B359=0,"x",VLOOKUP(B359,InformatiiGenerale!$A$9:$C$29,3,FALSE))</f>
        <v>x</v>
      </c>
    </row>
    <row r="360" spans="1:19" ht="25.5" x14ac:dyDescent="0.25">
      <c r="A360" s="350"/>
      <c r="B360" s="177"/>
      <c r="C360" s="165"/>
      <c r="D360" s="165"/>
      <c r="E360" s="178"/>
      <c r="F360" s="160"/>
      <c r="G360" s="179"/>
      <c r="H360" s="179"/>
      <c r="I360" s="173">
        <f t="shared" si="35"/>
        <v>0</v>
      </c>
      <c r="J360" s="173">
        <f t="shared" si="36"/>
        <v>0</v>
      </c>
      <c r="K360" s="173">
        <f>IF($C360=0,0,VLOOKUP($Q360,InformatiiGenerale!$D$10:$J$150,3,FALSE))</f>
        <v>0</v>
      </c>
      <c r="L360" s="173">
        <f t="shared" si="37"/>
        <v>0</v>
      </c>
      <c r="M360" s="297">
        <f>IF(F360="ora",SUMIF('Cap.1-a'!$S$11:$S$3003,$P360,'Cap.1-a'!$N$11:$N$3003)/'Cap.1-b'!H360,SUMIF('Cap.1-a'!$S$11:$S$3003,$P360,'Cap.1-a'!$N$11:$N$3003))</f>
        <v>0</v>
      </c>
      <c r="N360" s="297">
        <f>IF($C360=0,0,VLOOKUP($Q360,InformatiiGenerale!$D$10:$J$150,7,FALSE))</f>
        <v>0</v>
      </c>
      <c r="O360" s="351">
        <f t="shared" si="38"/>
        <v>0</v>
      </c>
      <c r="P360" s="486" t="str">
        <f t="shared" si="39"/>
        <v/>
      </c>
      <c r="Q360" s="487" t="str">
        <f t="shared" si="40"/>
        <v/>
      </c>
      <c r="R360" s="487" t="str">
        <f t="shared" si="41"/>
        <v>Completati informatiile solicitate in foaia de calcul INFORMATII GENERALE</v>
      </c>
      <c r="S360" s="487" t="str">
        <f>IF(B360=0,"x",VLOOKUP(B360,InformatiiGenerale!$A$9:$C$29,3,FALSE))</f>
        <v>x</v>
      </c>
    </row>
    <row r="361" spans="1:19" ht="25.5" x14ac:dyDescent="0.25">
      <c r="A361" s="350"/>
      <c r="B361" s="177"/>
      <c r="C361" s="165"/>
      <c r="D361" s="165"/>
      <c r="E361" s="178"/>
      <c r="F361" s="160"/>
      <c r="G361" s="179"/>
      <c r="H361" s="179"/>
      <c r="I361" s="173">
        <f t="shared" si="35"/>
        <v>0</v>
      </c>
      <c r="J361" s="173">
        <f t="shared" si="36"/>
        <v>0</v>
      </c>
      <c r="K361" s="173">
        <f>IF($C361=0,0,VLOOKUP($Q361,InformatiiGenerale!$D$10:$J$150,3,FALSE))</f>
        <v>0</v>
      </c>
      <c r="L361" s="173">
        <f t="shared" si="37"/>
        <v>0</v>
      </c>
      <c r="M361" s="297">
        <f>IF(F361="ora",SUMIF('Cap.1-a'!$S$11:$S$3003,$P361,'Cap.1-a'!$N$11:$N$3003)/'Cap.1-b'!H361,SUMIF('Cap.1-a'!$S$11:$S$3003,$P361,'Cap.1-a'!$N$11:$N$3003))</f>
        <v>0</v>
      </c>
      <c r="N361" s="297">
        <f>IF($C361=0,0,VLOOKUP($Q361,InformatiiGenerale!$D$10:$J$150,7,FALSE))</f>
        <v>0</v>
      </c>
      <c r="O361" s="351">
        <f t="shared" si="38"/>
        <v>0</v>
      </c>
      <c r="P361" s="486" t="str">
        <f t="shared" si="39"/>
        <v/>
      </c>
      <c r="Q361" s="487" t="str">
        <f t="shared" si="40"/>
        <v/>
      </c>
      <c r="R361" s="487" t="str">
        <f t="shared" si="41"/>
        <v>Completati informatiile solicitate in foaia de calcul INFORMATII GENERALE</v>
      </c>
      <c r="S361" s="487" t="str">
        <f>IF(B361=0,"x",VLOOKUP(B361,InformatiiGenerale!$A$9:$C$29,3,FALSE))</f>
        <v>x</v>
      </c>
    </row>
    <row r="362" spans="1:19" ht="25.5" x14ac:dyDescent="0.25">
      <c r="A362" s="350"/>
      <c r="B362" s="177"/>
      <c r="C362" s="165"/>
      <c r="D362" s="165"/>
      <c r="E362" s="178"/>
      <c r="F362" s="160"/>
      <c r="G362" s="179"/>
      <c r="H362" s="179"/>
      <c r="I362" s="173">
        <f t="shared" si="35"/>
        <v>0</v>
      </c>
      <c r="J362" s="173">
        <f t="shared" si="36"/>
        <v>0</v>
      </c>
      <c r="K362" s="173">
        <f>IF($C362=0,0,VLOOKUP($Q362,InformatiiGenerale!$D$10:$J$150,3,FALSE))</f>
        <v>0</v>
      </c>
      <c r="L362" s="173">
        <f t="shared" si="37"/>
        <v>0</v>
      </c>
      <c r="M362" s="297">
        <f>IF(F362="ora",SUMIF('Cap.1-a'!$S$11:$S$3003,$P362,'Cap.1-a'!$N$11:$N$3003)/'Cap.1-b'!H362,SUMIF('Cap.1-a'!$S$11:$S$3003,$P362,'Cap.1-a'!$N$11:$N$3003))</f>
        <v>0</v>
      </c>
      <c r="N362" s="297">
        <f>IF($C362=0,0,VLOOKUP($Q362,InformatiiGenerale!$D$10:$J$150,7,FALSE))</f>
        <v>0</v>
      </c>
      <c r="O362" s="351">
        <f t="shared" si="38"/>
        <v>0</v>
      </c>
      <c r="P362" s="486" t="str">
        <f t="shared" si="39"/>
        <v/>
      </c>
      <c r="Q362" s="487" t="str">
        <f t="shared" si="40"/>
        <v/>
      </c>
      <c r="R362" s="487" t="str">
        <f t="shared" si="41"/>
        <v>Completati informatiile solicitate in foaia de calcul INFORMATII GENERALE</v>
      </c>
      <c r="S362" s="487" t="str">
        <f>IF(B362=0,"x",VLOOKUP(B362,InformatiiGenerale!$A$9:$C$29,3,FALSE))</f>
        <v>x</v>
      </c>
    </row>
    <row r="363" spans="1:19" ht="25.5" x14ac:dyDescent="0.25">
      <c r="A363" s="350"/>
      <c r="B363" s="177"/>
      <c r="C363" s="165"/>
      <c r="D363" s="165"/>
      <c r="E363" s="178"/>
      <c r="F363" s="160"/>
      <c r="G363" s="179"/>
      <c r="H363" s="179"/>
      <c r="I363" s="173">
        <f t="shared" si="35"/>
        <v>0</v>
      </c>
      <c r="J363" s="173">
        <f t="shared" si="36"/>
        <v>0</v>
      </c>
      <c r="K363" s="173">
        <f>IF($C363=0,0,VLOOKUP($Q363,InformatiiGenerale!$D$10:$J$150,3,FALSE))</f>
        <v>0</v>
      </c>
      <c r="L363" s="173">
        <f t="shared" si="37"/>
        <v>0</v>
      </c>
      <c r="M363" s="297">
        <f>IF(F363="ora",SUMIF('Cap.1-a'!$S$11:$S$3003,$P363,'Cap.1-a'!$N$11:$N$3003)/'Cap.1-b'!H363,SUMIF('Cap.1-a'!$S$11:$S$3003,$P363,'Cap.1-a'!$N$11:$N$3003))</f>
        <v>0</v>
      </c>
      <c r="N363" s="297">
        <f>IF($C363=0,0,VLOOKUP($Q363,InformatiiGenerale!$D$10:$J$150,7,FALSE))</f>
        <v>0</v>
      </c>
      <c r="O363" s="351">
        <f t="shared" si="38"/>
        <v>0</v>
      </c>
      <c r="P363" s="486" t="str">
        <f t="shared" si="39"/>
        <v/>
      </c>
      <c r="Q363" s="487" t="str">
        <f t="shared" si="40"/>
        <v/>
      </c>
      <c r="R363" s="487" t="str">
        <f t="shared" si="41"/>
        <v>Completati informatiile solicitate in foaia de calcul INFORMATII GENERALE</v>
      </c>
      <c r="S363" s="487" t="str">
        <f>IF(B363=0,"x",VLOOKUP(B363,InformatiiGenerale!$A$9:$C$29,3,FALSE))</f>
        <v>x</v>
      </c>
    </row>
    <row r="364" spans="1:19" ht="25.5" x14ac:dyDescent="0.25">
      <c r="A364" s="350"/>
      <c r="B364" s="177"/>
      <c r="C364" s="165"/>
      <c r="D364" s="165"/>
      <c r="E364" s="178"/>
      <c r="F364" s="160"/>
      <c r="G364" s="179"/>
      <c r="H364" s="179"/>
      <c r="I364" s="173">
        <f t="shared" si="35"/>
        <v>0</v>
      </c>
      <c r="J364" s="173">
        <f t="shared" si="36"/>
        <v>0</v>
      </c>
      <c r="K364" s="173">
        <f>IF($C364=0,0,VLOOKUP($Q364,InformatiiGenerale!$D$10:$J$150,3,FALSE))</f>
        <v>0</v>
      </c>
      <c r="L364" s="173">
        <f t="shared" si="37"/>
        <v>0</v>
      </c>
      <c r="M364" s="297">
        <f>IF(F364="ora",SUMIF('Cap.1-a'!$S$11:$S$3003,$P364,'Cap.1-a'!$N$11:$N$3003)/'Cap.1-b'!H364,SUMIF('Cap.1-a'!$S$11:$S$3003,$P364,'Cap.1-a'!$N$11:$N$3003))</f>
        <v>0</v>
      </c>
      <c r="N364" s="297">
        <f>IF($C364=0,0,VLOOKUP($Q364,InformatiiGenerale!$D$10:$J$150,7,FALSE))</f>
        <v>0</v>
      </c>
      <c r="O364" s="351">
        <f t="shared" si="38"/>
        <v>0</v>
      </c>
      <c r="P364" s="486" t="str">
        <f t="shared" si="39"/>
        <v/>
      </c>
      <c r="Q364" s="487" t="str">
        <f t="shared" si="40"/>
        <v/>
      </c>
      <c r="R364" s="487" t="str">
        <f t="shared" si="41"/>
        <v>Completati informatiile solicitate in foaia de calcul INFORMATII GENERALE</v>
      </c>
      <c r="S364" s="487" t="str">
        <f>IF(B364=0,"x",VLOOKUP(B364,InformatiiGenerale!$A$9:$C$29,3,FALSE))</f>
        <v>x</v>
      </c>
    </row>
    <row r="365" spans="1:19" ht="25.5" x14ac:dyDescent="0.25">
      <c r="A365" s="350"/>
      <c r="B365" s="177"/>
      <c r="C365" s="165"/>
      <c r="D365" s="165"/>
      <c r="E365" s="178"/>
      <c r="F365" s="160"/>
      <c r="G365" s="179"/>
      <c r="H365" s="179"/>
      <c r="I365" s="173">
        <f t="shared" si="35"/>
        <v>0</v>
      </c>
      <c r="J365" s="173">
        <f t="shared" si="36"/>
        <v>0</v>
      </c>
      <c r="K365" s="173">
        <f>IF($C365=0,0,VLOOKUP($Q365,InformatiiGenerale!$D$10:$J$150,3,FALSE))</f>
        <v>0</v>
      </c>
      <c r="L365" s="173">
        <f t="shared" si="37"/>
        <v>0</v>
      </c>
      <c r="M365" s="297">
        <f>IF(F365="ora",SUMIF('Cap.1-a'!$S$11:$S$3003,$P365,'Cap.1-a'!$N$11:$N$3003)/'Cap.1-b'!H365,SUMIF('Cap.1-a'!$S$11:$S$3003,$P365,'Cap.1-a'!$N$11:$N$3003))</f>
        <v>0</v>
      </c>
      <c r="N365" s="297">
        <f>IF($C365=0,0,VLOOKUP($Q365,InformatiiGenerale!$D$10:$J$150,7,FALSE))</f>
        <v>0</v>
      </c>
      <c r="O365" s="351">
        <f t="shared" si="38"/>
        <v>0</v>
      </c>
      <c r="P365" s="486" t="str">
        <f t="shared" si="39"/>
        <v/>
      </c>
      <c r="Q365" s="487" t="str">
        <f t="shared" si="40"/>
        <v/>
      </c>
      <c r="R365" s="487" t="str">
        <f t="shared" si="41"/>
        <v>Completati informatiile solicitate in foaia de calcul INFORMATII GENERALE</v>
      </c>
      <c r="S365" s="487" t="str">
        <f>IF(B365=0,"x",VLOOKUP(B365,InformatiiGenerale!$A$9:$C$29,3,FALSE))</f>
        <v>x</v>
      </c>
    </row>
    <row r="366" spans="1:19" ht="25.5" x14ac:dyDescent="0.25">
      <c r="A366" s="350"/>
      <c r="B366" s="177"/>
      <c r="C366" s="165"/>
      <c r="D366" s="165"/>
      <c r="E366" s="178"/>
      <c r="F366" s="160"/>
      <c r="G366" s="179"/>
      <c r="H366" s="179"/>
      <c r="I366" s="173">
        <f t="shared" si="35"/>
        <v>0</v>
      </c>
      <c r="J366" s="173">
        <f t="shared" si="36"/>
        <v>0</v>
      </c>
      <c r="K366" s="173">
        <f>IF($C366=0,0,VLOOKUP($Q366,InformatiiGenerale!$D$10:$J$150,3,FALSE))</f>
        <v>0</v>
      </c>
      <c r="L366" s="173">
        <f t="shared" si="37"/>
        <v>0</v>
      </c>
      <c r="M366" s="297">
        <f>IF(F366="ora",SUMIF('Cap.1-a'!$S$11:$S$3003,$P366,'Cap.1-a'!$N$11:$N$3003)/'Cap.1-b'!H366,SUMIF('Cap.1-a'!$S$11:$S$3003,$P366,'Cap.1-a'!$N$11:$N$3003))</f>
        <v>0</v>
      </c>
      <c r="N366" s="297">
        <f>IF($C366=0,0,VLOOKUP($Q366,InformatiiGenerale!$D$10:$J$150,7,FALSE))</f>
        <v>0</v>
      </c>
      <c r="O366" s="351">
        <f t="shared" si="38"/>
        <v>0</v>
      </c>
      <c r="P366" s="486" t="str">
        <f t="shared" si="39"/>
        <v/>
      </c>
      <c r="Q366" s="487" t="str">
        <f t="shared" si="40"/>
        <v/>
      </c>
      <c r="R366" s="487" t="str">
        <f t="shared" si="41"/>
        <v>Completati informatiile solicitate in foaia de calcul INFORMATII GENERALE</v>
      </c>
      <c r="S366" s="487" t="str">
        <f>IF(B366=0,"x",VLOOKUP(B366,InformatiiGenerale!$A$9:$C$29,3,FALSE))</f>
        <v>x</v>
      </c>
    </row>
    <row r="367" spans="1:19" ht="25.5" x14ac:dyDescent="0.25">
      <c r="A367" s="350"/>
      <c r="B367" s="177"/>
      <c r="C367" s="165"/>
      <c r="D367" s="165"/>
      <c r="E367" s="178"/>
      <c r="F367" s="160"/>
      <c r="G367" s="179"/>
      <c r="H367" s="179"/>
      <c r="I367" s="173">
        <f t="shared" si="35"/>
        <v>0</v>
      </c>
      <c r="J367" s="173">
        <f t="shared" si="36"/>
        <v>0</v>
      </c>
      <c r="K367" s="173">
        <f>IF($C367=0,0,VLOOKUP($Q367,InformatiiGenerale!$D$10:$J$150,3,FALSE))</f>
        <v>0</v>
      </c>
      <c r="L367" s="173">
        <f t="shared" si="37"/>
        <v>0</v>
      </c>
      <c r="M367" s="297">
        <f>IF(F367="ora",SUMIF('Cap.1-a'!$S$11:$S$3003,$P367,'Cap.1-a'!$N$11:$N$3003)/'Cap.1-b'!H367,SUMIF('Cap.1-a'!$S$11:$S$3003,$P367,'Cap.1-a'!$N$11:$N$3003))</f>
        <v>0</v>
      </c>
      <c r="N367" s="297">
        <f>IF($C367=0,0,VLOOKUP($Q367,InformatiiGenerale!$D$10:$J$150,7,FALSE))</f>
        <v>0</v>
      </c>
      <c r="O367" s="351">
        <f t="shared" si="38"/>
        <v>0</v>
      </c>
      <c r="P367" s="486" t="str">
        <f t="shared" si="39"/>
        <v/>
      </c>
      <c r="Q367" s="487" t="str">
        <f t="shared" si="40"/>
        <v/>
      </c>
      <c r="R367" s="487" t="str">
        <f t="shared" si="41"/>
        <v>Completati informatiile solicitate in foaia de calcul INFORMATII GENERALE</v>
      </c>
      <c r="S367" s="487" t="str">
        <f>IF(B367=0,"x",VLOOKUP(B367,InformatiiGenerale!$A$9:$C$29,3,FALSE))</f>
        <v>x</v>
      </c>
    </row>
    <row r="368" spans="1:19" ht="25.5" x14ac:dyDescent="0.25">
      <c r="A368" s="350"/>
      <c r="B368" s="177"/>
      <c r="C368" s="165"/>
      <c r="D368" s="165"/>
      <c r="E368" s="178"/>
      <c r="F368" s="160"/>
      <c r="G368" s="179"/>
      <c r="H368" s="179"/>
      <c r="I368" s="173">
        <f t="shared" si="35"/>
        <v>0</v>
      </c>
      <c r="J368" s="173">
        <f t="shared" si="36"/>
        <v>0</v>
      </c>
      <c r="K368" s="173">
        <f>IF($C368=0,0,VLOOKUP($Q368,InformatiiGenerale!$D$10:$J$150,3,FALSE))</f>
        <v>0</v>
      </c>
      <c r="L368" s="173">
        <f t="shared" si="37"/>
        <v>0</v>
      </c>
      <c r="M368" s="297">
        <f>IF(F368="ora",SUMIF('Cap.1-a'!$S$11:$S$3003,$P368,'Cap.1-a'!$N$11:$N$3003)/'Cap.1-b'!H368,SUMIF('Cap.1-a'!$S$11:$S$3003,$P368,'Cap.1-a'!$N$11:$N$3003))</f>
        <v>0</v>
      </c>
      <c r="N368" s="297">
        <f>IF($C368=0,0,VLOOKUP($Q368,InformatiiGenerale!$D$10:$J$150,7,FALSE))</f>
        <v>0</v>
      </c>
      <c r="O368" s="351">
        <f t="shared" si="38"/>
        <v>0</v>
      </c>
      <c r="P368" s="486" t="str">
        <f t="shared" si="39"/>
        <v/>
      </c>
      <c r="Q368" s="487" t="str">
        <f t="shared" si="40"/>
        <v/>
      </c>
      <c r="R368" s="487" t="str">
        <f t="shared" si="41"/>
        <v>Completati informatiile solicitate in foaia de calcul INFORMATII GENERALE</v>
      </c>
      <c r="S368" s="487" t="str">
        <f>IF(B368=0,"x",VLOOKUP(B368,InformatiiGenerale!$A$9:$C$29,3,FALSE))</f>
        <v>x</v>
      </c>
    </row>
    <row r="369" spans="1:19" ht="25.5" x14ac:dyDescent="0.25">
      <c r="A369" s="350"/>
      <c r="B369" s="177"/>
      <c r="C369" s="165"/>
      <c r="D369" s="165"/>
      <c r="E369" s="178"/>
      <c r="F369" s="160"/>
      <c r="G369" s="179"/>
      <c r="H369" s="179"/>
      <c r="I369" s="173">
        <f t="shared" si="35"/>
        <v>0</v>
      </c>
      <c r="J369" s="173">
        <f t="shared" si="36"/>
        <v>0</v>
      </c>
      <c r="K369" s="173">
        <f>IF($C369=0,0,VLOOKUP($Q369,InformatiiGenerale!$D$10:$J$150,3,FALSE))</f>
        <v>0</v>
      </c>
      <c r="L369" s="173">
        <f t="shared" si="37"/>
        <v>0</v>
      </c>
      <c r="M369" s="297">
        <f>IF(F369="ora",SUMIF('Cap.1-a'!$S$11:$S$3003,$P369,'Cap.1-a'!$N$11:$N$3003)/'Cap.1-b'!H369,SUMIF('Cap.1-a'!$S$11:$S$3003,$P369,'Cap.1-a'!$N$11:$N$3003))</f>
        <v>0</v>
      </c>
      <c r="N369" s="297">
        <f>IF($C369=0,0,VLOOKUP($Q369,InformatiiGenerale!$D$10:$J$150,7,FALSE))</f>
        <v>0</v>
      </c>
      <c r="O369" s="351">
        <f t="shared" si="38"/>
        <v>0</v>
      </c>
      <c r="P369" s="486" t="str">
        <f t="shared" si="39"/>
        <v/>
      </c>
      <c r="Q369" s="487" t="str">
        <f t="shared" si="40"/>
        <v/>
      </c>
      <c r="R369" s="487" t="str">
        <f t="shared" si="41"/>
        <v>Completati informatiile solicitate in foaia de calcul INFORMATII GENERALE</v>
      </c>
      <c r="S369" s="487" t="str">
        <f>IF(B369=0,"x",VLOOKUP(B369,InformatiiGenerale!$A$9:$C$29,3,FALSE))</f>
        <v>x</v>
      </c>
    </row>
    <row r="370" spans="1:19" ht="25.5" x14ac:dyDescent="0.25">
      <c r="A370" s="350"/>
      <c r="B370" s="177"/>
      <c r="C370" s="165"/>
      <c r="D370" s="165"/>
      <c r="E370" s="178"/>
      <c r="F370" s="160"/>
      <c r="G370" s="179"/>
      <c r="H370" s="179"/>
      <c r="I370" s="173">
        <f t="shared" si="35"/>
        <v>0</v>
      </c>
      <c r="J370" s="173">
        <f t="shared" si="36"/>
        <v>0</v>
      </c>
      <c r="K370" s="173">
        <f>IF($C370=0,0,VLOOKUP($Q370,InformatiiGenerale!$D$10:$J$150,3,FALSE))</f>
        <v>0</v>
      </c>
      <c r="L370" s="173">
        <f t="shared" si="37"/>
        <v>0</v>
      </c>
      <c r="M370" s="297">
        <f>IF(F370="ora",SUMIF('Cap.1-a'!$S$11:$S$3003,$P370,'Cap.1-a'!$N$11:$N$3003)/'Cap.1-b'!H370,SUMIF('Cap.1-a'!$S$11:$S$3003,$P370,'Cap.1-a'!$N$11:$N$3003))</f>
        <v>0</v>
      </c>
      <c r="N370" s="297">
        <f>IF($C370=0,0,VLOOKUP($Q370,InformatiiGenerale!$D$10:$J$150,7,FALSE))</f>
        <v>0</v>
      </c>
      <c r="O370" s="351">
        <f t="shared" si="38"/>
        <v>0</v>
      </c>
      <c r="P370" s="486" t="str">
        <f t="shared" si="39"/>
        <v/>
      </c>
      <c r="Q370" s="487" t="str">
        <f t="shared" si="40"/>
        <v/>
      </c>
      <c r="R370" s="487" t="str">
        <f t="shared" si="41"/>
        <v>Completati informatiile solicitate in foaia de calcul INFORMATII GENERALE</v>
      </c>
      <c r="S370" s="487" t="str">
        <f>IF(B370=0,"x",VLOOKUP(B370,InformatiiGenerale!$A$9:$C$29,3,FALSE))</f>
        <v>x</v>
      </c>
    </row>
    <row r="371" spans="1:19" ht="25.5" x14ac:dyDescent="0.25">
      <c r="A371" s="350"/>
      <c r="B371" s="177"/>
      <c r="C371" s="165"/>
      <c r="D371" s="165"/>
      <c r="E371" s="178"/>
      <c r="F371" s="160"/>
      <c r="G371" s="179"/>
      <c r="H371" s="179"/>
      <c r="I371" s="173">
        <f t="shared" si="35"/>
        <v>0</v>
      </c>
      <c r="J371" s="173">
        <f t="shared" si="36"/>
        <v>0</v>
      </c>
      <c r="K371" s="173">
        <f>IF($C371=0,0,VLOOKUP($Q371,InformatiiGenerale!$D$10:$J$150,3,FALSE))</f>
        <v>0</v>
      </c>
      <c r="L371" s="173">
        <f t="shared" si="37"/>
        <v>0</v>
      </c>
      <c r="M371" s="297">
        <f>IF(F371="ora",SUMIF('Cap.1-a'!$S$11:$S$3003,$P371,'Cap.1-a'!$N$11:$N$3003)/'Cap.1-b'!H371,SUMIF('Cap.1-a'!$S$11:$S$3003,$P371,'Cap.1-a'!$N$11:$N$3003))</f>
        <v>0</v>
      </c>
      <c r="N371" s="297">
        <f>IF($C371=0,0,VLOOKUP($Q371,InformatiiGenerale!$D$10:$J$150,7,FALSE))</f>
        <v>0</v>
      </c>
      <c r="O371" s="351">
        <f t="shared" si="38"/>
        <v>0</v>
      </c>
      <c r="P371" s="486" t="str">
        <f t="shared" si="39"/>
        <v/>
      </c>
      <c r="Q371" s="487" t="str">
        <f t="shared" si="40"/>
        <v/>
      </c>
      <c r="R371" s="487" t="str">
        <f t="shared" si="41"/>
        <v>Completati informatiile solicitate in foaia de calcul INFORMATII GENERALE</v>
      </c>
      <c r="S371" s="487" t="str">
        <f>IF(B371=0,"x",VLOOKUP(B371,InformatiiGenerale!$A$9:$C$29,3,FALSE))</f>
        <v>x</v>
      </c>
    </row>
    <row r="372" spans="1:19" ht="25.5" x14ac:dyDescent="0.25">
      <c r="A372" s="350"/>
      <c r="B372" s="177"/>
      <c r="C372" s="165"/>
      <c r="D372" s="165"/>
      <c r="E372" s="178"/>
      <c r="F372" s="160"/>
      <c r="G372" s="179"/>
      <c r="H372" s="179"/>
      <c r="I372" s="173">
        <f t="shared" si="35"/>
        <v>0</v>
      </c>
      <c r="J372" s="173">
        <f t="shared" si="36"/>
        <v>0</v>
      </c>
      <c r="K372" s="173">
        <f>IF($C372=0,0,VLOOKUP($Q372,InformatiiGenerale!$D$10:$J$150,3,FALSE))</f>
        <v>0</v>
      </c>
      <c r="L372" s="173">
        <f t="shared" si="37"/>
        <v>0</v>
      </c>
      <c r="M372" s="297">
        <f>IF(F372="ora",SUMIF('Cap.1-a'!$S$11:$S$3003,$P372,'Cap.1-a'!$N$11:$N$3003)/'Cap.1-b'!H372,SUMIF('Cap.1-a'!$S$11:$S$3003,$P372,'Cap.1-a'!$N$11:$N$3003))</f>
        <v>0</v>
      </c>
      <c r="N372" s="297">
        <f>IF($C372=0,0,VLOOKUP($Q372,InformatiiGenerale!$D$10:$J$150,7,FALSE))</f>
        <v>0</v>
      </c>
      <c r="O372" s="351">
        <f t="shared" si="38"/>
        <v>0</v>
      </c>
      <c r="P372" s="486" t="str">
        <f t="shared" si="39"/>
        <v/>
      </c>
      <c r="Q372" s="487" t="str">
        <f t="shared" si="40"/>
        <v/>
      </c>
      <c r="R372" s="487" t="str">
        <f t="shared" si="41"/>
        <v>Completati informatiile solicitate in foaia de calcul INFORMATII GENERALE</v>
      </c>
      <c r="S372" s="487" t="str">
        <f>IF(B372=0,"x",VLOOKUP(B372,InformatiiGenerale!$A$9:$C$29,3,FALSE))</f>
        <v>x</v>
      </c>
    </row>
    <row r="373" spans="1:19" ht="25.5" x14ac:dyDescent="0.25">
      <c r="A373" s="350"/>
      <c r="B373" s="177"/>
      <c r="C373" s="165"/>
      <c r="D373" s="165"/>
      <c r="E373" s="178"/>
      <c r="F373" s="160"/>
      <c r="G373" s="179"/>
      <c r="H373" s="179"/>
      <c r="I373" s="173">
        <f t="shared" si="35"/>
        <v>0</v>
      </c>
      <c r="J373" s="173">
        <f t="shared" si="36"/>
        <v>0</v>
      </c>
      <c r="K373" s="173">
        <f>IF($C373=0,0,VLOOKUP($Q373,InformatiiGenerale!$D$10:$J$150,3,FALSE))</f>
        <v>0</v>
      </c>
      <c r="L373" s="173">
        <f t="shared" si="37"/>
        <v>0</v>
      </c>
      <c r="M373" s="297">
        <f>IF(F373="ora",SUMIF('Cap.1-a'!$S$11:$S$3003,$P373,'Cap.1-a'!$N$11:$N$3003)/'Cap.1-b'!H373,SUMIF('Cap.1-a'!$S$11:$S$3003,$P373,'Cap.1-a'!$N$11:$N$3003))</f>
        <v>0</v>
      </c>
      <c r="N373" s="297">
        <f>IF($C373=0,0,VLOOKUP($Q373,InformatiiGenerale!$D$10:$J$150,7,FALSE))</f>
        <v>0</v>
      </c>
      <c r="O373" s="351">
        <f t="shared" si="38"/>
        <v>0</v>
      </c>
      <c r="P373" s="486" t="str">
        <f t="shared" si="39"/>
        <v/>
      </c>
      <c r="Q373" s="487" t="str">
        <f t="shared" si="40"/>
        <v/>
      </c>
      <c r="R373" s="487" t="str">
        <f t="shared" si="41"/>
        <v>Completati informatiile solicitate in foaia de calcul INFORMATII GENERALE</v>
      </c>
      <c r="S373" s="487" t="str">
        <f>IF(B373=0,"x",VLOOKUP(B373,InformatiiGenerale!$A$9:$C$29,3,FALSE))</f>
        <v>x</v>
      </c>
    </row>
    <row r="374" spans="1:19" ht="25.5" x14ac:dyDescent="0.25">
      <c r="A374" s="350"/>
      <c r="B374" s="177"/>
      <c r="C374" s="165"/>
      <c r="D374" s="165"/>
      <c r="E374" s="178"/>
      <c r="F374" s="160"/>
      <c r="G374" s="179"/>
      <c r="H374" s="179"/>
      <c r="I374" s="173">
        <f t="shared" si="35"/>
        <v>0</v>
      </c>
      <c r="J374" s="173">
        <f t="shared" si="36"/>
        <v>0</v>
      </c>
      <c r="K374" s="173">
        <f>IF($C374=0,0,VLOOKUP($Q374,InformatiiGenerale!$D$10:$J$150,3,FALSE))</f>
        <v>0</v>
      </c>
      <c r="L374" s="173">
        <f t="shared" si="37"/>
        <v>0</v>
      </c>
      <c r="M374" s="297">
        <f>IF(F374="ora",SUMIF('Cap.1-a'!$S$11:$S$3003,$P374,'Cap.1-a'!$N$11:$N$3003)/'Cap.1-b'!H374,SUMIF('Cap.1-a'!$S$11:$S$3003,$P374,'Cap.1-a'!$N$11:$N$3003))</f>
        <v>0</v>
      </c>
      <c r="N374" s="297">
        <f>IF($C374=0,0,VLOOKUP($Q374,InformatiiGenerale!$D$10:$J$150,7,FALSE))</f>
        <v>0</v>
      </c>
      <c r="O374" s="351">
        <f t="shared" si="38"/>
        <v>0</v>
      </c>
      <c r="P374" s="486" t="str">
        <f t="shared" si="39"/>
        <v/>
      </c>
      <c r="Q374" s="487" t="str">
        <f t="shared" si="40"/>
        <v/>
      </c>
      <c r="R374" s="487" t="str">
        <f t="shared" si="41"/>
        <v>Completati informatiile solicitate in foaia de calcul INFORMATII GENERALE</v>
      </c>
      <c r="S374" s="487" t="str">
        <f>IF(B374=0,"x",VLOOKUP(B374,InformatiiGenerale!$A$9:$C$29,3,FALSE))</f>
        <v>x</v>
      </c>
    </row>
    <row r="375" spans="1:19" ht="25.5" x14ac:dyDescent="0.25">
      <c r="A375" s="350"/>
      <c r="B375" s="177"/>
      <c r="C375" s="165"/>
      <c r="D375" s="165"/>
      <c r="E375" s="178"/>
      <c r="F375" s="160"/>
      <c r="G375" s="179"/>
      <c r="H375" s="179"/>
      <c r="I375" s="173">
        <f t="shared" si="35"/>
        <v>0</v>
      </c>
      <c r="J375" s="173">
        <f t="shared" si="36"/>
        <v>0</v>
      </c>
      <c r="K375" s="173">
        <f>IF($C375=0,0,VLOOKUP($Q375,InformatiiGenerale!$D$10:$J$150,3,FALSE))</f>
        <v>0</v>
      </c>
      <c r="L375" s="173">
        <f t="shared" si="37"/>
        <v>0</v>
      </c>
      <c r="M375" s="297">
        <f>IF(F375="ora",SUMIF('Cap.1-a'!$S$11:$S$3003,$P375,'Cap.1-a'!$N$11:$N$3003)/'Cap.1-b'!H375,SUMIF('Cap.1-a'!$S$11:$S$3003,$P375,'Cap.1-a'!$N$11:$N$3003))</f>
        <v>0</v>
      </c>
      <c r="N375" s="297">
        <f>IF($C375=0,0,VLOOKUP($Q375,InformatiiGenerale!$D$10:$J$150,7,FALSE))</f>
        <v>0</v>
      </c>
      <c r="O375" s="351">
        <f t="shared" si="38"/>
        <v>0</v>
      </c>
      <c r="P375" s="486" t="str">
        <f t="shared" si="39"/>
        <v/>
      </c>
      <c r="Q375" s="487" t="str">
        <f t="shared" si="40"/>
        <v/>
      </c>
      <c r="R375" s="487" t="str">
        <f t="shared" si="41"/>
        <v>Completati informatiile solicitate in foaia de calcul INFORMATII GENERALE</v>
      </c>
      <c r="S375" s="487" t="str">
        <f>IF(B375=0,"x",VLOOKUP(B375,InformatiiGenerale!$A$9:$C$29,3,FALSE))</f>
        <v>x</v>
      </c>
    </row>
    <row r="376" spans="1:19" ht="25.5" x14ac:dyDescent="0.25">
      <c r="A376" s="350"/>
      <c r="B376" s="177"/>
      <c r="C376" s="165"/>
      <c r="D376" s="165"/>
      <c r="E376" s="178"/>
      <c r="F376" s="160"/>
      <c r="G376" s="179"/>
      <c r="H376" s="179"/>
      <c r="I376" s="173">
        <f t="shared" si="35"/>
        <v>0</v>
      </c>
      <c r="J376" s="173">
        <f t="shared" si="36"/>
        <v>0</v>
      </c>
      <c r="K376" s="173">
        <f>IF($C376=0,0,VLOOKUP($Q376,InformatiiGenerale!$D$10:$J$150,3,FALSE))</f>
        <v>0</v>
      </c>
      <c r="L376" s="173">
        <f t="shared" si="37"/>
        <v>0</v>
      </c>
      <c r="M376" s="297">
        <f>IF(F376="ora",SUMIF('Cap.1-a'!$S$11:$S$3003,$P376,'Cap.1-a'!$N$11:$N$3003)/'Cap.1-b'!H376,SUMIF('Cap.1-a'!$S$11:$S$3003,$P376,'Cap.1-a'!$N$11:$N$3003))</f>
        <v>0</v>
      </c>
      <c r="N376" s="297">
        <f>IF($C376=0,0,VLOOKUP($Q376,InformatiiGenerale!$D$10:$J$150,7,FALSE))</f>
        <v>0</v>
      </c>
      <c r="O376" s="351">
        <f t="shared" si="38"/>
        <v>0</v>
      </c>
      <c r="P376" s="486" t="str">
        <f t="shared" si="39"/>
        <v/>
      </c>
      <c r="Q376" s="487" t="str">
        <f t="shared" si="40"/>
        <v/>
      </c>
      <c r="R376" s="487" t="str">
        <f t="shared" si="41"/>
        <v>Completati informatiile solicitate in foaia de calcul INFORMATII GENERALE</v>
      </c>
      <c r="S376" s="487" t="str">
        <f>IF(B376=0,"x",VLOOKUP(B376,InformatiiGenerale!$A$9:$C$29,3,FALSE))</f>
        <v>x</v>
      </c>
    </row>
    <row r="377" spans="1:19" ht="25.5" x14ac:dyDescent="0.25">
      <c r="A377" s="350"/>
      <c r="B377" s="177"/>
      <c r="C377" s="165"/>
      <c r="D377" s="165"/>
      <c r="E377" s="178"/>
      <c r="F377" s="160"/>
      <c r="G377" s="179"/>
      <c r="H377" s="179"/>
      <c r="I377" s="173">
        <f t="shared" si="35"/>
        <v>0</v>
      </c>
      <c r="J377" s="173">
        <f t="shared" si="36"/>
        <v>0</v>
      </c>
      <c r="K377" s="173">
        <f>IF($C377=0,0,VLOOKUP($Q377,InformatiiGenerale!$D$10:$J$150,3,FALSE))</f>
        <v>0</v>
      </c>
      <c r="L377" s="173">
        <f t="shared" si="37"/>
        <v>0</v>
      </c>
      <c r="M377" s="297">
        <f>IF(F377="ora",SUMIF('Cap.1-a'!$S$11:$S$3003,$P377,'Cap.1-a'!$N$11:$N$3003)/'Cap.1-b'!H377,SUMIF('Cap.1-a'!$S$11:$S$3003,$P377,'Cap.1-a'!$N$11:$N$3003))</f>
        <v>0</v>
      </c>
      <c r="N377" s="297">
        <f>IF($C377=0,0,VLOOKUP($Q377,InformatiiGenerale!$D$10:$J$150,7,FALSE))</f>
        <v>0</v>
      </c>
      <c r="O377" s="351">
        <f t="shared" si="38"/>
        <v>0</v>
      </c>
      <c r="P377" s="486" t="str">
        <f t="shared" si="39"/>
        <v/>
      </c>
      <c r="Q377" s="487" t="str">
        <f t="shared" si="40"/>
        <v/>
      </c>
      <c r="R377" s="487" t="str">
        <f t="shared" si="41"/>
        <v>Completati informatiile solicitate in foaia de calcul INFORMATII GENERALE</v>
      </c>
      <c r="S377" s="487" t="str">
        <f>IF(B377=0,"x",VLOOKUP(B377,InformatiiGenerale!$A$9:$C$29,3,FALSE))</f>
        <v>x</v>
      </c>
    </row>
    <row r="378" spans="1:19" ht="25.5" x14ac:dyDescent="0.25">
      <c r="A378" s="350"/>
      <c r="B378" s="177"/>
      <c r="C378" s="165"/>
      <c r="D378" s="165"/>
      <c r="E378" s="178"/>
      <c r="F378" s="160"/>
      <c r="G378" s="179"/>
      <c r="H378" s="179"/>
      <c r="I378" s="173">
        <f t="shared" si="35"/>
        <v>0</v>
      </c>
      <c r="J378" s="173">
        <f t="shared" si="36"/>
        <v>0</v>
      </c>
      <c r="K378" s="173">
        <f>IF($C378=0,0,VLOOKUP($Q378,InformatiiGenerale!$D$10:$J$150,3,FALSE))</f>
        <v>0</v>
      </c>
      <c r="L378" s="173">
        <f t="shared" si="37"/>
        <v>0</v>
      </c>
      <c r="M378" s="297">
        <f>IF(F378="ora",SUMIF('Cap.1-a'!$S$11:$S$3003,$P378,'Cap.1-a'!$N$11:$N$3003)/'Cap.1-b'!H378,SUMIF('Cap.1-a'!$S$11:$S$3003,$P378,'Cap.1-a'!$N$11:$N$3003))</f>
        <v>0</v>
      </c>
      <c r="N378" s="297">
        <f>IF($C378=0,0,VLOOKUP($Q378,InformatiiGenerale!$D$10:$J$150,7,FALSE))</f>
        <v>0</v>
      </c>
      <c r="O378" s="351">
        <f t="shared" si="38"/>
        <v>0</v>
      </c>
      <c r="P378" s="486" t="str">
        <f t="shared" si="39"/>
        <v/>
      </c>
      <c r="Q378" s="487" t="str">
        <f t="shared" si="40"/>
        <v/>
      </c>
      <c r="R378" s="487" t="str">
        <f t="shared" si="41"/>
        <v>Completati informatiile solicitate in foaia de calcul INFORMATII GENERALE</v>
      </c>
      <c r="S378" s="487" t="str">
        <f>IF(B378=0,"x",VLOOKUP(B378,InformatiiGenerale!$A$9:$C$29,3,FALSE))</f>
        <v>x</v>
      </c>
    </row>
    <row r="379" spans="1:19" ht="25.5" x14ac:dyDescent="0.25">
      <c r="A379" s="350"/>
      <c r="B379" s="177"/>
      <c r="C379" s="165"/>
      <c r="D379" s="165"/>
      <c r="E379" s="178"/>
      <c r="F379" s="160"/>
      <c r="G379" s="179"/>
      <c r="H379" s="179"/>
      <c r="I379" s="173">
        <f t="shared" si="35"/>
        <v>0</v>
      </c>
      <c r="J379" s="173">
        <f t="shared" si="36"/>
        <v>0</v>
      </c>
      <c r="K379" s="173">
        <f>IF($C379=0,0,VLOOKUP($Q379,InformatiiGenerale!$D$10:$J$150,3,FALSE))</f>
        <v>0</v>
      </c>
      <c r="L379" s="173">
        <f t="shared" si="37"/>
        <v>0</v>
      </c>
      <c r="M379" s="297">
        <f>IF(F379="ora",SUMIF('Cap.1-a'!$S$11:$S$3003,$P379,'Cap.1-a'!$N$11:$N$3003)/'Cap.1-b'!H379,SUMIF('Cap.1-a'!$S$11:$S$3003,$P379,'Cap.1-a'!$N$11:$N$3003))</f>
        <v>0</v>
      </c>
      <c r="N379" s="297">
        <f>IF($C379=0,0,VLOOKUP($Q379,InformatiiGenerale!$D$10:$J$150,7,FALSE))</f>
        <v>0</v>
      </c>
      <c r="O379" s="351">
        <f t="shared" si="38"/>
        <v>0</v>
      </c>
      <c r="P379" s="486" t="str">
        <f t="shared" si="39"/>
        <v/>
      </c>
      <c r="Q379" s="487" t="str">
        <f t="shared" si="40"/>
        <v/>
      </c>
      <c r="R379" s="487" t="str">
        <f t="shared" si="41"/>
        <v>Completati informatiile solicitate in foaia de calcul INFORMATII GENERALE</v>
      </c>
      <c r="S379" s="487" t="str">
        <f>IF(B379=0,"x",VLOOKUP(B379,InformatiiGenerale!$A$9:$C$29,3,FALSE))</f>
        <v>x</v>
      </c>
    </row>
    <row r="380" spans="1:19" ht="25.5" x14ac:dyDescent="0.25">
      <c r="A380" s="350"/>
      <c r="B380" s="177"/>
      <c r="C380" s="165"/>
      <c r="D380" s="165"/>
      <c r="E380" s="178"/>
      <c r="F380" s="160"/>
      <c r="G380" s="179"/>
      <c r="H380" s="179"/>
      <c r="I380" s="173">
        <f t="shared" si="35"/>
        <v>0</v>
      </c>
      <c r="J380" s="173">
        <f t="shared" si="36"/>
        <v>0</v>
      </c>
      <c r="K380" s="173">
        <f>IF($C380=0,0,VLOOKUP($Q380,InformatiiGenerale!$D$10:$J$150,3,FALSE))</f>
        <v>0</v>
      </c>
      <c r="L380" s="173">
        <f t="shared" si="37"/>
        <v>0</v>
      </c>
      <c r="M380" s="297">
        <f>IF(F380="ora",SUMIF('Cap.1-a'!$S$11:$S$3003,$P380,'Cap.1-a'!$N$11:$N$3003)/'Cap.1-b'!H380,SUMIF('Cap.1-a'!$S$11:$S$3003,$P380,'Cap.1-a'!$N$11:$N$3003))</f>
        <v>0</v>
      </c>
      <c r="N380" s="297">
        <f>IF($C380=0,0,VLOOKUP($Q380,InformatiiGenerale!$D$10:$J$150,7,FALSE))</f>
        <v>0</v>
      </c>
      <c r="O380" s="351">
        <f t="shared" si="38"/>
        <v>0</v>
      </c>
      <c r="P380" s="486" t="str">
        <f t="shared" si="39"/>
        <v/>
      </c>
      <c r="Q380" s="487" t="str">
        <f t="shared" si="40"/>
        <v/>
      </c>
      <c r="R380" s="487" t="str">
        <f t="shared" si="41"/>
        <v>Completati informatiile solicitate in foaia de calcul INFORMATII GENERALE</v>
      </c>
      <c r="S380" s="487" t="str">
        <f>IF(B380=0,"x",VLOOKUP(B380,InformatiiGenerale!$A$9:$C$29,3,FALSE))</f>
        <v>x</v>
      </c>
    </row>
    <row r="381" spans="1:19" ht="25.5" x14ac:dyDescent="0.25">
      <c r="A381" s="350"/>
      <c r="B381" s="177"/>
      <c r="C381" s="165"/>
      <c r="D381" s="165"/>
      <c r="E381" s="178"/>
      <c r="F381" s="160"/>
      <c r="G381" s="179"/>
      <c r="H381" s="179"/>
      <c r="I381" s="173">
        <f t="shared" si="35"/>
        <v>0</v>
      </c>
      <c r="J381" s="173">
        <f t="shared" si="36"/>
        <v>0</v>
      </c>
      <c r="K381" s="173">
        <f>IF($C381=0,0,VLOOKUP($Q381,InformatiiGenerale!$D$10:$J$150,3,FALSE))</f>
        <v>0</v>
      </c>
      <c r="L381" s="173">
        <f t="shared" si="37"/>
        <v>0</v>
      </c>
      <c r="M381" s="297">
        <f>IF(F381="ora",SUMIF('Cap.1-a'!$S$11:$S$3003,$P381,'Cap.1-a'!$N$11:$N$3003)/'Cap.1-b'!H381,SUMIF('Cap.1-a'!$S$11:$S$3003,$P381,'Cap.1-a'!$N$11:$N$3003))</f>
        <v>0</v>
      </c>
      <c r="N381" s="297">
        <f>IF($C381=0,0,VLOOKUP($Q381,InformatiiGenerale!$D$10:$J$150,7,FALSE))</f>
        <v>0</v>
      </c>
      <c r="O381" s="351">
        <f t="shared" si="38"/>
        <v>0</v>
      </c>
      <c r="P381" s="486" t="str">
        <f t="shared" si="39"/>
        <v/>
      </c>
      <c r="Q381" s="487" t="str">
        <f t="shared" si="40"/>
        <v/>
      </c>
      <c r="R381" s="487" t="str">
        <f t="shared" si="41"/>
        <v>Completati informatiile solicitate in foaia de calcul INFORMATII GENERALE</v>
      </c>
      <c r="S381" s="487" t="str">
        <f>IF(B381=0,"x",VLOOKUP(B381,InformatiiGenerale!$A$9:$C$29,3,FALSE))</f>
        <v>x</v>
      </c>
    </row>
    <row r="382" spans="1:19" ht="25.5" x14ac:dyDescent="0.25">
      <c r="A382" s="350"/>
      <c r="B382" s="177"/>
      <c r="C382" s="165"/>
      <c r="D382" s="165"/>
      <c r="E382" s="178"/>
      <c r="F382" s="160"/>
      <c r="G382" s="179"/>
      <c r="H382" s="179"/>
      <c r="I382" s="173">
        <f t="shared" si="35"/>
        <v>0</v>
      </c>
      <c r="J382" s="173">
        <f t="shared" si="36"/>
        <v>0</v>
      </c>
      <c r="K382" s="173">
        <f>IF($C382=0,0,VLOOKUP($Q382,InformatiiGenerale!$D$10:$J$150,3,FALSE))</f>
        <v>0</v>
      </c>
      <c r="L382" s="173">
        <f t="shared" si="37"/>
        <v>0</v>
      </c>
      <c r="M382" s="297">
        <f>IF(F382="ora",SUMIF('Cap.1-a'!$S$11:$S$3003,$P382,'Cap.1-a'!$N$11:$N$3003)/'Cap.1-b'!H382,SUMIF('Cap.1-a'!$S$11:$S$3003,$P382,'Cap.1-a'!$N$11:$N$3003))</f>
        <v>0</v>
      </c>
      <c r="N382" s="297">
        <f>IF($C382=0,0,VLOOKUP($Q382,InformatiiGenerale!$D$10:$J$150,7,FALSE))</f>
        <v>0</v>
      </c>
      <c r="O382" s="351">
        <f t="shared" si="38"/>
        <v>0</v>
      </c>
      <c r="P382" s="486" t="str">
        <f t="shared" si="39"/>
        <v/>
      </c>
      <c r="Q382" s="487" t="str">
        <f t="shared" si="40"/>
        <v/>
      </c>
      <c r="R382" s="487" t="str">
        <f t="shared" si="41"/>
        <v>Completati informatiile solicitate in foaia de calcul INFORMATII GENERALE</v>
      </c>
      <c r="S382" s="487" t="str">
        <f>IF(B382=0,"x",VLOOKUP(B382,InformatiiGenerale!$A$9:$C$29,3,FALSE))</f>
        <v>x</v>
      </c>
    </row>
    <row r="383" spans="1:19" ht="25.5" x14ac:dyDescent="0.25">
      <c r="A383" s="350"/>
      <c r="B383" s="177"/>
      <c r="C383" s="165"/>
      <c r="D383" s="165"/>
      <c r="E383" s="178"/>
      <c r="F383" s="160"/>
      <c r="G383" s="179"/>
      <c r="H383" s="179"/>
      <c r="I383" s="173">
        <f t="shared" si="35"/>
        <v>0</v>
      </c>
      <c r="J383" s="173">
        <f t="shared" si="36"/>
        <v>0</v>
      </c>
      <c r="K383" s="173">
        <f>IF($C383=0,0,VLOOKUP($Q383,InformatiiGenerale!$D$10:$J$150,3,FALSE))</f>
        <v>0</v>
      </c>
      <c r="L383" s="173">
        <f t="shared" si="37"/>
        <v>0</v>
      </c>
      <c r="M383" s="297">
        <f>IF(F383="ora",SUMIF('Cap.1-a'!$S$11:$S$3003,$P383,'Cap.1-a'!$N$11:$N$3003)/'Cap.1-b'!H383,SUMIF('Cap.1-a'!$S$11:$S$3003,$P383,'Cap.1-a'!$N$11:$N$3003))</f>
        <v>0</v>
      </c>
      <c r="N383" s="297">
        <f>IF($C383=0,0,VLOOKUP($Q383,InformatiiGenerale!$D$10:$J$150,7,FALSE))</f>
        <v>0</v>
      </c>
      <c r="O383" s="351">
        <f t="shared" si="38"/>
        <v>0</v>
      </c>
      <c r="P383" s="486" t="str">
        <f t="shared" si="39"/>
        <v/>
      </c>
      <c r="Q383" s="487" t="str">
        <f t="shared" si="40"/>
        <v/>
      </c>
      <c r="R383" s="487" t="str">
        <f t="shared" si="41"/>
        <v>Completati informatiile solicitate in foaia de calcul INFORMATII GENERALE</v>
      </c>
      <c r="S383" s="487" t="str">
        <f>IF(B383=0,"x",VLOOKUP(B383,InformatiiGenerale!$A$9:$C$29,3,FALSE))</f>
        <v>x</v>
      </c>
    </row>
    <row r="384" spans="1:19" ht="25.5" x14ac:dyDescent="0.25">
      <c r="A384" s="350"/>
      <c r="B384" s="177"/>
      <c r="C384" s="165"/>
      <c r="D384" s="165"/>
      <c r="E384" s="178"/>
      <c r="F384" s="160"/>
      <c r="G384" s="179"/>
      <c r="H384" s="179"/>
      <c r="I384" s="173">
        <f t="shared" si="35"/>
        <v>0</v>
      </c>
      <c r="J384" s="173">
        <f t="shared" si="36"/>
        <v>0</v>
      </c>
      <c r="K384" s="173">
        <f>IF($C384=0,0,VLOOKUP($Q384,InformatiiGenerale!$D$10:$J$150,3,FALSE))</f>
        <v>0</v>
      </c>
      <c r="L384" s="173">
        <f t="shared" si="37"/>
        <v>0</v>
      </c>
      <c r="M384" s="297">
        <f>IF(F384="ora",SUMIF('Cap.1-a'!$S$11:$S$3003,$P384,'Cap.1-a'!$N$11:$N$3003)/'Cap.1-b'!H384,SUMIF('Cap.1-a'!$S$11:$S$3003,$P384,'Cap.1-a'!$N$11:$N$3003))</f>
        <v>0</v>
      </c>
      <c r="N384" s="297">
        <f>IF($C384=0,0,VLOOKUP($Q384,InformatiiGenerale!$D$10:$J$150,7,FALSE))</f>
        <v>0</v>
      </c>
      <c r="O384" s="351">
        <f t="shared" si="38"/>
        <v>0</v>
      </c>
      <c r="P384" s="486" t="str">
        <f t="shared" si="39"/>
        <v/>
      </c>
      <c r="Q384" s="487" t="str">
        <f t="shared" si="40"/>
        <v/>
      </c>
      <c r="R384" s="487" t="str">
        <f t="shared" si="41"/>
        <v>Completati informatiile solicitate in foaia de calcul INFORMATII GENERALE</v>
      </c>
      <c r="S384" s="487" t="str">
        <f>IF(B384=0,"x",VLOOKUP(B384,InformatiiGenerale!$A$9:$C$29,3,FALSE))</f>
        <v>x</v>
      </c>
    </row>
    <row r="385" spans="1:19" ht="25.5" x14ac:dyDescent="0.25">
      <c r="A385" s="350"/>
      <c r="B385" s="177"/>
      <c r="C385" s="165"/>
      <c r="D385" s="165"/>
      <c r="E385" s="178"/>
      <c r="F385" s="160"/>
      <c r="G385" s="179"/>
      <c r="H385" s="179"/>
      <c r="I385" s="173">
        <f t="shared" si="35"/>
        <v>0</v>
      </c>
      <c r="J385" s="173">
        <f t="shared" si="36"/>
        <v>0</v>
      </c>
      <c r="K385" s="173">
        <f>IF($C385=0,0,VLOOKUP($Q385,InformatiiGenerale!$D$10:$J$150,3,FALSE))</f>
        <v>0</v>
      </c>
      <c r="L385" s="173">
        <f t="shared" si="37"/>
        <v>0</v>
      </c>
      <c r="M385" s="297">
        <f>IF(F385="ora",SUMIF('Cap.1-a'!$S$11:$S$3003,$P385,'Cap.1-a'!$N$11:$N$3003)/'Cap.1-b'!H385,SUMIF('Cap.1-a'!$S$11:$S$3003,$P385,'Cap.1-a'!$N$11:$N$3003))</f>
        <v>0</v>
      </c>
      <c r="N385" s="297">
        <f>IF($C385=0,0,VLOOKUP($Q385,InformatiiGenerale!$D$10:$J$150,7,FALSE))</f>
        <v>0</v>
      </c>
      <c r="O385" s="351">
        <f t="shared" si="38"/>
        <v>0</v>
      </c>
      <c r="P385" s="486" t="str">
        <f t="shared" si="39"/>
        <v/>
      </c>
      <c r="Q385" s="487" t="str">
        <f t="shared" si="40"/>
        <v/>
      </c>
      <c r="R385" s="487" t="str">
        <f t="shared" si="41"/>
        <v>Completati informatiile solicitate in foaia de calcul INFORMATII GENERALE</v>
      </c>
      <c r="S385" s="487" t="str">
        <f>IF(B385=0,"x",VLOOKUP(B385,InformatiiGenerale!$A$9:$C$29,3,FALSE))</f>
        <v>x</v>
      </c>
    </row>
    <row r="386" spans="1:19" ht="25.5" x14ac:dyDescent="0.25">
      <c r="A386" s="350"/>
      <c r="B386" s="177"/>
      <c r="C386" s="165"/>
      <c r="D386" s="165"/>
      <c r="E386" s="178"/>
      <c r="F386" s="160"/>
      <c r="G386" s="179"/>
      <c r="H386" s="179"/>
      <c r="I386" s="173">
        <f t="shared" si="35"/>
        <v>0</v>
      </c>
      <c r="J386" s="173">
        <f t="shared" si="36"/>
        <v>0</v>
      </c>
      <c r="K386" s="173">
        <f>IF($C386=0,0,VLOOKUP($Q386,InformatiiGenerale!$D$10:$J$150,3,FALSE))</f>
        <v>0</v>
      </c>
      <c r="L386" s="173">
        <f t="shared" si="37"/>
        <v>0</v>
      </c>
      <c r="M386" s="297">
        <f>IF(F386="ora",SUMIF('Cap.1-a'!$S$11:$S$3003,$P386,'Cap.1-a'!$N$11:$N$3003)/'Cap.1-b'!H386,SUMIF('Cap.1-a'!$S$11:$S$3003,$P386,'Cap.1-a'!$N$11:$N$3003))</f>
        <v>0</v>
      </c>
      <c r="N386" s="297">
        <f>IF($C386=0,0,VLOOKUP($Q386,InformatiiGenerale!$D$10:$J$150,7,FALSE))</f>
        <v>0</v>
      </c>
      <c r="O386" s="351">
        <f t="shared" si="38"/>
        <v>0</v>
      </c>
      <c r="P386" s="486" t="str">
        <f t="shared" si="39"/>
        <v/>
      </c>
      <c r="Q386" s="487" t="str">
        <f t="shared" si="40"/>
        <v/>
      </c>
      <c r="R386" s="487" t="str">
        <f t="shared" si="41"/>
        <v>Completati informatiile solicitate in foaia de calcul INFORMATII GENERALE</v>
      </c>
      <c r="S386" s="487" t="str">
        <f>IF(B386=0,"x",VLOOKUP(B386,InformatiiGenerale!$A$9:$C$29,3,FALSE))</f>
        <v>x</v>
      </c>
    </row>
    <row r="387" spans="1:19" ht="25.5" x14ac:dyDescent="0.25">
      <c r="A387" s="350"/>
      <c r="B387" s="177"/>
      <c r="C387" s="165"/>
      <c r="D387" s="165"/>
      <c r="E387" s="178"/>
      <c r="F387" s="160"/>
      <c r="G387" s="179"/>
      <c r="H387" s="179"/>
      <c r="I387" s="173">
        <f t="shared" si="35"/>
        <v>0</v>
      </c>
      <c r="J387" s="173">
        <f t="shared" si="36"/>
        <v>0</v>
      </c>
      <c r="K387" s="173">
        <f>IF($C387=0,0,VLOOKUP($Q387,InformatiiGenerale!$D$10:$J$150,3,FALSE))</f>
        <v>0</v>
      </c>
      <c r="L387" s="173">
        <f t="shared" si="37"/>
        <v>0</v>
      </c>
      <c r="M387" s="297">
        <f>IF(F387="ora",SUMIF('Cap.1-a'!$S$11:$S$3003,$P387,'Cap.1-a'!$N$11:$N$3003)/'Cap.1-b'!H387,SUMIF('Cap.1-a'!$S$11:$S$3003,$P387,'Cap.1-a'!$N$11:$N$3003))</f>
        <v>0</v>
      </c>
      <c r="N387" s="297">
        <f>IF($C387=0,0,VLOOKUP($Q387,InformatiiGenerale!$D$10:$J$150,7,FALSE))</f>
        <v>0</v>
      </c>
      <c r="O387" s="351">
        <f t="shared" si="38"/>
        <v>0</v>
      </c>
      <c r="P387" s="486" t="str">
        <f t="shared" si="39"/>
        <v/>
      </c>
      <c r="Q387" s="487" t="str">
        <f t="shared" si="40"/>
        <v/>
      </c>
      <c r="R387" s="487" t="str">
        <f t="shared" si="41"/>
        <v>Completati informatiile solicitate in foaia de calcul INFORMATII GENERALE</v>
      </c>
      <c r="S387" s="487" t="str">
        <f>IF(B387=0,"x",VLOOKUP(B387,InformatiiGenerale!$A$9:$C$29,3,FALSE))</f>
        <v>x</v>
      </c>
    </row>
    <row r="388" spans="1:19" ht="25.5" x14ac:dyDescent="0.25">
      <c r="A388" s="350"/>
      <c r="B388" s="177"/>
      <c r="C388" s="165"/>
      <c r="D388" s="165"/>
      <c r="E388" s="178"/>
      <c r="F388" s="160"/>
      <c r="G388" s="179"/>
      <c r="H388" s="179"/>
      <c r="I388" s="173">
        <f t="shared" si="35"/>
        <v>0</v>
      </c>
      <c r="J388" s="173">
        <f t="shared" si="36"/>
        <v>0</v>
      </c>
      <c r="K388" s="173">
        <f>IF($C388=0,0,VLOOKUP($Q388,InformatiiGenerale!$D$10:$J$150,3,FALSE))</f>
        <v>0</v>
      </c>
      <c r="L388" s="173">
        <f t="shared" si="37"/>
        <v>0</v>
      </c>
      <c r="M388" s="297">
        <f>IF(F388="ora",SUMIF('Cap.1-a'!$S$11:$S$3003,$P388,'Cap.1-a'!$N$11:$N$3003)/'Cap.1-b'!H388,SUMIF('Cap.1-a'!$S$11:$S$3003,$P388,'Cap.1-a'!$N$11:$N$3003))</f>
        <v>0</v>
      </c>
      <c r="N388" s="297">
        <f>IF($C388=0,0,VLOOKUP($Q388,InformatiiGenerale!$D$10:$J$150,7,FALSE))</f>
        <v>0</v>
      </c>
      <c r="O388" s="351">
        <f t="shared" si="38"/>
        <v>0</v>
      </c>
      <c r="P388" s="486" t="str">
        <f t="shared" si="39"/>
        <v/>
      </c>
      <c r="Q388" s="487" t="str">
        <f t="shared" si="40"/>
        <v/>
      </c>
      <c r="R388" s="487" t="str">
        <f t="shared" si="41"/>
        <v>Completati informatiile solicitate in foaia de calcul INFORMATII GENERALE</v>
      </c>
      <c r="S388" s="487" t="str">
        <f>IF(B388=0,"x",VLOOKUP(B388,InformatiiGenerale!$A$9:$C$29,3,FALSE))</f>
        <v>x</v>
      </c>
    </row>
    <row r="389" spans="1:19" ht="25.5" x14ac:dyDescent="0.25">
      <c r="A389" s="350"/>
      <c r="B389" s="177"/>
      <c r="C389" s="165"/>
      <c r="D389" s="165"/>
      <c r="E389" s="178"/>
      <c r="F389" s="160"/>
      <c r="G389" s="179"/>
      <c r="H389" s="179"/>
      <c r="I389" s="173">
        <f t="shared" si="35"/>
        <v>0</v>
      </c>
      <c r="J389" s="173">
        <f t="shared" si="36"/>
        <v>0</v>
      </c>
      <c r="K389" s="173">
        <f>IF($C389=0,0,VLOOKUP($Q389,InformatiiGenerale!$D$10:$J$150,3,FALSE))</f>
        <v>0</v>
      </c>
      <c r="L389" s="173">
        <f t="shared" si="37"/>
        <v>0</v>
      </c>
      <c r="M389" s="297">
        <f>IF(F389="ora",SUMIF('Cap.1-a'!$S$11:$S$3003,$P389,'Cap.1-a'!$N$11:$N$3003)/'Cap.1-b'!H389,SUMIF('Cap.1-a'!$S$11:$S$3003,$P389,'Cap.1-a'!$N$11:$N$3003))</f>
        <v>0</v>
      </c>
      <c r="N389" s="297">
        <f>IF($C389=0,0,VLOOKUP($Q389,InformatiiGenerale!$D$10:$J$150,7,FALSE))</f>
        <v>0</v>
      </c>
      <c r="O389" s="351">
        <f t="shared" si="38"/>
        <v>0</v>
      </c>
      <c r="P389" s="486" t="str">
        <f t="shared" si="39"/>
        <v/>
      </c>
      <c r="Q389" s="487" t="str">
        <f t="shared" si="40"/>
        <v/>
      </c>
      <c r="R389" s="487" t="str">
        <f t="shared" si="41"/>
        <v>Completati informatiile solicitate in foaia de calcul INFORMATII GENERALE</v>
      </c>
      <c r="S389" s="487" t="str">
        <f>IF(B389=0,"x",VLOOKUP(B389,InformatiiGenerale!$A$9:$C$29,3,FALSE))</f>
        <v>x</v>
      </c>
    </row>
    <row r="390" spans="1:19" ht="25.5" x14ac:dyDescent="0.25">
      <c r="A390" s="350"/>
      <c r="B390" s="177"/>
      <c r="C390" s="165"/>
      <c r="D390" s="165"/>
      <c r="E390" s="178"/>
      <c r="F390" s="160"/>
      <c r="G390" s="179"/>
      <c r="H390" s="179"/>
      <c r="I390" s="173">
        <f t="shared" si="35"/>
        <v>0</v>
      </c>
      <c r="J390" s="173">
        <f t="shared" si="36"/>
        <v>0</v>
      </c>
      <c r="K390" s="173">
        <f>IF($C390=0,0,VLOOKUP($Q390,InformatiiGenerale!$D$10:$J$150,3,FALSE))</f>
        <v>0</v>
      </c>
      <c r="L390" s="173">
        <f t="shared" si="37"/>
        <v>0</v>
      </c>
      <c r="M390" s="297">
        <f>IF(F390="ora",SUMIF('Cap.1-a'!$S$11:$S$3003,$P390,'Cap.1-a'!$N$11:$N$3003)/'Cap.1-b'!H390,SUMIF('Cap.1-a'!$S$11:$S$3003,$P390,'Cap.1-a'!$N$11:$N$3003))</f>
        <v>0</v>
      </c>
      <c r="N390" s="297">
        <f>IF($C390=0,0,VLOOKUP($Q390,InformatiiGenerale!$D$10:$J$150,7,FALSE))</f>
        <v>0</v>
      </c>
      <c r="O390" s="351">
        <f t="shared" si="38"/>
        <v>0</v>
      </c>
      <c r="P390" s="486" t="str">
        <f t="shared" si="39"/>
        <v/>
      </c>
      <c r="Q390" s="487" t="str">
        <f t="shared" si="40"/>
        <v/>
      </c>
      <c r="R390" s="487" t="str">
        <f t="shared" si="41"/>
        <v>Completati informatiile solicitate in foaia de calcul INFORMATII GENERALE</v>
      </c>
      <c r="S390" s="487" t="str">
        <f>IF(B390=0,"x",VLOOKUP(B390,InformatiiGenerale!$A$9:$C$29,3,FALSE))</f>
        <v>x</v>
      </c>
    </row>
    <row r="391" spans="1:19" ht="25.5" x14ac:dyDescent="0.25">
      <c r="A391" s="350"/>
      <c r="B391" s="177"/>
      <c r="C391" s="165"/>
      <c r="D391" s="165"/>
      <c r="E391" s="178"/>
      <c r="F391" s="160"/>
      <c r="G391" s="179"/>
      <c r="H391" s="179"/>
      <c r="I391" s="173">
        <f t="shared" si="35"/>
        <v>0</v>
      </c>
      <c r="J391" s="173">
        <f t="shared" si="36"/>
        <v>0</v>
      </c>
      <c r="K391" s="173">
        <f>IF($C391=0,0,VLOOKUP($Q391,InformatiiGenerale!$D$10:$J$150,3,FALSE))</f>
        <v>0</v>
      </c>
      <c r="L391" s="173">
        <f t="shared" si="37"/>
        <v>0</v>
      </c>
      <c r="M391" s="297">
        <f>IF(F391="ora",SUMIF('Cap.1-a'!$S$11:$S$3003,$P391,'Cap.1-a'!$N$11:$N$3003)/'Cap.1-b'!H391,SUMIF('Cap.1-a'!$S$11:$S$3003,$P391,'Cap.1-a'!$N$11:$N$3003))</f>
        <v>0</v>
      </c>
      <c r="N391" s="297">
        <f>IF($C391=0,0,VLOOKUP($Q391,InformatiiGenerale!$D$10:$J$150,7,FALSE))</f>
        <v>0</v>
      </c>
      <c r="O391" s="351">
        <f t="shared" si="38"/>
        <v>0</v>
      </c>
      <c r="P391" s="486" t="str">
        <f t="shared" si="39"/>
        <v/>
      </c>
      <c r="Q391" s="487" t="str">
        <f t="shared" si="40"/>
        <v/>
      </c>
      <c r="R391" s="487" t="str">
        <f t="shared" si="41"/>
        <v>Completati informatiile solicitate in foaia de calcul INFORMATII GENERALE</v>
      </c>
      <c r="S391" s="487" t="str">
        <f>IF(B391=0,"x",VLOOKUP(B391,InformatiiGenerale!$A$9:$C$29,3,FALSE))</f>
        <v>x</v>
      </c>
    </row>
    <row r="392" spans="1:19" ht="25.5" x14ac:dyDescent="0.25">
      <c r="A392" s="350"/>
      <c r="B392" s="177"/>
      <c r="C392" s="165"/>
      <c r="D392" s="165"/>
      <c r="E392" s="178"/>
      <c r="F392" s="160"/>
      <c r="G392" s="179"/>
      <c r="H392" s="179"/>
      <c r="I392" s="173">
        <f t="shared" si="35"/>
        <v>0</v>
      </c>
      <c r="J392" s="173">
        <f t="shared" si="36"/>
        <v>0</v>
      </c>
      <c r="K392" s="173">
        <f>IF($C392=0,0,VLOOKUP($Q392,InformatiiGenerale!$D$10:$J$150,3,FALSE))</f>
        <v>0</v>
      </c>
      <c r="L392" s="173">
        <f t="shared" si="37"/>
        <v>0</v>
      </c>
      <c r="M392" s="297">
        <f>IF(F392="ora",SUMIF('Cap.1-a'!$S$11:$S$3003,$P392,'Cap.1-a'!$N$11:$N$3003)/'Cap.1-b'!H392,SUMIF('Cap.1-a'!$S$11:$S$3003,$P392,'Cap.1-a'!$N$11:$N$3003))</f>
        <v>0</v>
      </c>
      <c r="N392" s="297">
        <f>IF($C392=0,0,VLOOKUP($Q392,InformatiiGenerale!$D$10:$J$150,7,FALSE))</f>
        <v>0</v>
      </c>
      <c r="O392" s="351">
        <f t="shared" si="38"/>
        <v>0</v>
      </c>
      <c r="P392" s="486" t="str">
        <f t="shared" si="39"/>
        <v/>
      </c>
      <c r="Q392" s="487" t="str">
        <f t="shared" si="40"/>
        <v/>
      </c>
      <c r="R392" s="487" t="str">
        <f t="shared" si="41"/>
        <v>Completati informatiile solicitate in foaia de calcul INFORMATII GENERALE</v>
      </c>
      <c r="S392" s="487" t="str">
        <f>IF(B392=0,"x",VLOOKUP(B392,InformatiiGenerale!$A$9:$C$29,3,FALSE))</f>
        <v>x</v>
      </c>
    </row>
    <row r="393" spans="1:19" ht="25.5" x14ac:dyDescent="0.25">
      <c r="A393" s="350"/>
      <c r="B393" s="177"/>
      <c r="C393" s="165"/>
      <c r="D393" s="165"/>
      <c r="E393" s="178"/>
      <c r="F393" s="160"/>
      <c r="G393" s="179"/>
      <c r="H393" s="179"/>
      <c r="I393" s="173">
        <f t="shared" si="35"/>
        <v>0</v>
      </c>
      <c r="J393" s="173">
        <f t="shared" si="36"/>
        <v>0</v>
      </c>
      <c r="K393" s="173">
        <f>IF($C393=0,0,VLOOKUP($Q393,InformatiiGenerale!$D$10:$J$150,3,FALSE))</f>
        <v>0</v>
      </c>
      <c r="L393" s="173">
        <f t="shared" si="37"/>
        <v>0</v>
      </c>
      <c r="M393" s="297">
        <f>IF(F393="ora",SUMIF('Cap.1-a'!$S$11:$S$3003,$P393,'Cap.1-a'!$N$11:$N$3003)/'Cap.1-b'!H393,SUMIF('Cap.1-a'!$S$11:$S$3003,$P393,'Cap.1-a'!$N$11:$N$3003))</f>
        <v>0</v>
      </c>
      <c r="N393" s="297">
        <f>IF($C393=0,0,VLOOKUP($Q393,InformatiiGenerale!$D$10:$J$150,7,FALSE))</f>
        <v>0</v>
      </c>
      <c r="O393" s="351">
        <f t="shared" si="38"/>
        <v>0</v>
      </c>
      <c r="P393" s="486" t="str">
        <f t="shared" si="39"/>
        <v/>
      </c>
      <c r="Q393" s="487" t="str">
        <f t="shared" si="40"/>
        <v/>
      </c>
      <c r="R393" s="487" t="str">
        <f t="shared" si="41"/>
        <v>Completati informatiile solicitate in foaia de calcul INFORMATII GENERALE</v>
      </c>
      <c r="S393" s="487" t="str">
        <f>IF(B393=0,"x",VLOOKUP(B393,InformatiiGenerale!$A$9:$C$29,3,FALSE))</f>
        <v>x</v>
      </c>
    </row>
    <row r="394" spans="1:19" ht="25.5" x14ac:dyDescent="0.25">
      <c r="A394" s="350"/>
      <c r="B394" s="177"/>
      <c r="C394" s="165"/>
      <c r="D394" s="165"/>
      <c r="E394" s="178"/>
      <c r="F394" s="160"/>
      <c r="G394" s="179"/>
      <c r="H394" s="179"/>
      <c r="I394" s="173">
        <f t="shared" ref="I394:I457" si="42">IF(G394=0,0,IF(F394="ora",100%,ROUND(H394/G394,4)))</f>
        <v>0</v>
      </c>
      <c r="J394" s="173">
        <f t="shared" ref="J394:J457" si="43">IF($G394=0,0,AVERAGEIF($C$9:$C$507,$C394,$I$9:$I$507))</f>
        <v>0</v>
      </c>
      <c r="K394" s="173">
        <f>IF($C394=0,0,VLOOKUP($Q394,InformatiiGenerale!$D$10:$J$150,3,FALSE))</f>
        <v>0</v>
      </c>
      <c r="L394" s="173">
        <f t="shared" ref="L394:L457" si="44">K394-J394</f>
        <v>0</v>
      </c>
      <c r="M394" s="297">
        <f>IF(F394="ora",SUMIF('Cap.1-a'!$S$11:$S$3003,$P394,'Cap.1-a'!$N$11:$N$3003)/'Cap.1-b'!H394,SUMIF('Cap.1-a'!$S$11:$S$3003,$P394,'Cap.1-a'!$N$11:$N$3003))</f>
        <v>0</v>
      </c>
      <c r="N394" s="297">
        <f>IF($C394=0,0,VLOOKUP($Q394,InformatiiGenerale!$D$10:$J$150,7,FALSE))</f>
        <v>0</v>
      </c>
      <c r="O394" s="351">
        <f t="shared" ref="O394:O457" si="45">N394-M394</f>
        <v>0</v>
      </c>
      <c r="P394" s="486" t="str">
        <f t="shared" ref="P394:P457" si="46">CONCATENATE($C394,$E394,$A394)</f>
        <v/>
      </c>
      <c r="Q394" s="487" t="str">
        <f t="shared" ref="Q394:Q457" si="47">CONCATENATE($C394,$F394)</f>
        <v/>
      </c>
      <c r="R394" s="487" t="str">
        <f t="shared" ref="R394:R457" si="48">$C$3</f>
        <v>Completati informatiile solicitate in foaia de calcul INFORMATII GENERALE</v>
      </c>
      <c r="S394" s="487" t="str">
        <f>IF(B394=0,"x",VLOOKUP(B394,InformatiiGenerale!$A$9:$C$29,3,FALSE))</f>
        <v>x</v>
      </c>
    </row>
    <row r="395" spans="1:19" ht="25.5" x14ac:dyDescent="0.25">
      <c r="A395" s="350"/>
      <c r="B395" s="177"/>
      <c r="C395" s="165"/>
      <c r="D395" s="165"/>
      <c r="E395" s="178"/>
      <c r="F395" s="160"/>
      <c r="G395" s="179"/>
      <c r="H395" s="179"/>
      <c r="I395" s="173">
        <f t="shared" si="42"/>
        <v>0</v>
      </c>
      <c r="J395" s="173">
        <f t="shared" si="43"/>
        <v>0</v>
      </c>
      <c r="K395" s="173">
        <f>IF($C395=0,0,VLOOKUP($Q395,InformatiiGenerale!$D$10:$J$150,3,FALSE))</f>
        <v>0</v>
      </c>
      <c r="L395" s="173">
        <f t="shared" si="44"/>
        <v>0</v>
      </c>
      <c r="M395" s="297">
        <f>IF(F395="ora",SUMIF('Cap.1-a'!$S$11:$S$3003,$P395,'Cap.1-a'!$N$11:$N$3003)/'Cap.1-b'!H395,SUMIF('Cap.1-a'!$S$11:$S$3003,$P395,'Cap.1-a'!$N$11:$N$3003))</f>
        <v>0</v>
      </c>
      <c r="N395" s="297">
        <f>IF($C395=0,0,VLOOKUP($Q395,InformatiiGenerale!$D$10:$J$150,7,FALSE))</f>
        <v>0</v>
      </c>
      <c r="O395" s="351">
        <f t="shared" si="45"/>
        <v>0</v>
      </c>
      <c r="P395" s="486" t="str">
        <f t="shared" si="46"/>
        <v/>
      </c>
      <c r="Q395" s="487" t="str">
        <f t="shared" si="47"/>
        <v/>
      </c>
      <c r="R395" s="487" t="str">
        <f t="shared" si="48"/>
        <v>Completati informatiile solicitate in foaia de calcul INFORMATII GENERALE</v>
      </c>
      <c r="S395" s="487" t="str">
        <f>IF(B395=0,"x",VLOOKUP(B395,InformatiiGenerale!$A$9:$C$29,3,FALSE))</f>
        <v>x</v>
      </c>
    </row>
    <row r="396" spans="1:19" ht="25.5" x14ac:dyDescent="0.25">
      <c r="A396" s="350"/>
      <c r="B396" s="177"/>
      <c r="C396" s="165"/>
      <c r="D396" s="165"/>
      <c r="E396" s="178"/>
      <c r="F396" s="160"/>
      <c r="G396" s="179"/>
      <c r="H396" s="179"/>
      <c r="I396" s="173">
        <f t="shared" si="42"/>
        <v>0</v>
      </c>
      <c r="J396" s="173">
        <f t="shared" si="43"/>
        <v>0</v>
      </c>
      <c r="K396" s="173">
        <f>IF($C396=0,0,VLOOKUP($Q396,InformatiiGenerale!$D$10:$J$150,3,FALSE))</f>
        <v>0</v>
      </c>
      <c r="L396" s="173">
        <f t="shared" si="44"/>
        <v>0</v>
      </c>
      <c r="M396" s="297">
        <f>IF(F396="ora",SUMIF('Cap.1-a'!$S$11:$S$3003,$P396,'Cap.1-a'!$N$11:$N$3003)/'Cap.1-b'!H396,SUMIF('Cap.1-a'!$S$11:$S$3003,$P396,'Cap.1-a'!$N$11:$N$3003))</f>
        <v>0</v>
      </c>
      <c r="N396" s="297">
        <f>IF($C396=0,0,VLOOKUP($Q396,InformatiiGenerale!$D$10:$J$150,7,FALSE))</f>
        <v>0</v>
      </c>
      <c r="O396" s="351">
        <f t="shared" si="45"/>
        <v>0</v>
      </c>
      <c r="P396" s="486" t="str">
        <f t="shared" si="46"/>
        <v/>
      </c>
      <c r="Q396" s="487" t="str">
        <f t="shared" si="47"/>
        <v/>
      </c>
      <c r="R396" s="487" t="str">
        <f t="shared" si="48"/>
        <v>Completati informatiile solicitate in foaia de calcul INFORMATII GENERALE</v>
      </c>
      <c r="S396" s="487" t="str">
        <f>IF(B396=0,"x",VLOOKUP(B396,InformatiiGenerale!$A$9:$C$29,3,FALSE))</f>
        <v>x</v>
      </c>
    </row>
    <row r="397" spans="1:19" ht="25.5" x14ac:dyDescent="0.25">
      <c r="A397" s="350"/>
      <c r="B397" s="177"/>
      <c r="C397" s="165"/>
      <c r="D397" s="165"/>
      <c r="E397" s="178"/>
      <c r="F397" s="160"/>
      <c r="G397" s="179"/>
      <c r="H397" s="179"/>
      <c r="I397" s="173">
        <f t="shared" si="42"/>
        <v>0</v>
      </c>
      <c r="J397" s="173">
        <f t="shared" si="43"/>
        <v>0</v>
      </c>
      <c r="K397" s="173">
        <f>IF($C397=0,0,VLOOKUP($Q397,InformatiiGenerale!$D$10:$J$150,3,FALSE))</f>
        <v>0</v>
      </c>
      <c r="L397" s="173">
        <f t="shared" si="44"/>
        <v>0</v>
      </c>
      <c r="M397" s="297">
        <f>IF(F397="ora",SUMIF('Cap.1-a'!$S$11:$S$3003,$P397,'Cap.1-a'!$N$11:$N$3003)/'Cap.1-b'!H397,SUMIF('Cap.1-a'!$S$11:$S$3003,$P397,'Cap.1-a'!$N$11:$N$3003))</f>
        <v>0</v>
      </c>
      <c r="N397" s="297">
        <f>IF($C397=0,0,VLOOKUP($Q397,InformatiiGenerale!$D$10:$J$150,7,FALSE))</f>
        <v>0</v>
      </c>
      <c r="O397" s="351">
        <f t="shared" si="45"/>
        <v>0</v>
      </c>
      <c r="P397" s="486" t="str">
        <f t="shared" si="46"/>
        <v/>
      </c>
      <c r="Q397" s="487" t="str">
        <f t="shared" si="47"/>
        <v/>
      </c>
      <c r="R397" s="487" t="str">
        <f t="shared" si="48"/>
        <v>Completati informatiile solicitate in foaia de calcul INFORMATII GENERALE</v>
      </c>
      <c r="S397" s="487" t="str">
        <f>IF(B397=0,"x",VLOOKUP(B397,InformatiiGenerale!$A$9:$C$29,3,FALSE))</f>
        <v>x</v>
      </c>
    </row>
    <row r="398" spans="1:19" ht="25.5" x14ac:dyDescent="0.25">
      <c r="A398" s="350"/>
      <c r="B398" s="177"/>
      <c r="C398" s="165"/>
      <c r="D398" s="165"/>
      <c r="E398" s="178"/>
      <c r="F398" s="160"/>
      <c r="G398" s="179"/>
      <c r="H398" s="179"/>
      <c r="I398" s="173">
        <f t="shared" si="42"/>
        <v>0</v>
      </c>
      <c r="J398" s="173">
        <f t="shared" si="43"/>
        <v>0</v>
      </c>
      <c r="K398" s="173">
        <f>IF($C398=0,0,VLOOKUP($Q398,InformatiiGenerale!$D$10:$J$150,3,FALSE))</f>
        <v>0</v>
      </c>
      <c r="L398" s="173">
        <f t="shared" si="44"/>
        <v>0</v>
      </c>
      <c r="M398" s="297">
        <f>IF(F398="ora",SUMIF('Cap.1-a'!$S$11:$S$3003,$P398,'Cap.1-a'!$N$11:$N$3003)/'Cap.1-b'!H398,SUMIF('Cap.1-a'!$S$11:$S$3003,$P398,'Cap.1-a'!$N$11:$N$3003))</f>
        <v>0</v>
      </c>
      <c r="N398" s="297">
        <f>IF($C398=0,0,VLOOKUP($Q398,InformatiiGenerale!$D$10:$J$150,7,FALSE))</f>
        <v>0</v>
      </c>
      <c r="O398" s="351">
        <f t="shared" si="45"/>
        <v>0</v>
      </c>
      <c r="P398" s="486" t="str">
        <f t="shared" si="46"/>
        <v/>
      </c>
      <c r="Q398" s="487" t="str">
        <f t="shared" si="47"/>
        <v/>
      </c>
      <c r="R398" s="487" t="str">
        <f t="shared" si="48"/>
        <v>Completati informatiile solicitate in foaia de calcul INFORMATII GENERALE</v>
      </c>
      <c r="S398" s="487" t="str">
        <f>IF(B398=0,"x",VLOOKUP(B398,InformatiiGenerale!$A$9:$C$29,3,FALSE))</f>
        <v>x</v>
      </c>
    </row>
    <row r="399" spans="1:19" ht="25.5" x14ac:dyDescent="0.25">
      <c r="A399" s="350"/>
      <c r="B399" s="177"/>
      <c r="C399" s="165"/>
      <c r="D399" s="165"/>
      <c r="E399" s="178"/>
      <c r="F399" s="160"/>
      <c r="G399" s="179"/>
      <c r="H399" s="179"/>
      <c r="I399" s="173">
        <f t="shared" si="42"/>
        <v>0</v>
      </c>
      <c r="J399" s="173">
        <f t="shared" si="43"/>
        <v>0</v>
      </c>
      <c r="K399" s="173">
        <f>IF($C399=0,0,VLOOKUP($Q399,InformatiiGenerale!$D$10:$J$150,3,FALSE))</f>
        <v>0</v>
      </c>
      <c r="L399" s="173">
        <f t="shared" si="44"/>
        <v>0</v>
      </c>
      <c r="M399" s="297">
        <f>IF(F399="ora",SUMIF('Cap.1-a'!$S$11:$S$3003,$P399,'Cap.1-a'!$N$11:$N$3003)/'Cap.1-b'!H399,SUMIF('Cap.1-a'!$S$11:$S$3003,$P399,'Cap.1-a'!$N$11:$N$3003))</f>
        <v>0</v>
      </c>
      <c r="N399" s="297">
        <f>IF($C399=0,0,VLOOKUP($Q399,InformatiiGenerale!$D$10:$J$150,7,FALSE))</f>
        <v>0</v>
      </c>
      <c r="O399" s="351">
        <f t="shared" si="45"/>
        <v>0</v>
      </c>
      <c r="P399" s="486" t="str">
        <f t="shared" si="46"/>
        <v/>
      </c>
      <c r="Q399" s="487" t="str">
        <f t="shared" si="47"/>
        <v/>
      </c>
      <c r="R399" s="487" t="str">
        <f t="shared" si="48"/>
        <v>Completati informatiile solicitate in foaia de calcul INFORMATII GENERALE</v>
      </c>
      <c r="S399" s="487" t="str">
        <f>IF(B399=0,"x",VLOOKUP(B399,InformatiiGenerale!$A$9:$C$29,3,FALSE))</f>
        <v>x</v>
      </c>
    </row>
    <row r="400" spans="1:19" ht="25.5" x14ac:dyDescent="0.25">
      <c r="A400" s="350"/>
      <c r="B400" s="177"/>
      <c r="C400" s="165"/>
      <c r="D400" s="165"/>
      <c r="E400" s="178"/>
      <c r="F400" s="160"/>
      <c r="G400" s="179"/>
      <c r="H400" s="179"/>
      <c r="I400" s="173">
        <f t="shared" si="42"/>
        <v>0</v>
      </c>
      <c r="J400" s="173">
        <f t="shared" si="43"/>
        <v>0</v>
      </c>
      <c r="K400" s="173">
        <f>IF($C400=0,0,VLOOKUP($Q400,InformatiiGenerale!$D$10:$J$150,3,FALSE))</f>
        <v>0</v>
      </c>
      <c r="L400" s="173">
        <f t="shared" si="44"/>
        <v>0</v>
      </c>
      <c r="M400" s="297">
        <f>IF(F400="ora",SUMIF('Cap.1-a'!$S$11:$S$3003,$P400,'Cap.1-a'!$N$11:$N$3003)/'Cap.1-b'!H400,SUMIF('Cap.1-a'!$S$11:$S$3003,$P400,'Cap.1-a'!$N$11:$N$3003))</f>
        <v>0</v>
      </c>
      <c r="N400" s="297">
        <f>IF($C400=0,0,VLOOKUP($Q400,InformatiiGenerale!$D$10:$J$150,7,FALSE))</f>
        <v>0</v>
      </c>
      <c r="O400" s="351">
        <f t="shared" si="45"/>
        <v>0</v>
      </c>
      <c r="P400" s="486" t="str">
        <f t="shared" si="46"/>
        <v/>
      </c>
      <c r="Q400" s="487" t="str">
        <f t="shared" si="47"/>
        <v/>
      </c>
      <c r="R400" s="487" t="str">
        <f t="shared" si="48"/>
        <v>Completati informatiile solicitate in foaia de calcul INFORMATII GENERALE</v>
      </c>
      <c r="S400" s="487" t="str">
        <f>IF(B400=0,"x",VLOOKUP(B400,InformatiiGenerale!$A$9:$C$29,3,FALSE))</f>
        <v>x</v>
      </c>
    </row>
    <row r="401" spans="1:19" ht="25.5" x14ac:dyDescent="0.25">
      <c r="A401" s="350"/>
      <c r="B401" s="177"/>
      <c r="C401" s="165"/>
      <c r="D401" s="165"/>
      <c r="E401" s="178"/>
      <c r="F401" s="160"/>
      <c r="G401" s="179"/>
      <c r="H401" s="179"/>
      <c r="I401" s="173">
        <f t="shared" si="42"/>
        <v>0</v>
      </c>
      <c r="J401" s="173">
        <f t="shared" si="43"/>
        <v>0</v>
      </c>
      <c r="K401" s="173">
        <f>IF($C401=0,0,VLOOKUP($Q401,InformatiiGenerale!$D$10:$J$150,3,FALSE))</f>
        <v>0</v>
      </c>
      <c r="L401" s="173">
        <f t="shared" si="44"/>
        <v>0</v>
      </c>
      <c r="M401" s="297">
        <f>IF(F401="ora",SUMIF('Cap.1-a'!$S$11:$S$3003,$P401,'Cap.1-a'!$N$11:$N$3003)/'Cap.1-b'!H401,SUMIF('Cap.1-a'!$S$11:$S$3003,$P401,'Cap.1-a'!$N$11:$N$3003))</f>
        <v>0</v>
      </c>
      <c r="N401" s="297">
        <f>IF($C401=0,0,VLOOKUP($Q401,InformatiiGenerale!$D$10:$J$150,7,FALSE))</f>
        <v>0</v>
      </c>
      <c r="O401" s="351">
        <f t="shared" si="45"/>
        <v>0</v>
      </c>
      <c r="P401" s="486" t="str">
        <f t="shared" si="46"/>
        <v/>
      </c>
      <c r="Q401" s="487" t="str">
        <f t="shared" si="47"/>
        <v/>
      </c>
      <c r="R401" s="487" t="str">
        <f t="shared" si="48"/>
        <v>Completati informatiile solicitate in foaia de calcul INFORMATII GENERALE</v>
      </c>
      <c r="S401" s="487" t="str">
        <f>IF(B401=0,"x",VLOOKUP(B401,InformatiiGenerale!$A$9:$C$29,3,FALSE))</f>
        <v>x</v>
      </c>
    </row>
    <row r="402" spans="1:19" ht="25.5" x14ac:dyDescent="0.25">
      <c r="A402" s="350"/>
      <c r="B402" s="177"/>
      <c r="C402" s="165"/>
      <c r="D402" s="165"/>
      <c r="E402" s="178"/>
      <c r="F402" s="160"/>
      <c r="G402" s="179"/>
      <c r="H402" s="179"/>
      <c r="I402" s="173">
        <f t="shared" si="42"/>
        <v>0</v>
      </c>
      <c r="J402" s="173">
        <f t="shared" si="43"/>
        <v>0</v>
      </c>
      <c r="K402" s="173">
        <f>IF($C402=0,0,VLOOKUP($Q402,InformatiiGenerale!$D$10:$J$150,3,FALSE))</f>
        <v>0</v>
      </c>
      <c r="L402" s="173">
        <f t="shared" si="44"/>
        <v>0</v>
      </c>
      <c r="M402" s="297">
        <f>IF(F402="ora",SUMIF('Cap.1-a'!$S$11:$S$3003,$P402,'Cap.1-a'!$N$11:$N$3003)/'Cap.1-b'!H402,SUMIF('Cap.1-a'!$S$11:$S$3003,$P402,'Cap.1-a'!$N$11:$N$3003))</f>
        <v>0</v>
      </c>
      <c r="N402" s="297">
        <f>IF($C402=0,0,VLOOKUP($Q402,InformatiiGenerale!$D$10:$J$150,7,FALSE))</f>
        <v>0</v>
      </c>
      <c r="O402" s="351">
        <f t="shared" si="45"/>
        <v>0</v>
      </c>
      <c r="P402" s="486" t="str">
        <f t="shared" si="46"/>
        <v/>
      </c>
      <c r="Q402" s="487" t="str">
        <f t="shared" si="47"/>
        <v/>
      </c>
      <c r="R402" s="487" t="str">
        <f t="shared" si="48"/>
        <v>Completati informatiile solicitate in foaia de calcul INFORMATII GENERALE</v>
      </c>
      <c r="S402" s="487" t="str">
        <f>IF(B402=0,"x",VLOOKUP(B402,InformatiiGenerale!$A$9:$C$29,3,FALSE))</f>
        <v>x</v>
      </c>
    </row>
    <row r="403" spans="1:19" ht="25.5" x14ac:dyDescent="0.25">
      <c r="A403" s="350"/>
      <c r="B403" s="177"/>
      <c r="C403" s="165"/>
      <c r="D403" s="165"/>
      <c r="E403" s="178"/>
      <c r="F403" s="160"/>
      <c r="G403" s="179"/>
      <c r="H403" s="179"/>
      <c r="I403" s="173">
        <f t="shared" si="42"/>
        <v>0</v>
      </c>
      <c r="J403" s="173">
        <f t="shared" si="43"/>
        <v>0</v>
      </c>
      <c r="K403" s="173">
        <f>IF($C403=0,0,VLOOKUP($Q403,InformatiiGenerale!$D$10:$J$150,3,FALSE))</f>
        <v>0</v>
      </c>
      <c r="L403" s="173">
        <f t="shared" si="44"/>
        <v>0</v>
      </c>
      <c r="M403" s="297">
        <f>IF(F403="ora",SUMIF('Cap.1-a'!$S$11:$S$3003,$P403,'Cap.1-a'!$N$11:$N$3003)/'Cap.1-b'!H403,SUMIF('Cap.1-a'!$S$11:$S$3003,$P403,'Cap.1-a'!$N$11:$N$3003))</f>
        <v>0</v>
      </c>
      <c r="N403" s="297">
        <f>IF($C403=0,0,VLOOKUP($Q403,InformatiiGenerale!$D$10:$J$150,7,FALSE))</f>
        <v>0</v>
      </c>
      <c r="O403" s="351">
        <f t="shared" si="45"/>
        <v>0</v>
      </c>
      <c r="P403" s="486" t="str">
        <f t="shared" si="46"/>
        <v/>
      </c>
      <c r="Q403" s="487" t="str">
        <f t="shared" si="47"/>
        <v/>
      </c>
      <c r="R403" s="487" t="str">
        <f t="shared" si="48"/>
        <v>Completati informatiile solicitate in foaia de calcul INFORMATII GENERALE</v>
      </c>
      <c r="S403" s="487" t="str">
        <f>IF(B403=0,"x",VLOOKUP(B403,InformatiiGenerale!$A$9:$C$29,3,FALSE))</f>
        <v>x</v>
      </c>
    </row>
    <row r="404" spans="1:19" ht="25.5" x14ac:dyDescent="0.25">
      <c r="A404" s="350"/>
      <c r="B404" s="177"/>
      <c r="C404" s="165"/>
      <c r="D404" s="165"/>
      <c r="E404" s="178"/>
      <c r="F404" s="160"/>
      <c r="G404" s="179"/>
      <c r="H404" s="179"/>
      <c r="I404" s="173">
        <f t="shared" si="42"/>
        <v>0</v>
      </c>
      <c r="J404" s="173">
        <f t="shared" si="43"/>
        <v>0</v>
      </c>
      <c r="K404" s="173">
        <f>IF($C404=0,0,VLOOKUP($Q404,InformatiiGenerale!$D$10:$J$150,3,FALSE))</f>
        <v>0</v>
      </c>
      <c r="L404" s="173">
        <f t="shared" si="44"/>
        <v>0</v>
      </c>
      <c r="M404" s="297">
        <f>IF(F404="ora",SUMIF('Cap.1-a'!$S$11:$S$3003,$P404,'Cap.1-a'!$N$11:$N$3003)/'Cap.1-b'!H404,SUMIF('Cap.1-a'!$S$11:$S$3003,$P404,'Cap.1-a'!$N$11:$N$3003))</f>
        <v>0</v>
      </c>
      <c r="N404" s="297">
        <f>IF($C404=0,0,VLOOKUP($Q404,InformatiiGenerale!$D$10:$J$150,7,FALSE))</f>
        <v>0</v>
      </c>
      <c r="O404" s="351">
        <f t="shared" si="45"/>
        <v>0</v>
      </c>
      <c r="P404" s="486" t="str">
        <f t="shared" si="46"/>
        <v/>
      </c>
      <c r="Q404" s="487" t="str">
        <f t="shared" si="47"/>
        <v/>
      </c>
      <c r="R404" s="487" t="str">
        <f t="shared" si="48"/>
        <v>Completati informatiile solicitate in foaia de calcul INFORMATII GENERALE</v>
      </c>
      <c r="S404" s="487" t="str">
        <f>IF(B404=0,"x",VLOOKUP(B404,InformatiiGenerale!$A$9:$C$29,3,FALSE))</f>
        <v>x</v>
      </c>
    </row>
    <row r="405" spans="1:19" ht="25.5" x14ac:dyDescent="0.25">
      <c r="A405" s="350"/>
      <c r="B405" s="177"/>
      <c r="C405" s="165"/>
      <c r="D405" s="165"/>
      <c r="E405" s="178"/>
      <c r="F405" s="160"/>
      <c r="G405" s="179"/>
      <c r="H405" s="179"/>
      <c r="I405" s="173">
        <f t="shared" si="42"/>
        <v>0</v>
      </c>
      <c r="J405" s="173">
        <f t="shared" si="43"/>
        <v>0</v>
      </c>
      <c r="K405" s="173">
        <f>IF($C405=0,0,VLOOKUP($Q405,InformatiiGenerale!$D$10:$J$150,3,FALSE))</f>
        <v>0</v>
      </c>
      <c r="L405" s="173">
        <f t="shared" si="44"/>
        <v>0</v>
      </c>
      <c r="M405" s="297">
        <f>IF(F405="ora",SUMIF('Cap.1-a'!$S$11:$S$3003,$P405,'Cap.1-a'!$N$11:$N$3003)/'Cap.1-b'!H405,SUMIF('Cap.1-a'!$S$11:$S$3003,$P405,'Cap.1-a'!$N$11:$N$3003))</f>
        <v>0</v>
      </c>
      <c r="N405" s="297">
        <f>IF($C405=0,0,VLOOKUP($Q405,InformatiiGenerale!$D$10:$J$150,7,FALSE))</f>
        <v>0</v>
      </c>
      <c r="O405" s="351">
        <f t="shared" si="45"/>
        <v>0</v>
      </c>
      <c r="P405" s="486" t="str">
        <f t="shared" si="46"/>
        <v/>
      </c>
      <c r="Q405" s="487" t="str">
        <f t="shared" si="47"/>
        <v/>
      </c>
      <c r="R405" s="487" t="str">
        <f t="shared" si="48"/>
        <v>Completati informatiile solicitate in foaia de calcul INFORMATII GENERALE</v>
      </c>
      <c r="S405" s="487" t="str">
        <f>IF(B405=0,"x",VLOOKUP(B405,InformatiiGenerale!$A$9:$C$29,3,FALSE))</f>
        <v>x</v>
      </c>
    </row>
    <row r="406" spans="1:19" ht="25.5" x14ac:dyDescent="0.25">
      <c r="A406" s="350"/>
      <c r="B406" s="177"/>
      <c r="C406" s="165"/>
      <c r="D406" s="165"/>
      <c r="E406" s="178"/>
      <c r="F406" s="160"/>
      <c r="G406" s="179"/>
      <c r="H406" s="179"/>
      <c r="I406" s="173">
        <f t="shared" si="42"/>
        <v>0</v>
      </c>
      <c r="J406" s="173">
        <f t="shared" si="43"/>
        <v>0</v>
      </c>
      <c r="K406" s="173">
        <f>IF($C406=0,0,VLOOKUP($Q406,InformatiiGenerale!$D$10:$J$150,3,FALSE))</f>
        <v>0</v>
      </c>
      <c r="L406" s="173">
        <f t="shared" si="44"/>
        <v>0</v>
      </c>
      <c r="M406" s="297">
        <f>IF(F406="ora",SUMIF('Cap.1-a'!$S$11:$S$3003,$P406,'Cap.1-a'!$N$11:$N$3003)/'Cap.1-b'!H406,SUMIF('Cap.1-a'!$S$11:$S$3003,$P406,'Cap.1-a'!$N$11:$N$3003))</f>
        <v>0</v>
      </c>
      <c r="N406" s="297">
        <f>IF($C406=0,0,VLOOKUP($Q406,InformatiiGenerale!$D$10:$J$150,7,FALSE))</f>
        <v>0</v>
      </c>
      <c r="O406" s="351">
        <f t="shared" si="45"/>
        <v>0</v>
      </c>
      <c r="P406" s="486" t="str">
        <f t="shared" si="46"/>
        <v/>
      </c>
      <c r="Q406" s="487" t="str">
        <f t="shared" si="47"/>
        <v/>
      </c>
      <c r="R406" s="487" t="str">
        <f t="shared" si="48"/>
        <v>Completati informatiile solicitate in foaia de calcul INFORMATII GENERALE</v>
      </c>
      <c r="S406" s="487" t="str">
        <f>IF(B406=0,"x",VLOOKUP(B406,InformatiiGenerale!$A$9:$C$29,3,FALSE))</f>
        <v>x</v>
      </c>
    </row>
    <row r="407" spans="1:19" ht="25.5" x14ac:dyDescent="0.25">
      <c r="A407" s="350"/>
      <c r="B407" s="177"/>
      <c r="C407" s="165"/>
      <c r="D407" s="165"/>
      <c r="E407" s="178"/>
      <c r="F407" s="160"/>
      <c r="G407" s="179"/>
      <c r="H407" s="179"/>
      <c r="I407" s="173">
        <f t="shared" si="42"/>
        <v>0</v>
      </c>
      <c r="J407" s="173">
        <f t="shared" si="43"/>
        <v>0</v>
      </c>
      <c r="K407" s="173">
        <f>IF($C407=0,0,VLOOKUP($Q407,InformatiiGenerale!$D$10:$J$150,3,FALSE))</f>
        <v>0</v>
      </c>
      <c r="L407" s="173">
        <f t="shared" si="44"/>
        <v>0</v>
      </c>
      <c r="M407" s="297">
        <f>IF(F407="ora",SUMIF('Cap.1-a'!$S$11:$S$3003,$P407,'Cap.1-a'!$N$11:$N$3003)/'Cap.1-b'!H407,SUMIF('Cap.1-a'!$S$11:$S$3003,$P407,'Cap.1-a'!$N$11:$N$3003))</f>
        <v>0</v>
      </c>
      <c r="N407" s="297">
        <f>IF($C407=0,0,VLOOKUP($Q407,InformatiiGenerale!$D$10:$J$150,7,FALSE))</f>
        <v>0</v>
      </c>
      <c r="O407" s="351">
        <f t="shared" si="45"/>
        <v>0</v>
      </c>
      <c r="P407" s="486" t="str">
        <f t="shared" si="46"/>
        <v/>
      </c>
      <c r="Q407" s="487" t="str">
        <f t="shared" si="47"/>
        <v/>
      </c>
      <c r="R407" s="487" t="str">
        <f t="shared" si="48"/>
        <v>Completati informatiile solicitate in foaia de calcul INFORMATII GENERALE</v>
      </c>
      <c r="S407" s="487" t="str">
        <f>IF(B407=0,"x",VLOOKUP(B407,InformatiiGenerale!$A$9:$C$29,3,FALSE))</f>
        <v>x</v>
      </c>
    </row>
    <row r="408" spans="1:19" ht="25.5" x14ac:dyDescent="0.25">
      <c r="A408" s="350"/>
      <c r="B408" s="177"/>
      <c r="C408" s="165"/>
      <c r="D408" s="165"/>
      <c r="E408" s="178"/>
      <c r="F408" s="160"/>
      <c r="G408" s="179"/>
      <c r="H408" s="179"/>
      <c r="I408" s="173">
        <f t="shared" si="42"/>
        <v>0</v>
      </c>
      <c r="J408" s="173">
        <f t="shared" si="43"/>
        <v>0</v>
      </c>
      <c r="K408" s="173">
        <f>IF($C408=0,0,VLOOKUP($Q408,InformatiiGenerale!$D$10:$J$150,3,FALSE))</f>
        <v>0</v>
      </c>
      <c r="L408" s="173">
        <f t="shared" si="44"/>
        <v>0</v>
      </c>
      <c r="M408" s="297">
        <f>IF(F408="ora",SUMIF('Cap.1-a'!$S$11:$S$3003,$P408,'Cap.1-a'!$N$11:$N$3003)/'Cap.1-b'!H408,SUMIF('Cap.1-a'!$S$11:$S$3003,$P408,'Cap.1-a'!$N$11:$N$3003))</f>
        <v>0</v>
      </c>
      <c r="N408" s="297">
        <f>IF($C408=0,0,VLOOKUP($Q408,InformatiiGenerale!$D$10:$J$150,7,FALSE))</f>
        <v>0</v>
      </c>
      <c r="O408" s="351">
        <f t="shared" si="45"/>
        <v>0</v>
      </c>
      <c r="P408" s="486" t="str">
        <f t="shared" si="46"/>
        <v/>
      </c>
      <c r="Q408" s="487" t="str">
        <f t="shared" si="47"/>
        <v/>
      </c>
      <c r="R408" s="487" t="str">
        <f t="shared" si="48"/>
        <v>Completati informatiile solicitate in foaia de calcul INFORMATII GENERALE</v>
      </c>
      <c r="S408" s="487" t="str">
        <f>IF(B408=0,"x",VLOOKUP(B408,InformatiiGenerale!$A$9:$C$29,3,FALSE))</f>
        <v>x</v>
      </c>
    </row>
    <row r="409" spans="1:19" ht="25.5" x14ac:dyDescent="0.25">
      <c r="A409" s="350"/>
      <c r="B409" s="177"/>
      <c r="C409" s="165"/>
      <c r="D409" s="165"/>
      <c r="E409" s="178"/>
      <c r="F409" s="160"/>
      <c r="G409" s="179"/>
      <c r="H409" s="179"/>
      <c r="I409" s="173">
        <f t="shared" si="42"/>
        <v>0</v>
      </c>
      <c r="J409" s="173">
        <f t="shared" si="43"/>
        <v>0</v>
      </c>
      <c r="K409" s="173">
        <f>IF($C409=0,0,VLOOKUP($Q409,InformatiiGenerale!$D$10:$J$150,3,FALSE))</f>
        <v>0</v>
      </c>
      <c r="L409" s="173">
        <f t="shared" si="44"/>
        <v>0</v>
      </c>
      <c r="M409" s="297">
        <f>IF(F409="ora",SUMIF('Cap.1-a'!$S$11:$S$3003,$P409,'Cap.1-a'!$N$11:$N$3003)/'Cap.1-b'!H409,SUMIF('Cap.1-a'!$S$11:$S$3003,$P409,'Cap.1-a'!$N$11:$N$3003))</f>
        <v>0</v>
      </c>
      <c r="N409" s="297">
        <f>IF($C409=0,0,VLOOKUP($Q409,InformatiiGenerale!$D$10:$J$150,7,FALSE))</f>
        <v>0</v>
      </c>
      <c r="O409" s="351">
        <f t="shared" si="45"/>
        <v>0</v>
      </c>
      <c r="P409" s="486" t="str">
        <f t="shared" si="46"/>
        <v/>
      </c>
      <c r="Q409" s="487" t="str">
        <f t="shared" si="47"/>
        <v/>
      </c>
      <c r="R409" s="487" t="str">
        <f t="shared" si="48"/>
        <v>Completati informatiile solicitate in foaia de calcul INFORMATII GENERALE</v>
      </c>
      <c r="S409" s="487" t="str">
        <f>IF(B409=0,"x",VLOOKUP(B409,InformatiiGenerale!$A$9:$C$29,3,FALSE))</f>
        <v>x</v>
      </c>
    </row>
    <row r="410" spans="1:19" ht="25.5" x14ac:dyDescent="0.25">
      <c r="A410" s="350"/>
      <c r="B410" s="177"/>
      <c r="C410" s="165"/>
      <c r="D410" s="165"/>
      <c r="E410" s="178"/>
      <c r="F410" s="160"/>
      <c r="G410" s="179"/>
      <c r="H410" s="179"/>
      <c r="I410" s="173">
        <f t="shared" si="42"/>
        <v>0</v>
      </c>
      <c r="J410" s="173">
        <f t="shared" si="43"/>
        <v>0</v>
      </c>
      <c r="K410" s="173">
        <f>IF($C410=0,0,VLOOKUP($Q410,InformatiiGenerale!$D$10:$J$150,3,FALSE))</f>
        <v>0</v>
      </c>
      <c r="L410" s="173">
        <f t="shared" si="44"/>
        <v>0</v>
      </c>
      <c r="M410" s="297">
        <f>IF(F410="ora",SUMIF('Cap.1-a'!$S$11:$S$3003,$P410,'Cap.1-a'!$N$11:$N$3003)/'Cap.1-b'!H410,SUMIF('Cap.1-a'!$S$11:$S$3003,$P410,'Cap.1-a'!$N$11:$N$3003))</f>
        <v>0</v>
      </c>
      <c r="N410" s="297">
        <f>IF($C410=0,0,VLOOKUP($Q410,InformatiiGenerale!$D$10:$J$150,7,FALSE))</f>
        <v>0</v>
      </c>
      <c r="O410" s="351">
        <f t="shared" si="45"/>
        <v>0</v>
      </c>
      <c r="P410" s="486" t="str">
        <f t="shared" si="46"/>
        <v/>
      </c>
      <c r="Q410" s="487" t="str">
        <f t="shared" si="47"/>
        <v/>
      </c>
      <c r="R410" s="487" t="str">
        <f t="shared" si="48"/>
        <v>Completati informatiile solicitate in foaia de calcul INFORMATII GENERALE</v>
      </c>
      <c r="S410" s="487" t="str">
        <f>IF(B410=0,"x",VLOOKUP(B410,InformatiiGenerale!$A$9:$C$29,3,FALSE))</f>
        <v>x</v>
      </c>
    </row>
    <row r="411" spans="1:19" ht="25.5" x14ac:dyDescent="0.25">
      <c r="A411" s="350"/>
      <c r="B411" s="177"/>
      <c r="C411" s="165"/>
      <c r="D411" s="165"/>
      <c r="E411" s="178"/>
      <c r="F411" s="160"/>
      <c r="G411" s="179"/>
      <c r="H411" s="179"/>
      <c r="I411" s="173">
        <f t="shared" si="42"/>
        <v>0</v>
      </c>
      <c r="J411" s="173">
        <f t="shared" si="43"/>
        <v>0</v>
      </c>
      <c r="K411" s="173">
        <f>IF($C411=0,0,VLOOKUP($Q411,InformatiiGenerale!$D$10:$J$150,3,FALSE))</f>
        <v>0</v>
      </c>
      <c r="L411" s="173">
        <f t="shared" si="44"/>
        <v>0</v>
      </c>
      <c r="M411" s="297">
        <f>IF(F411="ora",SUMIF('Cap.1-a'!$S$11:$S$3003,$P411,'Cap.1-a'!$N$11:$N$3003)/'Cap.1-b'!H411,SUMIF('Cap.1-a'!$S$11:$S$3003,$P411,'Cap.1-a'!$N$11:$N$3003))</f>
        <v>0</v>
      </c>
      <c r="N411" s="297">
        <f>IF($C411=0,0,VLOOKUP($Q411,InformatiiGenerale!$D$10:$J$150,7,FALSE))</f>
        <v>0</v>
      </c>
      <c r="O411" s="351">
        <f t="shared" si="45"/>
        <v>0</v>
      </c>
      <c r="P411" s="486" t="str">
        <f t="shared" si="46"/>
        <v/>
      </c>
      <c r="Q411" s="487" t="str">
        <f t="shared" si="47"/>
        <v/>
      </c>
      <c r="R411" s="487" t="str">
        <f t="shared" si="48"/>
        <v>Completati informatiile solicitate in foaia de calcul INFORMATII GENERALE</v>
      </c>
      <c r="S411" s="487" t="str">
        <f>IF(B411=0,"x",VLOOKUP(B411,InformatiiGenerale!$A$9:$C$29,3,FALSE))</f>
        <v>x</v>
      </c>
    </row>
    <row r="412" spans="1:19" ht="25.5" x14ac:dyDescent="0.25">
      <c r="A412" s="350"/>
      <c r="B412" s="177"/>
      <c r="C412" s="165"/>
      <c r="D412" s="165"/>
      <c r="E412" s="178"/>
      <c r="F412" s="160"/>
      <c r="G412" s="179"/>
      <c r="H412" s="179"/>
      <c r="I412" s="173">
        <f t="shared" si="42"/>
        <v>0</v>
      </c>
      <c r="J412" s="173">
        <f t="shared" si="43"/>
        <v>0</v>
      </c>
      <c r="K412" s="173">
        <f>IF($C412=0,0,VLOOKUP($Q412,InformatiiGenerale!$D$10:$J$150,3,FALSE))</f>
        <v>0</v>
      </c>
      <c r="L412" s="173">
        <f t="shared" si="44"/>
        <v>0</v>
      </c>
      <c r="M412" s="297">
        <f>IF(F412="ora",SUMIF('Cap.1-a'!$S$11:$S$3003,$P412,'Cap.1-a'!$N$11:$N$3003)/'Cap.1-b'!H412,SUMIF('Cap.1-a'!$S$11:$S$3003,$P412,'Cap.1-a'!$N$11:$N$3003))</f>
        <v>0</v>
      </c>
      <c r="N412" s="297">
        <f>IF($C412=0,0,VLOOKUP($Q412,InformatiiGenerale!$D$10:$J$150,7,FALSE))</f>
        <v>0</v>
      </c>
      <c r="O412" s="351">
        <f t="shared" si="45"/>
        <v>0</v>
      </c>
      <c r="P412" s="486" t="str">
        <f t="shared" si="46"/>
        <v/>
      </c>
      <c r="Q412" s="487" t="str">
        <f t="shared" si="47"/>
        <v/>
      </c>
      <c r="R412" s="487" t="str">
        <f t="shared" si="48"/>
        <v>Completati informatiile solicitate in foaia de calcul INFORMATII GENERALE</v>
      </c>
      <c r="S412" s="487" t="str">
        <f>IF(B412=0,"x",VLOOKUP(B412,InformatiiGenerale!$A$9:$C$29,3,FALSE))</f>
        <v>x</v>
      </c>
    </row>
    <row r="413" spans="1:19" ht="25.5" x14ac:dyDescent="0.25">
      <c r="A413" s="350"/>
      <c r="B413" s="177"/>
      <c r="C413" s="165"/>
      <c r="D413" s="165"/>
      <c r="E413" s="178"/>
      <c r="F413" s="160"/>
      <c r="G413" s="179"/>
      <c r="H413" s="179"/>
      <c r="I413" s="173">
        <f t="shared" si="42"/>
        <v>0</v>
      </c>
      <c r="J413" s="173">
        <f t="shared" si="43"/>
        <v>0</v>
      </c>
      <c r="K413" s="173">
        <f>IF($C413=0,0,VLOOKUP($Q413,InformatiiGenerale!$D$10:$J$150,3,FALSE))</f>
        <v>0</v>
      </c>
      <c r="L413" s="173">
        <f t="shared" si="44"/>
        <v>0</v>
      </c>
      <c r="M413" s="297">
        <f>IF(F413="ora",SUMIF('Cap.1-a'!$S$11:$S$3003,$P413,'Cap.1-a'!$N$11:$N$3003)/'Cap.1-b'!H413,SUMIF('Cap.1-a'!$S$11:$S$3003,$P413,'Cap.1-a'!$N$11:$N$3003))</f>
        <v>0</v>
      </c>
      <c r="N413" s="297">
        <f>IF($C413=0,0,VLOOKUP($Q413,InformatiiGenerale!$D$10:$J$150,7,FALSE))</f>
        <v>0</v>
      </c>
      <c r="O413" s="351">
        <f t="shared" si="45"/>
        <v>0</v>
      </c>
      <c r="P413" s="486" t="str">
        <f t="shared" si="46"/>
        <v/>
      </c>
      <c r="Q413" s="487" t="str">
        <f t="shared" si="47"/>
        <v/>
      </c>
      <c r="R413" s="487" t="str">
        <f t="shared" si="48"/>
        <v>Completati informatiile solicitate in foaia de calcul INFORMATII GENERALE</v>
      </c>
      <c r="S413" s="487" t="str">
        <f>IF(B413=0,"x",VLOOKUP(B413,InformatiiGenerale!$A$9:$C$29,3,FALSE))</f>
        <v>x</v>
      </c>
    </row>
    <row r="414" spans="1:19" ht="25.5" x14ac:dyDescent="0.25">
      <c r="A414" s="350"/>
      <c r="B414" s="177"/>
      <c r="C414" s="165"/>
      <c r="D414" s="165"/>
      <c r="E414" s="178"/>
      <c r="F414" s="160"/>
      <c r="G414" s="179"/>
      <c r="H414" s="179"/>
      <c r="I414" s="173">
        <f t="shared" si="42"/>
        <v>0</v>
      </c>
      <c r="J414" s="173">
        <f t="shared" si="43"/>
        <v>0</v>
      </c>
      <c r="K414" s="173">
        <f>IF($C414=0,0,VLOOKUP($Q414,InformatiiGenerale!$D$10:$J$150,3,FALSE))</f>
        <v>0</v>
      </c>
      <c r="L414" s="173">
        <f t="shared" si="44"/>
        <v>0</v>
      </c>
      <c r="M414" s="297">
        <f>IF(F414="ora",SUMIF('Cap.1-a'!$S$11:$S$3003,$P414,'Cap.1-a'!$N$11:$N$3003)/'Cap.1-b'!H414,SUMIF('Cap.1-a'!$S$11:$S$3003,$P414,'Cap.1-a'!$N$11:$N$3003))</f>
        <v>0</v>
      </c>
      <c r="N414" s="297">
        <f>IF($C414=0,0,VLOOKUP($Q414,InformatiiGenerale!$D$10:$J$150,7,FALSE))</f>
        <v>0</v>
      </c>
      <c r="O414" s="351">
        <f t="shared" si="45"/>
        <v>0</v>
      </c>
      <c r="P414" s="486" t="str">
        <f t="shared" si="46"/>
        <v/>
      </c>
      <c r="Q414" s="487" t="str">
        <f t="shared" si="47"/>
        <v/>
      </c>
      <c r="R414" s="487" t="str">
        <f t="shared" si="48"/>
        <v>Completati informatiile solicitate in foaia de calcul INFORMATII GENERALE</v>
      </c>
      <c r="S414" s="487" t="str">
        <f>IF(B414=0,"x",VLOOKUP(B414,InformatiiGenerale!$A$9:$C$29,3,FALSE))</f>
        <v>x</v>
      </c>
    </row>
    <row r="415" spans="1:19" ht="25.5" x14ac:dyDescent="0.25">
      <c r="A415" s="350"/>
      <c r="B415" s="177"/>
      <c r="C415" s="165"/>
      <c r="D415" s="165"/>
      <c r="E415" s="178"/>
      <c r="F415" s="160"/>
      <c r="G415" s="179"/>
      <c r="H415" s="179"/>
      <c r="I415" s="173">
        <f t="shared" si="42"/>
        <v>0</v>
      </c>
      <c r="J415" s="173">
        <f t="shared" si="43"/>
        <v>0</v>
      </c>
      <c r="K415" s="173">
        <f>IF($C415=0,0,VLOOKUP($Q415,InformatiiGenerale!$D$10:$J$150,3,FALSE))</f>
        <v>0</v>
      </c>
      <c r="L415" s="173">
        <f t="shared" si="44"/>
        <v>0</v>
      </c>
      <c r="M415" s="297">
        <f>IF(F415="ora",SUMIF('Cap.1-a'!$S$11:$S$3003,$P415,'Cap.1-a'!$N$11:$N$3003)/'Cap.1-b'!H415,SUMIF('Cap.1-a'!$S$11:$S$3003,$P415,'Cap.1-a'!$N$11:$N$3003))</f>
        <v>0</v>
      </c>
      <c r="N415" s="297">
        <f>IF($C415=0,0,VLOOKUP($Q415,InformatiiGenerale!$D$10:$J$150,7,FALSE))</f>
        <v>0</v>
      </c>
      <c r="O415" s="351">
        <f t="shared" si="45"/>
        <v>0</v>
      </c>
      <c r="P415" s="486" t="str">
        <f t="shared" si="46"/>
        <v/>
      </c>
      <c r="Q415" s="487" t="str">
        <f t="shared" si="47"/>
        <v/>
      </c>
      <c r="R415" s="487" t="str">
        <f t="shared" si="48"/>
        <v>Completati informatiile solicitate in foaia de calcul INFORMATII GENERALE</v>
      </c>
      <c r="S415" s="487" t="str">
        <f>IF(B415=0,"x",VLOOKUP(B415,InformatiiGenerale!$A$9:$C$29,3,FALSE))</f>
        <v>x</v>
      </c>
    </row>
    <row r="416" spans="1:19" ht="25.5" x14ac:dyDescent="0.25">
      <c r="A416" s="350"/>
      <c r="B416" s="177"/>
      <c r="C416" s="165"/>
      <c r="D416" s="165"/>
      <c r="E416" s="178"/>
      <c r="F416" s="160"/>
      <c r="G416" s="179"/>
      <c r="H416" s="179"/>
      <c r="I416" s="173">
        <f t="shared" si="42"/>
        <v>0</v>
      </c>
      <c r="J416" s="173">
        <f t="shared" si="43"/>
        <v>0</v>
      </c>
      <c r="K416" s="173">
        <f>IF($C416=0,0,VLOOKUP($Q416,InformatiiGenerale!$D$10:$J$150,3,FALSE))</f>
        <v>0</v>
      </c>
      <c r="L416" s="173">
        <f t="shared" si="44"/>
        <v>0</v>
      </c>
      <c r="M416" s="297">
        <f>IF(F416="ora",SUMIF('Cap.1-a'!$S$11:$S$3003,$P416,'Cap.1-a'!$N$11:$N$3003)/'Cap.1-b'!H416,SUMIF('Cap.1-a'!$S$11:$S$3003,$P416,'Cap.1-a'!$N$11:$N$3003))</f>
        <v>0</v>
      </c>
      <c r="N416" s="297">
        <f>IF($C416=0,0,VLOOKUP($Q416,InformatiiGenerale!$D$10:$J$150,7,FALSE))</f>
        <v>0</v>
      </c>
      <c r="O416" s="351">
        <f t="shared" si="45"/>
        <v>0</v>
      </c>
      <c r="P416" s="486" t="str">
        <f t="shared" si="46"/>
        <v/>
      </c>
      <c r="Q416" s="487" t="str">
        <f t="shared" si="47"/>
        <v/>
      </c>
      <c r="R416" s="487" t="str">
        <f t="shared" si="48"/>
        <v>Completati informatiile solicitate in foaia de calcul INFORMATII GENERALE</v>
      </c>
      <c r="S416" s="487" t="str">
        <f>IF(B416=0,"x",VLOOKUP(B416,InformatiiGenerale!$A$9:$C$29,3,FALSE))</f>
        <v>x</v>
      </c>
    </row>
    <row r="417" spans="1:19" ht="25.5" x14ac:dyDescent="0.25">
      <c r="A417" s="350"/>
      <c r="B417" s="177"/>
      <c r="C417" s="165"/>
      <c r="D417" s="165"/>
      <c r="E417" s="178"/>
      <c r="F417" s="160"/>
      <c r="G417" s="179"/>
      <c r="H417" s="179"/>
      <c r="I417" s="173">
        <f t="shared" si="42"/>
        <v>0</v>
      </c>
      <c r="J417" s="173">
        <f t="shared" si="43"/>
        <v>0</v>
      </c>
      <c r="K417" s="173">
        <f>IF($C417=0,0,VLOOKUP($Q417,InformatiiGenerale!$D$10:$J$150,3,FALSE))</f>
        <v>0</v>
      </c>
      <c r="L417" s="173">
        <f t="shared" si="44"/>
        <v>0</v>
      </c>
      <c r="M417" s="297">
        <f>IF(F417="ora",SUMIF('Cap.1-a'!$S$11:$S$3003,$P417,'Cap.1-a'!$N$11:$N$3003)/'Cap.1-b'!H417,SUMIF('Cap.1-a'!$S$11:$S$3003,$P417,'Cap.1-a'!$N$11:$N$3003))</f>
        <v>0</v>
      </c>
      <c r="N417" s="297">
        <f>IF($C417=0,0,VLOOKUP($Q417,InformatiiGenerale!$D$10:$J$150,7,FALSE))</f>
        <v>0</v>
      </c>
      <c r="O417" s="351">
        <f t="shared" si="45"/>
        <v>0</v>
      </c>
      <c r="P417" s="486" t="str">
        <f t="shared" si="46"/>
        <v/>
      </c>
      <c r="Q417" s="487" t="str">
        <f t="shared" si="47"/>
        <v/>
      </c>
      <c r="R417" s="487" t="str">
        <f t="shared" si="48"/>
        <v>Completati informatiile solicitate in foaia de calcul INFORMATII GENERALE</v>
      </c>
      <c r="S417" s="487" t="str">
        <f>IF(B417=0,"x",VLOOKUP(B417,InformatiiGenerale!$A$9:$C$29,3,FALSE))</f>
        <v>x</v>
      </c>
    </row>
    <row r="418" spans="1:19" ht="25.5" x14ac:dyDescent="0.25">
      <c r="A418" s="350"/>
      <c r="B418" s="177"/>
      <c r="C418" s="165"/>
      <c r="D418" s="165"/>
      <c r="E418" s="178"/>
      <c r="F418" s="160"/>
      <c r="G418" s="179"/>
      <c r="H418" s="179"/>
      <c r="I418" s="173">
        <f t="shared" si="42"/>
        <v>0</v>
      </c>
      <c r="J418" s="173">
        <f t="shared" si="43"/>
        <v>0</v>
      </c>
      <c r="K418" s="173">
        <f>IF($C418=0,0,VLOOKUP($Q418,InformatiiGenerale!$D$10:$J$150,3,FALSE))</f>
        <v>0</v>
      </c>
      <c r="L418" s="173">
        <f t="shared" si="44"/>
        <v>0</v>
      </c>
      <c r="M418" s="297">
        <f>IF(F418="ora",SUMIF('Cap.1-a'!$S$11:$S$3003,$P418,'Cap.1-a'!$N$11:$N$3003)/'Cap.1-b'!H418,SUMIF('Cap.1-a'!$S$11:$S$3003,$P418,'Cap.1-a'!$N$11:$N$3003))</f>
        <v>0</v>
      </c>
      <c r="N418" s="297">
        <f>IF($C418=0,0,VLOOKUP($Q418,InformatiiGenerale!$D$10:$J$150,7,FALSE))</f>
        <v>0</v>
      </c>
      <c r="O418" s="351">
        <f t="shared" si="45"/>
        <v>0</v>
      </c>
      <c r="P418" s="486" t="str">
        <f t="shared" si="46"/>
        <v/>
      </c>
      <c r="Q418" s="487" t="str">
        <f t="shared" si="47"/>
        <v/>
      </c>
      <c r="R418" s="487" t="str">
        <f t="shared" si="48"/>
        <v>Completati informatiile solicitate in foaia de calcul INFORMATII GENERALE</v>
      </c>
      <c r="S418" s="487" t="str">
        <f>IF(B418=0,"x",VLOOKUP(B418,InformatiiGenerale!$A$9:$C$29,3,FALSE))</f>
        <v>x</v>
      </c>
    </row>
    <row r="419" spans="1:19" ht="25.5" x14ac:dyDescent="0.25">
      <c r="A419" s="350"/>
      <c r="B419" s="177"/>
      <c r="C419" s="165"/>
      <c r="D419" s="165"/>
      <c r="E419" s="178"/>
      <c r="F419" s="160"/>
      <c r="G419" s="179"/>
      <c r="H419" s="179"/>
      <c r="I419" s="173">
        <f t="shared" si="42"/>
        <v>0</v>
      </c>
      <c r="J419" s="173">
        <f t="shared" si="43"/>
        <v>0</v>
      </c>
      <c r="K419" s="173">
        <f>IF($C419=0,0,VLOOKUP($Q419,InformatiiGenerale!$D$10:$J$150,3,FALSE))</f>
        <v>0</v>
      </c>
      <c r="L419" s="173">
        <f t="shared" si="44"/>
        <v>0</v>
      </c>
      <c r="M419" s="297">
        <f>IF(F419="ora",SUMIF('Cap.1-a'!$S$11:$S$3003,$P419,'Cap.1-a'!$N$11:$N$3003)/'Cap.1-b'!H419,SUMIF('Cap.1-a'!$S$11:$S$3003,$P419,'Cap.1-a'!$N$11:$N$3003))</f>
        <v>0</v>
      </c>
      <c r="N419" s="297">
        <f>IF($C419=0,0,VLOOKUP($Q419,InformatiiGenerale!$D$10:$J$150,7,FALSE))</f>
        <v>0</v>
      </c>
      <c r="O419" s="351">
        <f t="shared" si="45"/>
        <v>0</v>
      </c>
      <c r="P419" s="486" t="str">
        <f t="shared" si="46"/>
        <v/>
      </c>
      <c r="Q419" s="487" t="str">
        <f t="shared" si="47"/>
        <v/>
      </c>
      <c r="R419" s="487" t="str">
        <f t="shared" si="48"/>
        <v>Completati informatiile solicitate in foaia de calcul INFORMATII GENERALE</v>
      </c>
      <c r="S419" s="487" t="str">
        <f>IF(B419=0,"x",VLOOKUP(B419,InformatiiGenerale!$A$9:$C$29,3,FALSE))</f>
        <v>x</v>
      </c>
    </row>
    <row r="420" spans="1:19" ht="25.5" x14ac:dyDescent="0.25">
      <c r="A420" s="350"/>
      <c r="B420" s="177"/>
      <c r="C420" s="165"/>
      <c r="D420" s="165"/>
      <c r="E420" s="178"/>
      <c r="F420" s="160"/>
      <c r="G420" s="179"/>
      <c r="H420" s="179"/>
      <c r="I420" s="173">
        <f t="shared" si="42"/>
        <v>0</v>
      </c>
      <c r="J420" s="173">
        <f t="shared" si="43"/>
        <v>0</v>
      </c>
      <c r="K420" s="173">
        <f>IF($C420=0,0,VLOOKUP($Q420,InformatiiGenerale!$D$10:$J$150,3,FALSE))</f>
        <v>0</v>
      </c>
      <c r="L420" s="173">
        <f t="shared" si="44"/>
        <v>0</v>
      </c>
      <c r="M420" s="297">
        <f>IF(F420="ora",SUMIF('Cap.1-a'!$S$11:$S$3003,$P420,'Cap.1-a'!$N$11:$N$3003)/'Cap.1-b'!H420,SUMIF('Cap.1-a'!$S$11:$S$3003,$P420,'Cap.1-a'!$N$11:$N$3003))</f>
        <v>0</v>
      </c>
      <c r="N420" s="297">
        <f>IF($C420=0,0,VLOOKUP($Q420,InformatiiGenerale!$D$10:$J$150,7,FALSE))</f>
        <v>0</v>
      </c>
      <c r="O420" s="351">
        <f t="shared" si="45"/>
        <v>0</v>
      </c>
      <c r="P420" s="486" t="str">
        <f t="shared" si="46"/>
        <v/>
      </c>
      <c r="Q420" s="487" t="str">
        <f t="shared" si="47"/>
        <v/>
      </c>
      <c r="R420" s="487" t="str">
        <f t="shared" si="48"/>
        <v>Completati informatiile solicitate in foaia de calcul INFORMATII GENERALE</v>
      </c>
      <c r="S420" s="487" t="str">
        <f>IF(B420=0,"x",VLOOKUP(B420,InformatiiGenerale!$A$9:$C$29,3,FALSE))</f>
        <v>x</v>
      </c>
    </row>
    <row r="421" spans="1:19" ht="25.5" x14ac:dyDescent="0.25">
      <c r="A421" s="350"/>
      <c r="B421" s="177"/>
      <c r="C421" s="165"/>
      <c r="D421" s="165"/>
      <c r="E421" s="178"/>
      <c r="F421" s="160"/>
      <c r="G421" s="179"/>
      <c r="H421" s="179"/>
      <c r="I421" s="173">
        <f t="shared" si="42"/>
        <v>0</v>
      </c>
      <c r="J421" s="173">
        <f t="shared" si="43"/>
        <v>0</v>
      </c>
      <c r="K421" s="173">
        <f>IF($C421=0,0,VLOOKUP($Q421,InformatiiGenerale!$D$10:$J$150,3,FALSE))</f>
        <v>0</v>
      </c>
      <c r="L421" s="173">
        <f t="shared" si="44"/>
        <v>0</v>
      </c>
      <c r="M421" s="297">
        <f>IF(F421="ora",SUMIF('Cap.1-a'!$S$11:$S$3003,$P421,'Cap.1-a'!$N$11:$N$3003)/'Cap.1-b'!H421,SUMIF('Cap.1-a'!$S$11:$S$3003,$P421,'Cap.1-a'!$N$11:$N$3003))</f>
        <v>0</v>
      </c>
      <c r="N421" s="297">
        <f>IF($C421=0,0,VLOOKUP($Q421,InformatiiGenerale!$D$10:$J$150,7,FALSE))</f>
        <v>0</v>
      </c>
      <c r="O421" s="351">
        <f t="shared" si="45"/>
        <v>0</v>
      </c>
      <c r="P421" s="486" t="str">
        <f t="shared" si="46"/>
        <v/>
      </c>
      <c r="Q421" s="487" t="str">
        <f t="shared" si="47"/>
        <v/>
      </c>
      <c r="R421" s="487" t="str">
        <f t="shared" si="48"/>
        <v>Completati informatiile solicitate in foaia de calcul INFORMATII GENERALE</v>
      </c>
      <c r="S421" s="487" t="str">
        <f>IF(B421=0,"x",VLOOKUP(B421,InformatiiGenerale!$A$9:$C$29,3,FALSE))</f>
        <v>x</v>
      </c>
    </row>
    <row r="422" spans="1:19" ht="25.5" x14ac:dyDescent="0.25">
      <c r="A422" s="350"/>
      <c r="B422" s="177"/>
      <c r="C422" s="165"/>
      <c r="D422" s="165"/>
      <c r="E422" s="178"/>
      <c r="F422" s="160"/>
      <c r="G422" s="179"/>
      <c r="H422" s="179"/>
      <c r="I422" s="173">
        <f t="shared" si="42"/>
        <v>0</v>
      </c>
      <c r="J422" s="173">
        <f t="shared" si="43"/>
        <v>0</v>
      </c>
      <c r="K422" s="173">
        <f>IF($C422=0,0,VLOOKUP($Q422,InformatiiGenerale!$D$10:$J$150,3,FALSE))</f>
        <v>0</v>
      </c>
      <c r="L422" s="173">
        <f t="shared" si="44"/>
        <v>0</v>
      </c>
      <c r="M422" s="297">
        <f>IF(F422="ora",SUMIF('Cap.1-a'!$S$11:$S$3003,$P422,'Cap.1-a'!$N$11:$N$3003)/'Cap.1-b'!H422,SUMIF('Cap.1-a'!$S$11:$S$3003,$P422,'Cap.1-a'!$N$11:$N$3003))</f>
        <v>0</v>
      </c>
      <c r="N422" s="297">
        <f>IF($C422=0,0,VLOOKUP($Q422,InformatiiGenerale!$D$10:$J$150,7,FALSE))</f>
        <v>0</v>
      </c>
      <c r="O422" s="351">
        <f t="shared" si="45"/>
        <v>0</v>
      </c>
      <c r="P422" s="486" t="str">
        <f t="shared" si="46"/>
        <v/>
      </c>
      <c r="Q422" s="487" t="str">
        <f t="shared" si="47"/>
        <v/>
      </c>
      <c r="R422" s="487" t="str">
        <f t="shared" si="48"/>
        <v>Completati informatiile solicitate in foaia de calcul INFORMATII GENERALE</v>
      </c>
      <c r="S422" s="487" t="str">
        <f>IF(B422=0,"x",VLOOKUP(B422,InformatiiGenerale!$A$9:$C$29,3,FALSE))</f>
        <v>x</v>
      </c>
    </row>
    <row r="423" spans="1:19" ht="25.5" x14ac:dyDescent="0.25">
      <c r="A423" s="350"/>
      <c r="B423" s="177"/>
      <c r="C423" s="165"/>
      <c r="D423" s="165"/>
      <c r="E423" s="178"/>
      <c r="F423" s="160"/>
      <c r="G423" s="179"/>
      <c r="H423" s="179"/>
      <c r="I423" s="173">
        <f t="shared" si="42"/>
        <v>0</v>
      </c>
      <c r="J423" s="173">
        <f t="shared" si="43"/>
        <v>0</v>
      </c>
      <c r="K423" s="173">
        <f>IF($C423=0,0,VLOOKUP($Q423,InformatiiGenerale!$D$10:$J$150,3,FALSE))</f>
        <v>0</v>
      </c>
      <c r="L423" s="173">
        <f t="shared" si="44"/>
        <v>0</v>
      </c>
      <c r="M423" s="297">
        <f>IF(F423="ora",SUMIF('Cap.1-a'!$S$11:$S$3003,$P423,'Cap.1-a'!$N$11:$N$3003)/'Cap.1-b'!H423,SUMIF('Cap.1-a'!$S$11:$S$3003,$P423,'Cap.1-a'!$N$11:$N$3003))</f>
        <v>0</v>
      </c>
      <c r="N423" s="297">
        <f>IF($C423=0,0,VLOOKUP($Q423,InformatiiGenerale!$D$10:$J$150,7,FALSE))</f>
        <v>0</v>
      </c>
      <c r="O423" s="351">
        <f t="shared" si="45"/>
        <v>0</v>
      </c>
      <c r="P423" s="486" t="str">
        <f t="shared" si="46"/>
        <v/>
      </c>
      <c r="Q423" s="487" t="str">
        <f t="shared" si="47"/>
        <v/>
      </c>
      <c r="R423" s="487" t="str">
        <f t="shared" si="48"/>
        <v>Completati informatiile solicitate in foaia de calcul INFORMATII GENERALE</v>
      </c>
      <c r="S423" s="487" t="str">
        <f>IF(B423=0,"x",VLOOKUP(B423,InformatiiGenerale!$A$9:$C$29,3,FALSE))</f>
        <v>x</v>
      </c>
    </row>
    <row r="424" spans="1:19" ht="25.5" x14ac:dyDescent="0.25">
      <c r="A424" s="350"/>
      <c r="B424" s="177"/>
      <c r="C424" s="165"/>
      <c r="D424" s="165"/>
      <c r="E424" s="178"/>
      <c r="F424" s="160"/>
      <c r="G424" s="179"/>
      <c r="H424" s="179"/>
      <c r="I424" s="173">
        <f t="shared" si="42"/>
        <v>0</v>
      </c>
      <c r="J424" s="173">
        <f t="shared" si="43"/>
        <v>0</v>
      </c>
      <c r="K424" s="173">
        <f>IF($C424=0,0,VLOOKUP($Q424,InformatiiGenerale!$D$10:$J$150,3,FALSE))</f>
        <v>0</v>
      </c>
      <c r="L424" s="173">
        <f t="shared" si="44"/>
        <v>0</v>
      </c>
      <c r="M424" s="297">
        <f>IF(F424="ora",SUMIF('Cap.1-a'!$S$11:$S$3003,$P424,'Cap.1-a'!$N$11:$N$3003)/'Cap.1-b'!H424,SUMIF('Cap.1-a'!$S$11:$S$3003,$P424,'Cap.1-a'!$N$11:$N$3003))</f>
        <v>0</v>
      </c>
      <c r="N424" s="297">
        <f>IF($C424=0,0,VLOOKUP($Q424,InformatiiGenerale!$D$10:$J$150,7,FALSE))</f>
        <v>0</v>
      </c>
      <c r="O424" s="351">
        <f t="shared" si="45"/>
        <v>0</v>
      </c>
      <c r="P424" s="486" t="str">
        <f t="shared" si="46"/>
        <v/>
      </c>
      <c r="Q424" s="487" t="str">
        <f t="shared" si="47"/>
        <v/>
      </c>
      <c r="R424" s="487" t="str">
        <f t="shared" si="48"/>
        <v>Completati informatiile solicitate in foaia de calcul INFORMATII GENERALE</v>
      </c>
      <c r="S424" s="487" t="str">
        <f>IF(B424=0,"x",VLOOKUP(B424,InformatiiGenerale!$A$9:$C$29,3,FALSE))</f>
        <v>x</v>
      </c>
    </row>
    <row r="425" spans="1:19" ht="25.5" x14ac:dyDescent="0.25">
      <c r="A425" s="350"/>
      <c r="B425" s="177"/>
      <c r="C425" s="165"/>
      <c r="D425" s="165"/>
      <c r="E425" s="178"/>
      <c r="F425" s="160"/>
      <c r="G425" s="179"/>
      <c r="H425" s="179"/>
      <c r="I425" s="173">
        <f t="shared" si="42"/>
        <v>0</v>
      </c>
      <c r="J425" s="173">
        <f t="shared" si="43"/>
        <v>0</v>
      </c>
      <c r="K425" s="173">
        <f>IF($C425=0,0,VLOOKUP($Q425,InformatiiGenerale!$D$10:$J$150,3,FALSE))</f>
        <v>0</v>
      </c>
      <c r="L425" s="173">
        <f t="shared" si="44"/>
        <v>0</v>
      </c>
      <c r="M425" s="297">
        <f>IF(F425="ora",SUMIF('Cap.1-a'!$S$11:$S$3003,$P425,'Cap.1-a'!$N$11:$N$3003)/'Cap.1-b'!H425,SUMIF('Cap.1-a'!$S$11:$S$3003,$P425,'Cap.1-a'!$N$11:$N$3003))</f>
        <v>0</v>
      </c>
      <c r="N425" s="297">
        <f>IF($C425=0,0,VLOOKUP($Q425,InformatiiGenerale!$D$10:$J$150,7,FALSE))</f>
        <v>0</v>
      </c>
      <c r="O425" s="351">
        <f t="shared" si="45"/>
        <v>0</v>
      </c>
      <c r="P425" s="486" t="str">
        <f t="shared" si="46"/>
        <v/>
      </c>
      <c r="Q425" s="487" t="str">
        <f t="shared" si="47"/>
        <v/>
      </c>
      <c r="R425" s="487" t="str">
        <f t="shared" si="48"/>
        <v>Completati informatiile solicitate in foaia de calcul INFORMATII GENERALE</v>
      </c>
      <c r="S425" s="487" t="str">
        <f>IF(B425=0,"x",VLOOKUP(B425,InformatiiGenerale!$A$9:$C$29,3,FALSE))</f>
        <v>x</v>
      </c>
    </row>
    <row r="426" spans="1:19" ht="25.5" x14ac:dyDescent="0.25">
      <c r="A426" s="350"/>
      <c r="B426" s="177"/>
      <c r="C426" s="165"/>
      <c r="D426" s="165"/>
      <c r="E426" s="178"/>
      <c r="F426" s="160"/>
      <c r="G426" s="179"/>
      <c r="H426" s="179"/>
      <c r="I426" s="173">
        <f t="shared" si="42"/>
        <v>0</v>
      </c>
      <c r="J426" s="173">
        <f t="shared" si="43"/>
        <v>0</v>
      </c>
      <c r="K426" s="173">
        <f>IF($C426=0,0,VLOOKUP($Q426,InformatiiGenerale!$D$10:$J$150,3,FALSE))</f>
        <v>0</v>
      </c>
      <c r="L426" s="173">
        <f t="shared" si="44"/>
        <v>0</v>
      </c>
      <c r="M426" s="297">
        <f>IF(F426="ora",SUMIF('Cap.1-a'!$S$11:$S$3003,$P426,'Cap.1-a'!$N$11:$N$3003)/'Cap.1-b'!H426,SUMIF('Cap.1-a'!$S$11:$S$3003,$P426,'Cap.1-a'!$N$11:$N$3003))</f>
        <v>0</v>
      </c>
      <c r="N426" s="297">
        <f>IF($C426=0,0,VLOOKUP($Q426,InformatiiGenerale!$D$10:$J$150,7,FALSE))</f>
        <v>0</v>
      </c>
      <c r="O426" s="351">
        <f t="shared" si="45"/>
        <v>0</v>
      </c>
      <c r="P426" s="486" t="str">
        <f t="shared" si="46"/>
        <v/>
      </c>
      <c r="Q426" s="487" t="str">
        <f t="shared" si="47"/>
        <v/>
      </c>
      <c r="R426" s="487" t="str">
        <f t="shared" si="48"/>
        <v>Completati informatiile solicitate in foaia de calcul INFORMATII GENERALE</v>
      </c>
      <c r="S426" s="487" t="str">
        <f>IF(B426=0,"x",VLOOKUP(B426,InformatiiGenerale!$A$9:$C$29,3,FALSE))</f>
        <v>x</v>
      </c>
    </row>
    <row r="427" spans="1:19" ht="25.5" x14ac:dyDescent="0.25">
      <c r="A427" s="350"/>
      <c r="B427" s="177"/>
      <c r="C427" s="165"/>
      <c r="D427" s="165"/>
      <c r="E427" s="178"/>
      <c r="F427" s="160"/>
      <c r="G427" s="179"/>
      <c r="H427" s="179"/>
      <c r="I427" s="173">
        <f t="shared" si="42"/>
        <v>0</v>
      </c>
      <c r="J427" s="173">
        <f t="shared" si="43"/>
        <v>0</v>
      </c>
      <c r="K427" s="173">
        <f>IF($C427=0,0,VLOOKUP($Q427,InformatiiGenerale!$D$10:$J$150,3,FALSE))</f>
        <v>0</v>
      </c>
      <c r="L427" s="173">
        <f t="shared" si="44"/>
        <v>0</v>
      </c>
      <c r="M427" s="297">
        <f>IF(F427="ora",SUMIF('Cap.1-a'!$S$11:$S$3003,$P427,'Cap.1-a'!$N$11:$N$3003)/'Cap.1-b'!H427,SUMIF('Cap.1-a'!$S$11:$S$3003,$P427,'Cap.1-a'!$N$11:$N$3003))</f>
        <v>0</v>
      </c>
      <c r="N427" s="297">
        <f>IF($C427=0,0,VLOOKUP($Q427,InformatiiGenerale!$D$10:$J$150,7,FALSE))</f>
        <v>0</v>
      </c>
      <c r="O427" s="351">
        <f t="shared" si="45"/>
        <v>0</v>
      </c>
      <c r="P427" s="486" t="str">
        <f t="shared" si="46"/>
        <v/>
      </c>
      <c r="Q427" s="487" t="str">
        <f t="shared" si="47"/>
        <v/>
      </c>
      <c r="R427" s="487" t="str">
        <f t="shared" si="48"/>
        <v>Completati informatiile solicitate in foaia de calcul INFORMATII GENERALE</v>
      </c>
      <c r="S427" s="487" t="str">
        <f>IF(B427=0,"x",VLOOKUP(B427,InformatiiGenerale!$A$9:$C$29,3,FALSE))</f>
        <v>x</v>
      </c>
    </row>
    <row r="428" spans="1:19" ht="25.5" x14ac:dyDescent="0.25">
      <c r="A428" s="350"/>
      <c r="B428" s="177"/>
      <c r="C428" s="165"/>
      <c r="D428" s="165"/>
      <c r="E428" s="178"/>
      <c r="F428" s="160"/>
      <c r="G428" s="179"/>
      <c r="H428" s="179"/>
      <c r="I428" s="173">
        <f t="shared" si="42"/>
        <v>0</v>
      </c>
      <c r="J428" s="173">
        <f t="shared" si="43"/>
        <v>0</v>
      </c>
      <c r="K428" s="173">
        <f>IF($C428=0,0,VLOOKUP($Q428,InformatiiGenerale!$D$10:$J$150,3,FALSE))</f>
        <v>0</v>
      </c>
      <c r="L428" s="173">
        <f t="shared" si="44"/>
        <v>0</v>
      </c>
      <c r="M428" s="297">
        <f>IF(F428="ora",SUMIF('Cap.1-a'!$S$11:$S$3003,$P428,'Cap.1-a'!$N$11:$N$3003)/'Cap.1-b'!H428,SUMIF('Cap.1-a'!$S$11:$S$3003,$P428,'Cap.1-a'!$N$11:$N$3003))</f>
        <v>0</v>
      </c>
      <c r="N428" s="297">
        <f>IF($C428=0,0,VLOOKUP($Q428,InformatiiGenerale!$D$10:$J$150,7,FALSE))</f>
        <v>0</v>
      </c>
      <c r="O428" s="351">
        <f t="shared" si="45"/>
        <v>0</v>
      </c>
      <c r="P428" s="486" t="str">
        <f t="shared" si="46"/>
        <v/>
      </c>
      <c r="Q428" s="487" t="str">
        <f t="shared" si="47"/>
        <v/>
      </c>
      <c r="R428" s="487" t="str">
        <f t="shared" si="48"/>
        <v>Completati informatiile solicitate in foaia de calcul INFORMATII GENERALE</v>
      </c>
      <c r="S428" s="487" t="str">
        <f>IF(B428=0,"x",VLOOKUP(B428,InformatiiGenerale!$A$9:$C$29,3,FALSE))</f>
        <v>x</v>
      </c>
    </row>
    <row r="429" spans="1:19" ht="25.5" x14ac:dyDescent="0.25">
      <c r="A429" s="350"/>
      <c r="B429" s="177"/>
      <c r="C429" s="165"/>
      <c r="D429" s="165"/>
      <c r="E429" s="178"/>
      <c r="F429" s="160"/>
      <c r="G429" s="179"/>
      <c r="H429" s="179"/>
      <c r="I429" s="173">
        <f t="shared" si="42"/>
        <v>0</v>
      </c>
      <c r="J429" s="173">
        <f t="shared" si="43"/>
        <v>0</v>
      </c>
      <c r="K429" s="173">
        <f>IF($C429=0,0,VLOOKUP($Q429,InformatiiGenerale!$D$10:$J$150,3,FALSE))</f>
        <v>0</v>
      </c>
      <c r="L429" s="173">
        <f t="shared" si="44"/>
        <v>0</v>
      </c>
      <c r="M429" s="297">
        <f>IF(F429="ora",SUMIF('Cap.1-a'!$S$11:$S$3003,$P429,'Cap.1-a'!$N$11:$N$3003)/'Cap.1-b'!H429,SUMIF('Cap.1-a'!$S$11:$S$3003,$P429,'Cap.1-a'!$N$11:$N$3003))</f>
        <v>0</v>
      </c>
      <c r="N429" s="297">
        <f>IF($C429=0,0,VLOOKUP($Q429,InformatiiGenerale!$D$10:$J$150,7,FALSE))</f>
        <v>0</v>
      </c>
      <c r="O429" s="351">
        <f t="shared" si="45"/>
        <v>0</v>
      </c>
      <c r="P429" s="486" t="str">
        <f t="shared" si="46"/>
        <v/>
      </c>
      <c r="Q429" s="487" t="str">
        <f t="shared" si="47"/>
        <v/>
      </c>
      <c r="R429" s="487" t="str">
        <f t="shared" si="48"/>
        <v>Completati informatiile solicitate in foaia de calcul INFORMATII GENERALE</v>
      </c>
      <c r="S429" s="487" t="str">
        <f>IF(B429=0,"x",VLOOKUP(B429,InformatiiGenerale!$A$9:$C$29,3,FALSE))</f>
        <v>x</v>
      </c>
    </row>
    <row r="430" spans="1:19" ht="25.5" x14ac:dyDescent="0.25">
      <c r="A430" s="350"/>
      <c r="B430" s="177"/>
      <c r="C430" s="165"/>
      <c r="D430" s="165"/>
      <c r="E430" s="178"/>
      <c r="F430" s="160"/>
      <c r="G430" s="179"/>
      <c r="H430" s="179"/>
      <c r="I430" s="173">
        <f t="shared" si="42"/>
        <v>0</v>
      </c>
      <c r="J430" s="173">
        <f t="shared" si="43"/>
        <v>0</v>
      </c>
      <c r="K430" s="173">
        <f>IF($C430=0,0,VLOOKUP($Q430,InformatiiGenerale!$D$10:$J$150,3,FALSE))</f>
        <v>0</v>
      </c>
      <c r="L430" s="173">
        <f t="shared" si="44"/>
        <v>0</v>
      </c>
      <c r="M430" s="297">
        <f>IF(F430="ora",SUMIF('Cap.1-a'!$S$11:$S$3003,$P430,'Cap.1-a'!$N$11:$N$3003)/'Cap.1-b'!H430,SUMIF('Cap.1-a'!$S$11:$S$3003,$P430,'Cap.1-a'!$N$11:$N$3003))</f>
        <v>0</v>
      </c>
      <c r="N430" s="297">
        <f>IF($C430=0,0,VLOOKUP($Q430,InformatiiGenerale!$D$10:$J$150,7,FALSE))</f>
        <v>0</v>
      </c>
      <c r="O430" s="351">
        <f t="shared" si="45"/>
        <v>0</v>
      </c>
      <c r="P430" s="486" t="str">
        <f t="shared" si="46"/>
        <v/>
      </c>
      <c r="Q430" s="487" t="str">
        <f t="shared" si="47"/>
        <v/>
      </c>
      <c r="R430" s="487" t="str">
        <f t="shared" si="48"/>
        <v>Completati informatiile solicitate in foaia de calcul INFORMATII GENERALE</v>
      </c>
      <c r="S430" s="487" t="str">
        <f>IF(B430=0,"x",VLOOKUP(B430,InformatiiGenerale!$A$9:$C$29,3,FALSE))</f>
        <v>x</v>
      </c>
    </row>
    <row r="431" spans="1:19" ht="25.5" x14ac:dyDescent="0.25">
      <c r="A431" s="350"/>
      <c r="B431" s="177"/>
      <c r="C431" s="165"/>
      <c r="D431" s="165"/>
      <c r="E431" s="178"/>
      <c r="F431" s="160"/>
      <c r="G431" s="179"/>
      <c r="H431" s="179"/>
      <c r="I431" s="173">
        <f t="shared" si="42"/>
        <v>0</v>
      </c>
      <c r="J431" s="173">
        <f t="shared" si="43"/>
        <v>0</v>
      </c>
      <c r="K431" s="173">
        <f>IF($C431=0,0,VLOOKUP($Q431,InformatiiGenerale!$D$10:$J$150,3,FALSE))</f>
        <v>0</v>
      </c>
      <c r="L431" s="173">
        <f t="shared" si="44"/>
        <v>0</v>
      </c>
      <c r="M431" s="297">
        <f>IF(F431="ora",SUMIF('Cap.1-a'!$S$11:$S$3003,$P431,'Cap.1-a'!$N$11:$N$3003)/'Cap.1-b'!H431,SUMIF('Cap.1-a'!$S$11:$S$3003,$P431,'Cap.1-a'!$N$11:$N$3003))</f>
        <v>0</v>
      </c>
      <c r="N431" s="297">
        <f>IF($C431=0,0,VLOOKUP($Q431,InformatiiGenerale!$D$10:$J$150,7,FALSE))</f>
        <v>0</v>
      </c>
      <c r="O431" s="351">
        <f t="shared" si="45"/>
        <v>0</v>
      </c>
      <c r="P431" s="486" t="str">
        <f t="shared" si="46"/>
        <v/>
      </c>
      <c r="Q431" s="487" t="str">
        <f t="shared" si="47"/>
        <v/>
      </c>
      <c r="R431" s="487" t="str">
        <f t="shared" si="48"/>
        <v>Completati informatiile solicitate in foaia de calcul INFORMATII GENERALE</v>
      </c>
      <c r="S431" s="487" t="str">
        <f>IF(B431=0,"x",VLOOKUP(B431,InformatiiGenerale!$A$9:$C$29,3,FALSE))</f>
        <v>x</v>
      </c>
    </row>
    <row r="432" spans="1:19" ht="25.5" x14ac:dyDescent="0.25">
      <c r="A432" s="350"/>
      <c r="B432" s="177"/>
      <c r="C432" s="165"/>
      <c r="D432" s="165"/>
      <c r="E432" s="178"/>
      <c r="F432" s="160"/>
      <c r="G432" s="179"/>
      <c r="H432" s="179"/>
      <c r="I432" s="173">
        <f t="shared" si="42"/>
        <v>0</v>
      </c>
      <c r="J432" s="173">
        <f t="shared" si="43"/>
        <v>0</v>
      </c>
      <c r="K432" s="173">
        <f>IF($C432=0,0,VLOOKUP($Q432,InformatiiGenerale!$D$10:$J$150,3,FALSE))</f>
        <v>0</v>
      </c>
      <c r="L432" s="173">
        <f t="shared" si="44"/>
        <v>0</v>
      </c>
      <c r="M432" s="297">
        <f>IF(F432="ora",SUMIF('Cap.1-a'!$S$11:$S$3003,$P432,'Cap.1-a'!$N$11:$N$3003)/'Cap.1-b'!H432,SUMIF('Cap.1-a'!$S$11:$S$3003,$P432,'Cap.1-a'!$N$11:$N$3003))</f>
        <v>0</v>
      </c>
      <c r="N432" s="297">
        <f>IF($C432=0,0,VLOOKUP($Q432,InformatiiGenerale!$D$10:$J$150,7,FALSE))</f>
        <v>0</v>
      </c>
      <c r="O432" s="351">
        <f t="shared" si="45"/>
        <v>0</v>
      </c>
      <c r="P432" s="486" t="str">
        <f t="shared" si="46"/>
        <v/>
      </c>
      <c r="Q432" s="487" t="str">
        <f t="shared" si="47"/>
        <v/>
      </c>
      <c r="R432" s="487" t="str">
        <f t="shared" si="48"/>
        <v>Completati informatiile solicitate in foaia de calcul INFORMATII GENERALE</v>
      </c>
      <c r="S432" s="487" t="str">
        <f>IF(B432=0,"x",VLOOKUP(B432,InformatiiGenerale!$A$9:$C$29,3,FALSE))</f>
        <v>x</v>
      </c>
    </row>
    <row r="433" spans="1:19" ht="25.5" x14ac:dyDescent="0.25">
      <c r="A433" s="350"/>
      <c r="B433" s="177"/>
      <c r="C433" s="165"/>
      <c r="D433" s="165"/>
      <c r="E433" s="178"/>
      <c r="F433" s="160"/>
      <c r="G433" s="179"/>
      <c r="H433" s="179"/>
      <c r="I433" s="173">
        <f t="shared" si="42"/>
        <v>0</v>
      </c>
      <c r="J433" s="173">
        <f t="shared" si="43"/>
        <v>0</v>
      </c>
      <c r="K433" s="173">
        <f>IF($C433=0,0,VLOOKUP($Q433,InformatiiGenerale!$D$10:$J$150,3,FALSE))</f>
        <v>0</v>
      </c>
      <c r="L433" s="173">
        <f t="shared" si="44"/>
        <v>0</v>
      </c>
      <c r="M433" s="297">
        <f>IF(F433="ora",SUMIF('Cap.1-a'!$S$11:$S$3003,$P433,'Cap.1-a'!$N$11:$N$3003)/'Cap.1-b'!H433,SUMIF('Cap.1-a'!$S$11:$S$3003,$P433,'Cap.1-a'!$N$11:$N$3003))</f>
        <v>0</v>
      </c>
      <c r="N433" s="297">
        <f>IF($C433=0,0,VLOOKUP($Q433,InformatiiGenerale!$D$10:$J$150,7,FALSE))</f>
        <v>0</v>
      </c>
      <c r="O433" s="351">
        <f t="shared" si="45"/>
        <v>0</v>
      </c>
      <c r="P433" s="486" t="str">
        <f t="shared" si="46"/>
        <v/>
      </c>
      <c r="Q433" s="487" t="str">
        <f t="shared" si="47"/>
        <v/>
      </c>
      <c r="R433" s="487" t="str">
        <f t="shared" si="48"/>
        <v>Completati informatiile solicitate in foaia de calcul INFORMATII GENERALE</v>
      </c>
      <c r="S433" s="487" t="str">
        <f>IF(B433=0,"x",VLOOKUP(B433,InformatiiGenerale!$A$9:$C$29,3,FALSE))</f>
        <v>x</v>
      </c>
    </row>
    <row r="434" spans="1:19" ht="25.5" x14ac:dyDescent="0.25">
      <c r="A434" s="350"/>
      <c r="B434" s="177"/>
      <c r="C434" s="165"/>
      <c r="D434" s="165"/>
      <c r="E434" s="178"/>
      <c r="F434" s="160"/>
      <c r="G434" s="179"/>
      <c r="H434" s="179"/>
      <c r="I434" s="173">
        <f t="shared" si="42"/>
        <v>0</v>
      </c>
      <c r="J434" s="173">
        <f t="shared" si="43"/>
        <v>0</v>
      </c>
      <c r="K434" s="173">
        <f>IF($C434=0,0,VLOOKUP($Q434,InformatiiGenerale!$D$10:$J$150,3,FALSE))</f>
        <v>0</v>
      </c>
      <c r="L434" s="173">
        <f t="shared" si="44"/>
        <v>0</v>
      </c>
      <c r="M434" s="297">
        <f>IF(F434="ora",SUMIF('Cap.1-a'!$S$11:$S$3003,$P434,'Cap.1-a'!$N$11:$N$3003)/'Cap.1-b'!H434,SUMIF('Cap.1-a'!$S$11:$S$3003,$P434,'Cap.1-a'!$N$11:$N$3003))</f>
        <v>0</v>
      </c>
      <c r="N434" s="297">
        <f>IF($C434=0,0,VLOOKUP($Q434,InformatiiGenerale!$D$10:$J$150,7,FALSE))</f>
        <v>0</v>
      </c>
      <c r="O434" s="351">
        <f t="shared" si="45"/>
        <v>0</v>
      </c>
      <c r="P434" s="486" t="str">
        <f t="shared" si="46"/>
        <v/>
      </c>
      <c r="Q434" s="487" t="str">
        <f t="shared" si="47"/>
        <v/>
      </c>
      <c r="R434" s="487" t="str">
        <f t="shared" si="48"/>
        <v>Completati informatiile solicitate in foaia de calcul INFORMATII GENERALE</v>
      </c>
      <c r="S434" s="487" t="str">
        <f>IF(B434=0,"x",VLOOKUP(B434,InformatiiGenerale!$A$9:$C$29,3,FALSE))</f>
        <v>x</v>
      </c>
    </row>
    <row r="435" spans="1:19" ht="25.5" x14ac:dyDescent="0.25">
      <c r="A435" s="350"/>
      <c r="B435" s="177"/>
      <c r="C435" s="165"/>
      <c r="D435" s="165"/>
      <c r="E435" s="178"/>
      <c r="F435" s="160"/>
      <c r="G435" s="179"/>
      <c r="H435" s="179"/>
      <c r="I435" s="173">
        <f t="shared" si="42"/>
        <v>0</v>
      </c>
      <c r="J435" s="173">
        <f t="shared" si="43"/>
        <v>0</v>
      </c>
      <c r="K435" s="173">
        <f>IF($C435=0,0,VLOOKUP($Q435,InformatiiGenerale!$D$10:$J$150,3,FALSE))</f>
        <v>0</v>
      </c>
      <c r="L435" s="173">
        <f t="shared" si="44"/>
        <v>0</v>
      </c>
      <c r="M435" s="297">
        <f>IF(F435="ora",SUMIF('Cap.1-a'!$S$11:$S$3003,$P435,'Cap.1-a'!$N$11:$N$3003)/'Cap.1-b'!H435,SUMIF('Cap.1-a'!$S$11:$S$3003,$P435,'Cap.1-a'!$N$11:$N$3003))</f>
        <v>0</v>
      </c>
      <c r="N435" s="297">
        <f>IF($C435=0,0,VLOOKUP($Q435,InformatiiGenerale!$D$10:$J$150,7,FALSE))</f>
        <v>0</v>
      </c>
      <c r="O435" s="351">
        <f t="shared" si="45"/>
        <v>0</v>
      </c>
      <c r="P435" s="486" t="str">
        <f t="shared" si="46"/>
        <v/>
      </c>
      <c r="Q435" s="487" t="str">
        <f t="shared" si="47"/>
        <v/>
      </c>
      <c r="R435" s="487" t="str">
        <f t="shared" si="48"/>
        <v>Completati informatiile solicitate in foaia de calcul INFORMATII GENERALE</v>
      </c>
      <c r="S435" s="487" t="str">
        <f>IF(B435=0,"x",VLOOKUP(B435,InformatiiGenerale!$A$9:$C$29,3,FALSE))</f>
        <v>x</v>
      </c>
    </row>
    <row r="436" spans="1:19" ht="25.5" x14ac:dyDescent="0.25">
      <c r="A436" s="350"/>
      <c r="B436" s="177"/>
      <c r="C436" s="165"/>
      <c r="D436" s="165"/>
      <c r="E436" s="178"/>
      <c r="F436" s="160"/>
      <c r="G436" s="179"/>
      <c r="H436" s="179"/>
      <c r="I436" s="173">
        <f t="shared" si="42"/>
        <v>0</v>
      </c>
      <c r="J436" s="173">
        <f t="shared" si="43"/>
        <v>0</v>
      </c>
      <c r="K436" s="173">
        <f>IF($C436=0,0,VLOOKUP($Q436,InformatiiGenerale!$D$10:$J$150,3,FALSE))</f>
        <v>0</v>
      </c>
      <c r="L436" s="173">
        <f t="shared" si="44"/>
        <v>0</v>
      </c>
      <c r="M436" s="297">
        <f>IF(F436="ora",SUMIF('Cap.1-a'!$S$11:$S$3003,$P436,'Cap.1-a'!$N$11:$N$3003)/'Cap.1-b'!H436,SUMIF('Cap.1-a'!$S$11:$S$3003,$P436,'Cap.1-a'!$N$11:$N$3003))</f>
        <v>0</v>
      </c>
      <c r="N436" s="297">
        <f>IF($C436=0,0,VLOOKUP($Q436,InformatiiGenerale!$D$10:$J$150,7,FALSE))</f>
        <v>0</v>
      </c>
      <c r="O436" s="351">
        <f t="shared" si="45"/>
        <v>0</v>
      </c>
      <c r="P436" s="486" t="str">
        <f t="shared" si="46"/>
        <v/>
      </c>
      <c r="Q436" s="487" t="str">
        <f t="shared" si="47"/>
        <v/>
      </c>
      <c r="R436" s="487" t="str">
        <f t="shared" si="48"/>
        <v>Completati informatiile solicitate in foaia de calcul INFORMATII GENERALE</v>
      </c>
      <c r="S436" s="487" t="str">
        <f>IF(B436=0,"x",VLOOKUP(B436,InformatiiGenerale!$A$9:$C$29,3,FALSE))</f>
        <v>x</v>
      </c>
    </row>
    <row r="437" spans="1:19" ht="25.5" x14ac:dyDescent="0.25">
      <c r="A437" s="350"/>
      <c r="B437" s="177"/>
      <c r="C437" s="165"/>
      <c r="D437" s="165"/>
      <c r="E437" s="178"/>
      <c r="F437" s="160"/>
      <c r="G437" s="179"/>
      <c r="H437" s="179"/>
      <c r="I437" s="173">
        <f t="shared" si="42"/>
        <v>0</v>
      </c>
      <c r="J437" s="173">
        <f t="shared" si="43"/>
        <v>0</v>
      </c>
      <c r="K437" s="173">
        <f>IF($C437=0,0,VLOOKUP($Q437,InformatiiGenerale!$D$10:$J$150,3,FALSE))</f>
        <v>0</v>
      </c>
      <c r="L437" s="173">
        <f t="shared" si="44"/>
        <v>0</v>
      </c>
      <c r="M437" s="297">
        <f>IF(F437="ora",SUMIF('Cap.1-a'!$S$11:$S$3003,$P437,'Cap.1-a'!$N$11:$N$3003)/'Cap.1-b'!H437,SUMIF('Cap.1-a'!$S$11:$S$3003,$P437,'Cap.1-a'!$N$11:$N$3003))</f>
        <v>0</v>
      </c>
      <c r="N437" s="297">
        <f>IF($C437=0,0,VLOOKUP($Q437,InformatiiGenerale!$D$10:$J$150,7,FALSE))</f>
        <v>0</v>
      </c>
      <c r="O437" s="351">
        <f t="shared" si="45"/>
        <v>0</v>
      </c>
      <c r="P437" s="486" t="str">
        <f t="shared" si="46"/>
        <v/>
      </c>
      <c r="Q437" s="487" t="str">
        <f t="shared" si="47"/>
        <v/>
      </c>
      <c r="R437" s="487" t="str">
        <f t="shared" si="48"/>
        <v>Completati informatiile solicitate in foaia de calcul INFORMATII GENERALE</v>
      </c>
      <c r="S437" s="487" t="str">
        <f>IF(B437=0,"x",VLOOKUP(B437,InformatiiGenerale!$A$9:$C$29,3,FALSE))</f>
        <v>x</v>
      </c>
    </row>
    <row r="438" spans="1:19" ht="25.5" x14ac:dyDescent="0.25">
      <c r="A438" s="350"/>
      <c r="B438" s="177"/>
      <c r="C438" s="165"/>
      <c r="D438" s="165"/>
      <c r="E438" s="178"/>
      <c r="F438" s="160"/>
      <c r="G438" s="179"/>
      <c r="H438" s="179"/>
      <c r="I438" s="173">
        <f t="shared" si="42"/>
        <v>0</v>
      </c>
      <c r="J438" s="173">
        <f t="shared" si="43"/>
        <v>0</v>
      </c>
      <c r="K438" s="173">
        <f>IF($C438=0,0,VLOOKUP($Q438,InformatiiGenerale!$D$10:$J$150,3,FALSE))</f>
        <v>0</v>
      </c>
      <c r="L438" s="173">
        <f t="shared" si="44"/>
        <v>0</v>
      </c>
      <c r="M438" s="297">
        <f>IF(F438="ora",SUMIF('Cap.1-a'!$S$11:$S$3003,$P438,'Cap.1-a'!$N$11:$N$3003)/'Cap.1-b'!H438,SUMIF('Cap.1-a'!$S$11:$S$3003,$P438,'Cap.1-a'!$N$11:$N$3003))</f>
        <v>0</v>
      </c>
      <c r="N438" s="297">
        <f>IF($C438=0,0,VLOOKUP($Q438,InformatiiGenerale!$D$10:$J$150,7,FALSE))</f>
        <v>0</v>
      </c>
      <c r="O438" s="351">
        <f t="shared" si="45"/>
        <v>0</v>
      </c>
      <c r="P438" s="486" t="str">
        <f t="shared" si="46"/>
        <v/>
      </c>
      <c r="Q438" s="487" t="str">
        <f t="shared" si="47"/>
        <v/>
      </c>
      <c r="R438" s="487" t="str">
        <f t="shared" si="48"/>
        <v>Completati informatiile solicitate in foaia de calcul INFORMATII GENERALE</v>
      </c>
      <c r="S438" s="487" t="str">
        <f>IF(B438=0,"x",VLOOKUP(B438,InformatiiGenerale!$A$9:$C$29,3,FALSE))</f>
        <v>x</v>
      </c>
    </row>
    <row r="439" spans="1:19" ht="25.5" x14ac:dyDescent="0.25">
      <c r="A439" s="350"/>
      <c r="B439" s="177"/>
      <c r="C439" s="165"/>
      <c r="D439" s="165"/>
      <c r="E439" s="178"/>
      <c r="F439" s="160"/>
      <c r="G439" s="179"/>
      <c r="H439" s="179"/>
      <c r="I439" s="173">
        <f t="shared" si="42"/>
        <v>0</v>
      </c>
      <c r="J439" s="173">
        <f t="shared" si="43"/>
        <v>0</v>
      </c>
      <c r="K439" s="173">
        <f>IF($C439=0,0,VLOOKUP($Q439,InformatiiGenerale!$D$10:$J$150,3,FALSE))</f>
        <v>0</v>
      </c>
      <c r="L439" s="173">
        <f t="shared" si="44"/>
        <v>0</v>
      </c>
      <c r="M439" s="297">
        <f>IF(F439="ora",SUMIF('Cap.1-a'!$S$11:$S$3003,$P439,'Cap.1-a'!$N$11:$N$3003)/'Cap.1-b'!H439,SUMIF('Cap.1-a'!$S$11:$S$3003,$P439,'Cap.1-a'!$N$11:$N$3003))</f>
        <v>0</v>
      </c>
      <c r="N439" s="297">
        <f>IF($C439=0,0,VLOOKUP($Q439,InformatiiGenerale!$D$10:$J$150,7,FALSE))</f>
        <v>0</v>
      </c>
      <c r="O439" s="351">
        <f t="shared" si="45"/>
        <v>0</v>
      </c>
      <c r="P439" s="486" t="str">
        <f t="shared" si="46"/>
        <v/>
      </c>
      <c r="Q439" s="487" t="str">
        <f t="shared" si="47"/>
        <v/>
      </c>
      <c r="R439" s="487" t="str">
        <f t="shared" si="48"/>
        <v>Completati informatiile solicitate in foaia de calcul INFORMATII GENERALE</v>
      </c>
      <c r="S439" s="487" t="str">
        <f>IF(B439=0,"x",VLOOKUP(B439,InformatiiGenerale!$A$9:$C$29,3,FALSE))</f>
        <v>x</v>
      </c>
    </row>
    <row r="440" spans="1:19" ht="25.5" x14ac:dyDescent="0.25">
      <c r="A440" s="350"/>
      <c r="B440" s="177"/>
      <c r="C440" s="165"/>
      <c r="D440" s="165"/>
      <c r="E440" s="178"/>
      <c r="F440" s="160"/>
      <c r="G440" s="179"/>
      <c r="H440" s="179"/>
      <c r="I440" s="173">
        <f t="shared" si="42"/>
        <v>0</v>
      </c>
      <c r="J440" s="173">
        <f t="shared" si="43"/>
        <v>0</v>
      </c>
      <c r="K440" s="173">
        <f>IF($C440=0,0,VLOOKUP($Q440,InformatiiGenerale!$D$10:$J$150,3,FALSE))</f>
        <v>0</v>
      </c>
      <c r="L440" s="173">
        <f t="shared" si="44"/>
        <v>0</v>
      </c>
      <c r="M440" s="297">
        <f>IF(F440="ora",SUMIF('Cap.1-a'!$S$11:$S$3003,$P440,'Cap.1-a'!$N$11:$N$3003)/'Cap.1-b'!H440,SUMIF('Cap.1-a'!$S$11:$S$3003,$P440,'Cap.1-a'!$N$11:$N$3003))</f>
        <v>0</v>
      </c>
      <c r="N440" s="297">
        <f>IF($C440=0,0,VLOOKUP($Q440,InformatiiGenerale!$D$10:$J$150,7,FALSE))</f>
        <v>0</v>
      </c>
      <c r="O440" s="351">
        <f t="shared" si="45"/>
        <v>0</v>
      </c>
      <c r="P440" s="486" t="str">
        <f t="shared" si="46"/>
        <v/>
      </c>
      <c r="Q440" s="487" t="str">
        <f t="shared" si="47"/>
        <v/>
      </c>
      <c r="R440" s="487" t="str">
        <f t="shared" si="48"/>
        <v>Completati informatiile solicitate in foaia de calcul INFORMATII GENERALE</v>
      </c>
      <c r="S440" s="487" t="str">
        <f>IF(B440=0,"x",VLOOKUP(B440,InformatiiGenerale!$A$9:$C$29,3,FALSE))</f>
        <v>x</v>
      </c>
    </row>
    <row r="441" spans="1:19" ht="25.5" x14ac:dyDescent="0.25">
      <c r="A441" s="350"/>
      <c r="B441" s="177"/>
      <c r="C441" s="165"/>
      <c r="D441" s="165"/>
      <c r="E441" s="178"/>
      <c r="F441" s="160"/>
      <c r="G441" s="179"/>
      <c r="H441" s="179"/>
      <c r="I441" s="173">
        <f t="shared" si="42"/>
        <v>0</v>
      </c>
      <c r="J441" s="173">
        <f t="shared" si="43"/>
        <v>0</v>
      </c>
      <c r="K441" s="173">
        <f>IF($C441=0,0,VLOOKUP($Q441,InformatiiGenerale!$D$10:$J$150,3,FALSE))</f>
        <v>0</v>
      </c>
      <c r="L441" s="173">
        <f t="shared" si="44"/>
        <v>0</v>
      </c>
      <c r="M441" s="297">
        <f>IF(F441="ora",SUMIF('Cap.1-a'!$S$11:$S$3003,$P441,'Cap.1-a'!$N$11:$N$3003)/'Cap.1-b'!H441,SUMIF('Cap.1-a'!$S$11:$S$3003,$P441,'Cap.1-a'!$N$11:$N$3003))</f>
        <v>0</v>
      </c>
      <c r="N441" s="297">
        <f>IF($C441=0,0,VLOOKUP($Q441,InformatiiGenerale!$D$10:$J$150,7,FALSE))</f>
        <v>0</v>
      </c>
      <c r="O441" s="351">
        <f t="shared" si="45"/>
        <v>0</v>
      </c>
      <c r="P441" s="486" t="str">
        <f t="shared" si="46"/>
        <v/>
      </c>
      <c r="Q441" s="487" t="str">
        <f t="shared" si="47"/>
        <v/>
      </c>
      <c r="R441" s="487" t="str">
        <f t="shared" si="48"/>
        <v>Completati informatiile solicitate in foaia de calcul INFORMATII GENERALE</v>
      </c>
      <c r="S441" s="487" t="str">
        <f>IF(B441=0,"x",VLOOKUP(B441,InformatiiGenerale!$A$9:$C$29,3,FALSE))</f>
        <v>x</v>
      </c>
    </row>
    <row r="442" spans="1:19" ht="25.5" x14ac:dyDescent="0.25">
      <c r="A442" s="350"/>
      <c r="B442" s="177"/>
      <c r="C442" s="165"/>
      <c r="D442" s="165"/>
      <c r="E442" s="178"/>
      <c r="F442" s="160"/>
      <c r="G442" s="179"/>
      <c r="H442" s="179"/>
      <c r="I442" s="173">
        <f t="shared" si="42"/>
        <v>0</v>
      </c>
      <c r="J442" s="173">
        <f t="shared" si="43"/>
        <v>0</v>
      </c>
      <c r="K442" s="173">
        <f>IF($C442=0,0,VLOOKUP($Q442,InformatiiGenerale!$D$10:$J$150,3,FALSE))</f>
        <v>0</v>
      </c>
      <c r="L442" s="173">
        <f t="shared" si="44"/>
        <v>0</v>
      </c>
      <c r="M442" s="297">
        <f>IF(F442="ora",SUMIF('Cap.1-a'!$S$11:$S$3003,$P442,'Cap.1-a'!$N$11:$N$3003)/'Cap.1-b'!H442,SUMIF('Cap.1-a'!$S$11:$S$3003,$P442,'Cap.1-a'!$N$11:$N$3003))</f>
        <v>0</v>
      </c>
      <c r="N442" s="297">
        <f>IF($C442=0,0,VLOOKUP($Q442,InformatiiGenerale!$D$10:$J$150,7,FALSE))</f>
        <v>0</v>
      </c>
      <c r="O442" s="351">
        <f t="shared" si="45"/>
        <v>0</v>
      </c>
      <c r="P442" s="486" t="str">
        <f t="shared" si="46"/>
        <v/>
      </c>
      <c r="Q442" s="487" t="str">
        <f t="shared" si="47"/>
        <v/>
      </c>
      <c r="R442" s="487" t="str">
        <f t="shared" si="48"/>
        <v>Completati informatiile solicitate in foaia de calcul INFORMATII GENERALE</v>
      </c>
      <c r="S442" s="487" t="str">
        <f>IF(B442=0,"x",VLOOKUP(B442,InformatiiGenerale!$A$9:$C$29,3,FALSE))</f>
        <v>x</v>
      </c>
    </row>
    <row r="443" spans="1:19" ht="25.5" x14ac:dyDescent="0.25">
      <c r="A443" s="350"/>
      <c r="B443" s="177"/>
      <c r="C443" s="165"/>
      <c r="D443" s="165"/>
      <c r="E443" s="178"/>
      <c r="F443" s="160"/>
      <c r="G443" s="179"/>
      <c r="H443" s="179"/>
      <c r="I443" s="173">
        <f t="shared" si="42"/>
        <v>0</v>
      </c>
      <c r="J443" s="173">
        <f t="shared" si="43"/>
        <v>0</v>
      </c>
      <c r="K443" s="173">
        <f>IF($C443=0,0,VLOOKUP($Q443,InformatiiGenerale!$D$10:$J$150,3,FALSE))</f>
        <v>0</v>
      </c>
      <c r="L443" s="173">
        <f t="shared" si="44"/>
        <v>0</v>
      </c>
      <c r="M443" s="297">
        <f>IF(F443="ora",SUMIF('Cap.1-a'!$S$11:$S$3003,$P443,'Cap.1-a'!$N$11:$N$3003)/'Cap.1-b'!H443,SUMIF('Cap.1-a'!$S$11:$S$3003,$P443,'Cap.1-a'!$N$11:$N$3003))</f>
        <v>0</v>
      </c>
      <c r="N443" s="297">
        <f>IF($C443=0,0,VLOOKUP($Q443,InformatiiGenerale!$D$10:$J$150,7,FALSE))</f>
        <v>0</v>
      </c>
      <c r="O443" s="351">
        <f t="shared" si="45"/>
        <v>0</v>
      </c>
      <c r="P443" s="486" t="str">
        <f t="shared" si="46"/>
        <v/>
      </c>
      <c r="Q443" s="487" t="str">
        <f t="shared" si="47"/>
        <v/>
      </c>
      <c r="R443" s="487" t="str">
        <f t="shared" si="48"/>
        <v>Completati informatiile solicitate in foaia de calcul INFORMATII GENERALE</v>
      </c>
      <c r="S443" s="487" t="str">
        <f>IF(B443=0,"x",VLOOKUP(B443,InformatiiGenerale!$A$9:$C$29,3,FALSE))</f>
        <v>x</v>
      </c>
    </row>
    <row r="444" spans="1:19" ht="25.5" x14ac:dyDescent="0.25">
      <c r="A444" s="350"/>
      <c r="B444" s="177"/>
      <c r="C444" s="165"/>
      <c r="D444" s="165"/>
      <c r="E444" s="178"/>
      <c r="F444" s="160"/>
      <c r="G444" s="179"/>
      <c r="H444" s="179"/>
      <c r="I444" s="173">
        <f t="shared" si="42"/>
        <v>0</v>
      </c>
      <c r="J444" s="173">
        <f t="shared" si="43"/>
        <v>0</v>
      </c>
      <c r="K444" s="173">
        <f>IF($C444=0,0,VLOOKUP($Q444,InformatiiGenerale!$D$10:$J$150,3,FALSE))</f>
        <v>0</v>
      </c>
      <c r="L444" s="173">
        <f t="shared" si="44"/>
        <v>0</v>
      </c>
      <c r="M444" s="297">
        <f>IF(F444="ora",SUMIF('Cap.1-a'!$S$11:$S$3003,$P444,'Cap.1-a'!$N$11:$N$3003)/'Cap.1-b'!H444,SUMIF('Cap.1-a'!$S$11:$S$3003,$P444,'Cap.1-a'!$N$11:$N$3003))</f>
        <v>0</v>
      </c>
      <c r="N444" s="297">
        <f>IF($C444=0,0,VLOOKUP($Q444,InformatiiGenerale!$D$10:$J$150,7,FALSE))</f>
        <v>0</v>
      </c>
      <c r="O444" s="351">
        <f t="shared" si="45"/>
        <v>0</v>
      </c>
      <c r="P444" s="486" t="str">
        <f t="shared" si="46"/>
        <v/>
      </c>
      <c r="Q444" s="487" t="str">
        <f t="shared" si="47"/>
        <v/>
      </c>
      <c r="R444" s="487" t="str">
        <f t="shared" si="48"/>
        <v>Completati informatiile solicitate in foaia de calcul INFORMATII GENERALE</v>
      </c>
      <c r="S444" s="487" t="str">
        <f>IF(B444=0,"x",VLOOKUP(B444,InformatiiGenerale!$A$9:$C$29,3,FALSE))</f>
        <v>x</v>
      </c>
    </row>
    <row r="445" spans="1:19" ht="25.5" x14ac:dyDescent="0.25">
      <c r="A445" s="350"/>
      <c r="B445" s="177"/>
      <c r="C445" s="165"/>
      <c r="D445" s="165"/>
      <c r="E445" s="178"/>
      <c r="F445" s="160"/>
      <c r="G445" s="179"/>
      <c r="H445" s="179"/>
      <c r="I445" s="173">
        <f t="shared" si="42"/>
        <v>0</v>
      </c>
      <c r="J445" s="173">
        <f t="shared" si="43"/>
        <v>0</v>
      </c>
      <c r="K445" s="173">
        <f>IF($C445=0,0,VLOOKUP($Q445,InformatiiGenerale!$D$10:$J$150,3,FALSE))</f>
        <v>0</v>
      </c>
      <c r="L445" s="173">
        <f t="shared" si="44"/>
        <v>0</v>
      </c>
      <c r="M445" s="297">
        <f>IF(F445="ora",SUMIF('Cap.1-a'!$S$11:$S$3003,$P445,'Cap.1-a'!$N$11:$N$3003)/'Cap.1-b'!H445,SUMIF('Cap.1-a'!$S$11:$S$3003,$P445,'Cap.1-a'!$N$11:$N$3003))</f>
        <v>0</v>
      </c>
      <c r="N445" s="297">
        <f>IF($C445=0,0,VLOOKUP($Q445,InformatiiGenerale!$D$10:$J$150,7,FALSE))</f>
        <v>0</v>
      </c>
      <c r="O445" s="351">
        <f t="shared" si="45"/>
        <v>0</v>
      </c>
      <c r="P445" s="486" t="str">
        <f t="shared" si="46"/>
        <v/>
      </c>
      <c r="Q445" s="487" t="str">
        <f t="shared" si="47"/>
        <v/>
      </c>
      <c r="R445" s="487" t="str">
        <f t="shared" si="48"/>
        <v>Completati informatiile solicitate in foaia de calcul INFORMATII GENERALE</v>
      </c>
      <c r="S445" s="487" t="str">
        <f>IF(B445=0,"x",VLOOKUP(B445,InformatiiGenerale!$A$9:$C$29,3,FALSE))</f>
        <v>x</v>
      </c>
    </row>
    <row r="446" spans="1:19" ht="25.5" x14ac:dyDescent="0.25">
      <c r="A446" s="350"/>
      <c r="B446" s="177"/>
      <c r="C446" s="165"/>
      <c r="D446" s="165"/>
      <c r="E446" s="178"/>
      <c r="F446" s="160"/>
      <c r="G446" s="179"/>
      <c r="H446" s="179"/>
      <c r="I446" s="173">
        <f t="shared" si="42"/>
        <v>0</v>
      </c>
      <c r="J446" s="173">
        <f t="shared" si="43"/>
        <v>0</v>
      </c>
      <c r="K446" s="173">
        <f>IF($C446=0,0,VLOOKUP($Q446,InformatiiGenerale!$D$10:$J$150,3,FALSE))</f>
        <v>0</v>
      </c>
      <c r="L446" s="173">
        <f t="shared" si="44"/>
        <v>0</v>
      </c>
      <c r="M446" s="297">
        <f>IF(F446="ora",SUMIF('Cap.1-a'!$S$11:$S$3003,$P446,'Cap.1-a'!$N$11:$N$3003)/'Cap.1-b'!H446,SUMIF('Cap.1-a'!$S$11:$S$3003,$P446,'Cap.1-a'!$N$11:$N$3003))</f>
        <v>0</v>
      </c>
      <c r="N446" s="297">
        <f>IF($C446=0,0,VLOOKUP($Q446,InformatiiGenerale!$D$10:$J$150,7,FALSE))</f>
        <v>0</v>
      </c>
      <c r="O446" s="351">
        <f t="shared" si="45"/>
        <v>0</v>
      </c>
      <c r="P446" s="486" t="str">
        <f t="shared" si="46"/>
        <v/>
      </c>
      <c r="Q446" s="487" t="str">
        <f t="shared" si="47"/>
        <v/>
      </c>
      <c r="R446" s="487" t="str">
        <f t="shared" si="48"/>
        <v>Completati informatiile solicitate in foaia de calcul INFORMATII GENERALE</v>
      </c>
      <c r="S446" s="487" t="str">
        <f>IF(B446=0,"x",VLOOKUP(B446,InformatiiGenerale!$A$9:$C$29,3,FALSE))</f>
        <v>x</v>
      </c>
    </row>
    <row r="447" spans="1:19" ht="25.5" x14ac:dyDescent="0.25">
      <c r="A447" s="350"/>
      <c r="B447" s="177"/>
      <c r="C447" s="165"/>
      <c r="D447" s="165"/>
      <c r="E447" s="178"/>
      <c r="F447" s="160"/>
      <c r="G447" s="179"/>
      <c r="H447" s="179"/>
      <c r="I447" s="173">
        <f t="shared" si="42"/>
        <v>0</v>
      </c>
      <c r="J447" s="173">
        <f t="shared" si="43"/>
        <v>0</v>
      </c>
      <c r="K447" s="173">
        <f>IF($C447=0,0,VLOOKUP($Q447,InformatiiGenerale!$D$10:$J$150,3,FALSE))</f>
        <v>0</v>
      </c>
      <c r="L447" s="173">
        <f t="shared" si="44"/>
        <v>0</v>
      </c>
      <c r="M447" s="297">
        <f>IF(F447="ora",SUMIF('Cap.1-a'!$S$11:$S$3003,$P447,'Cap.1-a'!$N$11:$N$3003)/'Cap.1-b'!H447,SUMIF('Cap.1-a'!$S$11:$S$3003,$P447,'Cap.1-a'!$N$11:$N$3003))</f>
        <v>0</v>
      </c>
      <c r="N447" s="297">
        <f>IF($C447=0,0,VLOOKUP($Q447,InformatiiGenerale!$D$10:$J$150,7,FALSE))</f>
        <v>0</v>
      </c>
      <c r="O447" s="351">
        <f t="shared" si="45"/>
        <v>0</v>
      </c>
      <c r="P447" s="486" t="str">
        <f t="shared" si="46"/>
        <v/>
      </c>
      <c r="Q447" s="487" t="str">
        <f t="shared" si="47"/>
        <v/>
      </c>
      <c r="R447" s="487" t="str">
        <f t="shared" si="48"/>
        <v>Completati informatiile solicitate in foaia de calcul INFORMATII GENERALE</v>
      </c>
      <c r="S447" s="487" t="str">
        <f>IF(B447=0,"x",VLOOKUP(B447,InformatiiGenerale!$A$9:$C$29,3,FALSE))</f>
        <v>x</v>
      </c>
    </row>
    <row r="448" spans="1:19" ht="25.5" x14ac:dyDescent="0.25">
      <c r="A448" s="350"/>
      <c r="B448" s="177"/>
      <c r="C448" s="165"/>
      <c r="D448" s="165"/>
      <c r="E448" s="178"/>
      <c r="F448" s="160"/>
      <c r="G448" s="179"/>
      <c r="H448" s="179"/>
      <c r="I448" s="173">
        <f t="shared" si="42"/>
        <v>0</v>
      </c>
      <c r="J448" s="173">
        <f t="shared" si="43"/>
        <v>0</v>
      </c>
      <c r="K448" s="173">
        <f>IF($C448=0,0,VLOOKUP($Q448,InformatiiGenerale!$D$10:$J$150,3,FALSE))</f>
        <v>0</v>
      </c>
      <c r="L448" s="173">
        <f t="shared" si="44"/>
        <v>0</v>
      </c>
      <c r="M448" s="297">
        <f>IF(F448="ora",SUMIF('Cap.1-a'!$S$11:$S$3003,$P448,'Cap.1-a'!$N$11:$N$3003)/'Cap.1-b'!H448,SUMIF('Cap.1-a'!$S$11:$S$3003,$P448,'Cap.1-a'!$N$11:$N$3003))</f>
        <v>0</v>
      </c>
      <c r="N448" s="297">
        <f>IF($C448=0,0,VLOOKUP($Q448,InformatiiGenerale!$D$10:$J$150,7,FALSE))</f>
        <v>0</v>
      </c>
      <c r="O448" s="351">
        <f t="shared" si="45"/>
        <v>0</v>
      </c>
      <c r="P448" s="486" t="str">
        <f t="shared" si="46"/>
        <v/>
      </c>
      <c r="Q448" s="487" t="str">
        <f t="shared" si="47"/>
        <v/>
      </c>
      <c r="R448" s="487" t="str">
        <f t="shared" si="48"/>
        <v>Completati informatiile solicitate in foaia de calcul INFORMATII GENERALE</v>
      </c>
      <c r="S448" s="487" t="str">
        <f>IF(B448=0,"x",VLOOKUP(B448,InformatiiGenerale!$A$9:$C$29,3,FALSE))</f>
        <v>x</v>
      </c>
    </row>
    <row r="449" spans="1:19" ht="25.5" x14ac:dyDescent="0.25">
      <c r="A449" s="350"/>
      <c r="B449" s="177"/>
      <c r="C449" s="165"/>
      <c r="D449" s="165"/>
      <c r="E449" s="178"/>
      <c r="F449" s="160"/>
      <c r="G449" s="179"/>
      <c r="H449" s="179"/>
      <c r="I449" s="173">
        <f t="shared" si="42"/>
        <v>0</v>
      </c>
      <c r="J449" s="173">
        <f t="shared" si="43"/>
        <v>0</v>
      </c>
      <c r="K449" s="173">
        <f>IF($C449=0,0,VLOOKUP($Q449,InformatiiGenerale!$D$10:$J$150,3,FALSE))</f>
        <v>0</v>
      </c>
      <c r="L449" s="173">
        <f t="shared" si="44"/>
        <v>0</v>
      </c>
      <c r="M449" s="297">
        <f>IF(F449="ora",SUMIF('Cap.1-a'!$S$11:$S$3003,$P449,'Cap.1-a'!$N$11:$N$3003)/'Cap.1-b'!H449,SUMIF('Cap.1-a'!$S$11:$S$3003,$P449,'Cap.1-a'!$N$11:$N$3003))</f>
        <v>0</v>
      </c>
      <c r="N449" s="297">
        <f>IF($C449=0,0,VLOOKUP($Q449,InformatiiGenerale!$D$10:$J$150,7,FALSE))</f>
        <v>0</v>
      </c>
      <c r="O449" s="351">
        <f t="shared" si="45"/>
        <v>0</v>
      </c>
      <c r="P449" s="486" t="str">
        <f t="shared" si="46"/>
        <v/>
      </c>
      <c r="Q449" s="487" t="str">
        <f t="shared" si="47"/>
        <v/>
      </c>
      <c r="R449" s="487" t="str">
        <f t="shared" si="48"/>
        <v>Completati informatiile solicitate in foaia de calcul INFORMATII GENERALE</v>
      </c>
      <c r="S449" s="487" t="str">
        <f>IF(B449=0,"x",VLOOKUP(B449,InformatiiGenerale!$A$9:$C$29,3,FALSE))</f>
        <v>x</v>
      </c>
    </row>
    <row r="450" spans="1:19" ht="25.5" x14ac:dyDescent="0.25">
      <c r="A450" s="350"/>
      <c r="B450" s="177"/>
      <c r="C450" s="165"/>
      <c r="D450" s="165"/>
      <c r="E450" s="178"/>
      <c r="F450" s="160"/>
      <c r="G450" s="179"/>
      <c r="H450" s="179"/>
      <c r="I450" s="173">
        <f t="shared" si="42"/>
        <v>0</v>
      </c>
      <c r="J450" s="173">
        <f t="shared" si="43"/>
        <v>0</v>
      </c>
      <c r="K450" s="173">
        <f>IF($C450=0,0,VLOOKUP($Q450,InformatiiGenerale!$D$10:$J$150,3,FALSE))</f>
        <v>0</v>
      </c>
      <c r="L450" s="173">
        <f t="shared" si="44"/>
        <v>0</v>
      </c>
      <c r="M450" s="297">
        <f>IF(F450="ora",SUMIF('Cap.1-a'!$S$11:$S$3003,$P450,'Cap.1-a'!$N$11:$N$3003)/'Cap.1-b'!H450,SUMIF('Cap.1-a'!$S$11:$S$3003,$P450,'Cap.1-a'!$N$11:$N$3003))</f>
        <v>0</v>
      </c>
      <c r="N450" s="297">
        <f>IF($C450=0,0,VLOOKUP($Q450,InformatiiGenerale!$D$10:$J$150,7,FALSE))</f>
        <v>0</v>
      </c>
      <c r="O450" s="351">
        <f t="shared" si="45"/>
        <v>0</v>
      </c>
      <c r="P450" s="486" t="str">
        <f t="shared" si="46"/>
        <v/>
      </c>
      <c r="Q450" s="487" t="str">
        <f t="shared" si="47"/>
        <v/>
      </c>
      <c r="R450" s="487" t="str">
        <f t="shared" si="48"/>
        <v>Completati informatiile solicitate in foaia de calcul INFORMATII GENERALE</v>
      </c>
      <c r="S450" s="487" t="str">
        <f>IF(B450=0,"x",VLOOKUP(B450,InformatiiGenerale!$A$9:$C$29,3,FALSE))</f>
        <v>x</v>
      </c>
    </row>
    <row r="451" spans="1:19" ht="25.5" x14ac:dyDescent="0.25">
      <c r="A451" s="350"/>
      <c r="B451" s="177"/>
      <c r="C451" s="165"/>
      <c r="D451" s="165"/>
      <c r="E451" s="178"/>
      <c r="F451" s="160"/>
      <c r="G451" s="179"/>
      <c r="H451" s="179"/>
      <c r="I451" s="173">
        <f t="shared" si="42"/>
        <v>0</v>
      </c>
      <c r="J451" s="173">
        <f t="shared" si="43"/>
        <v>0</v>
      </c>
      <c r="K451" s="173">
        <f>IF($C451=0,0,VLOOKUP($Q451,InformatiiGenerale!$D$10:$J$150,3,FALSE))</f>
        <v>0</v>
      </c>
      <c r="L451" s="173">
        <f t="shared" si="44"/>
        <v>0</v>
      </c>
      <c r="M451" s="297">
        <f>IF(F451="ora",SUMIF('Cap.1-a'!$S$11:$S$3003,$P451,'Cap.1-a'!$N$11:$N$3003)/'Cap.1-b'!H451,SUMIF('Cap.1-a'!$S$11:$S$3003,$P451,'Cap.1-a'!$N$11:$N$3003))</f>
        <v>0</v>
      </c>
      <c r="N451" s="297">
        <f>IF($C451=0,0,VLOOKUP($Q451,InformatiiGenerale!$D$10:$J$150,7,FALSE))</f>
        <v>0</v>
      </c>
      <c r="O451" s="351">
        <f t="shared" si="45"/>
        <v>0</v>
      </c>
      <c r="P451" s="486" t="str">
        <f t="shared" si="46"/>
        <v/>
      </c>
      <c r="Q451" s="487" t="str">
        <f t="shared" si="47"/>
        <v/>
      </c>
      <c r="R451" s="487" t="str">
        <f t="shared" si="48"/>
        <v>Completati informatiile solicitate in foaia de calcul INFORMATII GENERALE</v>
      </c>
      <c r="S451" s="487" t="str">
        <f>IF(B451=0,"x",VLOOKUP(B451,InformatiiGenerale!$A$9:$C$29,3,FALSE))</f>
        <v>x</v>
      </c>
    </row>
    <row r="452" spans="1:19" ht="25.5" x14ac:dyDescent="0.25">
      <c r="A452" s="350"/>
      <c r="B452" s="177"/>
      <c r="C452" s="165"/>
      <c r="D452" s="165"/>
      <c r="E452" s="178"/>
      <c r="F452" s="160"/>
      <c r="G452" s="179"/>
      <c r="H452" s="179"/>
      <c r="I452" s="173">
        <f t="shared" si="42"/>
        <v>0</v>
      </c>
      <c r="J452" s="173">
        <f t="shared" si="43"/>
        <v>0</v>
      </c>
      <c r="K452" s="173">
        <f>IF($C452=0,0,VLOOKUP($Q452,InformatiiGenerale!$D$10:$J$150,3,FALSE))</f>
        <v>0</v>
      </c>
      <c r="L452" s="173">
        <f t="shared" si="44"/>
        <v>0</v>
      </c>
      <c r="M452" s="297">
        <f>IF(F452="ora",SUMIF('Cap.1-a'!$S$11:$S$3003,$P452,'Cap.1-a'!$N$11:$N$3003)/'Cap.1-b'!H452,SUMIF('Cap.1-a'!$S$11:$S$3003,$P452,'Cap.1-a'!$N$11:$N$3003))</f>
        <v>0</v>
      </c>
      <c r="N452" s="297">
        <f>IF($C452=0,0,VLOOKUP($Q452,InformatiiGenerale!$D$10:$J$150,7,FALSE))</f>
        <v>0</v>
      </c>
      <c r="O452" s="351">
        <f t="shared" si="45"/>
        <v>0</v>
      </c>
      <c r="P452" s="486" t="str">
        <f t="shared" si="46"/>
        <v/>
      </c>
      <c r="Q452" s="487" t="str">
        <f t="shared" si="47"/>
        <v/>
      </c>
      <c r="R452" s="487" t="str">
        <f t="shared" si="48"/>
        <v>Completati informatiile solicitate in foaia de calcul INFORMATII GENERALE</v>
      </c>
      <c r="S452" s="487" t="str">
        <f>IF(B452=0,"x",VLOOKUP(B452,InformatiiGenerale!$A$9:$C$29,3,FALSE))</f>
        <v>x</v>
      </c>
    </row>
    <row r="453" spans="1:19" ht="25.5" x14ac:dyDescent="0.25">
      <c r="A453" s="350"/>
      <c r="B453" s="177"/>
      <c r="C453" s="165"/>
      <c r="D453" s="165"/>
      <c r="E453" s="178"/>
      <c r="F453" s="160"/>
      <c r="G453" s="179"/>
      <c r="H453" s="179"/>
      <c r="I453" s="173">
        <f t="shared" si="42"/>
        <v>0</v>
      </c>
      <c r="J453" s="173">
        <f t="shared" si="43"/>
        <v>0</v>
      </c>
      <c r="K453" s="173">
        <f>IF($C453=0,0,VLOOKUP($Q453,InformatiiGenerale!$D$10:$J$150,3,FALSE))</f>
        <v>0</v>
      </c>
      <c r="L453" s="173">
        <f t="shared" si="44"/>
        <v>0</v>
      </c>
      <c r="M453" s="297">
        <f>IF(F453="ora",SUMIF('Cap.1-a'!$S$11:$S$3003,$P453,'Cap.1-a'!$N$11:$N$3003)/'Cap.1-b'!H453,SUMIF('Cap.1-a'!$S$11:$S$3003,$P453,'Cap.1-a'!$N$11:$N$3003))</f>
        <v>0</v>
      </c>
      <c r="N453" s="297">
        <f>IF($C453=0,0,VLOOKUP($Q453,InformatiiGenerale!$D$10:$J$150,7,FALSE))</f>
        <v>0</v>
      </c>
      <c r="O453" s="351">
        <f t="shared" si="45"/>
        <v>0</v>
      </c>
      <c r="P453" s="486" t="str">
        <f t="shared" si="46"/>
        <v/>
      </c>
      <c r="Q453" s="487" t="str">
        <f t="shared" si="47"/>
        <v/>
      </c>
      <c r="R453" s="487" t="str">
        <f t="shared" si="48"/>
        <v>Completati informatiile solicitate in foaia de calcul INFORMATII GENERALE</v>
      </c>
      <c r="S453" s="487" t="str">
        <f>IF(B453=0,"x",VLOOKUP(B453,InformatiiGenerale!$A$9:$C$29,3,FALSE))</f>
        <v>x</v>
      </c>
    </row>
    <row r="454" spans="1:19" ht="25.5" x14ac:dyDescent="0.25">
      <c r="A454" s="350"/>
      <c r="B454" s="177"/>
      <c r="C454" s="165"/>
      <c r="D454" s="165"/>
      <c r="E454" s="178"/>
      <c r="F454" s="160"/>
      <c r="G454" s="179"/>
      <c r="H454" s="179"/>
      <c r="I454" s="173">
        <f t="shared" si="42"/>
        <v>0</v>
      </c>
      <c r="J454" s="173">
        <f t="shared" si="43"/>
        <v>0</v>
      </c>
      <c r="K454" s="173">
        <f>IF($C454=0,0,VLOOKUP($Q454,InformatiiGenerale!$D$10:$J$150,3,FALSE))</f>
        <v>0</v>
      </c>
      <c r="L454" s="173">
        <f t="shared" si="44"/>
        <v>0</v>
      </c>
      <c r="M454" s="297">
        <f>IF(F454="ora",SUMIF('Cap.1-a'!$S$11:$S$3003,$P454,'Cap.1-a'!$N$11:$N$3003)/'Cap.1-b'!H454,SUMIF('Cap.1-a'!$S$11:$S$3003,$P454,'Cap.1-a'!$N$11:$N$3003))</f>
        <v>0</v>
      </c>
      <c r="N454" s="297">
        <f>IF($C454=0,0,VLOOKUP($Q454,InformatiiGenerale!$D$10:$J$150,7,FALSE))</f>
        <v>0</v>
      </c>
      <c r="O454" s="351">
        <f t="shared" si="45"/>
        <v>0</v>
      </c>
      <c r="P454" s="486" t="str">
        <f t="shared" si="46"/>
        <v/>
      </c>
      <c r="Q454" s="487" t="str">
        <f t="shared" si="47"/>
        <v/>
      </c>
      <c r="R454" s="487" t="str">
        <f t="shared" si="48"/>
        <v>Completati informatiile solicitate in foaia de calcul INFORMATII GENERALE</v>
      </c>
      <c r="S454" s="487" t="str">
        <f>IF(B454=0,"x",VLOOKUP(B454,InformatiiGenerale!$A$9:$C$29,3,FALSE))</f>
        <v>x</v>
      </c>
    </row>
    <row r="455" spans="1:19" ht="25.5" x14ac:dyDescent="0.25">
      <c r="A455" s="350"/>
      <c r="B455" s="177"/>
      <c r="C455" s="165"/>
      <c r="D455" s="165"/>
      <c r="E455" s="178"/>
      <c r="F455" s="160"/>
      <c r="G455" s="179"/>
      <c r="H455" s="179"/>
      <c r="I455" s="173">
        <f t="shared" si="42"/>
        <v>0</v>
      </c>
      <c r="J455" s="173">
        <f t="shared" si="43"/>
        <v>0</v>
      </c>
      <c r="K455" s="173">
        <f>IF($C455=0,0,VLOOKUP($Q455,InformatiiGenerale!$D$10:$J$150,3,FALSE))</f>
        <v>0</v>
      </c>
      <c r="L455" s="173">
        <f t="shared" si="44"/>
        <v>0</v>
      </c>
      <c r="M455" s="297">
        <f>IF(F455="ora",SUMIF('Cap.1-a'!$S$11:$S$3003,$P455,'Cap.1-a'!$N$11:$N$3003)/'Cap.1-b'!H455,SUMIF('Cap.1-a'!$S$11:$S$3003,$P455,'Cap.1-a'!$N$11:$N$3003))</f>
        <v>0</v>
      </c>
      <c r="N455" s="297">
        <f>IF($C455=0,0,VLOOKUP($Q455,InformatiiGenerale!$D$10:$J$150,7,FALSE))</f>
        <v>0</v>
      </c>
      <c r="O455" s="351">
        <f t="shared" si="45"/>
        <v>0</v>
      </c>
      <c r="P455" s="486" t="str">
        <f t="shared" si="46"/>
        <v/>
      </c>
      <c r="Q455" s="487" t="str">
        <f t="shared" si="47"/>
        <v/>
      </c>
      <c r="R455" s="487" t="str">
        <f t="shared" si="48"/>
        <v>Completati informatiile solicitate in foaia de calcul INFORMATII GENERALE</v>
      </c>
      <c r="S455" s="487" t="str">
        <f>IF(B455=0,"x",VLOOKUP(B455,InformatiiGenerale!$A$9:$C$29,3,FALSE))</f>
        <v>x</v>
      </c>
    </row>
    <row r="456" spans="1:19" ht="25.5" x14ac:dyDescent="0.25">
      <c r="A456" s="350"/>
      <c r="B456" s="177"/>
      <c r="C456" s="165"/>
      <c r="D456" s="165"/>
      <c r="E456" s="178"/>
      <c r="F456" s="160"/>
      <c r="G456" s="179"/>
      <c r="H456" s="179"/>
      <c r="I456" s="173">
        <f t="shared" si="42"/>
        <v>0</v>
      </c>
      <c r="J456" s="173">
        <f t="shared" si="43"/>
        <v>0</v>
      </c>
      <c r="K456" s="173">
        <f>IF($C456=0,0,VLOOKUP($Q456,InformatiiGenerale!$D$10:$J$150,3,FALSE))</f>
        <v>0</v>
      </c>
      <c r="L456" s="173">
        <f t="shared" si="44"/>
        <v>0</v>
      </c>
      <c r="M456" s="297">
        <f>IF(F456="ora",SUMIF('Cap.1-a'!$S$11:$S$3003,$P456,'Cap.1-a'!$N$11:$N$3003)/'Cap.1-b'!H456,SUMIF('Cap.1-a'!$S$11:$S$3003,$P456,'Cap.1-a'!$N$11:$N$3003))</f>
        <v>0</v>
      </c>
      <c r="N456" s="297">
        <f>IF($C456=0,0,VLOOKUP($Q456,InformatiiGenerale!$D$10:$J$150,7,FALSE))</f>
        <v>0</v>
      </c>
      <c r="O456" s="351">
        <f t="shared" si="45"/>
        <v>0</v>
      </c>
      <c r="P456" s="486" t="str">
        <f t="shared" si="46"/>
        <v/>
      </c>
      <c r="Q456" s="487" t="str">
        <f t="shared" si="47"/>
        <v/>
      </c>
      <c r="R456" s="487" t="str">
        <f t="shared" si="48"/>
        <v>Completati informatiile solicitate in foaia de calcul INFORMATII GENERALE</v>
      </c>
      <c r="S456" s="487" t="str">
        <f>IF(B456=0,"x",VLOOKUP(B456,InformatiiGenerale!$A$9:$C$29,3,FALSE))</f>
        <v>x</v>
      </c>
    </row>
    <row r="457" spans="1:19" ht="25.5" x14ac:dyDescent="0.25">
      <c r="A457" s="350"/>
      <c r="B457" s="177"/>
      <c r="C457" s="165"/>
      <c r="D457" s="165"/>
      <c r="E457" s="178"/>
      <c r="F457" s="160"/>
      <c r="G457" s="179"/>
      <c r="H457" s="179"/>
      <c r="I457" s="173">
        <f t="shared" si="42"/>
        <v>0</v>
      </c>
      <c r="J457" s="173">
        <f t="shared" si="43"/>
        <v>0</v>
      </c>
      <c r="K457" s="173">
        <f>IF($C457=0,0,VLOOKUP($Q457,InformatiiGenerale!$D$10:$J$150,3,FALSE))</f>
        <v>0</v>
      </c>
      <c r="L457" s="173">
        <f t="shared" si="44"/>
        <v>0</v>
      </c>
      <c r="M457" s="297">
        <f>IF(F457="ora",SUMIF('Cap.1-a'!$S$11:$S$3003,$P457,'Cap.1-a'!$N$11:$N$3003)/'Cap.1-b'!H457,SUMIF('Cap.1-a'!$S$11:$S$3003,$P457,'Cap.1-a'!$N$11:$N$3003))</f>
        <v>0</v>
      </c>
      <c r="N457" s="297">
        <f>IF($C457=0,0,VLOOKUP($Q457,InformatiiGenerale!$D$10:$J$150,7,FALSE))</f>
        <v>0</v>
      </c>
      <c r="O457" s="351">
        <f t="shared" si="45"/>
        <v>0</v>
      </c>
      <c r="P457" s="486" t="str">
        <f t="shared" si="46"/>
        <v/>
      </c>
      <c r="Q457" s="487" t="str">
        <f t="shared" si="47"/>
        <v/>
      </c>
      <c r="R457" s="487" t="str">
        <f t="shared" si="48"/>
        <v>Completati informatiile solicitate in foaia de calcul INFORMATII GENERALE</v>
      </c>
      <c r="S457" s="487" t="str">
        <f>IF(B457=0,"x",VLOOKUP(B457,InformatiiGenerale!$A$9:$C$29,3,FALSE))</f>
        <v>x</v>
      </c>
    </row>
    <row r="458" spans="1:19" ht="25.5" x14ac:dyDescent="0.25">
      <c r="A458" s="350"/>
      <c r="B458" s="177"/>
      <c r="C458" s="165"/>
      <c r="D458" s="165"/>
      <c r="E458" s="178"/>
      <c r="F458" s="160"/>
      <c r="G458" s="179"/>
      <c r="H458" s="179"/>
      <c r="I458" s="173">
        <f t="shared" ref="I458:I507" si="49">IF(G458=0,0,IF(F458="ora",100%,ROUND(H458/G458,4)))</f>
        <v>0</v>
      </c>
      <c r="J458" s="173">
        <f t="shared" ref="J458:J507" si="50">IF($G458=0,0,AVERAGEIF($C$9:$C$507,$C458,$I$9:$I$507))</f>
        <v>0</v>
      </c>
      <c r="K458" s="173">
        <f>IF($C458=0,0,VLOOKUP($Q458,InformatiiGenerale!$D$10:$J$150,3,FALSE))</f>
        <v>0</v>
      </c>
      <c r="L458" s="173">
        <f t="shared" ref="L458:L507" si="51">K458-J458</f>
        <v>0</v>
      </c>
      <c r="M458" s="297">
        <f>IF(F458="ora",SUMIF('Cap.1-a'!$S$11:$S$3003,$P458,'Cap.1-a'!$N$11:$N$3003)/'Cap.1-b'!H458,SUMIF('Cap.1-a'!$S$11:$S$3003,$P458,'Cap.1-a'!$N$11:$N$3003))</f>
        <v>0</v>
      </c>
      <c r="N458" s="297">
        <f>IF($C458=0,0,VLOOKUP($Q458,InformatiiGenerale!$D$10:$J$150,7,FALSE))</f>
        <v>0</v>
      </c>
      <c r="O458" s="351">
        <f t="shared" ref="O458:O507" si="52">N458-M458</f>
        <v>0</v>
      </c>
      <c r="P458" s="486" t="str">
        <f t="shared" ref="P458:P507" si="53">CONCATENATE($C458,$E458,$A458)</f>
        <v/>
      </c>
      <c r="Q458" s="487" t="str">
        <f t="shared" ref="Q458:Q507" si="54">CONCATENATE($C458,$F458)</f>
        <v/>
      </c>
      <c r="R458" s="487" t="str">
        <f t="shared" ref="R458:R507" si="55">$C$3</f>
        <v>Completati informatiile solicitate in foaia de calcul INFORMATII GENERALE</v>
      </c>
      <c r="S458" s="487" t="str">
        <f>IF(B458=0,"x",VLOOKUP(B458,InformatiiGenerale!$A$9:$C$29,3,FALSE))</f>
        <v>x</v>
      </c>
    </row>
    <row r="459" spans="1:19" ht="25.5" x14ac:dyDescent="0.25">
      <c r="A459" s="350"/>
      <c r="B459" s="177"/>
      <c r="C459" s="165"/>
      <c r="D459" s="165"/>
      <c r="E459" s="178"/>
      <c r="F459" s="160"/>
      <c r="G459" s="179"/>
      <c r="H459" s="179"/>
      <c r="I459" s="173">
        <f t="shared" si="49"/>
        <v>0</v>
      </c>
      <c r="J459" s="173">
        <f t="shared" si="50"/>
        <v>0</v>
      </c>
      <c r="K459" s="173">
        <f>IF($C459=0,0,VLOOKUP($Q459,InformatiiGenerale!$D$10:$J$150,3,FALSE))</f>
        <v>0</v>
      </c>
      <c r="L459" s="173">
        <f t="shared" si="51"/>
        <v>0</v>
      </c>
      <c r="M459" s="297">
        <f>IF(F459="ora",SUMIF('Cap.1-a'!$S$11:$S$3003,$P459,'Cap.1-a'!$N$11:$N$3003)/'Cap.1-b'!H459,SUMIF('Cap.1-a'!$S$11:$S$3003,$P459,'Cap.1-a'!$N$11:$N$3003))</f>
        <v>0</v>
      </c>
      <c r="N459" s="297">
        <f>IF($C459=0,0,VLOOKUP($Q459,InformatiiGenerale!$D$10:$J$150,7,FALSE))</f>
        <v>0</v>
      </c>
      <c r="O459" s="351">
        <f t="shared" si="52"/>
        <v>0</v>
      </c>
      <c r="P459" s="486" t="str">
        <f t="shared" si="53"/>
        <v/>
      </c>
      <c r="Q459" s="487" t="str">
        <f t="shared" si="54"/>
        <v/>
      </c>
      <c r="R459" s="487" t="str">
        <f t="shared" si="55"/>
        <v>Completati informatiile solicitate in foaia de calcul INFORMATII GENERALE</v>
      </c>
      <c r="S459" s="487" t="str">
        <f>IF(B459=0,"x",VLOOKUP(B459,InformatiiGenerale!$A$9:$C$29,3,FALSE))</f>
        <v>x</v>
      </c>
    </row>
    <row r="460" spans="1:19" ht="25.5" x14ac:dyDescent="0.25">
      <c r="A460" s="350"/>
      <c r="B460" s="177"/>
      <c r="C460" s="165"/>
      <c r="D460" s="165"/>
      <c r="E460" s="178"/>
      <c r="F460" s="160"/>
      <c r="G460" s="179"/>
      <c r="H460" s="179"/>
      <c r="I460" s="173">
        <f t="shared" si="49"/>
        <v>0</v>
      </c>
      <c r="J460" s="173">
        <f t="shared" si="50"/>
        <v>0</v>
      </c>
      <c r="K460" s="173">
        <f>IF($C460=0,0,VLOOKUP($Q460,InformatiiGenerale!$D$10:$J$150,3,FALSE))</f>
        <v>0</v>
      </c>
      <c r="L460" s="173">
        <f t="shared" si="51"/>
        <v>0</v>
      </c>
      <c r="M460" s="297">
        <f>IF(F460="ora",SUMIF('Cap.1-a'!$S$11:$S$3003,$P460,'Cap.1-a'!$N$11:$N$3003)/'Cap.1-b'!H460,SUMIF('Cap.1-a'!$S$11:$S$3003,$P460,'Cap.1-a'!$N$11:$N$3003))</f>
        <v>0</v>
      </c>
      <c r="N460" s="297">
        <f>IF($C460=0,0,VLOOKUP($Q460,InformatiiGenerale!$D$10:$J$150,7,FALSE))</f>
        <v>0</v>
      </c>
      <c r="O460" s="351">
        <f t="shared" si="52"/>
        <v>0</v>
      </c>
      <c r="P460" s="486" t="str">
        <f t="shared" si="53"/>
        <v/>
      </c>
      <c r="Q460" s="487" t="str">
        <f t="shared" si="54"/>
        <v/>
      </c>
      <c r="R460" s="487" t="str">
        <f t="shared" si="55"/>
        <v>Completati informatiile solicitate in foaia de calcul INFORMATII GENERALE</v>
      </c>
      <c r="S460" s="487" t="str">
        <f>IF(B460=0,"x",VLOOKUP(B460,InformatiiGenerale!$A$9:$C$29,3,FALSE))</f>
        <v>x</v>
      </c>
    </row>
    <row r="461" spans="1:19" ht="25.5" x14ac:dyDescent="0.25">
      <c r="A461" s="350"/>
      <c r="B461" s="177"/>
      <c r="C461" s="165"/>
      <c r="D461" s="165"/>
      <c r="E461" s="178"/>
      <c r="F461" s="160"/>
      <c r="G461" s="179"/>
      <c r="H461" s="179"/>
      <c r="I461" s="173">
        <f t="shared" si="49"/>
        <v>0</v>
      </c>
      <c r="J461" s="173">
        <f t="shared" si="50"/>
        <v>0</v>
      </c>
      <c r="K461" s="173">
        <f>IF($C461=0,0,VLOOKUP($Q461,InformatiiGenerale!$D$10:$J$150,3,FALSE))</f>
        <v>0</v>
      </c>
      <c r="L461" s="173">
        <f t="shared" si="51"/>
        <v>0</v>
      </c>
      <c r="M461" s="297">
        <f>IF(F461="ora",SUMIF('Cap.1-a'!$S$11:$S$3003,$P461,'Cap.1-a'!$N$11:$N$3003)/'Cap.1-b'!H461,SUMIF('Cap.1-a'!$S$11:$S$3003,$P461,'Cap.1-a'!$N$11:$N$3003))</f>
        <v>0</v>
      </c>
      <c r="N461" s="297">
        <f>IF($C461=0,0,VLOOKUP($Q461,InformatiiGenerale!$D$10:$J$150,7,FALSE))</f>
        <v>0</v>
      </c>
      <c r="O461" s="351">
        <f t="shared" si="52"/>
        <v>0</v>
      </c>
      <c r="P461" s="486" t="str">
        <f t="shared" si="53"/>
        <v/>
      </c>
      <c r="Q461" s="487" t="str">
        <f t="shared" si="54"/>
        <v/>
      </c>
      <c r="R461" s="487" t="str">
        <f t="shared" si="55"/>
        <v>Completati informatiile solicitate in foaia de calcul INFORMATII GENERALE</v>
      </c>
      <c r="S461" s="487" t="str">
        <f>IF(B461=0,"x",VLOOKUP(B461,InformatiiGenerale!$A$9:$C$29,3,FALSE))</f>
        <v>x</v>
      </c>
    </row>
    <row r="462" spans="1:19" ht="25.5" x14ac:dyDescent="0.25">
      <c r="A462" s="350"/>
      <c r="B462" s="177"/>
      <c r="C462" s="165"/>
      <c r="D462" s="165"/>
      <c r="E462" s="178"/>
      <c r="F462" s="160"/>
      <c r="G462" s="179"/>
      <c r="H462" s="179"/>
      <c r="I462" s="173">
        <f t="shared" si="49"/>
        <v>0</v>
      </c>
      <c r="J462" s="173">
        <f t="shared" si="50"/>
        <v>0</v>
      </c>
      <c r="K462" s="173">
        <f>IF($C462=0,0,VLOOKUP($Q462,InformatiiGenerale!$D$10:$J$150,3,FALSE))</f>
        <v>0</v>
      </c>
      <c r="L462" s="173">
        <f t="shared" si="51"/>
        <v>0</v>
      </c>
      <c r="M462" s="297">
        <f>IF(F462="ora",SUMIF('Cap.1-a'!$S$11:$S$3003,$P462,'Cap.1-a'!$N$11:$N$3003)/'Cap.1-b'!H462,SUMIF('Cap.1-a'!$S$11:$S$3003,$P462,'Cap.1-a'!$N$11:$N$3003))</f>
        <v>0</v>
      </c>
      <c r="N462" s="297">
        <f>IF($C462=0,0,VLOOKUP($Q462,InformatiiGenerale!$D$10:$J$150,7,FALSE))</f>
        <v>0</v>
      </c>
      <c r="O462" s="351">
        <f t="shared" si="52"/>
        <v>0</v>
      </c>
      <c r="P462" s="486" t="str">
        <f t="shared" si="53"/>
        <v/>
      </c>
      <c r="Q462" s="487" t="str">
        <f t="shared" si="54"/>
        <v/>
      </c>
      <c r="R462" s="487" t="str">
        <f t="shared" si="55"/>
        <v>Completati informatiile solicitate in foaia de calcul INFORMATII GENERALE</v>
      </c>
      <c r="S462" s="487" t="str">
        <f>IF(B462=0,"x",VLOOKUP(B462,InformatiiGenerale!$A$9:$C$29,3,FALSE))</f>
        <v>x</v>
      </c>
    </row>
    <row r="463" spans="1:19" ht="25.5" x14ac:dyDescent="0.25">
      <c r="A463" s="350"/>
      <c r="B463" s="177"/>
      <c r="C463" s="165"/>
      <c r="D463" s="165"/>
      <c r="E463" s="178"/>
      <c r="F463" s="160"/>
      <c r="G463" s="179"/>
      <c r="H463" s="179"/>
      <c r="I463" s="173">
        <f t="shared" si="49"/>
        <v>0</v>
      </c>
      <c r="J463" s="173">
        <f t="shared" si="50"/>
        <v>0</v>
      </c>
      <c r="K463" s="173">
        <f>IF($C463=0,0,VLOOKUP($Q463,InformatiiGenerale!$D$10:$J$150,3,FALSE))</f>
        <v>0</v>
      </c>
      <c r="L463" s="173">
        <f t="shared" si="51"/>
        <v>0</v>
      </c>
      <c r="M463" s="297">
        <f>IF(F463="ora",SUMIF('Cap.1-a'!$S$11:$S$3003,$P463,'Cap.1-a'!$N$11:$N$3003)/'Cap.1-b'!H463,SUMIF('Cap.1-a'!$S$11:$S$3003,$P463,'Cap.1-a'!$N$11:$N$3003))</f>
        <v>0</v>
      </c>
      <c r="N463" s="297">
        <f>IF($C463=0,0,VLOOKUP($Q463,InformatiiGenerale!$D$10:$J$150,7,FALSE))</f>
        <v>0</v>
      </c>
      <c r="O463" s="351">
        <f t="shared" si="52"/>
        <v>0</v>
      </c>
      <c r="P463" s="486" t="str">
        <f t="shared" si="53"/>
        <v/>
      </c>
      <c r="Q463" s="487" t="str">
        <f t="shared" si="54"/>
        <v/>
      </c>
      <c r="R463" s="487" t="str">
        <f t="shared" si="55"/>
        <v>Completati informatiile solicitate in foaia de calcul INFORMATII GENERALE</v>
      </c>
      <c r="S463" s="487" t="str">
        <f>IF(B463=0,"x",VLOOKUP(B463,InformatiiGenerale!$A$9:$C$29,3,FALSE))</f>
        <v>x</v>
      </c>
    </row>
    <row r="464" spans="1:19" ht="25.5" x14ac:dyDescent="0.25">
      <c r="A464" s="350"/>
      <c r="B464" s="177"/>
      <c r="C464" s="165"/>
      <c r="D464" s="165"/>
      <c r="E464" s="178"/>
      <c r="F464" s="160"/>
      <c r="G464" s="179"/>
      <c r="H464" s="179"/>
      <c r="I464" s="173">
        <f t="shared" si="49"/>
        <v>0</v>
      </c>
      <c r="J464" s="173">
        <f t="shared" si="50"/>
        <v>0</v>
      </c>
      <c r="K464" s="173">
        <f>IF($C464=0,0,VLOOKUP($Q464,InformatiiGenerale!$D$10:$J$150,3,FALSE))</f>
        <v>0</v>
      </c>
      <c r="L464" s="173">
        <f t="shared" si="51"/>
        <v>0</v>
      </c>
      <c r="M464" s="297">
        <f>IF(F464="ora",SUMIF('Cap.1-a'!$S$11:$S$3003,$P464,'Cap.1-a'!$N$11:$N$3003)/'Cap.1-b'!H464,SUMIF('Cap.1-a'!$S$11:$S$3003,$P464,'Cap.1-a'!$N$11:$N$3003))</f>
        <v>0</v>
      </c>
      <c r="N464" s="297">
        <f>IF($C464=0,0,VLOOKUP($Q464,InformatiiGenerale!$D$10:$J$150,7,FALSE))</f>
        <v>0</v>
      </c>
      <c r="O464" s="351">
        <f t="shared" si="52"/>
        <v>0</v>
      </c>
      <c r="P464" s="486" t="str">
        <f t="shared" si="53"/>
        <v/>
      </c>
      <c r="Q464" s="487" t="str">
        <f t="shared" si="54"/>
        <v/>
      </c>
      <c r="R464" s="487" t="str">
        <f t="shared" si="55"/>
        <v>Completati informatiile solicitate in foaia de calcul INFORMATII GENERALE</v>
      </c>
      <c r="S464" s="487" t="str">
        <f>IF(B464=0,"x",VLOOKUP(B464,InformatiiGenerale!$A$9:$C$29,3,FALSE))</f>
        <v>x</v>
      </c>
    </row>
    <row r="465" spans="1:19" ht="25.5" x14ac:dyDescent="0.25">
      <c r="A465" s="350"/>
      <c r="B465" s="177"/>
      <c r="C465" s="165"/>
      <c r="D465" s="165"/>
      <c r="E465" s="178"/>
      <c r="F465" s="160"/>
      <c r="G465" s="179"/>
      <c r="H465" s="179"/>
      <c r="I465" s="173">
        <f t="shared" si="49"/>
        <v>0</v>
      </c>
      <c r="J465" s="173">
        <f t="shared" si="50"/>
        <v>0</v>
      </c>
      <c r="K465" s="173">
        <f>IF($C465=0,0,VLOOKUP($Q465,InformatiiGenerale!$D$10:$J$150,3,FALSE))</f>
        <v>0</v>
      </c>
      <c r="L465" s="173">
        <f t="shared" si="51"/>
        <v>0</v>
      </c>
      <c r="M465" s="297">
        <f>IF(F465="ora",SUMIF('Cap.1-a'!$S$11:$S$3003,$P465,'Cap.1-a'!$N$11:$N$3003)/'Cap.1-b'!H465,SUMIF('Cap.1-a'!$S$11:$S$3003,$P465,'Cap.1-a'!$N$11:$N$3003))</f>
        <v>0</v>
      </c>
      <c r="N465" s="297">
        <f>IF($C465=0,0,VLOOKUP($Q465,InformatiiGenerale!$D$10:$J$150,7,FALSE))</f>
        <v>0</v>
      </c>
      <c r="O465" s="351">
        <f t="shared" si="52"/>
        <v>0</v>
      </c>
      <c r="P465" s="486" t="str">
        <f t="shared" si="53"/>
        <v/>
      </c>
      <c r="Q465" s="487" t="str">
        <f t="shared" si="54"/>
        <v/>
      </c>
      <c r="R465" s="487" t="str">
        <f t="shared" si="55"/>
        <v>Completati informatiile solicitate in foaia de calcul INFORMATII GENERALE</v>
      </c>
      <c r="S465" s="487" t="str">
        <f>IF(B465=0,"x",VLOOKUP(B465,InformatiiGenerale!$A$9:$C$29,3,FALSE))</f>
        <v>x</v>
      </c>
    </row>
    <row r="466" spans="1:19" ht="25.5" x14ac:dyDescent="0.25">
      <c r="A466" s="350"/>
      <c r="B466" s="177"/>
      <c r="C466" s="165"/>
      <c r="D466" s="165"/>
      <c r="E466" s="178"/>
      <c r="F466" s="160"/>
      <c r="G466" s="179"/>
      <c r="H466" s="179"/>
      <c r="I466" s="173">
        <f t="shared" si="49"/>
        <v>0</v>
      </c>
      <c r="J466" s="173">
        <f t="shared" si="50"/>
        <v>0</v>
      </c>
      <c r="K466" s="173">
        <f>IF($C466=0,0,VLOOKUP($Q466,InformatiiGenerale!$D$10:$J$150,3,FALSE))</f>
        <v>0</v>
      </c>
      <c r="L466" s="173">
        <f t="shared" si="51"/>
        <v>0</v>
      </c>
      <c r="M466" s="297">
        <f>IF(F466="ora",SUMIF('Cap.1-a'!$S$11:$S$3003,$P466,'Cap.1-a'!$N$11:$N$3003)/'Cap.1-b'!H466,SUMIF('Cap.1-a'!$S$11:$S$3003,$P466,'Cap.1-a'!$N$11:$N$3003))</f>
        <v>0</v>
      </c>
      <c r="N466" s="297">
        <f>IF($C466=0,0,VLOOKUP($Q466,InformatiiGenerale!$D$10:$J$150,7,FALSE))</f>
        <v>0</v>
      </c>
      <c r="O466" s="351">
        <f t="shared" si="52"/>
        <v>0</v>
      </c>
      <c r="P466" s="486" t="str">
        <f t="shared" si="53"/>
        <v/>
      </c>
      <c r="Q466" s="487" t="str">
        <f t="shared" si="54"/>
        <v/>
      </c>
      <c r="R466" s="487" t="str">
        <f t="shared" si="55"/>
        <v>Completati informatiile solicitate in foaia de calcul INFORMATII GENERALE</v>
      </c>
      <c r="S466" s="487" t="str">
        <f>IF(B466=0,"x",VLOOKUP(B466,InformatiiGenerale!$A$9:$C$29,3,FALSE))</f>
        <v>x</v>
      </c>
    </row>
    <row r="467" spans="1:19" ht="25.5" x14ac:dyDescent="0.25">
      <c r="A467" s="350"/>
      <c r="B467" s="177"/>
      <c r="C467" s="165"/>
      <c r="D467" s="165"/>
      <c r="E467" s="178"/>
      <c r="F467" s="160"/>
      <c r="G467" s="179"/>
      <c r="H467" s="179"/>
      <c r="I467" s="173">
        <f t="shared" si="49"/>
        <v>0</v>
      </c>
      <c r="J467" s="173">
        <f t="shared" si="50"/>
        <v>0</v>
      </c>
      <c r="K467" s="173">
        <f>IF($C467=0,0,VLOOKUP($Q467,InformatiiGenerale!$D$10:$J$150,3,FALSE))</f>
        <v>0</v>
      </c>
      <c r="L467" s="173">
        <f t="shared" si="51"/>
        <v>0</v>
      </c>
      <c r="M467" s="297">
        <f>IF(F467="ora",SUMIF('Cap.1-a'!$S$11:$S$3003,$P467,'Cap.1-a'!$N$11:$N$3003)/'Cap.1-b'!H467,SUMIF('Cap.1-a'!$S$11:$S$3003,$P467,'Cap.1-a'!$N$11:$N$3003))</f>
        <v>0</v>
      </c>
      <c r="N467" s="297">
        <f>IF($C467=0,0,VLOOKUP($Q467,InformatiiGenerale!$D$10:$J$150,7,FALSE))</f>
        <v>0</v>
      </c>
      <c r="O467" s="351">
        <f t="shared" si="52"/>
        <v>0</v>
      </c>
      <c r="P467" s="486" t="str">
        <f t="shared" si="53"/>
        <v/>
      </c>
      <c r="Q467" s="487" t="str">
        <f t="shared" si="54"/>
        <v/>
      </c>
      <c r="R467" s="487" t="str">
        <f t="shared" si="55"/>
        <v>Completati informatiile solicitate in foaia de calcul INFORMATII GENERALE</v>
      </c>
      <c r="S467" s="487" t="str">
        <f>IF(B467=0,"x",VLOOKUP(B467,InformatiiGenerale!$A$9:$C$29,3,FALSE))</f>
        <v>x</v>
      </c>
    </row>
    <row r="468" spans="1:19" ht="25.5" x14ac:dyDescent="0.25">
      <c r="A468" s="350"/>
      <c r="B468" s="177"/>
      <c r="C468" s="165"/>
      <c r="D468" s="165"/>
      <c r="E468" s="178"/>
      <c r="F468" s="160"/>
      <c r="G468" s="179"/>
      <c r="H468" s="179"/>
      <c r="I468" s="173">
        <f t="shared" si="49"/>
        <v>0</v>
      </c>
      <c r="J468" s="173">
        <f t="shared" si="50"/>
        <v>0</v>
      </c>
      <c r="K468" s="173">
        <f>IF($C468=0,0,VLOOKUP($Q468,InformatiiGenerale!$D$10:$J$150,3,FALSE))</f>
        <v>0</v>
      </c>
      <c r="L468" s="173">
        <f t="shared" si="51"/>
        <v>0</v>
      </c>
      <c r="M468" s="297">
        <f>IF(F468="ora",SUMIF('Cap.1-a'!$S$11:$S$3003,$P468,'Cap.1-a'!$N$11:$N$3003)/'Cap.1-b'!H468,SUMIF('Cap.1-a'!$S$11:$S$3003,$P468,'Cap.1-a'!$N$11:$N$3003))</f>
        <v>0</v>
      </c>
      <c r="N468" s="297">
        <f>IF($C468=0,0,VLOOKUP($Q468,InformatiiGenerale!$D$10:$J$150,7,FALSE))</f>
        <v>0</v>
      </c>
      <c r="O468" s="351">
        <f t="shared" si="52"/>
        <v>0</v>
      </c>
      <c r="P468" s="486" t="str">
        <f t="shared" si="53"/>
        <v/>
      </c>
      <c r="Q468" s="487" t="str">
        <f t="shared" si="54"/>
        <v/>
      </c>
      <c r="R468" s="487" t="str">
        <f t="shared" si="55"/>
        <v>Completati informatiile solicitate in foaia de calcul INFORMATII GENERALE</v>
      </c>
      <c r="S468" s="487" t="str">
        <f>IF(B468=0,"x",VLOOKUP(B468,InformatiiGenerale!$A$9:$C$29,3,FALSE))</f>
        <v>x</v>
      </c>
    </row>
    <row r="469" spans="1:19" ht="25.5" x14ac:dyDescent="0.25">
      <c r="A469" s="350"/>
      <c r="B469" s="177"/>
      <c r="C469" s="165"/>
      <c r="D469" s="165"/>
      <c r="E469" s="178"/>
      <c r="F469" s="160"/>
      <c r="G469" s="179"/>
      <c r="H469" s="179"/>
      <c r="I469" s="173">
        <f t="shared" si="49"/>
        <v>0</v>
      </c>
      <c r="J469" s="173">
        <f t="shared" si="50"/>
        <v>0</v>
      </c>
      <c r="K469" s="173">
        <f>IF($C469=0,0,VLOOKUP($Q469,InformatiiGenerale!$D$10:$J$150,3,FALSE))</f>
        <v>0</v>
      </c>
      <c r="L469" s="173">
        <f t="shared" si="51"/>
        <v>0</v>
      </c>
      <c r="M469" s="297">
        <f>IF(F469="ora",SUMIF('Cap.1-a'!$S$11:$S$3003,$P469,'Cap.1-a'!$N$11:$N$3003)/'Cap.1-b'!H469,SUMIF('Cap.1-a'!$S$11:$S$3003,$P469,'Cap.1-a'!$N$11:$N$3003))</f>
        <v>0</v>
      </c>
      <c r="N469" s="297">
        <f>IF($C469=0,0,VLOOKUP($Q469,InformatiiGenerale!$D$10:$J$150,7,FALSE))</f>
        <v>0</v>
      </c>
      <c r="O469" s="351">
        <f t="shared" si="52"/>
        <v>0</v>
      </c>
      <c r="P469" s="486" t="str">
        <f t="shared" si="53"/>
        <v/>
      </c>
      <c r="Q469" s="487" t="str">
        <f t="shared" si="54"/>
        <v/>
      </c>
      <c r="R469" s="487" t="str">
        <f t="shared" si="55"/>
        <v>Completati informatiile solicitate in foaia de calcul INFORMATII GENERALE</v>
      </c>
      <c r="S469" s="487" t="str">
        <f>IF(B469=0,"x",VLOOKUP(B469,InformatiiGenerale!$A$9:$C$29,3,FALSE))</f>
        <v>x</v>
      </c>
    </row>
    <row r="470" spans="1:19" ht="25.5" x14ac:dyDescent="0.25">
      <c r="A470" s="350"/>
      <c r="B470" s="177"/>
      <c r="C470" s="165"/>
      <c r="D470" s="165"/>
      <c r="E470" s="178"/>
      <c r="F470" s="160"/>
      <c r="G470" s="179"/>
      <c r="H470" s="179"/>
      <c r="I470" s="173">
        <f t="shared" si="49"/>
        <v>0</v>
      </c>
      <c r="J470" s="173">
        <f t="shared" si="50"/>
        <v>0</v>
      </c>
      <c r="K470" s="173">
        <f>IF($C470=0,0,VLOOKUP($Q470,InformatiiGenerale!$D$10:$J$150,3,FALSE))</f>
        <v>0</v>
      </c>
      <c r="L470" s="173">
        <f t="shared" si="51"/>
        <v>0</v>
      </c>
      <c r="M470" s="297">
        <f>IF(F470="ora",SUMIF('Cap.1-a'!$S$11:$S$3003,$P470,'Cap.1-a'!$N$11:$N$3003)/'Cap.1-b'!H470,SUMIF('Cap.1-a'!$S$11:$S$3003,$P470,'Cap.1-a'!$N$11:$N$3003))</f>
        <v>0</v>
      </c>
      <c r="N470" s="297">
        <f>IF($C470=0,0,VLOOKUP($Q470,InformatiiGenerale!$D$10:$J$150,7,FALSE))</f>
        <v>0</v>
      </c>
      <c r="O470" s="351">
        <f t="shared" si="52"/>
        <v>0</v>
      </c>
      <c r="P470" s="486" t="str">
        <f t="shared" si="53"/>
        <v/>
      </c>
      <c r="Q470" s="487" t="str">
        <f t="shared" si="54"/>
        <v/>
      </c>
      <c r="R470" s="487" t="str">
        <f t="shared" si="55"/>
        <v>Completati informatiile solicitate in foaia de calcul INFORMATII GENERALE</v>
      </c>
      <c r="S470" s="487" t="str">
        <f>IF(B470=0,"x",VLOOKUP(B470,InformatiiGenerale!$A$9:$C$29,3,FALSE))</f>
        <v>x</v>
      </c>
    </row>
    <row r="471" spans="1:19" ht="25.5" x14ac:dyDescent="0.25">
      <c r="A471" s="350"/>
      <c r="B471" s="177"/>
      <c r="C471" s="165"/>
      <c r="D471" s="165"/>
      <c r="E471" s="178"/>
      <c r="F471" s="160"/>
      <c r="G471" s="179"/>
      <c r="H471" s="179"/>
      <c r="I471" s="173">
        <f t="shared" si="49"/>
        <v>0</v>
      </c>
      <c r="J471" s="173">
        <f t="shared" si="50"/>
        <v>0</v>
      </c>
      <c r="K471" s="173">
        <f>IF($C471=0,0,VLOOKUP($Q471,InformatiiGenerale!$D$10:$J$150,3,FALSE))</f>
        <v>0</v>
      </c>
      <c r="L471" s="173">
        <f t="shared" si="51"/>
        <v>0</v>
      </c>
      <c r="M471" s="297">
        <f>IF(F471="ora",SUMIF('Cap.1-a'!$S$11:$S$3003,$P471,'Cap.1-a'!$N$11:$N$3003)/'Cap.1-b'!H471,SUMIF('Cap.1-a'!$S$11:$S$3003,$P471,'Cap.1-a'!$N$11:$N$3003))</f>
        <v>0</v>
      </c>
      <c r="N471" s="297">
        <f>IF($C471=0,0,VLOOKUP($Q471,InformatiiGenerale!$D$10:$J$150,7,FALSE))</f>
        <v>0</v>
      </c>
      <c r="O471" s="351">
        <f t="shared" si="52"/>
        <v>0</v>
      </c>
      <c r="P471" s="486" t="str">
        <f t="shared" si="53"/>
        <v/>
      </c>
      <c r="Q471" s="487" t="str">
        <f t="shared" si="54"/>
        <v/>
      </c>
      <c r="R471" s="487" t="str">
        <f t="shared" si="55"/>
        <v>Completati informatiile solicitate in foaia de calcul INFORMATII GENERALE</v>
      </c>
      <c r="S471" s="487" t="str">
        <f>IF(B471=0,"x",VLOOKUP(B471,InformatiiGenerale!$A$9:$C$29,3,FALSE))</f>
        <v>x</v>
      </c>
    </row>
    <row r="472" spans="1:19" ht="25.5" x14ac:dyDescent="0.25">
      <c r="A472" s="350"/>
      <c r="B472" s="177"/>
      <c r="C472" s="165"/>
      <c r="D472" s="165"/>
      <c r="E472" s="178"/>
      <c r="F472" s="160"/>
      <c r="G472" s="179"/>
      <c r="H472" s="179"/>
      <c r="I472" s="173">
        <f t="shared" si="49"/>
        <v>0</v>
      </c>
      <c r="J472" s="173">
        <f t="shared" si="50"/>
        <v>0</v>
      </c>
      <c r="K472" s="173">
        <f>IF($C472=0,0,VLOOKUP($Q472,InformatiiGenerale!$D$10:$J$150,3,FALSE))</f>
        <v>0</v>
      </c>
      <c r="L472" s="173">
        <f t="shared" si="51"/>
        <v>0</v>
      </c>
      <c r="M472" s="297">
        <f>IF(F472="ora",SUMIF('Cap.1-a'!$S$11:$S$3003,$P472,'Cap.1-a'!$N$11:$N$3003)/'Cap.1-b'!H472,SUMIF('Cap.1-a'!$S$11:$S$3003,$P472,'Cap.1-a'!$N$11:$N$3003))</f>
        <v>0</v>
      </c>
      <c r="N472" s="297">
        <f>IF($C472=0,0,VLOOKUP($Q472,InformatiiGenerale!$D$10:$J$150,7,FALSE))</f>
        <v>0</v>
      </c>
      <c r="O472" s="351">
        <f t="shared" si="52"/>
        <v>0</v>
      </c>
      <c r="P472" s="486" t="str">
        <f t="shared" si="53"/>
        <v/>
      </c>
      <c r="Q472" s="487" t="str">
        <f t="shared" si="54"/>
        <v/>
      </c>
      <c r="R472" s="487" t="str">
        <f t="shared" si="55"/>
        <v>Completati informatiile solicitate in foaia de calcul INFORMATII GENERALE</v>
      </c>
      <c r="S472" s="487" t="str">
        <f>IF(B472=0,"x",VLOOKUP(B472,InformatiiGenerale!$A$9:$C$29,3,FALSE))</f>
        <v>x</v>
      </c>
    </row>
    <row r="473" spans="1:19" ht="25.5" x14ac:dyDescent="0.25">
      <c r="A473" s="350"/>
      <c r="B473" s="177"/>
      <c r="C473" s="165"/>
      <c r="D473" s="165"/>
      <c r="E473" s="178"/>
      <c r="F473" s="160"/>
      <c r="G473" s="179"/>
      <c r="H473" s="179"/>
      <c r="I473" s="173">
        <f t="shared" si="49"/>
        <v>0</v>
      </c>
      <c r="J473" s="173">
        <f t="shared" si="50"/>
        <v>0</v>
      </c>
      <c r="K473" s="173">
        <f>IF($C473=0,0,VLOOKUP($Q473,InformatiiGenerale!$D$10:$J$150,3,FALSE))</f>
        <v>0</v>
      </c>
      <c r="L473" s="173">
        <f t="shared" si="51"/>
        <v>0</v>
      </c>
      <c r="M473" s="297">
        <f>IF(F473="ora",SUMIF('Cap.1-a'!$S$11:$S$3003,$P473,'Cap.1-a'!$N$11:$N$3003)/'Cap.1-b'!H473,SUMIF('Cap.1-a'!$S$11:$S$3003,$P473,'Cap.1-a'!$N$11:$N$3003))</f>
        <v>0</v>
      </c>
      <c r="N473" s="297">
        <f>IF($C473=0,0,VLOOKUP($Q473,InformatiiGenerale!$D$10:$J$150,7,FALSE))</f>
        <v>0</v>
      </c>
      <c r="O473" s="351">
        <f t="shared" si="52"/>
        <v>0</v>
      </c>
      <c r="P473" s="486" t="str">
        <f t="shared" si="53"/>
        <v/>
      </c>
      <c r="Q473" s="487" t="str">
        <f t="shared" si="54"/>
        <v/>
      </c>
      <c r="R473" s="487" t="str">
        <f t="shared" si="55"/>
        <v>Completati informatiile solicitate in foaia de calcul INFORMATII GENERALE</v>
      </c>
      <c r="S473" s="487" t="str">
        <f>IF(B473=0,"x",VLOOKUP(B473,InformatiiGenerale!$A$9:$C$29,3,FALSE))</f>
        <v>x</v>
      </c>
    </row>
    <row r="474" spans="1:19" ht="25.5" x14ac:dyDescent="0.25">
      <c r="A474" s="350"/>
      <c r="B474" s="177"/>
      <c r="C474" s="165"/>
      <c r="D474" s="165"/>
      <c r="E474" s="178"/>
      <c r="F474" s="160"/>
      <c r="G474" s="179"/>
      <c r="H474" s="179"/>
      <c r="I474" s="173">
        <f t="shared" si="49"/>
        <v>0</v>
      </c>
      <c r="J474" s="173">
        <f t="shared" si="50"/>
        <v>0</v>
      </c>
      <c r="K474" s="173">
        <f>IF($C474=0,0,VLOOKUP($Q474,InformatiiGenerale!$D$10:$J$150,3,FALSE))</f>
        <v>0</v>
      </c>
      <c r="L474" s="173">
        <f t="shared" si="51"/>
        <v>0</v>
      </c>
      <c r="M474" s="297">
        <f>IF(F474="ora",SUMIF('Cap.1-a'!$S$11:$S$3003,$P474,'Cap.1-a'!$N$11:$N$3003)/'Cap.1-b'!H474,SUMIF('Cap.1-a'!$S$11:$S$3003,$P474,'Cap.1-a'!$N$11:$N$3003))</f>
        <v>0</v>
      </c>
      <c r="N474" s="297">
        <f>IF($C474=0,0,VLOOKUP($Q474,InformatiiGenerale!$D$10:$J$150,7,FALSE))</f>
        <v>0</v>
      </c>
      <c r="O474" s="351">
        <f t="shared" si="52"/>
        <v>0</v>
      </c>
      <c r="P474" s="486" t="str">
        <f t="shared" si="53"/>
        <v/>
      </c>
      <c r="Q474" s="487" t="str">
        <f t="shared" si="54"/>
        <v/>
      </c>
      <c r="R474" s="487" t="str">
        <f t="shared" si="55"/>
        <v>Completati informatiile solicitate in foaia de calcul INFORMATII GENERALE</v>
      </c>
      <c r="S474" s="487" t="str">
        <f>IF(B474=0,"x",VLOOKUP(B474,InformatiiGenerale!$A$9:$C$29,3,FALSE))</f>
        <v>x</v>
      </c>
    </row>
    <row r="475" spans="1:19" ht="25.5" x14ac:dyDescent="0.25">
      <c r="A475" s="350"/>
      <c r="B475" s="177"/>
      <c r="C475" s="165"/>
      <c r="D475" s="165"/>
      <c r="E475" s="178"/>
      <c r="F475" s="160"/>
      <c r="G475" s="179"/>
      <c r="H475" s="179"/>
      <c r="I475" s="173">
        <f t="shared" si="49"/>
        <v>0</v>
      </c>
      <c r="J475" s="173">
        <f t="shared" si="50"/>
        <v>0</v>
      </c>
      <c r="K475" s="173">
        <f>IF($C475=0,0,VLOOKUP($Q475,InformatiiGenerale!$D$10:$J$150,3,FALSE))</f>
        <v>0</v>
      </c>
      <c r="L475" s="173">
        <f t="shared" si="51"/>
        <v>0</v>
      </c>
      <c r="M475" s="297">
        <f>IF(F475="ora",SUMIF('Cap.1-a'!$S$11:$S$3003,$P475,'Cap.1-a'!$N$11:$N$3003)/'Cap.1-b'!H475,SUMIF('Cap.1-a'!$S$11:$S$3003,$P475,'Cap.1-a'!$N$11:$N$3003))</f>
        <v>0</v>
      </c>
      <c r="N475" s="297">
        <f>IF($C475=0,0,VLOOKUP($Q475,InformatiiGenerale!$D$10:$J$150,7,FALSE))</f>
        <v>0</v>
      </c>
      <c r="O475" s="351">
        <f t="shared" si="52"/>
        <v>0</v>
      </c>
      <c r="P475" s="486" t="str">
        <f t="shared" si="53"/>
        <v/>
      </c>
      <c r="Q475" s="487" t="str">
        <f t="shared" si="54"/>
        <v/>
      </c>
      <c r="R475" s="487" t="str">
        <f t="shared" si="55"/>
        <v>Completati informatiile solicitate in foaia de calcul INFORMATII GENERALE</v>
      </c>
      <c r="S475" s="487" t="str">
        <f>IF(B475=0,"x",VLOOKUP(B475,InformatiiGenerale!$A$9:$C$29,3,FALSE))</f>
        <v>x</v>
      </c>
    </row>
    <row r="476" spans="1:19" ht="25.5" x14ac:dyDescent="0.25">
      <c r="A476" s="350"/>
      <c r="B476" s="177"/>
      <c r="C476" s="165"/>
      <c r="D476" s="165"/>
      <c r="E476" s="178"/>
      <c r="F476" s="160"/>
      <c r="G476" s="179"/>
      <c r="H476" s="179"/>
      <c r="I476" s="173">
        <f t="shared" si="49"/>
        <v>0</v>
      </c>
      <c r="J476" s="173">
        <f t="shared" si="50"/>
        <v>0</v>
      </c>
      <c r="K476" s="173">
        <f>IF($C476=0,0,VLOOKUP($Q476,InformatiiGenerale!$D$10:$J$150,3,FALSE))</f>
        <v>0</v>
      </c>
      <c r="L476" s="173">
        <f t="shared" si="51"/>
        <v>0</v>
      </c>
      <c r="M476" s="297">
        <f>IF(F476="ora",SUMIF('Cap.1-a'!$S$11:$S$3003,$P476,'Cap.1-a'!$N$11:$N$3003)/'Cap.1-b'!H476,SUMIF('Cap.1-a'!$S$11:$S$3003,$P476,'Cap.1-a'!$N$11:$N$3003))</f>
        <v>0</v>
      </c>
      <c r="N476" s="297">
        <f>IF($C476=0,0,VLOOKUP($Q476,InformatiiGenerale!$D$10:$J$150,7,FALSE))</f>
        <v>0</v>
      </c>
      <c r="O476" s="351">
        <f t="shared" si="52"/>
        <v>0</v>
      </c>
      <c r="P476" s="486" t="str">
        <f t="shared" si="53"/>
        <v/>
      </c>
      <c r="Q476" s="487" t="str">
        <f t="shared" si="54"/>
        <v/>
      </c>
      <c r="R476" s="487" t="str">
        <f t="shared" si="55"/>
        <v>Completati informatiile solicitate in foaia de calcul INFORMATII GENERALE</v>
      </c>
      <c r="S476" s="487" t="str">
        <f>IF(B476=0,"x",VLOOKUP(B476,InformatiiGenerale!$A$9:$C$29,3,FALSE))</f>
        <v>x</v>
      </c>
    </row>
    <row r="477" spans="1:19" ht="25.5" x14ac:dyDescent="0.25">
      <c r="A477" s="350"/>
      <c r="B477" s="177"/>
      <c r="C477" s="165"/>
      <c r="D477" s="165"/>
      <c r="E477" s="178"/>
      <c r="F477" s="160"/>
      <c r="G477" s="179"/>
      <c r="H477" s="179"/>
      <c r="I477" s="173">
        <f t="shared" si="49"/>
        <v>0</v>
      </c>
      <c r="J477" s="173">
        <f t="shared" si="50"/>
        <v>0</v>
      </c>
      <c r="K477" s="173">
        <f>IF($C477=0,0,VLOOKUP($Q477,InformatiiGenerale!$D$10:$J$150,3,FALSE))</f>
        <v>0</v>
      </c>
      <c r="L477" s="173">
        <f t="shared" si="51"/>
        <v>0</v>
      </c>
      <c r="M477" s="297">
        <f>IF(F477="ora",SUMIF('Cap.1-a'!$S$11:$S$3003,$P477,'Cap.1-a'!$N$11:$N$3003)/'Cap.1-b'!H477,SUMIF('Cap.1-a'!$S$11:$S$3003,$P477,'Cap.1-a'!$N$11:$N$3003))</f>
        <v>0</v>
      </c>
      <c r="N477" s="297">
        <f>IF($C477=0,0,VLOOKUP($Q477,InformatiiGenerale!$D$10:$J$150,7,FALSE))</f>
        <v>0</v>
      </c>
      <c r="O477" s="351">
        <f t="shared" si="52"/>
        <v>0</v>
      </c>
      <c r="P477" s="486" t="str">
        <f t="shared" si="53"/>
        <v/>
      </c>
      <c r="Q477" s="487" t="str">
        <f t="shared" si="54"/>
        <v/>
      </c>
      <c r="R477" s="487" t="str">
        <f t="shared" si="55"/>
        <v>Completati informatiile solicitate in foaia de calcul INFORMATII GENERALE</v>
      </c>
      <c r="S477" s="487" t="str">
        <f>IF(B477=0,"x",VLOOKUP(B477,InformatiiGenerale!$A$9:$C$29,3,FALSE))</f>
        <v>x</v>
      </c>
    </row>
    <row r="478" spans="1:19" ht="25.5" x14ac:dyDescent="0.25">
      <c r="A478" s="350"/>
      <c r="B478" s="177"/>
      <c r="C478" s="165"/>
      <c r="D478" s="165"/>
      <c r="E478" s="178"/>
      <c r="F478" s="160"/>
      <c r="G478" s="179"/>
      <c r="H478" s="179"/>
      <c r="I478" s="173">
        <f t="shared" si="49"/>
        <v>0</v>
      </c>
      <c r="J478" s="173">
        <f t="shared" si="50"/>
        <v>0</v>
      </c>
      <c r="K478" s="173">
        <f>IF($C478=0,0,VLOOKUP($Q478,InformatiiGenerale!$D$10:$J$150,3,FALSE))</f>
        <v>0</v>
      </c>
      <c r="L478" s="173">
        <f t="shared" si="51"/>
        <v>0</v>
      </c>
      <c r="M478" s="297">
        <f>IF(F478="ora",SUMIF('Cap.1-a'!$S$11:$S$3003,$P478,'Cap.1-a'!$N$11:$N$3003)/'Cap.1-b'!H478,SUMIF('Cap.1-a'!$S$11:$S$3003,$P478,'Cap.1-a'!$N$11:$N$3003))</f>
        <v>0</v>
      </c>
      <c r="N478" s="297">
        <f>IF($C478=0,0,VLOOKUP($Q478,InformatiiGenerale!$D$10:$J$150,7,FALSE))</f>
        <v>0</v>
      </c>
      <c r="O478" s="351">
        <f t="shared" si="52"/>
        <v>0</v>
      </c>
      <c r="P478" s="486" t="str">
        <f t="shared" si="53"/>
        <v/>
      </c>
      <c r="Q478" s="487" t="str">
        <f t="shared" si="54"/>
        <v/>
      </c>
      <c r="R478" s="487" t="str">
        <f t="shared" si="55"/>
        <v>Completati informatiile solicitate in foaia de calcul INFORMATII GENERALE</v>
      </c>
      <c r="S478" s="487" t="str">
        <f>IF(B478=0,"x",VLOOKUP(B478,InformatiiGenerale!$A$9:$C$29,3,FALSE))</f>
        <v>x</v>
      </c>
    </row>
    <row r="479" spans="1:19" ht="25.5" x14ac:dyDescent="0.25">
      <c r="A479" s="350"/>
      <c r="B479" s="177"/>
      <c r="C479" s="165"/>
      <c r="D479" s="165"/>
      <c r="E479" s="178"/>
      <c r="F479" s="160"/>
      <c r="G479" s="179"/>
      <c r="H479" s="179"/>
      <c r="I479" s="173">
        <f t="shared" si="49"/>
        <v>0</v>
      </c>
      <c r="J479" s="173">
        <f t="shared" si="50"/>
        <v>0</v>
      </c>
      <c r="K479" s="173">
        <f>IF($C479=0,0,VLOOKUP($Q479,InformatiiGenerale!$D$10:$J$150,3,FALSE))</f>
        <v>0</v>
      </c>
      <c r="L479" s="173">
        <f t="shared" si="51"/>
        <v>0</v>
      </c>
      <c r="M479" s="297">
        <f>IF(F479="ora",SUMIF('Cap.1-a'!$S$11:$S$3003,$P479,'Cap.1-a'!$N$11:$N$3003)/'Cap.1-b'!H479,SUMIF('Cap.1-a'!$S$11:$S$3003,$P479,'Cap.1-a'!$N$11:$N$3003))</f>
        <v>0</v>
      </c>
      <c r="N479" s="297">
        <f>IF($C479=0,0,VLOOKUP($Q479,InformatiiGenerale!$D$10:$J$150,7,FALSE))</f>
        <v>0</v>
      </c>
      <c r="O479" s="351">
        <f t="shared" si="52"/>
        <v>0</v>
      </c>
      <c r="P479" s="486" t="str">
        <f t="shared" si="53"/>
        <v/>
      </c>
      <c r="Q479" s="487" t="str">
        <f t="shared" si="54"/>
        <v/>
      </c>
      <c r="R479" s="487" t="str">
        <f t="shared" si="55"/>
        <v>Completati informatiile solicitate in foaia de calcul INFORMATII GENERALE</v>
      </c>
      <c r="S479" s="487" t="str">
        <f>IF(B479=0,"x",VLOOKUP(B479,InformatiiGenerale!$A$9:$C$29,3,FALSE))</f>
        <v>x</v>
      </c>
    </row>
    <row r="480" spans="1:19" ht="25.5" x14ac:dyDescent="0.25">
      <c r="A480" s="350"/>
      <c r="B480" s="177"/>
      <c r="C480" s="165"/>
      <c r="D480" s="165"/>
      <c r="E480" s="178"/>
      <c r="F480" s="160"/>
      <c r="G480" s="179"/>
      <c r="H480" s="179"/>
      <c r="I480" s="173">
        <f t="shared" si="49"/>
        <v>0</v>
      </c>
      <c r="J480" s="173">
        <f t="shared" si="50"/>
        <v>0</v>
      </c>
      <c r="K480" s="173">
        <f>IF($C480=0,0,VLOOKUP($Q480,InformatiiGenerale!$D$10:$J$150,3,FALSE))</f>
        <v>0</v>
      </c>
      <c r="L480" s="173">
        <f t="shared" si="51"/>
        <v>0</v>
      </c>
      <c r="M480" s="297">
        <f>IF(F480="ora",SUMIF('Cap.1-a'!$S$11:$S$3003,$P480,'Cap.1-a'!$N$11:$N$3003)/'Cap.1-b'!H480,SUMIF('Cap.1-a'!$S$11:$S$3003,$P480,'Cap.1-a'!$N$11:$N$3003))</f>
        <v>0</v>
      </c>
      <c r="N480" s="297">
        <f>IF($C480=0,0,VLOOKUP($Q480,InformatiiGenerale!$D$10:$J$150,7,FALSE))</f>
        <v>0</v>
      </c>
      <c r="O480" s="351">
        <f t="shared" si="52"/>
        <v>0</v>
      </c>
      <c r="P480" s="486" t="str">
        <f t="shared" si="53"/>
        <v/>
      </c>
      <c r="Q480" s="487" t="str">
        <f t="shared" si="54"/>
        <v/>
      </c>
      <c r="R480" s="487" t="str">
        <f t="shared" si="55"/>
        <v>Completati informatiile solicitate in foaia de calcul INFORMATII GENERALE</v>
      </c>
      <c r="S480" s="487" t="str">
        <f>IF(B480=0,"x",VLOOKUP(B480,InformatiiGenerale!$A$9:$C$29,3,FALSE))</f>
        <v>x</v>
      </c>
    </row>
    <row r="481" spans="1:19" ht="25.5" x14ac:dyDescent="0.25">
      <c r="A481" s="350"/>
      <c r="B481" s="177"/>
      <c r="C481" s="165"/>
      <c r="D481" s="165"/>
      <c r="E481" s="178"/>
      <c r="F481" s="160"/>
      <c r="G481" s="179"/>
      <c r="H481" s="179"/>
      <c r="I481" s="173">
        <f t="shared" si="49"/>
        <v>0</v>
      </c>
      <c r="J481" s="173">
        <f t="shared" si="50"/>
        <v>0</v>
      </c>
      <c r="K481" s="173">
        <f>IF($C481=0,0,VLOOKUP($Q481,InformatiiGenerale!$D$10:$J$150,3,FALSE))</f>
        <v>0</v>
      </c>
      <c r="L481" s="173">
        <f t="shared" si="51"/>
        <v>0</v>
      </c>
      <c r="M481" s="297">
        <f>IF(F481="ora",SUMIF('Cap.1-a'!$S$11:$S$3003,$P481,'Cap.1-a'!$N$11:$N$3003)/'Cap.1-b'!H481,SUMIF('Cap.1-a'!$S$11:$S$3003,$P481,'Cap.1-a'!$N$11:$N$3003))</f>
        <v>0</v>
      </c>
      <c r="N481" s="297">
        <f>IF($C481=0,0,VLOOKUP($Q481,InformatiiGenerale!$D$10:$J$150,7,FALSE))</f>
        <v>0</v>
      </c>
      <c r="O481" s="351">
        <f t="shared" si="52"/>
        <v>0</v>
      </c>
      <c r="P481" s="486" t="str">
        <f t="shared" si="53"/>
        <v/>
      </c>
      <c r="Q481" s="487" t="str">
        <f t="shared" si="54"/>
        <v/>
      </c>
      <c r="R481" s="487" t="str">
        <f t="shared" si="55"/>
        <v>Completati informatiile solicitate in foaia de calcul INFORMATII GENERALE</v>
      </c>
      <c r="S481" s="487" t="str">
        <f>IF(B481=0,"x",VLOOKUP(B481,InformatiiGenerale!$A$9:$C$29,3,FALSE))</f>
        <v>x</v>
      </c>
    </row>
    <row r="482" spans="1:19" ht="25.5" x14ac:dyDescent="0.25">
      <c r="A482" s="350"/>
      <c r="B482" s="177"/>
      <c r="C482" s="165"/>
      <c r="D482" s="165"/>
      <c r="E482" s="178"/>
      <c r="F482" s="160"/>
      <c r="G482" s="179"/>
      <c r="H482" s="179"/>
      <c r="I482" s="173">
        <f t="shared" si="49"/>
        <v>0</v>
      </c>
      <c r="J482" s="173">
        <f t="shared" si="50"/>
        <v>0</v>
      </c>
      <c r="K482" s="173">
        <f>IF($C482=0,0,VLOOKUP($Q482,InformatiiGenerale!$D$10:$J$150,3,FALSE))</f>
        <v>0</v>
      </c>
      <c r="L482" s="173">
        <f t="shared" si="51"/>
        <v>0</v>
      </c>
      <c r="M482" s="297">
        <f>IF(F482="ora",SUMIF('Cap.1-a'!$S$11:$S$3003,$P482,'Cap.1-a'!$N$11:$N$3003)/'Cap.1-b'!H482,SUMIF('Cap.1-a'!$S$11:$S$3003,$P482,'Cap.1-a'!$N$11:$N$3003))</f>
        <v>0</v>
      </c>
      <c r="N482" s="297">
        <f>IF($C482=0,0,VLOOKUP($Q482,InformatiiGenerale!$D$10:$J$150,7,FALSE))</f>
        <v>0</v>
      </c>
      <c r="O482" s="351">
        <f t="shared" si="52"/>
        <v>0</v>
      </c>
      <c r="P482" s="486" t="str">
        <f t="shared" si="53"/>
        <v/>
      </c>
      <c r="Q482" s="487" t="str">
        <f t="shared" si="54"/>
        <v/>
      </c>
      <c r="R482" s="487" t="str">
        <f t="shared" si="55"/>
        <v>Completati informatiile solicitate in foaia de calcul INFORMATII GENERALE</v>
      </c>
      <c r="S482" s="487" t="str">
        <f>IF(B482=0,"x",VLOOKUP(B482,InformatiiGenerale!$A$9:$C$29,3,FALSE))</f>
        <v>x</v>
      </c>
    </row>
    <row r="483" spans="1:19" ht="25.5" x14ac:dyDescent="0.25">
      <c r="A483" s="350"/>
      <c r="B483" s="177"/>
      <c r="C483" s="165"/>
      <c r="D483" s="165"/>
      <c r="E483" s="178"/>
      <c r="F483" s="160"/>
      <c r="G483" s="179"/>
      <c r="H483" s="179"/>
      <c r="I483" s="173">
        <f t="shared" si="49"/>
        <v>0</v>
      </c>
      <c r="J483" s="173">
        <f t="shared" si="50"/>
        <v>0</v>
      </c>
      <c r="K483" s="173">
        <f>IF($C483=0,0,VLOOKUP($Q483,InformatiiGenerale!$D$10:$J$150,3,FALSE))</f>
        <v>0</v>
      </c>
      <c r="L483" s="173">
        <f t="shared" si="51"/>
        <v>0</v>
      </c>
      <c r="M483" s="297">
        <f>IF(F483="ora",SUMIF('Cap.1-a'!$S$11:$S$3003,$P483,'Cap.1-a'!$N$11:$N$3003)/'Cap.1-b'!H483,SUMIF('Cap.1-a'!$S$11:$S$3003,$P483,'Cap.1-a'!$N$11:$N$3003))</f>
        <v>0</v>
      </c>
      <c r="N483" s="297">
        <f>IF($C483=0,0,VLOOKUP($Q483,InformatiiGenerale!$D$10:$J$150,7,FALSE))</f>
        <v>0</v>
      </c>
      <c r="O483" s="351">
        <f t="shared" si="52"/>
        <v>0</v>
      </c>
      <c r="P483" s="486" t="str">
        <f t="shared" si="53"/>
        <v/>
      </c>
      <c r="Q483" s="487" t="str">
        <f t="shared" si="54"/>
        <v/>
      </c>
      <c r="R483" s="487" t="str">
        <f t="shared" si="55"/>
        <v>Completati informatiile solicitate in foaia de calcul INFORMATII GENERALE</v>
      </c>
      <c r="S483" s="487" t="str">
        <f>IF(B483=0,"x",VLOOKUP(B483,InformatiiGenerale!$A$9:$C$29,3,FALSE))</f>
        <v>x</v>
      </c>
    </row>
    <row r="484" spans="1:19" ht="25.5" x14ac:dyDescent="0.25">
      <c r="A484" s="350"/>
      <c r="B484" s="177"/>
      <c r="C484" s="165"/>
      <c r="D484" s="165"/>
      <c r="E484" s="178"/>
      <c r="F484" s="160"/>
      <c r="G484" s="179"/>
      <c r="H484" s="179"/>
      <c r="I484" s="173">
        <f t="shared" si="49"/>
        <v>0</v>
      </c>
      <c r="J484" s="173">
        <f t="shared" si="50"/>
        <v>0</v>
      </c>
      <c r="K484" s="173">
        <f>IF($C484=0,0,VLOOKUP($Q484,InformatiiGenerale!$D$10:$J$150,3,FALSE))</f>
        <v>0</v>
      </c>
      <c r="L484" s="173">
        <f t="shared" si="51"/>
        <v>0</v>
      </c>
      <c r="M484" s="297">
        <f>IF(F484="ora",SUMIF('Cap.1-a'!$S$11:$S$3003,$P484,'Cap.1-a'!$N$11:$N$3003)/'Cap.1-b'!H484,SUMIF('Cap.1-a'!$S$11:$S$3003,$P484,'Cap.1-a'!$N$11:$N$3003))</f>
        <v>0</v>
      </c>
      <c r="N484" s="297">
        <f>IF($C484=0,0,VLOOKUP($Q484,InformatiiGenerale!$D$10:$J$150,7,FALSE))</f>
        <v>0</v>
      </c>
      <c r="O484" s="351">
        <f t="shared" si="52"/>
        <v>0</v>
      </c>
      <c r="P484" s="486" t="str">
        <f t="shared" si="53"/>
        <v/>
      </c>
      <c r="Q484" s="487" t="str">
        <f t="shared" si="54"/>
        <v/>
      </c>
      <c r="R484" s="487" t="str">
        <f t="shared" si="55"/>
        <v>Completati informatiile solicitate in foaia de calcul INFORMATII GENERALE</v>
      </c>
      <c r="S484" s="487" t="str">
        <f>IF(B484=0,"x",VLOOKUP(B484,InformatiiGenerale!$A$9:$C$29,3,FALSE))</f>
        <v>x</v>
      </c>
    </row>
    <row r="485" spans="1:19" ht="25.5" x14ac:dyDescent="0.25">
      <c r="A485" s="350"/>
      <c r="B485" s="177"/>
      <c r="C485" s="165"/>
      <c r="D485" s="165"/>
      <c r="E485" s="178"/>
      <c r="F485" s="160"/>
      <c r="G485" s="179"/>
      <c r="H485" s="179"/>
      <c r="I485" s="173">
        <f t="shared" si="49"/>
        <v>0</v>
      </c>
      <c r="J485" s="173">
        <f t="shared" si="50"/>
        <v>0</v>
      </c>
      <c r="K485" s="173">
        <f>IF($C485=0,0,VLOOKUP($Q485,InformatiiGenerale!$D$10:$J$150,3,FALSE))</f>
        <v>0</v>
      </c>
      <c r="L485" s="173">
        <f t="shared" si="51"/>
        <v>0</v>
      </c>
      <c r="M485" s="297">
        <f>IF(F485="ora",SUMIF('Cap.1-a'!$S$11:$S$3003,$P485,'Cap.1-a'!$N$11:$N$3003)/'Cap.1-b'!H485,SUMIF('Cap.1-a'!$S$11:$S$3003,$P485,'Cap.1-a'!$N$11:$N$3003))</f>
        <v>0</v>
      </c>
      <c r="N485" s="297">
        <f>IF($C485=0,0,VLOOKUP($Q485,InformatiiGenerale!$D$10:$J$150,7,FALSE))</f>
        <v>0</v>
      </c>
      <c r="O485" s="351">
        <f t="shared" si="52"/>
        <v>0</v>
      </c>
      <c r="P485" s="486" t="str">
        <f t="shared" si="53"/>
        <v/>
      </c>
      <c r="Q485" s="487" t="str">
        <f t="shared" si="54"/>
        <v/>
      </c>
      <c r="R485" s="487" t="str">
        <f t="shared" si="55"/>
        <v>Completati informatiile solicitate in foaia de calcul INFORMATII GENERALE</v>
      </c>
      <c r="S485" s="487" t="str">
        <f>IF(B485=0,"x",VLOOKUP(B485,InformatiiGenerale!$A$9:$C$29,3,FALSE))</f>
        <v>x</v>
      </c>
    </row>
    <row r="486" spans="1:19" ht="25.5" x14ac:dyDescent="0.25">
      <c r="A486" s="350"/>
      <c r="B486" s="177"/>
      <c r="C486" s="165"/>
      <c r="D486" s="165"/>
      <c r="E486" s="178"/>
      <c r="F486" s="160"/>
      <c r="G486" s="179"/>
      <c r="H486" s="179"/>
      <c r="I486" s="173">
        <f t="shared" si="49"/>
        <v>0</v>
      </c>
      <c r="J486" s="173">
        <f t="shared" si="50"/>
        <v>0</v>
      </c>
      <c r="K486" s="173">
        <f>IF($C486=0,0,VLOOKUP($Q486,InformatiiGenerale!$D$10:$J$150,3,FALSE))</f>
        <v>0</v>
      </c>
      <c r="L486" s="173">
        <f t="shared" si="51"/>
        <v>0</v>
      </c>
      <c r="M486" s="297">
        <f>IF(F486="ora",SUMIF('Cap.1-a'!$S$11:$S$3003,$P486,'Cap.1-a'!$N$11:$N$3003)/'Cap.1-b'!H486,SUMIF('Cap.1-a'!$S$11:$S$3003,$P486,'Cap.1-a'!$N$11:$N$3003))</f>
        <v>0</v>
      </c>
      <c r="N486" s="297">
        <f>IF($C486=0,0,VLOOKUP($Q486,InformatiiGenerale!$D$10:$J$150,7,FALSE))</f>
        <v>0</v>
      </c>
      <c r="O486" s="351">
        <f t="shared" si="52"/>
        <v>0</v>
      </c>
      <c r="P486" s="486" t="str">
        <f t="shared" si="53"/>
        <v/>
      </c>
      <c r="Q486" s="487" t="str">
        <f t="shared" si="54"/>
        <v/>
      </c>
      <c r="R486" s="487" t="str">
        <f t="shared" si="55"/>
        <v>Completati informatiile solicitate in foaia de calcul INFORMATII GENERALE</v>
      </c>
      <c r="S486" s="487" t="str">
        <f>IF(B486=0,"x",VLOOKUP(B486,InformatiiGenerale!$A$9:$C$29,3,FALSE))</f>
        <v>x</v>
      </c>
    </row>
    <row r="487" spans="1:19" ht="25.5" x14ac:dyDescent="0.25">
      <c r="A487" s="350"/>
      <c r="B487" s="177"/>
      <c r="C487" s="165"/>
      <c r="D487" s="165"/>
      <c r="E487" s="178"/>
      <c r="F487" s="160"/>
      <c r="G487" s="179"/>
      <c r="H487" s="179"/>
      <c r="I487" s="173">
        <f t="shared" si="49"/>
        <v>0</v>
      </c>
      <c r="J487" s="173">
        <f t="shared" si="50"/>
        <v>0</v>
      </c>
      <c r="K487" s="173">
        <f>IF($C487=0,0,VLOOKUP($Q487,InformatiiGenerale!$D$10:$J$150,3,FALSE))</f>
        <v>0</v>
      </c>
      <c r="L487" s="173">
        <f t="shared" si="51"/>
        <v>0</v>
      </c>
      <c r="M487" s="297">
        <f>IF(F487="ora",SUMIF('Cap.1-a'!$S$11:$S$3003,$P487,'Cap.1-a'!$N$11:$N$3003)/'Cap.1-b'!H487,SUMIF('Cap.1-a'!$S$11:$S$3003,$P487,'Cap.1-a'!$N$11:$N$3003))</f>
        <v>0</v>
      </c>
      <c r="N487" s="297">
        <f>IF($C487=0,0,VLOOKUP($Q487,InformatiiGenerale!$D$10:$J$150,7,FALSE))</f>
        <v>0</v>
      </c>
      <c r="O487" s="351">
        <f t="shared" si="52"/>
        <v>0</v>
      </c>
      <c r="P487" s="486" t="str">
        <f t="shared" si="53"/>
        <v/>
      </c>
      <c r="Q487" s="487" t="str">
        <f t="shared" si="54"/>
        <v/>
      </c>
      <c r="R487" s="487" t="str">
        <f t="shared" si="55"/>
        <v>Completati informatiile solicitate in foaia de calcul INFORMATII GENERALE</v>
      </c>
      <c r="S487" s="487" t="str">
        <f>IF(B487=0,"x",VLOOKUP(B487,InformatiiGenerale!$A$9:$C$29,3,FALSE))</f>
        <v>x</v>
      </c>
    </row>
    <row r="488" spans="1:19" ht="25.5" x14ac:dyDescent="0.25">
      <c r="A488" s="350"/>
      <c r="B488" s="177"/>
      <c r="C488" s="165"/>
      <c r="D488" s="165"/>
      <c r="E488" s="178"/>
      <c r="F488" s="160"/>
      <c r="G488" s="179"/>
      <c r="H488" s="179"/>
      <c r="I488" s="173">
        <f t="shared" si="49"/>
        <v>0</v>
      </c>
      <c r="J488" s="173">
        <f t="shared" si="50"/>
        <v>0</v>
      </c>
      <c r="K488" s="173">
        <f>IF($C488=0,0,VLOOKUP($Q488,InformatiiGenerale!$D$10:$J$150,3,FALSE))</f>
        <v>0</v>
      </c>
      <c r="L488" s="173">
        <f t="shared" si="51"/>
        <v>0</v>
      </c>
      <c r="M488" s="297">
        <f>IF(F488="ora",SUMIF('Cap.1-a'!$S$11:$S$3003,$P488,'Cap.1-a'!$N$11:$N$3003)/'Cap.1-b'!H488,SUMIF('Cap.1-a'!$S$11:$S$3003,$P488,'Cap.1-a'!$N$11:$N$3003))</f>
        <v>0</v>
      </c>
      <c r="N488" s="297">
        <f>IF($C488=0,0,VLOOKUP($Q488,InformatiiGenerale!$D$10:$J$150,7,FALSE))</f>
        <v>0</v>
      </c>
      <c r="O488" s="351">
        <f t="shared" si="52"/>
        <v>0</v>
      </c>
      <c r="P488" s="486" t="str">
        <f t="shared" si="53"/>
        <v/>
      </c>
      <c r="Q488" s="487" t="str">
        <f t="shared" si="54"/>
        <v/>
      </c>
      <c r="R488" s="487" t="str">
        <f t="shared" si="55"/>
        <v>Completati informatiile solicitate in foaia de calcul INFORMATII GENERALE</v>
      </c>
      <c r="S488" s="487" t="str">
        <f>IF(B488=0,"x",VLOOKUP(B488,InformatiiGenerale!$A$9:$C$29,3,FALSE))</f>
        <v>x</v>
      </c>
    </row>
    <row r="489" spans="1:19" ht="25.5" x14ac:dyDescent="0.25">
      <c r="A489" s="350"/>
      <c r="B489" s="177"/>
      <c r="C489" s="165"/>
      <c r="D489" s="165"/>
      <c r="E489" s="178"/>
      <c r="F489" s="160"/>
      <c r="G489" s="179"/>
      <c r="H489" s="179"/>
      <c r="I489" s="173">
        <f t="shared" si="49"/>
        <v>0</v>
      </c>
      <c r="J489" s="173">
        <f t="shared" si="50"/>
        <v>0</v>
      </c>
      <c r="K489" s="173">
        <f>IF($C489=0,0,VLOOKUP($Q489,InformatiiGenerale!$D$10:$J$150,3,FALSE))</f>
        <v>0</v>
      </c>
      <c r="L489" s="173">
        <f t="shared" si="51"/>
        <v>0</v>
      </c>
      <c r="M489" s="297">
        <f>IF(F489="ora",SUMIF('Cap.1-a'!$S$11:$S$3003,$P489,'Cap.1-a'!$N$11:$N$3003)/'Cap.1-b'!H489,SUMIF('Cap.1-a'!$S$11:$S$3003,$P489,'Cap.1-a'!$N$11:$N$3003))</f>
        <v>0</v>
      </c>
      <c r="N489" s="297">
        <f>IF($C489=0,0,VLOOKUP($Q489,InformatiiGenerale!$D$10:$J$150,7,FALSE))</f>
        <v>0</v>
      </c>
      <c r="O489" s="351">
        <f t="shared" si="52"/>
        <v>0</v>
      </c>
      <c r="P489" s="486" t="str">
        <f t="shared" si="53"/>
        <v/>
      </c>
      <c r="Q489" s="487" t="str">
        <f t="shared" si="54"/>
        <v/>
      </c>
      <c r="R489" s="487" t="str">
        <f t="shared" si="55"/>
        <v>Completati informatiile solicitate in foaia de calcul INFORMATII GENERALE</v>
      </c>
      <c r="S489" s="487" t="str">
        <f>IF(B489=0,"x",VLOOKUP(B489,InformatiiGenerale!$A$9:$C$29,3,FALSE))</f>
        <v>x</v>
      </c>
    </row>
    <row r="490" spans="1:19" ht="25.5" x14ac:dyDescent="0.25">
      <c r="A490" s="350"/>
      <c r="B490" s="177"/>
      <c r="C490" s="165"/>
      <c r="D490" s="165"/>
      <c r="E490" s="178"/>
      <c r="F490" s="160"/>
      <c r="G490" s="179"/>
      <c r="H490" s="179"/>
      <c r="I490" s="173">
        <f t="shared" si="49"/>
        <v>0</v>
      </c>
      <c r="J490" s="173">
        <f t="shared" si="50"/>
        <v>0</v>
      </c>
      <c r="K490" s="173">
        <f>IF($C490=0,0,VLOOKUP($Q490,InformatiiGenerale!$D$10:$J$150,3,FALSE))</f>
        <v>0</v>
      </c>
      <c r="L490" s="173">
        <f t="shared" si="51"/>
        <v>0</v>
      </c>
      <c r="M490" s="297">
        <f>IF(F490="ora",SUMIF('Cap.1-a'!$S$11:$S$3003,$P490,'Cap.1-a'!$N$11:$N$3003)/'Cap.1-b'!H490,SUMIF('Cap.1-a'!$S$11:$S$3003,$P490,'Cap.1-a'!$N$11:$N$3003))</f>
        <v>0</v>
      </c>
      <c r="N490" s="297">
        <f>IF($C490=0,0,VLOOKUP($Q490,InformatiiGenerale!$D$10:$J$150,7,FALSE))</f>
        <v>0</v>
      </c>
      <c r="O490" s="351">
        <f t="shared" si="52"/>
        <v>0</v>
      </c>
      <c r="P490" s="486" t="str">
        <f t="shared" si="53"/>
        <v/>
      </c>
      <c r="Q490" s="487" t="str">
        <f t="shared" si="54"/>
        <v/>
      </c>
      <c r="R490" s="487" t="str">
        <f t="shared" si="55"/>
        <v>Completati informatiile solicitate in foaia de calcul INFORMATII GENERALE</v>
      </c>
      <c r="S490" s="487" t="str">
        <f>IF(B490=0,"x",VLOOKUP(B490,InformatiiGenerale!$A$9:$C$29,3,FALSE))</f>
        <v>x</v>
      </c>
    </row>
    <row r="491" spans="1:19" ht="25.5" x14ac:dyDescent="0.25">
      <c r="A491" s="350"/>
      <c r="B491" s="177"/>
      <c r="C491" s="165"/>
      <c r="D491" s="165"/>
      <c r="E491" s="178"/>
      <c r="F491" s="160"/>
      <c r="G491" s="179"/>
      <c r="H491" s="179"/>
      <c r="I491" s="173">
        <f t="shared" si="49"/>
        <v>0</v>
      </c>
      <c r="J491" s="173">
        <f t="shared" si="50"/>
        <v>0</v>
      </c>
      <c r="K491" s="173">
        <f>IF($C491=0,0,VLOOKUP($Q491,InformatiiGenerale!$D$10:$J$150,3,FALSE))</f>
        <v>0</v>
      </c>
      <c r="L491" s="173">
        <f t="shared" si="51"/>
        <v>0</v>
      </c>
      <c r="M491" s="297">
        <f>IF(F491="ora",SUMIF('Cap.1-a'!$S$11:$S$3003,$P491,'Cap.1-a'!$N$11:$N$3003)/'Cap.1-b'!H491,SUMIF('Cap.1-a'!$S$11:$S$3003,$P491,'Cap.1-a'!$N$11:$N$3003))</f>
        <v>0</v>
      </c>
      <c r="N491" s="297">
        <f>IF($C491=0,0,VLOOKUP($Q491,InformatiiGenerale!$D$10:$J$150,7,FALSE))</f>
        <v>0</v>
      </c>
      <c r="O491" s="351">
        <f t="shared" si="52"/>
        <v>0</v>
      </c>
      <c r="P491" s="486" t="str">
        <f t="shared" si="53"/>
        <v/>
      </c>
      <c r="Q491" s="487" t="str">
        <f t="shared" si="54"/>
        <v/>
      </c>
      <c r="R491" s="487" t="str">
        <f t="shared" si="55"/>
        <v>Completati informatiile solicitate in foaia de calcul INFORMATII GENERALE</v>
      </c>
      <c r="S491" s="487" t="str">
        <f>IF(B491=0,"x",VLOOKUP(B491,InformatiiGenerale!$A$9:$C$29,3,FALSE))</f>
        <v>x</v>
      </c>
    </row>
    <row r="492" spans="1:19" ht="25.5" x14ac:dyDescent="0.25">
      <c r="A492" s="350"/>
      <c r="B492" s="177"/>
      <c r="C492" s="165"/>
      <c r="D492" s="165"/>
      <c r="E492" s="178"/>
      <c r="F492" s="160"/>
      <c r="G492" s="179"/>
      <c r="H492" s="179"/>
      <c r="I492" s="173">
        <f t="shared" si="49"/>
        <v>0</v>
      </c>
      <c r="J492" s="173">
        <f t="shared" si="50"/>
        <v>0</v>
      </c>
      <c r="K492" s="173">
        <f>IF($C492=0,0,VLOOKUP($Q492,InformatiiGenerale!$D$10:$J$150,3,FALSE))</f>
        <v>0</v>
      </c>
      <c r="L492" s="173">
        <f t="shared" si="51"/>
        <v>0</v>
      </c>
      <c r="M492" s="297">
        <f>IF(F492="ora",SUMIF('Cap.1-a'!$S$11:$S$3003,$P492,'Cap.1-a'!$N$11:$N$3003)/'Cap.1-b'!H492,SUMIF('Cap.1-a'!$S$11:$S$3003,$P492,'Cap.1-a'!$N$11:$N$3003))</f>
        <v>0</v>
      </c>
      <c r="N492" s="297">
        <f>IF($C492=0,0,VLOOKUP($Q492,InformatiiGenerale!$D$10:$J$150,7,FALSE))</f>
        <v>0</v>
      </c>
      <c r="O492" s="351">
        <f t="shared" si="52"/>
        <v>0</v>
      </c>
      <c r="P492" s="486" t="str">
        <f t="shared" si="53"/>
        <v/>
      </c>
      <c r="Q492" s="487" t="str">
        <f t="shared" si="54"/>
        <v/>
      </c>
      <c r="R492" s="487" t="str">
        <f t="shared" si="55"/>
        <v>Completati informatiile solicitate in foaia de calcul INFORMATII GENERALE</v>
      </c>
      <c r="S492" s="487" t="str">
        <f>IF(B492=0,"x",VLOOKUP(B492,InformatiiGenerale!$A$9:$C$29,3,FALSE))</f>
        <v>x</v>
      </c>
    </row>
    <row r="493" spans="1:19" ht="25.5" x14ac:dyDescent="0.25">
      <c r="A493" s="350"/>
      <c r="B493" s="177"/>
      <c r="C493" s="165"/>
      <c r="D493" s="165"/>
      <c r="E493" s="178"/>
      <c r="F493" s="160"/>
      <c r="G493" s="179"/>
      <c r="H493" s="179"/>
      <c r="I493" s="173">
        <f t="shared" si="49"/>
        <v>0</v>
      </c>
      <c r="J493" s="173">
        <f t="shared" si="50"/>
        <v>0</v>
      </c>
      <c r="K493" s="173">
        <f>IF($C493=0,0,VLOOKUP($Q493,InformatiiGenerale!$D$10:$J$150,3,FALSE))</f>
        <v>0</v>
      </c>
      <c r="L493" s="173">
        <f t="shared" si="51"/>
        <v>0</v>
      </c>
      <c r="M493" s="297">
        <f>IF(F493="ora",SUMIF('Cap.1-a'!$S$11:$S$3003,$P493,'Cap.1-a'!$N$11:$N$3003)/'Cap.1-b'!H493,SUMIF('Cap.1-a'!$S$11:$S$3003,$P493,'Cap.1-a'!$N$11:$N$3003))</f>
        <v>0</v>
      </c>
      <c r="N493" s="297">
        <f>IF($C493=0,0,VLOOKUP($Q493,InformatiiGenerale!$D$10:$J$150,7,FALSE))</f>
        <v>0</v>
      </c>
      <c r="O493" s="351">
        <f t="shared" si="52"/>
        <v>0</v>
      </c>
      <c r="P493" s="486" t="str">
        <f t="shared" si="53"/>
        <v/>
      </c>
      <c r="Q493" s="487" t="str">
        <f t="shared" si="54"/>
        <v/>
      </c>
      <c r="R493" s="487" t="str">
        <f t="shared" si="55"/>
        <v>Completati informatiile solicitate in foaia de calcul INFORMATII GENERALE</v>
      </c>
      <c r="S493" s="487" t="str">
        <f>IF(B493=0,"x",VLOOKUP(B493,InformatiiGenerale!$A$9:$C$29,3,FALSE))</f>
        <v>x</v>
      </c>
    </row>
    <row r="494" spans="1:19" ht="25.5" x14ac:dyDescent="0.25">
      <c r="A494" s="350"/>
      <c r="B494" s="177"/>
      <c r="C494" s="165"/>
      <c r="D494" s="165"/>
      <c r="E494" s="178"/>
      <c r="F494" s="160"/>
      <c r="G494" s="179"/>
      <c r="H494" s="179"/>
      <c r="I494" s="173">
        <f t="shared" si="49"/>
        <v>0</v>
      </c>
      <c r="J494" s="173">
        <f t="shared" si="50"/>
        <v>0</v>
      </c>
      <c r="K494" s="173">
        <f>IF($C494=0,0,VLOOKUP($Q494,InformatiiGenerale!$D$10:$J$150,3,FALSE))</f>
        <v>0</v>
      </c>
      <c r="L494" s="173">
        <f t="shared" si="51"/>
        <v>0</v>
      </c>
      <c r="M494" s="297">
        <f>IF(F494="ora",SUMIF('Cap.1-a'!$S$11:$S$3003,$P494,'Cap.1-a'!$N$11:$N$3003)/'Cap.1-b'!H494,SUMIF('Cap.1-a'!$S$11:$S$3003,$P494,'Cap.1-a'!$N$11:$N$3003))</f>
        <v>0</v>
      </c>
      <c r="N494" s="297">
        <f>IF($C494=0,0,VLOOKUP($Q494,InformatiiGenerale!$D$10:$J$150,7,FALSE))</f>
        <v>0</v>
      </c>
      <c r="O494" s="351">
        <f t="shared" si="52"/>
        <v>0</v>
      </c>
      <c r="P494" s="486" t="str">
        <f t="shared" si="53"/>
        <v/>
      </c>
      <c r="Q494" s="487" t="str">
        <f t="shared" si="54"/>
        <v/>
      </c>
      <c r="R494" s="487" t="str">
        <f t="shared" si="55"/>
        <v>Completati informatiile solicitate in foaia de calcul INFORMATII GENERALE</v>
      </c>
      <c r="S494" s="487" t="str">
        <f>IF(B494=0,"x",VLOOKUP(B494,InformatiiGenerale!$A$9:$C$29,3,FALSE))</f>
        <v>x</v>
      </c>
    </row>
    <row r="495" spans="1:19" ht="25.5" x14ac:dyDescent="0.25">
      <c r="A495" s="350"/>
      <c r="B495" s="177"/>
      <c r="C495" s="165"/>
      <c r="D495" s="165"/>
      <c r="E495" s="178"/>
      <c r="F495" s="160"/>
      <c r="G495" s="179"/>
      <c r="H495" s="179"/>
      <c r="I495" s="173">
        <f t="shared" si="49"/>
        <v>0</v>
      </c>
      <c r="J495" s="173">
        <f t="shared" si="50"/>
        <v>0</v>
      </c>
      <c r="K495" s="173">
        <f>IF($C495=0,0,VLOOKUP($Q495,InformatiiGenerale!$D$10:$J$150,3,FALSE))</f>
        <v>0</v>
      </c>
      <c r="L495" s="173">
        <f t="shared" si="51"/>
        <v>0</v>
      </c>
      <c r="M495" s="297">
        <f>IF(F495="ora",SUMIF('Cap.1-a'!$S$11:$S$3003,$P495,'Cap.1-a'!$N$11:$N$3003)/'Cap.1-b'!H495,SUMIF('Cap.1-a'!$S$11:$S$3003,$P495,'Cap.1-a'!$N$11:$N$3003))</f>
        <v>0</v>
      </c>
      <c r="N495" s="297">
        <f>IF($C495=0,0,VLOOKUP($Q495,InformatiiGenerale!$D$10:$J$150,7,FALSE))</f>
        <v>0</v>
      </c>
      <c r="O495" s="351">
        <f t="shared" si="52"/>
        <v>0</v>
      </c>
      <c r="P495" s="486" t="str">
        <f t="shared" si="53"/>
        <v/>
      </c>
      <c r="Q495" s="487" t="str">
        <f t="shared" si="54"/>
        <v/>
      </c>
      <c r="R495" s="487" t="str">
        <f t="shared" si="55"/>
        <v>Completati informatiile solicitate in foaia de calcul INFORMATII GENERALE</v>
      </c>
      <c r="S495" s="487" t="str">
        <f>IF(B495=0,"x",VLOOKUP(B495,InformatiiGenerale!$A$9:$C$29,3,FALSE))</f>
        <v>x</v>
      </c>
    </row>
    <row r="496" spans="1:19" ht="25.5" x14ac:dyDescent="0.25">
      <c r="A496" s="350"/>
      <c r="B496" s="177"/>
      <c r="C496" s="165"/>
      <c r="D496" s="165"/>
      <c r="E496" s="178"/>
      <c r="F496" s="160"/>
      <c r="G496" s="179"/>
      <c r="H496" s="179"/>
      <c r="I496" s="173">
        <f t="shared" si="49"/>
        <v>0</v>
      </c>
      <c r="J496" s="173">
        <f t="shared" si="50"/>
        <v>0</v>
      </c>
      <c r="K496" s="173">
        <f>IF($C496=0,0,VLOOKUP($Q496,InformatiiGenerale!$D$10:$J$150,3,FALSE))</f>
        <v>0</v>
      </c>
      <c r="L496" s="173">
        <f t="shared" si="51"/>
        <v>0</v>
      </c>
      <c r="M496" s="297">
        <f>IF(F496="ora",SUMIF('Cap.1-a'!$S$11:$S$3003,$P496,'Cap.1-a'!$N$11:$N$3003)/'Cap.1-b'!H496,SUMIF('Cap.1-a'!$S$11:$S$3003,$P496,'Cap.1-a'!$N$11:$N$3003))</f>
        <v>0</v>
      </c>
      <c r="N496" s="297">
        <f>IF($C496=0,0,VLOOKUP($Q496,InformatiiGenerale!$D$10:$J$150,7,FALSE))</f>
        <v>0</v>
      </c>
      <c r="O496" s="351">
        <f t="shared" si="52"/>
        <v>0</v>
      </c>
      <c r="P496" s="486" t="str">
        <f t="shared" si="53"/>
        <v/>
      </c>
      <c r="Q496" s="487" t="str">
        <f t="shared" si="54"/>
        <v/>
      </c>
      <c r="R496" s="487" t="str">
        <f t="shared" si="55"/>
        <v>Completati informatiile solicitate in foaia de calcul INFORMATII GENERALE</v>
      </c>
      <c r="S496" s="487" t="str">
        <f>IF(B496=0,"x",VLOOKUP(B496,InformatiiGenerale!$A$9:$C$29,3,FALSE))</f>
        <v>x</v>
      </c>
    </row>
    <row r="497" spans="1:19" ht="25.5" x14ac:dyDescent="0.25">
      <c r="A497" s="350"/>
      <c r="B497" s="177"/>
      <c r="C497" s="165"/>
      <c r="D497" s="165"/>
      <c r="E497" s="178"/>
      <c r="F497" s="160"/>
      <c r="G497" s="179"/>
      <c r="H497" s="179"/>
      <c r="I497" s="173">
        <f t="shared" si="49"/>
        <v>0</v>
      </c>
      <c r="J497" s="173">
        <f t="shared" si="50"/>
        <v>0</v>
      </c>
      <c r="K497" s="173">
        <f>IF($C497=0,0,VLOOKUP($Q497,InformatiiGenerale!$D$10:$J$150,3,FALSE))</f>
        <v>0</v>
      </c>
      <c r="L497" s="173">
        <f t="shared" si="51"/>
        <v>0</v>
      </c>
      <c r="M497" s="297">
        <f>IF(F497="ora",SUMIF('Cap.1-a'!$S$11:$S$3003,$P497,'Cap.1-a'!$N$11:$N$3003)/'Cap.1-b'!H497,SUMIF('Cap.1-a'!$S$11:$S$3003,$P497,'Cap.1-a'!$N$11:$N$3003))</f>
        <v>0</v>
      </c>
      <c r="N497" s="297">
        <f>IF($C497=0,0,VLOOKUP($Q497,InformatiiGenerale!$D$10:$J$150,7,FALSE))</f>
        <v>0</v>
      </c>
      <c r="O497" s="351">
        <f t="shared" si="52"/>
        <v>0</v>
      </c>
      <c r="P497" s="486" t="str">
        <f t="shared" si="53"/>
        <v/>
      </c>
      <c r="Q497" s="487" t="str">
        <f t="shared" si="54"/>
        <v/>
      </c>
      <c r="R497" s="487" t="str">
        <f t="shared" si="55"/>
        <v>Completati informatiile solicitate in foaia de calcul INFORMATII GENERALE</v>
      </c>
      <c r="S497" s="487" t="str">
        <f>IF(B497=0,"x",VLOOKUP(B497,InformatiiGenerale!$A$9:$C$29,3,FALSE))</f>
        <v>x</v>
      </c>
    </row>
    <row r="498" spans="1:19" ht="25.5" x14ac:dyDescent="0.25">
      <c r="A498" s="350"/>
      <c r="B498" s="177"/>
      <c r="C498" s="165"/>
      <c r="D498" s="165"/>
      <c r="E498" s="178"/>
      <c r="F498" s="160"/>
      <c r="G498" s="179"/>
      <c r="H498" s="179"/>
      <c r="I498" s="173">
        <f t="shared" si="49"/>
        <v>0</v>
      </c>
      <c r="J498" s="173">
        <f t="shared" si="50"/>
        <v>0</v>
      </c>
      <c r="K498" s="173">
        <f>IF($C498=0,0,VLOOKUP($Q498,InformatiiGenerale!$D$10:$J$150,3,FALSE))</f>
        <v>0</v>
      </c>
      <c r="L498" s="173">
        <f t="shared" si="51"/>
        <v>0</v>
      </c>
      <c r="M498" s="297">
        <f>IF(F498="ora",SUMIF('Cap.1-a'!$S$11:$S$3003,$P498,'Cap.1-a'!$N$11:$N$3003)/'Cap.1-b'!H498,SUMIF('Cap.1-a'!$S$11:$S$3003,$P498,'Cap.1-a'!$N$11:$N$3003))</f>
        <v>0</v>
      </c>
      <c r="N498" s="297">
        <f>IF($C498=0,0,VLOOKUP($Q498,InformatiiGenerale!$D$10:$J$150,7,FALSE))</f>
        <v>0</v>
      </c>
      <c r="O498" s="351">
        <f t="shared" si="52"/>
        <v>0</v>
      </c>
      <c r="P498" s="486" t="str">
        <f t="shared" si="53"/>
        <v/>
      </c>
      <c r="Q498" s="487" t="str">
        <f t="shared" si="54"/>
        <v/>
      </c>
      <c r="R498" s="487" t="str">
        <f t="shared" si="55"/>
        <v>Completati informatiile solicitate in foaia de calcul INFORMATII GENERALE</v>
      </c>
      <c r="S498" s="487" t="str">
        <f>IF(B498=0,"x",VLOOKUP(B498,InformatiiGenerale!$A$9:$C$29,3,FALSE))</f>
        <v>x</v>
      </c>
    </row>
    <row r="499" spans="1:19" ht="25.5" x14ac:dyDescent="0.25">
      <c r="A499" s="350"/>
      <c r="B499" s="177"/>
      <c r="C499" s="165"/>
      <c r="D499" s="165"/>
      <c r="E499" s="178"/>
      <c r="F499" s="160"/>
      <c r="G499" s="179"/>
      <c r="H499" s="179"/>
      <c r="I499" s="173">
        <f t="shared" si="49"/>
        <v>0</v>
      </c>
      <c r="J499" s="173">
        <f t="shared" si="50"/>
        <v>0</v>
      </c>
      <c r="K499" s="173">
        <f>IF($C499=0,0,VLOOKUP($Q499,InformatiiGenerale!$D$10:$J$150,3,FALSE))</f>
        <v>0</v>
      </c>
      <c r="L499" s="173">
        <f t="shared" si="51"/>
        <v>0</v>
      </c>
      <c r="M499" s="297">
        <f>IF(F499="ora",SUMIF('Cap.1-a'!$S$11:$S$3003,$P499,'Cap.1-a'!$N$11:$N$3003)/'Cap.1-b'!H499,SUMIF('Cap.1-a'!$S$11:$S$3003,$P499,'Cap.1-a'!$N$11:$N$3003))</f>
        <v>0</v>
      </c>
      <c r="N499" s="297">
        <f>IF($C499=0,0,VLOOKUP($Q499,InformatiiGenerale!$D$10:$J$150,7,FALSE))</f>
        <v>0</v>
      </c>
      <c r="O499" s="351">
        <f t="shared" si="52"/>
        <v>0</v>
      </c>
      <c r="P499" s="486" t="str">
        <f t="shared" si="53"/>
        <v/>
      </c>
      <c r="Q499" s="487" t="str">
        <f t="shared" si="54"/>
        <v/>
      </c>
      <c r="R499" s="487" t="str">
        <f t="shared" si="55"/>
        <v>Completati informatiile solicitate in foaia de calcul INFORMATII GENERALE</v>
      </c>
      <c r="S499" s="487" t="str">
        <f>IF(B499=0,"x",VLOOKUP(B499,InformatiiGenerale!$A$9:$C$29,3,FALSE))</f>
        <v>x</v>
      </c>
    </row>
    <row r="500" spans="1:19" ht="25.5" x14ac:dyDescent="0.25">
      <c r="A500" s="350"/>
      <c r="B500" s="177"/>
      <c r="C500" s="165"/>
      <c r="D500" s="165"/>
      <c r="E500" s="178"/>
      <c r="F500" s="160"/>
      <c r="G500" s="179"/>
      <c r="H500" s="179"/>
      <c r="I500" s="173">
        <f t="shared" si="49"/>
        <v>0</v>
      </c>
      <c r="J500" s="173">
        <f t="shared" si="50"/>
        <v>0</v>
      </c>
      <c r="K500" s="173">
        <f>IF($C500=0,0,VLOOKUP($Q500,InformatiiGenerale!$D$10:$J$150,3,FALSE))</f>
        <v>0</v>
      </c>
      <c r="L500" s="173">
        <f t="shared" si="51"/>
        <v>0</v>
      </c>
      <c r="M500" s="297">
        <f>IF(F500="ora",SUMIF('Cap.1-a'!$S$11:$S$3003,$P500,'Cap.1-a'!$N$11:$N$3003)/'Cap.1-b'!H500,SUMIF('Cap.1-a'!$S$11:$S$3003,$P500,'Cap.1-a'!$N$11:$N$3003))</f>
        <v>0</v>
      </c>
      <c r="N500" s="297">
        <f>IF($C500=0,0,VLOOKUP($Q500,InformatiiGenerale!$D$10:$J$150,7,FALSE))</f>
        <v>0</v>
      </c>
      <c r="O500" s="351">
        <f t="shared" si="52"/>
        <v>0</v>
      </c>
      <c r="P500" s="486" t="str">
        <f t="shared" si="53"/>
        <v/>
      </c>
      <c r="Q500" s="487" t="str">
        <f t="shared" si="54"/>
        <v/>
      </c>
      <c r="R500" s="487" t="str">
        <f t="shared" si="55"/>
        <v>Completati informatiile solicitate in foaia de calcul INFORMATII GENERALE</v>
      </c>
      <c r="S500" s="487" t="str">
        <f>IF(B500=0,"x",VLOOKUP(B500,InformatiiGenerale!$A$9:$C$29,3,FALSE))</f>
        <v>x</v>
      </c>
    </row>
    <row r="501" spans="1:19" ht="25.5" x14ac:dyDescent="0.25">
      <c r="A501" s="350"/>
      <c r="B501" s="177"/>
      <c r="C501" s="165"/>
      <c r="D501" s="165"/>
      <c r="E501" s="178"/>
      <c r="F501" s="160"/>
      <c r="G501" s="179"/>
      <c r="H501" s="179"/>
      <c r="I501" s="173">
        <f t="shared" si="49"/>
        <v>0</v>
      </c>
      <c r="J501" s="173">
        <f t="shared" si="50"/>
        <v>0</v>
      </c>
      <c r="K501" s="173">
        <f>IF($C501=0,0,VLOOKUP($Q501,InformatiiGenerale!$D$10:$J$150,3,FALSE))</f>
        <v>0</v>
      </c>
      <c r="L501" s="173">
        <f t="shared" si="51"/>
        <v>0</v>
      </c>
      <c r="M501" s="297">
        <f>IF(F501="ora",SUMIF('Cap.1-a'!$S$11:$S$3003,$P501,'Cap.1-a'!$N$11:$N$3003)/'Cap.1-b'!H501,SUMIF('Cap.1-a'!$S$11:$S$3003,$P501,'Cap.1-a'!$N$11:$N$3003))</f>
        <v>0</v>
      </c>
      <c r="N501" s="297">
        <f>IF($C501=0,0,VLOOKUP($Q501,InformatiiGenerale!$D$10:$J$150,7,FALSE))</f>
        <v>0</v>
      </c>
      <c r="O501" s="351">
        <f t="shared" si="52"/>
        <v>0</v>
      </c>
      <c r="P501" s="486" t="str">
        <f t="shared" si="53"/>
        <v/>
      </c>
      <c r="Q501" s="487" t="str">
        <f t="shared" si="54"/>
        <v/>
      </c>
      <c r="R501" s="487" t="str">
        <f t="shared" si="55"/>
        <v>Completati informatiile solicitate in foaia de calcul INFORMATII GENERALE</v>
      </c>
      <c r="S501" s="487" t="str">
        <f>IF(B501=0,"x",VLOOKUP(B501,InformatiiGenerale!$A$9:$C$29,3,FALSE))</f>
        <v>x</v>
      </c>
    </row>
    <row r="502" spans="1:19" ht="25.5" x14ac:dyDescent="0.25">
      <c r="A502" s="350"/>
      <c r="B502" s="177"/>
      <c r="C502" s="165"/>
      <c r="D502" s="165"/>
      <c r="E502" s="178"/>
      <c r="F502" s="160"/>
      <c r="G502" s="179"/>
      <c r="H502" s="179"/>
      <c r="I502" s="173">
        <f t="shared" si="49"/>
        <v>0</v>
      </c>
      <c r="J502" s="173">
        <f t="shared" si="50"/>
        <v>0</v>
      </c>
      <c r="K502" s="173">
        <f>IF($C502=0,0,VLOOKUP($Q502,InformatiiGenerale!$D$10:$J$150,3,FALSE))</f>
        <v>0</v>
      </c>
      <c r="L502" s="173">
        <f t="shared" si="51"/>
        <v>0</v>
      </c>
      <c r="M502" s="297">
        <f>IF(F502="ora",SUMIF('Cap.1-a'!$S$11:$S$3003,$P502,'Cap.1-a'!$N$11:$N$3003)/'Cap.1-b'!H502,SUMIF('Cap.1-a'!$S$11:$S$3003,$P502,'Cap.1-a'!$N$11:$N$3003))</f>
        <v>0</v>
      </c>
      <c r="N502" s="297">
        <f>IF($C502=0,0,VLOOKUP($Q502,InformatiiGenerale!$D$10:$J$150,7,FALSE))</f>
        <v>0</v>
      </c>
      <c r="O502" s="351">
        <f t="shared" si="52"/>
        <v>0</v>
      </c>
      <c r="P502" s="486" t="str">
        <f t="shared" si="53"/>
        <v/>
      </c>
      <c r="Q502" s="487" t="str">
        <f t="shared" si="54"/>
        <v/>
      </c>
      <c r="R502" s="487" t="str">
        <f t="shared" si="55"/>
        <v>Completati informatiile solicitate in foaia de calcul INFORMATII GENERALE</v>
      </c>
      <c r="S502" s="487" t="str">
        <f>IF(B502=0,"x",VLOOKUP(B502,InformatiiGenerale!$A$9:$C$29,3,FALSE))</f>
        <v>x</v>
      </c>
    </row>
    <row r="503" spans="1:19" ht="25.5" x14ac:dyDescent="0.25">
      <c r="A503" s="350"/>
      <c r="B503" s="177"/>
      <c r="C503" s="165"/>
      <c r="D503" s="165"/>
      <c r="E503" s="178"/>
      <c r="F503" s="160"/>
      <c r="G503" s="179"/>
      <c r="H503" s="179"/>
      <c r="I503" s="173">
        <f t="shared" si="49"/>
        <v>0</v>
      </c>
      <c r="J503" s="173">
        <f t="shared" si="50"/>
        <v>0</v>
      </c>
      <c r="K503" s="173">
        <f>IF($C503=0,0,VLOOKUP($Q503,InformatiiGenerale!$D$10:$J$150,3,FALSE))</f>
        <v>0</v>
      </c>
      <c r="L503" s="173">
        <f t="shared" si="51"/>
        <v>0</v>
      </c>
      <c r="M503" s="297">
        <f>IF(F503="ora",SUMIF('Cap.1-a'!$S$11:$S$3003,$P503,'Cap.1-a'!$N$11:$N$3003)/'Cap.1-b'!H503,SUMIF('Cap.1-a'!$S$11:$S$3003,$P503,'Cap.1-a'!$N$11:$N$3003))</f>
        <v>0</v>
      </c>
      <c r="N503" s="297">
        <f>IF($C503=0,0,VLOOKUP($Q503,InformatiiGenerale!$D$10:$J$150,7,FALSE))</f>
        <v>0</v>
      </c>
      <c r="O503" s="351">
        <f t="shared" si="52"/>
        <v>0</v>
      </c>
      <c r="P503" s="486" t="str">
        <f t="shared" si="53"/>
        <v/>
      </c>
      <c r="Q503" s="487" t="str">
        <f t="shared" si="54"/>
        <v/>
      </c>
      <c r="R503" s="487" t="str">
        <f t="shared" si="55"/>
        <v>Completati informatiile solicitate in foaia de calcul INFORMATII GENERALE</v>
      </c>
      <c r="S503" s="487" t="str">
        <f>IF(B503=0,"x",VLOOKUP(B503,InformatiiGenerale!$A$9:$C$29,3,FALSE))</f>
        <v>x</v>
      </c>
    </row>
    <row r="504" spans="1:19" ht="25.5" x14ac:dyDescent="0.25">
      <c r="A504" s="350"/>
      <c r="B504" s="177"/>
      <c r="C504" s="165"/>
      <c r="D504" s="165"/>
      <c r="E504" s="178"/>
      <c r="F504" s="160"/>
      <c r="G504" s="179"/>
      <c r="H504" s="179"/>
      <c r="I504" s="173">
        <f t="shared" si="49"/>
        <v>0</v>
      </c>
      <c r="J504" s="173">
        <f t="shared" si="50"/>
        <v>0</v>
      </c>
      <c r="K504" s="173">
        <f>IF($C504=0,0,VLOOKUP($Q504,InformatiiGenerale!$D$10:$J$150,3,FALSE))</f>
        <v>0</v>
      </c>
      <c r="L504" s="173">
        <f t="shared" si="51"/>
        <v>0</v>
      </c>
      <c r="M504" s="297">
        <f>IF(F504="ora",SUMIF('Cap.1-a'!$S$11:$S$3003,$P504,'Cap.1-a'!$N$11:$N$3003)/'Cap.1-b'!H504,SUMIF('Cap.1-a'!$S$11:$S$3003,$P504,'Cap.1-a'!$N$11:$N$3003))</f>
        <v>0</v>
      </c>
      <c r="N504" s="297">
        <f>IF($C504=0,0,VLOOKUP($Q504,InformatiiGenerale!$D$10:$J$150,7,FALSE))</f>
        <v>0</v>
      </c>
      <c r="O504" s="351">
        <f t="shared" si="52"/>
        <v>0</v>
      </c>
      <c r="P504" s="486" t="str">
        <f t="shared" si="53"/>
        <v/>
      </c>
      <c r="Q504" s="487" t="str">
        <f t="shared" si="54"/>
        <v/>
      </c>
      <c r="R504" s="487" t="str">
        <f t="shared" si="55"/>
        <v>Completati informatiile solicitate in foaia de calcul INFORMATII GENERALE</v>
      </c>
      <c r="S504" s="487" t="str">
        <f>IF(B504=0,"x",VLOOKUP(B504,InformatiiGenerale!$A$9:$C$29,3,FALSE))</f>
        <v>x</v>
      </c>
    </row>
    <row r="505" spans="1:19" ht="25.5" x14ac:dyDescent="0.25">
      <c r="A505" s="350"/>
      <c r="B505" s="177"/>
      <c r="C505" s="165"/>
      <c r="D505" s="165"/>
      <c r="E505" s="178"/>
      <c r="F505" s="160"/>
      <c r="G505" s="179"/>
      <c r="H505" s="179"/>
      <c r="I505" s="173">
        <f t="shared" si="49"/>
        <v>0</v>
      </c>
      <c r="J505" s="173">
        <f t="shared" si="50"/>
        <v>0</v>
      </c>
      <c r="K505" s="173">
        <f>IF($C505=0,0,VLOOKUP($Q505,InformatiiGenerale!$D$10:$J$150,3,FALSE))</f>
        <v>0</v>
      </c>
      <c r="L505" s="173">
        <f t="shared" si="51"/>
        <v>0</v>
      </c>
      <c r="M505" s="297">
        <f>IF(F505="ora",SUMIF('Cap.1-a'!$S$11:$S$3003,$P505,'Cap.1-a'!$N$11:$N$3003)/'Cap.1-b'!H505,SUMIF('Cap.1-a'!$S$11:$S$3003,$P505,'Cap.1-a'!$N$11:$N$3003))</f>
        <v>0</v>
      </c>
      <c r="N505" s="297">
        <f>IF($C505=0,0,VLOOKUP($Q505,InformatiiGenerale!$D$10:$J$150,7,FALSE))</f>
        <v>0</v>
      </c>
      <c r="O505" s="351">
        <f t="shared" si="52"/>
        <v>0</v>
      </c>
      <c r="P505" s="486" t="str">
        <f t="shared" si="53"/>
        <v/>
      </c>
      <c r="Q505" s="487" t="str">
        <f t="shared" si="54"/>
        <v/>
      </c>
      <c r="R505" s="487" t="str">
        <f t="shared" si="55"/>
        <v>Completati informatiile solicitate in foaia de calcul INFORMATII GENERALE</v>
      </c>
      <c r="S505" s="487" t="str">
        <f>IF(B505=0,"x",VLOOKUP(B505,InformatiiGenerale!$A$9:$C$29,3,FALSE))</f>
        <v>x</v>
      </c>
    </row>
    <row r="506" spans="1:19" ht="25.5" x14ac:dyDescent="0.25">
      <c r="A506" s="350"/>
      <c r="B506" s="177"/>
      <c r="C506" s="165"/>
      <c r="D506" s="165"/>
      <c r="E506" s="178"/>
      <c r="F506" s="160"/>
      <c r="G506" s="179"/>
      <c r="H506" s="179"/>
      <c r="I506" s="173">
        <f t="shared" si="49"/>
        <v>0</v>
      </c>
      <c r="J506" s="173">
        <f t="shared" si="50"/>
        <v>0</v>
      </c>
      <c r="K506" s="173">
        <f>IF($C506=0,0,VLOOKUP($Q506,InformatiiGenerale!$D$10:$J$150,3,FALSE))</f>
        <v>0</v>
      </c>
      <c r="L506" s="173">
        <f t="shared" si="51"/>
        <v>0</v>
      </c>
      <c r="M506" s="297">
        <f>IF(F506="ora",SUMIF('Cap.1-a'!$S$11:$S$3003,$P506,'Cap.1-a'!$N$11:$N$3003)/'Cap.1-b'!H506,SUMIF('Cap.1-a'!$S$11:$S$3003,$P506,'Cap.1-a'!$N$11:$N$3003))</f>
        <v>0</v>
      </c>
      <c r="N506" s="297">
        <f>IF($C506=0,0,VLOOKUP($Q506,InformatiiGenerale!$D$10:$J$150,7,FALSE))</f>
        <v>0</v>
      </c>
      <c r="O506" s="351">
        <f t="shared" si="52"/>
        <v>0</v>
      </c>
      <c r="P506" s="486" t="str">
        <f t="shared" si="53"/>
        <v/>
      </c>
      <c r="Q506" s="487" t="str">
        <f t="shared" si="54"/>
        <v/>
      </c>
      <c r="R506" s="487" t="str">
        <f t="shared" si="55"/>
        <v>Completati informatiile solicitate in foaia de calcul INFORMATII GENERALE</v>
      </c>
      <c r="S506" s="487" t="str">
        <f>IF(B506=0,"x",VLOOKUP(B506,InformatiiGenerale!$A$9:$C$29,3,FALSE))</f>
        <v>x</v>
      </c>
    </row>
    <row r="507" spans="1:19" ht="26.25" thickBot="1" x14ac:dyDescent="0.3">
      <c r="A507" s="352"/>
      <c r="B507" s="353"/>
      <c r="C507" s="354"/>
      <c r="D507" s="354"/>
      <c r="E507" s="355"/>
      <c r="F507" s="356"/>
      <c r="G507" s="357"/>
      <c r="H507" s="357"/>
      <c r="I507" s="358">
        <f t="shared" si="49"/>
        <v>0</v>
      </c>
      <c r="J507" s="358">
        <f t="shared" si="50"/>
        <v>0</v>
      </c>
      <c r="K507" s="358">
        <f>IF($C507=0,0,VLOOKUP($Q507,InformatiiGenerale!$D$10:$J$150,3,FALSE))</f>
        <v>0</v>
      </c>
      <c r="L507" s="358">
        <f t="shared" si="51"/>
        <v>0</v>
      </c>
      <c r="M507" s="359">
        <f>IF(F507="ora",SUMIF('Cap.1-a'!$S$11:$S$3003,$P507,'Cap.1-a'!$N$11:$N$3003)/'Cap.1-b'!H507,SUMIF('Cap.1-a'!$S$11:$S$3003,$P507,'Cap.1-a'!$N$11:$N$3003))</f>
        <v>0</v>
      </c>
      <c r="N507" s="359">
        <f>IF($C507=0,0,VLOOKUP($Q507,InformatiiGenerale!$D$10:$J$150,7,FALSE))</f>
        <v>0</v>
      </c>
      <c r="O507" s="360">
        <f t="shared" si="52"/>
        <v>0</v>
      </c>
      <c r="P507" s="488" t="str">
        <f t="shared" si="53"/>
        <v/>
      </c>
      <c r="Q507" s="489" t="str">
        <f t="shared" si="54"/>
        <v/>
      </c>
      <c r="R507" s="489" t="str">
        <f t="shared" si="55"/>
        <v>Completati informatiile solicitate in foaia de calcul INFORMATII GENERALE</v>
      </c>
      <c r="S507" s="489" t="str">
        <f>IF(B507=0,"x",VLOOKUP(B507,InformatiiGenerale!$A$9:$C$29,3,FALSE))</f>
        <v>x</v>
      </c>
    </row>
    <row r="508" spans="1:19" s="163" customFormat="1" x14ac:dyDescent="0.25">
      <c r="A508" s="509" t="s">
        <v>0</v>
      </c>
      <c r="B508" s="509" t="s">
        <v>0</v>
      </c>
      <c r="C508" s="510" t="s">
        <v>0</v>
      </c>
      <c r="D508" s="510" t="s">
        <v>0</v>
      </c>
      <c r="E508" s="511" t="s">
        <v>0</v>
      </c>
      <c r="F508" s="510" t="s">
        <v>0</v>
      </c>
      <c r="G508" s="512" t="s">
        <v>0</v>
      </c>
      <c r="H508" s="512" t="s">
        <v>0</v>
      </c>
      <c r="I508" s="513" t="s">
        <v>0</v>
      </c>
      <c r="J508" s="513" t="s">
        <v>0</v>
      </c>
      <c r="K508" s="513" t="s">
        <v>0</v>
      </c>
      <c r="L508" s="513" t="s">
        <v>0</v>
      </c>
      <c r="M508" s="513" t="s">
        <v>0</v>
      </c>
      <c r="N508" s="513" t="s">
        <v>0</v>
      </c>
      <c r="O508" s="513" t="s">
        <v>0</v>
      </c>
      <c r="P508" s="322" t="s">
        <v>0</v>
      </c>
      <c r="Q508" s="322" t="s">
        <v>0</v>
      </c>
      <c r="R508" s="322" t="s">
        <v>0</v>
      </c>
      <c r="S508" s="322" t="s">
        <v>0</v>
      </c>
    </row>
  </sheetData>
  <sheetProtection password="C9C5" sheet="1" objects="1" scenarios="1" formatRows="0" sort="0" autoFilter="0" pivotTables="0"/>
  <autoFilter ref="A8:S8"/>
  <mergeCells count="10">
    <mergeCell ref="A5:B5"/>
    <mergeCell ref="C5:O5"/>
    <mergeCell ref="A6:B6"/>
    <mergeCell ref="C6:O6"/>
    <mergeCell ref="A1:O1"/>
    <mergeCell ref="A2:O2"/>
    <mergeCell ref="A3:B3"/>
    <mergeCell ref="C3:O3"/>
    <mergeCell ref="A4:B4"/>
    <mergeCell ref="C4:O4"/>
  </mergeCells>
  <dataValidations count="7">
    <dataValidation allowBlank="1" showInputMessage="1" showErrorMessage="1" promptTitle="Info selectie print:" prompt="Deselectati din filtru valorile definite ca fiind Blank si apoi printati." sqref="A8"/>
    <dataValidation type="list" allowBlank="1" showInputMessage="1" showErrorMessage="1" sqref="B9:B507">
      <formula1>PCode</formula1>
    </dataValidation>
    <dataValidation type="list" allowBlank="1" showInputMessage="1" showErrorMessage="1" sqref="F9:F507">
      <formula1>"luna, ora"</formula1>
    </dataValidation>
    <dataValidation type="list" allowBlank="1" showInputMessage="1" showErrorMessage="1" sqref="C9:C507">
      <formula1>Pozitia</formula1>
    </dataValidation>
    <dataValidation allowBlank="1" showInputMessage="1" showErrorMessage="1" promptTitle="Definitie cost total in luna:" prompt="1. In cazul contractului individual de munca = cost salarial_x000a_2. In cazul PFA = valoarea facturata pentru serviciile prestate in luna_x000a_3. Drepturi de autor si Conventii incheiate in baza codului civil = venit platit + taxele achitate de platitorul venitului" sqref="M7 O7"/>
    <dataValidation type="textLength" operator="equal" allowBlank="1" showInputMessage="1" showErrorMessage="1" error="Nr. de caractere introdus este diferit de 13. CNP-ul contine 13 caractere. Corectati." sqref="E9:E507">
      <formula1>13</formula1>
    </dataValidation>
    <dataValidation type="list" allowBlank="1" showInputMessage="1" showErrorMessage="1" sqref="A9:A507">
      <formula1>Luna</formula1>
    </dataValidation>
  </dataValidations>
  <pageMargins left="0.70866141732283472" right="0.70866141732283472" top="0.74803149606299213" bottom="0.74803149606299213" header="0.31496062992125984" footer="0.6"/>
  <pageSetup paperSize="9" scale="54" orientation="landscape" r:id="rId1"/>
  <headerFooter>
    <oddHeader>&amp;L&amp;A</oddHeader>
    <oddFooter>&amp;LNumele si semnatura managerului de proiect:&amp;CPage &amp;P of &amp;N&amp;RNumele si semnatura managerului financiar: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9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197</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Liste!T3</f>
        <v>CAP.2. DEPLASARI</v>
      </c>
      <c r="B4" s="549"/>
      <c r="C4" s="549"/>
      <c r="D4" s="549"/>
      <c r="E4" s="549"/>
      <c r="F4" s="549"/>
      <c r="G4" s="549"/>
      <c r="H4" s="549"/>
      <c r="I4" s="549"/>
      <c r="J4" s="549"/>
      <c r="K4" s="549"/>
      <c r="L4" s="549"/>
      <c r="M4" s="549"/>
      <c r="N4" s="550"/>
    </row>
    <row r="5" spans="1:14" ht="15" customHeight="1" x14ac:dyDescent="0.25">
      <c r="A5" s="295"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295"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295"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112"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112"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94"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N10"/>
  <mergeCells count="7">
    <mergeCell ref="B7:N7"/>
    <mergeCell ref="B5:N5"/>
    <mergeCell ref="B8:N8"/>
    <mergeCell ref="A1:M1"/>
    <mergeCell ref="A3:N3"/>
    <mergeCell ref="A4:N4"/>
    <mergeCell ref="B6:N6"/>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LBC_2</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de financiar: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355</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Liste!T4</f>
        <v>CAP.3. ECHIPAMENTE SI LICENTE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LBC_3</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de financiar: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9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203</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Liste!T5</f>
        <v>CAP.4. LUCRARI DE REABILITARE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112"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112"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492"/>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94"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LBC_4</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financiar: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42</vt:i4>
      </vt:variant>
    </vt:vector>
  </HeadingPairs>
  <TitlesOfParts>
    <vt:vector size="62" baseType="lpstr">
      <vt:lpstr>Preluare date 1.</vt:lpstr>
      <vt:lpstr>Preluare date 2.</vt:lpstr>
      <vt:lpstr>InstructiuniDeCompletare</vt:lpstr>
      <vt:lpstr>InformatiiGenerale</vt:lpstr>
      <vt:lpstr>Cap.1-a</vt:lpstr>
      <vt:lpstr>Cap.1-b</vt:lpstr>
      <vt:lpstr>Cap.2</vt:lpstr>
      <vt:lpstr>Cap.3</vt:lpstr>
      <vt:lpstr>Cap.4</vt:lpstr>
      <vt:lpstr>Cap.5</vt:lpstr>
      <vt:lpstr>Cap.6</vt:lpstr>
      <vt:lpstr>Cap.7</vt:lpstr>
      <vt:lpstr>Cap.8</vt:lpstr>
      <vt:lpstr>TranseIncasate</vt:lpstr>
      <vt:lpstr>A.CentralizatorRaport</vt:lpstr>
      <vt:lpstr>B.SurseDeFinantare</vt:lpstr>
      <vt:lpstr>Liste</vt:lpstr>
      <vt:lpstr>Useful Information</vt:lpstr>
      <vt:lpstr>How To Fill</vt:lpstr>
      <vt:lpstr>IsroicVersiuni</vt:lpstr>
      <vt:lpstr>InKind</vt:lpstr>
      <vt:lpstr>LBC_1</vt:lpstr>
      <vt:lpstr>LBC_2</vt:lpstr>
      <vt:lpstr>LBC_3</vt:lpstr>
      <vt:lpstr>LBC_4</vt:lpstr>
      <vt:lpstr>LBC_5</vt:lpstr>
      <vt:lpstr>LBC_6</vt:lpstr>
      <vt:lpstr>Luna</vt:lpstr>
      <vt:lpstr>Lunazi</vt:lpstr>
      <vt:lpstr>MetodaCalculIndirecte</vt:lpstr>
      <vt:lpstr>Partener</vt:lpstr>
      <vt:lpstr>PCode</vt:lpstr>
      <vt:lpstr>Pozitia</vt:lpstr>
      <vt:lpstr>A.CentralizatorRaport!Print_Area</vt:lpstr>
      <vt:lpstr>'Cap.1-a'!Print_Area</vt:lpstr>
      <vt:lpstr>Cap.2!Print_Area</vt:lpstr>
      <vt:lpstr>Cap.3!Print_Area</vt:lpstr>
      <vt:lpstr>Cap.4!Print_Area</vt:lpstr>
      <vt:lpstr>Cap.5!Print_Area</vt:lpstr>
      <vt:lpstr>Cap.6!Print_Area</vt:lpstr>
      <vt:lpstr>Cap.7!Print_Area</vt:lpstr>
      <vt:lpstr>Cap.8!Print_Area</vt:lpstr>
      <vt:lpstr>TranseIncasate!Print_Area</vt:lpstr>
      <vt:lpstr>A.CentralizatorRaport!Print_Titles</vt:lpstr>
      <vt:lpstr>'Cap.1-a'!Print_Titles</vt:lpstr>
      <vt:lpstr>'Cap.1-b'!Print_Titles</vt:lpstr>
      <vt:lpstr>Cap.2!Print_Titles</vt:lpstr>
      <vt:lpstr>Cap.3!Print_Titles</vt:lpstr>
      <vt:lpstr>Cap.4!Print_Titles</vt:lpstr>
      <vt:lpstr>Cap.5!Print_Titles</vt:lpstr>
      <vt:lpstr>Cap.6!Print_Titles</vt:lpstr>
      <vt:lpstr>Cap.7!Print_Titles</vt:lpstr>
      <vt:lpstr>Cap.8!Print_Titles</vt:lpstr>
      <vt:lpstr>TranseIncasate!Print_Titles</vt:lpstr>
      <vt:lpstr>Subcomponenta</vt:lpstr>
      <vt:lpstr>TipAplicant</vt:lpstr>
      <vt:lpstr>TipContractLBC1</vt:lpstr>
      <vt:lpstr>TipGrant</vt:lpstr>
      <vt:lpstr>TipPartener</vt:lpstr>
      <vt:lpstr>TipRapoarte</vt:lpstr>
      <vt:lpstr>UM</vt:lpstr>
      <vt:lpstr>Zile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2015-06-22T11:21:08Z</dcterms:modified>
</cp:coreProperties>
</file>